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tables/table7.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tables/table8.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tables/table9.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tables/table10.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tables/table11.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1.xml" ContentType="application/vnd.openxmlformats-officedocument.drawing+xml"/>
  <Override PartName="/xl/tables/table12.xml" ContentType="application/vnd.openxmlformats-officedocument.spreadsheetml.tab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xml"/>
  <Override PartName="/xl/tables/table13.xml" ContentType="application/vnd.openxmlformats-officedocument.spreadsheetml.tab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tables/table14.xml" ContentType="application/vnd.openxmlformats-officedocument.spreadsheetml.tab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xml"/>
  <Override PartName="/xl/tables/table15.xml" ContentType="application/vnd.openxmlformats-officedocument.spreadsheetml.tab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5.xml" ContentType="application/vnd.openxmlformats-officedocument.drawing+xml"/>
  <Override PartName="/xl/tables/table16.xml" ContentType="application/vnd.openxmlformats-officedocument.spreadsheetml.tab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6.xml" ContentType="application/vnd.openxmlformats-officedocument.drawing+xml"/>
  <Override PartName="/xl/tables/table17.xml" ContentType="application/vnd.openxmlformats-officedocument.spreadsheetml.tab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7.xml" ContentType="application/vnd.openxmlformats-officedocument.drawing+xml"/>
  <Override PartName="/xl/tables/table18.xml" ContentType="application/vnd.openxmlformats-officedocument.spreadsheetml.tab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8.xml" ContentType="application/vnd.openxmlformats-officedocument.drawing+xml"/>
  <Override PartName="/xl/tables/table19.xml" ContentType="application/vnd.openxmlformats-officedocument.spreadsheetml.tab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9.xml" ContentType="application/vnd.openxmlformats-officedocument.drawing+xml"/>
  <Override PartName="/xl/tables/table20.xml" ContentType="application/vnd.openxmlformats-officedocument.spreadsheetml.tab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20.xml" ContentType="application/vnd.openxmlformats-officedocument.drawing+xml"/>
  <Override PartName="/xl/tables/table21.xml" ContentType="application/vnd.openxmlformats-officedocument.spreadsheetml.tab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21.xml" ContentType="application/vnd.openxmlformats-officedocument.drawing+xml"/>
  <Override PartName="/xl/tables/table22.xml" ContentType="application/vnd.openxmlformats-officedocument.spreadsheetml.tab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22.xml" ContentType="application/vnd.openxmlformats-officedocument.drawing+xml"/>
  <Override PartName="/xl/tables/table23.xml" ContentType="application/vnd.openxmlformats-officedocument.spreadsheetml.tab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23.xml" ContentType="application/vnd.openxmlformats-officedocument.drawing+xml"/>
  <Override PartName="/xl/tables/table24.xml" ContentType="application/vnd.openxmlformats-officedocument.spreadsheetml.tab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24.xml" ContentType="application/vnd.openxmlformats-officedocument.drawing+xml"/>
  <Override PartName="/xl/tables/table25.xml" ContentType="application/vnd.openxmlformats-officedocument.spreadsheetml.tab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25.xml" ContentType="application/vnd.openxmlformats-officedocument.drawing+xml"/>
  <Override PartName="/xl/tables/table26.xml" ContentType="application/vnd.openxmlformats-officedocument.spreadsheetml.tab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26.xml" ContentType="application/vnd.openxmlformats-officedocument.drawing+xml"/>
  <Override PartName="/xl/tables/table27.xml" ContentType="application/vnd.openxmlformats-officedocument.spreadsheetml.tab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27.xml" ContentType="application/vnd.openxmlformats-officedocument.drawing+xml"/>
  <Override PartName="/xl/tables/table28.xml" ContentType="application/vnd.openxmlformats-officedocument.spreadsheetml.tab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28.xml" ContentType="application/vnd.openxmlformats-officedocument.drawing+xml"/>
  <Override PartName="/xl/tables/table29.xml" ContentType="application/vnd.openxmlformats-officedocument.spreadsheetml.tab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29.xml" ContentType="application/vnd.openxmlformats-officedocument.drawing+xml"/>
  <Override PartName="/xl/tables/table30.xml" ContentType="application/vnd.openxmlformats-officedocument.spreadsheetml.tab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30.xml" ContentType="application/vnd.openxmlformats-officedocument.drawing+xml"/>
  <Override PartName="/xl/tables/table31.xml" ContentType="application/vnd.openxmlformats-officedocument.spreadsheetml.tab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31.xml" ContentType="application/vnd.openxmlformats-officedocument.drawing+xml"/>
  <Override PartName="/xl/tables/table32.xml" ContentType="application/vnd.openxmlformats-officedocument.spreadsheetml.tab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32.xml" ContentType="application/vnd.openxmlformats-officedocument.drawing+xml"/>
  <Override PartName="/xl/tables/table33.xml" ContentType="application/vnd.openxmlformats-officedocument.spreadsheetml.tab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drawings/drawing33.xml" ContentType="application/vnd.openxmlformats-officedocument.drawing+xml"/>
  <Override PartName="/xl/tables/table34.xml" ContentType="application/vnd.openxmlformats-officedocument.spreadsheetml.tab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34.xml" ContentType="application/vnd.openxmlformats-officedocument.drawing+xml"/>
  <Override PartName="/xl/tables/table35.xml" ContentType="application/vnd.openxmlformats-officedocument.spreadsheetml.tab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horacioseneam/Documents/SENEAM/ATFM/TOPSKY/2026/09 SEPTIEMBRE/"/>
    </mc:Choice>
  </mc:AlternateContent>
  <xr:revisionPtr revIDLastSave="0" documentId="8_{9E22174B-F55A-C143-8956-1053130C0F16}" xr6:coauthVersionLast="47" xr6:coauthVersionMax="47" xr10:uidLastSave="{00000000-0000-0000-0000-000000000000}"/>
  <bookViews>
    <workbookView xWindow="0" yWindow="600" windowWidth="38400" windowHeight="19780" firstSheet="17" activeTab="34" xr2:uid="{82EDADD3-66B6-284F-A5F6-3EFFDF049E7E}"/>
  </bookViews>
  <sheets>
    <sheet name="DB" sheetId="32" r:id="rId1"/>
    <sheet name="2026-09-01" sheetId="2" r:id="rId2"/>
    <sheet name="2026-09-02" sheetId="33" r:id="rId3"/>
    <sheet name="2026-09-03" sheetId="34" r:id="rId4"/>
    <sheet name="2026-09-04" sheetId="35" r:id="rId5"/>
    <sheet name="2026-09-05" sheetId="36" r:id="rId6"/>
    <sheet name="2026-09-06" sheetId="37" r:id="rId7"/>
    <sheet name="2026-09-07" sheetId="49" r:id="rId8"/>
    <sheet name="2026-09-08" sheetId="50" r:id="rId9"/>
    <sheet name="2026-09-09" sheetId="51" r:id="rId10"/>
    <sheet name="2026-09-10" sheetId="52" r:id="rId11"/>
    <sheet name="2026-09-11" sheetId="53" r:id="rId12"/>
    <sheet name="2026-09-12" sheetId="54" r:id="rId13"/>
    <sheet name="2026-09-13" sheetId="55" r:id="rId14"/>
    <sheet name="2026-09-14" sheetId="56" r:id="rId15"/>
    <sheet name="2026-09-15" sheetId="57" r:id="rId16"/>
    <sheet name="2026-09-16" sheetId="58" r:id="rId17"/>
    <sheet name="2026-09-17" sheetId="59" r:id="rId18"/>
    <sheet name="2026-09-18" sheetId="60" r:id="rId19"/>
    <sheet name="2026-09-19" sheetId="61" r:id="rId20"/>
    <sheet name="2026-09-20" sheetId="62" r:id="rId21"/>
    <sheet name="2026-09-21" sheetId="63" r:id="rId22"/>
    <sheet name="2026-09-22" sheetId="64" r:id="rId23"/>
    <sheet name="2026-09-23" sheetId="65" r:id="rId24"/>
    <sheet name="2026-09-24" sheetId="66" r:id="rId25"/>
    <sheet name="2026-09-25" sheetId="67" r:id="rId26"/>
    <sheet name="2026-09-26" sheetId="68" r:id="rId27"/>
    <sheet name="2026-09-27" sheetId="69" r:id="rId28"/>
    <sheet name="2026-09-28" sheetId="70" r:id="rId29"/>
    <sheet name="2026-09-29" sheetId="71" r:id="rId30"/>
    <sheet name="2026-09-30" sheetId="72" r:id="rId31"/>
    <sheet name="2026-10-01" sheetId="73" r:id="rId32"/>
    <sheet name="2026-10-02" sheetId="74" r:id="rId33"/>
    <sheet name="2026-10-03" sheetId="75" r:id="rId34"/>
    <sheet name="2026-10-04" sheetId="76" r:id="rId35"/>
  </sheets>
  <definedNames>
    <definedName name="Data_B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20" i="76" l="1"/>
  <c r="R219" i="76"/>
  <c r="R218" i="76"/>
  <c r="R217" i="76"/>
  <c r="R216" i="76"/>
  <c r="R215" i="76"/>
  <c r="R214" i="76"/>
  <c r="R213" i="76"/>
  <c r="R212" i="76"/>
  <c r="R211" i="76"/>
  <c r="R210" i="76"/>
  <c r="R209" i="76"/>
  <c r="R208" i="76"/>
  <c r="R207" i="76"/>
  <c r="R206" i="76"/>
  <c r="R205" i="76"/>
  <c r="R204" i="76"/>
  <c r="R203" i="76"/>
  <c r="R202" i="76"/>
  <c r="R201" i="76"/>
  <c r="R200" i="76"/>
  <c r="R199" i="76"/>
  <c r="R198" i="76"/>
  <c r="R197" i="76"/>
  <c r="R196" i="76"/>
  <c r="R195" i="76"/>
  <c r="R194" i="76"/>
  <c r="R193" i="76"/>
  <c r="R192" i="76"/>
  <c r="R191" i="76"/>
  <c r="R190" i="76"/>
  <c r="R189" i="76"/>
  <c r="R188" i="76"/>
  <c r="R187" i="76"/>
  <c r="R186" i="76"/>
  <c r="R185" i="76"/>
  <c r="R184" i="76"/>
  <c r="R183" i="76"/>
  <c r="R182" i="76"/>
  <c r="R181" i="76"/>
  <c r="R180" i="76"/>
  <c r="R179" i="76"/>
  <c r="R178" i="76"/>
  <c r="R177" i="76"/>
  <c r="R176" i="76"/>
  <c r="R175" i="76"/>
  <c r="R174" i="76"/>
  <c r="R173" i="76"/>
  <c r="R172" i="76"/>
  <c r="R171" i="76"/>
  <c r="R170" i="76"/>
  <c r="R169" i="76"/>
  <c r="R168" i="76"/>
  <c r="R167" i="76"/>
  <c r="R166" i="76"/>
  <c r="R165" i="76"/>
  <c r="R164" i="76"/>
  <c r="R163" i="76"/>
  <c r="R162" i="76"/>
  <c r="R161" i="76"/>
  <c r="R160" i="76"/>
  <c r="R159" i="76"/>
  <c r="R158" i="76"/>
  <c r="R157" i="76"/>
  <c r="R156" i="76"/>
  <c r="R155" i="76"/>
  <c r="R154" i="76"/>
  <c r="R153" i="76"/>
  <c r="R152" i="76"/>
  <c r="R151" i="76"/>
  <c r="R150" i="76"/>
  <c r="R149" i="76"/>
  <c r="R148" i="76"/>
  <c r="R147" i="76"/>
  <c r="R146" i="76"/>
  <c r="R145" i="76"/>
  <c r="R144" i="76"/>
  <c r="R143" i="76"/>
  <c r="R142" i="76"/>
  <c r="R141" i="76"/>
  <c r="R140" i="76"/>
  <c r="R139" i="76"/>
  <c r="R138" i="76"/>
  <c r="R137" i="76"/>
  <c r="R136" i="76"/>
  <c r="R135" i="76"/>
  <c r="R134" i="76"/>
  <c r="R133" i="76"/>
  <c r="R132" i="76"/>
  <c r="R131" i="76"/>
  <c r="R130" i="76"/>
  <c r="R129" i="76"/>
  <c r="R128" i="76"/>
  <c r="R127" i="76"/>
  <c r="R126" i="76"/>
  <c r="R125" i="76"/>
  <c r="R124" i="76"/>
  <c r="R123" i="76"/>
  <c r="R122" i="76"/>
  <c r="R121" i="76"/>
  <c r="R120" i="76"/>
  <c r="R119" i="76"/>
  <c r="R118" i="76"/>
  <c r="R117" i="76"/>
  <c r="R116" i="76"/>
  <c r="R115" i="76"/>
  <c r="R114" i="76"/>
  <c r="R113" i="76"/>
  <c r="R112" i="76"/>
  <c r="R111" i="76"/>
  <c r="R110" i="76"/>
  <c r="R109" i="76"/>
  <c r="R108" i="76"/>
  <c r="R107" i="76"/>
  <c r="R106" i="76"/>
  <c r="R105" i="76"/>
  <c r="R104" i="76"/>
  <c r="T103" i="76"/>
  <c r="R103" i="76"/>
  <c r="R102" i="76"/>
  <c r="R101" i="76"/>
  <c r="R100" i="76"/>
  <c r="R99" i="76"/>
  <c r="R98" i="76"/>
  <c r="R97" i="76"/>
  <c r="R96" i="76"/>
  <c r="R95" i="76"/>
  <c r="R94" i="76"/>
  <c r="R93" i="76"/>
  <c r="R92" i="76"/>
  <c r="R91" i="76"/>
  <c r="R90" i="76"/>
  <c r="R89" i="76"/>
  <c r="R88" i="76"/>
  <c r="R87" i="76"/>
  <c r="R86" i="76"/>
  <c r="R85" i="76"/>
  <c r="R84" i="76"/>
  <c r="R83" i="76"/>
  <c r="R82" i="76"/>
  <c r="R81" i="76"/>
  <c r="R80" i="76"/>
  <c r="R79" i="76"/>
  <c r="R78" i="76"/>
  <c r="R77" i="76"/>
  <c r="R76" i="76"/>
  <c r="R75" i="76"/>
  <c r="R74" i="76"/>
  <c r="R73" i="76"/>
  <c r="R72" i="76"/>
  <c r="R71" i="76"/>
  <c r="R70" i="76"/>
  <c r="R69" i="76"/>
  <c r="R68" i="76"/>
  <c r="R67" i="76"/>
  <c r="R66" i="76"/>
  <c r="R65" i="76"/>
  <c r="R64" i="76"/>
  <c r="R63" i="76"/>
  <c r="R62" i="76"/>
  <c r="R61" i="76"/>
  <c r="R60" i="76"/>
  <c r="R59" i="76"/>
  <c r="R58" i="76"/>
  <c r="R57" i="76"/>
  <c r="R56" i="76"/>
  <c r="R55" i="76"/>
  <c r="R54" i="76"/>
  <c r="R53" i="76"/>
  <c r="R52" i="76"/>
  <c r="R51" i="76"/>
  <c r="R50" i="76"/>
  <c r="R49" i="76"/>
  <c r="R48" i="76"/>
  <c r="R47" i="76"/>
  <c r="R46" i="76"/>
  <c r="R45" i="76"/>
  <c r="R44" i="76"/>
  <c r="R43" i="76"/>
  <c r="T42" i="76"/>
  <c r="R42" i="76"/>
  <c r="T41" i="76"/>
  <c r="R41" i="76"/>
  <c r="R40" i="76"/>
  <c r="R39" i="76"/>
  <c r="R38" i="76"/>
  <c r="R37" i="76"/>
  <c r="R36" i="76"/>
  <c r="R35" i="76"/>
  <c r="R34" i="76"/>
  <c r="R33" i="76"/>
  <c r="R32" i="76"/>
  <c r="R31" i="76"/>
  <c r="R30" i="76"/>
  <c r="R29" i="76"/>
  <c r="R28" i="76"/>
  <c r="R27" i="76"/>
  <c r="R26" i="76"/>
  <c r="R25" i="76"/>
  <c r="R24" i="76"/>
  <c r="R23" i="76"/>
  <c r="R22" i="76"/>
  <c r="R21" i="76"/>
  <c r="R20" i="76"/>
  <c r="R19" i="76"/>
  <c r="R18" i="76"/>
  <c r="R17" i="76"/>
  <c r="R16" i="76"/>
  <c r="R15" i="76"/>
  <c r="R14" i="76"/>
  <c r="R13" i="76"/>
  <c r="R12" i="76"/>
  <c r="R11" i="76"/>
  <c r="R10" i="76"/>
  <c r="R9" i="76"/>
  <c r="R8" i="76"/>
  <c r="R7" i="76"/>
  <c r="R6" i="76"/>
  <c r="R5" i="76"/>
  <c r="R4" i="76"/>
  <c r="R3" i="76"/>
  <c r="R2" i="76"/>
  <c r="R220" i="75"/>
  <c r="R219" i="75"/>
  <c r="R218" i="75"/>
  <c r="R217" i="75"/>
  <c r="R216" i="75"/>
  <c r="R215" i="75"/>
  <c r="R214" i="75"/>
  <c r="R213" i="75"/>
  <c r="R212" i="75"/>
  <c r="R211" i="75"/>
  <c r="R210" i="75"/>
  <c r="R209" i="75"/>
  <c r="R208" i="75"/>
  <c r="R207" i="75"/>
  <c r="R206" i="75"/>
  <c r="R205" i="75"/>
  <c r="R204" i="75"/>
  <c r="R203" i="75"/>
  <c r="R202" i="75"/>
  <c r="R201" i="75"/>
  <c r="R200" i="75"/>
  <c r="R199" i="75"/>
  <c r="R198" i="75"/>
  <c r="R197" i="75"/>
  <c r="R196" i="75"/>
  <c r="R195" i="75"/>
  <c r="R194" i="75"/>
  <c r="R193" i="75"/>
  <c r="R192" i="75"/>
  <c r="R191" i="75"/>
  <c r="R190" i="75"/>
  <c r="R189" i="75"/>
  <c r="R188" i="75"/>
  <c r="R187" i="75"/>
  <c r="R186" i="75"/>
  <c r="R185" i="75"/>
  <c r="R184" i="75"/>
  <c r="R183" i="75"/>
  <c r="R182" i="75"/>
  <c r="R181" i="75"/>
  <c r="R180" i="75"/>
  <c r="R179" i="75"/>
  <c r="R178" i="75"/>
  <c r="R177" i="75"/>
  <c r="R176" i="75"/>
  <c r="R175" i="75"/>
  <c r="R174" i="75"/>
  <c r="R173" i="75"/>
  <c r="R172" i="75"/>
  <c r="R171" i="75"/>
  <c r="R170" i="75"/>
  <c r="R169" i="75"/>
  <c r="R168" i="75"/>
  <c r="R167" i="75"/>
  <c r="R166" i="75"/>
  <c r="R165" i="75"/>
  <c r="R164" i="75"/>
  <c r="R163" i="75"/>
  <c r="R162" i="75"/>
  <c r="R161" i="75"/>
  <c r="R160" i="75"/>
  <c r="R159" i="75"/>
  <c r="R158" i="75"/>
  <c r="R157" i="75"/>
  <c r="R156" i="75"/>
  <c r="R155" i="75"/>
  <c r="R154" i="75"/>
  <c r="R153" i="75"/>
  <c r="R152" i="75"/>
  <c r="R151" i="75"/>
  <c r="R150" i="75"/>
  <c r="R149" i="75"/>
  <c r="R148" i="75"/>
  <c r="R147" i="75"/>
  <c r="R146" i="75"/>
  <c r="R145" i="75"/>
  <c r="R144" i="75"/>
  <c r="R143" i="75"/>
  <c r="R142" i="75"/>
  <c r="R141" i="75"/>
  <c r="R140" i="75"/>
  <c r="R139" i="75"/>
  <c r="R138" i="75"/>
  <c r="R137" i="75"/>
  <c r="R136" i="75"/>
  <c r="R135" i="75"/>
  <c r="R134" i="75"/>
  <c r="R133" i="75"/>
  <c r="R132" i="75"/>
  <c r="R131" i="75"/>
  <c r="R130" i="75"/>
  <c r="R129" i="75"/>
  <c r="R128" i="75"/>
  <c r="R127" i="75"/>
  <c r="R126" i="75"/>
  <c r="R125" i="75"/>
  <c r="R124" i="75"/>
  <c r="R123" i="75"/>
  <c r="R122" i="75"/>
  <c r="R121" i="75"/>
  <c r="R120" i="75"/>
  <c r="R119" i="75"/>
  <c r="R118" i="75"/>
  <c r="R117" i="75"/>
  <c r="R116" i="75"/>
  <c r="R115" i="75"/>
  <c r="R114" i="75"/>
  <c r="R113" i="75"/>
  <c r="R112" i="75"/>
  <c r="R111" i="75"/>
  <c r="R110" i="75"/>
  <c r="R109" i="75"/>
  <c r="R108" i="75"/>
  <c r="R107" i="75"/>
  <c r="R106" i="75"/>
  <c r="R105" i="75"/>
  <c r="R104" i="75"/>
  <c r="R103" i="75"/>
  <c r="R102" i="75"/>
  <c r="R101" i="75"/>
  <c r="R100" i="75"/>
  <c r="R99" i="75"/>
  <c r="R98" i="75"/>
  <c r="R97" i="75"/>
  <c r="R96" i="75"/>
  <c r="R95" i="75"/>
  <c r="R94" i="75"/>
  <c r="R93" i="75"/>
  <c r="R92" i="75"/>
  <c r="R91" i="75"/>
  <c r="R90" i="75"/>
  <c r="R89" i="75"/>
  <c r="R88" i="75"/>
  <c r="R87" i="75"/>
  <c r="R86" i="75"/>
  <c r="R85" i="75"/>
  <c r="R84" i="75"/>
  <c r="R83" i="75"/>
  <c r="R82" i="75"/>
  <c r="R81" i="75"/>
  <c r="R80" i="75"/>
  <c r="R79" i="75"/>
  <c r="R78" i="75"/>
  <c r="R77" i="75"/>
  <c r="R76" i="75"/>
  <c r="R75" i="75"/>
  <c r="R74" i="75"/>
  <c r="R73" i="75"/>
  <c r="R72" i="75"/>
  <c r="R71" i="75"/>
  <c r="R70" i="75"/>
  <c r="R69" i="75"/>
  <c r="R68" i="75"/>
  <c r="R67" i="75"/>
  <c r="R66" i="75"/>
  <c r="R65" i="75"/>
  <c r="R64" i="75"/>
  <c r="R63" i="75"/>
  <c r="R62" i="75"/>
  <c r="R61" i="75"/>
  <c r="R60" i="75"/>
  <c r="R59" i="75"/>
  <c r="R58" i="75"/>
  <c r="R57" i="75"/>
  <c r="R56" i="75"/>
  <c r="R55" i="75"/>
  <c r="R54" i="75"/>
  <c r="R53" i="75"/>
  <c r="R52" i="75"/>
  <c r="R51" i="75"/>
  <c r="R50" i="75"/>
  <c r="T49" i="75"/>
  <c r="R49" i="75"/>
  <c r="R48" i="75"/>
  <c r="R47" i="75"/>
  <c r="R46" i="75"/>
  <c r="R45" i="75"/>
  <c r="R44" i="75"/>
  <c r="R43" i="75"/>
  <c r="R42" i="75"/>
  <c r="R41" i="75"/>
  <c r="R40" i="75"/>
  <c r="R39" i="75"/>
  <c r="T34" i="75"/>
  <c r="R34" i="75"/>
  <c r="R21" i="75"/>
  <c r="R20" i="75"/>
  <c r="R19" i="75"/>
  <c r="R18" i="75"/>
  <c r="R17" i="75"/>
  <c r="R16" i="75"/>
  <c r="R14" i="75"/>
  <c r="R13" i="75"/>
  <c r="R12" i="75"/>
  <c r="R11" i="75"/>
  <c r="R10" i="75"/>
  <c r="R9" i="75"/>
  <c r="R8" i="75"/>
  <c r="R7" i="75"/>
  <c r="R6" i="75"/>
  <c r="R5" i="75"/>
  <c r="R4" i="75"/>
  <c r="R3" i="75"/>
  <c r="R2" i="75"/>
  <c r="R220" i="74"/>
  <c r="R219" i="74"/>
  <c r="R218" i="74"/>
  <c r="R217" i="74"/>
  <c r="R216" i="74"/>
  <c r="R215" i="74"/>
  <c r="R214" i="74"/>
  <c r="R213" i="74"/>
  <c r="R212" i="74"/>
  <c r="R211" i="74"/>
  <c r="R210" i="74"/>
  <c r="R209" i="74"/>
  <c r="R208" i="74"/>
  <c r="R207" i="74"/>
  <c r="R206" i="74"/>
  <c r="R205" i="74"/>
  <c r="R204" i="74"/>
  <c r="R203" i="74"/>
  <c r="R202" i="74"/>
  <c r="R201" i="74"/>
  <c r="R200" i="74"/>
  <c r="R199" i="74"/>
  <c r="R198" i="74"/>
  <c r="R197" i="74"/>
  <c r="R196" i="74"/>
  <c r="R195" i="74"/>
  <c r="R194" i="74"/>
  <c r="R193" i="74"/>
  <c r="R192" i="74"/>
  <c r="R191" i="74"/>
  <c r="R190" i="74"/>
  <c r="R189" i="74"/>
  <c r="R188" i="74"/>
  <c r="R187" i="74"/>
  <c r="R186" i="74"/>
  <c r="R185" i="74"/>
  <c r="R184" i="74"/>
  <c r="R183" i="74"/>
  <c r="R182" i="74"/>
  <c r="R181" i="74"/>
  <c r="R180" i="74"/>
  <c r="R179" i="74"/>
  <c r="R178" i="74"/>
  <c r="R177" i="74"/>
  <c r="R176" i="74"/>
  <c r="R175" i="74"/>
  <c r="R174" i="74"/>
  <c r="R173" i="74"/>
  <c r="R172" i="74"/>
  <c r="R171" i="74"/>
  <c r="R170" i="74"/>
  <c r="R169" i="74"/>
  <c r="R168" i="74"/>
  <c r="R167" i="74"/>
  <c r="R166" i="74"/>
  <c r="R165" i="74"/>
  <c r="R164" i="74"/>
  <c r="R163" i="74"/>
  <c r="R162" i="74"/>
  <c r="R161" i="74"/>
  <c r="R160" i="74"/>
  <c r="R159" i="74"/>
  <c r="R158" i="74"/>
  <c r="R157" i="74"/>
  <c r="R156" i="74"/>
  <c r="R155" i="74"/>
  <c r="R154" i="74"/>
  <c r="R153" i="74"/>
  <c r="R152" i="74"/>
  <c r="R151" i="74"/>
  <c r="R150" i="74"/>
  <c r="R149" i="74"/>
  <c r="R148" i="74"/>
  <c r="R147" i="74"/>
  <c r="R146" i="74"/>
  <c r="R145" i="74"/>
  <c r="R144" i="74"/>
  <c r="R143" i="74"/>
  <c r="R142" i="74"/>
  <c r="R141" i="74"/>
  <c r="R140" i="74"/>
  <c r="R139" i="74"/>
  <c r="R138" i="74"/>
  <c r="R137" i="74"/>
  <c r="R136" i="74"/>
  <c r="R135" i="74"/>
  <c r="R134" i="74"/>
  <c r="R133" i="74"/>
  <c r="R132" i="74"/>
  <c r="R131" i="74"/>
  <c r="R130" i="74"/>
  <c r="R129" i="74"/>
  <c r="R128" i="74"/>
  <c r="R127" i="74"/>
  <c r="R126" i="74"/>
  <c r="R125" i="74"/>
  <c r="R124" i="74"/>
  <c r="R123" i="74"/>
  <c r="R122" i="74"/>
  <c r="R121" i="74"/>
  <c r="R120" i="74"/>
  <c r="R119" i="74"/>
  <c r="R118" i="74"/>
  <c r="R117" i="74"/>
  <c r="R116" i="74"/>
  <c r="R115" i="74"/>
  <c r="R114" i="74"/>
  <c r="R113" i="74"/>
  <c r="R112" i="74"/>
  <c r="R111" i="74"/>
  <c r="R110" i="74"/>
  <c r="R109" i="74"/>
  <c r="R108" i="74"/>
  <c r="R107" i="74"/>
  <c r="R106" i="74"/>
  <c r="R105" i="74"/>
  <c r="R104" i="74"/>
  <c r="R103" i="74"/>
  <c r="R102" i="74"/>
  <c r="R101" i="74"/>
  <c r="R100" i="74"/>
  <c r="R99" i="74"/>
  <c r="R98" i="74"/>
  <c r="R97" i="74"/>
  <c r="R96" i="74"/>
  <c r="R95" i="74"/>
  <c r="R94" i="74"/>
  <c r="R93" i="74"/>
  <c r="R92" i="74"/>
  <c r="R91" i="74"/>
  <c r="R90" i="74"/>
  <c r="R89" i="74"/>
  <c r="R88" i="74"/>
  <c r="R87" i="74"/>
  <c r="R86" i="74"/>
  <c r="R85" i="74"/>
  <c r="R84" i="74"/>
  <c r="R83" i="74"/>
  <c r="R82" i="74"/>
  <c r="R81" i="74"/>
  <c r="R80" i="74"/>
  <c r="T79" i="74"/>
  <c r="R79" i="74"/>
  <c r="T78" i="74"/>
  <c r="R78" i="74"/>
  <c r="R77" i="74"/>
  <c r="R76" i="74"/>
  <c r="R75" i="74"/>
  <c r="R74" i="74"/>
  <c r="R73" i="74"/>
  <c r="R72" i="74"/>
  <c r="R71" i="74"/>
  <c r="R70" i="74"/>
  <c r="R69" i="74"/>
  <c r="R68" i="74"/>
  <c r="R67" i="74"/>
  <c r="R66" i="74"/>
  <c r="R65" i="74"/>
  <c r="R64" i="74"/>
  <c r="R63" i="74"/>
  <c r="R62" i="74"/>
  <c r="R61" i="74"/>
  <c r="R60" i="74"/>
  <c r="R59" i="74"/>
  <c r="R58" i="74"/>
  <c r="R57" i="74"/>
  <c r="R56" i="74"/>
  <c r="R55" i="74"/>
  <c r="R54" i="74"/>
  <c r="R53" i="74"/>
  <c r="R52" i="74"/>
  <c r="R51" i="74"/>
  <c r="R50" i="74"/>
  <c r="R49" i="74"/>
  <c r="R48" i="74"/>
  <c r="R47" i="74"/>
  <c r="R46" i="74"/>
  <c r="R45" i="74"/>
  <c r="R44" i="74"/>
  <c r="R43" i="74"/>
  <c r="R42" i="74"/>
  <c r="R41" i="74"/>
  <c r="R40" i="74"/>
  <c r="R39" i="74"/>
  <c r="R38" i="74"/>
  <c r="R37" i="74"/>
  <c r="R36" i="74"/>
  <c r="R35" i="74"/>
  <c r="R34" i="74"/>
  <c r="R33" i="74"/>
  <c r="T32" i="74"/>
  <c r="R32" i="74"/>
  <c r="R31" i="74"/>
  <c r="R30" i="74"/>
  <c r="R29" i="74"/>
  <c r="R28" i="74"/>
  <c r="R27" i="74"/>
  <c r="R26" i="74"/>
  <c r="R25" i="74"/>
  <c r="R24" i="74"/>
  <c r="R23" i="74"/>
  <c r="R22" i="74"/>
  <c r="R21" i="74"/>
  <c r="R20" i="74"/>
  <c r="R19" i="74"/>
  <c r="R18" i="74"/>
  <c r="R17" i="74"/>
  <c r="R16" i="74"/>
  <c r="R15" i="74"/>
  <c r="R14" i="74"/>
  <c r="R13" i="74"/>
  <c r="R12" i="74"/>
  <c r="R11" i="74"/>
  <c r="R10" i="74"/>
  <c r="R9" i="74"/>
  <c r="R8" i="74"/>
  <c r="R7" i="74"/>
  <c r="R6" i="74"/>
  <c r="R5" i="74"/>
  <c r="R4" i="74"/>
  <c r="R3" i="74"/>
  <c r="R2" i="74"/>
  <c r="R2" i="73"/>
  <c r="R3" i="73"/>
  <c r="R4" i="73"/>
  <c r="R5" i="73"/>
  <c r="R6" i="73"/>
  <c r="R7" i="73"/>
  <c r="R8" i="73"/>
  <c r="R9" i="73"/>
  <c r="R10" i="73"/>
  <c r="R11" i="73"/>
  <c r="R12" i="73"/>
  <c r="R13" i="73"/>
  <c r="R14" i="73"/>
  <c r="R15" i="73"/>
  <c r="R16" i="73"/>
  <c r="R17" i="73"/>
  <c r="R18" i="73"/>
  <c r="T18" i="73"/>
  <c r="R19" i="73"/>
  <c r="R20" i="73"/>
  <c r="R21" i="73"/>
  <c r="R22" i="73"/>
  <c r="R23" i="73"/>
  <c r="R24" i="73"/>
  <c r="R25" i="73"/>
  <c r="R26" i="73"/>
  <c r="R27" i="73"/>
  <c r="R28" i="73"/>
  <c r="R29" i="73"/>
  <c r="R30" i="73"/>
  <c r="R31" i="73"/>
  <c r="T31" i="73"/>
  <c r="R32" i="73"/>
  <c r="R33" i="73"/>
  <c r="R34" i="73"/>
  <c r="R35" i="73"/>
  <c r="R36" i="73"/>
  <c r="R37" i="73"/>
  <c r="R38" i="73"/>
  <c r="R39" i="73"/>
  <c r="R40" i="73"/>
  <c r="R41" i="73"/>
  <c r="R42" i="73"/>
  <c r="R43" i="73"/>
  <c r="R44" i="73"/>
  <c r="R45" i="73"/>
  <c r="R46" i="73"/>
  <c r="R47" i="73"/>
  <c r="R48" i="73"/>
  <c r="R49" i="73"/>
  <c r="R50" i="73"/>
  <c r="R51" i="73"/>
  <c r="R52" i="73"/>
  <c r="R53" i="73"/>
  <c r="R54" i="73"/>
  <c r="R55" i="73"/>
  <c r="R56" i="73"/>
  <c r="R57" i="73"/>
  <c r="R58" i="73"/>
  <c r="R59" i="73"/>
  <c r="R60" i="73"/>
  <c r="R61" i="73"/>
  <c r="R62" i="73"/>
  <c r="R63" i="73"/>
  <c r="R64" i="73"/>
  <c r="R65" i="73"/>
  <c r="R66" i="73"/>
  <c r="R67" i="73"/>
  <c r="R68" i="73"/>
  <c r="R69" i="73"/>
  <c r="R70" i="73"/>
  <c r="R71" i="73"/>
  <c r="R72" i="73"/>
  <c r="T72" i="73"/>
  <c r="R73" i="73"/>
  <c r="R74" i="73"/>
  <c r="R75" i="73"/>
  <c r="R76" i="73"/>
  <c r="R77" i="73"/>
  <c r="R78" i="73"/>
  <c r="R79" i="73"/>
  <c r="R80" i="73"/>
  <c r="R81" i="73"/>
  <c r="R82" i="73"/>
  <c r="R83" i="73"/>
  <c r="R84" i="73"/>
  <c r="R85" i="73"/>
  <c r="R86" i="73"/>
  <c r="R87" i="73"/>
  <c r="R88" i="73"/>
  <c r="R89" i="73"/>
  <c r="R90" i="73"/>
  <c r="R91" i="73"/>
  <c r="R92" i="73"/>
  <c r="R93" i="73"/>
  <c r="R94" i="73"/>
  <c r="R95" i="73"/>
  <c r="R96" i="73"/>
  <c r="R97" i="73"/>
  <c r="R98" i="73"/>
  <c r="R99" i="73"/>
  <c r="R100" i="73"/>
  <c r="R101" i="73"/>
  <c r="R102" i="73"/>
  <c r="R103" i="73"/>
  <c r="R104" i="73"/>
  <c r="R105" i="73"/>
  <c r="T105" i="73"/>
  <c r="R106" i="73"/>
  <c r="R107" i="73"/>
  <c r="R108" i="73"/>
  <c r="R109" i="73"/>
  <c r="R110" i="73"/>
  <c r="R111" i="73"/>
  <c r="R112" i="73"/>
  <c r="R113" i="73"/>
  <c r="R114" i="73"/>
  <c r="R115" i="73"/>
  <c r="R116" i="73"/>
  <c r="R117" i="73"/>
  <c r="R118" i="73"/>
  <c r="R119" i="73"/>
  <c r="R120" i="73"/>
  <c r="R121" i="73"/>
  <c r="R122" i="73"/>
  <c r="R123" i="73"/>
  <c r="R124" i="73"/>
  <c r="R125" i="73"/>
  <c r="R126" i="73"/>
  <c r="R127" i="73"/>
  <c r="R128" i="73"/>
  <c r="R129" i="73"/>
  <c r="R130" i="73"/>
  <c r="R131" i="73"/>
  <c r="R132" i="73"/>
  <c r="R133" i="73"/>
  <c r="R134" i="73"/>
  <c r="R135" i="73"/>
  <c r="R136" i="73"/>
  <c r="T136" i="73"/>
  <c r="R137" i="73"/>
  <c r="R138" i="73"/>
  <c r="R139" i="73"/>
  <c r="R140" i="73"/>
  <c r="R141" i="73"/>
  <c r="T141" i="73"/>
  <c r="R142" i="73"/>
  <c r="R143" i="73"/>
  <c r="R144" i="73"/>
  <c r="R145" i="73"/>
  <c r="R146" i="73"/>
  <c r="R147" i="73"/>
  <c r="R148" i="73"/>
  <c r="R149" i="73"/>
  <c r="R150" i="73"/>
  <c r="R151" i="73"/>
  <c r="R152" i="73"/>
  <c r="R153" i="73"/>
  <c r="R154" i="73"/>
  <c r="R155" i="73"/>
  <c r="R220" i="73"/>
  <c r="R219" i="73"/>
  <c r="R218" i="73"/>
  <c r="R217" i="73"/>
  <c r="R216" i="73"/>
  <c r="R215" i="73"/>
  <c r="R214" i="73"/>
  <c r="R213" i="73"/>
  <c r="R212" i="73"/>
  <c r="R211" i="73"/>
  <c r="R210" i="73"/>
  <c r="R209" i="73"/>
  <c r="R208" i="73"/>
  <c r="R207" i="73"/>
  <c r="R206" i="73"/>
  <c r="R205" i="73"/>
  <c r="R204" i="73"/>
  <c r="R203" i="73"/>
  <c r="R202" i="73"/>
  <c r="R201" i="73"/>
  <c r="R200" i="73"/>
  <c r="R199" i="73"/>
  <c r="R198" i="73"/>
  <c r="R197" i="73"/>
  <c r="R196" i="73"/>
  <c r="R195" i="73"/>
  <c r="R194" i="73"/>
  <c r="R193" i="73"/>
  <c r="R192" i="73"/>
  <c r="R191" i="73"/>
  <c r="R190" i="73"/>
  <c r="R189" i="73"/>
  <c r="R188" i="73"/>
  <c r="R187" i="73"/>
  <c r="R186" i="73"/>
  <c r="R185" i="73"/>
  <c r="R184" i="73"/>
  <c r="R183" i="73"/>
  <c r="R182" i="73"/>
  <c r="R181" i="73"/>
  <c r="R180" i="73"/>
  <c r="R179" i="73"/>
  <c r="R178" i="73"/>
  <c r="T177" i="73"/>
  <c r="R177" i="73"/>
  <c r="R176" i="73"/>
  <c r="R175" i="73"/>
  <c r="R174" i="73"/>
  <c r="R173" i="73"/>
  <c r="R172" i="73"/>
  <c r="R171" i="73"/>
  <c r="R170" i="73"/>
  <c r="R169" i="73"/>
  <c r="R168" i="73"/>
  <c r="R167" i="73"/>
  <c r="R166" i="73"/>
  <c r="R165" i="73"/>
  <c r="R164" i="73"/>
  <c r="R163" i="73"/>
  <c r="R162" i="73"/>
  <c r="R161" i="73"/>
  <c r="R160" i="73"/>
  <c r="T159" i="73"/>
  <c r="R159" i="73"/>
  <c r="R158" i="73"/>
  <c r="R157" i="73"/>
  <c r="R156" i="73"/>
  <c r="R220" i="72"/>
  <c r="R219" i="72"/>
  <c r="R218" i="72"/>
  <c r="R217" i="72"/>
  <c r="R216" i="72"/>
  <c r="R215" i="72"/>
  <c r="R214" i="72"/>
  <c r="R213" i="72"/>
  <c r="R212" i="72"/>
  <c r="R211" i="72"/>
  <c r="R210" i="72"/>
  <c r="R209" i="72"/>
  <c r="R208" i="72"/>
  <c r="R207" i="72"/>
  <c r="R206" i="72"/>
  <c r="R205" i="72"/>
  <c r="R204" i="72"/>
  <c r="R203" i="72"/>
  <c r="R202" i="72"/>
  <c r="R201" i="72"/>
  <c r="R200" i="72"/>
  <c r="R199" i="72"/>
  <c r="R198" i="72"/>
  <c r="R197" i="72"/>
  <c r="R196" i="72"/>
  <c r="R195" i="72"/>
  <c r="R194" i="72"/>
  <c r="R193" i="72"/>
  <c r="R192" i="72"/>
  <c r="R191" i="72"/>
  <c r="R190" i="72"/>
  <c r="R189" i="72"/>
  <c r="R188" i="72"/>
  <c r="R187" i="72"/>
  <c r="R186" i="72"/>
  <c r="R185" i="72"/>
  <c r="R184" i="72"/>
  <c r="R183" i="72"/>
  <c r="R182" i="72"/>
  <c r="R181" i="72"/>
  <c r="R180" i="72"/>
  <c r="R179" i="72"/>
  <c r="R178" i="72"/>
  <c r="R177" i="72"/>
  <c r="R176" i="72"/>
  <c r="R175" i="72"/>
  <c r="R174" i="72"/>
  <c r="R173" i="72"/>
  <c r="R172" i="72"/>
  <c r="R171" i="72"/>
  <c r="R170" i="72"/>
  <c r="R169" i="72"/>
  <c r="R168" i="72"/>
  <c r="R167" i="72"/>
  <c r="R166" i="72"/>
  <c r="R165" i="72"/>
  <c r="R164" i="72"/>
  <c r="R163" i="72"/>
  <c r="R162" i="72"/>
  <c r="R161" i="72"/>
  <c r="R160" i="72"/>
  <c r="R159" i="72"/>
  <c r="R158" i="72"/>
  <c r="R157" i="72"/>
  <c r="R156" i="72"/>
  <c r="R155" i="72"/>
  <c r="R154" i="72"/>
  <c r="R153" i="72"/>
  <c r="R152" i="72"/>
  <c r="R151" i="72"/>
  <c r="R150" i="72"/>
  <c r="R149" i="72"/>
  <c r="R148" i="72"/>
  <c r="R147" i="72"/>
  <c r="R146" i="72"/>
  <c r="R145" i="72"/>
  <c r="R144" i="72"/>
  <c r="R143" i="72"/>
  <c r="R142" i="72"/>
  <c r="R141" i="72"/>
  <c r="R140" i="72"/>
  <c r="R139" i="72"/>
  <c r="R138" i="72"/>
  <c r="R137" i="72"/>
  <c r="R136" i="72"/>
  <c r="R135" i="72"/>
  <c r="R134" i="72"/>
  <c r="R133" i="72"/>
  <c r="R132" i="72"/>
  <c r="R131" i="72"/>
  <c r="R130" i="72"/>
  <c r="R129" i="72"/>
  <c r="R128" i="72"/>
  <c r="R127" i="72"/>
  <c r="R126" i="72"/>
  <c r="R125" i="72"/>
  <c r="R124" i="72"/>
  <c r="R123" i="72"/>
  <c r="R122" i="72"/>
  <c r="R121" i="72"/>
  <c r="R120" i="72"/>
  <c r="R119" i="72"/>
  <c r="R118" i="72"/>
  <c r="R117" i="72"/>
  <c r="R116" i="72"/>
  <c r="R115" i="72"/>
  <c r="R114" i="72"/>
  <c r="R113" i="72"/>
  <c r="R112" i="72"/>
  <c r="R111" i="72"/>
  <c r="R110" i="72"/>
  <c r="R109" i="72"/>
  <c r="R108" i="72"/>
  <c r="R107" i="72"/>
  <c r="R106" i="72"/>
  <c r="R105" i="72"/>
  <c r="R104" i="72"/>
  <c r="R103" i="72"/>
  <c r="R102" i="72"/>
  <c r="R101" i="72"/>
  <c r="R100" i="72"/>
  <c r="R99" i="72"/>
  <c r="R98" i="72"/>
  <c r="R97" i="72"/>
  <c r="R96" i="72"/>
  <c r="R95" i="72"/>
  <c r="R94" i="72"/>
  <c r="R93" i="72"/>
  <c r="R92" i="72"/>
  <c r="R91" i="72"/>
  <c r="R90" i="72"/>
  <c r="R89" i="72"/>
  <c r="R88" i="72"/>
  <c r="R87" i="72"/>
  <c r="R86" i="72"/>
  <c r="T85" i="72"/>
  <c r="R85" i="72"/>
  <c r="R84" i="72"/>
  <c r="R83" i="72"/>
  <c r="R82" i="72"/>
  <c r="R81" i="72"/>
  <c r="R80" i="72"/>
  <c r="R79" i="72"/>
  <c r="R78" i="72"/>
  <c r="R77" i="72"/>
  <c r="R76" i="72"/>
  <c r="R75" i="72"/>
  <c r="R74" i="72"/>
  <c r="R73" i="72"/>
  <c r="R72" i="72"/>
  <c r="R71" i="72"/>
  <c r="R70" i="72"/>
  <c r="R69" i="72"/>
  <c r="R68" i="72"/>
  <c r="R67" i="72"/>
  <c r="R66" i="72"/>
  <c r="R65" i="72"/>
  <c r="R64" i="72"/>
  <c r="R63" i="72"/>
  <c r="R62" i="72"/>
  <c r="R61" i="72"/>
  <c r="R60" i="72"/>
  <c r="R59" i="72"/>
  <c r="R58" i="72"/>
  <c r="R57" i="72"/>
  <c r="R56" i="72"/>
  <c r="R55" i="72"/>
  <c r="R54" i="72"/>
  <c r="R53" i="72"/>
  <c r="R52" i="72"/>
  <c r="R51" i="72"/>
  <c r="R50" i="72"/>
  <c r="R49" i="72"/>
  <c r="T48" i="72"/>
  <c r="R48" i="72"/>
  <c r="R47" i="72"/>
  <c r="R46" i="72"/>
  <c r="R45" i="72"/>
  <c r="R44" i="72"/>
  <c r="R43" i="72"/>
  <c r="R42" i="72"/>
  <c r="R41" i="72"/>
  <c r="R40" i="72"/>
  <c r="R39" i="72"/>
  <c r="R38" i="72"/>
  <c r="R37" i="72"/>
  <c r="R36" i="72"/>
  <c r="T35" i="72"/>
  <c r="R35" i="72"/>
  <c r="R34" i="72"/>
  <c r="R33" i="72"/>
  <c r="R32" i="72"/>
  <c r="R31" i="72"/>
  <c r="R30" i="72"/>
  <c r="R29" i="72"/>
  <c r="R28" i="72"/>
  <c r="R27" i="72"/>
  <c r="R26" i="72"/>
  <c r="R25" i="72"/>
  <c r="R24" i="72"/>
  <c r="R23" i="72"/>
  <c r="R22" i="72"/>
  <c r="R21" i="72"/>
  <c r="R20" i="72"/>
  <c r="R19" i="72"/>
  <c r="R18" i="72"/>
  <c r="R17" i="72"/>
  <c r="R16" i="72"/>
  <c r="R15" i="72"/>
  <c r="R14" i="72"/>
  <c r="R13" i="72"/>
  <c r="R12" i="72"/>
  <c r="R11" i="72"/>
  <c r="R10" i="72"/>
  <c r="R9" i="72"/>
  <c r="R8" i="72"/>
  <c r="R7" i="72"/>
  <c r="R6" i="72"/>
  <c r="R5" i="72"/>
  <c r="R4" i="72"/>
  <c r="R3" i="72"/>
  <c r="R2" i="72"/>
  <c r="R220" i="71"/>
  <c r="R219" i="71"/>
  <c r="R218" i="71"/>
  <c r="R217" i="71"/>
  <c r="R216" i="71"/>
  <c r="R215" i="71"/>
  <c r="R214" i="71"/>
  <c r="R213" i="71"/>
  <c r="R212" i="71"/>
  <c r="R211" i="71"/>
  <c r="R210" i="71"/>
  <c r="R209" i="71"/>
  <c r="R208" i="71"/>
  <c r="R207" i="71"/>
  <c r="R206" i="71"/>
  <c r="R205" i="71"/>
  <c r="R204" i="71"/>
  <c r="R203" i="71"/>
  <c r="R202" i="71"/>
  <c r="R201" i="71"/>
  <c r="R200" i="71"/>
  <c r="R199" i="71"/>
  <c r="R198" i="71"/>
  <c r="R197" i="71"/>
  <c r="R196" i="71"/>
  <c r="R195" i="71"/>
  <c r="R194" i="71"/>
  <c r="R193" i="71"/>
  <c r="R192" i="71"/>
  <c r="R191" i="71"/>
  <c r="R190" i="71"/>
  <c r="R189" i="71"/>
  <c r="R188" i="71"/>
  <c r="R187" i="71"/>
  <c r="R186" i="71"/>
  <c r="R185" i="71"/>
  <c r="R184" i="71"/>
  <c r="R183" i="71"/>
  <c r="R182" i="71"/>
  <c r="R181" i="71"/>
  <c r="R180" i="71"/>
  <c r="R179" i="71"/>
  <c r="R178" i="71"/>
  <c r="R177" i="71"/>
  <c r="R176" i="71"/>
  <c r="R175" i="71"/>
  <c r="R174" i="71"/>
  <c r="R173" i="71"/>
  <c r="R172" i="71"/>
  <c r="R171" i="71"/>
  <c r="R170" i="71"/>
  <c r="R169" i="71"/>
  <c r="R168" i="71"/>
  <c r="R167" i="71"/>
  <c r="R166" i="71"/>
  <c r="R165" i="71"/>
  <c r="R164" i="71"/>
  <c r="R163" i="71"/>
  <c r="R162" i="71"/>
  <c r="R161" i="71"/>
  <c r="R160" i="71"/>
  <c r="R159" i="71"/>
  <c r="R158" i="71"/>
  <c r="R157" i="71"/>
  <c r="R156" i="71"/>
  <c r="R155" i="71"/>
  <c r="R154" i="71"/>
  <c r="R153" i="71"/>
  <c r="R152" i="71"/>
  <c r="R151" i="71"/>
  <c r="R150" i="71"/>
  <c r="R149" i="71"/>
  <c r="R148" i="71"/>
  <c r="R147" i="71"/>
  <c r="R146" i="71"/>
  <c r="R145" i="71"/>
  <c r="R144" i="71"/>
  <c r="R143" i="71"/>
  <c r="R142" i="71"/>
  <c r="R141" i="71"/>
  <c r="R140" i="71"/>
  <c r="R139" i="71"/>
  <c r="R138" i="71"/>
  <c r="R137" i="71"/>
  <c r="R136" i="71"/>
  <c r="R135" i="71"/>
  <c r="R134" i="71"/>
  <c r="R133" i="71"/>
  <c r="R132" i="71"/>
  <c r="R131" i="71"/>
  <c r="R130" i="71"/>
  <c r="R129" i="71"/>
  <c r="R128" i="71"/>
  <c r="R127" i="71"/>
  <c r="R126" i="71"/>
  <c r="R125" i="71"/>
  <c r="R124" i="71"/>
  <c r="R123" i="71"/>
  <c r="R122" i="71"/>
  <c r="R121" i="71"/>
  <c r="R120" i="71"/>
  <c r="R119" i="71"/>
  <c r="R118" i="71"/>
  <c r="R117" i="71"/>
  <c r="R116" i="71"/>
  <c r="R115" i="71"/>
  <c r="R114" i="71"/>
  <c r="R113" i="71"/>
  <c r="R112" i="71"/>
  <c r="R111" i="71"/>
  <c r="R110" i="71"/>
  <c r="R109" i="71"/>
  <c r="R108" i="71"/>
  <c r="R107" i="71"/>
  <c r="R106" i="71"/>
  <c r="R105" i="71"/>
  <c r="R104" i="71"/>
  <c r="R103" i="71"/>
  <c r="R102" i="71"/>
  <c r="R101" i="71"/>
  <c r="R100" i="71"/>
  <c r="R99" i="71"/>
  <c r="R98" i="71"/>
  <c r="R97" i="71"/>
  <c r="R96" i="71"/>
  <c r="R95" i="71"/>
  <c r="R94" i="71"/>
  <c r="R93" i="71"/>
  <c r="R92" i="71"/>
  <c r="R91" i="71"/>
  <c r="R90" i="71"/>
  <c r="R89" i="71"/>
  <c r="R88" i="71"/>
  <c r="R87" i="71"/>
  <c r="R86" i="71"/>
  <c r="R85" i="71"/>
  <c r="R84" i="71"/>
  <c r="R83" i="71"/>
  <c r="R82" i="71"/>
  <c r="R81" i="71"/>
  <c r="R80" i="71"/>
  <c r="R79" i="71"/>
  <c r="R78" i="71"/>
  <c r="R77" i="71"/>
  <c r="R76" i="71"/>
  <c r="R75" i="71"/>
  <c r="R74" i="71"/>
  <c r="R73" i="71"/>
  <c r="R72" i="71"/>
  <c r="R71" i="71"/>
  <c r="R70" i="71"/>
  <c r="R69" i="71"/>
  <c r="R68" i="71"/>
  <c r="R67" i="71"/>
  <c r="R66" i="71"/>
  <c r="R65" i="71"/>
  <c r="R64" i="71"/>
  <c r="R63" i="71"/>
  <c r="R62" i="71"/>
  <c r="R61" i="71"/>
  <c r="R60" i="71"/>
  <c r="R59" i="71"/>
  <c r="R58" i="71"/>
  <c r="R57" i="71"/>
  <c r="R56" i="71"/>
  <c r="R55" i="71"/>
  <c r="R54" i="71"/>
  <c r="R53" i="71"/>
  <c r="R52" i="71"/>
  <c r="R51" i="71"/>
  <c r="R50" i="71"/>
  <c r="R49" i="71"/>
  <c r="R48" i="71"/>
  <c r="R47" i="71"/>
  <c r="R46" i="71"/>
  <c r="R45" i="71"/>
  <c r="R44" i="71"/>
  <c r="R43" i="71"/>
  <c r="R42" i="71"/>
  <c r="R41" i="71"/>
  <c r="R40" i="71"/>
  <c r="R39" i="71"/>
  <c r="R38" i="71"/>
  <c r="R37" i="71"/>
  <c r="R36" i="71"/>
  <c r="R35" i="71"/>
  <c r="R34" i="71"/>
  <c r="R33" i="71"/>
  <c r="R32" i="71"/>
  <c r="R31" i="71"/>
  <c r="R30" i="71"/>
  <c r="R29" i="71"/>
  <c r="R28" i="71"/>
  <c r="R27" i="71"/>
  <c r="R26" i="71"/>
  <c r="R25" i="71"/>
  <c r="R24" i="71"/>
  <c r="R23" i="71"/>
  <c r="R22" i="71"/>
  <c r="R21" i="71"/>
  <c r="R20" i="71"/>
  <c r="R19" i="71"/>
  <c r="R18" i="71"/>
  <c r="R17" i="71"/>
  <c r="R16" i="71"/>
  <c r="R15" i="71"/>
  <c r="R14" i="71"/>
  <c r="R13" i="71"/>
  <c r="R12" i="71"/>
  <c r="R11" i="71"/>
  <c r="R10" i="71"/>
  <c r="R9" i="71"/>
  <c r="R8" i="71"/>
  <c r="R7" i="71"/>
  <c r="R6" i="71"/>
  <c r="R5" i="71"/>
  <c r="R4" i="71"/>
  <c r="R3" i="71"/>
  <c r="R2" i="71"/>
  <c r="R220" i="70"/>
  <c r="R219" i="70"/>
  <c r="R218" i="70"/>
  <c r="R217" i="70"/>
  <c r="R216" i="70"/>
  <c r="R215" i="70"/>
  <c r="R214" i="70"/>
  <c r="R213" i="70"/>
  <c r="R212" i="70"/>
  <c r="R211" i="70"/>
  <c r="R210" i="70"/>
  <c r="R209" i="70"/>
  <c r="R208" i="70"/>
  <c r="R207" i="70"/>
  <c r="R206" i="70"/>
  <c r="R205" i="70"/>
  <c r="R204" i="70"/>
  <c r="R203" i="70"/>
  <c r="R202" i="70"/>
  <c r="R201" i="70"/>
  <c r="R200" i="70"/>
  <c r="R199" i="70"/>
  <c r="R198" i="70"/>
  <c r="R197" i="70"/>
  <c r="R196" i="70"/>
  <c r="R195" i="70"/>
  <c r="R194" i="70"/>
  <c r="R193" i="70"/>
  <c r="R192" i="70"/>
  <c r="R191" i="70"/>
  <c r="R190" i="70"/>
  <c r="R189" i="70"/>
  <c r="R188" i="70"/>
  <c r="R187" i="70"/>
  <c r="R186" i="70"/>
  <c r="R185" i="70"/>
  <c r="R184" i="70"/>
  <c r="R183" i="70"/>
  <c r="R182" i="70"/>
  <c r="R181" i="70"/>
  <c r="R180" i="70"/>
  <c r="R179" i="70"/>
  <c r="R178" i="70"/>
  <c r="R177" i="70"/>
  <c r="R176" i="70"/>
  <c r="R175" i="70"/>
  <c r="R174" i="70"/>
  <c r="R173" i="70"/>
  <c r="R172" i="70"/>
  <c r="R171" i="70"/>
  <c r="R170" i="70"/>
  <c r="R169" i="70"/>
  <c r="R168" i="70"/>
  <c r="R167" i="70"/>
  <c r="R166" i="70"/>
  <c r="R165" i="70"/>
  <c r="R164" i="70"/>
  <c r="R163" i="70"/>
  <c r="R162" i="70"/>
  <c r="R161" i="70"/>
  <c r="R160" i="70"/>
  <c r="R159" i="70"/>
  <c r="R158" i="70"/>
  <c r="R157" i="70"/>
  <c r="R156" i="70"/>
  <c r="R155" i="70"/>
  <c r="R154" i="70"/>
  <c r="R153" i="70"/>
  <c r="R152" i="70"/>
  <c r="R151" i="70"/>
  <c r="R150" i="70"/>
  <c r="R149" i="70"/>
  <c r="R148" i="70"/>
  <c r="R147" i="70"/>
  <c r="R146" i="70"/>
  <c r="R145" i="70"/>
  <c r="R144" i="70"/>
  <c r="R143" i="70"/>
  <c r="R142" i="70"/>
  <c r="R141" i="70"/>
  <c r="R140" i="70"/>
  <c r="R139" i="70"/>
  <c r="R138" i="70"/>
  <c r="R137" i="70"/>
  <c r="R136" i="70"/>
  <c r="R135" i="70"/>
  <c r="R134" i="70"/>
  <c r="R133" i="70"/>
  <c r="R132" i="70"/>
  <c r="R131" i="70"/>
  <c r="R130" i="70"/>
  <c r="R129" i="70"/>
  <c r="R128" i="70"/>
  <c r="R127" i="70"/>
  <c r="R126" i="70"/>
  <c r="R125" i="70"/>
  <c r="R124" i="70"/>
  <c r="R123" i="70"/>
  <c r="R122" i="70"/>
  <c r="R121" i="70"/>
  <c r="R120" i="70"/>
  <c r="R119" i="70"/>
  <c r="R118" i="70"/>
  <c r="R117" i="70"/>
  <c r="R116" i="70"/>
  <c r="R115" i="70"/>
  <c r="R114" i="70"/>
  <c r="R113" i="70"/>
  <c r="R112" i="70"/>
  <c r="R111" i="70"/>
  <c r="R110" i="70"/>
  <c r="R109" i="70"/>
  <c r="R108" i="70"/>
  <c r="R107" i="70"/>
  <c r="R106" i="70"/>
  <c r="R105" i="70"/>
  <c r="R104" i="70"/>
  <c r="R103" i="70"/>
  <c r="R102" i="70"/>
  <c r="R101" i="70"/>
  <c r="R100" i="70"/>
  <c r="R99" i="70"/>
  <c r="R98" i="70"/>
  <c r="R97" i="70"/>
  <c r="R96" i="70"/>
  <c r="R95" i="70"/>
  <c r="R94" i="70"/>
  <c r="R93" i="70"/>
  <c r="R92" i="70"/>
  <c r="R91" i="70"/>
  <c r="R90" i="70"/>
  <c r="R89" i="70"/>
  <c r="R88" i="70"/>
  <c r="R87" i="70"/>
  <c r="R86" i="70"/>
  <c r="R85" i="70"/>
  <c r="R84" i="70"/>
  <c r="R83" i="70"/>
  <c r="R82" i="70"/>
  <c r="R81" i="70"/>
  <c r="R80" i="70"/>
  <c r="R79" i="70"/>
  <c r="R78" i="70"/>
  <c r="R77" i="70"/>
  <c r="R76" i="70"/>
  <c r="R75" i="70"/>
  <c r="R74" i="70"/>
  <c r="R73" i="70"/>
  <c r="R72" i="70"/>
  <c r="R71" i="70"/>
  <c r="R70" i="70"/>
  <c r="R69" i="70"/>
  <c r="R68" i="70"/>
  <c r="R67" i="70"/>
  <c r="R66" i="70"/>
  <c r="R65" i="70"/>
  <c r="R64" i="70"/>
  <c r="R63" i="70"/>
  <c r="R62" i="70"/>
  <c r="R61" i="70"/>
  <c r="R60" i="70"/>
  <c r="R59" i="70"/>
  <c r="R58" i="70"/>
  <c r="R57" i="70"/>
  <c r="R56" i="70"/>
  <c r="R55" i="70"/>
  <c r="R54" i="70"/>
  <c r="R53" i="70"/>
  <c r="R52" i="70"/>
  <c r="R51" i="70"/>
  <c r="R50" i="70"/>
  <c r="R49" i="70"/>
  <c r="R48" i="70"/>
  <c r="R47" i="70"/>
  <c r="R46" i="70"/>
  <c r="R45" i="70"/>
  <c r="R44" i="70"/>
  <c r="R43" i="70"/>
  <c r="R42" i="70"/>
  <c r="R41" i="70"/>
  <c r="R40" i="70"/>
  <c r="R39" i="70"/>
  <c r="R38" i="70"/>
  <c r="R37" i="70"/>
  <c r="R36" i="70"/>
  <c r="R35" i="70"/>
  <c r="R34" i="70"/>
  <c r="R33" i="70"/>
  <c r="R32" i="70"/>
  <c r="R31" i="70"/>
  <c r="R30" i="70"/>
  <c r="R29" i="70"/>
  <c r="R28" i="70"/>
  <c r="R27" i="70"/>
  <c r="R26" i="70"/>
  <c r="R25" i="70"/>
  <c r="R24" i="70"/>
  <c r="R23" i="70"/>
  <c r="R22" i="70"/>
  <c r="R21" i="70"/>
  <c r="R19" i="70"/>
  <c r="R18" i="70"/>
  <c r="R17" i="70"/>
  <c r="R16" i="70"/>
  <c r="R15" i="70"/>
  <c r="R14" i="70"/>
  <c r="R13" i="70"/>
  <c r="R12" i="70"/>
  <c r="R11" i="70"/>
  <c r="R10" i="70"/>
  <c r="R9" i="70"/>
  <c r="R8" i="70"/>
  <c r="R7" i="70"/>
  <c r="R6" i="70"/>
  <c r="R5" i="70"/>
  <c r="R4" i="70"/>
  <c r="R3" i="70"/>
  <c r="R2" i="70"/>
  <c r="R220" i="69"/>
  <c r="R219" i="69"/>
  <c r="R218" i="69"/>
  <c r="R217" i="69"/>
  <c r="R216" i="69"/>
  <c r="R215" i="69"/>
  <c r="R214" i="69"/>
  <c r="R213" i="69"/>
  <c r="R212" i="69"/>
  <c r="R211" i="69"/>
  <c r="R210" i="69"/>
  <c r="R209" i="69"/>
  <c r="R208" i="69"/>
  <c r="R207" i="69"/>
  <c r="R206" i="69"/>
  <c r="R205" i="69"/>
  <c r="R204" i="69"/>
  <c r="R203" i="69"/>
  <c r="R202" i="69"/>
  <c r="R201" i="69"/>
  <c r="R200" i="69"/>
  <c r="R199" i="69"/>
  <c r="R198" i="69"/>
  <c r="R197" i="69"/>
  <c r="R196" i="69"/>
  <c r="R195" i="69"/>
  <c r="R194" i="69"/>
  <c r="R193" i="69"/>
  <c r="R192" i="69"/>
  <c r="R191" i="69"/>
  <c r="R190" i="69"/>
  <c r="R189" i="69"/>
  <c r="R188" i="69"/>
  <c r="R187" i="69"/>
  <c r="R186" i="69"/>
  <c r="R185" i="69"/>
  <c r="R184" i="69"/>
  <c r="R183" i="69"/>
  <c r="R182" i="69"/>
  <c r="R181" i="69"/>
  <c r="R180" i="69"/>
  <c r="R179" i="69"/>
  <c r="R178" i="69"/>
  <c r="R177" i="69"/>
  <c r="R176" i="69"/>
  <c r="R175" i="69"/>
  <c r="R174" i="69"/>
  <c r="R173" i="69"/>
  <c r="R172" i="69"/>
  <c r="R171" i="69"/>
  <c r="R170" i="69"/>
  <c r="R169" i="69"/>
  <c r="R168" i="69"/>
  <c r="R167" i="69"/>
  <c r="R166" i="69"/>
  <c r="R165" i="69"/>
  <c r="R164" i="69"/>
  <c r="R163" i="69"/>
  <c r="R162" i="69"/>
  <c r="R161" i="69"/>
  <c r="R160" i="69"/>
  <c r="R159" i="69"/>
  <c r="R158" i="69"/>
  <c r="R157" i="69"/>
  <c r="R156" i="69"/>
  <c r="R155" i="69"/>
  <c r="R154" i="69"/>
  <c r="R153" i="69"/>
  <c r="R152" i="69"/>
  <c r="R151" i="69"/>
  <c r="R150" i="69"/>
  <c r="R149" i="69"/>
  <c r="R148" i="69"/>
  <c r="R147" i="69"/>
  <c r="R146" i="69"/>
  <c r="R145" i="69"/>
  <c r="R144" i="69"/>
  <c r="R143" i="69"/>
  <c r="R142" i="69"/>
  <c r="R141" i="69"/>
  <c r="R140" i="69"/>
  <c r="R139" i="69"/>
  <c r="R138" i="69"/>
  <c r="R137" i="69"/>
  <c r="R136" i="69"/>
  <c r="R135" i="69"/>
  <c r="R134" i="69"/>
  <c r="R133" i="69"/>
  <c r="R132" i="69"/>
  <c r="R131" i="69"/>
  <c r="R130" i="69"/>
  <c r="R129" i="69"/>
  <c r="R128" i="69"/>
  <c r="R127" i="69"/>
  <c r="R126" i="69"/>
  <c r="R125" i="69"/>
  <c r="R124" i="69"/>
  <c r="R123" i="69"/>
  <c r="R122" i="69"/>
  <c r="R121" i="69"/>
  <c r="R120" i="69"/>
  <c r="R119" i="69"/>
  <c r="R118" i="69"/>
  <c r="R117" i="69"/>
  <c r="R116" i="69"/>
  <c r="R115" i="69"/>
  <c r="R114" i="69"/>
  <c r="R113" i="69"/>
  <c r="R112" i="69"/>
  <c r="R111" i="69"/>
  <c r="R110" i="69"/>
  <c r="R109" i="69"/>
  <c r="R108" i="69"/>
  <c r="R107" i="69"/>
  <c r="R106" i="69"/>
  <c r="R105" i="69"/>
  <c r="R104" i="69"/>
  <c r="R103" i="69"/>
  <c r="R102" i="69"/>
  <c r="R101" i="69"/>
  <c r="R100" i="69"/>
  <c r="R99" i="69"/>
  <c r="R98" i="69"/>
  <c r="R97" i="69"/>
  <c r="R96" i="69"/>
  <c r="R95" i="69"/>
  <c r="R94" i="69"/>
  <c r="R93" i="69"/>
  <c r="R92" i="69"/>
  <c r="R91" i="69"/>
  <c r="R90" i="69"/>
  <c r="R89" i="69"/>
  <c r="R88" i="69"/>
  <c r="R87" i="69"/>
  <c r="R86" i="69"/>
  <c r="R85" i="69"/>
  <c r="R84" i="69"/>
  <c r="R83" i="69"/>
  <c r="R82" i="69"/>
  <c r="R81" i="69"/>
  <c r="R80" i="69"/>
  <c r="R79" i="69"/>
  <c r="R78" i="69"/>
  <c r="R77" i="69"/>
  <c r="R76" i="69"/>
  <c r="R75" i="69"/>
  <c r="R74" i="69"/>
  <c r="R73" i="69"/>
  <c r="R72" i="69"/>
  <c r="R71" i="69"/>
  <c r="R70" i="69"/>
  <c r="R69" i="69"/>
  <c r="R68" i="69"/>
  <c r="R67" i="69"/>
  <c r="R66" i="69"/>
  <c r="R65" i="69"/>
  <c r="R64" i="69"/>
  <c r="R63" i="69"/>
  <c r="R62" i="69"/>
  <c r="R61" i="69"/>
  <c r="R60" i="69"/>
  <c r="R59" i="69"/>
  <c r="R58" i="69"/>
  <c r="R57" i="69"/>
  <c r="R56" i="69"/>
  <c r="R55" i="69"/>
  <c r="R54" i="69"/>
  <c r="R53" i="69"/>
  <c r="R52" i="69"/>
  <c r="R51" i="69"/>
  <c r="R50" i="69"/>
  <c r="R49" i="69"/>
  <c r="R48" i="69"/>
  <c r="R47" i="69"/>
  <c r="R46" i="69"/>
  <c r="R45" i="69"/>
  <c r="R44" i="69"/>
  <c r="R43" i="69"/>
  <c r="R42" i="69"/>
  <c r="R41" i="69"/>
  <c r="R40" i="69"/>
  <c r="R39" i="69"/>
  <c r="R38" i="69"/>
  <c r="R37" i="69"/>
  <c r="R36" i="69"/>
  <c r="R35" i="69"/>
  <c r="R34" i="69"/>
  <c r="R33" i="69"/>
  <c r="R32" i="69"/>
  <c r="R31" i="69"/>
  <c r="R30" i="69"/>
  <c r="R29" i="69"/>
  <c r="R28" i="69"/>
  <c r="R27" i="69"/>
  <c r="R26" i="69"/>
  <c r="R25" i="69"/>
  <c r="R24" i="69"/>
  <c r="R23" i="69"/>
  <c r="R22" i="69"/>
  <c r="R21" i="69"/>
  <c r="R20" i="69"/>
  <c r="R19" i="69"/>
  <c r="R18" i="69"/>
  <c r="R17" i="69"/>
  <c r="R16" i="69"/>
  <c r="R15" i="69"/>
  <c r="R14" i="69"/>
  <c r="R13" i="69"/>
  <c r="R12" i="69"/>
  <c r="R11" i="69"/>
  <c r="R10" i="69"/>
  <c r="R9" i="69"/>
  <c r="R8" i="69"/>
  <c r="R7" i="69"/>
  <c r="R6" i="69"/>
  <c r="R5" i="69"/>
  <c r="R4" i="69"/>
  <c r="R3" i="69"/>
  <c r="R2" i="69"/>
  <c r="R220" i="68"/>
  <c r="R219" i="68"/>
  <c r="R218" i="68"/>
  <c r="R217" i="68"/>
  <c r="R216" i="68"/>
  <c r="R215" i="68"/>
  <c r="R214" i="68"/>
  <c r="R213" i="68"/>
  <c r="R212" i="68"/>
  <c r="R211" i="68"/>
  <c r="R210" i="68"/>
  <c r="R209" i="68"/>
  <c r="R208" i="68"/>
  <c r="R207" i="68"/>
  <c r="R206" i="68"/>
  <c r="R205" i="68"/>
  <c r="R204" i="68"/>
  <c r="R203" i="68"/>
  <c r="R202" i="68"/>
  <c r="R201" i="68"/>
  <c r="R200" i="68"/>
  <c r="R199" i="68"/>
  <c r="R198" i="68"/>
  <c r="R197" i="68"/>
  <c r="R196" i="68"/>
  <c r="R195" i="68"/>
  <c r="R194" i="68"/>
  <c r="R193" i="68"/>
  <c r="R192" i="68"/>
  <c r="R191" i="68"/>
  <c r="R190" i="68"/>
  <c r="R189" i="68"/>
  <c r="R188" i="68"/>
  <c r="R187" i="68"/>
  <c r="R186" i="68"/>
  <c r="R185" i="68"/>
  <c r="R184" i="68"/>
  <c r="R183" i="68"/>
  <c r="R182" i="68"/>
  <c r="R181" i="68"/>
  <c r="R180" i="68"/>
  <c r="R179" i="68"/>
  <c r="R178" i="68"/>
  <c r="R177" i="68"/>
  <c r="R176" i="68"/>
  <c r="R175" i="68"/>
  <c r="R174" i="68"/>
  <c r="R173" i="68"/>
  <c r="R172" i="68"/>
  <c r="R171" i="68"/>
  <c r="R170" i="68"/>
  <c r="R169" i="68"/>
  <c r="R168" i="68"/>
  <c r="R167" i="68"/>
  <c r="R166" i="68"/>
  <c r="R165" i="68"/>
  <c r="R164" i="68"/>
  <c r="R163" i="68"/>
  <c r="R162" i="68"/>
  <c r="R161" i="68"/>
  <c r="R160" i="68"/>
  <c r="R159" i="68"/>
  <c r="R158" i="68"/>
  <c r="R157" i="68"/>
  <c r="R156" i="68"/>
  <c r="R155" i="68"/>
  <c r="R154" i="68"/>
  <c r="R153" i="68"/>
  <c r="R152" i="68"/>
  <c r="R151" i="68"/>
  <c r="R150" i="68"/>
  <c r="R149" i="68"/>
  <c r="R148" i="68"/>
  <c r="R147" i="68"/>
  <c r="R146" i="68"/>
  <c r="R145" i="68"/>
  <c r="R144" i="68"/>
  <c r="R143" i="68"/>
  <c r="R142" i="68"/>
  <c r="R141" i="68"/>
  <c r="R140" i="68"/>
  <c r="R139" i="68"/>
  <c r="R138" i="68"/>
  <c r="R137" i="68"/>
  <c r="R136" i="68"/>
  <c r="R135" i="68"/>
  <c r="R134" i="68"/>
  <c r="R133" i="68"/>
  <c r="R132" i="68"/>
  <c r="R131" i="68"/>
  <c r="R130" i="68"/>
  <c r="R129" i="68"/>
  <c r="R128" i="68"/>
  <c r="R127" i="68"/>
  <c r="R126" i="68"/>
  <c r="R125" i="68"/>
  <c r="R124" i="68"/>
  <c r="R123" i="68"/>
  <c r="R122" i="68"/>
  <c r="R121" i="68"/>
  <c r="R120" i="68"/>
  <c r="R119" i="68"/>
  <c r="R118" i="68"/>
  <c r="R117" i="68"/>
  <c r="R116" i="68"/>
  <c r="R115" i="68"/>
  <c r="R114" i="68"/>
  <c r="R113" i="68"/>
  <c r="R112" i="68"/>
  <c r="R111" i="68"/>
  <c r="R110" i="68"/>
  <c r="R109" i="68"/>
  <c r="R108" i="68"/>
  <c r="R107" i="68"/>
  <c r="R106" i="68"/>
  <c r="R105" i="68"/>
  <c r="R104" i="68"/>
  <c r="R103" i="68"/>
  <c r="R102" i="68"/>
  <c r="R101" i="68"/>
  <c r="R100" i="68"/>
  <c r="R99" i="68"/>
  <c r="R98" i="68"/>
  <c r="R97" i="68"/>
  <c r="R96" i="68"/>
  <c r="R95" i="68"/>
  <c r="R94" i="68"/>
  <c r="R93" i="68"/>
  <c r="R92" i="68"/>
  <c r="R91" i="68"/>
  <c r="R90" i="68"/>
  <c r="R89" i="68"/>
  <c r="R88" i="68"/>
  <c r="R87" i="68"/>
  <c r="R86" i="68"/>
  <c r="R85" i="68"/>
  <c r="R84" i="68"/>
  <c r="R83" i="68"/>
  <c r="R82" i="68"/>
  <c r="R81" i="68"/>
  <c r="R80" i="68"/>
  <c r="R79" i="68"/>
  <c r="R78" i="68"/>
  <c r="R77" i="68"/>
  <c r="R76" i="68"/>
  <c r="R75" i="68"/>
  <c r="R74" i="68"/>
  <c r="R73" i="68"/>
  <c r="R72" i="68"/>
  <c r="R71" i="68"/>
  <c r="R70" i="68"/>
  <c r="R69" i="68"/>
  <c r="R68" i="68"/>
  <c r="R67" i="68"/>
  <c r="R66" i="68"/>
  <c r="R65" i="68"/>
  <c r="R64" i="68"/>
  <c r="R63" i="68"/>
  <c r="R62" i="68"/>
  <c r="R61" i="68"/>
  <c r="R60" i="68"/>
  <c r="R59" i="68"/>
  <c r="R58" i="68"/>
  <c r="R57" i="68"/>
  <c r="R56" i="68"/>
  <c r="R55" i="68"/>
  <c r="R54" i="68"/>
  <c r="R53" i="68"/>
  <c r="R52" i="68"/>
  <c r="R51" i="68"/>
  <c r="R50" i="68"/>
  <c r="R49" i="68"/>
  <c r="R48" i="68"/>
  <c r="R47" i="68"/>
  <c r="R46" i="68"/>
  <c r="R45" i="68"/>
  <c r="R44" i="68"/>
  <c r="R43" i="68"/>
  <c r="R42" i="68"/>
  <c r="R41" i="68"/>
  <c r="R40" i="68"/>
  <c r="R39" i="68"/>
  <c r="R38" i="68"/>
  <c r="R37" i="68"/>
  <c r="R36" i="68"/>
  <c r="R35" i="68"/>
  <c r="R34" i="68"/>
  <c r="R33" i="68"/>
  <c r="R32" i="68"/>
  <c r="R31" i="68"/>
  <c r="R30" i="68"/>
  <c r="R29" i="68"/>
  <c r="R28" i="68"/>
  <c r="R27" i="68"/>
  <c r="R26" i="68"/>
  <c r="R25" i="68"/>
  <c r="R24" i="68"/>
  <c r="R23" i="68"/>
  <c r="R22" i="68"/>
  <c r="R21" i="68"/>
  <c r="R20" i="68"/>
  <c r="R19" i="68"/>
  <c r="R18" i="68"/>
  <c r="R17" i="68"/>
  <c r="R16" i="68"/>
  <c r="R15" i="68"/>
  <c r="R14" i="68"/>
  <c r="R13" i="68"/>
  <c r="R12" i="68"/>
  <c r="R11" i="68"/>
  <c r="R10" i="68"/>
  <c r="R9" i="68"/>
  <c r="R8" i="68"/>
  <c r="R7" i="68"/>
  <c r="R6" i="68"/>
  <c r="R5" i="68"/>
  <c r="R4" i="68"/>
  <c r="R3" i="68"/>
  <c r="R2" i="68"/>
  <c r="R220" i="67"/>
  <c r="R219" i="67"/>
  <c r="R218" i="67"/>
  <c r="R217" i="67"/>
  <c r="R216" i="67"/>
  <c r="R215" i="67"/>
  <c r="R214" i="67"/>
  <c r="R213" i="67"/>
  <c r="R212" i="67"/>
  <c r="R211" i="67"/>
  <c r="R210" i="67"/>
  <c r="R209" i="67"/>
  <c r="R208" i="67"/>
  <c r="R207" i="67"/>
  <c r="R206" i="67"/>
  <c r="R205" i="67"/>
  <c r="R204" i="67"/>
  <c r="R203" i="67"/>
  <c r="R202" i="67"/>
  <c r="R201" i="67"/>
  <c r="R200" i="67"/>
  <c r="R199" i="67"/>
  <c r="R198" i="67"/>
  <c r="R197" i="67"/>
  <c r="R196" i="67"/>
  <c r="R195" i="67"/>
  <c r="R194" i="67"/>
  <c r="R193" i="67"/>
  <c r="R192" i="67"/>
  <c r="R191" i="67"/>
  <c r="R190" i="67"/>
  <c r="R189" i="67"/>
  <c r="R188" i="67"/>
  <c r="R187" i="67"/>
  <c r="R186" i="67"/>
  <c r="R185" i="67"/>
  <c r="R184" i="67"/>
  <c r="R183" i="67"/>
  <c r="R182" i="67"/>
  <c r="R181" i="67"/>
  <c r="R180" i="67"/>
  <c r="R179" i="67"/>
  <c r="R178" i="67"/>
  <c r="R177" i="67"/>
  <c r="R176" i="67"/>
  <c r="R175" i="67"/>
  <c r="R174" i="67"/>
  <c r="R173" i="67"/>
  <c r="R172" i="67"/>
  <c r="R171" i="67"/>
  <c r="R170" i="67"/>
  <c r="R169" i="67"/>
  <c r="R168" i="67"/>
  <c r="R167" i="67"/>
  <c r="R166" i="67"/>
  <c r="R165" i="67"/>
  <c r="R164" i="67"/>
  <c r="R163" i="67"/>
  <c r="R162" i="67"/>
  <c r="R161" i="67"/>
  <c r="R160" i="67"/>
  <c r="R159" i="67"/>
  <c r="R158" i="67"/>
  <c r="R157" i="67"/>
  <c r="R156" i="67"/>
  <c r="R155" i="67"/>
  <c r="R154" i="67"/>
  <c r="R153" i="67"/>
  <c r="R152" i="67"/>
  <c r="R151" i="67"/>
  <c r="R150" i="67"/>
  <c r="R149" i="67"/>
  <c r="R148" i="67"/>
  <c r="R147" i="67"/>
  <c r="R146" i="67"/>
  <c r="R145" i="67"/>
  <c r="R144" i="67"/>
  <c r="R143" i="67"/>
  <c r="R142" i="67"/>
  <c r="R141" i="67"/>
  <c r="R140" i="67"/>
  <c r="R139" i="67"/>
  <c r="R138" i="67"/>
  <c r="R137" i="67"/>
  <c r="R136" i="67"/>
  <c r="R135" i="67"/>
  <c r="R134" i="67"/>
  <c r="R133" i="67"/>
  <c r="R132" i="67"/>
  <c r="R131" i="67"/>
  <c r="R130" i="67"/>
  <c r="R129" i="67"/>
  <c r="R128" i="67"/>
  <c r="R127" i="67"/>
  <c r="R126" i="67"/>
  <c r="R125" i="67"/>
  <c r="R124" i="67"/>
  <c r="R123" i="67"/>
  <c r="R122" i="67"/>
  <c r="R121" i="67"/>
  <c r="R120" i="67"/>
  <c r="R119" i="67"/>
  <c r="R118" i="67"/>
  <c r="R117" i="67"/>
  <c r="R116" i="67"/>
  <c r="R115" i="67"/>
  <c r="R114" i="67"/>
  <c r="R113" i="67"/>
  <c r="R112" i="67"/>
  <c r="R111" i="67"/>
  <c r="R110" i="67"/>
  <c r="R109" i="67"/>
  <c r="R108" i="67"/>
  <c r="R107" i="67"/>
  <c r="R106" i="67"/>
  <c r="R105" i="67"/>
  <c r="R104" i="67"/>
  <c r="R103" i="67"/>
  <c r="R102" i="67"/>
  <c r="R101" i="67"/>
  <c r="R100" i="67"/>
  <c r="R99" i="67"/>
  <c r="R98" i="67"/>
  <c r="R97" i="67"/>
  <c r="R96" i="67"/>
  <c r="R95" i="67"/>
  <c r="R94" i="67"/>
  <c r="R93" i="67"/>
  <c r="R92" i="67"/>
  <c r="R91" i="67"/>
  <c r="R90" i="67"/>
  <c r="R89" i="67"/>
  <c r="R88" i="67"/>
  <c r="R87" i="67"/>
  <c r="R86" i="67"/>
  <c r="R85" i="67"/>
  <c r="R84" i="67"/>
  <c r="R83" i="67"/>
  <c r="R82" i="67"/>
  <c r="R81" i="67"/>
  <c r="R80" i="67"/>
  <c r="R79" i="67"/>
  <c r="R78" i="67"/>
  <c r="R77" i="67"/>
  <c r="R76" i="67"/>
  <c r="R75" i="67"/>
  <c r="R74" i="67"/>
  <c r="R73" i="67"/>
  <c r="R72" i="67"/>
  <c r="R71" i="67"/>
  <c r="R70" i="67"/>
  <c r="R69" i="67"/>
  <c r="R68" i="67"/>
  <c r="R67" i="67"/>
  <c r="R66" i="67"/>
  <c r="R65" i="67"/>
  <c r="R64" i="67"/>
  <c r="R63" i="67"/>
  <c r="R62" i="67"/>
  <c r="R61" i="67"/>
  <c r="R60" i="67"/>
  <c r="R59" i="67"/>
  <c r="R58" i="67"/>
  <c r="R57" i="67"/>
  <c r="R56" i="67"/>
  <c r="R55" i="67"/>
  <c r="R54" i="67"/>
  <c r="R53" i="67"/>
  <c r="R52" i="67"/>
  <c r="R51" i="67"/>
  <c r="R50" i="67"/>
  <c r="R49" i="67"/>
  <c r="R48" i="67"/>
  <c r="R47" i="67"/>
  <c r="R46" i="67"/>
  <c r="R45" i="67"/>
  <c r="R44" i="67"/>
  <c r="R43" i="67"/>
  <c r="R42" i="67"/>
  <c r="R41" i="67"/>
  <c r="R40" i="67"/>
  <c r="R39" i="67"/>
  <c r="R38" i="67"/>
  <c r="R37" i="67"/>
  <c r="R36" i="67"/>
  <c r="R35" i="67"/>
  <c r="R34" i="67"/>
  <c r="R33" i="67"/>
  <c r="R32" i="67"/>
  <c r="R31" i="67"/>
  <c r="R30" i="67"/>
  <c r="R29" i="67"/>
  <c r="R28" i="67"/>
  <c r="R27" i="67"/>
  <c r="R26" i="67"/>
  <c r="R25" i="67"/>
  <c r="R24" i="67"/>
  <c r="R23" i="67"/>
  <c r="R22" i="67"/>
  <c r="R21" i="67"/>
  <c r="R20" i="67"/>
  <c r="R19" i="67"/>
  <c r="R18" i="67"/>
  <c r="R17" i="67"/>
  <c r="R16" i="67"/>
  <c r="R15" i="67"/>
  <c r="R14" i="67"/>
  <c r="R13" i="67"/>
  <c r="R12" i="67"/>
  <c r="R11" i="67"/>
  <c r="R10" i="67"/>
  <c r="R9" i="67"/>
  <c r="R8" i="67"/>
  <c r="R7" i="67"/>
  <c r="R6" i="67"/>
  <c r="R5" i="67"/>
  <c r="R4" i="67"/>
  <c r="R3" i="67"/>
  <c r="R2" i="67"/>
  <c r="R220" i="66"/>
  <c r="R219" i="66"/>
  <c r="R218" i="66"/>
  <c r="R217" i="66"/>
  <c r="R216" i="66"/>
  <c r="R215" i="66"/>
  <c r="R214" i="66"/>
  <c r="R213" i="66"/>
  <c r="R212" i="66"/>
  <c r="R211" i="66"/>
  <c r="R210" i="66"/>
  <c r="R209" i="66"/>
  <c r="R208" i="66"/>
  <c r="R207" i="66"/>
  <c r="R206" i="66"/>
  <c r="R205" i="66"/>
  <c r="R204" i="66"/>
  <c r="R203" i="66"/>
  <c r="R202" i="66"/>
  <c r="R201" i="66"/>
  <c r="R200" i="66"/>
  <c r="R199" i="66"/>
  <c r="R198" i="66"/>
  <c r="R197" i="66"/>
  <c r="R196" i="66"/>
  <c r="R195" i="66"/>
  <c r="R194" i="66"/>
  <c r="R193" i="66"/>
  <c r="R192" i="66"/>
  <c r="R191" i="66"/>
  <c r="R190" i="66"/>
  <c r="R189" i="66"/>
  <c r="R188" i="66"/>
  <c r="R187" i="66"/>
  <c r="R186" i="66"/>
  <c r="R185" i="66"/>
  <c r="R184" i="66"/>
  <c r="R183" i="66"/>
  <c r="R182" i="66"/>
  <c r="R181" i="66"/>
  <c r="R180" i="66"/>
  <c r="R179" i="66"/>
  <c r="R178" i="66"/>
  <c r="R177" i="66"/>
  <c r="R176" i="66"/>
  <c r="R175" i="66"/>
  <c r="R174" i="66"/>
  <c r="R173" i="66"/>
  <c r="R172" i="66"/>
  <c r="R171" i="66"/>
  <c r="R170" i="66"/>
  <c r="R169" i="66"/>
  <c r="R168" i="66"/>
  <c r="R167" i="66"/>
  <c r="R166" i="66"/>
  <c r="R165" i="66"/>
  <c r="R164" i="66"/>
  <c r="R163" i="66"/>
  <c r="R162" i="66"/>
  <c r="R161" i="66"/>
  <c r="R160" i="66"/>
  <c r="R159" i="66"/>
  <c r="R158" i="66"/>
  <c r="R157" i="66"/>
  <c r="R156" i="66"/>
  <c r="R155" i="66"/>
  <c r="R154" i="66"/>
  <c r="R153" i="66"/>
  <c r="R152" i="66"/>
  <c r="R151" i="66"/>
  <c r="R150" i="66"/>
  <c r="R149" i="66"/>
  <c r="R148" i="66"/>
  <c r="R147" i="66"/>
  <c r="R146" i="66"/>
  <c r="R145" i="66"/>
  <c r="R144" i="66"/>
  <c r="R143" i="66"/>
  <c r="R142" i="66"/>
  <c r="R141" i="66"/>
  <c r="R140" i="66"/>
  <c r="R139" i="66"/>
  <c r="R138" i="66"/>
  <c r="R137" i="66"/>
  <c r="R136" i="66"/>
  <c r="R135" i="66"/>
  <c r="R134" i="66"/>
  <c r="R133" i="66"/>
  <c r="R132" i="66"/>
  <c r="R131" i="66"/>
  <c r="R130" i="66"/>
  <c r="R129" i="66"/>
  <c r="R128" i="66"/>
  <c r="R127" i="66"/>
  <c r="R126" i="66"/>
  <c r="R125" i="66"/>
  <c r="R124" i="66"/>
  <c r="R123" i="66"/>
  <c r="R122" i="66"/>
  <c r="R121" i="66"/>
  <c r="R120" i="66"/>
  <c r="R119" i="66"/>
  <c r="R118" i="66"/>
  <c r="R117" i="66"/>
  <c r="R116" i="66"/>
  <c r="R115" i="66"/>
  <c r="R114" i="66"/>
  <c r="R113" i="66"/>
  <c r="R112" i="66"/>
  <c r="R111" i="66"/>
  <c r="R110" i="66"/>
  <c r="R109" i="66"/>
  <c r="R108" i="66"/>
  <c r="R107" i="66"/>
  <c r="R106" i="66"/>
  <c r="R105" i="66"/>
  <c r="R104" i="66"/>
  <c r="R103" i="66"/>
  <c r="R102" i="66"/>
  <c r="R101" i="66"/>
  <c r="R100" i="66"/>
  <c r="R99" i="66"/>
  <c r="R98" i="66"/>
  <c r="R97" i="66"/>
  <c r="R96" i="66"/>
  <c r="R95" i="66"/>
  <c r="R94" i="66"/>
  <c r="R93" i="66"/>
  <c r="R92" i="66"/>
  <c r="R91" i="66"/>
  <c r="R90" i="66"/>
  <c r="R89" i="66"/>
  <c r="R88" i="66"/>
  <c r="R87" i="66"/>
  <c r="R86" i="66"/>
  <c r="R85" i="66"/>
  <c r="R84" i="66"/>
  <c r="R83" i="66"/>
  <c r="R82" i="66"/>
  <c r="R81" i="66"/>
  <c r="R80" i="66"/>
  <c r="R79" i="66"/>
  <c r="R78" i="66"/>
  <c r="R77" i="66"/>
  <c r="R76" i="66"/>
  <c r="R75" i="66"/>
  <c r="R74" i="66"/>
  <c r="R73" i="66"/>
  <c r="R72" i="66"/>
  <c r="R71" i="66"/>
  <c r="R70" i="66"/>
  <c r="R69" i="66"/>
  <c r="R68" i="66"/>
  <c r="R67" i="66"/>
  <c r="R66" i="66"/>
  <c r="R65" i="66"/>
  <c r="R64" i="66"/>
  <c r="R63" i="66"/>
  <c r="R62" i="66"/>
  <c r="R61" i="66"/>
  <c r="R60" i="66"/>
  <c r="R59" i="66"/>
  <c r="R58" i="66"/>
  <c r="R57" i="66"/>
  <c r="R56" i="66"/>
  <c r="R55" i="66"/>
  <c r="R54" i="66"/>
  <c r="R53" i="66"/>
  <c r="R52" i="66"/>
  <c r="R51" i="66"/>
  <c r="R50" i="66"/>
  <c r="R49" i="66"/>
  <c r="R48" i="66"/>
  <c r="R47" i="66"/>
  <c r="R46" i="66"/>
  <c r="R45" i="66"/>
  <c r="R44" i="66"/>
  <c r="R43" i="66"/>
  <c r="R42" i="66"/>
  <c r="R41" i="66"/>
  <c r="R40" i="66"/>
  <c r="R39" i="66"/>
  <c r="R38" i="66"/>
  <c r="R37" i="66"/>
  <c r="R36" i="66"/>
  <c r="R35" i="66"/>
  <c r="R34" i="66"/>
  <c r="R33" i="66"/>
  <c r="R32" i="66"/>
  <c r="R31" i="66"/>
  <c r="R30" i="66"/>
  <c r="R29" i="66"/>
  <c r="R28" i="66"/>
  <c r="R27" i="66"/>
  <c r="R26" i="66"/>
  <c r="R25" i="66"/>
  <c r="R24" i="66"/>
  <c r="R23" i="66"/>
  <c r="R22" i="66"/>
  <c r="R21" i="66"/>
  <c r="R20" i="66"/>
  <c r="R19" i="66"/>
  <c r="R18" i="66"/>
  <c r="R17" i="66"/>
  <c r="R16" i="66"/>
  <c r="R15" i="66"/>
  <c r="R14" i="66"/>
  <c r="R13" i="66"/>
  <c r="R12" i="66"/>
  <c r="R11" i="66"/>
  <c r="R10" i="66"/>
  <c r="R9" i="66"/>
  <c r="R8" i="66"/>
  <c r="R7" i="66"/>
  <c r="R6" i="66"/>
  <c r="R5" i="66"/>
  <c r="R4" i="66"/>
  <c r="R3" i="66"/>
  <c r="R2" i="66"/>
  <c r="R220" i="65"/>
  <c r="R219" i="65"/>
  <c r="R218" i="65"/>
  <c r="R217" i="65"/>
  <c r="R216" i="65"/>
  <c r="R215" i="65"/>
  <c r="R214" i="65"/>
  <c r="R213" i="65"/>
  <c r="R212" i="65"/>
  <c r="R211" i="65"/>
  <c r="R210" i="65"/>
  <c r="R209" i="65"/>
  <c r="R208" i="65"/>
  <c r="R207" i="65"/>
  <c r="R206" i="65"/>
  <c r="R205" i="65"/>
  <c r="R204" i="65"/>
  <c r="R203" i="65"/>
  <c r="R202" i="65"/>
  <c r="R201" i="65"/>
  <c r="R200" i="65"/>
  <c r="R199" i="65"/>
  <c r="R198" i="65"/>
  <c r="R197" i="65"/>
  <c r="R196" i="65"/>
  <c r="R195" i="65"/>
  <c r="R194" i="65"/>
  <c r="R193" i="65"/>
  <c r="R192" i="65"/>
  <c r="R191" i="65"/>
  <c r="R190" i="65"/>
  <c r="R189" i="65"/>
  <c r="R188" i="65"/>
  <c r="R187" i="65"/>
  <c r="R186" i="65"/>
  <c r="R185" i="65"/>
  <c r="R184" i="65"/>
  <c r="R183" i="65"/>
  <c r="R182" i="65"/>
  <c r="R181" i="65"/>
  <c r="R180" i="65"/>
  <c r="R179" i="65"/>
  <c r="R178" i="65"/>
  <c r="R177" i="65"/>
  <c r="R176" i="65"/>
  <c r="R175" i="65"/>
  <c r="R174" i="65"/>
  <c r="R173" i="65"/>
  <c r="R172" i="65"/>
  <c r="R171" i="65"/>
  <c r="R170" i="65"/>
  <c r="R169" i="65"/>
  <c r="R168" i="65"/>
  <c r="R167" i="65"/>
  <c r="R166" i="65"/>
  <c r="R165" i="65"/>
  <c r="R164" i="65"/>
  <c r="R163" i="65"/>
  <c r="R162" i="65"/>
  <c r="R161" i="65"/>
  <c r="R160" i="65"/>
  <c r="R159" i="65"/>
  <c r="R158" i="65"/>
  <c r="R157" i="65"/>
  <c r="R156" i="65"/>
  <c r="R155" i="65"/>
  <c r="R154" i="65"/>
  <c r="R153" i="65"/>
  <c r="R152" i="65"/>
  <c r="R151" i="65"/>
  <c r="R150" i="65"/>
  <c r="R149" i="65"/>
  <c r="R148" i="65"/>
  <c r="R147" i="65"/>
  <c r="R146" i="65"/>
  <c r="R145" i="65"/>
  <c r="R144" i="65"/>
  <c r="R143" i="65"/>
  <c r="R142" i="65"/>
  <c r="R141" i="65"/>
  <c r="R140" i="65"/>
  <c r="R139" i="65"/>
  <c r="R138" i="65"/>
  <c r="R137" i="65"/>
  <c r="R136" i="65"/>
  <c r="R135" i="65"/>
  <c r="R134" i="65"/>
  <c r="R133" i="65"/>
  <c r="R132" i="65"/>
  <c r="R131" i="65"/>
  <c r="R130" i="65"/>
  <c r="R129" i="65"/>
  <c r="R128" i="65"/>
  <c r="R127" i="65"/>
  <c r="R126" i="65"/>
  <c r="R125" i="65"/>
  <c r="T124" i="65"/>
  <c r="R124" i="65"/>
  <c r="R123" i="65"/>
  <c r="R122" i="65"/>
  <c r="R121" i="65"/>
  <c r="R120" i="65"/>
  <c r="R119" i="65"/>
  <c r="R118" i="65"/>
  <c r="R117" i="65"/>
  <c r="R116" i="65"/>
  <c r="R115" i="65"/>
  <c r="R114" i="65"/>
  <c r="R113" i="65"/>
  <c r="R112" i="65"/>
  <c r="R111" i="65"/>
  <c r="R110" i="65"/>
  <c r="R109" i="65"/>
  <c r="R108" i="65"/>
  <c r="R107" i="65"/>
  <c r="R106" i="65"/>
  <c r="R105" i="65"/>
  <c r="R104" i="65"/>
  <c r="R103" i="65"/>
  <c r="R102" i="65"/>
  <c r="R101" i="65"/>
  <c r="R100" i="65"/>
  <c r="R99" i="65"/>
  <c r="R98" i="65"/>
  <c r="R97" i="65"/>
  <c r="R96" i="65"/>
  <c r="R95" i="65"/>
  <c r="R94" i="65"/>
  <c r="R93" i="65"/>
  <c r="R92" i="65"/>
  <c r="R91" i="65"/>
  <c r="R90" i="65"/>
  <c r="R89" i="65"/>
  <c r="R88" i="65"/>
  <c r="R87" i="65"/>
  <c r="R86" i="65"/>
  <c r="R85" i="65"/>
  <c r="R84" i="65"/>
  <c r="R83" i="65"/>
  <c r="R82" i="65"/>
  <c r="R81" i="65"/>
  <c r="R80" i="65"/>
  <c r="R79" i="65"/>
  <c r="R78" i="65"/>
  <c r="R77" i="65"/>
  <c r="R76" i="65"/>
  <c r="R75" i="65"/>
  <c r="R74" i="65"/>
  <c r="R73" i="65"/>
  <c r="R72" i="65"/>
  <c r="R71" i="65"/>
  <c r="R70" i="65"/>
  <c r="R69" i="65"/>
  <c r="R68" i="65"/>
  <c r="R67" i="65"/>
  <c r="R66" i="65"/>
  <c r="R65" i="65"/>
  <c r="R64" i="65"/>
  <c r="R63" i="65"/>
  <c r="R62" i="65"/>
  <c r="R61" i="65"/>
  <c r="R60" i="65"/>
  <c r="R59" i="65"/>
  <c r="R58" i="65"/>
  <c r="R57" i="65"/>
  <c r="R56" i="65"/>
  <c r="R55" i="65"/>
  <c r="R54" i="65"/>
  <c r="R53" i="65"/>
  <c r="R52" i="65"/>
  <c r="R51" i="65"/>
  <c r="R50" i="65"/>
  <c r="R49" i="65"/>
  <c r="R48" i="65"/>
  <c r="R47" i="65"/>
  <c r="R46" i="65"/>
  <c r="R45" i="65"/>
  <c r="R44" i="65"/>
  <c r="R43" i="65"/>
  <c r="R42" i="65"/>
  <c r="R41" i="65"/>
  <c r="R40" i="65"/>
  <c r="R39" i="65"/>
  <c r="R38" i="65"/>
  <c r="R37" i="65"/>
  <c r="R36" i="65"/>
  <c r="T35" i="65"/>
  <c r="R35" i="65"/>
  <c r="R34" i="65"/>
  <c r="R33" i="65"/>
  <c r="R32" i="65"/>
  <c r="R31" i="65"/>
  <c r="R30" i="65"/>
  <c r="R29" i="65"/>
  <c r="R28" i="65"/>
  <c r="R27" i="65"/>
  <c r="R26" i="65"/>
  <c r="R25" i="65"/>
  <c r="R24" i="65"/>
  <c r="R23" i="65"/>
  <c r="R22" i="65"/>
  <c r="R21" i="65"/>
  <c r="R20" i="65"/>
  <c r="R19" i="65"/>
  <c r="R18" i="65"/>
  <c r="R17" i="65"/>
  <c r="R16" i="65"/>
  <c r="R15" i="65"/>
  <c r="R14" i="65"/>
  <c r="R13" i="65"/>
  <c r="R12" i="65"/>
  <c r="R11" i="65"/>
  <c r="R10" i="65"/>
  <c r="R9" i="65"/>
  <c r="R8" i="65"/>
  <c r="R7" i="65"/>
  <c r="R6" i="65"/>
  <c r="R5" i="65"/>
  <c r="R4" i="65"/>
  <c r="R3" i="65"/>
  <c r="R2" i="65"/>
  <c r="R220" i="64"/>
  <c r="R219" i="64"/>
  <c r="R218" i="64"/>
  <c r="R217" i="64"/>
  <c r="R216" i="64"/>
  <c r="R215" i="64"/>
  <c r="R214" i="64"/>
  <c r="R213" i="64"/>
  <c r="R212" i="64"/>
  <c r="R211" i="64"/>
  <c r="R210" i="64"/>
  <c r="R209" i="64"/>
  <c r="R208" i="64"/>
  <c r="R207" i="64"/>
  <c r="R206" i="64"/>
  <c r="R205" i="64"/>
  <c r="R204" i="64"/>
  <c r="R203" i="64"/>
  <c r="R202" i="64"/>
  <c r="R201" i="64"/>
  <c r="R200" i="64"/>
  <c r="R199" i="64"/>
  <c r="R198" i="64"/>
  <c r="R197" i="64"/>
  <c r="R196" i="64"/>
  <c r="R195" i="64"/>
  <c r="R194" i="64"/>
  <c r="R193" i="64"/>
  <c r="R192" i="64"/>
  <c r="R191" i="64"/>
  <c r="R190" i="64"/>
  <c r="R189" i="64"/>
  <c r="R188" i="64"/>
  <c r="R187" i="64"/>
  <c r="R186" i="64"/>
  <c r="R185" i="64"/>
  <c r="R184" i="64"/>
  <c r="R183" i="64"/>
  <c r="R182" i="64"/>
  <c r="R181" i="64"/>
  <c r="R180" i="64"/>
  <c r="R179" i="64"/>
  <c r="R178" i="64"/>
  <c r="R177" i="64"/>
  <c r="R176" i="64"/>
  <c r="R175" i="64"/>
  <c r="R174" i="64"/>
  <c r="R173" i="64"/>
  <c r="R172" i="64"/>
  <c r="R171" i="64"/>
  <c r="R170" i="64"/>
  <c r="R169" i="64"/>
  <c r="R168" i="64"/>
  <c r="R167" i="64"/>
  <c r="R166" i="64"/>
  <c r="R165" i="64"/>
  <c r="R164" i="64"/>
  <c r="R163" i="64"/>
  <c r="R162" i="64"/>
  <c r="R161" i="64"/>
  <c r="R160" i="64"/>
  <c r="R159" i="64"/>
  <c r="R158" i="64"/>
  <c r="R157" i="64"/>
  <c r="T156" i="64"/>
  <c r="R156" i="64"/>
  <c r="R155" i="64"/>
  <c r="R154" i="64"/>
  <c r="R153" i="64"/>
  <c r="R152" i="64"/>
  <c r="R151" i="64"/>
  <c r="R150" i="64"/>
  <c r="R149" i="64"/>
  <c r="R148" i="64"/>
  <c r="T147" i="64"/>
  <c r="R147" i="64"/>
  <c r="R146" i="64"/>
  <c r="R145" i="64"/>
  <c r="R144" i="64"/>
  <c r="R143" i="64"/>
  <c r="R142" i="64"/>
  <c r="R141" i="64"/>
  <c r="R140" i="64"/>
  <c r="R139" i="64"/>
  <c r="R138" i="64"/>
  <c r="R137" i="64"/>
  <c r="R136" i="64"/>
  <c r="R135" i="64"/>
  <c r="R134" i="64"/>
  <c r="R133" i="64"/>
  <c r="R132" i="64"/>
  <c r="R131" i="64"/>
  <c r="R130" i="64"/>
  <c r="R129" i="64"/>
  <c r="R128" i="64"/>
  <c r="R127" i="64"/>
  <c r="R126" i="64"/>
  <c r="R125" i="64"/>
  <c r="R124" i="64"/>
  <c r="R123" i="64"/>
  <c r="R122" i="64"/>
  <c r="R121" i="64"/>
  <c r="R120" i="64"/>
  <c r="R119" i="64"/>
  <c r="R118" i="64"/>
  <c r="R117" i="64"/>
  <c r="R116" i="64"/>
  <c r="R115" i="64"/>
  <c r="R114" i="64"/>
  <c r="R113" i="64"/>
  <c r="R112" i="64"/>
  <c r="R111" i="64"/>
  <c r="R110" i="64"/>
  <c r="R109" i="64"/>
  <c r="R108" i="64"/>
  <c r="R107" i="64"/>
  <c r="R106" i="64"/>
  <c r="R105" i="64"/>
  <c r="R104" i="64"/>
  <c r="R103" i="64"/>
  <c r="R102" i="64"/>
  <c r="R101" i="64"/>
  <c r="R100" i="64"/>
  <c r="R99" i="64"/>
  <c r="R98" i="64"/>
  <c r="R97" i="64"/>
  <c r="R96" i="64"/>
  <c r="R95" i="64"/>
  <c r="R94" i="64"/>
  <c r="R93" i="64"/>
  <c r="R92" i="64"/>
  <c r="R91" i="64"/>
  <c r="R90" i="64"/>
  <c r="R89" i="64"/>
  <c r="R88" i="64"/>
  <c r="R87" i="64"/>
  <c r="R86" i="64"/>
  <c r="R85" i="64"/>
  <c r="R84" i="64"/>
  <c r="R83" i="64"/>
  <c r="R82" i="64"/>
  <c r="R81" i="64"/>
  <c r="R80" i="64"/>
  <c r="R79" i="64"/>
  <c r="R78" i="64"/>
  <c r="R77" i="64"/>
  <c r="R76" i="64"/>
  <c r="R75" i="64"/>
  <c r="R74" i="64"/>
  <c r="R73" i="64"/>
  <c r="R72" i="64"/>
  <c r="R71" i="64"/>
  <c r="R70" i="64"/>
  <c r="R69" i="64"/>
  <c r="R68" i="64"/>
  <c r="R67" i="64"/>
  <c r="R66" i="64"/>
  <c r="R65" i="64"/>
  <c r="R64" i="64"/>
  <c r="R63" i="64"/>
  <c r="R62" i="64"/>
  <c r="R61" i="64"/>
  <c r="R60" i="64"/>
  <c r="R59" i="64"/>
  <c r="R58" i="64"/>
  <c r="R57" i="64"/>
  <c r="R56" i="64"/>
  <c r="R55" i="64"/>
  <c r="R54" i="64"/>
  <c r="R53" i="64"/>
  <c r="R52" i="64"/>
  <c r="R51" i="64"/>
  <c r="R50" i="64"/>
  <c r="R49" i="64"/>
  <c r="R48" i="64"/>
  <c r="R47" i="64"/>
  <c r="R46" i="64"/>
  <c r="R45" i="64"/>
  <c r="R44" i="64"/>
  <c r="R43" i="64"/>
  <c r="R42" i="64"/>
  <c r="R41" i="64"/>
  <c r="R40" i="64"/>
  <c r="R39" i="64"/>
  <c r="R38" i="64"/>
  <c r="R37" i="64"/>
  <c r="R36" i="64"/>
  <c r="R35" i="64"/>
  <c r="R34" i="64"/>
  <c r="R33" i="64"/>
  <c r="R32" i="64"/>
  <c r="R31" i="64"/>
  <c r="R30" i="64"/>
  <c r="R29" i="64"/>
  <c r="R28" i="64"/>
  <c r="R27" i="64"/>
  <c r="R26" i="64"/>
  <c r="R25" i="64"/>
  <c r="R24" i="64"/>
  <c r="R23" i="64"/>
  <c r="R22" i="64"/>
  <c r="R21" i="64"/>
  <c r="R20" i="64"/>
  <c r="R19" i="64"/>
  <c r="R18" i="64"/>
  <c r="R17" i="64"/>
  <c r="R16" i="64"/>
  <c r="R15" i="64"/>
  <c r="R14" i="64"/>
  <c r="R13" i="64"/>
  <c r="R12" i="64"/>
  <c r="R11" i="64"/>
  <c r="R10" i="64"/>
  <c r="R9" i="64"/>
  <c r="R8" i="64"/>
  <c r="R7" i="64"/>
  <c r="R6" i="64"/>
  <c r="R5" i="64"/>
  <c r="R4" i="64"/>
  <c r="R3" i="64"/>
  <c r="R2" i="64"/>
  <c r="R238" i="62"/>
  <c r="R237" i="62"/>
  <c r="R236" i="62"/>
  <c r="R235" i="62"/>
  <c r="R234" i="62"/>
  <c r="R233" i="62"/>
  <c r="R232" i="62"/>
  <c r="R231" i="62"/>
  <c r="R230" i="62"/>
  <c r="R229" i="62"/>
  <c r="R228" i="62"/>
  <c r="R227" i="62"/>
  <c r="R226" i="62"/>
  <c r="R225" i="62"/>
  <c r="R224" i="62"/>
  <c r="R223" i="62"/>
  <c r="R222" i="62"/>
  <c r="R221" i="62"/>
  <c r="R233" i="61"/>
  <c r="R232" i="61"/>
  <c r="R231" i="61"/>
  <c r="R230" i="61"/>
  <c r="R229" i="61"/>
  <c r="R228" i="61"/>
  <c r="R227" i="61"/>
  <c r="R226" i="61"/>
  <c r="R225" i="61"/>
  <c r="R224" i="61"/>
  <c r="R223" i="61"/>
  <c r="R222" i="61"/>
  <c r="R221" i="61"/>
  <c r="R233" i="59"/>
  <c r="R232" i="59"/>
  <c r="R231" i="59"/>
  <c r="R230" i="59"/>
  <c r="R229" i="59"/>
  <c r="R228" i="59"/>
  <c r="R227" i="59"/>
  <c r="R226" i="59"/>
  <c r="R225" i="59"/>
  <c r="R224" i="59"/>
  <c r="R223" i="59"/>
  <c r="R222" i="59"/>
  <c r="R221" i="59"/>
  <c r="R228" i="57"/>
  <c r="R227" i="57"/>
  <c r="R226" i="57"/>
  <c r="R225" i="57"/>
  <c r="R224" i="57"/>
  <c r="R223" i="57"/>
  <c r="R222" i="57"/>
  <c r="R221" i="57"/>
  <c r="R220" i="63"/>
  <c r="R219" i="63"/>
  <c r="R218" i="63"/>
  <c r="R217" i="63"/>
  <c r="R216" i="63"/>
  <c r="R215" i="63"/>
  <c r="R214" i="63"/>
  <c r="R213" i="63"/>
  <c r="R212" i="63"/>
  <c r="R211" i="63"/>
  <c r="R210" i="63"/>
  <c r="R209" i="63"/>
  <c r="R208" i="63"/>
  <c r="R207" i="63"/>
  <c r="R206" i="63"/>
  <c r="R205" i="63"/>
  <c r="R204" i="63"/>
  <c r="R203" i="63"/>
  <c r="R202" i="63"/>
  <c r="R201" i="63"/>
  <c r="R200" i="63"/>
  <c r="R199" i="63"/>
  <c r="R198" i="63"/>
  <c r="R197" i="63"/>
  <c r="R196" i="63"/>
  <c r="R195" i="63"/>
  <c r="R194" i="63"/>
  <c r="R193" i="63"/>
  <c r="R192" i="63"/>
  <c r="R191" i="63"/>
  <c r="R190" i="63"/>
  <c r="R189" i="63"/>
  <c r="R188" i="63"/>
  <c r="R187" i="63"/>
  <c r="R186" i="63"/>
  <c r="R185" i="63"/>
  <c r="R184" i="63"/>
  <c r="R183" i="63"/>
  <c r="R182" i="63"/>
  <c r="R181" i="63"/>
  <c r="R180" i="63"/>
  <c r="R179" i="63"/>
  <c r="R178" i="63"/>
  <c r="R177" i="63"/>
  <c r="R176" i="63"/>
  <c r="R175" i="63"/>
  <c r="R174" i="63"/>
  <c r="R173" i="63"/>
  <c r="R172" i="63"/>
  <c r="R171" i="63"/>
  <c r="R170" i="63"/>
  <c r="R169" i="63"/>
  <c r="R168" i="63"/>
  <c r="R167" i="63"/>
  <c r="R166" i="63"/>
  <c r="R165" i="63"/>
  <c r="R164" i="63"/>
  <c r="R163" i="63"/>
  <c r="R162" i="63"/>
  <c r="R161" i="63"/>
  <c r="R160" i="63"/>
  <c r="R159" i="63"/>
  <c r="R158" i="63"/>
  <c r="R157" i="63"/>
  <c r="R156" i="63"/>
  <c r="R155" i="63"/>
  <c r="R154" i="63"/>
  <c r="R153" i="63"/>
  <c r="R152" i="63"/>
  <c r="R151" i="63"/>
  <c r="R150" i="63"/>
  <c r="R149" i="63"/>
  <c r="R148" i="63"/>
  <c r="R147" i="63"/>
  <c r="R146" i="63"/>
  <c r="R145" i="63"/>
  <c r="R144" i="63"/>
  <c r="R143" i="63"/>
  <c r="R142" i="63"/>
  <c r="R141" i="63"/>
  <c r="R140" i="63"/>
  <c r="R139" i="63"/>
  <c r="R138" i="63"/>
  <c r="R137" i="63"/>
  <c r="R136" i="63"/>
  <c r="R135" i="63"/>
  <c r="R134" i="63"/>
  <c r="R133" i="63"/>
  <c r="R132" i="63"/>
  <c r="R131" i="63"/>
  <c r="R130" i="63"/>
  <c r="R129" i="63"/>
  <c r="R128" i="63"/>
  <c r="R127" i="63"/>
  <c r="R126" i="63"/>
  <c r="R125" i="63"/>
  <c r="R124" i="63"/>
  <c r="R123" i="63"/>
  <c r="R122" i="63"/>
  <c r="R121" i="63"/>
  <c r="R120" i="63"/>
  <c r="R119" i="63"/>
  <c r="R118" i="63"/>
  <c r="R117" i="63"/>
  <c r="R116" i="63"/>
  <c r="R115" i="63"/>
  <c r="R114" i="63"/>
  <c r="R113" i="63"/>
  <c r="R112" i="63"/>
  <c r="R111" i="63"/>
  <c r="R110" i="63"/>
  <c r="R109" i="63"/>
  <c r="R108" i="63"/>
  <c r="R107" i="63"/>
  <c r="R106" i="63"/>
  <c r="R105" i="63"/>
  <c r="R104" i="63"/>
  <c r="R103" i="63"/>
  <c r="R102" i="63"/>
  <c r="R101" i="63"/>
  <c r="R100" i="63"/>
  <c r="T99" i="63"/>
  <c r="R99" i="63"/>
  <c r="R98" i="63"/>
  <c r="R97" i="63"/>
  <c r="R96" i="63"/>
  <c r="R95" i="63"/>
  <c r="R94" i="63"/>
  <c r="R93" i="63"/>
  <c r="R92" i="63"/>
  <c r="R91" i="63"/>
  <c r="R90" i="63"/>
  <c r="R89" i="63"/>
  <c r="R88" i="63"/>
  <c r="R87" i="63"/>
  <c r="R86" i="63"/>
  <c r="R85" i="63"/>
  <c r="R84" i="63"/>
  <c r="R83" i="63"/>
  <c r="R82" i="63"/>
  <c r="R81" i="63"/>
  <c r="R80" i="63"/>
  <c r="R79" i="63"/>
  <c r="R78" i="63"/>
  <c r="R77" i="63"/>
  <c r="R76" i="63"/>
  <c r="R75" i="63"/>
  <c r="R74" i="63"/>
  <c r="R73" i="63"/>
  <c r="R72" i="63"/>
  <c r="R71" i="63"/>
  <c r="R70" i="63"/>
  <c r="R69" i="63"/>
  <c r="R68" i="63"/>
  <c r="R67" i="63"/>
  <c r="R66" i="63"/>
  <c r="R65" i="63"/>
  <c r="R64" i="63"/>
  <c r="R63" i="63"/>
  <c r="R62" i="63"/>
  <c r="R61" i="63"/>
  <c r="R60" i="63"/>
  <c r="R59" i="63"/>
  <c r="T58" i="63"/>
  <c r="R58" i="63"/>
  <c r="R57" i="63"/>
  <c r="R56" i="63"/>
  <c r="R55" i="63"/>
  <c r="R54" i="63"/>
  <c r="R53" i="63"/>
  <c r="R52" i="63"/>
  <c r="R51" i="63"/>
  <c r="R50" i="63"/>
  <c r="R49" i="63"/>
  <c r="R48" i="63"/>
  <c r="R47" i="63"/>
  <c r="R46" i="63"/>
  <c r="R45" i="63"/>
  <c r="R44" i="63"/>
  <c r="R43" i="63"/>
  <c r="R42" i="63"/>
  <c r="R41" i="63"/>
  <c r="T40" i="63"/>
  <c r="R40" i="63"/>
  <c r="T39" i="63"/>
  <c r="R39" i="63"/>
  <c r="R38" i="63"/>
  <c r="R37" i="63"/>
  <c r="R36" i="63"/>
  <c r="R35" i="63"/>
  <c r="R34" i="63"/>
  <c r="R33" i="63"/>
  <c r="R32" i="63"/>
  <c r="R31" i="63"/>
  <c r="R30" i="63"/>
  <c r="R29" i="63"/>
  <c r="R28" i="63"/>
  <c r="R27" i="63"/>
  <c r="R26" i="63"/>
  <c r="R25" i="63"/>
  <c r="R24" i="63"/>
  <c r="R23" i="63"/>
  <c r="R22" i="63"/>
  <c r="R21" i="63"/>
  <c r="R20" i="63"/>
  <c r="R19" i="63"/>
  <c r="R18" i="63"/>
  <c r="R17" i="63"/>
  <c r="R16" i="63"/>
  <c r="R15" i="63"/>
  <c r="R14" i="63"/>
  <c r="R13" i="63"/>
  <c r="R12" i="63"/>
  <c r="R11" i="63"/>
  <c r="R10" i="63"/>
  <c r="R9" i="63"/>
  <c r="R8" i="63"/>
  <c r="R7" i="63"/>
  <c r="R6" i="63"/>
  <c r="R5" i="63"/>
  <c r="R4" i="63"/>
  <c r="R3" i="63"/>
  <c r="R2" i="63"/>
  <c r="R220" i="62"/>
  <c r="R219" i="62"/>
  <c r="R218" i="62"/>
  <c r="R217" i="62"/>
  <c r="R216" i="62"/>
  <c r="R215" i="62"/>
  <c r="R214" i="62"/>
  <c r="R213" i="62"/>
  <c r="R212" i="62"/>
  <c r="R211" i="62"/>
  <c r="R210" i="62"/>
  <c r="R209" i="62"/>
  <c r="R208" i="62"/>
  <c r="R207" i="62"/>
  <c r="R206" i="62"/>
  <c r="R205" i="62"/>
  <c r="R204" i="62"/>
  <c r="R203" i="62"/>
  <c r="R202" i="62"/>
  <c r="R201" i="62"/>
  <c r="R200" i="62"/>
  <c r="R199" i="62"/>
  <c r="R198" i="62"/>
  <c r="R197" i="62"/>
  <c r="R196" i="62"/>
  <c r="R195" i="62"/>
  <c r="R194" i="62"/>
  <c r="R193" i="62"/>
  <c r="R192" i="62"/>
  <c r="R191" i="62"/>
  <c r="R190" i="62"/>
  <c r="R189" i="62"/>
  <c r="R188" i="62"/>
  <c r="R187" i="62"/>
  <c r="R186" i="62"/>
  <c r="R185" i="62"/>
  <c r="R184" i="62"/>
  <c r="R183" i="62"/>
  <c r="R182" i="62"/>
  <c r="R181" i="62"/>
  <c r="R180" i="62"/>
  <c r="R179" i="62"/>
  <c r="R178" i="62"/>
  <c r="R177" i="62"/>
  <c r="R176" i="62"/>
  <c r="R175" i="62"/>
  <c r="R174" i="62"/>
  <c r="R173" i="62"/>
  <c r="R172" i="62"/>
  <c r="R171" i="62"/>
  <c r="R170" i="62"/>
  <c r="R169" i="62"/>
  <c r="R168" i="62"/>
  <c r="R167" i="62"/>
  <c r="R166" i="62"/>
  <c r="R165" i="62"/>
  <c r="R164" i="62"/>
  <c r="R163" i="62"/>
  <c r="R162" i="62"/>
  <c r="R161" i="62"/>
  <c r="R160" i="62"/>
  <c r="R159" i="62"/>
  <c r="R158" i="62"/>
  <c r="R157" i="62"/>
  <c r="R156" i="62"/>
  <c r="R155" i="62"/>
  <c r="R154" i="62"/>
  <c r="R153" i="62"/>
  <c r="R152" i="62"/>
  <c r="R151" i="62"/>
  <c r="R150" i="62"/>
  <c r="R149" i="62"/>
  <c r="R148" i="62"/>
  <c r="R147" i="62"/>
  <c r="R146" i="62"/>
  <c r="R145" i="62"/>
  <c r="R144" i="62"/>
  <c r="R143" i="62"/>
  <c r="R142" i="62"/>
  <c r="R141" i="62"/>
  <c r="R140" i="62"/>
  <c r="R139" i="62"/>
  <c r="R138" i="62"/>
  <c r="R137" i="62"/>
  <c r="R136" i="62"/>
  <c r="R135" i="62"/>
  <c r="R134" i="62"/>
  <c r="R133" i="62"/>
  <c r="R132" i="62"/>
  <c r="R131" i="62"/>
  <c r="R130" i="62"/>
  <c r="R129" i="62"/>
  <c r="R128" i="62"/>
  <c r="R127" i="62"/>
  <c r="R126" i="62"/>
  <c r="R125" i="62"/>
  <c r="R124" i="62"/>
  <c r="R123" i="62"/>
  <c r="R122" i="62"/>
  <c r="R121" i="62"/>
  <c r="R120" i="62"/>
  <c r="R119" i="62"/>
  <c r="R118" i="62"/>
  <c r="R117" i="62"/>
  <c r="R116" i="62"/>
  <c r="R115" i="62"/>
  <c r="R114" i="62"/>
  <c r="R113" i="62"/>
  <c r="R112" i="62"/>
  <c r="R111" i="62"/>
  <c r="R110" i="62"/>
  <c r="R109" i="62"/>
  <c r="R108" i="62"/>
  <c r="R107" i="62"/>
  <c r="R106" i="62"/>
  <c r="R105" i="62"/>
  <c r="R104" i="62"/>
  <c r="R103" i="62"/>
  <c r="R102" i="62"/>
  <c r="R101" i="62"/>
  <c r="R100" i="62"/>
  <c r="R99" i="62"/>
  <c r="R98" i="62"/>
  <c r="R97" i="62"/>
  <c r="R96" i="62"/>
  <c r="R95" i="62"/>
  <c r="R94" i="62"/>
  <c r="R93" i="62"/>
  <c r="R92" i="62"/>
  <c r="R91" i="62"/>
  <c r="R90" i="62"/>
  <c r="R89" i="62"/>
  <c r="R88" i="62"/>
  <c r="R87" i="62"/>
  <c r="R86" i="62"/>
  <c r="R85" i="62"/>
  <c r="R84" i="62"/>
  <c r="R83" i="62"/>
  <c r="R82" i="62"/>
  <c r="R81" i="62"/>
  <c r="R80" i="62"/>
  <c r="R79" i="62"/>
  <c r="R78" i="62"/>
  <c r="R77" i="62"/>
  <c r="R76" i="62"/>
  <c r="R75" i="62"/>
  <c r="R74" i="62"/>
  <c r="R73" i="62"/>
  <c r="R72" i="62"/>
  <c r="R71" i="62"/>
  <c r="R70" i="62"/>
  <c r="R69" i="62"/>
  <c r="R68" i="62"/>
  <c r="R67" i="62"/>
  <c r="R66" i="62"/>
  <c r="R65" i="62"/>
  <c r="R64" i="62"/>
  <c r="R63" i="62"/>
  <c r="R62" i="62"/>
  <c r="R61" i="62"/>
  <c r="R60" i="62"/>
  <c r="R59" i="62"/>
  <c r="R58" i="62"/>
  <c r="R57" i="62"/>
  <c r="R56" i="62"/>
  <c r="R55" i="62"/>
  <c r="R54" i="62"/>
  <c r="R53" i="62"/>
  <c r="R52" i="62"/>
  <c r="R51" i="62"/>
  <c r="R50" i="62"/>
  <c r="R49" i="62"/>
  <c r="R48" i="62"/>
  <c r="R47" i="62"/>
  <c r="R46" i="62"/>
  <c r="R45" i="62"/>
  <c r="R44" i="62"/>
  <c r="R43" i="62"/>
  <c r="R42" i="62"/>
  <c r="R41" i="62"/>
  <c r="R40" i="62"/>
  <c r="R39" i="62"/>
  <c r="R38" i="62"/>
  <c r="R37" i="62"/>
  <c r="T36" i="62"/>
  <c r="R36" i="62"/>
  <c r="R35" i="62"/>
  <c r="R34" i="62"/>
  <c r="R33" i="62"/>
  <c r="R32" i="62"/>
  <c r="R31" i="62"/>
  <c r="R30" i="62"/>
  <c r="R29" i="62"/>
  <c r="R28" i="62"/>
  <c r="R27" i="62"/>
  <c r="R26" i="62"/>
  <c r="R25" i="62"/>
  <c r="R24" i="62"/>
  <c r="R23" i="62"/>
  <c r="R22" i="62"/>
  <c r="R21" i="62"/>
  <c r="R20" i="62"/>
  <c r="R19" i="62"/>
  <c r="R18" i="62"/>
  <c r="R17" i="62"/>
  <c r="R16" i="62"/>
  <c r="R15" i="62"/>
  <c r="R14" i="62"/>
  <c r="R13" i="62"/>
  <c r="R12" i="62"/>
  <c r="R11" i="62"/>
  <c r="R10" i="62"/>
  <c r="R9" i="62"/>
  <c r="R8" i="62"/>
  <c r="R7" i="62"/>
  <c r="R6" i="62"/>
  <c r="R5" i="62"/>
  <c r="R4" i="62"/>
  <c r="R3" i="62"/>
  <c r="R2" i="62"/>
  <c r="R220" i="61"/>
  <c r="R219" i="61"/>
  <c r="R218" i="61"/>
  <c r="R217" i="61"/>
  <c r="R216" i="61"/>
  <c r="R215" i="61"/>
  <c r="R214" i="61"/>
  <c r="R213" i="61"/>
  <c r="R212" i="61"/>
  <c r="R211" i="61"/>
  <c r="R210" i="61"/>
  <c r="R209" i="61"/>
  <c r="R208" i="61"/>
  <c r="R207" i="61"/>
  <c r="R206" i="61"/>
  <c r="R205" i="61"/>
  <c r="R204" i="61"/>
  <c r="R203" i="61"/>
  <c r="R202" i="61"/>
  <c r="R201" i="61"/>
  <c r="R200" i="61"/>
  <c r="R199" i="61"/>
  <c r="R198" i="61"/>
  <c r="R197" i="61"/>
  <c r="R196" i="61"/>
  <c r="R195" i="61"/>
  <c r="R194" i="61"/>
  <c r="R193" i="61"/>
  <c r="R192" i="61"/>
  <c r="R191" i="61"/>
  <c r="R190" i="61"/>
  <c r="R189" i="61"/>
  <c r="R188" i="61"/>
  <c r="R187" i="61"/>
  <c r="R186" i="61"/>
  <c r="R185" i="61"/>
  <c r="R184" i="61"/>
  <c r="R183" i="61"/>
  <c r="R182" i="61"/>
  <c r="R181" i="61"/>
  <c r="R180" i="61"/>
  <c r="R179" i="61"/>
  <c r="R178" i="61"/>
  <c r="R177" i="61"/>
  <c r="R176" i="61"/>
  <c r="R175" i="61"/>
  <c r="R174" i="61"/>
  <c r="R173" i="61"/>
  <c r="R172" i="61"/>
  <c r="R171" i="61"/>
  <c r="R170" i="61"/>
  <c r="R169" i="61"/>
  <c r="R168" i="61"/>
  <c r="R167" i="61"/>
  <c r="R166" i="61"/>
  <c r="R165" i="61"/>
  <c r="R164" i="61"/>
  <c r="R163" i="61"/>
  <c r="R162" i="61"/>
  <c r="T161" i="61"/>
  <c r="R161" i="61"/>
  <c r="R160" i="61"/>
  <c r="R121" i="61"/>
  <c r="R120" i="61"/>
  <c r="R119" i="61"/>
  <c r="R118" i="61"/>
  <c r="R117" i="61"/>
  <c r="R116" i="61"/>
  <c r="R115" i="61"/>
  <c r="R114" i="61"/>
  <c r="R113" i="61"/>
  <c r="R112" i="61"/>
  <c r="R111" i="61"/>
  <c r="R110" i="61"/>
  <c r="R109" i="61"/>
  <c r="R108" i="61"/>
  <c r="R107" i="61"/>
  <c r="R106" i="61"/>
  <c r="R105" i="61"/>
  <c r="R104" i="61"/>
  <c r="R103" i="61"/>
  <c r="R102" i="61"/>
  <c r="R101" i="61"/>
  <c r="R100" i="61"/>
  <c r="R99" i="61"/>
  <c r="R98" i="61"/>
  <c r="R97" i="61"/>
  <c r="R96" i="61"/>
  <c r="R95" i="61"/>
  <c r="R94" i="61"/>
  <c r="R93" i="61"/>
  <c r="R92" i="61"/>
  <c r="R91" i="61"/>
  <c r="R90" i="61"/>
  <c r="R89" i="61"/>
  <c r="R88" i="61"/>
  <c r="R87" i="61"/>
  <c r="R86" i="61"/>
  <c r="R85" i="61"/>
  <c r="R84" i="61"/>
  <c r="R83" i="61"/>
  <c r="R82" i="61"/>
  <c r="R81" i="61"/>
  <c r="R80" i="61"/>
  <c r="R79" i="61"/>
  <c r="R78" i="61"/>
  <c r="R77" i="61"/>
  <c r="R76" i="61"/>
  <c r="R75" i="61"/>
  <c r="R74" i="61"/>
  <c r="R73" i="61"/>
  <c r="R72" i="61"/>
  <c r="R71" i="61"/>
  <c r="R70" i="61"/>
  <c r="R69" i="61"/>
  <c r="R68" i="61"/>
  <c r="R67" i="61"/>
  <c r="R66" i="61"/>
  <c r="R65" i="61"/>
  <c r="R64" i="61"/>
  <c r="R63" i="61"/>
  <c r="R62" i="61"/>
  <c r="R61" i="61"/>
  <c r="R60" i="61"/>
  <c r="R59" i="61"/>
  <c r="R58" i="61"/>
  <c r="R57" i="61"/>
  <c r="R56" i="61"/>
  <c r="R55" i="61"/>
  <c r="R54" i="61"/>
  <c r="R53" i="61"/>
  <c r="R52" i="61"/>
  <c r="R51" i="61"/>
  <c r="R50" i="61"/>
  <c r="R49" i="61"/>
  <c r="R48" i="61"/>
  <c r="R47" i="61"/>
  <c r="R46" i="61"/>
  <c r="R45" i="61"/>
  <c r="R44" i="61"/>
  <c r="R43" i="61"/>
  <c r="R42" i="61"/>
  <c r="R41" i="61"/>
  <c r="R40" i="61"/>
  <c r="T39" i="61"/>
  <c r="R39" i="61"/>
  <c r="R38" i="61"/>
  <c r="R37" i="61"/>
  <c r="R36" i="61"/>
  <c r="R35" i="61"/>
  <c r="R34" i="61"/>
  <c r="R33" i="61"/>
  <c r="R32" i="61"/>
  <c r="R31" i="61"/>
  <c r="R30" i="61"/>
  <c r="R29" i="61"/>
  <c r="R28" i="61"/>
  <c r="R27" i="61"/>
  <c r="R26" i="61"/>
  <c r="R23" i="61"/>
  <c r="R22" i="61"/>
  <c r="R21" i="61"/>
  <c r="R20" i="61"/>
  <c r="R19" i="61"/>
  <c r="R18" i="61"/>
  <c r="R17" i="61"/>
  <c r="R16" i="61"/>
  <c r="R15" i="61"/>
  <c r="R14" i="61"/>
  <c r="R13" i="61"/>
  <c r="R12" i="61"/>
  <c r="R11" i="61"/>
  <c r="R10" i="61"/>
  <c r="R9" i="61"/>
  <c r="R8" i="61"/>
  <c r="R7" i="61"/>
  <c r="R6" i="61"/>
  <c r="R5" i="61"/>
  <c r="R4" i="61"/>
  <c r="R3" i="61"/>
  <c r="R2" i="61"/>
  <c r="R220" i="60"/>
  <c r="R219" i="60"/>
  <c r="R218" i="60"/>
  <c r="R217" i="60"/>
  <c r="R216" i="60"/>
  <c r="R215" i="60"/>
  <c r="R214" i="60"/>
  <c r="R213" i="60"/>
  <c r="R212" i="60"/>
  <c r="R211" i="60"/>
  <c r="R210" i="60"/>
  <c r="R209" i="60"/>
  <c r="R208" i="60"/>
  <c r="R207" i="60"/>
  <c r="R206" i="60"/>
  <c r="R205" i="60"/>
  <c r="R204" i="60"/>
  <c r="R203" i="60"/>
  <c r="R202" i="60"/>
  <c r="R201" i="60"/>
  <c r="R200" i="60"/>
  <c r="R199" i="60"/>
  <c r="R198" i="60"/>
  <c r="R197" i="60"/>
  <c r="R196" i="60"/>
  <c r="R195" i="60"/>
  <c r="R194" i="60"/>
  <c r="R193" i="60"/>
  <c r="R192" i="60"/>
  <c r="R191" i="60"/>
  <c r="R190" i="60"/>
  <c r="R189" i="60"/>
  <c r="R188" i="60"/>
  <c r="R187" i="60"/>
  <c r="R186" i="60"/>
  <c r="R185" i="60"/>
  <c r="R184" i="60"/>
  <c r="R183" i="60"/>
  <c r="R182" i="60"/>
  <c r="R181" i="60"/>
  <c r="R180" i="60"/>
  <c r="R179" i="60"/>
  <c r="R178" i="60"/>
  <c r="R177" i="60"/>
  <c r="R176" i="60"/>
  <c r="R175" i="60"/>
  <c r="R174" i="60"/>
  <c r="R173" i="60"/>
  <c r="R172" i="60"/>
  <c r="R171" i="60"/>
  <c r="R170" i="60"/>
  <c r="R169" i="60"/>
  <c r="R168" i="60"/>
  <c r="R167" i="60"/>
  <c r="R166" i="60"/>
  <c r="R165" i="60"/>
  <c r="R164" i="60"/>
  <c r="R163" i="60"/>
  <c r="R162" i="60"/>
  <c r="R161" i="60"/>
  <c r="R160" i="60"/>
  <c r="R159" i="60"/>
  <c r="R158" i="60"/>
  <c r="R157" i="60"/>
  <c r="R156" i="60"/>
  <c r="R155" i="60"/>
  <c r="R154" i="60"/>
  <c r="R153" i="60"/>
  <c r="R152" i="60"/>
  <c r="R151" i="60"/>
  <c r="R150" i="60"/>
  <c r="R149" i="60"/>
  <c r="R148" i="60"/>
  <c r="R147" i="60"/>
  <c r="R146" i="60"/>
  <c r="R145" i="60"/>
  <c r="R144" i="60"/>
  <c r="R143" i="60"/>
  <c r="R142" i="60"/>
  <c r="R141" i="60"/>
  <c r="R140" i="60"/>
  <c r="R139" i="60"/>
  <c r="R138" i="60"/>
  <c r="R137" i="60"/>
  <c r="R136" i="60"/>
  <c r="R135" i="60"/>
  <c r="R134" i="60"/>
  <c r="R133" i="60"/>
  <c r="R132" i="60"/>
  <c r="R131" i="60"/>
  <c r="R130" i="60"/>
  <c r="R129" i="60"/>
  <c r="R128" i="60"/>
  <c r="R127" i="60"/>
  <c r="R126" i="60"/>
  <c r="R125" i="60"/>
  <c r="R124" i="60"/>
  <c r="R123" i="60"/>
  <c r="R122" i="60"/>
  <c r="R121" i="60"/>
  <c r="R120" i="60"/>
  <c r="R119" i="60"/>
  <c r="R118" i="60"/>
  <c r="R117" i="60"/>
  <c r="R116" i="60"/>
  <c r="R115" i="60"/>
  <c r="R114" i="60"/>
  <c r="R113" i="60"/>
  <c r="R112" i="60"/>
  <c r="R111" i="60"/>
  <c r="R110" i="60"/>
  <c r="R109" i="60"/>
  <c r="R108" i="60"/>
  <c r="R107" i="60"/>
  <c r="R106" i="60"/>
  <c r="R105" i="60"/>
  <c r="R104" i="60"/>
  <c r="R103" i="60"/>
  <c r="R102" i="60"/>
  <c r="R101" i="60"/>
  <c r="R100" i="60"/>
  <c r="R99" i="60"/>
  <c r="R98" i="60"/>
  <c r="R97" i="60"/>
  <c r="R96" i="60"/>
  <c r="R95" i="60"/>
  <c r="R94" i="60"/>
  <c r="R93" i="60"/>
  <c r="R92" i="60"/>
  <c r="R91" i="60"/>
  <c r="R90" i="60"/>
  <c r="R89" i="60"/>
  <c r="R88" i="60"/>
  <c r="R87" i="60"/>
  <c r="R86" i="60"/>
  <c r="R85" i="60"/>
  <c r="R84" i="60"/>
  <c r="R83" i="60"/>
  <c r="R82" i="60"/>
  <c r="R81" i="60"/>
  <c r="R80" i="60"/>
  <c r="R79" i="60"/>
  <c r="R78" i="60"/>
  <c r="R77" i="60"/>
  <c r="R76" i="60"/>
  <c r="T75" i="60"/>
  <c r="R75" i="60"/>
  <c r="R74" i="60"/>
  <c r="R73" i="60"/>
  <c r="R72" i="60"/>
  <c r="R71" i="60"/>
  <c r="R70" i="60"/>
  <c r="R69" i="60"/>
  <c r="R68" i="60"/>
  <c r="R67" i="60"/>
  <c r="R66" i="60"/>
  <c r="R65" i="60"/>
  <c r="R64" i="60"/>
  <c r="R63" i="60"/>
  <c r="R62" i="60"/>
  <c r="R61" i="60"/>
  <c r="R60" i="60"/>
  <c r="R59" i="60"/>
  <c r="R58" i="60"/>
  <c r="R57" i="60"/>
  <c r="R56" i="60"/>
  <c r="R55" i="60"/>
  <c r="R54" i="60"/>
  <c r="R53" i="60"/>
  <c r="R52" i="60"/>
  <c r="R51" i="60"/>
  <c r="R50" i="60"/>
  <c r="R49" i="60"/>
  <c r="R48" i="60"/>
  <c r="T47" i="60"/>
  <c r="R47" i="60"/>
  <c r="T46" i="60"/>
  <c r="R46" i="60"/>
  <c r="T45" i="60"/>
  <c r="R45" i="60"/>
  <c r="R44" i="60"/>
  <c r="R43" i="60"/>
  <c r="R42" i="60"/>
  <c r="R41" i="60"/>
  <c r="R40" i="60"/>
  <c r="R39" i="60"/>
  <c r="R38" i="60"/>
  <c r="R37" i="60"/>
  <c r="R36" i="60"/>
  <c r="R35" i="60"/>
  <c r="R34" i="60"/>
  <c r="T33" i="60"/>
  <c r="R33" i="60"/>
  <c r="R32" i="60"/>
  <c r="T31" i="60"/>
  <c r="R31" i="60"/>
  <c r="T30" i="60"/>
  <c r="R30" i="60"/>
  <c r="R29" i="60"/>
  <c r="R28" i="60"/>
  <c r="R27" i="60"/>
  <c r="R26" i="60"/>
  <c r="R25" i="60"/>
  <c r="R24" i="60"/>
  <c r="R23" i="60"/>
  <c r="R22" i="60"/>
  <c r="R21" i="60"/>
  <c r="R20" i="60"/>
  <c r="R19" i="60"/>
  <c r="R18" i="60"/>
  <c r="R17" i="60"/>
  <c r="R16" i="60"/>
  <c r="R15" i="60"/>
  <c r="R14" i="60"/>
  <c r="R13" i="60"/>
  <c r="R12" i="60"/>
  <c r="R11" i="60"/>
  <c r="R10" i="60"/>
  <c r="R9" i="60"/>
  <c r="R8" i="60"/>
  <c r="R7" i="60"/>
  <c r="R6" i="60"/>
  <c r="R5" i="60"/>
  <c r="R4" i="60"/>
  <c r="R3" i="60"/>
  <c r="R2" i="60"/>
  <c r="R220" i="59"/>
  <c r="R219" i="59"/>
  <c r="R218" i="59"/>
  <c r="R217" i="59"/>
  <c r="R216" i="59"/>
  <c r="R215" i="59"/>
  <c r="R214" i="59"/>
  <c r="R213" i="59"/>
  <c r="R212" i="59"/>
  <c r="R211" i="59"/>
  <c r="R210" i="59"/>
  <c r="R209" i="59"/>
  <c r="R208" i="59"/>
  <c r="R207" i="59"/>
  <c r="R206" i="59"/>
  <c r="R205" i="59"/>
  <c r="R204" i="59"/>
  <c r="R203" i="59"/>
  <c r="R202" i="59"/>
  <c r="R201" i="59"/>
  <c r="R200" i="59"/>
  <c r="R199" i="59"/>
  <c r="R198" i="59"/>
  <c r="R197" i="59"/>
  <c r="R196" i="59"/>
  <c r="R195" i="59"/>
  <c r="R194" i="59"/>
  <c r="R193" i="59"/>
  <c r="R192" i="59"/>
  <c r="R191" i="59"/>
  <c r="R190" i="59"/>
  <c r="R189" i="59"/>
  <c r="R188" i="59"/>
  <c r="R187" i="59"/>
  <c r="R186" i="59"/>
  <c r="R185" i="59"/>
  <c r="R184" i="59"/>
  <c r="R183" i="59"/>
  <c r="R182" i="59"/>
  <c r="R181" i="59"/>
  <c r="R180" i="59"/>
  <c r="R179" i="59"/>
  <c r="R178" i="59"/>
  <c r="R177" i="59"/>
  <c r="R176" i="59"/>
  <c r="R175" i="59"/>
  <c r="R174" i="59"/>
  <c r="R173" i="59"/>
  <c r="R172" i="59"/>
  <c r="R171" i="59"/>
  <c r="R170" i="59"/>
  <c r="R169" i="59"/>
  <c r="R168" i="59"/>
  <c r="R167" i="59"/>
  <c r="R166" i="59"/>
  <c r="R165" i="59"/>
  <c r="T164" i="59"/>
  <c r="R164" i="59"/>
  <c r="R163" i="59"/>
  <c r="R162" i="59"/>
  <c r="R161" i="59"/>
  <c r="R160" i="59"/>
  <c r="R159" i="59"/>
  <c r="R158" i="59"/>
  <c r="R157" i="59"/>
  <c r="R156" i="59"/>
  <c r="R155" i="59"/>
  <c r="R154" i="59"/>
  <c r="R153" i="59"/>
  <c r="R152" i="59"/>
  <c r="R151" i="59"/>
  <c r="R150" i="59"/>
  <c r="R149" i="59"/>
  <c r="R148" i="59"/>
  <c r="R147" i="59"/>
  <c r="R146" i="59"/>
  <c r="R145" i="59"/>
  <c r="R144" i="59"/>
  <c r="R143" i="59"/>
  <c r="R142" i="59"/>
  <c r="R141" i="59"/>
  <c r="R140" i="59"/>
  <c r="R139" i="59"/>
  <c r="R138" i="59"/>
  <c r="R137" i="59"/>
  <c r="R136" i="59"/>
  <c r="R135" i="59"/>
  <c r="T134" i="59"/>
  <c r="R134" i="59"/>
  <c r="R133" i="59"/>
  <c r="R132" i="59"/>
  <c r="R131" i="59"/>
  <c r="R130" i="59"/>
  <c r="R129" i="59"/>
  <c r="R128" i="59"/>
  <c r="R127" i="59"/>
  <c r="R126" i="59"/>
  <c r="R125" i="59"/>
  <c r="R124" i="59"/>
  <c r="R123" i="59"/>
  <c r="R122" i="59"/>
  <c r="T121" i="59"/>
  <c r="R121" i="59"/>
  <c r="R120" i="59"/>
  <c r="R119" i="59"/>
  <c r="R118" i="59"/>
  <c r="R117" i="59"/>
  <c r="R116" i="59"/>
  <c r="R115" i="59"/>
  <c r="R114" i="59"/>
  <c r="R113" i="59"/>
  <c r="R112" i="59"/>
  <c r="R111" i="59"/>
  <c r="R110" i="59"/>
  <c r="R109" i="59"/>
  <c r="R108" i="59"/>
  <c r="R107" i="59"/>
  <c r="T106" i="59"/>
  <c r="R106" i="59"/>
  <c r="R105" i="59"/>
  <c r="R104" i="59"/>
  <c r="R103" i="59"/>
  <c r="R102" i="59"/>
  <c r="R101" i="59"/>
  <c r="R100" i="59"/>
  <c r="T99" i="59"/>
  <c r="R99" i="59"/>
  <c r="R98" i="59"/>
  <c r="R97" i="59"/>
  <c r="R96" i="59"/>
  <c r="R95" i="59"/>
  <c r="R94" i="59"/>
  <c r="R93" i="59"/>
  <c r="R92" i="59"/>
  <c r="R91" i="59"/>
  <c r="R90" i="59"/>
  <c r="R89" i="59"/>
  <c r="R88" i="59"/>
  <c r="R87" i="59"/>
  <c r="R86" i="59"/>
  <c r="R85" i="59"/>
  <c r="R84" i="59"/>
  <c r="R83" i="59"/>
  <c r="R82" i="59"/>
  <c r="R81" i="59"/>
  <c r="R80" i="59"/>
  <c r="R79" i="59"/>
  <c r="R78" i="59"/>
  <c r="R77" i="59"/>
  <c r="T76" i="59"/>
  <c r="R76" i="59"/>
  <c r="R75" i="59"/>
  <c r="R74" i="59"/>
  <c r="R73" i="59"/>
  <c r="R72" i="59"/>
  <c r="R71" i="59"/>
  <c r="R70" i="59"/>
  <c r="R69" i="59"/>
  <c r="R68" i="59"/>
  <c r="R67" i="59"/>
  <c r="R66" i="59"/>
  <c r="R65" i="59"/>
  <c r="R64" i="59"/>
  <c r="R63" i="59"/>
  <c r="R62" i="59"/>
  <c r="R61" i="59"/>
  <c r="R60" i="59"/>
  <c r="R59" i="59"/>
  <c r="R58" i="59"/>
  <c r="R57" i="59"/>
  <c r="R56" i="59"/>
  <c r="R55" i="59"/>
  <c r="R54" i="59"/>
  <c r="R53" i="59"/>
  <c r="R52" i="59"/>
  <c r="T51" i="59"/>
  <c r="R51" i="59"/>
  <c r="T50" i="59"/>
  <c r="R50" i="59"/>
  <c r="R49" i="59"/>
  <c r="R48" i="59"/>
  <c r="T47" i="59"/>
  <c r="R47" i="59"/>
  <c r="R46" i="59"/>
  <c r="R45" i="59"/>
  <c r="R44" i="59"/>
  <c r="R43" i="59"/>
  <c r="R42" i="59"/>
  <c r="R41" i="59"/>
  <c r="R40" i="59"/>
  <c r="R39" i="59"/>
  <c r="T38" i="59"/>
  <c r="R38" i="59"/>
  <c r="R37" i="59"/>
  <c r="R36" i="59"/>
  <c r="R35" i="59"/>
  <c r="T34" i="59"/>
  <c r="R34" i="59"/>
  <c r="R33" i="59"/>
  <c r="R32" i="59"/>
  <c r="R31" i="59"/>
  <c r="R30" i="59"/>
  <c r="R29" i="59"/>
  <c r="R28" i="59"/>
  <c r="R27" i="59"/>
  <c r="R26" i="59"/>
  <c r="R25" i="59"/>
  <c r="R24" i="59"/>
  <c r="R23" i="59"/>
  <c r="T22" i="59"/>
  <c r="R22" i="59"/>
  <c r="R21" i="59"/>
  <c r="R20" i="59"/>
  <c r="T19" i="59"/>
  <c r="R19" i="59"/>
  <c r="R18" i="59"/>
  <c r="R17" i="59"/>
  <c r="R16" i="59"/>
  <c r="R15" i="59"/>
  <c r="R14" i="59"/>
  <c r="R13" i="59"/>
  <c r="R12" i="59"/>
  <c r="R11" i="59"/>
  <c r="R10" i="59"/>
  <c r="R9" i="59"/>
  <c r="R8" i="59"/>
  <c r="R7" i="59"/>
  <c r="R6" i="59"/>
  <c r="R5" i="59"/>
  <c r="R4" i="59"/>
  <c r="R3" i="59"/>
  <c r="R2" i="59"/>
  <c r="R220" i="58"/>
  <c r="R219" i="58"/>
  <c r="R218" i="58"/>
  <c r="R217" i="58"/>
  <c r="R216" i="58"/>
  <c r="R215" i="58"/>
  <c r="R214" i="58"/>
  <c r="R213" i="58"/>
  <c r="R212" i="58"/>
  <c r="R211" i="58"/>
  <c r="R210" i="58"/>
  <c r="R209" i="58"/>
  <c r="R208" i="58"/>
  <c r="R207" i="58"/>
  <c r="R206" i="58"/>
  <c r="R205" i="58"/>
  <c r="R204" i="58"/>
  <c r="R203" i="58"/>
  <c r="R202" i="58"/>
  <c r="R201" i="58"/>
  <c r="R200" i="58"/>
  <c r="R199" i="58"/>
  <c r="R198" i="58"/>
  <c r="R197" i="58"/>
  <c r="R196" i="58"/>
  <c r="R195" i="58"/>
  <c r="R194" i="58"/>
  <c r="R193" i="58"/>
  <c r="R192" i="58"/>
  <c r="R191" i="58"/>
  <c r="R190" i="58"/>
  <c r="R189" i="58"/>
  <c r="R188" i="58"/>
  <c r="R187" i="58"/>
  <c r="R186" i="58"/>
  <c r="R185" i="58"/>
  <c r="R184" i="58"/>
  <c r="R183" i="58"/>
  <c r="R182" i="58"/>
  <c r="R181" i="58"/>
  <c r="R180" i="58"/>
  <c r="R179" i="58"/>
  <c r="R178" i="58"/>
  <c r="R177" i="58"/>
  <c r="R176" i="58"/>
  <c r="R175" i="58"/>
  <c r="R174" i="58"/>
  <c r="R173" i="58"/>
  <c r="R172" i="58"/>
  <c r="R171" i="58"/>
  <c r="R170" i="58"/>
  <c r="R169" i="58"/>
  <c r="R168" i="58"/>
  <c r="R167" i="58"/>
  <c r="R166" i="58"/>
  <c r="R165" i="58"/>
  <c r="R164" i="58"/>
  <c r="R163" i="58"/>
  <c r="R162" i="58"/>
  <c r="R161" i="58"/>
  <c r="R160" i="58"/>
  <c r="R159" i="58"/>
  <c r="R158" i="58"/>
  <c r="R157" i="58"/>
  <c r="R156" i="58"/>
  <c r="R155" i="58"/>
  <c r="R154" i="58"/>
  <c r="R153" i="58"/>
  <c r="R152" i="58"/>
  <c r="R151" i="58"/>
  <c r="R150" i="58"/>
  <c r="R149" i="58"/>
  <c r="R148" i="58"/>
  <c r="R147" i="58"/>
  <c r="R146" i="58"/>
  <c r="R145" i="58"/>
  <c r="R144" i="58"/>
  <c r="R143" i="58"/>
  <c r="R142" i="58"/>
  <c r="R141" i="58"/>
  <c r="R140" i="58"/>
  <c r="R139" i="58"/>
  <c r="R138" i="58"/>
  <c r="R137" i="58"/>
  <c r="T136" i="58"/>
  <c r="R136" i="58"/>
  <c r="R135" i="58"/>
  <c r="R134" i="58"/>
  <c r="R133" i="58"/>
  <c r="R132" i="58"/>
  <c r="R131" i="58"/>
  <c r="R130" i="58"/>
  <c r="R129" i="58"/>
  <c r="R128" i="58"/>
  <c r="R127" i="58"/>
  <c r="R126" i="58"/>
  <c r="R125" i="58"/>
  <c r="R124" i="58"/>
  <c r="R123" i="58"/>
  <c r="R122" i="58"/>
  <c r="R121" i="58"/>
  <c r="R120" i="58"/>
  <c r="R119" i="58"/>
  <c r="R118" i="58"/>
  <c r="R117" i="58"/>
  <c r="R116" i="58"/>
  <c r="R115" i="58"/>
  <c r="R114" i="58"/>
  <c r="R113" i="58"/>
  <c r="R112" i="58"/>
  <c r="R111" i="58"/>
  <c r="R110" i="58"/>
  <c r="R109" i="58"/>
  <c r="R108" i="58"/>
  <c r="R107" i="58"/>
  <c r="R106" i="58"/>
  <c r="R105" i="58"/>
  <c r="R104" i="58"/>
  <c r="R103" i="58"/>
  <c r="R102" i="58"/>
  <c r="R101" i="58"/>
  <c r="R100" i="58"/>
  <c r="R99" i="58"/>
  <c r="R98" i="58"/>
  <c r="R97" i="58"/>
  <c r="R96" i="58"/>
  <c r="R95" i="58"/>
  <c r="R94" i="58"/>
  <c r="R93" i="58"/>
  <c r="R92" i="58"/>
  <c r="R91" i="58"/>
  <c r="R90" i="58"/>
  <c r="R89" i="58"/>
  <c r="R88" i="58"/>
  <c r="R87" i="58"/>
  <c r="R86" i="58"/>
  <c r="R85" i="58"/>
  <c r="R84" i="58"/>
  <c r="T83" i="58"/>
  <c r="R83" i="58"/>
  <c r="T82" i="58"/>
  <c r="R82" i="58"/>
  <c r="R81" i="58"/>
  <c r="R80" i="58"/>
  <c r="R79" i="58"/>
  <c r="R78" i="58"/>
  <c r="R77" i="58"/>
  <c r="R76" i="58"/>
  <c r="R75" i="58"/>
  <c r="R74" i="58"/>
  <c r="R73" i="58"/>
  <c r="R72" i="58"/>
  <c r="R71" i="58"/>
  <c r="R70" i="58"/>
  <c r="R69" i="58"/>
  <c r="R68" i="58"/>
  <c r="R67" i="58"/>
  <c r="R66" i="58"/>
  <c r="R65" i="58"/>
  <c r="R64" i="58"/>
  <c r="R63" i="58"/>
  <c r="R62" i="58"/>
  <c r="R61" i="58"/>
  <c r="R60" i="58"/>
  <c r="R59" i="58"/>
  <c r="R58" i="58"/>
  <c r="R57" i="58"/>
  <c r="T56" i="58"/>
  <c r="R56" i="58"/>
  <c r="R55" i="58"/>
  <c r="T54" i="58"/>
  <c r="R54" i="58"/>
  <c r="R53" i="58"/>
  <c r="R52" i="58"/>
  <c r="R51" i="58"/>
  <c r="R50" i="58"/>
  <c r="R49" i="58"/>
  <c r="R48" i="58"/>
  <c r="R47" i="58"/>
  <c r="R46" i="58"/>
  <c r="R45" i="58"/>
  <c r="R44" i="58"/>
  <c r="R43" i="58"/>
  <c r="R42" i="58"/>
  <c r="R41" i="58"/>
  <c r="R40" i="58"/>
  <c r="R39" i="58"/>
  <c r="R38" i="58"/>
  <c r="R37" i="58"/>
  <c r="R36" i="58"/>
  <c r="R35" i="58"/>
  <c r="R34" i="58"/>
  <c r="R33" i="58"/>
  <c r="R32" i="58"/>
  <c r="R31" i="58"/>
  <c r="R30" i="58"/>
  <c r="R29" i="58"/>
  <c r="T28" i="58"/>
  <c r="R28" i="58"/>
  <c r="R27" i="58"/>
  <c r="R26" i="58"/>
  <c r="R25" i="58"/>
  <c r="R24" i="58"/>
  <c r="R23" i="58"/>
  <c r="R22" i="58"/>
  <c r="R21" i="58"/>
  <c r="R20" i="58"/>
  <c r="R19" i="58"/>
  <c r="R18" i="58"/>
  <c r="R17" i="58"/>
  <c r="R16" i="58"/>
  <c r="R15" i="58"/>
  <c r="R14" i="58"/>
  <c r="R13" i="58"/>
  <c r="R12" i="58"/>
  <c r="R11" i="58"/>
  <c r="R10" i="58"/>
  <c r="R9" i="58"/>
  <c r="R8" i="58"/>
  <c r="R7" i="58"/>
  <c r="R6" i="58"/>
  <c r="R5" i="58"/>
  <c r="R4" i="58"/>
  <c r="R3" i="58"/>
  <c r="R2" i="58"/>
  <c r="R220" i="57"/>
  <c r="R219" i="57"/>
  <c r="R218" i="57"/>
  <c r="R217" i="57"/>
  <c r="R216" i="57"/>
  <c r="R215" i="57"/>
  <c r="R214" i="57"/>
  <c r="R213" i="57"/>
  <c r="R212" i="57"/>
  <c r="R211" i="57"/>
  <c r="R210" i="57"/>
  <c r="R209" i="57"/>
  <c r="R208" i="57"/>
  <c r="R207" i="57"/>
  <c r="R206" i="57"/>
  <c r="R205" i="57"/>
  <c r="R204" i="57"/>
  <c r="R203" i="57"/>
  <c r="R202" i="57"/>
  <c r="R201" i="57"/>
  <c r="R200" i="57"/>
  <c r="R199" i="57"/>
  <c r="R198" i="57"/>
  <c r="R197" i="57"/>
  <c r="R196" i="57"/>
  <c r="R195" i="57"/>
  <c r="R194" i="57"/>
  <c r="R193" i="57"/>
  <c r="R192" i="57"/>
  <c r="R191" i="57"/>
  <c r="R190" i="57"/>
  <c r="R189" i="57"/>
  <c r="R188" i="57"/>
  <c r="R187" i="57"/>
  <c r="R186" i="57"/>
  <c r="R185" i="57"/>
  <c r="R184" i="57"/>
  <c r="R183" i="57"/>
  <c r="R182" i="57"/>
  <c r="R181" i="57"/>
  <c r="R180" i="57"/>
  <c r="R179" i="57"/>
  <c r="R178" i="57"/>
  <c r="R177" i="57"/>
  <c r="R176" i="57"/>
  <c r="R175" i="57"/>
  <c r="R174" i="57"/>
  <c r="R173" i="57"/>
  <c r="R172" i="57"/>
  <c r="R171" i="57"/>
  <c r="R170" i="57"/>
  <c r="R169" i="57"/>
  <c r="R168" i="57"/>
  <c r="R167" i="57"/>
  <c r="R166" i="57"/>
  <c r="R165" i="57"/>
  <c r="R164" i="57"/>
  <c r="R163" i="57"/>
  <c r="R162" i="57"/>
  <c r="R161" i="57"/>
  <c r="R160" i="57"/>
  <c r="R159" i="57"/>
  <c r="R158" i="57"/>
  <c r="R157" i="57"/>
  <c r="R156" i="57"/>
  <c r="R155" i="57"/>
  <c r="R154" i="57"/>
  <c r="R153" i="57"/>
  <c r="R152" i="57"/>
  <c r="R151" i="57"/>
  <c r="R150" i="57"/>
  <c r="R149" i="57"/>
  <c r="R148" i="57"/>
  <c r="R147" i="57"/>
  <c r="R146" i="57"/>
  <c r="R145" i="57"/>
  <c r="R144" i="57"/>
  <c r="R143" i="57"/>
  <c r="R142" i="57"/>
  <c r="R141" i="57"/>
  <c r="T140" i="57"/>
  <c r="R140" i="57"/>
  <c r="R139" i="57"/>
  <c r="R138" i="57"/>
  <c r="R137" i="57"/>
  <c r="R136" i="57"/>
  <c r="R135" i="57"/>
  <c r="R134" i="57"/>
  <c r="R133" i="57"/>
  <c r="R132" i="57"/>
  <c r="R131" i="57"/>
  <c r="R130" i="57"/>
  <c r="R129" i="57"/>
  <c r="R128" i="57"/>
  <c r="R127" i="57"/>
  <c r="R126" i="57"/>
  <c r="R125" i="57"/>
  <c r="R124" i="57"/>
  <c r="R123" i="57"/>
  <c r="R122" i="57"/>
  <c r="R121" i="57"/>
  <c r="R120" i="57"/>
  <c r="R119" i="57"/>
  <c r="R118" i="57"/>
  <c r="R117" i="57"/>
  <c r="R116" i="57"/>
  <c r="R115" i="57"/>
  <c r="R114" i="57"/>
  <c r="R113" i="57"/>
  <c r="R112" i="57"/>
  <c r="R111" i="57"/>
  <c r="R110" i="57"/>
  <c r="R109" i="57"/>
  <c r="R108" i="57"/>
  <c r="R107" i="57"/>
  <c r="R106" i="57"/>
  <c r="R105" i="57"/>
  <c r="R104" i="57"/>
  <c r="R103" i="57"/>
  <c r="R102" i="57"/>
  <c r="R101" i="57"/>
  <c r="R100" i="57"/>
  <c r="R99" i="57"/>
  <c r="R98" i="57"/>
  <c r="R97" i="57"/>
  <c r="R96" i="57"/>
  <c r="R95" i="57"/>
  <c r="R94" i="57"/>
  <c r="R93" i="57"/>
  <c r="R92" i="57"/>
  <c r="R91" i="57"/>
  <c r="R90" i="57"/>
  <c r="R89" i="57"/>
  <c r="R88" i="57"/>
  <c r="R87" i="57"/>
  <c r="R86" i="57"/>
  <c r="R85" i="57"/>
  <c r="R84" i="57"/>
  <c r="R83" i="57"/>
  <c r="R82" i="57"/>
  <c r="T81" i="57"/>
  <c r="R81" i="57"/>
  <c r="R80" i="57"/>
  <c r="R79" i="57"/>
  <c r="R78" i="57"/>
  <c r="R77" i="57"/>
  <c r="R76" i="57"/>
  <c r="R75" i="57"/>
  <c r="R74" i="57"/>
  <c r="R73" i="57"/>
  <c r="R72" i="57"/>
  <c r="R71" i="57"/>
  <c r="R70" i="57"/>
  <c r="R69" i="57"/>
  <c r="R68" i="57"/>
  <c r="R67" i="57"/>
  <c r="R66" i="57"/>
  <c r="R65" i="57"/>
  <c r="R64" i="57"/>
  <c r="R63" i="57"/>
  <c r="R62" i="57"/>
  <c r="R61" i="57"/>
  <c r="R60" i="57"/>
  <c r="R59" i="57"/>
  <c r="R58" i="57"/>
  <c r="R57" i="57"/>
  <c r="R56" i="57"/>
  <c r="R55" i="57"/>
  <c r="R54" i="57"/>
  <c r="R53" i="57"/>
  <c r="R52" i="57"/>
  <c r="R51" i="57"/>
  <c r="R50" i="57"/>
  <c r="R49" i="57"/>
  <c r="R48" i="57"/>
  <c r="R47" i="57"/>
  <c r="R46" i="57"/>
  <c r="R45" i="57"/>
  <c r="R44" i="57"/>
  <c r="R43" i="57"/>
  <c r="R42" i="57"/>
  <c r="R41" i="57"/>
  <c r="R40" i="57"/>
  <c r="R39" i="57"/>
  <c r="R38" i="57"/>
  <c r="R37" i="57"/>
  <c r="R36" i="57"/>
  <c r="R35" i="57"/>
  <c r="R34" i="57"/>
  <c r="R33" i="57"/>
  <c r="R32" i="57"/>
  <c r="R31" i="57"/>
  <c r="R30" i="57"/>
  <c r="R29" i="57"/>
  <c r="R28" i="57"/>
  <c r="R27" i="57"/>
  <c r="R26" i="57"/>
  <c r="R25" i="57"/>
  <c r="R24" i="57"/>
  <c r="R23" i="57"/>
  <c r="R22" i="57"/>
  <c r="R21" i="57"/>
  <c r="R20" i="57"/>
  <c r="R19" i="57"/>
  <c r="R18" i="57"/>
  <c r="R17" i="57"/>
  <c r="R16" i="57"/>
  <c r="R15" i="57"/>
  <c r="R14" i="57"/>
  <c r="R13" i="57"/>
  <c r="R12" i="57"/>
  <c r="R11" i="57"/>
  <c r="R10" i="57"/>
  <c r="R9" i="57"/>
  <c r="R8" i="57"/>
  <c r="R7" i="57"/>
  <c r="R6" i="57"/>
  <c r="R5" i="57"/>
  <c r="R4" i="57"/>
  <c r="R3" i="57"/>
  <c r="R2" i="57"/>
  <c r="R220" i="56"/>
  <c r="R219" i="56"/>
  <c r="R218" i="56"/>
  <c r="R217" i="56"/>
  <c r="R216" i="56"/>
  <c r="R215" i="56"/>
  <c r="R214" i="56"/>
  <c r="R213" i="56"/>
  <c r="R212" i="56"/>
  <c r="R211" i="56"/>
  <c r="R210" i="56"/>
  <c r="R209" i="56"/>
  <c r="R208" i="56"/>
  <c r="R207" i="56"/>
  <c r="R206" i="56"/>
  <c r="R205" i="56"/>
  <c r="R204" i="56"/>
  <c r="R203" i="56"/>
  <c r="R202" i="56"/>
  <c r="R201" i="56"/>
  <c r="R200" i="56"/>
  <c r="R199" i="56"/>
  <c r="R198" i="56"/>
  <c r="R197" i="56"/>
  <c r="R196" i="56"/>
  <c r="R195" i="56"/>
  <c r="R194" i="56"/>
  <c r="R193" i="56"/>
  <c r="R192" i="56"/>
  <c r="R191" i="56"/>
  <c r="R190" i="56"/>
  <c r="R189" i="56"/>
  <c r="R188" i="56"/>
  <c r="R187" i="56"/>
  <c r="R186" i="56"/>
  <c r="R185" i="56"/>
  <c r="R184" i="56"/>
  <c r="R183" i="56"/>
  <c r="R182" i="56"/>
  <c r="R181" i="56"/>
  <c r="R180" i="56"/>
  <c r="R179" i="56"/>
  <c r="R178" i="56"/>
  <c r="R177" i="56"/>
  <c r="R176" i="56"/>
  <c r="R175" i="56"/>
  <c r="R174" i="56"/>
  <c r="R173" i="56"/>
  <c r="R172" i="56"/>
  <c r="R171" i="56"/>
  <c r="R170" i="56"/>
  <c r="R169" i="56"/>
  <c r="R168" i="56"/>
  <c r="R167" i="56"/>
  <c r="R166" i="56"/>
  <c r="R165" i="56"/>
  <c r="R164" i="56"/>
  <c r="R163" i="56"/>
  <c r="R162" i="56"/>
  <c r="R161" i="56"/>
  <c r="R160" i="56"/>
  <c r="R159" i="56"/>
  <c r="R158" i="56"/>
  <c r="R157" i="56"/>
  <c r="R156" i="56"/>
  <c r="R155" i="56"/>
  <c r="R154" i="56"/>
  <c r="R153" i="56"/>
  <c r="R152" i="56"/>
  <c r="R151" i="56"/>
  <c r="R150" i="56"/>
  <c r="R149" i="56"/>
  <c r="R148" i="56"/>
  <c r="R147" i="56"/>
  <c r="R146" i="56"/>
  <c r="R145" i="56"/>
  <c r="R144" i="56"/>
  <c r="R143" i="56"/>
  <c r="R142" i="56"/>
  <c r="R141" i="56"/>
  <c r="R140" i="56"/>
  <c r="R139" i="56"/>
  <c r="R138" i="56"/>
  <c r="R137" i="56"/>
  <c r="R136" i="56"/>
  <c r="R135" i="56"/>
  <c r="R134" i="56"/>
  <c r="R133" i="56"/>
  <c r="R132" i="56"/>
  <c r="R131" i="56"/>
  <c r="R130" i="56"/>
  <c r="R129" i="56"/>
  <c r="R128" i="56"/>
  <c r="R127" i="56"/>
  <c r="R126" i="56"/>
  <c r="R125" i="56"/>
  <c r="R124" i="56"/>
  <c r="R123" i="56"/>
  <c r="R122" i="56"/>
  <c r="R121" i="56"/>
  <c r="R120" i="56"/>
  <c r="R119" i="56"/>
  <c r="R118" i="56"/>
  <c r="R117" i="56"/>
  <c r="R116" i="56"/>
  <c r="R115" i="56"/>
  <c r="R114" i="56"/>
  <c r="R113" i="56"/>
  <c r="R112" i="56"/>
  <c r="R111" i="56"/>
  <c r="R110" i="56"/>
  <c r="R109" i="56"/>
  <c r="R108" i="56"/>
  <c r="R107" i="56"/>
  <c r="R106" i="56"/>
  <c r="R105" i="56"/>
  <c r="R104" i="56"/>
  <c r="R103" i="56"/>
  <c r="R102" i="56"/>
  <c r="R101" i="56"/>
  <c r="R100" i="56"/>
  <c r="T99" i="56"/>
  <c r="R99" i="56"/>
  <c r="R98" i="56"/>
  <c r="R97" i="56"/>
  <c r="R96" i="56"/>
  <c r="R95" i="56"/>
  <c r="R94" i="56"/>
  <c r="R93" i="56"/>
  <c r="R92" i="56"/>
  <c r="R91" i="56"/>
  <c r="R90" i="56"/>
  <c r="R89" i="56"/>
  <c r="R88" i="56"/>
  <c r="R87" i="56"/>
  <c r="R86" i="56"/>
  <c r="R85" i="56"/>
  <c r="R84" i="56"/>
  <c r="R83" i="56"/>
  <c r="R82" i="56"/>
  <c r="R81" i="56"/>
  <c r="R80" i="56"/>
  <c r="R79" i="56"/>
  <c r="R78" i="56"/>
  <c r="R77" i="56"/>
  <c r="R76" i="56"/>
  <c r="R75" i="56"/>
  <c r="R74" i="56"/>
  <c r="R73" i="56"/>
  <c r="R72" i="56"/>
  <c r="R71" i="56"/>
  <c r="T70" i="56"/>
  <c r="R70" i="56"/>
  <c r="R69" i="56"/>
  <c r="R68" i="56"/>
  <c r="R67" i="56"/>
  <c r="R66" i="56"/>
  <c r="R65" i="56"/>
  <c r="R64" i="56"/>
  <c r="R63" i="56"/>
  <c r="R62" i="56"/>
  <c r="R61" i="56"/>
  <c r="R60" i="56"/>
  <c r="R59" i="56"/>
  <c r="R58" i="56"/>
  <c r="R57" i="56"/>
  <c r="R56" i="56"/>
  <c r="R55" i="56"/>
  <c r="R54" i="56"/>
  <c r="R53" i="56"/>
  <c r="R52" i="56"/>
  <c r="R51" i="56"/>
  <c r="R50" i="56"/>
  <c r="R49" i="56"/>
  <c r="R48" i="56"/>
  <c r="R47" i="56"/>
  <c r="R46" i="56"/>
  <c r="R45" i="56"/>
  <c r="R44" i="56"/>
  <c r="R43" i="56"/>
  <c r="R42" i="56"/>
  <c r="R41" i="56"/>
  <c r="R40" i="56"/>
  <c r="R39" i="56"/>
  <c r="R38" i="56"/>
  <c r="R37" i="56"/>
  <c r="R36" i="56"/>
  <c r="R35" i="56"/>
  <c r="R34" i="56"/>
  <c r="T33" i="56"/>
  <c r="R33" i="56"/>
  <c r="R32" i="56"/>
  <c r="R31" i="56"/>
  <c r="R30" i="56"/>
  <c r="R29" i="56"/>
  <c r="R27" i="56"/>
  <c r="R26" i="56"/>
  <c r="R25" i="56"/>
  <c r="R24" i="56"/>
  <c r="R23" i="56"/>
  <c r="R22" i="56"/>
  <c r="R21" i="56"/>
  <c r="R20" i="56"/>
  <c r="R19" i="56"/>
  <c r="R18" i="56"/>
  <c r="R17" i="56"/>
  <c r="R16" i="56"/>
  <c r="R15" i="56"/>
  <c r="R14" i="56"/>
  <c r="R13" i="56"/>
  <c r="R12" i="56"/>
  <c r="R11" i="56"/>
  <c r="R10" i="56"/>
  <c r="R9" i="56"/>
  <c r="R8" i="56"/>
  <c r="R7" i="56"/>
  <c r="R6" i="56"/>
  <c r="R5" i="56"/>
  <c r="R4" i="56"/>
  <c r="R3" i="56"/>
  <c r="R2" i="56"/>
  <c r="R220" i="55"/>
  <c r="R219" i="55"/>
  <c r="R218" i="55"/>
  <c r="R217" i="55"/>
  <c r="R216" i="55"/>
  <c r="R215" i="55"/>
  <c r="R214" i="55"/>
  <c r="R213" i="55"/>
  <c r="R212" i="55"/>
  <c r="R211" i="55"/>
  <c r="R210" i="55"/>
  <c r="R209" i="55"/>
  <c r="R208" i="55"/>
  <c r="R207" i="55"/>
  <c r="R206" i="55"/>
  <c r="R205" i="55"/>
  <c r="R204" i="55"/>
  <c r="R203" i="55"/>
  <c r="R202" i="55"/>
  <c r="R201" i="55"/>
  <c r="R200" i="55"/>
  <c r="R199" i="55"/>
  <c r="R198" i="55"/>
  <c r="R197" i="55"/>
  <c r="R196" i="55"/>
  <c r="R195" i="55"/>
  <c r="R194" i="55"/>
  <c r="R193" i="55"/>
  <c r="R192" i="55"/>
  <c r="R191" i="55"/>
  <c r="R190" i="55"/>
  <c r="R189" i="55"/>
  <c r="R188" i="55"/>
  <c r="R187" i="55"/>
  <c r="R186" i="55"/>
  <c r="R185" i="55"/>
  <c r="R184" i="55"/>
  <c r="R183" i="55"/>
  <c r="R182" i="55"/>
  <c r="R181" i="55"/>
  <c r="R180" i="55"/>
  <c r="R179" i="55"/>
  <c r="R178" i="55"/>
  <c r="R177" i="55"/>
  <c r="R176" i="55"/>
  <c r="R175" i="55"/>
  <c r="R174" i="55"/>
  <c r="R173" i="55"/>
  <c r="R172" i="55"/>
  <c r="R171" i="55"/>
  <c r="R170" i="55"/>
  <c r="R169" i="55"/>
  <c r="R168" i="55"/>
  <c r="R167" i="55"/>
  <c r="R166" i="55"/>
  <c r="R165" i="55"/>
  <c r="R164" i="55"/>
  <c r="R163" i="55"/>
  <c r="R162" i="55"/>
  <c r="R161" i="55"/>
  <c r="R160" i="55"/>
  <c r="R159" i="55"/>
  <c r="R158" i="55"/>
  <c r="R157" i="55"/>
  <c r="R156" i="55"/>
  <c r="R155" i="55"/>
  <c r="R154" i="55"/>
  <c r="R153" i="55"/>
  <c r="R152" i="55"/>
  <c r="R151" i="55"/>
  <c r="R150" i="55"/>
  <c r="R149" i="55"/>
  <c r="R148" i="55"/>
  <c r="R147" i="55"/>
  <c r="R146" i="55"/>
  <c r="R145" i="55"/>
  <c r="R144" i="55"/>
  <c r="R143" i="55"/>
  <c r="R142" i="55"/>
  <c r="R141" i="55"/>
  <c r="R140" i="55"/>
  <c r="R139" i="55"/>
  <c r="R138" i="55"/>
  <c r="R137" i="55"/>
  <c r="R136" i="55"/>
  <c r="R135" i="55"/>
  <c r="R134" i="55"/>
  <c r="R133" i="55"/>
  <c r="R132" i="55"/>
  <c r="R131" i="55"/>
  <c r="R130" i="55"/>
  <c r="R129" i="55"/>
  <c r="R128" i="55"/>
  <c r="R127" i="55"/>
  <c r="R126" i="55"/>
  <c r="R125" i="55"/>
  <c r="R124" i="55"/>
  <c r="R123" i="55"/>
  <c r="R122" i="55"/>
  <c r="R121" i="55"/>
  <c r="R120" i="55"/>
  <c r="R119" i="55"/>
  <c r="R118" i="55"/>
  <c r="R117" i="55"/>
  <c r="R116" i="55"/>
  <c r="R115" i="55"/>
  <c r="R114" i="55"/>
  <c r="R113" i="55"/>
  <c r="R112" i="55"/>
  <c r="R111" i="55"/>
  <c r="R110" i="55"/>
  <c r="R109" i="55"/>
  <c r="R108" i="55"/>
  <c r="R107" i="55"/>
  <c r="R106" i="55"/>
  <c r="R105" i="55"/>
  <c r="R104" i="55"/>
  <c r="R103" i="55"/>
  <c r="R102" i="55"/>
  <c r="R101" i="55"/>
  <c r="R100" i="55"/>
  <c r="R99" i="55"/>
  <c r="R98" i="55"/>
  <c r="R97" i="55"/>
  <c r="R96" i="55"/>
  <c r="R95" i="55"/>
  <c r="R94" i="55"/>
  <c r="R93" i="55"/>
  <c r="R92" i="55"/>
  <c r="R91" i="55"/>
  <c r="R90" i="55"/>
  <c r="R89" i="55"/>
  <c r="R88" i="55"/>
  <c r="R87" i="55"/>
  <c r="R86" i="55"/>
  <c r="R85" i="55"/>
  <c r="R84" i="55"/>
  <c r="R83" i="55"/>
  <c r="R82" i="55"/>
  <c r="R81" i="55"/>
  <c r="R80" i="55"/>
  <c r="R79" i="55"/>
  <c r="R78" i="55"/>
  <c r="R77" i="55"/>
  <c r="R76" i="55"/>
  <c r="R75" i="55"/>
  <c r="R74" i="55"/>
  <c r="R73" i="55"/>
  <c r="R72" i="55"/>
  <c r="R71" i="55"/>
  <c r="R70" i="55"/>
  <c r="R69" i="55"/>
  <c r="R68" i="55"/>
  <c r="R67" i="55"/>
  <c r="R66" i="55"/>
  <c r="R65" i="55"/>
  <c r="R64" i="55"/>
  <c r="R63" i="55"/>
  <c r="R62" i="55"/>
  <c r="R61" i="55"/>
  <c r="R60" i="55"/>
  <c r="R59" i="55"/>
  <c r="R58" i="55"/>
  <c r="R57" i="55"/>
  <c r="R56" i="55"/>
  <c r="R55" i="55"/>
  <c r="R54" i="55"/>
  <c r="R53" i="55"/>
  <c r="R52" i="55"/>
  <c r="R51" i="55"/>
  <c r="R50" i="55"/>
  <c r="R49" i="55"/>
  <c r="R48" i="55"/>
  <c r="R47" i="55"/>
  <c r="R46" i="55"/>
  <c r="R45" i="55"/>
  <c r="R44" i="55"/>
  <c r="T43" i="55"/>
  <c r="R43" i="55"/>
  <c r="T42" i="55"/>
  <c r="R42" i="55"/>
  <c r="R41" i="55"/>
  <c r="R40" i="55"/>
  <c r="R39" i="55"/>
  <c r="R38" i="55"/>
  <c r="R37" i="55"/>
  <c r="R36" i="55"/>
  <c r="R35" i="55"/>
  <c r="R34" i="55"/>
  <c r="R33" i="55"/>
  <c r="R32" i="55"/>
  <c r="R31" i="55"/>
  <c r="R30" i="55"/>
  <c r="R29" i="55"/>
  <c r="R28" i="55"/>
  <c r="R27" i="55"/>
  <c r="R26" i="55"/>
  <c r="R25" i="55"/>
  <c r="R24" i="55"/>
  <c r="R23" i="55"/>
  <c r="R22" i="55"/>
  <c r="R21" i="55"/>
  <c r="R20" i="55"/>
  <c r="R19" i="55"/>
  <c r="R18" i="55"/>
  <c r="R17" i="55"/>
  <c r="R16" i="55"/>
  <c r="R15" i="55"/>
  <c r="R14" i="55"/>
  <c r="R13" i="55"/>
  <c r="R12" i="55"/>
  <c r="R11" i="55"/>
  <c r="R10" i="55"/>
  <c r="R9" i="55"/>
  <c r="R8" i="55"/>
  <c r="R7" i="55"/>
  <c r="R6" i="55"/>
  <c r="R5" i="55"/>
  <c r="R4" i="55"/>
  <c r="R3" i="55"/>
  <c r="R2" i="55"/>
  <c r="R354" i="54"/>
  <c r="R353" i="54"/>
  <c r="R352" i="54"/>
  <c r="R351" i="54"/>
  <c r="R350" i="54"/>
  <c r="R349" i="54"/>
  <c r="R348" i="54"/>
  <c r="R347" i="54"/>
  <c r="R346" i="54"/>
  <c r="R345" i="54"/>
  <c r="R344" i="54"/>
  <c r="R343" i="54"/>
  <c r="R342" i="54"/>
  <c r="R341" i="54"/>
  <c r="R340" i="54"/>
  <c r="R339" i="54"/>
  <c r="R338" i="54"/>
  <c r="R337" i="54"/>
  <c r="R336" i="54"/>
  <c r="R335" i="54"/>
  <c r="R334" i="54"/>
  <c r="R333" i="54"/>
  <c r="R332" i="54"/>
  <c r="R331" i="54"/>
  <c r="R330" i="54"/>
  <c r="R329" i="54"/>
  <c r="R328" i="54"/>
  <c r="R327" i="54"/>
  <c r="R326" i="54"/>
  <c r="R325" i="54"/>
  <c r="R324" i="54"/>
  <c r="R323" i="54"/>
  <c r="R322" i="54"/>
  <c r="R321" i="54"/>
  <c r="R320" i="54"/>
  <c r="R319" i="54"/>
  <c r="R318" i="54"/>
  <c r="R317" i="54"/>
  <c r="R316" i="54"/>
  <c r="R315" i="54"/>
  <c r="R314" i="54"/>
  <c r="R313" i="54"/>
  <c r="R312" i="54"/>
  <c r="R311" i="54"/>
  <c r="R310" i="54"/>
  <c r="R309" i="54"/>
  <c r="R308" i="54"/>
  <c r="R307" i="54"/>
  <c r="R306" i="54"/>
  <c r="R305" i="54"/>
  <c r="R304" i="54"/>
  <c r="R303" i="54"/>
  <c r="R302" i="54"/>
  <c r="R301" i="54"/>
  <c r="R300" i="54"/>
  <c r="R299" i="54"/>
  <c r="R298" i="54"/>
  <c r="R297" i="54"/>
  <c r="R296" i="54"/>
  <c r="R295" i="54"/>
  <c r="R294" i="54"/>
  <c r="R293" i="54"/>
  <c r="R292" i="54"/>
  <c r="R291" i="54"/>
  <c r="R290" i="54"/>
  <c r="R289" i="54"/>
  <c r="R288" i="54"/>
  <c r="R287" i="54"/>
  <c r="R286" i="54"/>
  <c r="R285" i="54"/>
  <c r="R284" i="54"/>
  <c r="R283" i="54"/>
  <c r="R282" i="54"/>
  <c r="R281" i="54"/>
  <c r="R280" i="54"/>
  <c r="R279" i="54"/>
  <c r="R278" i="54"/>
  <c r="R277" i="54"/>
  <c r="R276" i="54"/>
  <c r="R275" i="54"/>
  <c r="R274" i="54"/>
  <c r="R273" i="54"/>
  <c r="R272" i="54"/>
  <c r="R271" i="54"/>
  <c r="R270" i="54"/>
  <c r="R269" i="54"/>
  <c r="R268" i="54"/>
  <c r="R267" i="54"/>
  <c r="R266" i="54"/>
  <c r="R265" i="54"/>
  <c r="R264" i="54"/>
  <c r="R263" i="54"/>
  <c r="R262" i="54"/>
  <c r="R261" i="54"/>
  <c r="R260" i="54"/>
  <c r="R259" i="54"/>
  <c r="R258" i="54"/>
  <c r="R257" i="54"/>
  <c r="R256" i="54"/>
  <c r="R255" i="54"/>
  <c r="R254" i="54"/>
  <c r="R253" i="54"/>
  <c r="R252" i="54"/>
  <c r="R251" i="54"/>
  <c r="R250" i="54"/>
  <c r="R249" i="54"/>
  <c r="R248" i="54"/>
  <c r="R247" i="54"/>
  <c r="R246" i="54"/>
  <c r="R245" i="54"/>
  <c r="R244" i="54"/>
  <c r="R243" i="54"/>
  <c r="R242" i="54"/>
  <c r="R241" i="54"/>
  <c r="R240" i="54"/>
  <c r="R239" i="54"/>
  <c r="R238" i="54"/>
  <c r="R237" i="54"/>
  <c r="R236" i="54"/>
  <c r="R235" i="54"/>
  <c r="R234" i="54"/>
  <c r="R233" i="54"/>
  <c r="R232" i="54"/>
  <c r="R231" i="54"/>
  <c r="R230" i="54"/>
  <c r="R229" i="54"/>
  <c r="R228" i="54"/>
  <c r="R227" i="54"/>
  <c r="R226" i="54"/>
  <c r="R225" i="54"/>
  <c r="R224" i="54"/>
  <c r="R223" i="54"/>
  <c r="R222" i="54"/>
  <c r="R221" i="54"/>
  <c r="R220" i="54"/>
  <c r="R219" i="54"/>
  <c r="R218" i="54"/>
  <c r="R217" i="54"/>
  <c r="R216" i="54"/>
  <c r="R215" i="54"/>
  <c r="R214" i="54"/>
  <c r="R213" i="54"/>
  <c r="R212" i="54"/>
  <c r="R211" i="54"/>
  <c r="R210" i="54"/>
  <c r="R209" i="54"/>
  <c r="R208" i="54"/>
  <c r="R207" i="54"/>
  <c r="R206" i="54"/>
  <c r="R205" i="54"/>
  <c r="R204" i="54"/>
  <c r="R203" i="54"/>
  <c r="R202" i="54"/>
  <c r="R201" i="54"/>
  <c r="R200" i="54"/>
  <c r="R199" i="54"/>
  <c r="R198" i="54"/>
  <c r="R197" i="54"/>
  <c r="R196" i="54"/>
  <c r="R195" i="54"/>
  <c r="R194" i="54"/>
  <c r="R193" i="54"/>
  <c r="R192" i="54"/>
  <c r="R191" i="54"/>
  <c r="R190" i="54"/>
  <c r="R189" i="54"/>
  <c r="R188" i="54"/>
  <c r="R187" i="54"/>
  <c r="R186" i="54"/>
  <c r="R185" i="54"/>
  <c r="R184" i="54"/>
  <c r="R183" i="54"/>
  <c r="R182" i="54"/>
  <c r="R181" i="54"/>
  <c r="T180" i="54"/>
  <c r="R180" i="54"/>
  <c r="R179" i="54"/>
  <c r="R178" i="54"/>
  <c r="R177" i="54"/>
  <c r="R176" i="54"/>
  <c r="R175" i="54"/>
  <c r="R174" i="54"/>
  <c r="R173" i="54"/>
  <c r="R172" i="54"/>
  <c r="R171" i="54"/>
  <c r="R170" i="54"/>
  <c r="R169" i="54"/>
  <c r="R168" i="54"/>
  <c r="R167" i="54"/>
  <c r="R166" i="54"/>
  <c r="R165" i="54"/>
  <c r="R164" i="54"/>
  <c r="R163" i="54"/>
  <c r="R162" i="54"/>
  <c r="R161" i="54"/>
  <c r="R160" i="54"/>
  <c r="R159" i="54"/>
  <c r="R158" i="54"/>
  <c r="R157" i="54"/>
  <c r="R156" i="54"/>
  <c r="R155" i="54"/>
  <c r="R154" i="54"/>
  <c r="R153" i="54"/>
  <c r="R152" i="54"/>
  <c r="R151" i="54"/>
  <c r="R150" i="54"/>
  <c r="R149" i="54"/>
  <c r="R148" i="54"/>
  <c r="R147" i="54"/>
  <c r="R146" i="54"/>
  <c r="R145" i="54"/>
  <c r="R144" i="54"/>
  <c r="R143" i="54"/>
  <c r="R142" i="54"/>
  <c r="R141" i="54"/>
  <c r="T140" i="54"/>
  <c r="R140" i="54"/>
  <c r="R139" i="54"/>
  <c r="R138" i="54"/>
  <c r="R137" i="54"/>
  <c r="R136" i="54"/>
  <c r="R135" i="54"/>
  <c r="R134" i="54"/>
  <c r="R133" i="54"/>
  <c r="R132" i="54"/>
  <c r="R131" i="54"/>
  <c r="R130" i="54"/>
  <c r="R129" i="54"/>
  <c r="R128" i="54"/>
  <c r="R127" i="54"/>
  <c r="R126" i="54"/>
  <c r="R125" i="54"/>
  <c r="R124" i="54"/>
  <c r="R123" i="54"/>
  <c r="R122" i="54"/>
  <c r="R121" i="54"/>
  <c r="R120" i="54"/>
  <c r="R119" i="54"/>
  <c r="R118" i="54"/>
  <c r="R117" i="54"/>
  <c r="R116" i="54"/>
  <c r="R115" i="54"/>
  <c r="R114" i="54"/>
  <c r="R113" i="54"/>
  <c r="R112" i="54"/>
  <c r="R111" i="54"/>
  <c r="R110" i="54"/>
  <c r="R109" i="54"/>
  <c r="R108" i="54"/>
  <c r="R107" i="54"/>
  <c r="R106" i="54"/>
  <c r="R105" i="54"/>
  <c r="R104" i="54"/>
  <c r="R103" i="54"/>
  <c r="R102" i="54"/>
  <c r="R101" i="54"/>
  <c r="R100" i="54"/>
  <c r="R99" i="54"/>
  <c r="R98" i="54"/>
  <c r="R97" i="54"/>
  <c r="R96" i="54"/>
  <c r="R95" i="54"/>
  <c r="R94" i="54"/>
  <c r="R93" i="54"/>
  <c r="R92" i="54"/>
  <c r="R91" i="54"/>
  <c r="R90" i="54"/>
  <c r="T89" i="54"/>
  <c r="R89" i="54"/>
  <c r="R88" i="54"/>
  <c r="R87" i="54"/>
  <c r="R86" i="54"/>
  <c r="R85" i="54"/>
  <c r="R84" i="54"/>
  <c r="R83" i="54"/>
  <c r="R82" i="54"/>
  <c r="R81" i="54"/>
  <c r="R80" i="54"/>
  <c r="R79" i="54"/>
  <c r="R78" i="54"/>
  <c r="R77" i="54"/>
  <c r="R76" i="54"/>
  <c r="R75" i="54"/>
  <c r="R74" i="54"/>
  <c r="R73" i="54"/>
  <c r="R72" i="54"/>
  <c r="R71" i="54"/>
  <c r="R70" i="54"/>
  <c r="R69" i="54"/>
  <c r="T68" i="54"/>
  <c r="R68" i="54"/>
  <c r="R67" i="54"/>
  <c r="R66" i="54"/>
  <c r="R65" i="54"/>
  <c r="R64" i="54"/>
  <c r="R63" i="54"/>
  <c r="R62" i="54"/>
  <c r="R61" i="54"/>
  <c r="R60" i="54"/>
  <c r="R59" i="54"/>
  <c r="R58" i="54"/>
  <c r="R57" i="54"/>
  <c r="T56" i="54"/>
  <c r="R56" i="54"/>
  <c r="R55" i="54"/>
  <c r="R54" i="54"/>
  <c r="R53" i="54"/>
  <c r="R52" i="54"/>
  <c r="R51" i="54"/>
  <c r="R50" i="54"/>
  <c r="R49" i="54"/>
  <c r="R48" i="54"/>
  <c r="R47" i="54"/>
  <c r="R46" i="54"/>
  <c r="R45" i="54"/>
  <c r="R44" i="54"/>
  <c r="R43" i="54"/>
  <c r="T42" i="54"/>
  <c r="R42" i="54"/>
  <c r="R41" i="54"/>
  <c r="T40" i="54"/>
  <c r="R40" i="54"/>
  <c r="R39" i="54"/>
  <c r="R38" i="54"/>
  <c r="R37" i="54"/>
  <c r="R36" i="54"/>
  <c r="R35" i="54"/>
  <c r="R34" i="54"/>
  <c r="R33" i="54"/>
  <c r="R32" i="54"/>
  <c r="R31" i="54"/>
  <c r="R30" i="54"/>
  <c r="R29" i="54"/>
  <c r="R28" i="54"/>
  <c r="R27" i="54"/>
  <c r="R26" i="54"/>
  <c r="R25" i="54"/>
  <c r="R24" i="54"/>
  <c r="R23" i="54"/>
  <c r="R22" i="54"/>
  <c r="R21" i="54"/>
  <c r="R20" i="54"/>
  <c r="R19" i="54"/>
  <c r="R18" i="54"/>
  <c r="R17" i="54"/>
  <c r="R16" i="54"/>
  <c r="R15" i="54"/>
  <c r="R14" i="54"/>
  <c r="R13" i="54"/>
  <c r="R12" i="54"/>
  <c r="R11" i="54"/>
  <c r="R10" i="54"/>
  <c r="R9" i="54"/>
  <c r="R8" i="54"/>
  <c r="T7" i="54"/>
  <c r="R7" i="54"/>
  <c r="R6" i="54"/>
  <c r="R5" i="54"/>
  <c r="R4" i="54"/>
  <c r="R3" i="54"/>
  <c r="R2" i="54"/>
  <c r="R209" i="53"/>
  <c r="R210" i="53"/>
  <c r="R211" i="53"/>
  <c r="R212" i="53"/>
  <c r="R213" i="53"/>
  <c r="R214" i="53"/>
  <c r="R215" i="53"/>
  <c r="R216" i="53"/>
  <c r="R217" i="53"/>
  <c r="R218" i="53"/>
  <c r="R219" i="53"/>
  <c r="R220" i="53"/>
  <c r="R221" i="53"/>
  <c r="R222" i="53"/>
  <c r="R223" i="53"/>
  <c r="R224" i="53"/>
  <c r="R225" i="53"/>
  <c r="R226" i="53"/>
  <c r="R227" i="53"/>
  <c r="R228" i="53"/>
  <c r="R229" i="53"/>
  <c r="R230" i="53"/>
  <c r="R231" i="53"/>
  <c r="R232" i="53"/>
  <c r="R233" i="53"/>
  <c r="R234" i="53"/>
  <c r="R235" i="53"/>
  <c r="R236" i="53"/>
  <c r="R237" i="53"/>
  <c r="R238" i="53"/>
  <c r="R239" i="53"/>
  <c r="R240" i="53"/>
  <c r="R241" i="53"/>
  <c r="R242" i="53"/>
  <c r="R243" i="53"/>
  <c r="R244" i="53"/>
  <c r="R245" i="53"/>
  <c r="R246" i="53"/>
  <c r="R247" i="53"/>
  <c r="R248" i="53"/>
  <c r="R249" i="53"/>
  <c r="R250" i="53"/>
  <c r="R251" i="53"/>
  <c r="R252" i="53"/>
  <c r="R253" i="53"/>
  <c r="R254" i="53"/>
  <c r="R255" i="53"/>
  <c r="R256" i="53"/>
  <c r="R257" i="53"/>
  <c r="R258" i="53"/>
  <c r="R259" i="53"/>
  <c r="R260" i="53"/>
  <c r="R261" i="53"/>
  <c r="R262" i="53"/>
  <c r="R263" i="53"/>
  <c r="R264" i="53"/>
  <c r="R265" i="53"/>
  <c r="R266" i="53"/>
  <c r="R267" i="53"/>
  <c r="R268" i="53"/>
  <c r="R269" i="53"/>
  <c r="R270" i="53"/>
  <c r="R271" i="53"/>
  <c r="R272" i="53"/>
  <c r="R273" i="53"/>
  <c r="R274" i="53"/>
  <c r="R275" i="53"/>
  <c r="R276" i="53"/>
  <c r="R277" i="53"/>
  <c r="R278" i="53"/>
  <c r="R279" i="53"/>
  <c r="R280" i="53"/>
  <c r="R281" i="53"/>
  <c r="R282" i="53"/>
  <c r="R283" i="53"/>
  <c r="R284" i="53"/>
  <c r="R285" i="53"/>
  <c r="R286" i="53"/>
  <c r="R287" i="53"/>
  <c r="R288" i="53"/>
  <c r="R289" i="53"/>
  <c r="R290" i="53"/>
  <c r="R291" i="53"/>
  <c r="R292" i="53"/>
  <c r="R293" i="53"/>
  <c r="R294" i="53"/>
  <c r="R295" i="53"/>
  <c r="R296" i="53"/>
  <c r="R297" i="53"/>
  <c r="R298" i="53"/>
  <c r="R299" i="53"/>
  <c r="R300" i="53"/>
  <c r="R301" i="53"/>
  <c r="R302" i="53"/>
  <c r="R303" i="53"/>
  <c r="R304" i="53"/>
  <c r="R305" i="53"/>
  <c r="R306" i="53"/>
  <c r="R307" i="53"/>
  <c r="R308" i="53"/>
  <c r="R309" i="53"/>
  <c r="R310" i="53"/>
  <c r="R311" i="53"/>
  <c r="R312" i="53"/>
  <c r="R313" i="53"/>
  <c r="R314" i="53"/>
  <c r="R315" i="53"/>
  <c r="R316" i="53"/>
  <c r="R317" i="53"/>
  <c r="R318" i="53"/>
  <c r="R319" i="53"/>
  <c r="R320" i="53"/>
  <c r="R321" i="53"/>
  <c r="R322" i="53"/>
  <c r="R323" i="53"/>
  <c r="R324" i="53"/>
  <c r="R325" i="53"/>
  <c r="R326" i="53"/>
  <c r="R327" i="53"/>
  <c r="R328" i="53"/>
  <c r="R329" i="53"/>
  <c r="R330" i="53"/>
  <c r="R331" i="53"/>
  <c r="R332" i="53"/>
  <c r="R333" i="53"/>
  <c r="R334" i="53"/>
  <c r="R335" i="53"/>
  <c r="R336" i="53"/>
  <c r="R337" i="53"/>
  <c r="R338" i="53"/>
  <c r="R339" i="53"/>
  <c r="R340" i="53"/>
  <c r="R341" i="53"/>
  <c r="R342" i="53"/>
  <c r="R343" i="53"/>
  <c r="R344" i="53"/>
  <c r="R345" i="53"/>
  <c r="R346" i="53"/>
  <c r="R347" i="53"/>
  <c r="R348" i="53"/>
  <c r="R349" i="53"/>
  <c r="R350" i="53"/>
  <c r="R351" i="53"/>
  <c r="R352" i="53"/>
  <c r="R353" i="53"/>
  <c r="R354" i="53"/>
  <c r="R208" i="53"/>
  <c r="R207" i="53"/>
  <c r="R206" i="53"/>
  <c r="R205" i="53"/>
  <c r="R204" i="53"/>
  <c r="R203" i="53"/>
  <c r="R202" i="53"/>
  <c r="R201" i="53"/>
  <c r="R200" i="53"/>
  <c r="R199" i="53"/>
  <c r="R198" i="53"/>
  <c r="R197" i="53"/>
  <c r="R196" i="53"/>
  <c r="R195" i="53"/>
  <c r="R194" i="53"/>
  <c r="R193" i="53"/>
  <c r="R192" i="53"/>
  <c r="R191" i="53"/>
  <c r="R190" i="53"/>
  <c r="R189" i="53"/>
  <c r="R188" i="53"/>
  <c r="R187" i="53"/>
  <c r="R186" i="53"/>
  <c r="R185" i="53"/>
  <c r="R184" i="53"/>
  <c r="R183" i="53"/>
  <c r="R182" i="53"/>
  <c r="R181" i="53"/>
  <c r="R180" i="53"/>
  <c r="R179" i="53"/>
  <c r="R178" i="53"/>
  <c r="R177" i="53"/>
  <c r="R176" i="53"/>
  <c r="R175" i="53"/>
  <c r="R174" i="53"/>
  <c r="R173" i="53"/>
  <c r="R172" i="53"/>
  <c r="R171" i="53"/>
  <c r="R170" i="53"/>
  <c r="R169" i="53"/>
  <c r="R168" i="53"/>
  <c r="R167" i="53"/>
  <c r="R166" i="53"/>
  <c r="R165" i="53"/>
  <c r="R164" i="53"/>
  <c r="R163" i="53"/>
  <c r="R162" i="53"/>
  <c r="R161" i="53"/>
  <c r="R160" i="53"/>
  <c r="R159" i="53"/>
  <c r="R158" i="53"/>
  <c r="R157" i="53"/>
  <c r="R156" i="53"/>
  <c r="R155" i="53"/>
  <c r="R154" i="53"/>
  <c r="R153" i="53"/>
  <c r="R152" i="53"/>
  <c r="R151" i="53"/>
  <c r="R150" i="53"/>
  <c r="R149" i="53"/>
  <c r="R148" i="53"/>
  <c r="R147" i="53"/>
  <c r="R146" i="53"/>
  <c r="R145" i="53"/>
  <c r="R144" i="53"/>
  <c r="R143" i="53"/>
  <c r="R142" i="53"/>
  <c r="R141" i="53"/>
  <c r="R140" i="53"/>
  <c r="R139" i="53"/>
  <c r="R138" i="53"/>
  <c r="R137" i="53"/>
  <c r="R136" i="53"/>
  <c r="R135" i="53"/>
  <c r="R134" i="53"/>
  <c r="R133" i="53"/>
  <c r="R132" i="53"/>
  <c r="R131" i="53"/>
  <c r="R130" i="53"/>
  <c r="R129" i="53"/>
  <c r="R128" i="53"/>
  <c r="R127" i="53"/>
  <c r="R126" i="53"/>
  <c r="R125" i="53"/>
  <c r="R124" i="53"/>
  <c r="R123" i="53"/>
  <c r="R122" i="53"/>
  <c r="R121" i="53"/>
  <c r="R120" i="53"/>
  <c r="R119" i="53"/>
  <c r="R118" i="53"/>
  <c r="R117" i="53"/>
  <c r="R116" i="53"/>
  <c r="R115" i="53"/>
  <c r="R114" i="53"/>
  <c r="R113" i="53"/>
  <c r="R112" i="53"/>
  <c r="R111" i="53"/>
  <c r="R110" i="53"/>
  <c r="R109" i="53"/>
  <c r="R108" i="53"/>
  <c r="R107" i="53"/>
  <c r="R106" i="53"/>
  <c r="R105" i="53"/>
  <c r="R104" i="53"/>
  <c r="R103" i="53"/>
  <c r="R102" i="53"/>
  <c r="R101" i="53"/>
  <c r="R100" i="53"/>
  <c r="R99" i="53"/>
  <c r="R98" i="53"/>
  <c r="R97" i="53"/>
  <c r="R96" i="53"/>
  <c r="R95" i="53"/>
  <c r="R94" i="53"/>
  <c r="R93" i="53"/>
  <c r="R92" i="53"/>
  <c r="R91" i="53"/>
  <c r="R90" i="53"/>
  <c r="R89" i="53"/>
  <c r="R88" i="53"/>
  <c r="R87" i="53"/>
  <c r="R86" i="53"/>
  <c r="R85" i="53"/>
  <c r="R84" i="53"/>
  <c r="R83" i="53"/>
  <c r="R82" i="53"/>
  <c r="R81" i="53"/>
  <c r="R80" i="53"/>
  <c r="R79" i="53"/>
  <c r="R78" i="53"/>
  <c r="R77" i="53"/>
  <c r="R76" i="53"/>
  <c r="R75" i="53"/>
  <c r="R74" i="53"/>
  <c r="R73" i="53"/>
  <c r="R72" i="53"/>
  <c r="R71" i="53"/>
  <c r="R70" i="53"/>
  <c r="R69" i="53"/>
  <c r="R68" i="53"/>
  <c r="R67" i="53"/>
  <c r="R66" i="53"/>
  <c r="R65" i="53"/>
  <c r="R64" i="53"/>
  <c r="R63" i="53"/>
  <c r="R62" i="53"/>
  <c r="R61" i="53"/>
  <c r="R60" i="53"/>
  <c r="R59" i="53"/>
  <c r="R58" i="53"/>
  <c r="R57" i="53"/>
  <c r="R56" i="53"/>
  <c r="R55" i="53"/>
  <c r="R54" i="53"/>
  <c r="R53" i="53"/>
  <c r="R52" i="53"/>
  <c r="R51" i="53"/>
  <c r="R50" i="53"/>
  <c r="R49" i="53"/>
  <c r="R48" i="53"/>
  <c r="R47" i="53"/>
  <c r="R46" i="53"/>
  <c r="R45" i="53"/>
  <c r="R44" i="53"/>
  <c r="R43" i="53"/>
  <c r="R42" i="53"/>
  <c r="R41" i="53"/>
  <c r="R40" i="53"/>
  <c r="R39" i="53"/>
  <c r="R38" i="53"/>
  <c r="R37" i="53"/>
  <c r="R36" i="53"/>
  <c r="R35" i="53"/>
  <c r="R34" i="53"/>
  <c r="R33" i="53"/>
  <c r="R32" i="53"/>
  <c r="R31" i="53"/>
  <c r="R30" i="53"/>
  <c r="R29" i="53"/>
  <c r="R28" i="53"/>
  <c r="R27" i="53"/>
  <c r="R26" i="53"/>
  <c r="R25" i="53"/>
  <c r="R24" i="53"/>
  <c r="R23" i="53"/>
  <c r="R22" i="53"/>
  <c r="R21" i="53"/>
  <c r="R20" i="53"/>
  <c r="R19" i="53"/>
  <c r="R18" i="53"/>
  <c r="R17" i="53"/>
  <c r="R16" i="53"/>
  <c r="R15" i="53"/>
  <c r="R14" i="53"/>
  <c r="R13" i="53"/>
  <c r="R12" i="53"/>
  <c r="R11" i="53"/>
  <c r="R10" i="53"/>
  <c r="R9" i="53"/>
  <c r="R8" i="53"/>
  <c r="R7" i="53"/>
  <c r="R6" i="53"/>
  <c r="R5" i="53"/>
  <c r="R4" i="53"/>
  <c r="R3" i="53"/>
  <c r="R2" i="53"/>
  <c r="R208" i="52"/>
  <c r="R207" i="52"/>
  <c r="R206" i="52"/>
  <c r="R205" i="52"/>
  <c r="R204" i="52"/>
  <c r="R203" i="52"/>
  <c r="R202" i="52"/>
  <c r="R201" i="52"/>
  <c r="R200" i="52"/>
  <c r="R199" i="52"/>
  <c r="R198" i="52"/>
  <c r="R197" i="52"/>
  <c r="R196" i="52"/>
  <c r="R195" i="52"/>
  <c r="R194" i="52"/>
  <c r="R193" i="52"/>
  <c r="R192" i="52"/>
  <c r="R191" i="52"/>
  <c r="R190" i="52"/>
  <c r="R189" i="52"/>
  <c r="R188" i="52"/>
  <c r="R187" i="52"/>
  <c r="R186" i="52"/>
  <c r="R185" i="52"/>
  <c r="R184" i="52"/>
  <c r="R183" i="52"/>
  <c r="R182" i="52"/>
  <c r="R181" i="52"/>
  <c r="R180" i="52"/>
  <c r="R179" i="52"/>
  <c r="R178" i="52"/>
  <c r="R177" i="52"/>
  <c r="R176" i="52"/>
  <c r="R175" i="52"/>
  <c r="R174" i="52"/>
  <c r="R173" i="52"/>
  <c r="R172" i="52"/>
  <c r="R171" i="52"/>
  <c r="R170" i="52"/>
  <c r="T169" i="52"/>
  <c r="R169" i="52"/>
  <c r="R168" i="52"/>
  <c r="R167" i="52"/>
  <c r="R166" i="52"/>
  <c r="R165" i="52"/>
  <c r="R164" i="52"/>
  <c r="R163" i="52"/>
  <c r="R162" i="52"/>
  <c r="R161" i="52"/>
  <c r="R160" i="52"/>
  <c r="R159" i="52"/>
  <c r="R158" i="52"/>
  <c r="R157" i="52"/>
  <c r="R156" i="52"/>
  <c r="R155" i="52"/>
  <c r="R154" i="52"/>
  <c r="R153" i="52"/>
  <c r="R152" i="52"/>
  <c r="R151" i="52"/>
  <c r="R150" i="52"/>
  <c r="R149" i="52"/>
  <c r="R148" i="52"/>
  <c r="R147" i="52"/>
  <c r="R146" i="52"/>
  <c r="R145" i="52"/>
  <c r="R144" i="52"/>
  <c r="R143" i="52"/>
  <c r="R142" i="52"/>
  <c r="R141" i="52"/>
  <c r="R140" i="52"/>
  <c r="R139" i="52"/>
  <c r="R138" i="52"/>
  <c r="R137" i="52"/>
  <c r="R136" i="52"/>
  <c r="R135" i="52"/>
  <c r="R134" i="52"/>
  <c r="R133" i="52"/>
  <c r="R132" i="52"/>
  <c r="R131" i="52"/>
  <c r="R130" i="52"/>
  <c r="R129" i="52"/>
  <c r="R128" i="52"/>
  <c r="R127" i="52"/>
  <c r="R126" i="52"/>
  <c r="R125" i="52"/>
  <c r="R124" i="52"/>
  <c r="R123" i="52"/>
  <c r="R122" i="52"/>
  <c r="R121" i="52"/>
  <c r="R120" i="52"/>
  <c r="R119" i="52"/>
  <c r="R118" i="52"/>
  <c r="R117" i="52"/>
  <c r="R116" i="52"/>
  <c r="R115" i="52"/>
  <c r="R114" i="52"/>
  <c r="R113" i="52"/>
  <c r="R112" i="52"/>
  <c r="R111" i="52"/>
  <c r="R110" i="52"/>
  <c r="R109" i="52"/>
  <c r="R108" i="52"/>
  <c r="R107" i="52"/>
  <c r="R106" i="52"/>
  <c r="R105" i="52"/>
  <c r="R104" i="52"/>
  <c r="R103" i="52"/>
  <c r="R102" i="52"/>
  <c r="R101" i="52"/>
  <c r="R100" i="52"/>
  <c r="R99" i="52"/>
  <c r="R98" i="52"/>
  <c r="R97" i="52"/>
  <c r="R96" i="52"/>
  <c r="R95" i="52"/>
  <c r="R94" i="52"/>
  <c r="T93" i="52"/>
  <c r="R93" i="52"/>
  <c r="R92" i="52"/>
  <c r="R91" i="52"/>
  <c r="R90" i="52"/>
  <c r="R89" i="52"/>
  <c r="R88" i="52"/>
  <c r="R87" i="52"/>
  <c r="R86" i="52"/>
  <c r="T85" i="52"/>
  <c r="R85" i="52"/>
  <c r="R84" i="52"/>
  <c r="R83" i="52"/>
  <c r="R82" i="52"/>
  <c r="R81" i="52"/>
  <c r="R80" i="52"/>
  <c r="R79" i="52"/>
  <c r="R78" i="52"/>
  <c r="R77" i="52"/>
  <c r="R76" i="52"/>
  <c r="R75" i="52"/>
  <c r="R74" i="52"/>
  <c r="R73" i="52"/>
  <c r="R72" i="52"/>
  <c r="R71" i="52"/>
  <c r="R70" i="52"/>
  <c r="R69" i="52"/>
  <c r="R68" i="52"/>
  <c r="R67" i="52"/>
  <c r="R66" i="52"/>
  <c r="R65" i="52"/>
  <c r="R64" i="52"/>
  <c r="R63" i="52"/>
  <c r="R62" i="52"/>
  <c r="R61" i="52"/>
  <c r="R60" i="52"/>
  <c r="R59" i="52"/>
  <c r="R58" i="52"/>
  <c r="R57" i="52"/>
  <c r="R56" i="52"/>
  <c r="R55" i="52"/>
  <c r="T54" i="52"/>
  <c r="R54" i="52"/>
  <c r="R53" i="52"/>
  <c r="R52" i="52"/>
  <c r="R51" i="52"/>
  <c r="R50" i="52"/>
  <c r="R49" i="52"/>
  <c r="R48" i="52"/>
  <c r="R47" i="52"/>
  <c r="R46" i="52"/>
  <c r="R45" i="52"/>
  <c r="R44" i="52"/>
  <c r="R43" i="52"/>
  <c r="T42" i="52"/>
  <c r="R42" i="52"/>
  <c r="R41" i="52"/>
  <c r="R40" i="52"/>
  <c r="R39" i="52"/>
  <c r="T38" i="52"/>
  <c r="R38" i="52"/>
  <c r="T37" i="52"/>
  <c r="R37" i="52"/>
  <c r="T36" i="52"/>
  <c r="R36" i="52"/>
  <c r="T35" i="52"/>
  <c r="R35" i="52"/>
  <c r="T34" i="52"/>
  <c r="R34" i="52"/>
  <c r="R33" i="52"/>
  <c r="R32" i="52"/>
  <c r="R31" i="52"/>
  <c r="R30" i="52"/>
  <c r="R29" i="52"/>
  <c r="R28" i="52"/>
  <c r="R27" i="52"/>
  <c r="R26" i="52"/>
  <c r="R25" i="52"/>
  <c r="R24" i="52"/>
  <c r="R23" i="52"/>
  <c r="R22" i="52"/>
  <c r="R21" i="52"/>
  <c r="R20" i="52"/>
  <c r="R19" i="52"/>
  <c r="R18" i="52"/>
  <c r="R17" i="52"/>
  <c r="R16" i="52"/>
  <c r="R15" i="52"/>
  <c r="R14" i="52"/>
  <c r="R13" i="52"/>
  <c r="R12" i="52"/>
  <c r="R11" i="52"/>
  <c r="R10" i="52"/>
  <c r="R9" i="52"/>
  <c r="R8" i="52"/>
  <c r="R7" i="52"/>
  <c r="R6" i="52"/>
  <c r="R5" i="52"/>
  <c r="R4" i="52"/>
  <c r="R3" i="52"/>
  <c r="R2" i="52"/>
  <c r="R208" i="51"/>
  <c r="R207" i="51"/>
  <c r="R206" i="51"/>
  <c r="R205" i="51"/>
  <c r="R204" i="51"/>
  <c r="R203" i="51"/>
  <c r="R202" i="51"/>
  <c r="R201" i="51"/>
  <c r="R200" i="51"/>
  <c r="R199" i="51"/>
  <c r="R198" i="51"/>
  <c r="R197" i="51"/>
  <c r="R196" i="51"/>
  <c r="R195" i="51"/>
  <c r="R194" i="51"/>
  <c r="R193" i="51"/>
  <c r="R192" i="51"/>
  <c r="R191" i="51"/>
  <c r="R190" i="51"/>
  <c r="R189" i="51"/>
  <c r="R188" i="51"/>
  <c r="R187" i="51"/>
  <c r="R186" i="51"/>
  <c r="R185" i="51"/>
  <c r="R184" i="51"/>
  <c r="R183" i="51"/>
  <c r="R182" i="51"/>
  <c r="R181" i="51"/>
  <c r="R180" i="51"/>
  <c r="R179" i="51"/>
  <c r="R178" i="51"/>
  <c r="R177" i="51"/>
  <c r="R176" i="51"/>
  <c r="R175" i="51"/>
  <c r="R174" i="51"/>
  <c r="R173" i="51"/>
  <c r="R172" i="51"/>
  <c r="R171" i="51"/>
  <c r="R170" i="51"/>
  <c r="R169" i="51"/>
  <c r="R168" i="51"/>
  <c r="R167" i="51"/>
  <c r="R166" i="51"/>
  <c r="R165" i="51"/>
  <c r="R164" i="51"/>
  <c r="R163" i="51"/>
  <c r="R162" i="51"/>
  <c r="T161" i="51"/>
  <c r="R161" i="51"/>
  <c r="R160" i="51"/>
  <c r="R159" i="51"/>
  <c r="R158" i="51"/>
  <c r="R157" i="51"/>
  <c r="R156" i="51"/>
  <c r="R155" i="51"/>
  <c r="R154" i="51"/>
  <c r="R153" i="51"/>
  <c r="R152" i="51"/>
  <c r="T151" i="51"/>
  <c r="R151" i="51"/>
  <c r="T150" i="51"/>
  <c r="R150" i="51"/>
  <c r="T149" i="51"/>
  <c r="R149" i="51"/>
  <c r="R148" i="51"/>
  <c r="R147" i="51"/>
  <c r="R146" i="51"/>
  <c r="R145" i="51"/>
  <c r="R144" i="51"/>
  <c r="R143" i="51"/>
  <c r="T142" i="51"/>
  <c r="R142" i="51"/>
  <c r="R141" i="51"/>
  <c r="R140" i="51"/>
  <c r="R139" i="51"/>
  <c r="R138" i="51"/>
  <c r="R137" i="51"/>
  <c r="R136" i="51"/>
  <c r="R135" i="51"/>
  <c r="R134" i="51"/>
  <c r="R133" i="51"/>
  <c r="R132" i="51"/>
  <c r="R131" i="51"/>
  <c r="R130" i="51"/>
  <c r="R129" i="51"/>
  <c r="R128" i="51"/>
  <c r="R127" i="51"/>
  <c r="R126" i="51"/>
  <c r="R125" i="51"/>
  <c r="R124" i="51"/>
  <c r="R123" i="51"/>
  <c r="R122" i="51"/>
  <c r="R121" i="51"/>
  <c r="R120" i="51"/>
  <c r="R119" i="51"/>
  <c r="R118" i="51"/>
  <c r="R117" i="51"/>
  <c r="R116" i="51"/>
  <c r="R115" i="51"/>
  <c r="R114" i="51"/>
  <c r="R113" i="51"/>
  <c r="R112" i="51"/>
  <c r="R111" i="51"/>
  <c r="R110" i="51"/>
  <c r="T109" i="51"/>
  <c r="R109" i="51"/>
  <c r="R108" i="51"/>
  <c r="R107" i="51"/>
  <c r="R106" i="51"/>
  <c r="R105" i="51"/>
  <c r="R104" i="51"/>
  <c r="R103" i="51"/>
  <c r="R102" i="51"/>
  <c r="R101" i="51"/>
  <c r="R100" i="51"/>
  <c r="R99" i="51"/>
  <c r="R98" i="51"/>
  <c r="R97" i="51"/>
  <c r="R96" i="51"/>
  <c r="T95" i="51"/>
  <c r="R95" i="51"/>
  <c r="R94" i="51"/>
  <c r="R93" i="51"/>
  <c r="T92" i="51"/>
  <c r="R92" i="51"/>
  <c r="T91" i="51"/>
  <c r="R91" i="51"/>
  <c r="R90" i="51"/>
  <c r="R89" i="51"/>
  <c r="R88" i="51"/>
  <c r="R87" i="51"/>
  <c r="T86" i="51"/>
  <c r="R86" i="51"/>
  <c r="R85" i="51"/>
  <c r="R84" i="51"/>
  <c r="R83" i="51"/>
  <c r="R82" i="51"/>
  <c r="R81" i="51"/>
  <c r="R80" i="51"/>
  <c r="R79" i="51"/>
  <c r="R78" i="51"/>
  <c r="R77" i="51"/>
  <c r="R76" i="51"/>
  <c r="R75" i="51"/>
  <c r="T74" i="51"/>
  <c r="R74" i="51"/>
  <c r="R73" i="51"/>
  <c r="R72" i="51"/>
  <c r="R71" i="51"/>
  <c r="R70" i="51"/>
  <c r="R69" i="51"/>
  <c r="R68" i="51"/>
  <c r="R67" i="51"/>
  <c r="R66" i="51"/>
  <c r="R65" i="51"/>
  <c r="R64" i="51"/>
  <c r="R63" i="51"/>
  <c r="R62" i="51"/>
  <c r="R61" i="51"/>
  <c r="R60" i="51"/>
  <c r="R59" i="51"/>
  <c r="R58" i="51"/>
  <c r="R57" i="51"/>
  <c r="R56" i="51"/>
  <c r="R55" i="51"/>
  <c r="R54" i="51"/>
  <c r="R53" i="51"/>
  <c r="R52" i="51"/>
  <c r="R51" i="51"/>
  <c r="R50" i="51"/>
  <c r="R49" i="51"/>
  <c r="R48" i="51"/>
  <c r="R47" i="51"/>
  <c r="R46" i="51"/>
  <c r="R45" i="51"/>
  <c r="R44" i="51"/>
  <c r="R43" i="51"/>
  <c r="R42" i="51"/>
  <c r="R41" i="51"/>
  <c r="R40" i="51"/>
  <c r="R39" i="51"/>
  <c r="T38" i="51"/>
  <c r="R38" i="51"/>
  <c r="T37" i="51"/>
  <c r="R37" i="51"/>
  <c r="R36" i="51"/>
  <c r="R35" i="51"/>
  <c r="R34" i="51"/>
  <c r="R33" i="51"/>
  <c r="R32" i="51"/>
  <c r="T31" i="51"/>
  <c r="R31" i="51"/>
  <c r="R30" i="51"/>
  <c r="R29" i="51"/>
  <c r="R28" i="51"/>
  <c r="R27" i="51"/>
  <c r="R26" i="51"/>
  <c r="R25" i="51"/>
  <c r="R24" i="51"/>
  <c r="R23" i="51"/>
  <c r="R22" i="51"/>
  <c r="R20" i="51"/>
  <c r="R19" i="51"/>
  <c r="R18" i="51"/>
  <c r="R17" i="51"/>
  <c r="R16" i="51"/>
  <c r="R15" i="51"/>
  <c r="R14" i="51"/>
  <c r="R13" i="51"/>
  <c r="R12" i="51"/>
  <c r="R11" i="51"/>
  <c r="R10" i="51"/>
  <c r="R9" i="51"/>
  <c r="R8" i="51"/>
  <c r="R7" i="51"/>
  <c r="R6" i="51"/>
  <c r="R5" i="51"/>
  <c r="R4" i="51"/>
  <c r="R3" i="51"/>
  <c r="R2" i="51"/>
  <c r="R208" i="50"/>
  <c r="R207" i="50"/>
  <c r="R206" i="50"/>
  <c r="R205" i="50"/>
  <c r="R204" i="50"/>
  <c r="R203" i="50"/>
  <c r="R202" i="50"/>
  <c r="R201" i="50"/>
  <c r="R200" i="50"/>
  <c r="R199" i="50"/>
  <c r="R198" i="50"/>
  <c r="R197" i="50"/>
  <c r="R196" i="50"/>
  <c r="R195" i="50"/>
  <c r="R194" i="50"/>
  <c r="R193" i="50"/>
  <c r="R192" i="50"/>
  <c r="R191" i="50"/>
  <c r="R190" i="50"/>
  <c r="R189" i="50"/>
  <c r="R188" i="50"/>
  <c r="R187" i="50"/>
  <c r="R186" i="50"/>
  <c r="R185" i="50"/>
  <c r="R184" i="50"/>
  <c r="R183" i="50"/>
  <c r="R182" i="50"/>
  <c r="R181" i="50"/>
  <c r="R180" i="50"/>
  <c r="R179" i="50"/>
  <c r="R178" i="50"/>
  <c r="R177" i="50"/>
  <c r="R176" i="50"/>
  <c r="R175" i="50"/>
  <c r="R174" i="50"/>
  <c r="R173" i="50"/>
  <c r="R172" i="50"/>
  <c r="T171" i="50"/>
  <c r="R171" i="50"/>
  <c r="R170" i="50"/>
  <c r="R169" i="50"/>
  <c r="R168" i="50"/>
  <c r="R167" i="50"/>
  <c r="R166" i="50"/>
  <c r="R165" i="50"/>
  <c r="R164" i="50"/>
  <c r="R163" i="50"/>
  <c r="R162" i="50"/>
  <c r="R161" i="50"/>
  <c r="R160" i="50"/>
  <c r="R159" i="50"/>
  <c r="R158" i="50"/>
  <c r="R157" i="50"/>
  <c r="R156" i="50"/>
  <c r="R155" i="50"/>
  <c r="R154" i="50"/>
  <c r="R153" i="50"/>
  <c r="R152" i="50"/>
  <c r="R151" i="50"/>
  <c r="R150" i="50"/>
  <c r="R149" i="50"/>
  <c r="R148" i="50"/>
  <c r="R147" i="50"/>
  <c r="R146" i="50"/>
  <c r="R145" i="50"/>
  <c r="R144" i="50"/>
  <c r="R143" i="50"/>
  <c r="R142" i="50"/>
  <c r="R141" i="50"/>
  <c r="R140" i="50"/>
  <c r="R139" i="50"/>
  <c r="R138" i="50"/>
  <c r="R137" i="50"/>
  <c r="R136" i="50"/>
  <c r="R135" i="50"/>
  <c r="R134" i="50"/>
  <c r="T133" i="50"/>
  <c r="R133" i="50"/>
  <c r="R132" i="50"/>
  <c r="R131" i="50"/>
  <c r="R130" i="50"/>
  <c r="R129" i="50"/>
  <c r="T128" i="50"/>
  <c r="R128" i="50"/>
  <c r="T127" i="50"/>
  <c r="R127" i="50"/>
  <c r="R126" i="50"/>
  <c r="R125" i="50"/>
  <c r="R124" i="50"/>
  <c r="R123" i="50"/>
  <c r="R122" i="50"/>
  <c r="R121" i="50"/>
  <c r="R120" i="50"/>
  <c r="R119" i="50"/>
  <c r="R118" i="50"/>
  <c r="R117" i="50"/>
  <c r="R116" i="50"/>
  <c r="R115" i="50"/>
  <c r="R114" i="50"/>
  <c r="R113" i="50"/>
  <c r="R112" i="50"/>
  <c r="R111" i="50"/>
  <c r="R110" i="50"/>
  <c r="R109" i="50"/>
  <c r="R108" i="50"/>
  <c r="R107" i="50"/>
  <c r="R106" i="50"/>
  <c r="R105" i="50"/>
  <c r="R104" i="50"/>
  <c r="R103" i="50"/>
  <c r="R102" i="50"/>
  <c r="R101" i="50"/>
  <c r="R100" i="50"/>
  <c r="R99" i="50"/>
  <c r="R98" i="50"/>
  <c r="R97" i="50"/>
  <c r="T96" i="50"/>
  <c r="R96" i="50"/>
  <c r="R95" i="50"/>
  <c r="R94" i="50"/>
  <c r="R93" i="50"/>
  <c r="R92" i="50"/>
  <c r="R91" i="50"/>
  <c r="R90" i="50"/>
  <c r="R89" i="50"/>
  <c r="R88" i="50"/>
  <c r="R87" i="50"/>
  <c r="R86" i="50"/>
  <c r="R85" i="50"/>
  <c r="R84" i="50"/>
  <c r="T83" i="50"/>
  <c r="R83" i="50"/>
  <c r="R82" i="50"/>
  <c r="R81" i="50"/>
  <c r="R80" i="50"/>
  <c r="R79" i="50"/>
  <c r="R78" i="50"/>
  <c r="R77" i="50"/>
  <c r="R76" i="50"/>
  <c r="R75" i="50"/>
  <c r="R74" i="50"/>
  <c r="R73" i="50"/>
  <c r="R72" i="50"/>
  <c r="R71" i="50"/>
  <c r="R70" i="50"/>
  <c r="R69" i="50"/>
  <c r="R68" i="50"/>
  <c r="R67" i="50"/>
  <c r="R66" i="50"/>
  <c r="R65" i="50"/>
  <c r="R64" i="50"/>
  <c r="R63" i="50"/>
  <c r="T62" i="50"/>
  <c r="R62" i="50"/>
  <c r="R61" i="50"/>
  <c r="R60" i="50"/>
  <c r="T59" i="50"/>
  <c r="R59" i="50"/>
  <c r="R58" i="50"/>
  <c r="R57" i="50"/>
  <c r="R56" i="50"/>
  <c r="R55" i="50"/>
  <c r="R54" i="50"/>
  <c r="R53" i="50"/>
  <c r="T52" i="50"/>
  <c r="R52" i="50"/>
  <c r="T51" i="50"/>
  <c r="R51" i="50"/>
  <c r="R50" i="50"/>
  <c r="R49" i="50"/>
  <c r="R48" i="50"/>
  <c r="R47" i="50"/>
  <c r="R46" i="50"/>
  <c r="R45" i="50"/>
  <c r="R44" i="50"/>
  <c r="R43" i="50"/>
  <c r="T42" i="50"/>
  <c r="R42" i="50"/>
  <c r="T41" i="50"/>
  <c r="R41" i="50"/>
  <c r="R40" i="50"/>
  <c r="R39" i="50"/>
  <c r="R38" i="50"/>
  <c r="R37" i="50"/>
  <c r="R36" i="50"/>
  <c r="R35" i="50"/>
  <c r="R34" i="50"/>
  <c r="R33" i="50"/>
  <c r="T2" i="50"/>
  <c r="R2" i="50"/>
  <c r="T163" i="49"/>
  <c r="R163" i="49"/>
  <c r="T162" i="49"/>
  <c r="R162" i="49"/>
  <c r="T153" i="49"/>
  <c r="R153" i="49"/>
  <c r="T152" i="49"/>
  <c r="R152" i="49"/>
  <c r="R120" i="49"/>
  <c r="R119" i="49"/>
  <c r="R118" i="49"/>
  <c r="R117" i="49"/>
  <c r="R116" i="49"/>
  <c r="R115" i="49"/>
  <c r="T114" i="49"/>
  <c r="R114" i="49"/>
  <c r="R113" i="49"/>
  <c r="R112" i="49"/>
  <c r="R111" i="49"/>
  <c r="R110" i="49"/>
  <c r="R109" i="49"/>
  <c r="R108" i="49"/>
  <c r="R107" i="49"/>
  <c r="R106" i="49"/>
  <c r="R105" i="49"/>
  <c r="R104" i="49"/>
  <c r="R103" i="49"/>
  <c r="R102" i="49"/>
  <c r="R101" i="49"/>
  <c r="R100" i="49"/>
  <c r="R99" i="49"/>
  <c r="R98" i="49"/>
  <c r="R97" i="49"/>
  <c r="R96" i="49"/>
  <c r="R95" i="49"/>
  <c r="R94" i="49"/>
  <c r="R93" i="49"/>
  <c r="R92" i="49"/>
  <c r="R91" i="49"/>
  <c r="R90" i="49"/>
  <c r="R89" i="49"/>
  <c r="R88" i="49"/>
  <c r="R87" i="49"/>
  <c r="R86" i="49"/>
  <c r="R85" i="49"/>
  <c r="R84" i="49"/>
  <c r="R83" i="49"/>
  <c r="R82" i="49"/>
  <c r="R81" i="49"/>
  <c r="R80" i="49"/>
  <c r="R79" i="49"/>
  <c r="R78" i="49"/>
  <c r="R77" i="49"/>
  <c r="R76" i="49"/>
  <c r="R75" i="49"/>
  <c r="R74" i="49"/>
  <c r="R73" i="49"/>
  <c r="T72" i="49"/>
  <c r="R72" i="49"/>
  <c r="R71" i="49"/>
  <c r="R70" i="49"/>
  <c r="R69" i="49"/>
  <c r="R68" i="49"/>
  <c r="R67" i="49"/>
  <c r="R66" i="49"/>
  <c r="R65" i="49"/>
  <c r="R64" i="49"/>
  <c r="R63" i="49"/>
  <c r="R62" i="49"/>
  <c r="R61" i="49"/>
  <c r="R60" i="49"/>
  <c r="R59" i="49"/>
  <c r="R58" i="49"/>
  <c r="R57" i="49"/>
  <c r="R56" i="49"/>
  <c r="R55" i="49"/>
  <c r="R54" i="49"/>
  <c r="T53" i="49"/>
  <c r="R53" i="49"/>
  <c r="R52" i="49"/>
  <c r="R51" i="49"/>
  <c r="T50" i="49"/>
  <c r="R50" i="49"/>
  <c r="T49" i="49"/>
  <c r="R49" i="49"/>
  <c r="T48" i="49"/>
  <c r="R48" i="49"/>
  <c r="R47" i="49"/>
  <c r="R46" i="49"/>
  <c r="T45" i="49"/>
  <c r="R45" i="49"/>
  <c r="R44" i="49"/>
  <c r="R43" i="49"/>
  <c r="R42" i="49"/>
  <c r="R41" i="49"/>
  <c r="R40" i="49"/>
  <c r="R39" i="49"/>
  <c r="R38" i="49"/>
  <c r="R37" i="49"/>
  <c r="R36" i="49"/>
  <c r="R35" i="49"/>
  <c r="R34" i="49"/>
  <c r="R33" i="49"/>
  <c r="R32" i="49"/>
  <c r="R31" i="49"/>
  <c r="R30" i="49"/>
  <c r="R29" i="49"/>
  <c r="R28" i="49"/>
  <c r="R27" i="49"/>
  <c r="R26" i="49"/>
  <c r="R25" i="49"/>
  <c r="R24" i="49"/>
  <c r="R23" i="49"/>
  <c r="R22" i="49"/>
  <c r="R21" i="49"/>
  <c r="R20" i="49"/>
  <c r="R19" i="49"/>
  <c r="R18" i="49"/>
  <c r="R17" i="49"/>
  <c r="R16" i="49"/>
  <c r="R15" i="49"/>
  <c r="R14" i="49"/>
  <c r="R13" i="49"/>
  <c r="R12" i="49"/>
  <c r="R11" i="49"/>
  <c r="R10" i="49"/>
  <c r="R9" i="49"/>
  <c r="R8" i="49"/>
  <c r="T7" i="49"/>
  <c r="R7" i="49"/>
  <c r="R6" i="49"/>
  <c r="R5" i="49"/>
  <c r="R4" i="49"/>
  <c r="R3" i="49"/>
  <c r="R2" i="49"/>
  <c r="R199" i="37"/>
  <c r="R198" i="37"/>
  <c r="R197" i="37"/>
  <c r="R196" i="37"/>
  <c r="R195" i="37"/>
  <c r="R194" i="37"/>
  <c r="R193" i="37"/>
  <c r="R192" i="37"/>
  <c r="R191" i="37"/>
  <c r="R190" i="37"/>
  <c r="R189" i="37"/>
  <c r="R188" i="37"/>
  <c r="R187" i="37"/>
  <c r="R186" i="37"/>
  <c r="R185" i="37"/>
  <c r="R184" i="37"/>
  <c r="R183" i="37"/>
  <c r="R182" i="37"/>
  <c r="R181" i="37"/>
  <c r="R180" i="37"/>
  <c r="R179" i="37"/>
  <c r="R178" i="37"/>
  <c r="R177" i="37"/>
  <c r="R176" i="37"/>
  <c r="R175" i="37"/>
  <c r="R174" i="37"/>
  <c r="R173" i="37"/>
  <c r="R172" i="37"/>
  <c r="R171" i="37"/>
  <c r="R170" i="37"/>
  <c r="R169" i="37"/>
  <c r="R168" i="37"/>
  <c r="R167" i="37"/>
  <c r="R166" i="37"/>
  <c r="R165" i="37"/>
  <c r="R164" i="37"/>
  <c r="R163" i="37"/>
  <c r="R162" i="37"/>
  <c r="R161" i="37"/>
  <c r="R160" i="37"/>
  <c r="R159" i="37"/>
  <c r="R158" i="37"/>
  <c r="R157" i="37"/>
  <c r="R156" i="37"/>
  <c r="R155" i="37"/>
  <c r="R154" i="37"/>
  <c r="R153" i="37"/>
  <c r="R152" i="37"/>
  <c r="R151" i="37"/>
  <c r="R150" i="37"/>
  <c r="R149" i="37"/>
  <c r="R148" i="37"/>
  <c r="R147" i="37"/>
  <c r="R146" i="37"/>
  <c r="R145" i="37"/>
  <c r="R144" i="37"/>
  <c r="R143" i="37"/>
  <c r="R142" i="37"/>
  <c r="R141" i="37"/>
  <c r="R140" i="37"/>
  <c r="R139" i="37"/>
  <c r="R138" i="37"/>
  <c r="R137" i="37"/>
  <c r="R136" i="37"/>
  <c r="R135" i="37"/>
  <c r="R134" i="37"/>
  <c r="R133" i="37"/>
  <c r="R132" i="37"/>
  <c r="R131" i="37"/>
  <c r="R130" i="37"/>
  <c r="R129" i="37"/>
  <c r="R128" i="37"/>
  <c r="R127" i="37"/>
  <c r="R126" i="37"/>
  <c r="R125" i="37"/>
  <c r="R124" i="37"/>
  <c r="R123" i="37"/>
  <c r="R122" i="37"/>
  <c r="R121" i="37"/>
  <c r="R120" i="37"/>
  <c r="R119" i="37"/>
  <c r="R118" i="37"/>
  <c r="R117" i="37"/>
  <c r="R116" i="37"/>
  <c r="R115" i="37"/>
  <c r="R114" i="37"/>
  <c r="R113" i="37"/>
  <c r="R112" i="37"/>
  <c r="R111" i="37"/>
  <c r="R110" i="37"/>
  <c r="R109" i="37"/>
  <c r="R108" i="37"/>
  <c r="R107" i="37"/>
  <c r="R106" i="37"/>
  <c r="R105" i="37"/>
  <c r="R104" i="37"/>
  <c r="R103" i="37"/>
  <c r="R102" i="37"/>
  <c r="R101" i="37"/>
  <c r="R100" i="37"/>
  <c r="R99" i="37"/>
  <c r="R98" i="37"/>
  <c r="R97" i="37"/>
  <c r="R96" i="37"/>
  <c r="R95" i="37"/>
  <c r="R94" i="37"/>
  <c r="R93" i="37"/>
  <c r="R92" i="37"/>
  <c r="R91" i="37"/>
  <c r="R90" i="37"/>
  <c r="R89" i="37"/>
  <c r="R88" i="37"/>
  <c r="R87" i="37"/>
  <c r="R86" i="37"/>
  <c r="R85" i="37"/>
  <c r="R84" i="37"/>
  <c r="R83" i="37"/>
  <c r="R82" i="37"/>
  <c r="R81" i="37"/>
  <c r="R80" i="37"/>
  <c r="R79" i="37"/>
  <c r="R78" i="37"/>
  <c r="R77" i="37"/>
  <c r="R76" i="37"/>
  <c r="R75" i="37"/>
  <c r="R74" i="37"/>
  <c r="R73" i="37"/>
  <c r="R72" i="37"/>
  <c r="R71" i="37"/>
  <c r="R70" i="37"/>
  <c r="R69" i="37"/>
  <c r="R68" i="37"/>
  <c r="R67" i="37"/>
  <c r="R66" i="37"/>
  <c r="R65" i="37"/>
  <c r="R64" i="37"/>
  <c r="R63" i="37"/>
  <c r="R62" i="37"/>
  <c r="R61" i="37"/>
  <c r="R60" i="37"/>
  <c r="R59" i="37"/>
  <c r="R58" i="37"/>
  <c r="R57" i="37"/>
  <c r="R56" i="37"/>
  <c r="R55" i="37"/>
  <c r="R54" i="37"/>
  <c r="R53" i="37"/>
  <c r="R52" i="37"/>
  <c r="R51" i="37"/>
  <c r="R50" i="37"/>
  <c r="R49" i="37"/>
  <c r="R48" i="37"/>
  <c r="R47" i="37"/>
  <c r="R46" i="37"/>
  <c r="R45" i="37"/>
  <c r="R44" i="37"/>
  <c r="R43" i="37"/>
  <c r="R42" i="37"/>
  <c r="R41" i="37"/>
  <c r="R40" i="37"/>
  <c r="R39" i="37"/>
  <c r="R38" i="37"/>
  <c r="R37" i="37"/>
  <c r="R36" i="37"/>
  <c r="R35" i="37"/>
  <c r="R34" i="37"/>
  <c r="R33" i="37"/>
  <c r="R32" i="37"/>
  <c r="R31" i="37"/>
  <c r="R30" i="37"/>
  <c r="R29" i="37"/>
  <c r="R28" i="37"/>
  <c r="R27" i="37"/>
  <c r="R26" i="37"/>
  <c r="R25" i="37"/>
  <c r="R24" i="37"/>
  <c r="R23" i="37"/>
  <c r="R22" i="37"/>
  <c r="R21" i="37"/>
  <c r="R20" i="37"/>
  <c r="R19" i="37"/>
  <c r="R18" i="37"/>
  <c r="R17" i="37"/>
  <c r="R16" i="37"/>
  <c r="R15" i="37"/>
  <c r="R14" i="37"/>
  <c r="R13" i="37"/>
  <c r="R12" i="37"/>
  <c r="R11" i="37"/>
  <c r="R10" i="37"/>
  <c r="R9" i="37"/>
  <c r="R8" i="37"/>
  <c r="R7" i="37"/>
  <c r="R6" i="37"/>
  <c r="R5" i="37"/>
  <c r="R4" i="37"/>
  <c r="R3" i="37"/>
  <c r="R2" i="37"/>
  <c r="R169" i="36"/>
  <c r="R170" i="36"/>
  <c r="R171" i="36"/>
  <c r="R172" i="36"/>
  <c r="R173" i="36"/>
  <c r="R174" i="36"/>
  <c r="R175" i="36"/>
  <c r="R176" i="36"/>
  <c r="R177" i="36"/>
  <c r="R178" i="36"/>
  <c r="R179" i="36"/>
  <c r="R180" i="36"/>
  <c r="R181" i="36"/>
  <c r="R182" i="36"/>
  <c r="R183" i="36"/>
  <c r="R184" i="36"/>
  <c r="R185" i="36"/>
  <c r="R186" i="36"/>
  <c r="R187" i="36"/>
  <c r="R188" i="36"/>
  <c r="R189" i="36"/>
  <c r="R190" i="36"/>
  <c r="R169" i="35"/>
  <c r="R170" i="35"/>
  <c r="R171" i="35"/>
  <c r="R172" i="35"/>
  <c r="R173" i="35"/>
  <c r="R174" i="35"/>
  <c r="R175" i="35"/>
  <c r="R176" i="35"/>
  <c r="R177" i="35"/>
  <c r="R178" i="35"/>
  <c r="R179" i="35"/>
  <c r="R180" i="35"/>
  <c r="R181" i="35"/>
  <c r="R182" i="35"/>
  <c r="R183" i="35"/>
  <c r="R184" i="35"/>
  <c r="R185" i="35"/>
  <c r="R186" i="35"/>
  <c r="R187" i="35"/>
  <c r="R188" i="35"/>
  <c r="R189" i="35"/>
  <c r="R190" i="35"/>
  <c r="R191" i="35"/>
  <c r="R192" i="35"/>
  <c r="R193" i="35"/>
  <c r="R194" i="35"/>
  <c r="R195" i="35"/>
  <c r="R196" i="35"/>
  <c r="R197" i="35"/>
  <c r="R198" i="35"/>
  <c r="R199" i="35"/>
  <c r="R200" i="35"/>
  <c r="R201" i="35"/>
  <c r="R202" i="35"/>
  <c r="R169" i="34"/>
  <c r="R170" i="34"/>
  <c r="R171" i="34"/>
  <c r="R172" i="34"/>
  <c r="R173" i="34"/>
  <c r="R174" i="34"/>
  <c r="R175" i="34"/>
  <c r="R176" i="34"/>
  <c r="R177" i="34"/>
  <c r="R178" i="34"/>
  <c r="R179" i="34"/>
  <c r="R180" i="34"/>
  <c r="R181" i="34"/>
  <c r="R182" i="34"/>
  <c r="R183" i="34"/>
  <c r="R184" i="34"/>
  <c r="R185" i="34"/>
  <c r="R186" i="34"/>
  <c r="R187" i="34"/>
  <c r="R188" i="34"/>
  <c r="R189" i="34"/>
  <c r="R190" i="34"/>
  <c r="R191" i="34"/>
  <c r="R192" i="34"/>
  <c r="R193" i="34"/>
  <c r="R194" i="34"/>
  <c r="R195" i="34"/>
  <c r="R169" i="33"/>
  <c r="R170" i="33"/>
  <c r="R171" i="33"/>
  <c r="R172" i="33"/>
  <c r="T110" i="37"/>
  <c r="T54" i="37"/>
  <c r="T40" i="37"/>
  <c r="T37" i="37"/>
  <c r="R168" i="36"/>
  <c r="R167" i="36"/>
  <c r="R166" i="36"/>
  <c r="R165" i="36"/>
  <c r="R164" i="36"/>
  <c r="R163" i="36"/>
  <c r="R162" i="36"/>
  <c r="R161" i="36"/>
  <c r="R160" i="36"/>
  <c r="R159" i="36"/>
  <c r="R158" i="36"/>
  <c r="R157" i="36"/>
  <c r="R156" i="36"/>
  <c r="R155" i="36"/>
  <c r="R154" i="36"/>
  <c r="R153" i="36"/>
  <c r="R152" i="36"/>
  <c r="R151" i="36"/>
  <c r="R150" i="36"/>
  <c r="R149" i="36"/>
  <c r="R148" i="36"/>
  <c r="R147" i="36"/>
  <c r="R146" i="36"/>
  <c r="R145" i="36"/>
  <c r="R144" i="36"/>
  <c r="R143" i="36"/>
  <c r="R142" i="36"/>
  <c r="R141" i="36"/>
  <c r="R140" i="36"/>
  <c r="R139" i="36"/>
  <c r="R138" i="36"/>
  <c r="R137" i="36"/>
  <c r="R136" i="36"/>
  <c r="R135" i="36"/>
  <c r="R134" i="36"/>
  <c r="R133" i="36"/>
  <c r="R132" i="36"/>
  <c r="R131" i="36"/>
  <c r="R130" i="36"/>
  <c r="R129" i="36"/>
  <c r="R128" i="36"/>
  <c r="R127" i="36"/>
  <c r="R126" i="36"/>
  <c r="R125" i="36"/>
  <c r="R124" i="36"/>
  <c r="R123" i="36"/>
  <c r="R122" i="36"/>
  <c r="R121" i="36"/>
  <c r="R120" i="36"/>
  <c r="R119" i="36"/>
  <c r="R118" i="36"/>
  <c r="R117" i="36"/>
  <c r="R116" i="36"/>
  <c r="R115" i="36"/>
  <c r="R114" i="36"/>
  <c r="R113" i="36"/>
  <c r="R112" i="36"/>
  <c r="R111" i="36"/>
  <c r="R110" i="36"/>
  <c r="R109" i="36"/>
  <c r="R108" i="36"/>
  <c r="R107" i="36"/>
  <c r="R106" i="36"/>
  <c r="R105" i="36"/>
  <c r="R104" i="36"/>
  <c r="R103" i="36"/>
  <c r="R102" i="36"/>
  <c r="R101" i="36"/>
  <c r="R100" i="36"/>
  <c r="R99" i="36"/>
  <c r="R98" i="36"/>
  <c r="R97" i="36"/>
  <c r="R96" i="36"/>
  <c r="R95" i="36"/>
  <c r="R94" i="36"/>
  <c r="R93" i="36"/>
  <c r="R92" i="36"/>
  <c r="R91" i="36"/>
  <c r="R90" i="36"/>
  <c r="R89" i="36"/>
  <c r="R88" i="36"/>
  <c r="R87" i="36"/>
  <c r="R86" i="36"/>
  <c r="R85" i="36"/>
  <c r="R84" i="36"/>
  <c r="R83" i="36"/>
  <c r="R82" i="36"/>
  <c r="R81" i="36"/>
  <c r="T80" i="36"/>
  <c r="R80" i="36"/>
  <c r="R79" i="36"/>
  <c r="R78" i="36"/>
  <c r="R77" i="36"/>
  <c r="R76" i="36"/>
  <c r="R75" i="36"/>
  <c r="R74" i="36"/>
  <c r="R73" i="36"/>
  <c r="R72" i="36"/>
  <c r="R71" i="36"/>
  <c r="R70" i="36"/>
  <c r="R69" i="36"/>
  <c r="R68" i="36"/>
  <c r="R67" i="36"/>
  <c r="R66" i="36"/>
  <c r="R65" i="36"/>
  <c r="R64" i="36"/>
  <c r="R63" i="36"/>
  <c r="R62" i="36"/>
  <c r="R61" i="36"/>
  <c r="R60" i="36"/>
  <c r="R59" i="36"/>
  <c r="R58" i="36"/>
  <c r="R57" i="36"/>
  <c r="R56" i="36"/>
  <c r="R55" i="36"/>
  <c r="R54" i="36"/>
  <c r="R53" i="36"/>
  <c r="R52" i="36"/>
  <c r="R51" i="36"/>
  <c r="R50" i="36"/>
  <c r="R49" i="36"/>
  <c r="R48" i="36"/>
  <c r="T47" i="36"/>
  <c r="R47" i="36"/>
  <c r="R46" i="36"/>
  <c r="R45" i="36"/>
  <c r="R44" i="36"/>
  <c r="R43" i="36"/>
  <c r="R42" i="36"/>
  <c r="R41" i="36"/>
  <c r="R40" i="36"/>
  <c r="R39" i="36"/>
  <c r="R38" i="36"/>
  <c r="R37" i="36"/>
  <c r="R36" i="36"/>
  <c r="R35" i="36"/>
  <c r="R34" i="36"/>
  <c r="R33" i="36"/>
  <c r="R32" i="36"/>
  <c r="R31" i="36"/>
  <c r="R30" i="36"/>
  <c r="R29" i="36"/>
  <c r="R28" i="36"/>
  <c r="R27" i="36"/>
  <c r="R26" i="36"/>
  <c r="R25" i="36"/>
  <c r="R24" i="36"/>
  <c r="R23" i="36"/>
  <c r="R22" i="36"/>
  <c r="R21" i="36"/>
  <c r="R20" i="36"/>
  <c r="R19" i="36"/>
  <c r="R18" i="36"/>
  <c r="R17" i="36"/>
  <c r="R16" i="36"/>
  <c r="R15" i="36"/>
  <c r="R14" i="36"/>
  <c r="R13" i="36"/>
  <c r="R12" i="36"/>
  <c r="R11" i="36"/>
  <c r="R10" i="36"/>
  <c r="R9" i="36"/>
  <c r="R8" i="36"/>
  <c r="R7" i="36"/>
  <c r="R6" i="36"/>
  <c r="R5" i="36"/>
  <c r="R4" i="36"/>
  <c r="R3" i="36"/>
  <c r="R2" i="36"/>
  <c r="R168" i="35"/>
  <c r="R167" i="35"/>
  <c r="R166" i="35"/>
  <c r="R165" i="35"/>
  <c r="R164" i="35"/>
  <c r="R163" i="35"/>
  <c r="R162" i="35"/>
  <c r="R161" i="35"/>
  <c r="R160" i="35"/>
  <c r="R159" i="35"/>
  <c r="R158" i="35"/>
  <c r="R157" i="35"/>
  <c r="R156" i="35"/>
  <c r="R155" i="35"/>
  <c r="R154" i="35"/>
  <c r="R153" i="35"/>
  <c r="R152" i="35"/>
  <c r="R151" i="35"/>
  <c r="R150" i="35"/>
  <c r="R149" i="35"/>
  <c r="R148" i="35"/>
  <c r="T147" i="35"/>
  <c r="R147" i="35"/>
  <c r="R146" i="35"/>
  <c r="R145" i="35"/>
  <c r="R144" i="35"/>
  <c r="R143" i="35"/>
  <c r="R142" i="35"/>
  <c r="R141" i="35"/>
  <c r="R140" i="35"/>
  <c r="R139" i="35"/>
  <c r="R138" i="35"/>
  <c r="R137" i="35"/>
  <c r="R136" i="35"/>
  <c r="R135" i="35"/>
  <c r="R134" i="35"/>
  <c r="R133" i="35"/>
  <c r="R132" i="35"/>
  <c r="R131" i="35"/>
  <c r="R130" i="35"/>
  <c r="R129" i="35"/>
  <c r="R128" i="35"/>
  <c r="R127" i="35"/>
  <c r="R126" i="35"/>
  <c r="R125" i="35"/>
  <c r="R124" i="35"/>
  <c r="R123" i="35"/>
  <c r="R122" i="35"/>
  <c r="R121" i="35"/>
  <c r="T120" i="35"/>
  <c r="R120" i="35"/>
  <c r="R119" i="35"/>
  <c r="R118" i="35"/>
  <c r="R117" i="35"/>
  <c r="R116" i="35"/>
  <c r="R115" i="35"/>
  <c r="R114" i="35"/>
  <c r="R113" i="35"/>
  <c r="R112" i="35"/>
  <c r="R111" i="35"/>
  <c r="R110" i="35"/>
  <c r="R109" i="35"/>
  <c r="T108" i="35"/>
  <c r="R108" i="35"/>
  <c r="R107" i="35"/>
  <c r="R106" i="35"/>
  <c r="T105" i="35"/>
  <c r="R105" i="35"/>
  <c r="R104" i="35"/>
  <c r="R103" i="35"/>
  <c r="R102" i="35"/>
  <c r="R101" i="35"/>
  <c r="R100" i="35"/>
  <c r="R99" i="35"/>
  <c r="R98" i="35"/>
  <c r="R97" i="35"/>
  <c r="R96" i="35"/>
  <c r="R95" i="35"/>
  <c r="R94" i="35"/>
  <c r="R93" i="35"/>
  <c r="R92" i="35"/>
  <c r="R91" i="35"/>
  <c r="R90" i="35"/>
  <c r="R89" i="35"/>
  <c r="R88" i="35"/>
  <c r="R87" i="35"/>
  <c r="R86" i="35"/>
  <c r="R85" i="35"/>
  <c r="R84" i="35"/>
  <c r="R83" i="35"/>
  <c r="R82" i="35"/>
  <c r="R81" i="35"/>
  <c r="R80" i="35"/>
  <c r="R79" i="35"/>
  <c r="R78" i="35"/>
  <c r="R77" i="35"/>
  <c r="R76" i="35"/>
  <c r="R75" i="35"/>
  <c r="R74" i="35"/>
  <c r="R73" i="35"/>
  <c r="R72" i="35"/>
  <c r="R71" i="35"/>
  <c r="R70" i="35"/>
  <c r="R69" i="35"/>
  <c r="R68" i="35"/>
  <c r="R67" i="35"/>
  <c r="R66" i="35"/>
  <c r="R65" i="35"/>
  <c r="R64" i="35"/>
  <c r="R63" i="35"/>
  <c r="T62" i="35"/>
  <c r="R62" i="35"/>
  <c r="R61" i="35"/>
  <c r="R60" i="35"/>
  <c r="R59" i="35"/>
  <c r="R58" i="35"/>
  <c r="R57" i="35"/>
  <c r="R56" i="35"/>
  <c r="R55" i="35"/>
  <c r="R54" i="35"/>
  <c r="R53" i="35"/>
  <c r="T52" i="35"/>
  <c r="R52" i="35"/>
  <c r="R51" i="35"/>
  <c r="R50" i="35"/>
  <c r="R49" i="35"/>
  <c r="R48" i="35"/>
  <c r="T47" i="35"/>
  <c r="R47" i="35"/>
  <c r="R46" i="35"/>
  <c r="R45" i="35"/>
  <c r="R44" i="35"/>
  <c r="R43" i="35"/>
  <c r="R42" i="35"/>
  <c r="R41" i="35"/>
  <c r="R40" i="35"/>
  <c r="R39" i="35"/>
  <c r="R38" i="35"/>
  <c r="T37" i="35"/>
  <c r="R37" i="35"/>
  <c r="T36" i="35"/>
  <c r="R36" i="35"/>
  <c r="T35" i="35"/>
  <c r="R35" i="35"/>
  <c r="R34" i="35"/>
  <c r="R33" i="35"/>
  <c r="R32" i="35"/>
  <c r="R31" i="35"/>
  <c r="R30" i="35"/>
  <c r="R29" i="35"/>
  <c r="R28" i="35"/>
  <c r="R27" i="35"/>
  <c r="R26" i="35"/>
  <c r="R25" i="35"/>
  <c r="R24" i="35"/>
  <c r="R23" i="35"/>
  <c r="R22" i="35"/>
  <c r="R21" i="35"/>
  <c r="R20" i="35"/>
  <c r="R19" i="35"/>
  <c r="R18" i="35"/>
  <c r="R17" i="35"/>
  <c r="R16" i="35"/>
  <c r="R15" i="35"/>
  <c r="T14" i="35"/>
  <c r="R14" i="35"/>
  <c r="R13" i="35"/>
  <c r="R12" i="35"/>
  <c r="R11" i="35"/>
  <c r="R10" i="35"/>
  <c r="R9" i="35"/>
  <c r="R8" i="35"/>
  <c r="R7" i="35"/>
  <c r="R6" i="35"/>
  <c r="R5" i="35"/>
  <c r="R4" i="35"/>
  <c r="R3" i="35"/>
  <c r="R2" i="35"/>
  <c r="R168" i="34"/>
  <c r="R167" i="34"/>
  <c r="R166" i="34"/>
  <c r="R165" i="34"/>
  <c r="R164" i="34"/>
  <c r="R163" i="34"/>
  <c r="R162" i="34"/>
  <c r="R161" i="34"/>
  <c r="R160" i="34"/>
  <c r="R159" i="34"/>
  <c r="R158" i="34"/>
  <c r="R157" i="34"/>
  <c r="R156" i="34"/>
  <c r="R155" i="34"/>
  <c r="R154" i="34"/>
  <c r="R153" i="34"/>
  <c r="R152" i="34"/>
  <c r="R151" i="34"/>
  <c r="T150" i="34"/>
  <c r="R150" i="34"/>
  <c r="R149" i="34"/>
  <c r="R148" i="34"/>
  <c r="R147" i="34"/>
  <c r="R146" i="34"/>
  <c r="R145" i="34"/>
  <c r="R144" i="34"/>
  <c r="R143" i="34"/>
  <c r="R142" i="34"/>
  <c r="R141" i="34"/>
  <c r="R140" i="34"/>
  <c r="R139" i="34"/>
  <c r="R138" i="34"/>
  <c r="R137" i="34"/>
  <c r="R136" i="34"/>
  <c r="T135" i="34"/>
  <c r="R135" i="34"/>
  <c r="R134" i="34"/>
  <c r="R133" i="34"/>
  <c r="R132" i="34"/>
  <c r="R131" i="34"/>
  <c r="R130" i="34"/>
  <c r="R129" i="34"/>
  <c r="R128" i="34"/>
  <c r="R127" i="34"/>
  <c r="T126" i="34"/>
  <c r="R126" i="34"/>
  <c r="R125" i="34"/>
  <c r="R124" i="34"/>
  <c r="R123" i="34"/>
  <c r="T122" i="34"/>
  <c r="R122" i="34"/>
  <c r="R121" i="34"/>
  <c r="R120" i="34"/>
  <c r="R119" i="34"/>
  <c r="R118" i="34"/>
  <c r="R117" i="34"/>
  <c r="R116" i="34"/>
  <c r="R115" i="34"/>
  <c r="R114" i="34"/>
  <c r="R113" i="34"/>
  <c r="R112" i="34"/>
  <c r="R111" i="34"/>
  <c r="R110" i="34"/>
  <c r="R109" i="34"/>
  <c r="R108" i="34"/>
  <c r="R107" i="34"/>
  <c r="R106" i="34"/>
  <c r="R105" i="34"/>
  <c r="R104" i="34"/>
  <c r="R103" i="34"/>
  <c r="R102" i="34"/>
  <c r="R101" i="34"/>
  <c r="R100" i="34"/>
  <c r="R99" i="34"/>
  <c r="R98" i="34"/>
  <c r="R97" i="34"/>
  <c r="R96" i="34"/>
  <c r="R95" i="34"/>
  <c r="R94" i="34"/>
  <c r="R93" i="34"/>
  <c r="R92" i="34"/>
  <c r="R91" i="34"/>
  <c r="R90" i="34"/>
  <c r="R89" i="34"/>
  <c r="R88" i="34"/>
  <c r="R87" i="34"/>
  <c r="R86" i="34"/>
  <c r="T85" i="34"/>
  <c r="R85" i="34"/>
  <c r="R84" i="34"/>
  <c r="R83" i="34"/>
  <c r="R82" i="34"/>
  <c r="R81" i="34"/>
  <c r="R80" i="34"/>
  <c r="R79" i="34"/>
  <c r="R78" i="34"/>
  <c r="R77" i="34"/>
  <c r="R76" i="34"/>
  <c r="T75" i="34"/>
  <c r="R75" i="34"/>
  <c r="R74" i="34"/>
  <c r="R73" i="34"/>
  <c r="R72" i="34"/>
  <c r="R71" i="34"/>
  <c r="R70" i="34"/>
  <c r="R69" i="34"/>
  <c r="R68" i="34"/>
  <c r="R67" i="34"/>
  <c r="R66" i="34"/>
  <c r="R65" i="34"/>
  <c r="R64" i="34"/>
  <c r="R63" i="34"/>
  <c r="R62" i="34"/>
  <c r="R61" i="34"/>
  <c r="R60" i="34"/>
  <c r="R59" i="34"/>
  <c r="R58" i="34"/>
  <c r="R57" i="34"/>
  <c r="R56" i="34"/>
  <c r="R55" i="34"/>
  <c r="R54" i="34"/>
  <c r="R53" i="34"/>
  <c r="T52" i="34"/>
  <c r="R52" i="34"/>
  <c r="R51" i="34"/>
  <c r="R50" i="34"/>
  <c r="R49" i="34"/>
  <c r="R48" i="34"/>
  <c r="R47" i="34"/>
  <c r="R46" i="34"/>
  <c r="R45" i="34"/>
  <c r="R44" i="34"/>
  <c r="R43" i="34"/>
  <c r="R42" i="34"/>
  <c r="R41" i="34"/>
  <c r="R40" i="34"/>
  <c r="R39" i="34"/>
  <c r="R38" i="34"/>
  <c r="T37" i="34"/>
  <c r="R37" i="34"/>
  <c r="T36" i="34"/>
  <c r="R36" i="34"/>
  <c r="R35" i="34"/>
  <c r="R34" i="34"/>
  <c r="R33" i="34"/>
  <c r="R32" i="34"/>
  <c r="R31" i="34"/>
  <c r="T30" i="34"/>
  <c r="R30" i="34"/>
  <c r="R29" i="34"/>
  <c r="R28" i="34"/>
  <c r="R27" i="34"/>
  <c r="R26" i="34"/>
  <c r="R25" i="34"/>
  <c r="R24" i="34"/>
  <c r="R23" i="34"/>
  <c r="R22" i="34"/>
  <c r="R21" i="34"/>
  <c r="R20" i="34"/>
  <c r="R19" i="34"/>
  <c r="R18" i="34"/>
  <c r="R17" i="34"/>
  <c r="R16" i="34"/>
  <c r="R15" i="34"/>
  <c r="R14" i="34"/>
  <c r="R13" i="34"/>
  <c r="R12" i="34"/>
  <c r="R11" i="34"/>
  <c r="R10" i="34"/>
  <c r="R9" i="34"/>
  <c r="R8" i="34"/>
  <c r="R7" i="34"/>
  <c r="R6" i="34"/>
  <c r="R5" i="34"/>
  <c r="R4" i="34"/>
  <c r="R3" i="34"/>
  <c r="R2" i="34"/>
  <c r="R168" i="33"/>
  <c r="R167" i="33"/>
  <c r="R166" i="33"/>
  <c r="R165" i="33"/>
  <c r="R164" i="33"/>
  <c r="R163" i="33"/>
  <c r="R162" i="33"/>
  <c r="R161" i="33"/>
  <c r="R160" i="33"/>
  <c r="R159" i="33"/>
  <c r="R158" i="33"/>
  <c r="R157" i="33"/>
  <c r="R156" i="33"/>
  <c r="T155" i="33"/>
  <c r="R155" i="33"/>
  <c r="R154" i="33"/>
  <c r="R153" i="33"/>
  <c r="R152" i="33"/>
  <c r="R151" i="33"/>
  <c r="R150" i="33"/>
  <c r="T149" i="33"/>
  <c r="R149" i="33"/>
  <c r="R148" i="33"/>
  <c r="R147" i="33"/>
  <c r="R146" i="33"/>
  <c r="R145" i="33"/>
  <c r="R144" i="33"/>
  <c r="R143" i="33"/>
  <c r="R142" i="33"/>
  <c r="R141" i="33"/>
  <c r="R140" i="33"/>
  <c r="R139" i="33"/>
  <c r="R138" i="33"/>
  <c r="R137" i="33"/>
  <c r="R136" i="33"/>
  <c r="R135" i="33"/>
  <c r="R134" i="33"/>
  <c r="R133" i="33"/>
  <c r="R132" i="33"/>
  <c r="R131" i="33"/>
  <c r="R130" i="33"/>
  <c r="R129" i="33"/>
  <c r="R128" i="33"/>
  <c r="R127" i="33"/>
  <c r="T126" i="33"/>
  <c r="R126" i="33"/>
  <c r="R125" i="33"/>
  <c r="R124" i="33"/>
  <c r="R123" i="33"/>
  <c r="R122" i="33"/>
  <c r="R121" i="33"/>
  <c r="R120" i="33"/>
  <c r="R119" i="33"/>
  <c r="R118" i="33"/>
  <c r="R117" i="33"/>
  <c r="R116" i="33"/>
  <c r="R115" i="33"/>
  <c r="R114" i="33"/>
  <c r="R113" i="33"/>
  <c r="R112" i="33"/>
  <c r="R111" i="33"/>
  <c r="R110" i="33"/>
  <c r="R109" i="33"/>
  <c r="R108" i="33"/>
  <c r="R107" i="33"/>
  <c r="R106" i="33"/>
  <c r="T105" i="33"/>
  <c r="R105" i="33"/>
  <c r="R104" i="33"/>
  <c r="R103" i="33"/>
  <c r="R102" i="33"/>
  <c r="R101" i="33"/>
  <c r="T100" i="33"/>
  <c r="R100" i="33"/>
  <c r="R99" i="33"/>
  <c r="R98" i="33"/>
  <c r="R97" i="33"/>
  <c r="R96" i="33"/>
  <c r="R95" i="33"/>
  <c r="R94" i="33"/>
  <c r="R93" i="33"/>
  <c r="R92" i="33"/>
  <c r="R91" i="33"/>
  <c r="R90" i="33"/>
  <c r="T89" i="33"/>
  <c r="R89" i="33"/>
  <c r="R88" i="33"/>
  <c r="R87" i="33"/>
  <c r="R86" i="33"/>
  <c r="R85" i="33"/>
  <c r="R84" i="33"/>
  <c r="R83" i="33"/>
  <c r="R82" i="33"/>
  <c r="R81" i="33"/>
  <c r="R80" i="33"/>
  <c r="R79" i="33"/>
  <c r="R78" i="33"/>
  <c r="R77" i="33"/>
  <c r="R76" i="33"/>
  <c r="R75" i="33"/>
  <c r="R74" i="33"/>
  <c r="R73" i="33"/>
  <c r="R72" i="33"/>
  <c r="R71" i="33"/>
  <c r="R70" i="33"/>
  <c r="R69" i="33"/>
  <c r="R68" i="33"/>
  <c r="R67" i="33"/>
  <c r="R66" i="33"/>
  <c r="R65" i="33"/>
  <c r="T64" i="33"/>
  <c r="R64" i="33"/>
  <c r="R63" i="33"/>
  <c r="R62" i="33"/>
  <c r="R61" i="33"/>
  <c r="R60" i="33"/>
  <c r="T59" i="33"/>
  <c r="R59" i="33"/>
  <c r="R58" i="33"/>
  <c r="R57" i="33"/>
  <c r="R56" i="33"/>
  <c r="R55" i="33"/>
  <c r="R54" i="33"/>
  <c r="R53" i="33"/>
  <c r="R52" i="33"/>
  <c r="R51" i="33"/>
  <c r="R50" i="33"/>
  <c r="R49" i="33"/>
  <c r="R48" i="33"/>
  <c r="R47" i="33"/>
  <c r="R46" i="33"/>
  <c r="R45" i="33"/>
  <c r="R44" i="33"/>
  <c r="R43" i="33"/>
  <c r="R42" i="33"/>
  <c r="R41" i="33"/>
  <c r="R40" i="33"/>
  <c r="R39" i="33"/>
  <c r="T38" i="33"/>
  <c r="R38" i="33"/>
  <c r="R37" i="33"/>
  <c r="R36" i="33"/>
  <c r="T35" i="33"/>
  <c r="R35" i="33"/>
  <c r="R34" i="33"/>
  <c r="R33" i="33"/>
  <c r="R32" i="33"/>
  <c r="R31" i="33"/>
  <c r="R30" i="33"/>
  <c r="R29" i="33"/>
  <c r="R28" i="33"/>
  <c r="R27" i="33"/>
  <c r="R26" i="33"/>
  <c r="R25" i="33"/>
  <c r="R24" i="33"/>
  <c r="R23" i="33"/>
  <c r="R22" i="33"/>
  <c r="R21" i="33"/>
  <c r="R20" i="33"/>
  <c r="R19" i="33"/>
  <c r="R18" i="33"/>
  <c r="R17" i="33"/>
  <c r="R16" i="33"/>
  <c r="R15" i="33"/>
  <c r="R14" i="33"/>
  <c r="R13" i="33"/>
  <c r="R12" i="33"/>
  <c r="R11" i="33"/>
  <c r="R10" i="33"/>
  <c r="R9" i="33"/>
  <c r="R8" i="33"/>
  <c r="R7" i="33"/>
  <c r="R6" i="33"/>
  <c r="R5" i="33"/>
  <c r="R4" i="33"/>
  <c r="R3" i="33"/>
  <c r="R2" i="33"/>
  <c r="T109" i="2"/>
  <c r="T67" i="2"/>
  <c r="T66" i="2"/>
  <c r="T42" i="2"/>
  <c r="R168" i="2"/>
  <c r="R167" i="2"/>
  <c r="R166" i="2"/>
  <c r="R165" i="2"/>
  <c r="R164" i="2"/>
  <c r="R163" i="2"/>
  <c r="R162" i="2"/>
  <c r="R161" i="2"/>
  <c r="R160" i="2"/>
  <c r="R159" i="2"/>
  <c r="R158" i="2"/>
  <c r="R157" i="2"/>
  <c r="R156" i="2"/>
  <c r="R155" i="2"/>
  <c r="R154" i="2"/>
  <c r="R153" i="2"/>
  <c r="R152" i="2"/>
  <c r="R151" i="2"/>
  <c r="R150" i="2"/>
  <c r="R149" i="2"/>
  <c r="R148" i="2"/>
  <c r="R147" i="2"/>
  <c r="R146" i="2"/>
  <c r="R145" i="2"/>
  <c r="R144" i="2"/>
  <c r="R143" i="2"/>
  <c r="R142" i="2"/>
  <c r="R141" i="2"/>
  <c r="R140" i="2"/>
  <c r="R139" i="2"/>
  <c r="R138" i="2"/>
  <c r="R137" i="2"/>
  <c r="R136" i="2"/>
  <c r="R135" i="2"/>
  <c r="R134" i="2"/>
  <c r="R133" i="2"/>
  <c r="R132" i="2"/>
  <c r="R131" i="2"/>
  <c r="R130" i="2"/>
  <c r="R129" i="2"/>
  <c r="R128" i="2"/>
  <c r="R127" i="2"/>
  <c r="R126" i="2"/>
  <c r="R125" i="2"/>
  <c r="R124" i="2"/>
  <c r="R123" i="2"/>
  <c r="R122" i="2"/>
  <c r="R121" i="2"/>
  <c r="R120" i="2"/>
  <c r="R119" i="2"/>
  <c r="R118" i="2"/>
  <c r="R117" i="2"/>
  <c r="R116" i="2"/>
  <c r="R115" i="2"/>
  <c r="R114" i="2"/>
  <c r="R113" i="2"/>
  <c r="R112" i="2"/>
  <c r="R111" i="2"/>
  <c r="R110" i="2"/>
  <c r="R109" i="2"/>
  <c r="R108" i="2"/>
  <c r="R107" i="2"/>
  <c r="R106" i="2"/>
  <c r="R105" i="2"/>
  <c r="R104" i="2"/>
  <c r="R103" i="2"/>
  <c r="R102" i="2"/>
  <c r="R101" i="2"/>
  <c r="R100" i="2"/>
  <c r="R99" i="2"/>
  <c r="R98" i="2"/>
  <c r="R97" i="2"/>
  <c r="R96" i="2"/>
  <c r="R95" i="2"/>
  <c r="R94" i="2"/>
  <c r="R93" i="2"/>
  <c r="R92" i="2"/>
  <c r="R91" i="2"/>
  <c r="R90" i="2"/>
  <c r="R89" i="2"/>
  <c r="R88" i="2"/>
  <c r="R87" i="2"/>
  <c r="R86" i="2"/>
  <c r="R85" i="2"/>
  <c r="R84" i="2"/>
  <c r="R83" i="2"/>
  <c r="R82" i="2"/>
  <c r="R81" i="2"/>
  <c r="R80" i="2"/>
  <c r="R79" i="2"/>
  <c r="R78" i="2"/>
  <c r="R77" i="2"/>
  <c r="R76" i="2"/>
  <c r="R75" i="2"/>
  <c r="R74" i="2"/>
  <c r="R73" i="2"/>
  <c r="R72" i="2"/>
  <c r="R71" i="2"/>
  <c r="R70" i="2"/>
  <c r="R69" i="2"/>
  <c r="R68" i="2"/>
  <c r="R67" i="2"/>
  <c r="R66" i="2"/>
  <c r="R65" i="2"/>
  <c r="R64" i="2"/>
  <c r="R63" i="2"/>
  <c r="R62" i="2"/>
  <c r="R61" i="2"/>
  <c r="R60" i="2"/>
  <c r="R59" i="2"/>
  <c r="R58" i="2"/>
  <c r="R57" i="2"/>
  <c r="R56" i="2"/>
  <c r="R55" i="2"/>
  <c r="R54" i="2"/>
  <c r="R53" i="2"/>
  <c r="R52" i="2"/>
  <c r="R51" i="2"/>
  <c r="R50" i="2"/>
  <c r="R49" i="2"/>
  <c r="R48" i="2"/>
  <c r="R47" i="2"/>
  <c r="R46" i="2"/>
  <c r="R45" i="2"/>
  <c r="R44" i="2"/>
  <c r="R43" i="2"/>
  <c r="R42" i="2"/>
  <c r="R41" i="2"/>
  <c r="R40" i="2"/>
  <c r="R39" i="2"/>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R5" i="2"/>
  <c r="R4" i="2"/>
  <c r="R3" i="2"/>
  <c r="R2" i="2"/>
  <c r="T39" i="53"/>
  <c r="T90" i="53"/>
  <c r="T37" i="53"/>
  <c r="T146" i="53"/>
  <c r="T34" i="53"/>
  <c r="T52" i="53"/>
  <c r="T45" i="53"/>
  <c r="T173" i="53"/>
  <c r="T41" i="66"/>
  <c r="T37" i="66"/>
  <c r="T33" i="66"/>
  <c r="T168" i="66"/>
  <c r="T178" i="66"/>
  <c r="T34" i="66"/>
  <c r="T30" i="67"/>
  <c r="T107" i="67"/>
  <c r="T53" i="67"/>
  <c r="T49" i="67"/>
  <c r="T38" i="67"/>
  <c r="T77" i="66"/>
  <c r="T8" i="67"/>
  <c r="T139" i="66"/>
  <c r="T25" i="72"/>
  <c r="T154" i="56"/>
  <c r="R154" i="49"/>
  <c r="T98" i="54"/>
  <c r="T48" i="54"/>
  <c r="T41" i="54"/>
  <c r="T28" i="54"/>
  <c r="T74" i="53"/>
  <c r="T158" i="52"/>
  <c r="T119" i="52"/>
  <c r="T135" i="37"/>
  <c r="R165" i="49"/>
  <c r="T55" i="49"/>
  <c r="T44" i="51"/>
  <c r="T122" i="52"/>
  <c r="R29" i="75"/>
  <c r="T192" i="68"/>
  <c r="T36" i="70"/>
  <c r="T36" i="69"/>
  <c r="T86" i="71"/>
  <c r="T35" i="70"/>
  <c r="T61" i="70"/>
  <c r="T101" i="69"/>
  <c r="T89" i="71"/>
  <c r="T15" i="70"/>
  <c r="T146" i="68"/>
  <c r="T45" i="68"/>
  <c r="T124" i="70"/>
  <c r="T45" i="69"/>
  <c r="T132" i="70"/>
  <c r="T143" i="68"/>
  <c r="T43" i="68"/>
  <c r="T121" i="69"/>
  <c r="T154" i="69"/>
  <c r="T38" i="70"/>
  <c r="T207" i="50"/>
  <c r="T32" i="68"/>
  <c r="T211" i="54"/>
  <c r="T191" i="62"/>
  <c r="T313" i="54"/>
  <c r="T165" i="64"/>
  <c r="T203" i="51"/>
  <c r="T309" i="54"/>
  <c r="T254" i="54"/>
  <c r="T181" i="64"/>
  <c r="T197" i="59"/>
  <c r="T203" i="54"/>
  <c r="T190" i="58"/>
  <c r="T224" i="54"/>
  <c r="T189" i="56"/>
  <c r="T195" i="53"/>
  <c r="T224" i="61"/>
  <c r="T175" i="64"/>
  <c r="T191" i="67"/>
  <c r="T194" i="65"/>
  <c r="T233" i="59"/>
  <c r="T198" i="56"/>
  <c r="T199" i="67"/>
  <c r="T301" i="53"/>
  <c r="T313" i="53"/>
  <c r="T172" i="65"/>
  <c r="T336" i="54"/>
  <c r="T214" i="58"/>
  <c r="T209" i="62"/>
  <c r="T317" i="53"/>
  <c r="T226" i="62"/>
  <c r="T164" i="65"/>
  <c r="T190" i="56"/>
  <c r="T200" i="52"/>
  <c r="T202" i="61"/>
  <c r="T275" i="53"/>
  <c r="T208" i="60"/>
  <c r="T322" i="54"/>
  <c r="T164" i="64"/>
  <c r="T347" i="54"/>
  <c r="T203" i="59"/>
  <c r="T163" i="58"/>
  <c r="T331" i="54"/>
  <c r="T224" i="62"/>
  <c r="T212" i="54"/>
  <c r="T304" i="53"/>
  <c r="T324" i="53"/>
  <c r="T274" i="53"/>
  <c r="T204" i="66"/>
  <c r="T192" i="52"/>
  <c r="T191" i="64"/>
  <c r="T246" i="53"/>
  <c r="T307" i="53"/>
  <c r="T209" i="60"/>
  <c r="T209" i="65"/>
  <c r="T179" i="56"/>
  <c r="T302" i="54"/>
  <c r="T251" i="54"/>
  <c r="T264" i="53"/>
  <c r="T180" i="62"/>
  <c r="T269" i="53"/>
  <c r="T312" i="54"/>
  <c r="T164" i="58"/>
  <c r="T27" i="70"/>
  <c r="T201" i="57"/>
  <c r="T217" i="65"/>
  <c r="T195" i="50"/>
  <c r="T242" i="54"/>
  <c r="T208" i="52"/>
  <c r="T192" i="63"/>
  <c r="T167" i="51"/>
  <c r="T191" i="59"/>
  <c r="T217" i="55"/>
  <c r="T192" i="59"/>
  <c r="T220" i="55"/>
  <c r="T326" i="53"/>
  <c r="T254" i="53"/>
  <c r="T209" i="67"/>
  <c r="T104" i="69"/>
  <c r="T207" i="52"/>
  <c r="T184" i="50"/>
  <c r="T282" i="53"/>
  <c r="T248" i="53"/>
  <c r="T193" i="59"/>
  <c r="T183" i="57"/>
  <c r="T205" i="54"/>
  <c r="T274" i="54"/>
  <c r="T288" i="54"/>
  <c r="T238" i="62"/>
  <c r="T203" i="64"/>
  <c r="T195" i="65"/>
  <c r="T159" i="65"/>
  <c r="T184" i="67"/>
  <c r="T216" i="70"/>
  <c r="T207" i="66"/>
  <c r="T178" i="57"/>
  <c r="T174" i="58"/>
  <c r="T208" i="63"/>
  <c r="T205" i="51"/>
  <c r="T246" i="54"/>
  <c r="T217" i="60"/>
  <c r="T273" i="53"/>
  <c r="T220" i="61"/>
  <c r="T206" i="54"/>
  <c r="T180" i="65"/>
  <c r="T175" i="50"/>
  <c r="T276" i="53"/>
  <c r="T215" i="57"/>
  <c r="T190" i="59"/>
  <c r="T194" i="62"/>
  <c r="T208" i="59"/>
  <c r="T235" i="53"/>
  <c r="T215" i="62"/>
  <c r="T203" i="58"/>
  <c r="T219" i="60"/>
  <c r="T182" i="51"/>
  <c r="T195" i="66"/>
  <c r="T247" i="54"/>
  <c r="T348" i="54"/>
  <c r="T182" i="62"/>
  <c r="T299" i="53"/>
  <c r="T211" i="56"/>
  <c r="T218" i="65"/>
  <c r="T179" i="50"/>
  <c r="T197" i="61"/>
  <c r="T193" i="53"/>
  <c r="T188" i="65"/>
  <c r="T174" i="63"/>
  <c r="T316" i="53"/>
  <c r="T228" i="54"/>
  <c r="T173" i="58"/>
  <c r="T342" i="54"/>
  <c r="T179" i="57"/>
  <c r="T212" i="55"/>
  <c r="T232" i="59"/>
  <c r="T216" i="57"/>
  <c r="T194" i="63"/>
  <c r="T339" i="54"/>
  <c r="T193" i="60"/>
  <c r="T266" i="54"/>
  <c r="T209" i="54"/>
  <c r="T174" i="57"/>
  <c r="T170" i="71"/>
  <c r="T226" i="57"/>
  <c r="T197" i="56"/>
  <c r="T314" i="53"/>
  <c r="T167" i="65"/>
  <c r="T193" i="57"/>
  <c r="T201" i="50"/>
  <c r="T216" i="54"/>
  <c r="T211" i="60"/>
  <c r="T155" i="65"/>
  <c r="T209" i="53"/>
  <c r="T207" i="63"/>
  <c r="T193" i="56"/>
  <c r="T244" i="53"/>
  <c r="T189" i="55"/>
  <c r="T238" i="54"/>
  <c r="T223" i="62"/>
  <c r="T187" i="60"/>
  <c r="T346" i="53"/>
  <c r="T210" i="58"/>
  <c r="T185" i="56"/>
  <c r="T291" i="53"/>
  <c r="T217" i="57"/>
  <c r="T322" i="53"/>
  <c r="T317" i="54"/>
  <c r="T286" i="53"/>
  <c r="T175" i="58"/>
  <c r="T198" i="65"/>
  <c r="T200" i="57"/>
  <c r="T277" i="53"/>
  <c r="T201" i="66"/>
  <c r="T215" i="61"/>
  <c r="T225" i="62"/>
  <c r="T176" i="57"/>
  <c r="T236" i="53"/>
  <c r="T192" i="61"/>
  <c r="T190" i="64"/>
  <c r="T345" i="53"/>
  <c r="T253" i="53"/>
  <c r="T169" i="51"/>
  <c r="T207" i="57"/>
  <c r="T190" i="57"/>
  <c r="T195" i="56"/>
  <c r="T215" i="63"/>
  <c r="T179" i="58"/>
  <c r="T205" i="52"/>
  <c r="T320" i="53"/>
  <c r="T199" i="61"/>
  <c r="T345" i="54"/>
  <c r="T227" i="54"/>
  <c r="T189" i="51"/>
  <c r="T196" i="60"/>
  <c r="T220" i="54"/>
  <c r="T218" i="53"/>
  <c r="T184" i="65"/>
  <c r="T216" i="63"/>
  <c r="T303" i="54"/>
  <c r="T263" i="54"/>
  <c r="T343" i="54"/>
  <c r="T202" i="54"/>
  <c r="T288" i="53"/>
  <c r="T203" i="67"/>
  <c r="T224" i="57"/>
  <c r="T303" i="53"/>
  <c r="T209" i="57"/>
  <c r="T196" i="50"/>
  <c r="T181" i="56"/>
  <c r="T155" i="58"/>
  <c r="T197" i="53"/>
  <c r="T223" i="57"/>
  <c r="T213" i="64"/>
  <c r="T220" i="65"/>
  <c r="T328" i="53"/>
  <c r="T207" i="59"/>
  <c r="T184" i="57"/>
  <c r="T307" i="54"/>
  <c r="T206" i="58"/>
  <c r="T181" i="69"/>
  <c r="T210" i="64"/>
  <c r="T189" i="71"/>
  <c r="T170" i="51"/>
  <c r="T180" i="58"/>
  <c r="T209" i="58"/>
  <c r="T204" i="54"/>
  <c r="T186" i="62"/>
  <c r="T208" i="64"/>
  <c r="T185" i="58"/>
  <c r="T321" i="53"/>
  <c r="T212" i="61"/>
  <c r="T205" i="56"/>
  <c r="T256" i="54"/>
  <c r="T177" i="50"/>
  <c r="T215" i="59"/>
  <c r="T96" i="68"/>
  <c r="T192" i="62"/>
  <c r="T206" i="68"/>
  <c r="T190" i="60"/>
  <c r="T204" i="60"/>
  <c r="T247" i="53"/>
  <c r="T315" i="54"/>
  <c r="T220" i="67"/>
  <c r="T221" i="57"/>
  <c r="T187" i="66"/>
  <c r="T267" i="54"/>
  <c r="T212" i="58"/>
  <c r="T202" i="50"/>
  <c r="T187" i="51"/>
  <c r="T190" i="69"/>
  <c r="T186" i="52"/>
  <c r="T202" i="66"/>
  <c r="T334" i="54"/>
  <c r="T192" i="51"/>
  <c r="T210" i="63"/>
  <c r="T231" i="62"/>
  <c r="T182" i="61"/>
  <c r="T194" i="51"/>
  <c r="T199" i="53"/>
  <c r="T51" i="68"/>
  <c r="T186" i="66"/>
  <c r="T189" i="61"/>
  <c r="T201" i="54"/>
  <c r="T229" i="53"/>
  <c r="T344" i="53"/>
  <c r="T202" i="65"/>
  <c r="T185" i="62"/>
  <c r="T210" i="55"/>
  <c r="T196" i="62"/>
  <c r="T206" i="67"/>
  <c r="T221" i="54"/>
  <c r="T191" i="56"/>
  <c r="T195" i="58"/>
  <c r="T198" i="60"/>
  <c r="T230" i="54"/>
  <c r="T235" i="54"/>
  <c r="T226" i="59"/>
  <c r="T193" i="55"/>
  <c r="T183" i="50"/>
  <c r="T189" i="64"/>
  <c r="T206" i="63"/>
  <c r="T178" i="51"/>
  <c r="T252" i="53"/>
  <c r="T182" i="56"/>
  <c r="T196" i="58"/>
  <c r="T202" i="57"/>
  <c r="T276" i="54"/>
  <c r="T193" i="62"/>
  <c r="T191" i="65"/>
  <c r="T232" i="54"/>
  <c r="T197" i="65"/>
  <c r="T200" i="59"/>
  <c r="T223" i="53"/>
  <c r="T314" i="54"/>
  <c r="T157" i="58"/>
  <c r="T219" i="55"/>
  <c r="T196" i="51"/>
  <c r="T158" i="65"/>
  <c r="T330" i="54"/>
  <c r="T270" i="54"/>
  <c r="T220" i="57"/>
  <c r="T197" i="57"/>
  <c r="T182" i="71"/>
  <c r="T209" i="63"/>
  <c r="T195" i="61"/>
  <c r="T214" i="61"/>
  <c r="T204" i="68"/>
  <c r="T173" i="63"/>
  <c r="T337" i="54"/>
  <c r="T193" i="51"/>
  <c r="T260" i="54"/>
  <c r="T167" i="57"/>
  <c r="T18" i="68"/>
  <c r="T166" i="58"/>
  <c r="T174" i="64"/>
  <c r="T184" i="55"/>
  <c r="T196" i="52"/>
  <c r="T186" i="51"/>
  <c r="T217" i="56"/>
  <c r="T182" i="64"/>
  <c r="T194" i="59"/>
  <c r="T241" i="53"/>
  <c r="T191" i="57"/>
  <c r="T200" i="58"/>
  <c r="T199" i="52"/>
  <c r="T305" i="53"/>
  <c r="T205" i="64"/>
  <c r="T182" i="58"/>
  <c r="T193" i="52"/>
  <c r="T221" i="59"/>
  <c r="T201" i="52"/>
  <c r="T308" i="53"/>
  <c r="T211" i="63"/>
  <c r="T196" i="63"/>
  <c r="T192" i="50"/>
  <c r="T170" i="64"/>
  <c r="T168" i="57"/>
  <c r="T302" i="53"/>
  <c r="T265" i="53"/>
  <c r="T198" i="68"/>
  <c r="T217" i="64"/>
  <c r="T206" i="57"/>
  <c r="T197" i="60"/>
  <c r="T195" i="57"/>
  <c r="T218" i="62"/>
  <c r="T194" i="50"/>
  <c r="T189" i="60"/>
  <c r="T187" i="63"/>
  <c r="T315" i="53"/>
  <c r="T193" i="50"/>
  <c r="T186" i="57"/>
  <c r="T188" i="52"/>
  <c r="T186" i="63"/>
  <c r="T215" i="70"/>
  <c r="T213" i="58"/>
  <c r="T192" i="58"/>
  <c r="T299" i="54"/>
  <c r="T228" i="59"/>
  <c r="T191" i="51"/>
  <c r="T271" i="54"/>
  <c r="T205" i="55"/>
  <c r="T262" i="54"/>
  <c r="T199" i="66"/>
  <c r="T224" i="53"/>
  <c r="T257" i="53"/>
  <c r="T186" i="58"/>
  <c r="T169" i="57"/>
  <c r="T199" i="56"/>
  <c r="T223" i="54"/>
  <c r="T214" i="68"/>
  <c r="T230" i="59"/>
  <c r="T216" i="68"/>
  <c r="T177" i="58"/>
  <c r="T216" i="62"/>
  <c r="T207" i="64"/>
  <c r="T203" i="53"/>
  <c r="T210" i="54"/>
  <c r="T205" i="58"/>
  <c r="T195" i="55"/>
  <c r="T181" i="50"/>
  <c r="T205" i="61"/>
  <c r="T203" i="66"/>
  <c r="T217" i="62"/>
  <c r="T244" i="54"/>
  <c r="T217" i="59"/>
  <c r="T171" i="51"/>
  <c r="T306" i="53"/>
  <c r="T158" i="58"/>
  <c r="T215" i="58"/>
  <c r="T251" i="53"/>
  <c r="T212" i="59"/>
  <c r="T318" i="53"/>
  <c r="T195" i="60"/>
  <c r="T207" i="62"/>
  <c r="T212" i="57"/>
  <c r="T188" i="50"/>
  <c r="T353" i="53"/>
  <c r="T348" i="53"/>
  <c r="T188" i="67"/>
  <c r="T334" i="53"/>
  <c r="T214" i="56"/>
  <c r="T243" i="53"/>
  <c r="T207" i="51"/>
  <c r="T237" i="53"/>
  <c r="T190" i="55"/>
  <c r="T214" i="59"/>
  <c r="T204" i="58"/>
  <c r="T182" i="63"/>
  <c r="T279" i="53"/>
  <c r="T209" i="59"/>
  <c r="T176" i="51"/>
  <c r="T156" i="58"/>
  <c r="T223" i="61"/>
  <c r="T203" i="62"/>
  <c r="T196" i="53"/>
  <c r="T261" i="54"/>
  <c r="T218" i="55"/>
  <c r="T194" i="56"/>
  <c r="T331" i="53"/>
  <c r="T220" i="53"/>
  <c r="T227" i="61"/>
  <c r="T271" i="53"/>
  <c r="T195" i="59"/>
  <c r="T219" i="56"/>
  <c r="T338" i="54"/>
  <c r="T179" i="64"/>
  <c r="T225" i="54"/>
  <c r="T181" i="71"/>
  <c r="T187" i="57"/>
  <c r="T203" i="50"/>
  <c r="T198" i="57"/>
  <c r="T168" i="58"/>
  <c r="T212" i="66"/>
  <c r="T280" i="53"/>
  <c r="T189" i="63"/>
  <c r="T188" i="56"/>
  <c r="T199" i="50"/>
  <c r="T333" i="53"/>
  <c r="T187" i="55"/>
  <c r="T194" i="60"/>
  <c r="T207" i="60"/>
  <c r="T192" i="70"/>
  <c r="T216" i="58"/>
  <c r="T232" i="62"/>
  <c r="T160" i="65"/>
  <c r="T174" i="51"/>
  <c r="T218" i="58"/>
  <c r="T316" i="54"/>
  <c r="T189" i="52"/>
  <c r="T181" i="61"/>
  <c r="T184" i="62"/>
  <c r="T193" i="58"/>
  <c r="T199" i="65"/>
  <c r="T202" i="59"/>
  <c r="T204" i="50"/>
  <c r="T187" i="58"/>
  <c r="T245" i="53"/>
  <c r="T185" i="51"/>
  <c r="T242" i="53"/>
  <c r="T193" i="64"/>
  <c r="T215" i="60"/>
  <c r="T265" i="54"/>
  <c r="T215" i="55"/>
  <c r="T319" i="53"/>
  <c r="T188" i="55"/>
  <c r="T310" i="53"/>
  <c r="T290" i="54"/>
  <c r="T272" i="54"/>
  <c r="T222" i="59"/>
  <c r="T214" i="64"/>
  <c r="T324" i="54"/>
  <c r="T194" i="53"/>
  <c r="T177" i="56"/>
  <c r="T225" i="53"/>
  <c r="T305" i="54"/>
  <c r="T297" i="54"/>
  <c r="T202" i="56"/>
  <c r="T234" i="53"/>
  <c r="T240" i="54"/>
  <c r="T342" i="53"/>
  <c r="T204" i="59"/>
  <c r="T210" i="57"/>
  <c r="T162" i="65"/>
  <c r="T189" i="62"/>
  <c r="T311" i="53"/>
  <c r="T189" i="67"/>
  <c r="T188" i="57"/>
  <c r="T232" i="53"/>
  <c r="T298" i="53"/>
  <c r="T208" i="57"/>
  <c r="T201" i="68"/>
  <c r="T204" i="55"/>
  <c r="T178" i="63"/>
  <c r="T231" i="53"/>
  <c r="T184" i="56"/>
  <c r="T170" i="65"/>
  <c r="T229" i="61"/>
  <c r="T171" i="57"/>
  <c r="T289" i="54"/>
  <c r="T196" i="70"/>
  <c r="T177" i="63"/>
  <c r="T266" i="53"/>
  <c r="T206" i="56"/>
  <c r="T173" i="64"/>
  <c r="T222" i="53"/>
  <c r="T183" i="52"/>
  <c r="T319" i="54"/>
  <c r="T165" i="65"/>
  <c r="T180" i="50"/>
  <c r="T186" i="55"/>
  <c r="T181" i="58"/>
  <c r="T259" i="53"/>
  <c r="T69" i="52"/>
  <c r="T163" i="66"/>
  <c r="T101" i="50"/>
  <c r="T140" i="52"/>
  <c r="T168" i="62"/>
  <c r="T66" i="55"/>
  <c r="T39" i="36"/>
  <c r="T106" i="34"/>
  <c r="T137" i="50"/>
  <c r="T63" i="56"/>
  <c r="T97" i="34"/>
  <c r="T171" i="52"/>
  <c r="T30" i="65"/>
  <c r="T39" i="64"/>
  <c r="T160" i="37"/>
  <c r="T124" i="57"/>
  <c r="T31" i="35"/>
  <c r="T70" i="37"/>
  <c r="T13" i="55"/>
  <c r="T149" i="34"/>
  <c r="T97" i="62"/>
  <c r="T16" i="64"/>
  <c r="T38" i="55"/>
  <c r="T143" i="65"/>
  <c r="T103" i="58"/>
  <c r="T174" i="37"/>
  <c r="T45" i="57"/>
  <c r="T58" i="54"/>
  <c r="T49" i="35"/>
  <c r="T38" i="53"/>
  <c r="T44" i="55"/>
  <c r="T72" i="54"/>
  <c r="T151" i="35"/>
  <c r="T21" i="58"/>
  <c r="T25" i="51"/>
  <c r="T23" i="65"/>
  <c r="T25" i="33"/>
  <c r="T39" i="60"/>
  <c r="T28" i="37"/>
  <c r="T41" i="33"/>
  <c r="T71" i="56"/>
  <c r="T78" i="67"/>
  <c r="T42" i="67"/>
  <c r="T107" i="54"/>
  <c r="T105" i="76"/>
  <c r="T175" i="72"/>
  <c r="T158" i="72"/>
  <c r="T217" i="75"/>
  <c r="T216" i="75"/>
  <c r="T215" i="75"/>
  <c r="T214" i="75"/>
  <c r="T213" i="75"/>
  <c r="T212" i="75"/>
  <c r="T211" i="75"/>
  <c r="T210" i="75"/>
  <c r="T209" i="75"/>
  <c r="T208" i="75"/>
  <c r="T207" i="75"/>
  <c r="T206" i="75"/>
  <c r="T205" i="75"/>
  <c r="T204" i="75"/>
  <c r="T203" i="75"/>
  <c r="T202" i="75"/>
  <c r="T201" i="75"/>
  <c r="T200" i="75"/>
  <c r="T199" i="75"/>
  <c r="T198" i="75"/>
  <c r="T197" i="75"/>
  <c r="T196" i="75"/>
  <c r="T195" i="75"/>
  <c r="T194" i="75"/>
  <c r="T193" i="75"/>
  <c r="T192" i="75"/>
  <c r="T191" i="75"/>
  <c r="T190" i="75"/>
  <c r="T189" i="75"/>
  <c r="T188" i="75"/>
  <c r="T187" i="75"/>
  <c r="T212" i="73"/>
  <c r="T190" i="73"/>
  <c r="T183" i="73"/>
  <c r="T210" i="74"/>
  <c r="T207" i="74"/>
  <c r="T204" i="74"/>
  <c r="T201" i="74"/>
  <c r="T198" i="74"/>
  <c r="T195" i="74"/>
  <c r="T192" i="74"/>
  <c r="T213" i="73"/>
  <c r="T210" i="73"/>
  <c r="T209" i="73"/>
  <c r="T204" i="73"/>
  <c r="T201" i="73"/>
  <c r="T200" i="73"/>
  <c r="T197" i="73"/>
  <c r="T196" i="73"/>
  <c r="T194" i="73"/>
  <c r="T192" i="73"/>
  <c r="T189" i="73"/>
  <c r="T187" i="73"/>
  <c r="T185" i="73"/>
  <c r="T182" i="73"/>
  <c r="T220" i="72"/>
  <c r="T219" i="72"/>
  <c r="T218" i="72"/>
  <c r="T217" i="72"/>
  <c r="T216" i="72"/>
  <c r="T215" i="72"/>
  <c r="T214" i="72"/>
  <c r="T213" i="72"/>
  <c r="T212" i="72"/>
  <c r="T211" i="72"/>
  <c r="T210" i="72"/>
  <c r="T209" i="72"/>
  <c r="T208" i="72"/>
  <c r="T207" i="72"/>
  <c r="T206" i="72"/>
  <c r="T204" i="72"/>
  <c r="T202" i="72"/>
  <c r="T200" i="72"/>
  <c r="T199" i="72"/>
  <c r="T197" i="72"/>
  <c r="T194" i="72"/>
  <c r="T192" i="72"/>
  <c r="T190" i="72"/>
  <c r="T187" i="72"/>
  <c r="T184" i="72"/>
  <c r="T181" i="72"/>
  <c r="T178" i="72"/>
  <c r="T220" i="75"/>
  <c r="T218" i="75"/>
  <c r="T169" i="72"/>
  <c r="T166" i="72"/>
  <c r="T163" i="72"/>
  <c r="T160" i="72"/>
  <c r="T157" i="72"/>
  <c r="T219" i="75"/>
  <c r="T220" i="74"/>
  <c r="T219" i="74"/>
  <c r="T218" i="74"/>
  <c r="T217" i="74"/>
  <c r="T215" i="74"/>
  <c r="T213" i="74"/>
  <c r="T211" i="74"/>
  <c r="T208" i="74"/>
  <c r="T205" i="74"/>
  <c r="T202" i="74"/>
  <c r="T199" i="74"/>
  <c r="T196" i="74"/>
  <c r="T193" i="74"/>
  <c r="T191" i="74"/>
  <c r="T220" i="73"/>
  <c r="T218" i="73"/>
  <c r="T217" i="73"/>
  <c r="T216" i="73"/>
  <c r="T215" i="73"/>
  <c r="T214" i="73"/>
  <c r="T211" i="73"/>
  <c r="T208" i="73"/>
  <c r="T207" i="73"/>
  <c r="T206" i="73"/>
  <c r="T205" i="73"/>
  <c r="T203" i="73"/>
  <c r="T202" i="73"/>
  <c r="T199" i="73"/>
  <c r="T198" i="73"/>
  <c r="T195" i="73"/>
  <c r="T193" i="73"/>
  <c r="T191" i="73"/>
  <c r="T188" i="73"/>
  <c r="T186" i="73"/>
  <c r="T184" i="73"/>
  <c r="T189" i="72"/>
  <c r="T186" i="72"/>
  <c r="T183" i="72"/>
  <c r="T180" i="72"/>
  <c r="T177" i="72"/>
  <c r="T174" i="72"/>
  <c r="T171" i="72"/>
  <c r="T168" i="72"/>
  <c r="T165" i="72"/>
  <c r="T162" i="72"/>
  <c r="T159" i="72"/>
  <c r="T156" i="72"/>
  <c r="T216" i="74"/>
  <c r="T214" i="74"/>
  <c r="T212" i="74"/>
  <c r="T209" i="74"/>
  <c r="T206" i="74"/>
  <c r="T203" i="74"/>
  <c r="T200" i="74"/>
  <c r="T197" i="74"/>
  <c r="T194" i="74"/>
  <c r="T190" i="74"/>
  <c r="T219" i="73"/>
  <c r="T205" i="72"/>
  <c r="T203" i="72"/>
  <c r="T201" i="72"/>
  <c r="T198" i="72"/>
  <c r="T196" i="72"/>
  <c r="T195" i="72"/>
  <c r="T193" i="72"/>
  <c r="T191" i="72"/>
  <c r="T188" i="72"/>
  <c r="T185" i="72"/>
  <c r="T182" i="72"/>
  <c r="T179" i="72"/>
  <c r="T176" i="72"/>
  <c r="T173" i="72"/>
  <c r="T170" i="72"/>
  <c r="T167" i="72"/>
  <c r="T164" i="72"/>
  <c r="T161" i="72"/>
  <c r="T172" i="72"/>
  <c r="C222" i="32" a="1"/>
  <c r="D222" i="32" a="1"/>
  <c r="S220" i="76"/>
  <c r="S219" i="76"/>
  <c r="S218" i="76"/>
  <c r="S217" i="76"/>
  <c r="S216" i="76"/>
  <c r="S215" i="76"/>
  <c r="S214" i="76"/>
  <c r="S213" i="76"/>
  <c r="S212" i="76"/>
  <c r="S211" i="76"/>
  <c r="S210" i="76"/>
  <c r="S209" i="76"/>
  <c r="S208" i="76"/>
  <c r="S207" i="76"/>
  <c r="S206" i="76"/>
  <c r="S205" i="76"/>
  <c r="S204" i="76"/>
  <c r="S203" i="76"/>
  <c r="S202" i="76"/>
  <c r="S201" i="76"/>
  <c r="S200" i="76"/>
  <c r="S199" i="76"/>
  <c r="S198" i="76"/>
  <c r="S197" i="76"/>
  <c r="S196" i="76"/>
  <c r="S195" i="76"/>
  <c r="S194" i="76"/>
  <c r="S193" i="76"/>
  <c r="S192" i="76"/>
  <c r="S191" i="76"/>
  <c r="S190" i="76"/>
  <c r="S189" i="76"/>
  <c r="S188" i="76"/>
  <c r="S187" i="76"/>
  <c r="S186" i="76"/>
  <c r="S185" i="76"/>
  <c r="S184" i="76"/>
  <c r="S183" i="76"/>
  <c r="S182" i="76"/>
  <c r="S181" i="76"/>
  <c r="S180" i="76"/>
  <c r="S179" i="76"/>
  <c r="S178" i="76"/>
  <c r="S177" i="76"/>
  <c r="S176" i="76"/>
  <c r="S175" i="76"/>
  <c r="S174" i="76"/>
  <c r="S173" i="76"/>
  <c r="S172" i="76"/>
  <c r="S171" i="76"/>
  <c r="S170" i="76"/>
  <c r="S169" i="76"/>
  <c r="S168" i="76"/>
  <c r="S167" i="76"/>
  <c r="S166" i="76"/>
  <c r="S165" i="76"/>
  <c r="S164" i="76"/>
  <c r="S163" i="76"/>
  <c r="S162" i="76"/>
  <c r="S161" i="76"/>
  <c r="S160" i="76"/>
  <c r="S159" i="76"/>
  <c r="S158" i="76"/>
  <c r="S157" i="76"/>
  <c r="S156" i="76"/>
  <c r="S155" i="76"/>
  <c r="S154" i="76"/>
  <c r="S153" i="76"/>
  <c r="S152" i="76"/>
  <c r="S151" i="76"/>
  <c r="S150" i="76"/>
  <c r="S149" i="76"/>
  <c r="S148" i="76"/>
  <c r="S147" i="76"/>
  <c r="S146" i="76"/>
  <c r="S145" i="76"/>
  <c r="S144" i="76"/>
  <c r="S143" i="76"/>
  <c r="S142" i="76"/>
  <c r="S141" i="76"/>
  <c r="S140" i="76"/>
  <c r="S139" i="76"/>
  <c r="S138" i="76"/>
  <c r="S137" i="76"/>
  <c r="S136" i="76"/>
  <c r="S135" i="76"/>
  <c r="S134" i="76"/>
  <c r="S133" i="76"/>
  <c r="S132" i="76"/>
  <c r="S131" i="76"/>
  <c r="S130" i="76"/>
  <c r="S129" i="76"/>
  <c r="S128" i="76"/>
  <c r="S127" i="76"/>
  <c r="S126" i="76"/>
  <c r="S125" i="76"/>
  <c r="S124" i="76"/>
  <c r="S123" i="76"/>
  <c r="S122" i="76"/>
  <c r="S121" i="76"/>
  <c r="S120" i="76"/>
  <c r="S119" i="76"/>
  <c r="S118" i="76"/>
  <c r="S117" i="76"/>
  <c r="S116" i="76"/>
  <c r="S115" i="76"/>
  <c r="S114" i="76"/>
  <c r="S113" i="76"/>
  <c r="S112" i="76"/>
  <c r="S111" i="76"/>
  <c r="S110" i="76"/>
  <c r="S109" i="76"/>
  <c r="S108" i="76"/>
  <c r="S107" i="76"/>
  <c r="S106" i="76"/>
  <c r="S105" i="76"/>
  <c r="S104" i="76"/>
  <c r="S103" i="76"/>
  <c r="S102" i="76"/>
  <c r="S101" i="76"/>
  <c r="S100" i="76"/>
  <c r="S99" i="76"/>
  <c r="S98" i="76"/>
  <c r="S97" i="76"/>
  <c r="S96" i="76"/>
  <c r="S95" i="76"/>
  <c r="S94" i="76"/>
  <c r="S93" i="76"/>
  <c r="S92" i="76"/>
  <c r="S91" i="76"/>
  <c r="S90" i="76"/>
  <c r="S89" i="76"/>
  <c r="S88" i="76"/>
  <c r="S87" i="76"/>
  <c r="S86" i="76"/>
  <c r="S85" i="76"/>
  <c r="S84" i="76"/>
  <c r="S83" i="76"/>
  <c r="S82" i="76"/>
  <c r="S81" i="76"/>
  <c r="S80" i="76"/>
  <c r="S79" i="76"/>
  <c r="S78" i="76"/>
  <c r="S77" i="76"/>
  <c r="S76" i="76"/>
  <c r="S75" i="76"/>
  <c r="S74" i="76"/>
  <c r="S73" i="76"/>
  <c r="S72" i="76"/>
  <c r="S71" i="76"/>
  <c r="S70" i="76"/>
  <c r="S69" i="76"/>
  <c r="S68" i="76"/>
  <c r="S67" i="76"/>
  <c r="S66" i="76"/>
  <c r="S65" i="76"/>
  <c r="S64" i="76"/>
  <c r="S63" i="76"/>
  <c r="S62" i="76"/>
  <c r="S61" i="76"/>
  <c r="S60" i="76"/>
  <c r="S59" i="76"/>
  <c r="S58" i="76"/>
  <c r="S57" i="76"/>
  <c r="S56" i="76"/>
  <c r="S55" i="76"/>
  <c r="S54" i="76"/>
  <c r="S53" i="76"/>
  <c r="S52" i="76"/>
  <c r="S51" i="76"/>
  <c r="S50" i="76"/>
  <c r="S49" i="76"/>
  <c r="S48" i="76"/>
  <c r="S47" i="76"/>
  <c r="S46" i="76"/>
  <c r="S45" i="76"/>
  <c r="S44" i="76"/>
  <c r="S43" i="76"/>
  <c r="S42" i="76"/>
  <c r="S41" i="76"/>
  <c r="S40" i="76"/>
  <c r="S39" i="76"/>
  <c r="S38" i="76"/>
  <c r="S37" i="76"/>
  <c r="S36" i="76"/>
  <c r="S35" i="76"/>
  <c r="S34" i="76"/>
  <c r="S33" i="76"/>
  <c r="S32" i="76"/>
  <c r="S31" i="76"/>
  <c r="S30" i="76"/>
  <c r="S29" i="76"/>
  <c r="S28" i="76"/>
  <c r="S27" i="76"/>
  <c r="S26" i="76"/>
  <c r="S25" i="76"/>
  <c r="S24" i="76"/>
  <c r="S23" i="76"/>
  <c r="S22" i="76"/>
  <c r="S21" i="76"/>
  <c r="S20" i="76"/>
  <c r="S19" i="76"/>
  <c r="S18" i="76"/>
  <c r="S17" i="76"/>
  <c r="S16" i="76"/>
  <c r="S15" i="76"/>
  <c r="S14" i="76"/>
  <c r="S13" i="76"/>
  <c r="S12" i="76"/>
  <c r="S11" i="76"/>
  <c r="S10" i="76"/>
  <c r="S9" i="76"/>
  <c r="S8" i="76"/>
  <c r="S7" i="76"/>
  <c r="S6" i="76"/>
  <c r="S5" i="76"/>
  <c r="S4" i="76"/>
  <c r="S3" i="76"/>
  <c r="S2" i="76"/>
  <c r="G196" i="36"/>
  <c r="C221" i="32" a="1"/>
  <c r="D221" i="32" a="1"/>
  <c r="S220" i="75"/>
  <c r="S219" i="75"/>
  <c r="S218" i="75"/>
  <c r="S217" i="75"/>
  <c r="S216" i="75"/>
  <c r="S215" i="75"/>
  <c r="S214" i="75"/>
  <c r="S213" i="75"/>
  <c r="S212" i="75"/>
  <c r="S211" i="75"/>
  <c r="S210" i="75"/>
  <c r="S209" i="75"/>
  <c r="S208" i="75"/>
  <c r="S207" i="75"/>
  <c r="S206" i="75"/>
  <c r="S205" i="75"/>
  <c r="S204" i="75"/>
  <c r="S203" i="75"/>
  <c r="S202" i="75"/>
  <c r="S201" i="75"/>
  <c r="S200" i="75"/>
  <c r="S199" i="75"/>
  <c r="S198" i="75"/>
  <c r="S197" i="75"/>
  <c r="S196" i="75"/>
  <c r="S195" i="75"/>
  <c r="S194" i="75"/>
  <c r="S193" i="75"/>
  <c r="S192" i="75"/>
  <c r="S191" i="75"/>
  <c r="S190" i="75"/>
  <c r="S189" i="75"/>
  <c r="S188" i="75"/>
  <c r="S187" i="75"/>
  <c r="S186" i="75"/>
  <c r="S185" i="75"/>
  <c r="S184" i="75"/>
  <c r="S183" i="75"/>
  <c r="S182" i="75"/>
  <c r="S181" i="75"/>
  <c r="S180" i="75"/>
  <c r="S179" i="75"/>
  <c r="S178" i="75"/>
  <c r="S177" i="75"/>
  <c r="S176" i="75"/>
  <c r="S175" i="75"/>
  <c r="S174" i="75"/>
  <c r="S173" i="75"/>
  <c r="S172" i="75"/>
  <c r="S171" i="75"/>
  <c r="S170" i="75"/>
  <c r="S169" i="75"/>
  <c r="S168" i="75"/>
  <c r="S167" i="75"/>
  <c r="S166" i="75"/>
  <c r="S165" i="75"/>
  <c r="S164" i="75"/>
  <c r="S163" i="75"/>
  <c r="S162" i="75"/>
  <c r="S161" i="75"/>
  <c r="S160" i="75"/>
  <c r="S159" i="75"/>
  <c r="S158" i="75"/>
  <c r="S157" i="75"/>
  <c r="S156" i="75"/>
  <c r="S155" i="75"/>
  <c r="S154" i="75"/>
  <c r="S153" i="75"/>
  <c r="S152" i="75"/>
  <c r="S151" i="75"/>
  <c r="S150" i="75"/>
  <c r="S149" i="75"/>
  <c r="S148" i="75"/>
  <c r="S147" i="75"/>
  <c r="S146" i="75"/>
  <c r="S145" i="75"/>
  <c r="S144" i="75"/>
  <c r="S143" i="75"/>
  <c r="S142" i="75"/>
  <c r="S141" i="75"/>
  <c r="S140" i="75"/>
  <c r="S139" i="75"/>
  <c r="S138" i="75"/>
  <c r="S137" i="75"/>
  <c r="S136" i="75"/>
  <c r="S135" i="75"/>
  <c r="S134" i="75"/>
  <c r="S133" i="75"/>
  <c r="S132" i="75"/>
  <c r="S131" i="75"/>
  <c r="S130" i="75"/>
  <c r="S129" i="75"/>
  <c r="S128" i="75"/>
  <c r="S127" i="75"/>
  <c r="S126" i="75"/>
  <c r="S125" i="75"/>
  <c r="S124" i="75"/>
  <c r="S123" i="75"/>
  <c r="S122" i="75"/>
  <c r="S121" i="75"/>
  <c r="S120" i="75"/>
  <c r="S119" i="75"/>
  <c r="S118" i="75"/>
  <c r="S117" i="75"/>
  <c r="S116" i="75"/>
  <c r="S115" i="75"/>
  <c r="S114" i="75"/>
  <c r="S113" i="75"/>
  <c r="S112" i="75"/>
  <c r="S111" i="75"/>
  <c r="S110" i="75"/>
  <c r="S109" i="75"/>
  <c r="S108" i="75"/>
  <c r="S107" i="75"/>
  <c r="S106" i="75"/>
  <c r="S105" i="75"/>
  <c r="S104" i="75"/>
  <c r="S103" i="75"/>
  <c r="S102" i="75"/>
  <c r="S101" i="75"/>
  <c r="S100" i="75"/>
  <c r="S99" i="75"/>
  <c r="S98" i="75"/>
  <c r="S97" i="75"/>
  <c r="S96" i="75"/>
  <c r="S95" i="75"/>
  <c r="S94" i="75"/>
  <c r="S93" i="75"/>
  <c r="S92" i="75"/>
  <c r="S91" i="75"/>
  <c r="S90" i="75"/>
  <c r="S89" i="75"/>
  <c r="S88" i="75"/>
  <c r="S87" i="75"/>
  <c r="S86" i="75"/>
  <c r="S85" i="75"/>
  <c r="S84" i="75"/>
  <c r="S83" i="75"/>
  <c r="S82" i="75"/>
  <c r="S81" i="75"/>
  <c r="S80" i="75"/>
  <c r="S79" i="75"/>
  <c r="S78" i="75"/>
  <c r="S77" i="75"/>
  <c r="S76" i="75"/>
  <c r="S75" i="75"/>
  <c r="S74" i="75"/>
  <c r="S73" i="75"/>
  <c r="S72" i="75"/>
  <c r="S71" i="75"/>
  <c r="S70" i="75"/>
  <c r="S69" i="75"/>
  <c r="S68" i="75"/>
  <c r="S67" i="75"/>
  <c r="S66" i="75"/>
  <c r="S65" i="75"/>
  <c r="S64" i="75"/>
  <c r="S63" i="75"/>
  <c r="S62" i="75"/>
  <c r="S61" i="75"/>
  <c r="S60" i="75"/>
  <c r="S59" i="75"/>
  <c r="S58" i="75"/>
  <c r="S57" i="75"/>
  <c r="S56" i="75"/>
  <c r="S55" i="75"/>
  <c r="S54" i="75"/>
  <c r="S53" i="75"/>
  <c r="S52" i="75"/>
  <c r="S51" i="75"/>
  <c r="S50" i="75"/>
  <c r="S49" i="75"/>
  <c r="S48" i="75"/>
  <c r="S47" i="75"/>
  <c r="S46" i="75"/>
  <c r="S45" i="75"/>
  <c r="S44" i="75"/>
  <c r="S43" i="75"/>
  <c r="S42" i="75"/>
  <c r="S41" i="75"/>
  <c r="S40" i="75"/>
  <c r="S39" i="75"/>
  <c r="S38" i="75"/>
  <c r="S37" i="75"/>
  <c r="S36" i="75"/>
  <c r="S35" i="75"/>
  <c r="S34" i="75"/>
  <c r="S33" i="75"/>
  <c r="S32" i="75"/>
  <c r="S31" i="75"/>
  <c r="S30" i="75"/>
  <c r="S29" i="75"/>
  <c r="S28" i="75"/>
  <c r="S27" i="75"/>
  <c r="S26" i="75"/>
  <c r="S25" i="75"/>
  <c r="S24" i="75"/>
  <c r="S23" i="75"/>
  <c r="S22" i="75"/>
  <c r="S21" i="75"/>
  <c r="S20" i="75"/>
  <c r="S19" i="75"/>
  <c r="S18" i="75"/>
  <c r="S17" i="75"/>
  <c r="S16" i="75"/>
  <c r="S15" i="75"/>
  <c r="S14" i="75"/>
  <c r="S13" i="75"/>
  <c r="S12" i="75"/>
  <c r="S11" i="75"/>
  <c r="S10" i="75"/>
  <c r="S9" i="75"/>
  <c r="S8" i="75"/>
  <c r="S7" i="75"/>
  <c r="S6" i="75"/>
  <c r="S5" i="75"/>
  <c r="S4" i="75"/>
  <c r="S3" i="75"/>
  <c r="S2" i="75"/>
  <c r="S220" i="74"/>
  <c r="S219" i="74"/>
  <c r="S218" i="74"/>
  <c r="S217" i="74"/>
  <c r="S216" i="74"/>
  <c r="S215" i="74"/>
  <c r="S214" i="74"/>
  <c r="S213" i="74"/>
  <c r="S212" i="74"/>
  <c r="S211" i="74"/>
  <c r="S210" i="74"/>
  <c r="S209" i="74"/>
  <c r="S208" i="74"/>
  <c r="S207" i="74"/>
  <c r="S206" i="74"/>
  <c r="S205" i="74"/>
  <c r="S204" i="74"/>
  <c r="S203" i="74"/>
  <c r="S202" i="74"/>
  <c r="S201" i="74"/>
  <c r="S200" i="74"/>
  <c r="S199" i="74"/>
  <c r="S198" i="74"/>
  <c r="S197" i="74"/>
  <c r="S196" i="74"/>
  <c r="S195" i="74"/>
  <c r="S194" i="74"/>
  <c r="S193" i="74"/>
  <c r="S192" i="74"/>
  <c r="S191" i="74"/>
  <c r="S190" i="74"/>
  <c r="S189" i="74"/>
  <c r="S188" i="74"/>
  <c r="S187" i="74"/>
  <c r="S186" i="74"/>
  <c r="S185" i="74"/>
  <c r="S184" i="74"/>
  <c r="S183" i="74"/>
  <c r="S182" i="74"/>
  <c r="S181" i="74"/>
  <c r="S180" i="74"/>
  <c r="S179" i="74"/>
  <c r="S178" i="74"/>
  <c r="S177" i="74"/>
  <c r="S176" i="74"/>
  <c r="S175" i="74"/>
  <c r="S174" i="74"/>
  <c r="S173" i="74"/>
  <c r="S172" i="74"/>
  <c r="S171" i="74"/>
  <c r="S170" i="74"/>
  <c r="S169" i="74"/>
  <c r="S168" i="74"/>
  <c r="S167" i="74"/>
  <c r="S166" i="74"/>
  <c r="S165" i="74"/>
  <c r="S164" i="74"/>
  <c r="S163" i="74"/>
  <c r="S162" i="74"/>
  <c r="S161" i="74"/>
  <c r="S160" i="74"/>
  <c r="S159" i="74"/>
  <c r="S158" i="74"/>
  <c r="S157" i="74"/>
  <c r="S156" i="74"/>
  <c r="S155" i="74"/>
  <c r="S154" i="74"/>
  <c r="S153" i="74"/>
  <c r="S152" i="74"/>
  <c r="S151" i="74"/>
  <c r="S150" i="74"/>
  <c r="S149" i="74"/>
  <c r="S148" i="74"/>
  <c r="S147" i="74"/>
  <c r="S146" i="74"/>
  <c r="S145" i="74"/>
  <c r="S144" i="74"/>
  <c r="S143" i="74"/>
  <c r="S142" i="74"/>
  <c r="S141" i="74"/>
  <c r="S140" i="74"/>
  <c r="S139" i="74"/>
  <c r="S138" i="74"/>
  <c r="S137" i="74"/>
  <c r="S136" i="74"/>
  <c r="S135" i="74"/>
  <c r="S134" i="74"/>
  <c r="S133" i="74"/>
  <c r="S132" i="74"/>
  <c r="S131" i="74"/>
  <c r="S130" i="74"/>
  <c r="S129" i="74"/>
  <c r="S128" i="74"/>
  <c r="S127" i="74"/>
  <c r="S126" i="74"/>
  <c r="S125" i="74"/>
  <c r="S124" i="74"/>
  <c r="S123" i="74"/>
  <c r="S122" i="74"/>
  <c r="S121" i="74"/>
  <c r="S120" i="74"/>
  <c r="S119" i="74"/>
  <c r="S118" i="74"/>
  <c r="S117" i="74"/>
  <c r="S116" i="74"/>
  <c r="S115" i="74"/>
  <c r="S114" i="74"/>
  <c r="S113" i="74"/>
  <c r="S112" i="74"/>
  <c r="S111" i="74"/>
  <c r="S110" i="74"/>
  <c r="S109" i="74"/>
  <c r="S108" i="74"/>
  <c r="S107" i="74"/>
  <c r="S106" i="74"/>
  <c r="S105" i="74"/>
  <c r="S104" i="74"/>
  <c r="S103" i="74"/>
  <c r="S102" i="74"/>
  <c r="S101" i="74"/>
  <c r="S100" i="74"/>
  <c r="S99" i="74"/>
  <c r="S98" i="74"/>
  <c r="S97" i="74"/>
  <c r="S96" i="74"/>
  <c r="S95" i="74"/>
  <c r="S94" i="74"/>
  <c r="S93" i="74"/>
  <c r="S92" i="74"/>
  <c r="S91" i="74"/>
  <c r="S90" i="74"/>
  <c r="S89" i="74"/>
  <c r="S88" i="74"/>
  <c r="S87" i="74"/>
  <c r="S86" i="74"/>
  <c r="S85" i="74"/>
  <c r="S84" i="74"/>
  <c r="S83" i="74"/>
  <c r="S82" i="74"/>
  <c r="S81" i="74"/>
  <c r="S80" i="74"/>
  <c r="S79" i="74"/>
  <c r="S78" i="74"/>
  <c r="S77" i="74"/>
  <c r="S76" i="74"/>
  <c r="S75" i="74"/>
  <c r="S74" i="74"/>
  <c r="S73" i="74"/>
  <c r="S72" i="74"/>
  <c r="S71" i="74"/>
  <c r="S70" i="74"/>
  <c r="S69" i="74"/>
  <c r="S68" i="74"/>
  <c r="S67" i="74"/>
  <c r="S66" i="74"/>
  <c r="S65" i="74"/>
  <c r="S64" i="74"/>
  <c r="S63" i="74"/>
  <c r="S62" i="74"/>
  <c r="S61" i="74"/>
  <c r="S60" i="74"/>
  <c r="S59" i="74"/>
  <c r="S58" i="74"/>
  <c r="S57" i="74"/>
  <c r="S56" i="74"/>
  <c r="S55" i="74"/>
  <c r="S54" i="74"/>
  <c r="S53" i="74"/>
  <c r="S52" i="74"/>
  <c r="S51" i="74"/>
  <c r="S50" i="74"/>
  <c r="S49" i="74"/>
  <c r="S48" i="74"/>
  <c r="S47" i="74"/>
  <c r="S46" i="74"/>
  <c r="S45" i="74"/>
  <c r="S44" i="74"/>
  <c r="S43" i="74"/>
  <c r="S42" i="74"/>
  <c r="S41" i="74"/>
  <c r="S40" i="74"/>
  <c r="S39" i="74"/>
  <c r="S38" i="74"/>
  <c r="S37" i="74"/>
  <c r="S36" i="74"/>
  <c r="S35" i="74"/>
  <c r="S34" i="74"/>
  <c r="S33" i="74"/>
  <c r="S32" i="74"/>
  <c r="S31" i="74"/>
  <c r="S30" i="74"/>
  <c r="S29" i="74"/>
  <c r="S28" i="74"/>
  <c r="S27" i="74"/>
  <c r="S26" i="74"/>
  <c r="S25" i="74"/>
  <c r="S24" i="74"/>
  <c r="S23" i="74"/>
  <c r="S22" i="74"/>
  <c r="S21" i="74"/>
  <c r="S20" i="74"/>
  <c r="S19" i="74"/>
  <c r="S18" i="74"/>
  <c r="S17" i="74"/>
  <c r="S16" i="74"/>
  <c r="S15" i="74"/>
  <c r="S14" i="74"/>
  <c r="S13" i="74"/>
  <c r="S12" i="74"/>
  <c r="S11" i="74"/>
  <c r="S10" i="74"/>
  <c r="S9" i="74"/>
  <c r="S8" i="74"/>
  <c r="S7" i="74"/>
  <c r="S6" i="74"/>
  <c r="S5" i="74"/>
  <c r="S4" i="74"/>
  <c r="S3" i="74"/>
  <c r="S2" i="74"/>
  <c r="S2" i="73"/>
  <c r="S3" i="73"/>
  <c r="S4" i="73"/>
  <c r="S5" i="73"/>
  <c r="S6" i="73"/>
  <c r="S7" i="73"/>
  <c r="S8" i="73"/>
  <c r="S9" i="73"/>
  <c r="S10" i="73"/>
  <c r="S11" i="73"/>
  <c r="S12" i="73"/>
  <c r="S13" i="73"/>
  <c r="S14" i="73"/>
  <c r="S15" i="73"/>
  <c r="S16" i="73"/>
  <c r="S17" i="73"/>
  <c r="S18" i="73"/>
  <c r="S19" i="73"/>
  <c r="S20" i="73"/>
  <c r="S21" i="73"/>
  <c r="S22" i="73"/>
  <c r="S23" i="73"/>
  <c r="S24" i="73"/>
  <c r="S25" i="73"/>
  <c r="S26" i="73"/>
  <c r="S27" i="73"/>
  <c r="S28" i="73"/>
  <c r="S29" i="73"/>
  <c r="S30" i="73"/>
  <c r="S31" i="73"/>
  <c r="S32" i="73"/>
  <c r="S33" i="73"/>
  <c r="S34" i="73"/>
  <c r="S35" i="73"/>
  <c r="S36" i="73"/>
  <c r="S37" i="73"/>
  <c r="S38" i="73"/>
  <c r="S39" i="73"/>
  <c r="S40" i="73"/>
  <c r="S41" i="73"/>
  <c r="S42" i="73"/>
  <c r="S43" i="73"/>
  <c r="S44" i="73"/>
  <c r="S45" i="73"/>
  <c r="S46" i="73"/>
  <c r="S47" i="73"/>
  <c r="S48" i="73"/>
  <c r="S49" i="73"/>
  <c r="S50" i="73"/>
  <c r="S51" i="73"/>
  <c r="S52" i="73"/>
  <c r="S53" i="73"/>
  <c r="S54" i="73"/>
  <c r="S55" i="73"/>
  <c r="S56" i="73"/>
  <c r="S57" i="73"/>
  <c r="S58" i="73"/>
  <c r="S59" i="73"/>
  <c r="S60" i="73"/>
  <c r="S61" i="73"/>
  <c r="S62" i="73"/>
  <c r="S63" i="73"/>
  <c r="S64" i="73"/>
  <c r="S65" i="73"/>
  <c r="S66" i="73"/>
  <c r="S67" i="73"/>
  <c r="S68" i="73"/>
  <c r="S69" i="73"/>
  <c r="S70" i="73"/>
  <c r="S71" i="73"/>
  <c r="S72" i="73"/>
  <c r="S73" i="73"/>
  <c r="S74" i="73"/>
  <c r="S75" i="73"/>
  <c r="S76" i="73"/>
  <c r="S77" i="73"/>
  <c r="S78" i="73"/>
  <c r="S79" i="73"/>
  <c r="S80" i="73"/>
  <c r="S81" i="73"/>
  <c r="S82" i="73"/>
  <c r="S83" i="73"/>
  <c r="S84" i="73"/>
  <c r="S85" i="73"/>
  <c r="S86" i="73"/>
  <c r="S87" i="73"/>
  <c r="S88" i="73"/>
  <c r="S89" i="73"/>
  <c r="S90" i="73"/>
  <c r="S91" i="73"/>
  <c r="S92" i="73"/>
  <c r="S93" i="73"/>
  <c r="S94" i="73"/>
  <c r="S95" i="73"/>
  <c r="S96" i="73"/>
  <c r="S97" i="73"/>
  <c r="S98" i="73"/>
  <c r="S99" i="73"/>
  <c r="S100" i="73"/>
  <c r="S101" i="73"/>
  <c r="S102" i="73"/>
  <c r="S103" i="73"/>
  <c r="S104" i="73"/>
  <c r="S105" i="73"/>
  <c r="S106" i="73"/>
  <c r="S107" i="73"/>
  <c r="S108" i="73"/>
  <c r="S109" i="73"/>
  <c r="S110" i="73"/>
  <c r="S111" i="73"/>
  <c r="S112" i="73"/>
  <c r="S113" i="73"/>
  <c r="S114" i="73"/>
  <c r="S115" i="73"/>
  <c r="S116" i="73"/>
  <c r="S117" i="73"/>
  <c r="S118" i="73"/>
  <c r="S119" i="73"/>
  <c r="S120" i="73"/>
  <c r="S121" i="73"/>
  <c r="S122" i="73"/>
  <c r="S123" i="73"/>
  <c r="S124" i="73"/>
  <c r="S125" i="73"/>
  <c r="S126" i="73"/>
  <c r="S127" i="73"/>
  <c r="S128" i="73"/>
  <c r="S129" i="73"/>
  <c r="S130" i="73"/>
  <c r="S131" i="73"/>
  <c r="S132" i="73"/>
  <c r="S133" i="73"/>
  <c r="S134" i="73"/>
  <c r="S135" i="73"/>
  <c r="S136" i="73"/>
  <c r="S137" i="73"/>
  <c r="S138" i="73"/>
  <c r="S139" i="73"/>
  <c r="S140" i="73"/>
  <c r="S141" i="73"/>
  <c r="S142" i="73"/>
  <c r="S143" i="73"/>
  <c r="S144" i="73"/>
  <c r="S145" i="73"/>
  <c r="S146" i="73"/>
  <c r="S147" i="73"/>
  <c r="S148" i="73"/>
  <c r="S149" i="73"/>
  <c r="S150" i="73"/>
  <c r="S151" i="73"/>
  <c r="S152" i="73"/>
  <c r="S153" i="73"/>
  <c r="S154" i="73"/>
  <c r="S155" i="73"/>
  <c r="S220" i="73"/>
  <c r="S219" i="73"/>
  <c r="S218" i="73"/>
  <c r="S217" i="73"/>
  <c r="S216" i="73"/>
  <c r="S215" i="73"/>
  <c r="S214" i="73"/>
  <c r="S213" i="73"/>
  <c r="S212" i="73"/>
  <c r="S211" i="73"/>
  <c r="S210" i="73"/>
  <c r="S209" i="73"/>
  <c r="S208" i="73"/>
  <c r="S207" i="73"/>
  <c r="S206" i="73"/>
  <c r="S205" i="73"/>
  <c r="S204" i="73"/>
  <c r="S203" i="73"/>
  <c r="S202" i="73"/>
  <c r="S201" i="73"/>
  <c r="S200" i="73"/>
  <c r="S199" i="73"/>
  <c r="S198" i="73"/>
  <c r="S197" i="73"/>
  <c r="S196" i="73"/>
  <c r="S195" i="73"/>
  <c r="S194" i="73"/>
  <c r="S193" i="73"/>
  <c r="S192" i="73"/>
  <c r="S191" i="73"/>
  <c r="S190" i="73"/>
  <c r="S189" i="73"/>
  <c r="S188" i="73"/>
  <c r="S187" i="73"/>
  <c r="S186" i="73"/>
  <c r="S185" i="73"/>
  <c r="S184" i="73"/>
  <c r="S183" i="73"/>
  <c r="S182" i="73"/>
  <c r="S181" i="73"/>
  <c r="S180" i="73"/>
  <c r="S179" i="73"/>
  <c r="S178" i="73"/>
  <c r="S177" i="73"/>
  <c r="S176" i="73"/>
  <c r="S175" i="73"/>
  <c r="S174" i="73"/>
  <c r="S173" i="73"/>
  <c r="S172" i="73"/>
  <c r="S171" i="73"/>
  <c r="S170" i="73"/>
  <c r="S169" i="73"/>
  <c r="S168" i="73"/>
  <c r="S167" i="73"/>
  <c r="S166" i="73"/>
  <c r="S165" i="73"/>
  <c r="S164" i="73"/>
  <c r="S163" i="73"/>
  <c r="S162" i="73"/>
  <c r="S161" i="73"/>
  <c r="S160" i="73"/>
  <c r="S159" i="73"/>
  <c r="S158" i="73"/>
  <c r="S157" i="73"/>
  <c r="S156" i="73"/>
  <c r="S220" i="72"/>
  <c r="S219" i="72"/>
  <c r="S218" i="72"/>
  <c r="S217" i="72"/>
  <c r="S216" i="72"/>
  <c r="S215" i="72"/>
  <c r="S214" i="72"/>
  <c r="S213" i="72"/>
  <c r="S212" i="72"/>
  <c r="S211" i="72"/>
  <c r="S210" i="72"/>
  <c r="S209" i="72"/>
  <c r="S208" i="72"/>
  <c r="S207" i="72"/>
  <c r="S206" i="72"/>
  <c r="S205" i="72"/>
  <c r="S204" i="72"/>
  <c r="S203" i="72"/>
  <c r="S202" i="72"/>
  <c r="S201" i="72"/>
  <c r="S200" i="72"/>
  <c r="S199" i="72"/>
  <c r="S198" i="72"/>
  <c r="S197" i="72"/>
  <c r="S196" i="72"/>
  <c r="S195" i="72"/>
  <c r="S194" i="72"/>
  <c r="S193" i="72"/>
  <c r="S192" i="72"/>
  <c r="S191" i="72"/>
  <c r="S190" i="72"/>
  <c r="S189" i="72"/>
  <c r="S188" i="72"/>
  <c r="S187" i="72"/>
  <c r="S186" i="72"/>
  <c r="S185" i="72"/>
  <c r="S184" i="72"/>
  <c r="S183" i="72"/>
  <c r="S182" i="72"/>
  <c r="S181" i="72"/>
  <c r="S180" i="72"/>
  <c r="S179" i="72"/>
  <c r="S178" i="72"/>
  <c r="S177" i="72"/>
  <c r="S176" i="72"/>
  <c r="S175" i="72"/>
  <c r="S174" i="72"/>
  <c r="S173" i="72"/>
  <c r="S172" i="72"/>
  <c r="S171" i="72"/>
  <c r="S170" i="72"/>
  <c r="S169" i="72"/>
  <c r="S168" i="72"/>
  <c r="S167" i="72"/>
  <c r="S166" i="72"/>
  <c r="S165" i="72"/>
  <c r="S164" i="72"/>
  <c r="S163" i="72"/>
  <c r="S162" i="72"/>
  <c r="S161" i="72"/>
  <c r="S160" i="72"/>
  <c r="S159" i="72"/>
  <c r="S158" i="72"/>
  <c r="S157" i="72"/>
  <c r="S156" i="72"/>
  <c r="S155" i="72"/>
  <c r="S154" i="72"/>
  <c r="S153" i="72"/>
  <c r="S152" i="72"/>
  <c r="S151" i="72"/>
  <c r="S150" i="72"/>
  <c r="S149" i="72"/>
  <c r="S148" i="72"/>
  <c r="S147" i="72"/>
  <c r="S146" i="72"/>
  <c r="S145" i="72"/>
  <c r="S144" i="72"/>
  <c r="S143" i="72"/>
  <c r="S142" i="72"/>
  <c r="S141" i="72"/>
  <c r="S140" i="72"/>
  <c r="S139" i="72"/>
  <c r="S138" i="72"/>
  <c r="S137" i="72"/>
  <c r="S136" i="72"/>
  <c r="S135" i="72"/>
  <c r="S134" i="72"/>
  <c r="S133" i="72"/>
  <c r="S132" i="72"/>
  <c r="S131" i="72"/>
  <c r="S130" i="72"/>
  <c r="S129" i="72"/>
  <c r="S128" i="72"/>
  <c r="S127" i="72"/>
  <c r="S126" i="72"/>
  <c r="S125" i="72"/>
  <c r="S124" i="72"/>
  <c r="S123" i="72"/>
  <c r="S122" i="72"/>
  <c r="S121" i="72"/>
  <c r="S120" i="72"/>
  <c r="S119" i="72"/>
  <c r="S118" i="72"/>
  <c r="S117" i="72"/>
  <c r="S116" i="72"/>
  <c r="S115" i="72"/>
  <c r="S114" i="72"/>
  <c r="S113" i="72"/>
  <c r="S112" i="72"/>
  <c r="S111" i="72"/>
  <c r="S110" i="72"/>
  <c r="S109" i="72"/>
  <c r="S108" i="72"/>
  <c r="S107" i="72"/>
  <c r="S106" i="72"/>
  <c r="S105" i="72"/>
  <c r="S104" i="72"/>
  <c r="S103" i="72"/>
  <c r="S102" i="72"/>
  <c r="S101" i="72"/>
  <c r="S100" i="72"/>
  <c r="S99" i="72"/>
  <c r="S98" i="72"/>
  <c r="S97" i="72"/>
  <c r="S96" i="72"/>
  <c r="S95" i="72"/>
  <c r="S94" i="72"/>
  <c r="S93" i="72"/>
  <c r="S92" i="72"/>
  <c r="S91" i="72"/>
  <c r="S90" i="72"/>
  <c r="S89" i="72"/>
  <c r="S88" i="72"/>
  <c r="S87" i="72"/>
  <c r="S86" i="72"/>
  <c r="S85" i="72"/>
  <c r="S84" i="72"/>
  <c r="S83" i="72"/>
  <c r="S82" i="72"/>
  <c r="S81" i="72"/>
  <c r="S80" i="72"/>
  <c r="S79" i="72"/>
  <c r="S78" i="72"/>
  <c r="S77" i="72"/>
  <c r="S76" i="72"/>
  <c r="S75" i="72"/>
  <c r="S74" i="72"/>
  <c r="S73" i="72"/>
  <c r="S72" i="72"/>
  <c r="S71" i="72"/>
  <c r="S70" i="72"/>
  <c r="S69" i="72"/>
  <c r="S68" i="72"/>
  <c r="S67" i="72"/>
  <c r="S66" i="72"/>
  <c r="S65" i="72"/>
  <c r="S64" i="72"/>
  <c r="S63" i="72"/>
  <c r="S62" i="72"/>
  <c r="S61" i="72"/>
  <c r="S60" i="72"/>
  <c r="S59" i="72"/>
  <c r="S58" i="72"/>
  <c r="S57" i="72"/>
  <c r="S56" i="72"/>
  <c r="S55" i="72"/>
  <c r="S54" i="72"/>
  <c r="S53" i="72"/>
  <c r="S52" i="72"/>
  <c r="S51" i="72"/>
  <c r="S50" i="72"/>
  <c r="S49" i="72"/>
  <c r="S48" i="72"/>
  <c r="S47" i="72"/>
  <c r="S46" i="72"/>
  <c r="S45" i="72"/>
  <c r="S44" i="72"/>
  <c r="S43" i="72"/>
  <c r="S42" i="72"/>
  <c r="S41" i="72"/>
  <c r="S40" i="72"/>
  <c r="S39" i="72"/>
  <c r="S38" i="72"/>
  <c r="S37" i="72"/>
  <c r="S36" i="72"/>
  <c r="S35" i="72"/>
  <c r="S34" i="72"/>
  <c r="S33" i="72"/>
  <c r="S32" i="72"/>
  <c r="S31" i="72"/>
  <c r="S30" i="72"/>
  <c r="S29" i="72"/>
  <c r="S28" i="72"/>
  <c r="S27" i="72"/>
  <c r="S26" i="72"/>
  <c r="S25" i="72"/>
  <c r="S24" i="72"/>
  <c r="S23" i="72"/>
  <c r="S22" i="72"/>
  <c r="S21" i="72"/>
  <c r="S20" i="72"/>
  <c r="S19" i="72"/>
  <c r="S18" i="72"/>
  <c r="S17" i="72"/>
  <c r="S16" i="72"/>
  <c r="S15" i="72"/>
  <c r="S14" i="72"/>
  <c r="S13" i="72"/>
  <c r="S12" i="72"/>
  <c r="S11" i="72"/>
  <c r="S10" i="72"/>
  <c r="S9" i="72"/>
  <c r="S8" i="72"/>
  <c r="S7" i="72"/>
  <c r="S6" i="72"/>
  <c r="S5" i="72"/>
  <c r="S4" i="72"/>
  <c r="S3" i="72"/>
  <c r="S2" i="72"/>
  <c r="C220" i="32" a="1"/>
  <c r="C219" i="32" a="1"/>
  <c r="D219" i="32" s="1" a="1"/>
  <c r="C218" i="32" a="1"/>
  <c r="D218" i="32" s="1" a="1"/>
  <c r="C217" i="32" a="1"/>
  <c r="D217" i="32" s="1" a="1"/>
  <c r="C216" i="32" a="1"/>
  <c r="D216" i="32" s="1" a="1"/>
  <c r="C215" i="32" a="1"/>
  <c r="D215" i="32" s="1" a="1"/>
  <c r="C214" i="32" a="1"/>
  <c r="D214" i="32" s="1" a="1"/>
  <c r="D213" i="32" a="1"/>
  <c r="C212" i="32" a="1"/>
  <c r="D212" i="32" s="1" a="1"/>
  <c r="C211" i="32" a="1"/>
  <c r="D211" i="32" s="1" a="1"/>
  <c r="C210" i="32" a="1"/>
  <c r="D210" i="32" s="1" a="1"/>
  <c r="S220" i="71"/>
  <c r="S219" i="71"/>
  <c r="S218" i="71"/>
  <c r="S217" i="71"/>
  <c r="S216" i="71"/>
  <c r="S215" i="71"/>
  <c r="S214" i="71"/>
  <c r="S213" i="71"/>
  <c r="S212" i="71"/>
  <c r="S211" i="71"/>
  <c r="S210" i="71"/>
  <c r="S209" i="71"/>
  <c r="S208" i="71"/>
  <c r="S207" i="71"/>
  <c r="S206" i="71"/>
  <c r="S205" i="71"/>
  <c r="S204" i="71"/>
  <c r="S203" i="71"/>
  <c r="S202" i="71"/>
  <c r="S201" i="71"/>
  <c r="S200" i="71"/>
  <c r="S199" i="71"/>
  <c r="S198" i="71"/>
  <c r="S197" i="71"/>
  <c r="S196" i="71"/>
  <c r="S195" i="71"/>
  <c r="S194" i="71"/>
  <c r="S193" i="71"/>
  <c r="S192" i="71"/>
  <c r="S191" i="71"/>
  <c r="S190" i="71"/>
  <c r="S189" i="71"/>
  <c r="S188" i="71"/>
  <c r="S187" i="71"/>
  <c r="S186" i="71"/>
  <c r="S185" i="71"/>
  <c r="S184" i="71"/>
  <c r="S183" i="71"/>
  <c r="S182" i="71"/>
  <c r="S181" i="71"/>
  <c r="S180" i="71"/>
  <c r="S179" i="71"/>
  <c r="S178" i="71"/>
  <c r="S177" i="71"/>
  <c r="S176" i="71"/>
  <c r="S175" i="71"/>
  <c r="S174" i="71"/>
  <c r="S173" i="71"/>
  <c r="S172" i="71"/>
  <c r="S171" i="71"/>
  <c r="S170" i="71"/>
  <c r="S169" i="71"/>
  <c r="S168" i="71"/>
  <c r="S167" i="71"/>
  <c r="S166" i="71"/>
  <c r="S165" i="71"/>
  <c r="S164" i="71"/>
  <c r="S163" i="71"/>
  <c r="S162" i="71"/>
  <c r="S161" i="71"/>
  <c r="S160" i="71"/>
  <c r="S159" i="71"/>
  <c r="S158" i="71"/>
  <c r="S157" i="71"/>
  <c r="S156" i="71"/>
  <c r="S155" i="71"/>
  <c r="S154" i="71"/>
  <c r="S153" i="71"/>
  <c r="S152" i="71"/>
  <c r="S151" i="71"/>
  <c r="S150" i="71"/>
  <c r="S149" i="71"/>
  <c r="S148" i="71"/>
  <c r="S147" i="71"/>
  <c r="S146" i="71"/>
  <c r="S145" i="71"/>
  <c r="S144" i="71"/>
  <c r="S143" i="71"/>
  <c r="S142" i="71"/>
  <c r="S141" i="71"/>
  <c r="S140" i="71"/>
  <c r="S139" i="71"/>
  <c r="S138" i="71"/>
  <c r="S137" i="71"/>
  <c r="S136" i="71"/>
  <c r="S135" i="71"/>
  <c r="S134" i="71"/>
  <c r="S133" i="71"/>
  <c r="S132" i="71"/>
  <c r="S131" i="71"/>
  <c r="S130" i="71"/>
  <c r="S129" i="71"/>
  <c r="S128" i="71"/>
  <c r="S127" i="71"/>
  <c r="S126" i="71"/>
  <c r="S125" i="71"/>
  <c r="S124" i="71"/>
  <c r="S123" i="71"/>
  <c r="S122" i="71"/>
  <c r="S121" i="71"/>
  <c r="S120" i="71"/>
  <c r="S119" i="71"/>
  <c r="S118" i="71"/>
  <c r="S117" i="71"/>
  <c r="S116" i="71"/>
  <c r="S115" i="71"/>
  <c r="S114" i="71"/>
  <c r="S113" i="71"/>
  <c r="S112" i="71"/>
  <c r="S111" i="71"/>
  <c r="S110" i="71"/>
  <c r="S109" i="71"/>
  <c r="S108" i="71"/>
  <c r="S107" i="71"/>
  <c r="S106" i="71"/>
  <c r="S105" i="71"/>
  <c r="S104" i="71"/>
  <c r="S103" i="71"/>
  <c r="S102" i="71"/>
  <c r="S101" i="71"/>
  <c r="S100" i="71"/>
  <c r="S99" i="71"/>
  <c r="S98" i="71"/>
  <c r="S97" i="71"/>
  <c r="S96" i="71"/>
  <c r="S95" i="71"/>
  <c r="S94" i="71"/>
  <c r="S93" i="71"/>
  <c r="S92" i="71"/>
  <c r="S91" i="71"/>
  <c r="S90" i="71"/>
  <c r="S89" i="71"/>
  <c r="S88" i="71"/>
  <c r="S87" i="71"/>
  <c r="S86" i="71"/>
  <c r="S85" i="71"/>
  <c r="S84" i="71"/>
  <c r="S83" i="71"/>
  <c r="S82" i="71"/>
  <c r="S81" i="71"/>
  <c r="S80" i="71"/>
  <c r="S79" i="71"/>
  <c r="S78" i="71"/>
  <c r="S77" i="71"/>
  <c r="S76" i="71"/>
  <c r="S75" i="71"/>
  <c r="S74" i="71"/>
  <c r="S73" i="71"/>
  <c r="S72" i="71"/>
  <c r="S71" i="71"/>
  <c r="S70" i="71"/>
  <c r="S69" i="71"/>
  <c r="S68" i="71"/>
  <c r="S67" i="71"/>
  <c r="S66" i="71"/>
  <c r="S65" i="71"/>
  <c r="S64" i="71"/>
  <c r="S63" i="71"/>
  <c r="S62" i="71"/>
  <c r="S61" i="71"/>
  <c r="S60" i="71"/>
  <c r="S59" i="71"/>
  <c r="S58" i="71"/>
  <c r="S57" i="71"/>
  <c r="S56" i="71"/>
  <c r="S55" i="71"/>
  <c r="S54" i="71"/>
  <c r="S53" i="71"/>
  <c r="S52" i="71"/>
  <c r="S51" i="71"/>
  <c r="S50" i="71"/>
  <c r="S49" i="71"/>
  <c r="S48" i="71"/>
  <c r="S47" i="71"/>
  <c r="S46" i="71"/>
  <c r="S45" i="71"/>
  <c r="S44" i="71"/>
  <c r="S43" i="71"/>
  <c r="S42" i="71"/>
  <c r="S41" i="71"/>
  <c r="S40" i="71"/>
  <c r="S39" i="71"/>
  <c r="S38" i="71"/>
  <c r="S37" i="71"/>
  <c r="S36" i="71"/>
  <c r="S35" i="71"/>
  <c r="S34" i="71"/>
  <c r="S33" i="71"/>
  <c r="S32" i="71"/>
  <c r="S31" i="71"/>
  <c r="S30" i="71"/>
  <c r="S29" i="71"/>
  <c r="S28" i="71"/>
  <c r="S27" i="71"/>
  <c r="S26" i="71"/>
  <c r="S25" i="71"/>
  <c r="S24" i="71"/>
  <c r="S23" i="71"/>
  <c r="S22" i="71"/>
  <c r="S21" i="71"/>
  <c r="S20" i="71"/>
  <c r="S19" i="71"/>
  <c r="S18" i="71"/>
  <c r="S17" i="71"/>
  <c r="S16" i="71"/>
  <c r="S15" i="71"/>
  <c r="S14" i="71"/>
  <c r="S13" i="71"/>
  <c r="S12" i="71"/>
  <c r="S11" i="71"/>
  <c r="S10" i="71"/>
  <c r="S9" i="71"/>
  <c r="S8" i="71"/>
  <c r="S7" i="71"/>
  <c r="S6" i="71"/>
  <c r="S5" i="71"/>
  <c r="S4" i="71"/>
  <c r="S3" i="71"/>
  <c r="S2" i="71"/>
  <c r="S220" i="70"/>
  <c r="S219" i="70"/>
  <c r="S218" i="70"/>
  <c r="S217" i="70"/>
  <c r="S216" i="70"/>
  <c r="S215" i="70"/>
  <c r="S214" i="70"/>
  <c r="S213" i="70"/>
  <c r="S212" i="70"/>
  <c r="S211" i="70"/>
  <c r="S210" i="70"/>
  <c r="S209" i="70"/>
  <c r="S208" i="70"/>
  <c r="S207" i="70"/>
  <c r="S206" i="70"/>
  <c r="S205" i="70"/>
  <c r="S204" i="70"/>
  <c r="S203" i="70"/>
  <c r="S202" i="70"/>
  <c r="S201" i="70"/>
  <c r="S200" i="70"/>
  <c r="S199" i="70"/>
  <c r="S198" i="70"/>
  <c r="S197" i="70"/>
  <c r="S196" i="70"/>
  <c r="S195" i="70"/>
  <c r="S194" i="70"/>
  <c r="S193" i="70"/>
  <c r="S192" i="70"/>
  <c r="S191" i="70"/>
  <c r="S190" i="70"/>
  <c r="S189" i="70"/>
  <c r="S188" i="70"/>
  <c r="S187" i="70"/>
  <c r="S186" i="70"/>
  <c r="S185" i="70"/>
  <c r="S184" i="70"/>
  <c r="S183" i="70"/>
  <c r="S182" i="70"/>
  <c r="S181" i="70"/>
  <c r="S180" i="70"/>
  <c r="S179" i="70"/>
  <c r="S178" i="70"/>
  <c r="S177" i="70"/>
  <c r="S176" i="70"/>
  <c r="S175" i="70"/>
  <c r="S174" i="70"/>
  <c r="S173" i="70"/>
  <c r="S172" i="70"/>
  <c r="S171" i="70"/>
  <c r="S170" i="70"/>
  <c r="S169" i="70"/>
  <c r="S168" i="70"/>
  <c r="S167" i="70"/>
  <c r="S166" i="70"/>
  <c r="S165" i="70"/>
  <c r="S164" i="70"/>
  <c r="S163" i="70"/>
  <c r="S162" i="70"/>
  <c r="S161" i="70"/>
  <c r="S160" i="70"/>
  <c r="S159" i="70"/>
  <c r="S158" i="70"/>
  <c r="S157" i="70"/>
  <c r="S156" i="70"/>
  <c r="S155" i="70"/>
  <c r="S154" i="70"/>
  <c r="S153" i="70"/>
  <c r="S152" i="70"/>
  <c r="S151" i="70"/>
  <c r="S150" i="70"/>
  <c r="S149" i="70"/>
  <c r="S148" i="70"/>
  <c r="S147" i="70"/>
  <c r="S146" i="70"/>
  <c r="S145" i="70"/>
  <c r="S144" i="70"/>
  <c r="S143" i="70"/>
  <c r="S142" i="70"/>
  <c r="S141" i="70"/>
  <c r="S140" i="70"/>
  <c r="S139" i="70"/>
  <c r="S138" i="70"/>
  <c r="S137" i="70"/>
  <c r="S136" i="70"/>
  <c r="S135" i="70"/>
  <c r="S134" i="70"/>
  <c r="S133" i="70"/>
  <c r="S132" i="70"/>
  <c r="S131" i="70"/>
  <c r="S130" i="70"/>
  <c r="S129" i="70"/>
  <c r="S128" i="70"/>
  <c r="S127" i="70"/>
  <c r="S126" i="70"/>
  <c r="S125" i="70"/>
  <c r="S124" i="70"/>
  <c r="S123" i="70"/>
  <c r="S122" i="70"/>
  <c r="S121" i="70"/>
  <c r="S120" i="70"/>
  <c r="S119" i="70"/>
  <c r="S118" i="70"/>
  <c r="S117" i="70"/>
  <c r="S116" i="70"/>
  <c r="S115" i="70"/>
  <c r="S114" i="70"/>
  <c r="S113" i="70"/>
  <c r="S112" i="70"/>
  <c r="S111" i="70"/>
  <c r="S110" i="70"/>
  <c r="S109" i="70"/>
  <c r="S108" i="70"/>
  <c r="S107" i="70"/>
  <c r="S106" i="70"/>
  <c r="S105" i="70"/>
  <c r="S104" i="70"/>
  <c r="S103" i="70"/>
  <c r="S102" i="70"/>
  <c r="S101" i="70"/>
  <c r="S100" i="70"/>
  <c r="S99" i="70"/>
  <c r="S98" i="70"/>
  <c r="S97" i="70"/>
  <c r="S96" i="70"/>
  <c r="S95" i="70"/>
  <c r="S94" i="70"/>
  <c r="S93" i="70"/>
  <c r="S92" i="70"/>
  <c r="S91" i="70"/>
  <c r="S90" i="70"/>
  <c r="S89" i="70"/>
  <c r="S88" i="70"/>
  <c r="S87" i="70"/>
  <c r="S86" i="70"/>
  <c r="S85" i="70"/>
  <c r="S84" i="70"/>
  <c r="S83" i="70"/>
  <c r="S82" i="70"/>
  <c r="S81" i="70"/>
  <c r="S80" i="70"/>
  <c r="S79" i="70"/>
  <c r="S78" i="70"/>
  <c r="S77" i="70"/>
  <c r="S76" i="70"/>
  <c r="S75" i="70"/>
  <c r="S74" i="70"/>
  <c r="S73" i="70"/>
  <c r="S72" i="70"/>
  <c r="S71" i="70"/>
  <c r="S70" i="70"/>
  <c r="S69" i="70"/>
  <c r="S68" i="70"/>
  <c r="S67" i="70"/>
  <c r="S66" i="70"/>
  <c r="S65" i="70"/>
  <c r="S64" i="70"/>
  <c r="S63" i="70"/>
  <c r="S62" i="70"/>
  <c r="S61" i="70"/>
  <c r="S60" i="70"/>
  <c r="S59" i="70"/>
  <c r="S58" i="70"/>
  <c r="S57" i="70"/>
  <c r="S56" i="70"/>
  <c r="S55" i="70"/>
  <c r="S54" i="70"/>
  <c r="S53" i="70"/>
  <c r="S52" i="70"/>
  <c r="S51" i="70"/>
  <c r="S50" i="70"/>
  <c r="S49" i="70"/>
  <c r="S48" i="70"/>
  <c r="S47" i="70"/>
  <c r="S46" i="70"/>
  <c r="S45" i="70"/>
  <c r="S44" i="70"/>
  <c r="S43" i="70"/>
  <c r="S42" i="70"/>
  <c r="S41" i="70"/>
  <c r="S40" i="70"/>
  <c r="S39" i="70"/>
  <c r="S38" i="70"/>
  <c r="S37" i="70"/>
  <c r="S36" i="70"/>
  <c r="S35" i="70"/>
  <c r="S34" i="70"/>
  <c r="S33" i="70"/>
  <c r="S32" i="70"/>
  <c r="S31" i="70"/>
  <c r="S30" i="70"/>
  <c r="S29" i="70"/>
  <c r="S28" i="70"/>
  <c r="S27" i="70"/>
  <c r="S26" i="70"/>
  <c r="S25" i="70"/>
  <c r="S24" i="70"/>
  <c r="S23" i="70"/>
  <c r="S22" i="70"/>
  <c r="S21" i="70"/>
  <c r="S20" i="70"/>
  <c r="S19" i="70"/>
  <c r="S18" i="70"/>
  <c r="S17" i="70"/>
  <c r="S16" i="70"/>
  <c r="S15" i="70"/>
  <c r="S14" i="70"/>
  <c r="S13" i="70"/>
  <c r="S12" i="70"/>
  <c r="S11" i="70"/>
  <c r="S10" i="70"/>
  <c r="S9" i="70"/>
  <c r="S8" i="70"/>
  <c r="S7" i="70"/>
  <c r="S6" i="70"/>
  <c r="S5" i="70"/>
  <c r="S4" i="70"/>
  <c r="S3" i="70"/>
  <c r="S2" i="70"/>
  <c r="S220" i="69"/>
  <c r="S219" i="69"/>
  <c r="S218" i="69"/>
  <c r="S217" i="69"/>
  <c r="S216" i="69"/>
  <c r="S215" i="69"/>
  <c r="S214" i="69"/>
  <c r="S213" i="69"/>
  <c r="S212" i="69"/>
  <c r="S211" i="69"/>
  <c r="S210" i="69"/>
  <c r="S209" i="69"/>
  <c r="S208" i="69"/>
  <c r="S207" i="69"/>
  <c r="S206" i="69"/>
  <c r="S205" i="69"/>
  <c r="S204" i="69"/>
  <c r="S203" i="69"/>
  <c r="S202" i="69"/>
  <c r="S201" i="69"/>
  <c r="S200" i="69"/>
  <c r="S199" i="69"/>
  <c r="S198" i="69"/>
  <c r="S197" i="69"/>
  <c r="S196" i="69"/>
  <c r="S195" i="69"/>
  <c r="S194" i="69"/>
  <c r="S193" i="69"/>
  <c r="S192" i="69"/>
  <c r="S191" i="69"/>
  <c r="S190" i="69"/>
  <c r="S189" i="69"/>
  <c r="S188" i="69"/>
  <c r="S187" i="69"/>
  <c r="S186" i="69"/>
  <c r="S185" i="69"/>
  <c r="S184" i="69"/>
  <c r="S183" i="69"/>
  <c r="S182" i="69"/>
  <c r="S181" i="69"/>
  <c r="S180" i="69"/>
  <c r="S179" i="69"/>
  <c r="S178" i="69"/>
  <c r="S177" i="69"/>
  <c r="S176" i="69"/>
  <c r="S175" i="69"/>
  <c r="S174" i="69"/>
  <c r="S173" i="69"/>
  <c r="S172" i="69"/>
  <c r="S171" i="69"/>
  <c r="S170" i="69"/>
  <c r="S169" i="69"/>
  <c r="S168" i="69"/>
  <c r="S167" i="69"/>
  <c r="S166" i="69"/>
  <c r="S165" i="69"/>
  <c r="S164" i="69"/>
  <c r="S163" i="69"/>
  <c r="S162" i="69"/>
  <c r="S161" i="69"/>
  <c r="S160" i="69"/>
  <c r="S159" i="69"/>
  <c r="S158" i="69"/>
  <c r="S157" i="69"/>
  <c r="S156" i="69"/>
  <c r="S155" i="69"/>
  <c r="S154" i="69"/>
  <c r="S153" i="69"/>
  <c r="S152" i="69"/>
  <c r="S151" i="69"/>
  <c r="S150" i="69"/>
  <c r="S149" i="69"/>
  <c r="S148" i="69"/>
  <c r="S147" i="69"/>
  <c r="S146" i="69"/>
  <c r="S145" i="69"/>
  <c r="S144" i="69"/>
  <c r="S143" i="69"/>
  <c r="S142" i="69"/>
  <c r="S141" i="69"/>
  <c r="S140" i="69"/>
  <c r="S139" i="69"/>
  <c r="S138" i="69"/>
  <c r="S137" i="69"/>
  <c r="S136" i="69"/>
  <c r="S135" i="69"/>
  <c r="S134" i="69"/>
  <c r="S133" i="69"/>
  <c r="S132" i="69"/>
  <c r="S131" i="69"/>
  <c r="S130" i="69"/>
  <c r="S129" i="69"/>
  <c r="S128" i="69"/>
  <c r="S127" i="69"/>
  <c r="S126" i="69"/>
  <c r="S125" i="69"/>
  <c r="S124" i="69"/>
  <c r="S123" i="69"/>
  <c r="S122" i="69"/>
  <c r="S121" i="69"/>
  <c r="S120" i="69"/>
  <c r="S119" i="69"/>
  <c r="S118" i="69"/>
  <c r="S117" i="69"/>
  <c r="S116" i="69"/>
  <c r="S115" i="69"/>
  <c r="S114" i="69"/>
  <c r="S113" i="69"/>
  <c r="S112" i="69"/>
  <c r="S111" i="69"/>
  <c r="S110" i="69"/>
  <c r="S109" i="69"/>
  <c r="S108" i="69"/>
  <c r="S107" i="69"/>
  <c r="S106" i="69"/>
  <c r="S105" i="69"/>
  <c r="S104" i="69"/>
  <c r="S103" i="69"/>
  <c r="S102" i="69"/>
  <c r="S101" i="69"/>
  <c r="S100" i="69"/>
  <c r="S99" i="69"/>
  <c r="S98" i="69"/>
  <c r="S97" i="69"/>
  <c r="S96" i="69"/>
  <c r="S95" i="69"/>
  <c r="S94" i="69"/>
  <c r="S93" i="69"/>
  <c r="S92" i="69"/>
  <c r="S91" i="69"/>
  <c r="S90" i="69"/>
  <c r="S89" i="69"/>
  <c r="S88" i="69"/>
  <c r="S87" i="69"/>
  <c r="S86" i="69"/>
  <c r="S85" i="69"/>
  <c r="S84" i="69"/>
  <c r="S83" i="69"/>
  <c r="S82" i="69"/>
  <c r="S81" i="69"/>
  <c r="S80" i="69"/>
  <c r="S79" i="69"/>
  <c r="S78" i="69"/>
  <c r="S77" i="69"/>
  <c r="S76" i="69"/>
  <c r="S75" i="69"/>
  <c r="S74" i="69"/>
  <c r="S73" i="69"/>
  <c r="S72" i="69"/>
  <c r="S71" i="69"/>
  <c r="S70" i="69"/>
  <c r="S69" i="69"/>
  <c r="S68" i="69"/>
  <c r="S67" i="69"/>
  <c r="S66" i="69"/>
  <c r="S65" i="69"/>
  <c r="S64" i="69"/>
  <c r="S63" i="69"/>
  <c r="S62" i="69"/>
  <c r="S61" i="69"/>
  <c r="S60" i="69"/>
  <c r="S59" i="69"/>
  <c r="S58" i="69"/>
  <c r="S57" i="69"/>
  <c r="S56" i="69"/>
  <c r="S55" i="69"/>
  <c r="S54" i="69"/>
  <c r="S53" i="69"/>
  <c r="S52" i="69"/>
  <c r="S51" i="69"/>
  <c r="S50" i="69"/>
  <c r="S49" i="69"/>
  <c r="S48" i="69"/>
  <c r="S47" i="69"/>
  <c r="S46" i="69"/>
  <c r="S45" i="69"/>
  <c r="S44" i="69"/>
  <c r="S43" i="69"/>
  <c r="S42" i="69"/>
  <c r="S41" i="69"/>
  <c r="S40" i="69"/>
  <c r="S39" i="69"/>
  <c r="S38" i="69"/>
  <c r="S37" i="69"/>
  <c r="S36" i="69"/>
  <c r="S35" i="69"/>
  <c r="S34" i="69"/>
  <c r="S33" i="69"/>
  <c r="S32" i="69"/>
  <c r="S31" i="69"/>
  <c r="S30" i="69"/>
  <c r="S29" i="69"/>
  <c r="S28" i="69"/>
  <c r="S27" i="69"/>
  <c r="S26" i="69"/>
  <c r="S25" i="69"/>
  <c r="S24" i="69"/>
  <c r="S23" i="69"/>
  <c r="S22" i="69"/>
  <c r="S21" i="69"/>
  <c r="S20" i="69"/>
  <c r="S19" i="69"/>
  <c r="S18" i="69"/>
  <c r="S17" i="69"/>
  <c r="S16" i="69"/>
  <c r="S15" i="69"/>
  <c r="S14" i="69"/>
  <c r="S13" i="69"/>
  <c r="S12" i="69"/>
  <c r="S11" i="69"/>
  <c r="S10" i="69"/>
  <c r="S9" i="69"/>
  <c r="S8" i="69"/>
  <c r="S7" i="69"/>
  <c r="S6" i="69"/>
  <c r="S5" i="69"/>
  <c r="S4" i="69"/>
  <c r="S3" i="69"/>
  <c r="S2" i="69"/>
  <c r="S220" i="68"/>
  <c r="S219" i="68"/>
  <c r="S218" i="68"/>
  <c r="S217" i="68"/>
  <c r="S216" i="68"/>
  <c r="S215" i="68"/>
  <c r="S214" i="68"/>
  <c r="S213" i="68"/>
  <c r="S212" i="68"/>
  <c r="S211" i="68"/>
  <c r="S210" i="68"/>
  <c r="S209" i="68"/>
  <c r="S208" i="68"/>
  <c r="S207" i="68"/>
  <c r="S206" i="68"/>
  <c r="S205" i="68"/>
  <c r="S204" i="68"/>
  <c r="S203" i="68"/>
  <c r="S202" i="68"/>
  <c r="S201" i="68"/>
  <c r="S200" i="68"/>
  <c r="S199" i="68"/>
  <c r="S198" i="68"/>
  <c r="S197" i="68"/>
  <c r="S196" i="68"/>
  <c r="S195" i="68"/>
  <c r="S194" i="68"/>
  <c r="S193" i="68"/>
  <c r="S192" i="68"/>
  <c r="S191" i="68"/>
  <c r="S190" i="68"/>
  <c r="S189" i="68"/>
  <c r="S188" i="68"/>
  <c r="S187" i="68"/>
  <c r="S186" i="68"/>
  <c r="S185" i="68"/>
  <c r="S184" i="68"/>
  <c r="S183" i="68"/>
  <c r="S182" i="68"/>
  <c r="S181" i="68"/>
  <c r="S180" i="68"/>
  <c r="S179" i="68"/>
  <c r="S178" i="68"/>
  <c r="S177" i="68"/>
  <c r="S176" i="68"/>
  <c r="S175" i="68"/>
  <c r="S174" i="68"/>
  <c r="S173" i="68"/>
  <c r="S172" i="68"/>
  <c r="S171" i="68"/>
  <c r="S170" i="68"/>
  <c r="S169" i="68"/>
  <c r="S168" i="68"/>
  <c r="S167" i="68"/>
  <c r="S166" i="68"/>
  <c r="S165" i="68"/>
  <c r="S164" i="68"/>
  <c r="S163" i="68"/>
  <c r="S162" i="68"/>
  <c r="S161" i="68"/>
  <c r="S160" i="68"/>
  <c r="S159" i="68"/>
  <c r="S158" i="68"/>
  <c r="S157" i="68"/>
  <c r="S156" i="68"/>
  <c r="S155" i="68"/>
  <c r="S154" i="68"/>
  <c r="S153" i="68"/>
  <c r="S152" i="68"/>
  <c r="S151" i="68"/>
  <c r="S150" i="68"/>
  <c r="S149" i="68"/>
  <c r="S148" i="68"/>
  <c r="S147" i="68"/>
  <c r="S146" i="68"/>
  <c r="S145" i="68"/>
  <c r="S144" i="68"/>
  <c r="S143" i="68"/>
  <c r="S142" i="68"/>
  <c r="S141" i="68"/>
  <c r="S140" i="68"/>
  <c r="S139" i="68"/>
  <c r="S138" i="68"/>
  <c r="S137" i="68"/>
  <c r="S136" i="68"/>
  <c r="S135" i="68"/>
  <c r="S134" i="68"/>
  <c r="S133" i="68"/>
  <c r="S132" i="68"/>
  <c r="S131" i="68"/>
  <c r="S130" i="68"/>
  <c r="S129" i="68"/>
  <c r="S128" i="68"/>
  <c r="S127" i="68"/>
  <c r="S126" i="68"/>
  <c r="S125" i="68"/>
  <c r="S124" i="68"/>
  <c r="S123" i="68"/>
  <c r="S122" i="68"/>
  <c r="S121" i="68"/>
  <c r="S120" i="68"/>
  <c r="S119" i="68"/>
  <c r="S118" i="68"/>
  <c r="S117" i="68"/>
  <c r="S116" i="68"/>
  <c r="S115" i="68"/>
  <c r="S114" i="68"/>
  <c r="S113" i="68"/>
  <c r="S112" i="68"/>
  <c r="S111" i="68"/>
  <c r="S110" i="68"/>
  <c r="S109" i="68"/>
  <c r="S108" i="68"/>
  <c r="S107" i="68"/>
  <c r="S106" i="68"/>
  <c r="S105" i="68"/>
  <c r="S104" i="68"/>
  <c r="S103" i="68"/>
  <c r="S102" i="68"/>
  <c r="S101" i="68"/>
  <c r="S100" i="68"/>
  <c r="S99" i="68"/>
  <c r="S98" i="68"/>
  <c r="S97" i="68"/>
  <c r="S96" i="68"/>
  <c r="S95" i="68"/>
  <c r="S94" i="68"/>
  <c r="S93" i="68"/>
  <c r="S92" i="68"/>
  <c r="S91" i="68"/>
  <c r="S90" i="68"/>
  <c r="S89" i="68"/>
  <c r="S88" i="68"/>
  <c r="S87" i="68"/>
  <c r="S86" i="68"/>
  <c r="S85" i="68"/>
  <c r="S84" i="68"/>
  <c r="S83" i="68"/>
  <c r="S82" i="68"/>
  <c r="S81" i="68"/>
  <c r="S80" i="68"/>
  <c r="S79" i="68"/>
  <c r="S78" i="68"/>
  <c r="S77" i="68"/>
  <c r="S76" i="68"/>
  <c r="S75" i="68"/>
  <c r="S74" i="68"/>
  <c r="S73" i="68"/>
  <c r="S72" i="68"/>
  <c r="S71" i="68"/>
  <c r="S70" i="68"/>
  <c r="S69" i="68"/>
  <c r="S68" i="68"/>
  <c r="S67" i="68"/>
  <c r="S66" i="68"/>
  <c r="S65" i="68"/>
  <c r="S64" i="68"/>
  <c r="S63" i="68"/>
  <c r="S62" i="68"/>
  <c r="S61" i="68"/>
  <c r="S60" i="68"/>
  <c r="S59" i="68"/>
  <c r="S58" i="68"/>
  <c r="S57" i="68"/>
  <c r="S56" i="68"/>
  <c r="S55" i="68"/>
  <c r="S54" i="68"/>
  <c r="S53" i="68"/>
  <c r="S52" i="68"/>
  <c r="S51" i="68"/>
  <c r="S50" i="68"/>
  <c r="S49" i="68"/>
  <c r="S48" i="68"/>
  <c r="S47" i="68"/>
  <c r="S46" i="68"/>
  <c r="S45" i="68"/>
  <c r="S44" i="68"/>
  <c r="S43" i="68"/>
  <c r="S42" i="68"/>
  <c r="S41" i="68"/>
  <c r="S40" i="68"/>
  <c r="S39" i="68"/>
  <c r="S38" i="68"/>
  <c r="S37" i="68"/>
  <c r="S36" i="68"/>
  <c r="S35" i="68"/>
  <c r="S34" i="68"/>
  <c r="S33" i="68"/>
  <c r="S32" i="68"/>
  <c r="S31" i="68"/>
  <c r="S30" i="68"/>
  <c r="S29" i="68"/>
  <c r="S28" i="68"/>
  <c r="S27" i="68"/>
  <c r="S26" i="68"/>
  <c r="S25" i="68"/>
  <c r="S24" i="68"/>
  <c r="S23" i="68"/>
  <c r="S22" i="68"/>
  <c r="S21" i="68"/>
  <c r="S20" i="68"/>
  <c r="S19" i="68"/>
  <c r="S18" i="68"/>
  <c r="S17" i="68"/>
  <c r="S16" i="68"/>
  <c r="S15" i="68"/>
  <c r="S14" i="68"/>
  <c r="S13" i="68"/>
  <c r="S12" i="68"/>
  <c r="S11" i="68"/>
  <c r="S10" i="68"/>
  <c r="S9" i="68"/>
  <c r="S8" i="68"/>
  <c r="S7" i="68"/>
  <c r="S6" i="68"/>
  <c r="S5" i="68"/>
  <c r="S4" i="68"/>
  <c r="S3" i="68"/>
  <c r="S2" i="68"/>
  <c r="S220" i="67"/>
  <c r="S219" i="67"/>
  <c r="S218" i="67"/>
  <c r="S217" i="67"/>
  <c r="S216" i="67"/>
  <c r="S215" i="67"/>
  <c r="S214" i="67"/>
  <c r="S213" i="67"/>
  <c r="S212" i="67"/>
  <c r="S211" i="67"/>
  <c r="S210" i="67"/>
  <c r="S209" i="67"/>
  <c r="S208" i="67"/>
  <c r="S207" i="67"/>
  <c r="S206" i="67"/>
  <c r="S205" i="67"/>
  <c r="S204" i="67"/>
  <c r="S203" i="67"/>
  <c r="S202" i="67"/>
  <c r="S201" i="67"/>
  <c r="S200" i="67"/>
  <c r="S199" i="67"/>
  <c r="S198" i="67"/>
  <c r="S197" i="67"/>
  <c r="S196" i="67"/>
  <c r="S195" i="67"/>
  <c r="S194" i="67"/>
  <c r="S193" i="67"/>
  <c r="S192" i="67"/>
  <c r="S191" i="67"/>
  <c r="S190" i="67"/>
  <c r="S189" i="67"/>
  <c r="S188" i="67"/>
  <c r="S187" i="67"/>
  <c r="S186" i="67"/>
  <c r="S185" i="67"/>
  <c r="S184" i="67"/>
  <c r="S183" i="67"/>
  <c r="S182" i="67"/>
  <c r="S181" i="67"/>
  <c r="S180" i="67"/>
  <c r="S179" i="67"/>
  <c r="S178" i="67"/>
  <c r="S177" i="67"/>
  <c r="S176" i="67"/>
  <c r="S175" i="67"/>
  <c r="S174" i="67"/>
  <c r="S173" i="67"/>
  <c r="S172" i="67"/>
  <c r="S171" i="67"/>
  <c r="S170" i="67"/>
  <c r="S169" i="67"/>
  <c r="S168" i="67"/>
  <c r="S167" i="67"/>
  <c r="S166" i="67"/>
  <c r="S165" i="67"/>
  <c r="S164" i="67"/>
  <c r="S163" i="67"/>
  <c r="S162" i="67"/>
  <c r="S161" i="67"/>
  <c r="S160" i="67"/>
  <c r="S159" i="67"/>
  <c r="S158" i="67"/>
  <c r="S157" i="67"/>
  <c r="S156" i="67"/>
  <c r="S155" i="67"/>
  <c r="S154" i="67"/>
  <c r="S153" i="67"/>
  <c r="S152" i="67"/>
  <c r="S151" i="67"/>
  <c r="S150" i="67"/>
  <c r="S149" i="67"/>
  <c r="S148" i="67"/>
  <c r="S147" i="67"/>
  <c r="S146" i="67"/>
  <c r="S145" i="67"/>
  <c r="S144" i="67"/>
  <c r="S143" i="67"/>
  <c r="S142" i="67"/>
  <c r="S141" i="67"/>
  <c r="S140" i="67"/>
  <c r="S139" i="67"/>
  <c r="S138" i="67"/>
  <c r="S137" i="67"/>
  <c r="S136" i="67"/>
  <c r="S135" i="67"/>
  <c r="S134" i="67"/>
  <c r="S133" i="67"/>
  <c r="S132" i="67"/>
  <c r="S131" i="67"/>
  <c r="S130" i="67"/>
  <c r="S129" i="67"/>
  <c r="S128" i="67"/>
  <c r="S127" i="67"/>
  <c r="S126" i="67"/>
  <c r="S125" i="67"/>
  <c r="S124" i="67"/>
  <c r="S123" i="67"/>
  <c r="S122" i="67"/>
  <c r="S121" i="67"/>
  <c r="S120" i="67"/>
  <c r="S119" i="67"/>
  <c r="S118" i="67"/>
  <c r="S117" i="67"/>
  <c r="S116" i="67"/>
  <c r="S115" i="67"/>
  <c r="S114" i="67"/>
  <c r="S113" i="67"/>
  <c r="S112" i="67"/>
  <c r="S111" i="67"/>
  <c r="S110" i="67"/>
  <c r="S109" i="67"/>
  <c r="S108" i="67"/>
  <c r="S107" i="67"/>
  <c r="S106" i="67"/>
  <c r="S105" i="67"/>
  <c r="S104" i="67"/>
  <c r="S103" i="67"/>
  <c r="S102" i="67"/>
  <c r="S101" i="67"/>
  <c r="S100" i="67"/>
  <c r="S99" i="67"/>
  <c r="S98" i="67"/>
  <c r="S97" i="67"/>
  <c r="S96" i="67"/>
  <c r="S95" i="67"/>
  <c r="S94" i="67"/>
  <c r="S93" i="67"/>
  <c r="S92" i="67"/>
  <c r="S91" i="67"/>
  <c r="S90" i="67"/>
  <c r="S89" i="67"/>
  <c r="S88" i="67"/>
  <c r="S87" i="67"/>
  <c r="S86" i="67"/>
  <c r="S85" i="67"/>
  <c r="S84" i="67"/>
  <c r="S83" i="67"/>
  <c r="S82" i="67"/>
  <c r="S81" i="67"/>
  <c r="S80" i="67"/>
  <c r="S79" i="67"/>
  <c r="S78" i="67"/>
  <c r="S77" i="67"/>
  <c r="S76" i="67"/>
  <c r="S75" i="67"/>
  <c r="S74" i="67"/>
  <c r="S73" i="67"/>
  <c r="S72" i="67"/>
  <c r="S71" i="67"/>
  <c r="S70" i="67"/>
  <c r="S69" i="67"/>
  <c r="S68" i="67"/>
  <c r="S67" i="67"/>
  <c r="S66" i="67"/>
  <c r="S65" i="67"/>
  <c r="S64" i="67"/>
  <c r="S63" i="67"/>
  <c r="S62" i="67"/>
  <c r="S61" i="67"/>
  <c r="S60" i="67"/>
  <c r="S59" i="67"/>
  <c r="S58" i="67"/>
  <c r="S57" i="67"/>
  <c r="S56" i="67"/>
  <c r="S55" i="67"/>
  <c r="S54" i="67"/>
  <c r="S53" i="67"/>
  <c r="S52" i="67"/>
  <c r="S51" i="67"/>
  <c r="S50" i="67"/>
  <c r="S49" i="67"/>
  <c r="S48" i="67"/>
  <c r="S47" i="67"/>
  <c r="S46" i="67"/>
  <c r="S45" i="67"/>
  <c r="S44" i="67"/>
  <c r="S43" i="67"/>
  <c r="S42" i="67"/>
  <c r="S41" i="67"/>
  <c r="S40" i="67"/>
  <c r="S39" i="67"/>
  <c r="S38" i="67"/>
  <c r="S37" i="67"/>
  <c r="S36" i="67"/>
  <c r="S35" i="67"/>
  <c r="S34" i="67"/>
  <c r="S33" i="67"/>
  <c r="S32" i="67"/>
  <c r="S31" i="67"/>
  <c r="S30" i="67"/>
  <c r="S29" i="67"/>
  <c r="S28" i="67"/>
  <c r="S27" i="67"/>
  <c r="S26" i="67"/>
  <c r="S25" i="67"/>
  <c r="S24" i="67"/>
  <c r="S23" i="67"/>
  <c r="S22" i="67"/>
  <c r="S21" i="67"/>
  <c r="S20" i="67"/>
  <c r="S19" i="67"/>
  <c r="S18" i="67"/>
  <c r="S17" i="67"/>
  <c r="S16" i="67"/>
  <c r="S15" i="67"/>
  <c r="S14" i="67"/>
  <c r="S13" i="67"/>
  <c r="S12" i="67"/>
  <c r="S11" i="67"/>
  <c r="S10" i="67"/>
  <c r="S9" i="67"/>
  <c r="S8" i="67"/>
  <c r="S7" i="67"/>
  <c r="S6" i="67"/>
  <c r="S5" i="67"/>
  <c r="S4" i="67"/>
  <c r="S3" i="67"/>
  <c r="S2" i="67"/>
  <c r="S220" i="66"/>
  <c r="S219" i="66"/>
  <c r="S218" i="66"/>
  <c r="S217" i="66"/>
  <c r="S216" i="66"/>
  <c r="S215" i="66"/>
  <c r="S214" i="66"/>
  <c r="S213" i="66"/>
  <c r="S212" i="66"/>
  <c r="S211" i="66"/>
  <c r="S210" i="66"/>
  <c r="S209" i="66"/>
  <c r="S208" i="66"/>
  <c r="S207" i="66"/>
  <c r="S206" i="66"/>
  <c r="S205" i="66"/>
  <c r="S204" i="66"/>
  <c r="S203" i="66"/>
  <c r="S202" i="66"/>
  <c r="S201" i="66"/>
  <c r="S200" i="66"/>
  <c r="S199" i="66"/>
  <c r="S198" i="66"/>
  <c r="S197" i="66"/>
  <c r="S196" i="66"/>
  <c r="S195" i="66"/>
  <c r="S194" i="66"/>
  <c r="S193" i="66"/>
  <c r="S192" i="66"/>
  <c r="S191" i="66"/>
  <c r="S190" i="66"/>
  <c r="S189" i="66"/>
  <c r="S188" i="66"/>
  <c r="S187" i="66"/>
  <c r="S186" i="66"/>
  <c r="S185" i="66"/>
  <c r="S184" i="66"/>
  <c r="S183" i="66"/>
  <c r="S182" i="66"/>
  <c r="S181" i="66"/>
  <c r="S180" i="66"/>
  <c r="S179" i="66"/>
  <c r="S178" i="66"/>
  <c r="S177" i="66"/>
  <c r="S176" i="66"/>
  <c r="S175" i="66"/>
  <c r="S174" i="66"/>
  <c r="S173" i="66"/>
  <c r="S172" i="66"/>
  <c r="S171" i="66"/>
  <c r="S170" i="66"/>
  <c r="S169" i="66"/>
  <c r="S168" i="66"/>
  <c r="S167" i="66"/>
  <c r="S166" i="66"/>
  <c r="S165" i="66"/>
  <c r="S164" i="66"/>
  <c r="S163" i="66"/>
  <c r="S162" i="66"/>
  <c r="S161" i="66"/>
  <c r="S160" i="66"/>
  <c r="S159" i="66"/>
  <c r="S158" i="66"/>
  <c r="S157" i="66"/>
  <c r="S156" i="66"/>
  <c r="S155" i="66"/>
  <c r="S154" i="66"/>
  <c r="S153" i="66"/>
  <c r="S152" i="66"/>
  <c r="S151" i="66"/>
  <c r="S150" i="66"/>
  <c r="S149" i="66"/>
  <c r="S148" i="66"/>
  <c r="S147" i="66"/>
  <c r="S146" i="66"/>
  <c r="S145" i="66"/>
  <c r="S144" i="66"/>
  <c r="S143" i="66"/>
  <c r="S142" i="66"/>
  <c r="S141" i="66"/>
  <c r="S140" i="66"/>
  <c r="S139" i="66"/>
  <c r="S138" i="66"/>
  <c r="S137" i="66"/>
  <c r="S136" i="66"/>
  <c r="S135" i="66"/>
  <c r="S134" i="66"/>
  <c r="S133" i="66"/>
  <c r="S132" i="66"/>
  <c r="S131" i="66"/>
  <c r="S130" i="66"/>
  <c r="S129" i="66"/>
  <c r="S128" i="66"/>
  <c r="S127" i="66"/>
  <c r="S126" i="66"/>
  <c r="S125" i="66"/>
  <c r="S124" i="66"/>
  <c r="S123" i="66"/>
  <c r="S122" i="66"/>
  <c r="S121" i="66"/>
  <c r="S120" i="66"/>
  <c r="S119" i="66"/>
  <c r="S118" i="66"/>
  <c r="S117" i="66"/>
  <c r="S116" i="66"/>
  <c r="S115" i="66"/>
  <c r="S114" i="66"/>
  <c r="S113" i="66"/>
  <c r="S112" i="66"/>
  <c r="S111" i="66"/>
  <c r="S110" i="66"/>
  <c r="S109" i="66"/>
  <c r="S108" i="66"/>
  <c r="S107" i="66"/>
  <c r="S106" i="66"/>
  <c r="S105" i="66"/>
  <c r="S104" i="66"/>
  <c r="S103" i="66"/>
  <c r="S102" i="66"/>
  <c r="S101" i="66"/>
  <c r="S100" i="66"/>
  <c r="S99" i="66"/>
  <c r="S98" i="66"/>
  <c r="S97" i="66"/>
  <c r="S96" i="66"/>
  <c r="S95" i="66"/>
  <c r="S94" i="66"/>
  <c r="S93" i="66"/>
  <c r="S92" i="66"/>
  <c r="S91" i="66"/>
  <c r="S90" i="66"/>
  <c r="S89" i="66"/>
  <c r="S88" i="66"/>
  <c r="S87" i="66"/>
  <c r="S86" i="66"/>
  <c r="S85" i="66"/>
  <c r="S84" i="66"/>
  <c r="S83" i="66"/>
  <c r="S82" i="66"/>
  <c r="S81" i="66"/>
  <c r="S80" i="66"/>
  <c r="S79" i="66"/>
  <c r="S78" i="66"/>
  <c r="S77" i="66"/>
  <c r="S76" i="66"/>
  <c r="S75" i="66"/>
  <c r="S74" i="66"/>
  <c r="S73" i="66"/>
  <c r="S72" i="66"/>
  <c r="S71" i="66"/>
  <c r="S70" i="66"/>
  <c r="S69" i="66"/>
  <c r="S68" i="66"/>
  <c r="S67" i="66"/>
  <c r="S66" i="66"/>
  <c r="S65" i="66"/>
  <c r="S64" i="66"/>
  <c r="S63" i="66"/>
  <c r="S62" i="66"/>
  <c r="S61" i="66"/>
  <c r="S60" i="66"/>
  <c r="S59" i="66"/>
  <c r="S58" i="66"/>
  <c r="S57" i="66"/>
  <c r="S56" i="66"/>
  <c r="S55" i="66"/>
  <c r="S54" i="66"/>
  <c r="S53" i="66"/>
  <c r="S52" i="66"/>
  <c r="S51" i="66"/>
  <c r="S50" i="66"/>
  <c r="S49" i="66"/>
  <c r="S48" i="66"/>
  <c r="S47" i="66"/>
  <c r="S46" i="66"/>
  <c r="S45" i="66"/>
  <c r="S44" i="66"/>
  <c r="S43" i="66"/>
  <c r="S42" i="66"/>
  <c r="S41" i="66"/>
  <c r="S40" i="66"/>
  <c r="S39" i="66"/>
  <c r="S38" i="66"/>
  <c r="S37" i="66"/>
  <c r="S36" i="66"/>
  <c r="S35" i="66"/>
  <c r="S34" i="66"/>
  <c r="S33" i="66"/>
  <c r="S32" i="66"/>
  <c r="S31" i="66"/>
  <c r="S30" i="66"/>
  <c r="S29" i="66"/>
  <c r="S28" i="66"/>
  <c r="S27" i="66"/>
  <c r="S26" i="66"/>
  <c r="S25" i="66"/>
  <c r="S24" i="66"/>
  <c r="S23" i="66"/>
  <c r="S22" i="66"/>
  <c r="S21" i="66"/>
  <c r="S20" i="66"/>
  <c r="S19" i="66"/>
  <c r="S18" i="66"/>
  <c r="S17" i="66"/>
  <c r="S16" i="66"/>
  <c r="S15" i="66"/>
  <c r="S14" i="66"/>
  <c r="S13" i="66"/>
  <c r="S12" i="66"/>
  <c r="S11" i="66"/>
  <c r="S10" i="66"/>
  <c r="S9" i="66"/>
  <c r="S8" i="66"/>
  <c r="S7" i="66"/>
  <c r="S6" i="66"/>
  <c r="S5" i="66"/>
  <c r="S4" i="66"/>
  <c r="S3" i="66"/>
  <c r="S2" i="66"/>
  <c r="S220" i="65"/>
  <c r="S219" i="65"/>
  <c r="S218" i="65"/>
  <c r="S217" i="65"/>
  <c r="S216" i="65"/>
  <c r="S215" i="65"/>
  <c r="S214" i="65"/>
  <c r="S213" i="65"/>
  <c r="S212" i="65"/>
  <c r="S211" i="65"/>
  <c r="S210" i="65"/>
  <c r="S209" i="65"/>
  <c r="S208" i="65"/>
  <c r="S207" i="65"/>
  <c r="S206" i="65"/>
  <c r="S205" i="65"/>
  <c r="S204" i="65"/>
  <c r="S203" i="65"/>
  <c r="S202" i="65"/>
  <c r="S201" i="65"/>
  <c r="S200" i="65"/>
  <c r="S199" i="65"/>
  <c r="S198" i="65"/>
  <c r="S197" i="65"/>
  <c r="S196" i="65"/>
  <c r="S195" i="65"/>
  <c r="S194" i="65"/>
  <c r="S193" i="65"/>
  <c r="S192" i="65"/>
  <c r="S191" i="65"/>
  <c r="S190" i="65"/>
  <c r="S189" i="65"/>
  <c r="S188" i="65"/>
  <c r="S187" i="65"/>
  <c r="S186" i="65"/>
  <c r="S185" i="65"/>
  <c r="S184" i="65"/>
  <c r="S183" i="65"/>
  <c r="S182" i="65"/>
  <c r="S181" i="65"/>
  <c r="S180" i="65"/>
  <c r="S179" i="65"/>
  <c r="S178" i="65"/>
  <c r="S177" i="65"/>
  <c r="S176" i="65"/>
  <c r="S175" i="65"/>
  <c r="S174" i="65"/>
  <c r="S173" i="65"/>
  <c r="S172" i="65"/>
  <c r="S171" i="65"/>
  <c r="S170" i="65"/>
  <c r="S169" i="65"/>
  <c r="S168" i="65"/>
  <c r="S167" i="65"/>
  <c r="S166" i="65"/>
  <c r="S165" i="65"/>
  <c r="S164" i="65"/>
  <c r="S163" i="65"/>
  <c r="S162" i="65"/>
  <c r="S161" i="65"/>
  <c r="S160" i="65"/>
  <c r="S159" i="65"/>
  <c r="S158" i="65"/>
  <c r="S157" i="65"/>
  <c r="S156" i="65"/>
  <c r="S155" i="65"/>
  <c r="S154" i="65"/>
  <c r="S153" i="65"/>
  <c r="S152" i="65"/>
  <c r="S151" i="65"/>
  <c r="S150" i="65"/>
  <c r="S149" i="65"/>
  <c r="S148" i="65"/>
  <c r="S147" i="65"/>
  <c r="S146" i="65"/>
  <c r="S145" i="65"/>
  <c r="S144" i="65"/>
  <c r="S143" i="65"/>
  <c r="S142" i="65"/>
  <c r="S141" i="65"/>
  <c r="S140" i="65"/>
  <c r="S139" i="65"/>
  <c r="S138" i="65"/>
  <c r="S137" i="65"/>
  <c r="S136" i="65"/>
  <c r="S135" i="65"/>
  <c r="S134" i="65"/>
  <c r="S133" i="65"/>
  <c r="S132" i="65"/>
  <c r="S131" i="65"/>
  <c r="S130" i="65"/>
  <c r="S129" i="65"/>
  <c r="S128" i="65"/>
  <c r="S127" i="65"/>
  <c r="S126" i="65"/>
  <c r="S125" i="65"/>
  <c r="S124" i="65"/>
  <c r="S123" i="65"/>
  <c r="S122" i="65"/>
  <c r="S121" i="65"/>
  <c r="S120" i="65"/>
  <c r="S119" i="65"/>
  <c r="S118" i="65"/>
  <c r="S117" i="65"/>
  <c r="S116" i="65"/>
  <c r="S115" i="65"/>
  <c r="S114" i="65"/>
  <c r="S113" i="65"/>
  <c r="S112" i="65"/>
  <c r="S111" i="65"/>
  <c r="S110" i="65"/>
  <c r="S109" i="65"/>
  <c r="S108" i="65"/>
  <c r="S107" i="65"/>
  <c r="S106" i="65"/>
  <c r="S105" i="65"/>
  <c r="S104" i="65"/>
  <c r="S103" i="65"/>
  <c r="S102" i="65"/>
  <c r="S101" i="65"/>
  <c r="S100" i="65"/>
  <c r="S99" i="65"/>
  <c r="S98" i="65"/>
  <c r="S97" i="65"/>
  <c r="S96" i="65"/>
  <c r="S95" i="65"/>
  <c r="S94" i="65"/>
  <c r="S93" i="65"/>
  <c r="S92" i="65"/>
  <c r="S91" i="65"/>
  <c r="S90" i="65"/>
  <c r="S89" i="65"/>
  <c r="S88" i="65"/>
  <c r="S87" i="65"/>
  <c r="S86" i="65"/>
  <c r="S85" i="65"/>
  <c r="S84" i="65"/>
  <c r="S83" i="65"/>
  <c r="S82" i="65"/>
  <c r="S81" i="65"/>
  <c r="S80" i="65"/>
  <c r="S79" i="65"/>
  <c r="S78" i="65"/>
  <c r="S77" i="65"/>
  <c r="S76" i="65"/>
  <c r="S75" i="65"/>
  <c r="S74" i="65"/>
  <c r="S73" i="65"/>
  <c r="S72" i="65"/>
  <c r="S71" i="65"/>
  <c r="S70" i="65"/>
  <c r="S69" i="65"/>
  <c r="S68" i="65"/>
  <c r="S67" i="65"/>
  <c r="S66" i="65"/>
  <c r="S65" i="65"/>
  <c r="S64" i="65"/>
  <c r="S63" i="65"/>
  <c r="S62" i="65"/>
  <c r="S61" i="65"/>
  <c r="S60" i="65"/>
  <c r="S59" i="65"/>
  <c r="S58" i="65"/>
  <c r="S57" i="65"/>
  <c r="S56" i="65"/>
  <c r="S55" i="65"/>
  <c r="S54" i="65"/>
  <c r="S53" i="65"/>
  <c r="S52" i="65"/>
  <c r="S51" i="65"/>
  <c r="S50" i="65"/>
  <c r="S49" i="65"/>
  <c r="S48" i="65"/>
  <c r="S47" i="65"/>
  <c r="S46" i="65"/>
  <c r="S45" i="65"/>
  <c r="S44" i="65"/>
  <c r="S43" i="65"/>
  <c r="S42" i="65"/>
  <c r="S41" i="65"/>
  <c r="S40" i="65"/>
  <c r="S39" i="65"/>
  <c r="S38" i="65"/>
  <c r="S37" i="65"/>
  <c r="S36" i="65"/>
  <c r="S35" i="65"/>
  <c r="S34" i="65"/>
  <c r="S33" i="65"/>
  <c r="S32" i="65"/>
  <c r="S31" i="65"/>
  <c r="S30" i="65"/>
  <c r="S29" i="65"/>
  <c r="S28" i="65"/>
  <c r="S27" i="65"/>
  <c r="S26" i="65"/>
  <c r="S25" i="65"/>
  <c r="S24" i="65"/>
  <c r="S23" i="65"/>
  <c r="S22" i="65"/>
  <c r="S21" i="65"/>
  <c r="S20" i="65"/>
  <c r="S19" i="65"/>
  <c r="S18" i="65"/>
  <c r="S17" i="65"/>
  <c r="S16" i="65"/>
  <c r="S15" i="65"/>
  <c r="S14" i="65"/>
  <c r="S13" i="65"/>
  <c r="S12" i="65"/>
  <c r="S11" i="65"/>
  <c r="S10" i="65"/>
  <c r="S9" i="65"/>
  <c r="S8" i="65"/>
  <c r="S7" i="65"/>
  <c r="S6" i="65"/>
  <c r="S5" i="65"/>
  <c r="S4" i="65"/>
  <c r="S3" i="65"/>
  <c r="S2" i="65"/>
  <c r="S220" i="64"/>
  <c r="S219" i="64"/>
  <c r="S218" i="64"/>
  <c r="S217" i="64"/>
  <c r="S216" i="64"/>
  <c r="S215" i="64"/>
  <c r="S214" i="64"/>
  <c r="S213" i="64"/>
  <c r="S212" i="64"/>
  <c r="S211" i="64"/>
  <c r="S210" i="64"/>
  <c r="S209" i="64"/>
  <c r="S208" i="64"/>
  <c r="S207" i="64"/>
  <c r="S206" i="64"/>
  <c r="S205" i="64"/>
  <c r="S204" i="64"/>
  <c r="S203" i="64"/>
  <c r="S202" i="64"/>
  <c r="S201" i="64"/>
  <c r="S200" i="64"/>
  <c r="S199" i="64"/>
  <c r="S198" i="64"/>
  <c r="S197" i="64"/>
  <c r="S196" i="64"/>
  <c r="S195" i="64"/>
  <c r="S194" i="64"/>
  <c r="S193" i="64"/>
  <c r="S192" i="64"/>
  <c r="S191" i="64"/>
  <c r="S190" i="64"/>
  <c r="S189" i="64"/>
  <c r="S188" i="64"/>
  <c r="S187" i="64"/>
  <c r="S186" i="64"/>
  <c r="S185" i="64"/>
  <c r="S184" i="64"/>
  <c r="S183" i="64"/>
  <c r="S182" i="64"/>
  <c r="S181" i="64"/>
  <c r="S180" i="64"/>
  <c r="S179" i="64"/>
  <c r="S178" i="64"/>
  <c r="S177" i="64"/>
  <c r="S176" i="64"/>
  <c r="S175" i="64"/>
  <c r="S174" i="64"/>
  <c r="S173" i="64"/>
  <c r="S172" i="64"/>
  <c r="S171" i="64"/>
  <c r="S170" i="64"/>
  <c r="S169" i="64"/>
  <c r="S168" i="64"/>
  <c r="S167" i="64"/>
  <c r="S166" i="64"/>
  <c r="S165" i="64"/>
  <c r="S164" i="64"/>
  <c r="S163" i="64"/>
  <c r="S162" i="64"/>
  <c r="S161" i="64"/>
  <c r="S160" i="64"/>
  <c r="S159" i="64"/>
  <c r="S158" i="64"/>
  <c r="S157" i="64"/>
  <c r="S156" i="64"/>
  <c r="S155" i="64"/>
  <c r="S154" i="64"/>
  <c r="S153" i="64"/>
  <c r="S152" i="64"/>
  <c r="S151" i="64"/>
  <c r="S150" i="64"/>
  <c r="S149" i="64"/>
  <c r="S148" i="64"/>
  <c r="S147" i="64"/>
  <c r="S146" i="64"/>
  <c r="S145" i="64"/>
  <c r="S144" i="64"/>
  <c r="S143" i="64"/>
  <c r="S142" i="64"/>
  <c r="S141" i="64"/>
  <c r="S140" i="64"/>
  <c r="S139" i="64"/>
  <c r="S138" i="64"/>
  <c r="S137" i="64"/>
  <c r="S136" i="64"/>
  <c r="S135" i="64"/>
  <c r="S134" i="64"/>
  <c r="S133" i="64"/>
  <c r="S132" i="64"/>
  <c r="S131" i="64"/>
  <c r="S130" i="64"/>
  <c r="S129" i="64"/>
  <c r="S128" i="64"/>
  <c r="S127" i="64"/>
  <c r="S126" i="64"/>
  <c r="S125" i="64"/>
  <c r="S124" i="64"/>
  <c r="S123" i="64"/>
  <c r="S122" i="64"/>
  <c r="S121" i="64"/>
  <c r="S120" i="64"/>
  <c r="S119" i="64"/>
  <c r="S118" i="64"/>
  <c r="S117" i="64"/>
  <c r="S116" i="64"/>
  <c r="S115" i="64"/>
  <c r="S114" i="64"/>
  <c r="S113" i="64"/>
  <c r="S112" i="64"/>
  <c r="S111" i="64"/>
  <c r="S110" i="64"/>
  <c r="S109" i="64"/>
  <c r="S108" i="64"/>
  <c r="S107" i="64"/>
  <c r="S106" i="64"/>
  <c r="S105" i="64"/>
  <c r="S104" i="64"/>
  <c r="S103" i="64"/>
  <c r="S102" i="64"/>
  <c r="S101" i="64"/>
  <c r="S100" i="64"/>
  <c r="S99" i="64"/>
  <c r="S98" i="64"/>
  <c r="S97" i="64"/>
  <c r="S96" i="64"/>
  <c r="S95" i="64"/>
  <c r="S94" i="64"/>
  <c r="S93" i="64"/>
  <c r="S92" i="64"/>
  <c r="S91" i="64"/>
  <c r="S90" i="64"/>
  <c r="S89" i="64"/>
  <c r="S88" i="64"/>
  <c r="S87" i="64"/>
  <c r="S86" i="64"/>
  <c r="S85" i="64"/>
  <c r="S84" i="64"/>
  <c r="S83" i="64"/>
  <c r="S82" i="64"/>
  <c r="S81" i="64"/>
  <c r="S80" i="64"/>
  <c r="S79" i="64"/>
  <c r="S78" i="64"/>
  <c r="S77" i="64"/>
  <c r="S76" i="64"/>
  <c r="S75" i="64"/>
  <c r="S74" i="64"/>
  <c r="S73" i="64"/>
  <c r="S72" i="64"/>
  <c r="S71" i="64"/>
  <c r="S70" i="64"/>
  <c r="S69" i="64"/>
  <c r="S68" i="64"/>
  <c r="S67" i="64"/>
  <c r="S66" i="64"/>
  <c r="S65" i="64"/>
  <c r="S64" i="64"/>
  <c r="S63" i="64"/>
  <c r="S62" i="64"/>
  <c r="S61" i="64"/>
  <c r="S60" i="64"/>
  <c r="S59" i="64"/>
  <c r="S58" i="64"/>
  <c r="S57" i="64"/>
  <c r="S56" i="64"/>
  <c r="S55" i="64"/>
  <c r="S54" i="64"/>
  <c r="S53" i="64"/>
  <c r="S52" i="64"/>
  <c r="S51" i="64"/>
  <c r="S50" i="64"/>
  <c r="S49" i="64"/>
  <c r="S48" i="64"/>
  <c r="S47" i="64"/>
  <c r="S46" i="64"/>
  <c r="S45" i="64"/>
  <c r="S44" i="64"/>
  <c r="S43" i="64"/>
  <c r="S42" i="64"/>
  <c r="S41" i="64"/>
  <c r="S40" i="64"/>
  <c r="S39" i="64"/>
  <c r="S38" i="64"/>
  <c r="S37" i="64"/>
  <c r="S36" i="64"/>
  <c r="S35" i="64"/>
  <c r="S34" i="64"/>
  <c r="S33" i="64"/>
  <c r="S32" i="64"/>
  <c r="S31" i="64"/>
  <c r="S30" i="64"/>
  <c r="S29" i="64"/>
  <c r="S28" i="64"/>
  <c r="S27" i="64"/>
  <c r="S26" i="64"/>
  <c r="S25" i="64"/>
  <c r="S24" i="64"/>
  <c r="S23" i="64"/>
  <c r="S22" i="64"/>
  <c r="S21" i="64"/>
  <c r="S20" i="64"/>
  <c r="S19" i="64"/>
  <c r="S18" i="64"/>
  <c r="S17" i="64"/>
  <c r="S16" i="64"/>
  <c r="S15" i="64"/>
  <c r="S14" i="64"/>
  <c r="S13" i="64"/>
  <c r="S12" i="64"/>
  <c r="S11" i="64"/>
  <c r="S10" i="64"/>
  <c r="S9" i="64"/>
  <c r="S8" i="64"/>
  <c r="S7" i="64"/>
  <c r="S6" i="64"/>
  <c r="S5" i="64"/>
  <c r="S4" i="64"/>
  <c r="S3" i="64"/>
  <c r="S2" i="64"/>
  <c r="S238" i="62"/>
  <c r="S237" i="62"/>
  <c r="S236" i="62"/>
  <c r="S235" i="62"/>
  <c r="S234" i="62"/>
  <c r="S233" i="62"/>
  <c r="S232" i="62"/>
  <c r="S231" i="62"/>
  <c r="S230" i="62"/>
  <c r="S229" i="62"/>
  <c r="S228" i="62"/>
  <c r="S227" i="62"/>
  <c r="S226" i="62"/>
  <c r="S225" i="62"/>
  <c r="S224" i="62"/>
  <c r="S223" i="62"/>
  <c r="S222" i="62"/>
  <c r="S221" i="62"/>
  <c r="S233" i="61"/>
  <c r="S232" i="61"/>
  <c r="S231" i="61"/>
  <c r="S230" i="61"/>
  <c r="S229" i="61"/>
  <c r="S228" i="61"/>
  <c r="S227" i="61"/>
  <c r="S226" i="61"/>
  <c r="S225" i="61"/>
  <c r="S224" i="61"/>
  <c r="S223" i="61"/>
  <c r="S222" i="61"/>
  <c r="S221" i="61"/>
  <c r="S233" i="59"/>
  <c r="S232" i="59"/>
  <c r="S231" i="59"/>
  <c r="S230" i="59"/>
  <c r="S229" i="59"/>
  <c r="S228" i="59"/>
  <c r="S227" i="59"/>
  <c r="S226" i="59"/>
  <c r="S225" i="59"/>
  <c r="S224" i="59"/>
  <c r="S223" i="59"/>
  <c r="S222" i="59"/>
  <c r="S221" i="59"/>
  <c r="S228" i="57"/>
  <c r="S227" i="57"/>
  <c r="S226" i="57"/>
  <c r="S225" i="57"/>
  <c r="S224" i="57"/>
  <c r="S223" i="57"/>
  <c r="S222" i="57"/>
  <c r="S221" i="57"/>
  <c r="S220" i="63"/>
  <c r="S219" i="63"/>
  <c r="S218" i="63"/>
  <c r="S217" i="63"/>
  <c r="S216" i="63"/>
  <c r="S215" i="63"/>
  <c r="S214" i="63"/>
  <c r="S213" i="63"/>
  <c r="S212" i="63"/>
  <c r="S211" i="63"/>
  <c r="S210" i="63"/>
  <c r="S209" i="63"/>
  <c r="S208" i="63"/>
  <c r="S207" i="63"/>
  <c r="S206" i="63"/>
  <c r="S205" i="63"/>
  <c r="S204" i="63"/>
  <c r="S203" i="63"/>
  <c r="S202" i="63"/>
  <c r="S201" i="63"/>
  <c r="S200" i="63"/>
  <c r="S199" i="63"/>
  <c r="S198" i="63"/>
  <c r="S197" i="63"/>
  <c r="S196" i="63"/>
  <c r="S195" i="63"/>
  <c r="S194" i="63"/>
  <c r="S193" i="63"/>
  <c r="S192" i="63"/>
  <c r="S191" i="63"/>
  <c r="S190" i="63"/>
  <c r="S189" i="63"/>
  <c r="S188" i="63"/>
  <c r="S187" i="63"/>
  <c r="S186" i="63"/>
  <c r="S185" i="63"/>
  <c r="S184" i="63"/>
  <c r="S183" i="63"/>
  <c r="S182" i="63"/>
  <c r="S181" i="63"/>
  <c r="S180" i="63"/>
  <c r="S179" i="63"/>
  <c r="S178" i="63"/>
  <c r="S177" i="63"/>
  <c r="S176" i="63"/>
  <c r="S175" i="63"/>
  <c r="S174" i="63"/>
  <c r="S173" i="63"/>
  <c r="S172" i="63"/>
  <c r="S171" i="63"/>
  <c r="S170" i="63"/>
  <c r="S169" i="63"/>
  <c r="S168" i="63"/>
  <c r="S167" i="63"/>
  <c r="S166" i="63"/>
  <c r="S165" i="63"/>
  <c r="S164" i="63"/>
  <c r="S163" i="63"/>
  <c r="S162" i="63"/>
  <c r="S161" i="63"/>
  <c r="S160" i="63"/>
  <c r="S159" i="63"/>
  <c r="S158" i="63"/>
  <c r="S157" i="63"/>
  <c r="S156" i="63"/>
  <c r="S155" i="63"/>
  <c r="S154" i="63"/>
  <c r="S153" i="63"/>
  <c r="S152" i="63"/>
  <c r="S151" i="63"/>
  <c r="S150" i="63"/>
  <c r="S149" i="63"/>
  <c r="S148" i="63"/>
  <c r="S147" i="63"/>
  <c r="S146" i="63"/>
  <c r="S145" i="63"/>
  <c r="S144" i="63"/>
  <c r="S143" i="63"/>
  <c r="S142" i="63"/>
  <c r="S141" i="63"/>
  <c r="S140" i="63"/>
  <c r="S139" i="63"/>
  <c r="S138" i="63"/>
  <c r="S137" i="63"/>
  <c r="S136" i="63"/>
  <c r="S135" i="63"/>
  <c r="S134" i="63"/>
  <c r="S133" i="63"/>
  <c r="S132" i="63"/>
  <c r="S131" i="63"/>
  <c r="S130" i="63"/>
  <c r="S129" i="63"/>
  <c r="S128" i="63"/>
  <c r="S127" i="63"/>
  <c r="S126" i="63"/>
  <c r="S125" i="63"/>
  <c r="S124" i="63"/>
  <c r="S123" i="63"/>
  <c r="S122" i="63"/>
  <c r="S121" i="63"/>
  <c r="S120" i="63"/>
  <c r="S119" i="63"/>
  <c r="S118" i="63"/>
  <c r="S117" i="63"/>
  <c r="S116" i="63"/>
  <c r="S115" i="63"/>
  <c r="S114" i="63"/>
  <c r="S113" i="63"/>
  <c r="S112" i="63"/>
  <c r="S111" i="63"/>
  <c r="S110" i="63"/>
  <c r="S109" i="63"/>
  <c r="S108" i="63"/>
  <c r="S107" i="63"/>
  <c r="S106" i="63"/>
  <c r="S105" i="63"/>
  <c r="S104" i="63"/>
  <c r="S103" i="63"/>
  <c r="S102" i="63"/>
  <c r="S101" i="63"/>
  <c r="S100" i="63"/>
  <c r="S99" i="63"/>
  <c r="S98" i="63"/>
  <c r="S97" i="63"/>
  <c r="S96" i="63"/>
  <c r="S95" i="63"/>
  <c r="S94" i="63"/>
  <c r="S93" i="63"/>
  <c r="S92" i="63"/>
  <c r="S91" i="63"/>
  <c r="S90" i="63"/>
  <c r="S89" i="63"/>
  <c r="S88" i="63"/>
  <c r="S87" i="63"/>
  <c r="S86" i="63"/>
  <c r="S85" i="63"/>
  <c r="S84" i="63"/>
  <c r="S83" i="63"/>
  <c r="S82" i="63"/>
  <c r="S81" i="63"/>
  <c r="S80" i="63"/>
  <c r="S79" i="63"/>
  <c r="S78" i="63"/>
  <c r="S77" i="63"/>
  <c r="S76" i="63"/>
  <c r="S75" i="63"/>
  <c r="S74" i="63"/>
  <c r="S73" i="63"/>
  <c r="S72" i="63"/>
  <c r="S71" i="63"/>
  <c r="S70" i="63"/>
  <c r="S69" i="63"/>
  <c r="S68" i="63"/>
  <c r="S67" i="63"/>
  <c r="S66" i="63"/>
  <c r="S65" i="63"/>
  <c r="S64" i="63"/>
  <c r="S63" i="63"/>
  <c r="S62" i="63"/>
  <c r="S61" i="63"/>
  <c r="S60" i="63"/>
  <c r="S59" i="63"/>
  <c r="S58" i="63"/>
  <c r="S57" i="63"/>
  <c r="S56" i="63"/>
  <c r="S55" i="63"/>
  <c r="S54" i="63"/>
  <c r="S53" i="63"/>
  <c r="S52" i="63"/>
  <c r="S51" i="63"/>
  <c r="S50" i="63"/>
  <c r="S49" i="63"/>
  <c r="S48" i="63"/>
  <c r="S47" i="63"/>
  <c r="S46" i="63"/>
  <c r="S45" i="63"/>
  <c r="S44" i="63"/>
  <c r="S43" i="63"/>
  <c r="S42" i="63"/>
  <c r="S41" i="63"/>
  <c r="S40" i="63"/>
  <c r="S39" i="63"/>
  <c r="S38" i="63"/>
  <c r="S37" i="63"/>
  <c r="S36" i="63"/>
  <c r="S35" i="63"/>
  <c r="S34" i="63"/>
  <c r="S33" i="63"/>
  <c r="S32" i="63"/>
  <c r="S31" i="63"/>
  <c r="S30" i="63"/>
  <c r="S29" i="63"/>
  <c r="S28" i="63"/>
  <c r="S27" i="63"/>
  <c r="S26" i="63"/>
  <c r="S25" i="63"/>
  <c r="S24" i="63"/>
  <c r="S23" i="63"/>
  <c r="S22" i="63"/>
  <c r="S21" i="63"/>
  <c r="S20" i="63"/>
  <c r="S19" i="63"/>
  <c r="S18" i="63"/>
  <c r="S17" i="63"/>
  <c r="S16" i="63"/>
  <c r="S15" i="63"/>
  <c r="S14" i="63"/>
  <c r="S13" i="63"/>
  <c r="S12" i="63"/>
  <c r="S11" i="63"/>
  <c r="S10" i="63"/>
  <c r="S9" i="63"/>
  <c r="S8" i="63"/>
  <c r="S7" i="63"/>
  <c r="S6" i="63"/>
  <c r="S5" i="63"/>
  <c r="S4" i="63"/>
  <c r="S3" i="63"/>
  <c r="S2" i="63"/>
  <c r="S220" i="62"/>
  <c r="S219" i="62"/>
  <c r="S218" i="62"/>
  <c r="S217" i="62"/>
  <c r="S216" i="62"/>
  <c r="S215" i="62"/>
  <c r="S214" i="62"/>
  <c r="S213" i="62"/>
  <c r="S212" i="62"/>
  <c r="S211" i="62"/>
  <c r="S210" i="62"/>
  <c r="S209" i="62"/>
  <c r="S208" i="62"/>
  <c r="S207" i="62"/>
  <c r="S206" i="62"/>
  <c r="S205" i="62"/>
  <c r="S204" i="62"/>
  <c r="S203" i="62"/>
  <c r="S202" i="62"/>
  <c r="S201" i="62"/>
  <c r="S200" i="62"/>
  <c r="S199" i="62"/>
  <c r="S198" i="62"/>
  <c r="S197" i="62"/>
  <c r="S196" i="62"/>
  <c r="S195" i="62"/>
  <c r="S194" i="62"/>
  <c r="S193" i="62"/>
  <c r="S192" i="62"/>
  <c r="S191" i="62"/>
  <c r="S190" i="62"/>
  <c r="S189" i="62"/>
  <c r="S188" i="62"/>
  <c r="S187" i="62"/>
  <c r="S186" i="62"/>
  <c r="S185" i="62"/>
  <c r="S184" i="62"/>
  <c r="S183" i="62"/>
  <c r="S182" i="62"/>
  <c r="S181" i="62"/>
  <c r="S180" i="62"/>
  <c r="S179" i="62"/>
  <c r="S178" i="62"/>
  <c r="S177" i="62"/>
  <c r="S176" i="62"/>
  <c r="S175" i="62"/>
  <c r="S174" i="62"/>
  <c r="S173" i="62"/>
  <c r="S172" i="62"/>
  <c r="S171" i="62"/>
  <c r="S170" i="62"/>
  <c r="S169" i="62"/>
  <c r="S168" i="62"/>
  <c r="S167" i="62"/>
  <c r="S166" i="62"/>
  <c r="S165" i="62"/>
  <c r="S164" i="62"/>
  <c r="S163" i="62"/>
  <c r="S162" i="62"/>
  <c r="S161" i="62"/>
  <c r="S160" i="62"/>
  <c r="S159" i="62"/>
  <c r="S158" i="62"/>
  <c r="S157" i="62"/>
  <c r="S156" i="62"/>
  <c r="S155" i="62"/>
  <c r="S154" i="62"/>
  <c r="S153" i="62"/>
  <c r="S152" i="62"/>
  <c r="S151" i="62"/>
  <c r="S150" i="62"/>
  <c r="S149" i="62"/>
  <c r="S148" i="62"/>
  <c r="S147" i="62"/>
  <c r="S146" i="62"/>
  <c r="S145" i="62"/>
  <c r="S144" i="62"/>
  <c r="S143" i="62"/>
  <c r="S142" i="62"/>
  <c r="S141" i="62"/>
  <c r="S140" i="62"/>
  <c r="S139" i="62"/>
  <c r="S138" i="62"/>
  <c r="S137" i="62"/>
  <c r="S136" i="62"/>
  <c r="S135" i="62"/>
  <c r="S134" i="62"/>
  <c r="S133" i="62"/>
  <c r="S132" i="62"/>
  <c r="S131" i="62"/>
  <c r="S130" i="62"/>
  <c r="S129" i="62"/>
  <c r="S128" i="62"/>
  <c r="S127" i="62"/>
  <c r="S126" i="62"/>
  <c r="S125" i="62"/>
  <c r="S124" i="62"/>
  <c r="S123" i="62"/>
  <c r="S122" i="62"/>
  <c r="S121" i="62"/>
  <c r="S120" i="62"/>
  <c r="S119" i="62"/>
  <c r="S118" i="62"/>
  <c r="S117" i="62"/>
  <c r="S116" i="62"/>
  <c r="S115" i="62"/>
  <c r="S114" i="62"/>
  <c r="S113" i="62"/>
  <c r="S112" i="62"/>
  <c r="S111" i="62"/>
  <c r="S110" i="62"/>
  <c r="S109" i="62"/>
  <c r="S108" i="62"/>
  <c r="S107" i="62"/>
  <c r="S106" i="62"/>
  <c r="S105" i="62"/>
  <c r="S104" i="62"/>
  <c r="S103" i="62"/>
  <c r="S102" i="62"/>
  <c r="S101" i="62"/>
  <c r="S100" i="62"/>
  <c r="S99" i="62"/>
  <c r="S98" i="62"/>
  <c r="S97" i="62"/>
  <c r="S96" i="62"/>
  <c r="S95" i="62"/>
  <c r="S94" i="62"/>
  <c r="S93" i="62"/>
  <c r="S92" i="62"/>
  <c r="S91" i="62"/>
  <c r="S90" i="62"/>
  <c r="S89" i="62"/>
  <c r="S88" i="62"/>
  <c r="S87" i="62"/>
  <c r="S86" i="62"/>
  <c r="S85" i="62"/>
  <c r="S84" i="62"/>
  <c r="S83" i="62"/>
  <c r="S82" i="62"/>
  <c r="S81" i="62"/>
  <c r="S80" i="62"/>
  <c r="S79" i="62"/>
  <c r="S78" i="62"/>
  <c r="S77" i="62"/>
  <c r="S76" i="62"/>
  <c r="S75" i="62"/>
  <c r="S74" i="62"/>
  <c r="S73" i="62"/>
  <c r="S72" i="62"/>
  <c r="S71" i="62"/>
  <c r="S70" i="62"/>
  <c r="S69" i="62"/>
  <c r="S68" i="62"/>
  <c r="S67" i="62"/>
  <c r="S66" i="62"/>
  <c r="S65" i="62"/>
  <c r="S64" i="62"/>
  <c r="S63" i="62"/>
  <c r="S62" i="62"/>
  <c r="S61" i="62"/>
  <c r="S60" i="62"/>
  <c r="S59" i="62"/>
  <c r="S58" i="62"/>
  <c r="S57" i="62"/>
  <c r="S56" i="62"/>
  <c r="S55" i="62"/>
  <c r="S54" i="62"/>
  <c r="S53" i="62"/>
  <c r="S52" i="62"/>
  <c r="S51" i="62"/>
  <c r="S50" i="62"/>
  <c r="S49" i="62"/>
  <c r="S48" i="62"/>
  <c r="S47" i="62"/>
  <c r="S46" i="62"/>
  <c r="S45" i="62"/>
  <c r="S44" i="62"/>
  <c r="S43" i="62"/>
  <c r="S42" i="62"/>
  <c r="S41" i="62"/>
  <c r="S40" i="62"/>
  <c r="S39" i="62"/>
  <c r="S38" i="62"/>
  <c r="S37" i="62"/>
  <c r="S36" i="62"/>
  <c r="S35" i="62"/>
  <c r="S34" i="62"/>
  <c r="S33" i="62"/>
  <c r="S32" i="62"/>
  <c r="S31" i="62"/>
  <c r="S30" i="62"/>
  <c r="S29" i="62"/>
  <c r="S28" i="62"/>
  <c r="S27" i="62"/>
  <c r="S26" i="62"/>
  <c r="S25" i="62"/>
  <c r="S24" i="62"/>
  <c r="S23" i="62"/>
  <c r="S22" i="62"/>
  <c r="S21" i="62"/>
  <c r="S20" i="62"/>
  <c r="S19" i="62"/>
  <c r="S18" i="62"/>
  <c r="S17" i="62"/>
  <c r="S16" i="62"/>
  <c r="S15" i="62"/>
  <c r="S14" i="62"/>
  <c r="S13" i="62"/>
  <c r="S12" i="62"/>
  <c r="S11" i="62"/>
  <c r="S10" i="62"/>
  <c r="S9" i="62"/>
  <c r="S8" i="62"/>
  <c r="S7" i="62"/>
  <c r="S6" i="62"/>
  <c r="S5" i="62"/>
  <c r="S4" i="62"/>
  <c r="S3" i="62"/>
  <c r="S2" i="62"/>
  <c r="S220" i="61"/>
  <c r="S219" i="61"/>
  <c r="S218" i="61"/>
  <c r="S217" i="61"/>
  <c r="S216" i="61"/>
  <c r="S215" i="61"/>
  <c r="S214" i="61"/>
  <c r="S213" i="61"/>
  <c r="S212" i="61"/>
  <c r="S211" i="61"/>
  <c r="S210" i="61"/>
  <c r="S209" i="61"/>
  <c r="S208" i="61"/>
  <c r="S207" i="61"/>
  <c r="S206" i="61"/>
  <c r="S205" i="61"/>
  <c r="S204" i="61"/>
  <c r="S203" i="61"/>
  <c r="S202" i="61"/>
  <c r="S201" i="61"/>
  <c r="S200" i="61"/>
  <c r="S199" i="61"/>
  <c r="S198" i="61"/>
  <c r="S197" i="61"/>
  <c r="S196" i="61"/>
  <c r="S195" i="61"/>
  <c r="S194" i="61"/>
  <c r="S193" i="61"/>
  <c r="S192" i="61"/>
  <c r="S191" i="61"/>
  <c r="S190" i="61"/>
  <c r="S189" i="61"/>
  <c r="S188" i="61"/>
  <c r="S187" i="61"/>
  <c r="S186" i="61"/>
  <c r="S185" i="61"/>
  <c r="S184" i="61"/>
  <c r="S183" i="61"/>
  <c r="S182" i="61"/>
  <c r="S181" i="61"/>
  <c r="S180" i="61"/>
  <c r="S179" i="61"/>
  <c r="S178" i="61"/>
  <c r="S177" i="61"/>
  <c r="S176" i="61"/>
  <c r="S175" i="61"/>
  <c r="S174" i="61"/>
  <c r="S173" i="61"/>
  <c r="S172" i="61"/>
  <c r="S171" i="61"/>
  <c r="S170" i="61"/>
  <c r="S169" i="61"/>
  <c r="S168" i="61"/>
  <c r="S167" i="61"/>
  <c r="S166" i="61"/>
  <c r="S165" i="61"/>
  <c r="S164" i="61"/>
  <c r="S163" i="61"/>
  <c r="S162" i="61"/>
  <c r="S161" i="61"/>
  <c r="S160" i="61"/>
  <c r="S159" i="61"/>
  <c r="S158" i="61"/>
  <c r="S157" i="61"/>
  <c r="S156" i="61"/>
  <c r="S155" i="61"/>
  <c r="S154" i="61"/>
  <c r="S153" i="61"/>
  <c r="S152" i="61"/>
  <c r="S151" i="61"/>
  <c r="S150" i="61"/>
  <c r="S149" i="61"/>
  <c r="S148" i="61"/>
  <c r="S147" i="61"/>
  <c r="S146" i="61"/>
  <c r="S145" i="61"/>
  <c r="S144" i="61"/>
  <c r="S143" i="61"/>
  <c r="S142" i="61"/>
  <c r="S141" i="61"/>
  <c r="S140" i="61"/>
  <c r="S139" i="61"/>
  <c r="S138" i="61"/>
  <c r="S137" i="61"/>
  <c r="S136" i="61"/>
  <c r="S135" i="61"/>
  <c r="S134" i="61"/>
  <c r="S133" i="61"/>
  <c r="S132" i="61"/>
  <c r="S131" i="61"/>
  <c r="S130" i="61"/>
  <c r="S129" i="61"/>
  <c r="S128" i="61"/>
  <c r="S127" i="61"/>
  <c r="S126" i="61"/>
  <c r="S125" i="61"/>
  <c r="S124" i="61"/>
  <c r="S123" i="61"/>
  <c r="S122" i="61"/>
  <c r="S121" i="61"/>
  <c r="S120" i="61"/>
  <c r="S119" i="61"/>
  <c r="S118" i="61"/>
  <c r="S117" i="61"/>
  <c r="S116" i="61"/>
  <c r="S115" i="61"/>
  <c r="S114" i="61"/>
  <c r="S113" i="61"/>
  <c r="S112" i="61"/>
  <c r="S111" i="61"/>
  <c r="S110" i="61"/>
  <c r="S109" i="61"/>
  <c r="S108" i="61"/>
  <c r="S107" i="61"/>
  <c r="S106" i="61"/>
  <c r="S105" i="61"/>
  <c r="S104" i="61"/>
  <c r="S103" i="61"/>
  <c r="S102" i="61"/>
  <c r="S101" i="61"/>
  <c r="S100" i="61"/>
  <c r="S99" i="61"/>
  <c r="S98" i="61"/>
  <c r="S97" i="61"/>
  <c r="S96" i="61"/>
  <c r="S95" i="61"/>
  <c r="S94" i="61"/>
  <c r="S93" i="61"/>
  <c r="S92" i="61"/>
  <c r="S91" i="61"/>
  <c r="S90" i="61"/>
  <c r="S89" i="61"/>
  <c r="S88" i="61"/>
  <c r="S87" i="61"/>
  <c r="S86" i="61"/>
  <c r="S85" i="61"/>
  <c r="S84" i="61"/>
  <c r="S83" i="61"/>
  <c r="S82" i="61"/>
  <c r="S81" i="61"/>
  <c r="S80" i="61"/>
  <c r="S79" i="61"/>
  <c r="S78" i="61"/>
  <c r="S77" i="61"/>
  <c r="S76" i="61"/>
  <c r="S75" i="61"/>
  <c r="S74" i="61"/>
  <c r="S73" i="61"/>
  <c r="S72" i="61"/>
  <c r="S71" i="61"/>
  <c r="S70" i="61"/>
  <c r="S69" i="61"/>
  <c r="S68" i="61"/>
  <c r="S67" i="61"/>
  <c r="S66" i="61"/>
  <c r="S65" i="61"/>
  <c r="S64" i="61"/>
  <c r="S63" i="61"/>
  <c r="S62" i="61"/>
  <c r="S61" i="61"/>
  <c r="S60" i="61"/>
  <c r="S59" i="61"/>
  <c r="S58" i="61"/>
  <c r="S57" i="61"/>
  <c r="S56" i="61"/>
  <c r="S55" i="61"/>
  <c r="S54" i="61"/>
  <c r="S53" i="61"/>
  <c r="S52" i="61"/>
  <c r="S51" i="61"/>
  <c r="S50" i="61"/>
  <c r="S49" i="61"/>
  <c r="S48" i="61"/>
  <c r="S47" i="61"/>
  <c r="S46" i="61"/>
  <c r="S45" i="61"/>
  <c r="S44" i="61"/>
  <c r="S43" i="61"/>
  <c r="S42" i="61"/>
  <c r="S41" i="61"/>
  <c r="S40" i="61"/>
  <c r="S39" i="61"/>
  <c r="S38" i="61"/>
  <c r="S37" i="61"/>
  <c r="S36" i="61"/>
  <c r="S35" i="61"/>
  <c r="S34" i="61"/>
  <c r="S33" i="61"/>
  <c r="S32" i="61"/>
  <c r="S31" i="61"/>
  <c r="S30" i="61"/>
  <c r="S29" i="61"/>
  <c r="S28" i="61"/>
  <c r="S27" i="61"/>
  <c r="S26" i="61"/>
  <c r="S25" i="61"/>
  <c r="S24" i="61"/>
  <c r="S23" i="61"/>
  <c r="S22" i="61"/>
  <c r="S21" i="61"/>
  <c r="S20" i="61"/>
  <c r="S19" i="61"/>
  <c r="S18" i="61"/>
  <c r="S17" i="61"/>
  <c r="S16" i="61"/>
  <c r="S15" i="61"/>
  <c r="S14" i="61"/>
  <c r="S13" i="61"/>
  <c r="S12" i="61"/>
  <c r="S11" i="61"/>
  <c r="S10" i="61"/>
  <c r="S9" i="61"/>
  <c r="S8" i="61"/>
  <c r="S7" i="61"/>
  <c r="S6" i="61"/>
  <c r="S5" i="61"/>
  <c r="S4" i="61"/>
  <c r="S3" i="61"/>
  <c r="S2" i="61"/>
  <c r="S220" i="60"/>
  <c r="S219" i="60"/>
  <c r="S218" i="60"/>
  <c r="S217" i="60"/>
  <c r="S216" i="60"/>
  <c r="S215" i="60"/>
  <c r="S214" i="60"/>
  <c r="S213" i="60"/>
  <c r="S212" i="60"/>
  <c r="S211" i="60"/>
  <c r="S210" i="60"/>
  <c r="S209" i="60"/>
  <c r="S208" i="60"/>
  <c r="S207" i="60"/>
  <c r="S206" i="60"/>
  <c r="S205" i="60"/>
  <c r="S204" i="60"/>
  <c r="S203" i="60"/>
  <c r="S202" i="60"/>
  <c r="S201" i="60"/>
  <c r="S200" i="60"/>
  <c r="S199" i="60"/>
  <c r="S198" i="60"/>
  <c r="S197" i="60"/>
  <c r="S196" i="60"/>
  <c r="S195" i="60"/>
  <c r="S194" i="60"/>
  <c r="S193" i="60"/>
  <c r="S192" i="60"/>
  <c r="S191" i="60"/>
  <c r="S190" i="60"/>
  <c r="S189" i="60"/>
  <c r="S188" i="60"/>
  <c r="S187" i="60"/>
  <c r="S186" i="60"/>
  <c r="S185" i="60"/>
  <c r="S184" i="60"/>
  <c r="S183" i="60"/>
  <c r="S182" i="60"/>
  <c r="S181" i="60"/>
  <c r="S180" i="60"/>
  <c r="S179" i="60"/>
  <c r="S178" i="60"/>
  <c r="S177" i="60"/>
  <c r="S176" i="60"/>
  <c r="S175" i="60"/>
  <c r="S174" i="60"/>
  <c r="S173" i="60"/>
  <c r="S172" i="60"/>
  <c r="S171" i="60"/>
  <c r="S170" i="60"/>
  <c r="S169" i="60"/>
  <c r="S168" i="60"/>
  <c r="S167" i="60"/>
  <c r="S166" i="60"/>
  <c r="S165" i="60"/>
  <c r="S164" i="60"/>
  <c r="S163" i="60"/>
  <c r="S162" i="60"/>
  <c r="S161" i="60"/>
  <c r="S160" i="60"/>
  <c r="S159" i="60"/>
  <c r="S158" i="60"/>
  <c r="S157" i="60"/>
  <c r="S156" i="60"/>
  <c r="S155" i="60"/>
  <c r="S154" i="60"/>
  <c r="S153" i="60"/>
  <c r="S152" i="60"/>
  <c r="S151" i="60"/>
  <c r="S150" i="60"/>
  <c r="S149" i="60"/>
  <c r="S148" i="60"/>
  <c r="S147" i="60"/>
  <c r="S146" i="60"/>
  <c r="S145" i="60"/>
  <c r="S144" i="60"/>
  <c r="S143" i="60"/>
  <c r="S142" i="60"/>
  <c r="S141" i="60"/>
  <c r="S140" i="60"/>
  <c r="S139" i="60"/>
  <c r="S138" i="60"/>
  <c r="S137" i="60"/>
  <c r="S136" i="60"/>
  <c r="S135" i="60"/>
  <c r="S134" i="60"/>
  <c r="S133" i="60"/>
  <c r="S132" i="60"/>
  <c r="S131" i="60"/>
  <c r="S130" i="60"/>
  <c r="S129" i="60"/>
  <c r="S128" i="60"/>
  <c r="S127" i="60"/>
  <c r="S126" i="60"/>
  <c r="S125" i="60"/>
  <c r="S124" i="60"/>
  <c r="S123" i="60"/>
  <c r="S122" i="60"/>
  <c r="S121" i="60"/>
  <c r="S120" i="60"/>
  <c r="S119" i="60"/>
  <c r="S118" i="60"/>
  <c r="S117" i="60"/>
  <c r="S116" i="60"/>
  <c r="S115" i="60"/>
  <c r="S114" i="60"/>
  <c r="S113" i="60"/>
  <c r="S112" i="60"/>
  <c r="S111" i="60"/>
  <c r="S110" i="60"/>
  <c r="S109" i="60"/>
  <c r="S108" i="60"/>
  <c r="S107" i="60"/>
  <c r="S106" i="60"/>
  <c r="S105" i="60"/>
  <c r="S104" i="60"/>
  <c r="S103" i="60"/>
  <c r="S102" i="60"/>
  <c r="S101" i="60"/>
  <c r="S100" i="60"/>
  <c r="S99" i="60"/>
  <c r="S98" i="60"/>
  <c r="S97" i="60"/>
  <c r="S96" i="60"/>
  <c r="S95" i="60"/>
  <c r="S94" i="60"/>
  <c r="S93" i="60"/>
  <c r="S92" i="60"/>
  <c r="S91" i="60"/>
  <c r="S90" i="60"/>
  <c r="S89" i="60"/>
  <c r="S88" i="60"/>
  <c r="S87" i="60"/>
  <c r="S86" i="60"/>
  <c r="S85" i="60"/>
  <c r="S84" i="60"/>
  <c r="S83" i="60"/>
  <c r="S82" i="60"/>
  <c r="S81" i="60"/>
  <c r="S80" i="60"/>
  <c r="S79" i="60"/>
  <c r="S78" i="60"/>
  <c r="S77" i="60"/>
  <c r="S76" i="60"/>
  <c r="S75" i="60"/>
  <c r="S74" i="60"/>
  <c r="S73" i="60"/>
  <c r="S72" i="60"/>
  <c r="S71" i="60"/>
  <c r="S70" i="60"/>
  <c r="S69" i="60"/>
  <c r="S68" i="60"/>
  <c r="S67" i="60"/>
  <c r="S66" i="60"/>
  <c r="S65" i="60"/>
  <c r="S64" i="60"/>
  <c r="S63" i="60"/>
  <c r="S62" i="60"/>
  <c r="S61" i="60"/>
  <c r="S60" i="60"/>
  <c r="S59" i="60"/>
  <c r="S58" i="60"/>
  <c r="S57" i="60"/>
  <c r="S56" i="60"/>
  <c r="S55" i="60"/>
  <c r="S54" i="60"/>
  <c r="S53" i="60"/>
  <c r="S52" i="60"/>
  <c r="S51" i="60"/>
  <c r="S50" i="60"/>
  <c r="S49" i="60"/>
  <c r="S48" i="60"/>
  <c r="S47" i="60"/>
  <c r="S46" i="60"/>
  <c r="S45" i="60"/>
  <c r="S44" i="60"/>
  <c r="S43" i="60"/>
  <c r="S42" i="60"/>
  <c r="S41" i="60"/>
  <c r="S40" i="60"/>
  <c r="S39" i="60"/>
  <c r="S38" i="60"/>
  <c r="S37" i="60"/>
  <c r="S36" i="60"/>
  <c r="S35" i="60"/>
  <c r="S34" i="60"/>
  <c r="S33" i="60"/>
  <c r="S32" i="60"/>
  <c r="S31" i="60"/>
  <c r="S30" i="60"/>
  <c r="S29" i="60"/>
  <c r="S28" i="60"/>
  <c r="S27" i="60"/>
  <c r="S26" i="60"/>
  <c r="S25" i="60"/>
  <c r="S24" i="60"/>
  <c r="S23" i="60"/>
  <c r="S22" i="60"/>
  <c r="S21" i="60"/>
  <c r="S20" i="60"/>
  <c r="S19" i="60"/>
  <c r="S18" i="60"/>
  <c r="S17" i="60"/>
  <c r="S16" i="60"/>
  <c r="S15" i="60"/>
  <c r="S14" i="60"/>
  <c r="S13" i="60"/>
  <c r="S12" i="60"/>
  <c r="S11" i="60"/>
  <c r="S10" i="60"/>
  <c r="S9" i="60"/>
  <c r="S8" i="60"/>
  <c r="S7" i="60"/>
  <c r="S6" i="60"/>
  <c r="S5" i="60"/>
  <c r="S4" i="60"/>
  <c r="S3" i="60"/>
  <c r="S2" i="60"/>
  <c r="S220" i="59"/>
  <c r="S219" i="59"/>
  <c r="S218" i="59"/>
  <c r="S217" i="59"/>
  <c r="S216" i="59"/>
  <c r="S215" i="59"/>
  <c r="S214" i="59"/>
  <c r="S213" i="59"/>
  <c r="S212" i="59"/>
  <c r="S211" i="59"/>
  <c r="S210" i="59"/>
  <c r="S209" i="59"/>
  <c r="S208" i="59"/>
  <c r="S207" i="59"/>
  <c r="S206" i="59"/>
  <c r="S205" i="59"/>
  <c r="S204" i="59"/>
  <c r="S203" i="59"/>
  <c r="S202" i="59"/>
  <c r="S201" i="59"/>
  <c r="S200" i="59"/>
  <c r="S199" i="59"/>
  <c r="S198" i="59"/>
  <c r="S197" i="59"/>
  <c r="S196" i="59"/>
  <c r="S195" i="59"/>
  <c r="S194" i="59"/>
  <c r="S193" i="59"/>
  <c r="S192" i="59"/>
  <c r="S191" i="59"/>
  <c r="S190" i="59"/>
  <c r="S189" i="59"/>
  <c r="S188" i="59"/>
  <c r="S187" i="59"/>
  <c r="S186" i="59"/>
  <c r="S185" i="59"/>
  <c r="S184" i="59"/>
  <c r="S183" i="59"/>
  <c r="S182" i="59"/>
  <c r="S181" i="59"/>
  <c r="S180" i="59"/>
  <c r="S179" i="59"/>
  <c r="S178" i="59"/>
  <c r="S177" i="59"/>
  <c r="S176" i="59"/>
  <c r="S175" i="59"/>
  <c r="S174" i="59"/>
  <c r="S173" i="59"/>
  <c r="S172" i="59"/>
  <c r="S171" i="59"/>
  <c r="S170" i="59"/>
  <c r="S169" i="59"/>
  <c r="S168" i="59"/>
  <c r="S167" i="59"/>
  <c r="S166" i="59"/>
  <c r="S165" i="59"/>
  <c r="S164" i="59"/>
  <c r="S163" i="59"/>
  <c r="S162" i="59"/>
  <c r="S161" i="59"/>
  <c r="S160" i="59"/>
  <c r="S159" i="59"/>
  <c r="S158" i="59"/>
  <c r="S157" i="59"/>
  <c r="S156" i="59"/>
  <c r="S155" i="59"/>
  <c r="S154" i="59"/>
  <c r="S153" i="59"/>
  <c r="S152" i="59"/>
  <c r="S151" i="59"/>
  <c r="S150" i="59"/>
  <c r="S149" i="59"/>
  <c r="S148" i="59"/>
  <c r="S147" i="59"/>
  <c r="S146" i="59"/>
  <c r="S145" i="59"/>
  <c r="S144" i="59"/>
  <c r="S143" i="59"/>
  <c r="S142" i="59"/>
  <c r="S141" i="59"/>
  <c r="S140" i="59"/>
  <c r="S139" i="59"/>
  <c r="S138" i="59"/>
  <c r="S137" i="59"/>
  <c r="S136" i="59"/>
  <c r="S135" i="59"/>
  <c r="S134" i="59"/>
  <c r="S133" i="59"/>
  <c r="S132" i="59"/>
  <c r="S131" i="59"/>
  <c r="S130" i="59"/>
  <c r="S129" i="59"/>
  <c r="S128" i="59"/>
  <c r="S127" i="59"/>
  <c r="S126" i="59"/>
  <c r="S125" i="59"/>
  <c r="S124" i="59"/>
  <c r="S123" i="59"/>
  <c r="S122" i="59"/>
  <c r="S121" i="59"/>
  <c r="S120" i="59"/>
  <c r="S119" i="59"/>
  <c r="S118" i="59"/>
  <c r="S117" i="59"/>
  <c r="S116" i="59"/>
  <c r="S115" i="59"/>
  <c r="S114" i="59"/>
  <c r="S113" i="59"/>
  <c r="S112" i="59"/>
  <c r="S111" i="59"/>
  <c r="S110" i="59"/>
  <c r="S109" i="59"/>
  <c r="S108" i="59"/>
  <c r="S107" i="59"/>
  <c r="S106" i="59"/>
  <c r="S105" i="59"/>
  <c r="S104" i="59"/>
  <c r="S103" i="59"/>
  <c r="S102" i="59"/>
  <c r="S101" i="59"/>
  <c r="S100" i="59"/>
  <c r="S99" i="59"/>
  <c r="S98" i="59"/>
  <c r="S97" i="59"/>
  <c r="S96" i="59"/>
  <c r="S95" i="59"/>
  <c r="S94" i="59"/>
  <c r="S93" i="59"/>
  <c r="S92" i="59"/>
  <c r="S91" i="59"/>
  <c r="S90" i="59"/>
  <c r="S89" i="59"/>
  <c r="S88" i="59"/>
  <c r="S87" i="59"/>
  <c r="S86" i="59"/>
  <c r="S85" i="59"/>
  <c r="S84" i="59"/>
  <c r="S83" i="59"/>
  <c r="S82" i="59"/>
  <c r="S81" i="59"/>
  <c r="S80" i="59"/>
  <c r="S79" i="59"/>
  <c r="S78" i="59"/>
  <c r="S77" i="59"/>
  <c r="S76" i="59"/>
  <c r="S75" i="59"/>
  <c r="S74" i="59"/>
  <c r="S73" i="59"/>
  <c r="S72" i="59"/>
  <c r="S71" i="59"/>
  <c r="S70" i="59"/>
  <c r="S69" i="59"/>
  <c r="S68" i="59"/>
  <c r="S67" i="59"/>
  <c r="S66" i="59"/>
  <c r="S65" i="59"/>
  <c r="S64" i="59"/>
  <c r="S63" i="59"/>
  <c r="S62" i="59"/>
  <c r="S61" i="59"/>
  <c r="S60" i="59"/>
  <c r="S59" i="59"/>
  <c r="S58" i="59"/>
  <c r="S57" i="59"/>
  <c r="S56" i="59"/>
  <c r="S55" i="59"/>
  <c r="S54" i="59"/>
  <c r="S53" i="59"/>
  <c r="S52" i="59"/>
  <c r="S51" i="59"/>
  <c r="S50" i="59"/>
  <c r="S49" i="59"/>
  <c r="S48" i="59"/>
  <c r="S47" i="59"/>
  <c r="S46" i="59"/>
  <c r="S45" i="59"/>
  <c r="S44" i="59"/>
  <c r="S43" i="59"/>
  <c r="S42" i="59"/>
  <c r="S41" i="59"/>
  <c r="S40" i="59"/>
  <c r="S39" i="59"/>
  <c r="S38" i="59"/>
  <c r="S37" i="59"/>
  <c r="S36" i="59"/>
  <c r="S35" i="59"/>
  <c r="S34" i="59"/>
  <c r="S33" i="59"/>
  <c r="S32" i="59"/>
  <c r="S31" i="59"/>
  <c r="S30" i="59"/>
  <c r="S29" i="59"/>
  <c r="S28" i="59"/>
  <c r="S27" i="59"/>
  <c r="S26" i="59"/>
  <c r="S25" i="59"/>
  <c r="S24" i="59"/>
  <c r="S23" i="59"/>
  <c r="S22" i="59"/>
  <c r="S21" i="59"/>
  <c r="S20" i="59"/>
  <c r="S19" i="59"/>
  <c r="S18" i="59"/>
  <c r="S17" i="59"/>
  <c r="S16" i="59"/>
  <c r="S15" i="59"/>
  <c r="S14" i="59"/>
  <c r="S13" i="59"/>
  <c r="S12" i="59"/>
  <c r="S11" i="59"/>
  <c r="S10" i="59"/>
  <c r="S9" i="59"/>
  <c r="S8" i="59"/>
  <c r="S7" i="59"/>
  <c r="S6" i="59"/>
  <c r="S5" i="59"/>
  <c r="S4" i="59"/>
  <c r="S3" i="59"/>
  <c r="S2" i="59"/>
  <c r="S220" i="58"/>
  <c r="S219" i="58"/>
  <c r="S218" i="58"/>
  <c r="S217" i="58"/>
  <c r="S216" i="58"/>
  <c r="S215" i="58"/>
  <c r="S214" i="58"/>
  <c r="S213" i="58"/>
  <c r="S212" i="58"/>
  <c r="S211" i="58"/>
  <c r="S210" i="58"/>
  <c r="S209" i="58"/>
  <c r="S208" i="58"/>
  <c r="S207" i="58"/>
  <c r="S206" i="58"/>
  <c r="S205" i="58"/>
  <c r="S204" i="58"/>
  <c r="S203" i="58"/>
  <c r="S202" i="58"/>
  <c r="S201" i="58"/>
  <c r="S200" i="58"/>
  <c r="S199" i="58"/>
  <c r="S198" i="58"/>
  <c r="S197" i="58"/>
  <c r="S196" i="58"/>
  <c r="S195" i="58"/>
  <c r="S194" i="58"/>
  <c r="S193" i="58"/>
  <c r="S192" i="58"/>
  <c r="S191" i="58"/>
  <c r="S190" i="58"/>
  <c r="S189" i="58"/>
  <c r="S188" i="58"/>
  <c r="S187" i="58"/>
  <c r="S186" i="58"/>
  <c r="S185" i="58"/>
  <c r="S184" i="58"/>
  <c r="S183" i="58"/>
  <c r="S182" i="58"/>
  <c r="S181" i="58"/>
  <c r="S180" i="58"/>
  <c r="S179" i="58"/>
  <c r="S178" i="58"/>
  <c r="S177" i="58"/>
  <c r="S176" i="58"/>
  <c r="S175" i="58"/>
  <c r="S174" i="58"/>
  <c r="S173" i="58"/>
  <c r="S172" i="58"/>
  <c r="S171" i="58"/>
  <c r="S170" i="58"/>
  <c r="S169" i="58"/>
  <c r="S168" i="58"/>
  <c r="S167" i="58"/>
  <c r="S166" i="58"/>
  <c r="S165" i="58"/>
  <c r="S164" i="58"/>
  <c r="S163" i="58"/>
  <c r="S162" i="58"/>
  <c r="S161" i="58"/>
  <c r="S160" i="58"/>
  <c r="S159" i="58"/>
  <c r="S158" i="58"/>
  <c r="S157" i="58"/>
  <c r="S156" i="58"/>
  <c r="S155" i="58"/>
  <c r="S154" i="58"/>
  <c r="S153" i="58"/>
  <c r="S152" i="58"/>
  <c r="S151" i="58"/>
  <c r="S150" i="58"/>
  <c r="S149" i="58"/>
  <c r="S148" i="58"/>
  <c r="S147" i="58"/>
  <c r="S146" i="58"/>
  <c r="S145" i="58"/>
  <c r="S144" i="58"/>
  <c r="S143" i="58"/>
  <c r="S142" i="58"/>
  <c r="S141" i="58"/>
  <c r="S140" i="58"/>
  <c r="S139" i="58"/>
  <c r="S138" i="58"/>
  <c r="S137" i="58"/>
  <c r="S136" i="58"/>
  <c r="S135" i="58"/>
  <c r="S134" i="58"/>
  <c r="S133" i="58"/>
  <c r="S132" i="58"/>
  <c r="S131" i="58"/>
  <c r="S130" i="58"/>
  <c r="S129" i="58"/>
  <c r="S128" i="58"/>
  <c r="S127" i="58"/>
  <c r="S126" i="58"/>
  <c r="S125" i="58"/>
  <c r="S124" i="58"/>
  <c r="S123" i="58"/>
  <c r="S122" i="58"/>
  <c r="S121" i="58"/>
  <c r="S120" i="58"/>
  <c r="S119" i="58"/>
  <c r="S118" i="58"/>
  <c r="S117" i="58"/>
  <c r="S116" i="58"/>
  <c r="S115" i="58"/>
  <c r="S114" i="58"/>
  <c r="S113" i="58"/>
  <c r="S112" i="58"/>
  <c r="S111" i="58"/>
  <c r="S110" i="58"/>
  <c r="S109" i="58"/>
  <c r="S108" i="58"/>
  <c r="S107" i="58"/>
  <c r="S106" i="58"/>
  <c r="S105" i="58"/>
  <c r="S104" i="58"/>
  <c r="S103" i="58"/>
  <c r="S102" i="58"/>
  <c r="S101" i="58"/>
  <c r="S100" i="58"/>
  <c r="S99" i="58"/>
  <c r="S98" i="58"/>
  <c r="S97" i="58"/>
  <c r="S96" i="58"/>
  <c r="S95" i="58"/>
  <c r="S94" i="58"/>
  <c r="S93" i="58"/>
  <c r="S92" i="58"/>
  <c r="S91" i="58"/>
  <c r="S90" i="58"/>
  <c r="S89" i="58"/>
  <c r="S88" i="58"/>
  <c r="S87" i="58"/>
  <c r="S86" i="58"/>
  <c r="S85" i="58"/>
  <c r="S84" i="58"/>
  <c r="S83" i="58"/>
  <c r="S82" i="58"/>
  <c r="S81" i="58"/>
  <c r="S80" i="58"/>
  <c r="S79" i="58"/>
  <c r="S78" i="58"/>
  <c r="S77" i="58"/>
  <c r="S76" i="58"/>
  <c r="S75" i="58"/>
  <c r="S74" i="58"/>
  <c r="S73" i="58"/>
  <c r="S72" i="58"/>
  <c r="S71" i="58"/>
  <c r="S70" i="58"/>
  <c r="S69" i="58"/>
  <c r="S68" i="58"/>
  <c r="S67" i="58"/>
  <c r="S66" i="58"/>
  <c r="S65" i="58"/>
  <c r="S64" i="58"/>
  <c r="S63" i="58"/>
  <c r="S62" i="58"/>
  <c r="S61" i="58"/>
  <c r="S60" i="58"/>
  <c r="S59" i="58"/>
  <c r="S58" i="58"/>
  <c r="S57" i="58"/>
  <c r="S56" i="58"/>
  <c r="S55" i="58"/>
  <c r="S54" i="58"/>
  <c r="S53" i="58"/>
  <c r="S52" i="58"/>
  <c r="S51" i="58"/>
  <c r="S50" i="58"/>
  <c r="S49" i="58"/>
  <c r="S48" i="58"/>
  <c r="S47" i="58"/>
  <c r="S46" i="58"/>
  <c r="S45" i="58"/>
  <c r="S44" i="58"/>
  <c r="S43" i="58"/>
  <c r="S42" i="58"/>
  <c r="S41" i="58"/>
  <c r="S40" i="58"/>
  <c r="S39" i="58"/>
  <c r="S38" i="58"/>
  <c r="S37" i="58"/>
  <c r="S36" i="58"/>
  <c r="S35" i="58"/>
  <c r="S34" i="58"/>
  <c r="S33" i="58"/>
  <c r="S32" i="58"/>
  <c r="S31" i="58"/>
  <c r="S30" i="58"/>
  <c r="S29" i="58"/>
  <c r="S28" i="58"/>
  <c r="S27" i="58"/>
  <c r="S26" i="58"/>
  <c r="S25" i="58"/>
  <c r="S24" i="58"/>
  <c r="S23" i="58"/>
  <c r="S22" i="58"/>
  <c r="S21" i="58"/>
  <c r="S20" i="58"/>
  <c r="S19" i="58"/>
  <c r="S18" i="58"/>
  <c r="S17" i="58"/>
  <c r="S16" i="58"/>
  <c r="S15" i="58"/>
  <c r="S14" i="58"/>
  <c r="S13" i="58"/>
  <c r="S12" i="58"/>
  <c r="S11" i="58"/>
  <c r="S10" i="58"/>
  <c r="S9" i="58"/>
  <c r="S8" i="58"/>
  <c r="S7" i="58"/>
  <c r="S6" i="58"/>
  <c r="S5" i="58"/>
  <c r="S4" i="58"/>
  <c r="S3" i="58"/>
  <c r="S2" i="58"/>
  <c r="S220" i="57"/>
  <c r="S219" i="57"/>
  <c r="S218" i="57"/>
  <c r="S217" i="57"/>
  <c r="S216" i="57"/>
  <c r="S215" i="57"/>
  <c r="S214" i="57"/>
  <c r="S213" i="57"/>
  <c r="S212" i="57"/>
  <c r="S211" i="57"/>
  <c r="S210" i="57"/>
  <c r="S209" i="57"/>
  <c r="S208" i="57"/>
  <c r="S207" i="57"/>
  <c r="S206" i="57"/>
  <c r="S205" i="57"/>
  <c r="S204" i="57"/>
  <c r="S203" i="57"/>
  <c r="S202" i="57"/>
  <c r="S201" i="57"/>
  <c r="S200" i="57"/>
  <c r="S199" i="57"/>
  <c r="S198" i="57"/>
  <c r="S197" i="57"/>
  <c r="S196" i="57"/>
  <c r="S195" i="57"/>
  <c r="S194" i="57"/>
  <c r="S193" i="57"/>
  <c r="S192" i="57"/>
  <c r="S191" i="57"/>
  <c r="S190" i="57"/>
  <c r="S189" i="57"/>
  <c r="S188" i="57"/>
  <c r="S187" i="57"/>
  <c r="S186" i="57"/>
  <c r="S185" i="57"/>
  <c r="S184" i="57"/>
  <c r="S183" i="57"/>
  <c r="S182" i="57"/>
  <c r="S181" i="57"/>
  <c r="S180" i="57"/>
  <c r="S179" i="57"/>
  <c r="S178" i="57"/>
  <c r="S177" i="57"/>
  <c r="S176" i="57"/>
  <c r="S175" i="57"/>
  <c r="S174" i="57"/>
  <c r="S173" i="57"/>
  <c r="S172" i="57"/>
  <c r="S171" i="57"/>
  <c r="S170" i="57"/>
  <c r="S169" i="57"/>
  <c r="S168" i="57"/>
  <c r="S167" i="57"/>
  <c r="S166" i="57"/>
  <c r="S165" i="57"/>
  <c r="S164" i="57"/>
  <c r="S163" i="57"/>
  <c r="S162" i="57"/>
  <c r="S161" i="57"/>
  <c r="S160" i="57"/>
  <c r="S159" i="57"/>
  <c r="S158" i="57"/>
  <c r="S157" i="57"/>
  <c r="S156" i="57"/>
  <c r="S155" i="57"/>
  <c r="S154" i="57"/>
  <c r="S153" i="57"/>
  <c r="S152" i="57"/>
  <c r="S151" i="57"/>
  <c r="S150" i="57"/>
  <c r="S149" i="57"/>
  <c r="S148" i="57"/>
  <c r="S147" i="57"/>
  <c r="S146" i="57"/>
  <c r="S145" i="57"/>
  <c r="S144" i="57"/>
  <c r="S143" i="57"/>
  <c r="S142" i="57"/>
  <c r="S141" i="57"/>
  <c r="S140" i="57"/>
  <c r="S139" i="57"/>
  <c r="S138" i="57"/>
  <c r="S137" i="57"/>
  <c r="S136" i="57"/>
  <c r="S135" i="57"/>
  <c r="S134" i="57"/>
  <c r="S133" i="57"/>
  <c r="S132" i="57"/>
  <c r="S131" i="57"/>
  <c r="S130" i="57"/>
  <c r="S129" i="57"/>
  <c r="S128" i="57"/>
  <c r="S127" i="57"/>
  <c r="S126" i="57"/>
  <c r="S125" i="57"/>
  <c r="S124" i="57"/>
  <c r="S123" i="57"/>
  <c r="S122" i="57"/>
  <c r="S121" i="57"/>
  <c r="S120" i="57"/>
  <c r="S119" i="57"/>
  <c r="S118" i="57"/>
  <c r="S117" i="57"/>
  <c r="S116" i="57"/>
  <c r="S115" i="57"/>
  <c r="S114" i="57"/>
  <c r="S113" i="57"/>
  <c r="S112" i="57"/>
  <c r="S111" i="57"/>
  <c r="S110" i="57"/>
  <c r="S109" i="57"/>
  <c r="S108" i="57"/>
  <c r="S107" i="57"/>
  <c r="S106" i="57"/>
  <c r="S105" i="57"/>
  <c r="S104" i="57"/>
  <c r="S103" i="57"/>
  <c r="S102" i="57"/>
  <c r="S101" i="57"/>
  <c r="S100" i="57"/>
  <c r="S99" i="57"/>
  <c r="S98" i="57"/>
  <c r="S97" i="57"/>
  <c r="S96" i="57"/>
  <c r="S95" i="57"/>
  <c r="S94" i="57"/>
  <c r="S93" i="57"/>
  <c r="S92" i="57"/>
  <c r="S91" i="57"/>
  <c r="S90" i="57"/>
  <c r="S89" i="57"/>
  <c r="S88" i="57"/>
  <c r="S87" i="57"/>
  <c r="S86" i="57"/>
  <c r="S85" i="57"/>
  <c r="S84" i="57"/>
  <c r="S83" i="57"/>
  <c r="S82" i="57"/>
  <c r="S81" i="57"/>
  <c r="S80" i="57"/>
  <c r="S79" i="57"/>
  <c r="S78" i="57"/>
  <c r="S77" i="57"/>
  <c r="S76" i="57"/>
  <c r="S75" i="57"/>
  <c r="S74" i="57"/>
  <c r="S73" i="57"/>
  <c r="S72" i="57"/>
  <c r="S71" i="57"/>
  <c r="S70" i="57"/>
  <c r="S69" i="57"/>
  <c r="S68" i="57"/>
  <c r="S67" i="57"/>
  <c r="S66" i="57"/>
  <c r="S65" i="57"/>
  <c r="S64" i="57"/>
  <c r="S63" i="57"/>
  <c r="S62" i="57"/>
  <c r="S61" i="57"/>
  <c r="S60" i="57"/>
  <c r="S59" i="57"/>
  <c r="S58" i="57"/>
  <c r="S57" i="57"/>
  <c r="S56" i="57"/>
  <c r="S55" i="57"/>
  <c r="S54" i="57"/>
  <c r="S53" i="57"/>
  <c r="S52" i="57"/>
  <c r="S51" i="57"/>
  <c r="S50" i="57"/>
  <c r="S49" i="57"/>
  <c r="S48" i="57"/>
  <c r="S47" i="57"/>
  <c r="S46" i="57"/>
  <c r="S45" i="57"/>
  <c r="S44" i="57"/>
  <c r="S43" i="57"/>
  <c r="S42" i="57"/>
  <c r="S41" i="57"/>
  <c r="S40" i="57"/>
  <c r="S39" i="57"/>
  <c r="S38" i="57"/>
  <c r="S37" i="57"/>
  <c r="S36" i="57"/>
  <c r="S35" i="57"/>
  <c r="S34" i="57"/>
  <c r="S33" i="57"/>
  <c r="S32" i="57"/>
  <c r="S31" i="57"/>
  <c r="S30" i="57"/>
  <c r="S29" i="57"/>
  <c r="S28" i="57"/>
  <c r="S27" i="57"/>
  <c r="S26" i="57"/>
  <c r="S25" i="57"/>
  <c r="S24" i="57"/>
  <c r="S23" i="57"/>
  <c r="S22" i="57"/>
  <c r="S21" i="57"/>
  <c r="S20" i="57"/>
  <c r="S19" i="57"/>
  <c r="S18" i="57"/>
  <c r="S17" i="57"/>
  <c r="S16" i="57"/>
  <c r="S15" i="57"/>
  <c r="S14" i="57"/>
  <c r="S13" i="57"/>
  <c r="S12" i="57"/>
  <c r="S11" i="57"/>
  <c r="S10" i="57"/>
  <c r="S9" i="57"/>
  <c r="S8" i="57"/>
  <c r="S7" i="57"/>
  <c r="S6" i="57"/>
  <c r="S5" i="57"/>
  <c r="S4" i="57"/>
  <c r="S3" i="57"/>
  <c r="S2" i="57"/>
  <c r="C209" i="32" a="1"/>
  <c r="D209" i="32" s="1" a="1"/>
  <c r="C208" i="32" a="1"/>
  <c r="D208" i="32" s="1" a="1"/>
  <c r="C207" i="32" a="1"/>
  <c r="S220" i="56"/>
  <c r="S219" i="56"/>
  <c r="S218" i="56"/>
  <c r="S217" i="56"/>
  <c r="S216" i="56"/>
  <c r="S215" i="56"/>
  <c r="S214" i="56"/>
  <c r="S213" i="56"/>
  <c r="S212" i="56"/>
  <c r="S211" i="56"/>
  <c r="S210" i="56"/>
  <c r="S209" i="56"/>
  <c r="S208" i="56"/>
  <c r="S207" i="56"/>
  <c r="S206" i="56"/>
  <c r="S205" i="56"/>
  <c r="S204" i="56"/>
  <c r="S203" i="56"/>
  <c r="S202" i="56"/>
  <c r="S201" i="56"/>
  <c r="S200" i="56"/>
  <c r="S199" i="56"/>
  <c r="S198" i="56"/>
  <c r="S197" i="56"/>
  <c r="S196" i="56"/>
  <c r="S195" i="56"/>
  <c r="S194" i="56"/>
  <c r="S193" i="56"/>
  <c r="S192" i="56"/>
  <c r="S191" i="56"/>
  <c r="S190" i="56"/>
  <c r="S189" i="56"/>
  <c r="S188" i="56"/>
  <c r="S187" i="56"/>
  <c r="S186" i="56"/>
  <c r="S185" i="56"/>
  <c r="S184" i="56"/>
  <c r="S183" i="56"/>
  <c r="S182" i="56"/>
  <c r="S181" i="56"/>
  <c r="S180" i="56"/>
  <c r="S179" i="56"/>
  <c r="S178" i="56"/>
  <c r="S177" i="56"/>
  <c r="S176" i="56"/>
  <c r="S175" i="56"/>
  <c r="S174" i="56"/>
  <c r="S173" i="56"/>
  <c r="S172" i="56"/>
  <c r="S171" i="56"/>
  <c r="S170" i="56"/>
  <c r="S169" i="56"/>
  <c r="S168" i="56"/>
  <c r="S167" i="56"/>
  <c r="S166" i="56"/>
  <c r="S165" i="56"/>
  <c r="S164" i="56"/>
  <c r="S163" i="56"/>
  <c r="S162" i="56"/>
  <c r="S161" i="56"/>
  <c r="S160" i="56"/>
  <c r="S159" i="56"/>
  <c r="S158" i="56"/>
  <c r="S157" i="56"/>
  <c r="S156" i="56"/>
  <c r="S155" i="56"/>
  <c r="S154" i="56"/>
  <c r="S153" i="56"/>
  <c r="S152" i="56"/>
  <c r="S151" i="56"/>
  <c r="S150" i="56"/>
  <c r="S149" i="56"/>
  <c r="S148" i="56"/>
  <c r="S147" i="56"/>
  <c r="S146" i="56"/>
  <c r="S145" i="56"/>
  <c r="S144" i="56"/>
  <c r="S143" i="56"/>
  <c r="S142" i="56"/>
  <c r="S141" i="56"/>
  <c r="S140" i="56"/>
  <c r="S139" i="56"/>
  <c r="S138" i="56"/>
  <c r="S137" i="56"/>
  <c r="S136" i="56"/>
  <c r="S135" i="56"/>
  <c r="S134" i="56"/>
  <c r="S133" i="56"/>
  <c r="S132" i="56"/>
  <c r="S131" i="56"/>
  <c r="S130" i="56"/>
  <c r="S129" i="56"/>
  <c r="S128" i="56"/>
  <c r="S127" i="56"/>
  <c r="S126" i="56"/>
  <c r="S125" i="56"/>
  <c r="S124" i="56"/>
  <c r="S123" i="56"/>
  <c r="S122" i="56"/>
  <c r="S121" i="56"/>
  <c r="S120" i="56"/>
  <c r="S119" i="56"/>
  <c r="S118" i="56"/>
  <c r="S117" i="56"/>
  <c r="S116" i="56"/>
  <c r="S115" i="56"/>
  <c r="S114" i="56"/>
  <c r="S113" i="56"/>
  <c r="S112" i="56"/>
  <c r="S111" i="56"/>
  <c r="S110" i="56"/>
  <c r="S109" i="56"/>
  <c r="S108" i="56"/>
  <c r="S107" i="56"/>
  <c r="S106" i="56"/>
  <c r="S105" i="56"/>
  <c r="S104" i="56"/>
  <c r="S103" i="56"/>
  <c r="S102" i="56"/>
  <c r="S101" i="56"/>
  <c r="S100" i="56"/>
  <c r="S99" i="56"/>
  <c r="S98" i="56"/>
  <c r="S97" i="56"/>
  <c r="S96" i="56"/>
  <c r="S95" i="56"/>
  <c r="S94" i="56"/>
  <c r="S93" i="56"/>
  <c r="S92" i="56"/>
  <c r="S91" i="56"/>
  <c r="S90" i="56"/>
  <c r="S89" i="56"/>
  <c r="S88" i="56"/>
  <c r="S87" i="56"/>
  <c r="S86" i="56"/>
  <c r="S85" i="56"/>
  <c r="S84" i="56"/>
  <c r="S83" i="56"/>
  <c r="S82" i="56"/>
  <c r="S81" i="56"/>
  <c r="S80" i="56"/>
  <c r="S79" i="56"/>
  <c r="S78" i="56"/>
  <c r="S77" i="56"/>
  <c r="S76" i="56"/>
  <c r="S75" i="56"/>
  <c r="S74" i="56"/>
  <c r="S73" i="56"/>
  <c r="S72" i="56"/>
  <c r="S71" i="56"/>
  <c r="S70" i="56"/>
  <c r="S69" i="56"/>
  <c r="S68" i="56"/>
  <c r="S67" i="56"/>
  <c r="S66" i="56"/>
  <c r="S65" i="56"/>
  <c r="S64" i="56"/>
  <c r="S63" i="56"/>
  <c r="S62" i="56"/>
  <c r="S61" i="56"/>
  <c r="S60" i="56"/>
  <c r="S59" i="56"/>
  <c r="S58" i="56"/>
  <c r="S57" i="56"/>
  <c r="S56" i="56"/>
  <c r="S55" i="56"/>
  <c r="S54" i="56"/>
  <c r="S53" i="56"/>
  <c r="S52" i="56"/>
  <c r="S51" i="56"/>
  <c r="S50" i="56"/>
  <c r="S49" i="56"/>
  <c r="S48" i="56"/>
  <c r="S47" i="56"/>
  <c r="S46" i="56"/>
  <c r="S45" i="56"/>
  <c r="S44" i="56"/>
  <c r="S43" i="56"/>
  <c r="S42" i="56"/>
  <c r="S41" i="56"/>
  <c r="S40" i="56"/>
  <c r="S39" i="56"/>
  <c r="S38" i="56"/>
  <c r="S37" i="56"/>
  <c r="S36" i="56"/>
  <c r="S35" i="56"/>
  <c r="S34" i="56"/>
  <c r="S33" i="56"/>
  <c r="S32" i="56"/>
  <c r="S31" i="56"/>
  <c r="S30" i="56"/>
  <c r="S29" i="56"/>
  <c r="S28" i="56"/>
  <c r="S27" i="56"/>
  <c r="S26" i="56"/>
  <c r="S25" i="56"/>
  <c r="S24" i="56"/>
  <c r="S23" i="56"/>
  <c r="S22" i="56"/>
  <c r="S21" i="56"/>
  <c r="S20" i="56"/>
  <c r="S19" i="56"/>
  <c r="S18" i="56"/>
  <c r="S17" i="56"/>
  <c r="S16" i="56"/>
  <c r="S15" i="56"/>
  <c r="S14" i="56"/>
  <c r="S13" i="56"/>
  <c r="S12" i="56"/>
  <c r="S11" i="56"/>
  <c r="S10" i="56"/>
  <c r="S9" i="56"/>
  <c r="S8" i="56"/>
  <c r="S7" i="56"/>
  <c r="S6" i="56"/>
  <c r="S5" i="56"/>
  <c r="S4" i="56"/>
  <c r="S3" i="56"/>
  <c r="S2" i="56"/>
  <c r="C206" i="32" a="1"/>
  <c r="D206" i="32" s="1" a="1"/>
  <c r="S220" i="55"/>
  <c r="S219" i="55"/>
  <c r="S218" i="55"/>
  <c r="S217" i="55"/>
  <c r="S216" i="55"/>
  <c r="S215" i="55"/>
  <c r="S214" i="55"/>
  <c r="S213" i="55"/>
  <c r="S212" i="55"/>
  <c r="S211" i="55"/>
  <c r="S210" i="55"/>
  <c r="S209" i="55"/>
  <c r="S208" i="55"/>
  <c r="S207" i="55"/>
  <c r="S206" i="55"/>
  <c r="S205" i="55"/>
  <c r="S204" i="55"/>
  <c r="S203" i="55"/>
  <c r="S202" i="55"/>
  <c r="S201" i="55"/>
  <c r="S200" i="55"/>
  <c r="S199" i="55"/>
  <c r="S198" i="55"/>
  <c r="S197" i="55"/>
  <c r="S196" i="55"/>
  <c r="S195" i="55"/>
  <c r="S194" i="55"/>
  <c r="S193" i="55"/>
  <c r="S192" i="55"/>
  <c r="S191" i="55"/>
  <c r="S190" i="55"/>
  <c r="S189" i="55"/>
  <c r="S188" i="55"/>
  <c r="S187" i="55"/>
  <c r="S186" i="55"/>
  <c r="S185" i="55"/>
  <c r="S184" i="55"/>
  <c r="S183" i="55"/>
  <c r="S182" i="55"/>
  <c r="S181" i="55"/>
  <c r="S180" i="55"/>
  <c r="S179" i="55"/>
  <c r="S178" i="55"/>
  <c r="S177" i="55"/>
  <c r="S176" i="55"/>
  <c r="S175" i="55"/>
  <c r="S174" i="55"/>
  <c r="S173" i="55"/>
  <c r="S172" i="55"/>
  <c r="S171" i="55"/>
  <c r="S170" i="55"/>
  <c r="S169" i="55"/>
  <c r="S168" i="55"/>
  <c r="S167" i="55"/>
  <c r="S166" i="55"/>
  <c r="S165" i="55"/>
  <c r="S164" i="55"/>
  <c r="S163" i="55"/>
  <c r="S162" i="55"/>
  <c r="S161" i="55"/>
  <c r="S160" i="55"/>
  <c r="S159" i="55"/>
  <c r="S158" i="55"/>
  <c r="S157" i="55"/>
  <c r="S156" i="55"/>
  <c r="S155" i="55"/>
  <c r="S154" i="55"/>
  <c r="S153" i="55"/>
  <c r="S152" i="55"/>
  <c r="S151" i="55"/>
  <c r="S150" i="55"/>
  <c r="S149" i="55"/>
  <c r="S148" i="55"/>
  <c r="S147" i="55"/>
  <c r="S146" i="55"/>
  <c r="S145" i="55"/>
  <c r="S144" i="55"/>
  <c r="S143" i="55"/>
  <c r="S142" i="55"/>
  <c r="S141" i="55"/>
  <c r="S140" i="55"/>
  <c r="S139" i="55"/>
  <c r="S138" i="55"/>
  <c r="S137" i="55"/>
  <c r="S136" i="55"/>
  <c r="S135" i="55"/>
  <c r="S134" i="55"/>
  <c r="S133" i="55"/>
  <c r="S132" i="55"/>
  <c r="S131" i="55"/>
  <c r="S130" i="55"/>
  <c r="S129" i="55"/>
  <c r="S128" i="55"/>
  <c r="S127" i="55"/>
  <c r="S126" i="55"/>
  <c r="S125" i="55"/>
  <c r="S124" i="55"/>
  <c r="S123" i="55"/>
  <c r="S122" i="55"/>
  <c r="S121" i="55"/>
  <c r="S120" i="55"/>
  <c r="S119" i="55"/>
  <c r="S118" i="55"/>
  <c r="S117" i="55"/>
  <c r="S116" i="55"/>
  <c r="S115" i="55"/>
  <c r="S114" i="55"/>
  <c r="S113" i="55"/>
  <c r="S112" i="55"/>
  <c r="S111" i="55"/>
  <c r="S110" i="55"/>
  <c r="S109" i="55"/>
  <c r="S108" i="55"/>
  <c r="S107" i="55"/>
  <c r="S106" i="55"/>
  <c r="S105" i="55"/>
  <c r="S104" i="55"/>
  <c r="S103" i="55"/>
  <c r="S102" i="55"/>
  <c r="S101" i="55"/>
  <c r="S100" i="55"/>
  <c r="S99" i="55"/>
  <c r="S98" i="55"/>
  <c r="S97" i="55"/>
  <c r="S96" i="55"/>
  <c r="S95" i="55"/>
  <c r="S94" i="55"/>
  <c r="S93" i="55"/>
  <c r="S92" i="55"/>
  <c r="S91" i="55"/>
  <c r="S90" i="55"/>
  <c r="S89" i="55"/>
  <c r="S88" i="55"/>
  <c r="S87" i="55"/>
  <c r="S86" i="55"/>
  <c r="S85" i="55"/>
  <c r="S84" i="55"/>
  <c r="S83" i="55"/>
  <c r="S82" i="55"/>
  <c r="S81" i="55"/>
  <c r="S80" i="55"/>
  <c r="S79" i="55"/>
  <c r="S78" i="55"/>
  <c r="S77" i="55"/>
  <c r="S76" i="55"/>
  <c r="S75" i="55"/>
  <c r="S74" i="55"/>
  <c r="S73" i="55"/>
  <c r="S72" i="55"/>
  <c r="S71" i="55"/>
  <c r="S70" i="55"/>
  <c r="S69" i="55"/>
  <c r="S68" i="55"/>
  <c r="S67" i="55"/>
  <c r="S66" i="55"/>
  <c r="S65" i="55"/>
  <c r="S64" i="55"/>
  <c r="S63" i="55"/>
  <c r="S62" i="55"/>
  <c r="S61" i="55"/>
  <c r="S60" i="55"/>
  <c r="S59" i="55"/>
  <c r="S58" i="55"/>
  <c r="S57" i="55"/>
  <c r="S56" i="55"/>
  <c r="S55" i="55"/>
  <c r="S54" i="55"/>
  <c r="S53" i="55"/>
  <c r="S52" i="55"/>
  <c r="S51" i="55"/>
  <c r="S50" i="55"/>
  <c r="S49" i="55"/>
  <c r="S48" i="55"/>
  <c r="S47" i="55"/>
  <c r="S46" i="55"/>
  <c r="S45" i="55"/>
  <c r="S44" i="55"/>
  <c r="S43" i="55"/>
  <c r="S42" i="55"/>
  <c r="S41" i="55"/>
  <c r="S40" i="55"/>
  <c r="S39" i="55"/>
  <c r="S38" i="55"/>
  <c r="S37" i="55"/>
  <c r="S36" i="55"/>
  <c r="S35" i="55"/>
  <c r="S34" i="55"/>
  <c r="S33" i="55"/>
  <c r="S32" i="55"/>
  <c r="S31" i="55"/>
  <c r="S30" i="55"/>
  <c r="S29" i="55"/>
  <c r="S28" i="55"/>
  <c r="S27" i="55"/>
  <c r="S26" i="55"/>
  <c r="S25" i="55"/>
  <c r="S24" i="55"/>
  <c r="S23" i="55"/>
  <c r="S22" i="55"/>
  <c r="S21" i="55"/>
  <c r="S20" i="55"/>
  <c r="S19" i="55"/>
  <c r="S18" i="55"/>
  <c r="S17" i="55"/>
  <c r="S16" i="55"/>
  <c r="S15" i="55"/>
  <c r="S14" i="55"/>
  <c r="S13" i="55"/>
  <c r="S12" i="55"/>
  <c r="S11" i="55"/>
  <c r="S10" i="55"/>
  <c r="S9" i="55"/>
  <c r="S8" i="55"/>
  <c r="S7" i="55"/>
  <c r="S6" i="55"/>
  <c r="S5" i="55"/>
  <c r="S4" i="55"/>
  <c r="S3" i="55"/>
  <c r="S2" i="55"/>
  <c r="C205" i="32" a="1"/>
  <c r="D205" i="32" s="1" a="1"/>
  <c r="C204" i="32" a="1"/>
  <c r="D204" i="32" s="1" a="1"/>
  <c r="C203" i="32" a="1"/>
  <c r="D203" i="32" s="1" a="1"/>
  <c r="C202" i="32" a="1"/>
  <c r="D202" i="32" s="1" a="1"/>
  <c r="C201" i="32" a="1"/>
  <c r="D201" i="32" s="1" a="1"/>
  <c r="C200" i="32" a="1"/>
  <c r="D200" i="32" s="1" a="1"/>
  <c r="S354" i="54"/>
  <c r="S353" i="54"/>
  <c r="S352" i="54"/>
  <c r="S351" i="54"/>
  <c r="S350" i="54"/>
  <c r="S349" i="54"/>
  <c r="S348" i="54"/>
  <c r="S347" i="54"/>
  <c r="S346" i="54"/>
  <c r="S345" i="54"/>
  <c r="S344" i="54"/>
  <c r="S343" i="54"/>
  <c r="S342" i="54"/>
  <c r="S341" i="54"/>
  <c r="S340" i="54"/>
  <c r="S339" i="54"/>
  <c r="S338" i="54"/>
  <c r="S337" i="54"/>
  <c r="S336" i="54"/>
  <c r="S335" i="54"/>
  <c r="S334" i="54"/>
  <c r="S333" i="54"/>
  <c r="S332" i="54"/>
  <c r="S331" i="54"/>
  <c r="S330" i="54"/>
  <c r="S329" i="54"/>
  <c r="S328" i="54"/>
  <c r="S327" i="54"/>
  <c r="S326" i="54"/>
  <c r="S325" i="54"/>
  <c r="S324" i="54"/>
  <c r="S323" i="54"/>
  <c r="S322" i="54"/>
  <c r="S321" i="54"/>
  <c r="S320" i="54"/>
  <c r="S319" i="54"/>
  <c r="S318" i="54"/>
  <c r="S317" i="54"/>
  <c r="S316" i="54"/>
  <c r="S315" i="54"/>
  <c r="S314" i="54"/>
  <c r="S313" i="54"/>
  <c r="S312" i="54"/>
  <c r="S311" i="54"/>
  <c r="S310" i="54"/>
  <c r="S309" i="54"/>
  <c r="S308" i="54"/>
  <c r="S307" i="54"/>
  <c r="S306" i="54"/>
  <c r="S305" i="54"/>
  <c r="S304" i="54"/>
  <c r="S303" i="54"/>
  <c r="S302" i="54"/>
  <c r="S301" i="54"/>
  <c r="S300" i="54"/>
  <c r="S299" i="54"/>
  <c r="S298" i="54"/>
  <c r="S297" i="54"/>
  <c r="S296" i="54"/>
  <c r="S295" i="54"/>
  <c r="S294" i="54"/>
  <c r="S293" i="54"/>
  <c r="S292" i="54"/>
  <c r="S291" i="54"/>
  <c r="S290" i="54"/>
  <c r="S289" i="54"/>
  <c r="S288" i="54"/>
  <c r="S287" i="54"/>
  <c r="S286" i="54"/>
  <c r="S285" i="54"/>
  <c r="S284" i="54"/>
  <c r="S283" i="54"/>
  <c r="S282" i="54"/>
  <c r="S281" i="54"/>
  <c r="S280" i="54"/>
  <c r="S279" i="54"/>
  <c r="S278" i="54"/>
  <c r="S277" i="54"/>
  <c r="S276" i="54"/>
  <c r="S275" i="54"/>
  <c r="S274" i="54"/>
  <c r="S273" i="54"/>
  <c r="S272" i="54"/>
  <c r="S271" i="54"/>
  <c r="S270" i="54"/>
  <c r="S269" i="54"/>
  <c r="S268" i="54"/>
  <c r="S267" i="54"/>
  <c r="S266" i="54"/>
  <c r="S265" i="54"/>
  <c r="S264" i="54"/>
  <c r="S263" i="54"/>
  <c r="S262" i="54"/>
  <c r="S261" i="54"/>
  <c r="S260" i="54"/>
  <c r="S259" i="54"/>
  <c r="S258" i="54"/>
  <c r="S257" i="54"/>
  <c r="S256" i="54"/>
  <c r="S255" i="54"/>
  <c r="S254" i="54"/>
  <c r="S253" i="54"/>
  <c r="S252" i="54"/>
  <c r="S251" i="54"/>
  <c r="S250" i="54"/>
  <c r="S249" i="54"/>
  <c r="S248" i="54"/>
  <c r="S247" i="54"/>
  <c r="S246" i="54"/>
  <c r="S245" i="54"/>
  <c r="S244" i="54"/>
  <c r="S243" i="54"/>
  <c r="S242" i="54"/>
  <c r="S241" i="54"/>
  <c r="S240" i="54"/>
  <c r="S239" i="54"/>
  <c r="S238" i="54"/>
  <c r="S237" i="54"/>
  <c r="S236" i="54"/>
  <c r="S235" i="54"/>
  <c r="S234" i="54"/>
  <c r="S233" i="54"/>
  <c r="S232" i="54"/>
  <c r="S231" i="54"/>
  <c r="S230" i="54"/>
  <c r="S229" i="54"/>
  <c r="S228" i="54"/>
  <c r="S227" i="54"/>
  <c r="S226" i="54"/>
  <c r="S225" i="54"/>
  <c r="S224" i="54"/>
  <c r="S223" i="54"/>
  <c r="S222" i="54"/>
  <c r="S221" i="54"/>
  <c r="S220" i="54"/>
  <c r="S219" i="54"/>
  <c r="S218" i="54"/>
  <c r="S217" i="54"/>
  <c r="S216" i="54"/>
  <c r="S215" i="54"/>
  <c r="S214" i="54"/>
  <c r="S213" i="54"/>
  <c r="S212" i="54"/>
  <c r="S211" i="54"/>
  <c r="S210" i="54"/>
  <c r="S209" i="54"/>
  <c r="S208" i="54"/>
  <c r="S207" i="54"/>
  <c r="S206" i="54"/>
  <c r="S205" i="54"/>
  <c r="S204" i="54"/>
  <c r="S203" i="54"/>
  <c r="S202" i="54"/>
  <c r="S201" i="54"/>
  <c r="S200" i="54"/>
  <c r="S199" i="54"/>
  <c r="S198" i="54"/>
  <c r="S197" i="54"/>
  <c r="S196" i="54"/>
  <c r="S195" i="54"/>
  <c r="S194" i="54"/>
  <c r="S193" i="54"/>
  <c r="S192" i="54"/>
  <c r="S191" i="54"/>
  <c r="S190" i="54"/>
  <c r="S189" i="54"/>
  <c r="S188" i="54"/>
  <c r="S187" i="54"/>
  <c r="S186" i="54"/>
  <c r="S185" i="54"/>
  <c r="S184" i="54"/>
  <c r="S183" i="54"/>
  <c r="S182" i="54"/>
  <c r="S181" i="54"/>
  <c r="S180" i="54"/>
  <c r="S179" i="54"/>
  <c r="S178" i="54"/>
  <c r="S177" i="54"/>
  <c r="S176" i="54"/>
  <c r="S175" i="54"/>
  <c r="S174" i="54"/>
  <c r="S173" i="54"/>
  <c r="S172" i="54"/>
  <c r="S171" i="54"/>
  <c r="S170" i="54"/>
  <c r="S169" i="54"/>
  <c r="S168" i="54"/>
  <c r="S167" i="54"/>
  <c r="S166" i="54"/>
  <c r="S165" i="54"/>
  <c r="S164" i="54"/>
  <c r="S163" i="54"/>
  <c r="S162" i="54"/>
  <c r="S161" i="54"/>
  <c r="S160" i="54"/>
  <c r="S159" i="54"/>
  <c r="S158" i="54"/>
  <c r="S157" i="54"/>
  <c r="S156" i="54"/>
  <c r="S155" i="54"/>
  <c r="S154" i="54"/>
  <c r="S153" i="54"/>
  <c r="S152" i="54"/>
  <c r="S151" i="54"/>
  <c r="S150" i="54"/>
  <c r="S149" i="54"/>
  <c r="S148" i="54"/>
  <c r="S147" i="54"/>
  <c r="S146" i="54"/>
  <c r="S145" i="54"/>
  <c r="S144" i="54"/>
  <c r="S143" i="54"/>
  <c r="S142" i="54"/>
  <c r="S141" i="54"/>
  <c r="S140" i="54"/>
  <c r="S139" i="54"/>
  <c r="S138" i="54"/>
  <c r="S137" i="54"/>
  <c r="S136" i="54"/>
  <c r="S135" i="54"/>
  <c r="S134" i="54"/>
  <c r="S133" i="54"/>
  <c r="S132" i="54"/>
  <c r="S131" i="54"/>
  <c r="S130" i="54"/>
  <c r="S129" i="54"/>
  <c r="S128" i="54"/>
  <c r="S127" i="54"/>
  <c r="S126" i="54"/>
  <c r="S125" i="54"/>
  <c r="S124" i="54"/>
  <c r="S123" i="54"/>
  <c r="S122" i="54"/>
  <c r="S121" i="54"/>
  <c r="S120" i="54"/>
  <c r="S119" i="54"/>
  <c r="S118" i="54"/>
  <c r="S117" i="54"/>
  <c r="S116" i="54"/>
  <c r="S115" i="54"/>
  <c r="S114" i="54"/>
  <c r="S113" i="54"/>
  <c r="S112" i="54"/>
  <c r="S111" i="54"/>
  <c r="S110" i="54"/>
  <c r="S109" i="54"/>
  <c r="S108" i="54"/>
  <c r="S107" i="54"/>
  <c r="S106" i="54"/>
  <c r="S105" i="54"/>
  <c r="S104" i="54"/>
  <c r="S103" i="54"/>
  <c r="S102" i="54"/>
  <c r="S101" i="54"/>
  <c r="S100" i="54"/>
  <c r="S99" i="54"/>
  <c r="S98" i="54"/>
  <c r="S97" i="54"/>
  <c r="S96" i="54"/>
  <c r="S95" i="54"/>
  <c r="S94" i="54"/>
  <c r="S93" i="54"/>
  <c r="S92" i="54"/>
  <c r="S91" i="54"/>
  <c r="S90" i="54"/>
  <c r="S89" i="54"/>
  <c r="S88" i="54"/>
  <c r="S87" i="54"/>
  <c r="S86" i="54"/>
  <c r="S85" i="54"/>
  <c r="S84" i="54"/>
  <c r="S83" i="54"/>
  <c r="S82" i="54"/>
  <c r="S81" i="54"/>
  <c r="S80" i="54"/>
  <c r="S79" i="54"/>
  <c r="S78" i="54"/>
  <c r="S77" i="54"/>
  <c r="S76" i="54"/>
  <c r="S75" i="54"/>
  <c r="S74" i="54"/>
  <c r="S73" i="54"/>
  <c r="S72" i="54"/>
  <c r="S71" i="54"/>
  <c r="S70" i="54"/>
  <c r="S69" i="54"/>
  <c r="S68" i="54"/>
  <c r="S67" i="54"/>
  <c r="S66" i="54"/>
  <c r="S65" i="54"/>
  <c r="S64" i="54"/>
  <c r="S63" i="54"/>
  <c r="S62" i="54"/>
  <c r="S61" i="54"/>
  <c r="S60" i="54"/>
  <c r="S59" i="54"/>
  <c r="S58" i="54"/>
  <c r="S57" i="54"/>
  <c r="S56" i="54"/>
  <c r="S55" i="54"/>
  <c r="S54" i="54"/>
  <c r="S53" i="54"/>
  <c r="S52" i="54"/>
  <c r="S51" i="54"/>
  <c r="S50" i="54"/>
  <c r="S49" i="54"/>
  <c r="S48" i="54"/>
  <c r="S47" i="54"/>
  <c r="S46" i="54"/>
  <c r="S45" i="54"/>
  <c r="S44" i="54"/>
  <c r="S43" i="54"/>
  <c r="S42" i="54"/>
  <c r="S41" i="54"/>
  <c r="S40" i="54"/>
  <c r="S39" i="54"/>
  <c r="S38" i="54"/>
  <c r="S37" i="54"/>
  <c r="S36" i="54"/>
  <c r="S35" i="54"/>
  <c r="S34" i="54"/>
  <c r="S33" i="54"/>
  <c r="S32" i="54"/>
  <c r="S31" i="54"/>
  <c r="S30" i="54"/>
  <c r="S29" i="54"/>
  <c r="S28" i="54"/>
  <c r="S27" i="54"/>
  <c r="S26" i="54"/>
  <c r="S25" i="54"/>
  <c r="S24" i="54"/>
  <c r="S23" i="54"/>
  <c r="S22" i="54"/>
  <c r="S21" i="54"/>
  <c r="S20" i="54"/>
  <c r="S19" i="54"/>
  <c r="S18" i="54"/>
  <c r="S17" i="54"/>
  <c r="S16" i="54"/>
  <c r="S15" i="54"/>
  <c r="S14" i="54"/>
  <c r="S13" i="54"/>
  <c r="S12" i="54"/>
  <c r="S11" i="54"/>
  <c r="S10" i="54"/>
  <c r="S9" i="54"/>
  <c r="S8" i="54"/>
  <c r="S7" i="54"/>
  <c r="S6" i="54"/>
  <c r="S5" i="54"/>
  <c r="S4" i="54"/>
  <c r="S3" i="54"/>
  <c r="S2" i="54"/>
  <c r="C199" i="32" a="1"/>
  <c r="D199" i="32" s="1" a="1"/>
  <c r="C198" i="32" a="1"/>
  <c r="D198" i="32" s="1" a="1"/>
  <c r="S209" i="53"/>
  <c r="S210" i="53"/>
  <c r="S211" i="53"/>
  <c r="S212" i="53"/>
  <c r="S213" i="53"/>
  <c r="S214" i="53"/>
  <c r="S215" i="53"/>
  <c r="S216" i="53"/>
  <c r="S217" i="53"/>
  <c r="S218" i="53"/>
  <c r="S219" i="53"/>
  <c r="S220" i="53"/>
  <c r="S221" i="53"/>
  <c r="S222" i="53"/>
  <c r="S223" i="53"/>
  <c r="S224" i="53"/>
  <c r="S225" i="53"/>
  <c r="S226" i="53"/>
  <c r="S227" i="53"/>
  <c r="S228" i="53"/>
  <c r="S229" i="53"/>
  <c r="S230" i="53"/>
  <c r="S231" i="53"/>
  <c r="S232" i="53"/>
  <c r="S233" i="53"/>
  <c r="S234" i="53"/>
  <c r="S235" i="53"/>
  <c r="S236" i="53"/>
  <c r="S237" i="53"/>
  <c r="S238" i="53"/>
  <c r="S239" i="53"/>
  <c r="S240" i="53"/>
  <c r="S241" i="53"/>
  <c r="S242" i="53"/>
  <c r="S243" i="53"/>
  <c r="S244" i="53"/>
  <c r="S245" i="53"/>
  <c r="S246" i="53"/>
  <c r="S247" i="53"/>
  <c r="S248" i="53"/>
  <c r="S249" i="53"/>
  <c r="S250" i="53"/>
  <c r="S251" i="53"/>
  <c r="S252" i="53"/>
  <c r="S253" i="53"/>
  <c r="S254" i="53"/>
  <c r="S255" i="53"/>
  <c r="S256" i="53"/>
  <c r="S257" i="53"/>
  <c r="S258" i="53"/>
  <c r="S259" i="53"/>
  <c r="S260" i="53"/>
  <c r="S261" i="53"/>
  <c r="S262" i="53"/>
  <c r="S263" i="53"/>
  <c r="S264" i="53"/>
  <c r="S265" i="53"/>
  <c r="S266" i="53"/>
  <c r="S267" i="53"/>
  <c r="S268" i="53"/>
  <c r="S269" i="53"/>
  <c r="S270" i="53"/>
  <c r="S271" i="53"/>
  <c r="S272" i="53"/>
  <c r="S273" i="53"/>
  <c r="S274" i="53"/>
  <c r="S275" i="53"/>
  <c r="S276" i="53"/>
  <c r="S277" i="53"/>
  <c r="S278" i="53"/>
  <c r="S279" i="53"/>
  <c r="S280" i="53"/>
  <c r="S281" i="53"/>
  <c r="S282" i="53"/>
  <c r="S283" i="53"/>
  <c r="S284" i="53"/>
  <c r="S285" i="53"/>
  <c r="S286" i="53"/>
  <c r="S287" i="53"/>
  <c r="S288" i="53"/>
  <c r="S289" i="53"/>
  <c r="S290" i="53"/>
  <c r="S291" i="53"/>
  <c r="S292" i="53"/>
  <c r="S293" i="53"/>
  <c r="S294" i="53"/>
  <c r="S295" i="53"/>
  <c r="S296" i="53"/>
  <c r="S297" i="53"/>
  <c r="S298" i="53"/>
  <c r="S299" i="53"/>
  <c r="S300" i="53"/>
  <c r="S301" i="53"/>
  <c r="S302" i="53"/>
  <c r="S303" i="53"/>
  <c r="S304" i="53"/>
  <c r="S305" i="53"/>
  <c r="S306" i="53"/>
  <c r="S307" i="53"/>
  <c r="S308" i="53"/>
  <c r="S309" i="53"/>
  <c r="S310" i="53"/>
  <c r="S311" i="53"/>
  <c r="S312" i="53"/>
  <c r="S313" i="53"/>
  <c r="S314" i="53"/>
  <c r="S315" i="53"/>
  <c r="S316" i="53"/>
  <c r="S317" i="53"/>
  <c r="S318" i="53"/>
  <c r="S319" i="53"/>
  <c r="S320" i="53"/>
  <c r="S321" i="53"/>
  <c r="S322" i="53"/>
  <c r="S323" i="53"/>
  <c r="S324" i="53"/>
  <c r="S325" i="53"/>
  <c r="S326" i="53"/>
  <c r="S327" i="53"/>
  <c r="S328" i="53"/>
  <c r="S329" i="53"/>
  <c r="S330" i="53"/>
  <c r="S331" i="53"/>
  <c r="S332" i="53"/>
  <c r="S333" i="53"/>
  <c r="S334" i="53"/>
  <c r="S335" i="53"/>
  <c r="S336" i="53"/>
  <c r="S337" i="53"/>
  <c r="S338" i="53"/>
  <c r="S339" i="53"/>
  <c r="S340" i="53"/>
  <c r="S341" i="53"/>
  <c r="S342" i="53"/>
  <c r="S343" i="53"/>
  <c r="S344" i="53"/>
  <c r="S345" i="53"/>
  <c r="S346" i="53"/>
  <c r="S347" i="53"/>
  <c r="S348" i="53"/>
  <c r="S349" i="53"/>
  <c r="S350" i="53"/>
  <c r="S351" i="53"/>
  <c r="S352" i="53"/>
  <c r="S353" i="53"/>
  <c r="S354" i="53"/>
  <c r="S208" i="53"/>
  <c r="S207" i="53"/>
  <c r="S206" i="53"/>
  <c r="S205" i="53"/>
  <c r="S204" i="53"/>
  <c r="S203" i="53"/>
  <c r="S202" i="53"/>
  <c r="S201" i="53"/>
  <c r="S200" i="53"/>
  <c r="S199" i="53"/>
  <c r="S198" i="53"/>
  <c r="S197" i="53"/>
  <c r="S196" i="53"/>
  <c r="S195" i="53"/>
  <c r="S194" i="53"/>
  <c r="S193" i="53"/>
  <c r="S192" i="53"/>
  <c r="S191" i="53"/>
  <c r="S190" i="53"/>
  <c r="S189" i="53"/>
  <c r="S188" i="53"/>
  <c r="S187" i="53"/>
  <c r="S186" i="53"/>
  <c r="S185" i="53"/>
  <c r="S184" i="53"/>
  <c r="S183" i="53"/>
  <c r="S182" i="53"/>
  <c r="S181" i="53"/>
  <c r="S180" i="53"/>
  <c r="S179" i="53"/>
  <c r="S178" i="53"/>
  <c r="S177" i="53"/>
  <c r="S176" i="53"/>
  <c r="S175" i="53"/>
  <c r="S174" i="53"/>
  <c r="S173" i="53"/>
  <c r="S172" i="53"/>
  <c r="S171" i="53"/>
  <c r="S170" i="53"/>
  <c r="S169" i="53"/>
  <c r="S168" i="53"/>
  <c r="S167" i="53"/>
  <c r="S166" i="53"/>
  <c r="S165" i="53"/>
  <c r="S164" i="53"/>
  <c r="S163" i="53"/>
  <c r="S162" i="53"/>
  <c r="S161" i="53"/>
  <c r="S160" i="53"/>
  <c r="S159" i="53"/>
  <c r="S158" i="53"/>
  <c r="S157" i="53"/>
  <c r="S156" i="53"/>
  <c r="S155" i="53"/>
  <c r="S154" i="53"/>
  <c r="S153" i="53"/>
  <c r="S152" i="53"/>
  <c r="S151" i="53"/>
  <c r="S150" i="53"/>
  <c r="S149" i="53"/>
  <c r="S148" i="53"/>
  <c r="S147" i="53"/>
  <c r="S146" i="53"/>
  <c r="S145" i="53"/>
  <c r="S144" i="53"/>
  <c r="S143" i="53"/>
  <c r="S142" i="53"/>
  <c r="S141" i="53"/>
  <c r="S140" i="53"/>
  <c r="S139" i="53"/>
  <c r="S138" i="53"/>
  <c r="S137" i="53"/>
  <c r="S136" i="53"/>
  <c r="S135" i="53"/>
  <c r="S134" i="53"/>
  <c r="S133" i="53"/>
  <c r="S132" i="53"/>
  <c r="S131" i="53"/>
  <c r="S130" i="53"/>
  <c r="S129" i="53"/>
  <c r="S128" i="53"/>
  <c r="S127" i="53"/>
  <c r="S126" i="53"/>
  <c r="S125" i="53"/>
  <c r="S124" i="53"/>
  <c r="S123" i="53"/>
  <c r="S122" i="53"/>
  <c r="S121" i="53"/>
  <c r="S120" i="53"/>
  <c r="S119" i="53"/>
  <c r="S118" i="53"/>
  <c r="S117" i="53"/>
  <c r="S116" i="53"/>
  <c r="S115" i="53"/>
  <c r="S114" i="53"/>
  <c r="S113" i="53"/>
  <c r="S112" i="53"/>
  <c r="S111" i="53"/>
  <c r="S110" i="53"/>
  <c r="S109" i="53"/>
  <c r="S108" i="53"/>
  <c r="S107" i="53"/>
  <c r="S106" i="53"/>
  <c r="S105" i="53"/>
  <c r="S104" i="53"/>
  <c r="S103" i="53"/>
  <c r="S102" i="53"/>
  <c r="S101" i="53"/>
  <c r="S100" i="53"/>
  <c r="S99" i="53"/>
  <c r="S98" i="53"/>
  <c r="S97" i="53"/>
  <c r="S96" i="53"/>
  <c r="S95" i="53"/>
  <c r="S94" i="53"/>
  <c r="S93" i="53"/>
  <c r="S92" i="53"/>
  <c r="S91" i="53"/>
  <c r="S90" i="53"/>
  <c r="S89" i="53"/>
  <c r="S88" i="53"/>
  <c r="S87" i="53"/>
  <c r="S86" i="53"/>
  <c r="S85" i="53"/>
  <c r="S84" i="53"/>
  <c r="S83" i="53"/>
  <c r="S82" i="53"/>
  <c r="S81" i="53"/>
  <c r="S80" i="53"/>
  <c r="S79" i="53"/>
  <c r="S78" i="53"/>
  <c r="S77" i="53"/>
  <c r="S76" i="53"/>
  <c r="S75" i="53"/>
  <c r="S74" i="53"/>
  <c r="S73" i="53"/>
  <c r="S72" i="53"/>
  <c r="S71" i="53"/>
  <c r="S70" i="53"/>
  <c r="S69" i="53"/>
  <c r="S68" i="53"/>
  <c r="S67" i="53"/>
  <c r="S66" i="53"/>
  <c r="S65" i="53"/>
  <c r="S64" i="53"/>
  <c r="S63" i="53"/>
  <c r="S62" i="53"/>
  <c r="S61" i="53"/>
  <c r="S60" i="53"/>
  <c r="S59" i="53"/>
  <c r="S58" i="53"/>
  <c r="S57" i="53"/>
  <c r="S56" i="53"/>
  <c r="S55" i="53"/>
  <c r="S54" i="53"/>
  <c r="S53" i="53"/>
  <c r="S52" i="53"/>
  <c r="S51" i="53"/>
  <c r="S50" i="53"/>
  <c r="S49" i="53"/>
  <c r="S48" i="53"/>
  <c r="S47" i="53"/>
  <c r="S46" i="53"/>
  <c r="S45" i="53"/>
  <c r="S44" i="53"/>
  <c r="S43" i="53"/>
  <c r="S42" i="53"/>
  <c r="S41" i="53"/>
  <c r="S40" i="53"/>
  <c r="S39" i="53"/>
  <c r="S38" i="53"/>
  <c r="S37" i="53"/>
  <c r="S36" i="53"/>
  <c r="S35" i="53"/>
  <c r="S34" i="53"/>
  <c r="S33" i="53"/>
  <c r="S32" i="53"/>
  <c r="S31" i="53"/>
  <c r="S30" i="53"/>
  <c r="S29" i="53"/>
  <c r="S28" i="53"/>
  <c r="S27" i="53"/>
  <c r="S26" i="53"/>
  <c r="S25" i="53"/>
  <c r="S24" i="53"/>
  <c r="S23" i="53"/>
  <c r="S22" i="53"/>
  <c r="S21" i="53"/>
  <c r="S20" i="53"/>
  <c r="S19" i="53"/>
  <c r="S18" i="53"/>
  <c r="S17" i="53"/>
  <c r="S16" i="53"/>
  <c r="S15" i="53"/>
  <c r="S14" i="53"/>
  <c r="S13" i="53"/>
  <c r="S12" i="53"/>
  <c r="S11" i="53"/>
  <c r="S10" i="53"/>
  <c r="S9" i="53"/>
  <c r="S8" i="53"/>
  <c r="S7" i="53"/>
  <c r="S6" i="53"/>
  <c r="S5" i="53"/>
  <c r="S4" i="53"/>
  <c r="S3" i="53"/>
  <c r="S2" i="53"/>
  <c r="C197" i="32" a="1"/>
  <c r="D197" i="32" s="1" a="1"/>
  <c r="C196" i="32" a="1"/>
  <c r="D196" i="32" s="1" a="1"/>
  <c r="C195" i="32" a="1"/>
  <c r="D195" i="32" s="1" a="1"/>
  <c r="C194" i="32" a="1"/>
  <c r="D194" i="32" s="1" a="1"/>
  <c r="C193" i="32" a="1"/>
  <c r="D193" i="32" s="1" a="1"/>
  <c r="C192" i="32" a="1"/>
  <c r="D192" i="32" s="1" a="1"/>
  <c r="C191" i="32" a="1"/>
  <c r="C190" i="32" a="1"/>
  <c r="D190" i="32" s="1" a="1"/>
  <c r="C189" i="32" a="1"/>
  <c r="D189" i="32" s="1" a="1"/>
  <c r="C188" i="32" a="1"/>
  <c r="D188" i="32" s="1" a="1"/>
  <c r="C187" i="32" a="1"/>
  <c r="D187" i="32" s="1" a="1"/>
  <c r="C186" i="32" a="1"/>
  <c r="D186" i="32" s="1" a="1"/>
  <c r="S208" i="52"/>
  <c r="S207" i="52"/>
  <c r="S206" i="52"/>
  <c r="S205" i="52"/>
  <c r="S204" i="52"/>
  <c r="S203" i="52"/>
  <c r="S202" i="52"/>
  <c r="S201" i="52"/>
  <c r="S200" i="52"/>
  <c r="S199" i="52"/>
  <c r="S198" i="52"/>
  <c r="S197" i="52"/>
  <c r="S196" i="52"/>
  <c r="S195" i="52"/>
  <c r="S194" i="52"/>
  <c r="S193" i="52"/>
  <c r="S192" i="52"/>
  <c r="S191" i="52"/>
  <c r="S190" i="52"/>
  <c r="S189" i="52"/>
  <c r="S188" i="52"/>
  <c r="S187" i="52"/>
  <c r="S186" i="52"/>
  <c r="S185" i="52"/>
  <c r="S184" i="52"/>
  <c r="S183" i="52"/>
  <c r="S182" i="52"/>
  <c r="S181" i="52"/>
  <c r="S180" i="52"/>
  <c r="S179" i="52"/>
  <c r="S178" i="52"/>
  <c r="S177" i="52"/>
  <c r="S176" i="52"/>
  <c r="S175" i="52"/>
  <c r="S174" i="52"/>
  <c r="S173" i="52"/>
  <c r="S172" i="52"/>
  <c r="S171" i="52"/>
  <c r="S170" i="52"/>
  <c r="S169" i="52"/>
  <c r="S168" i="52"/>
  <c r="S167" i="52"/>
  <c r="S166" i="52"/>
  <c r="S165" i="52"/>
  <c r="S164" i="52"/>
  <c r="S163" i="52"/>
  <c r="S162" i="52"/>
  <c r="S161" i="52"/>
  <c r="S160" i="52"/>
  <c r="S159" i="52"/>
  <c r="S158" i="52"/>
  <c r="S157" i="52"/>
  <c r="S156" i="52"/>
  <c r="S155" i="52"/>
  <c r="S154" i="52"/>
  <c r="S153" i="52"/>
  <c r="S152" i="52"/>
  <c r="S151" i="52"/>
  <c r="S150" i="52"/>
  <c r="S149" i="52"/>
  <c r="S148" i="52"/>
  <c r="S147" i="52"/>
  <c r="S146" i="52"/>
  <c r="S145" i="52"/>
  <c r="S144" i="52"/>
  <c r="S143" i="52"/>
  <c r="S142" i="52"/>
  <c r="S141" i="52"/>
  <c r="S140" i="52"/>
  <c r="S139" i="52"/>
  <c r="S138" i="52"/>
  <c r="S137" i="52"/>
  <c r="S136" i="52"/>
  <c r="S135" i="52"/>
  <c r="S134" i="52"/>
  <c r="S133" i="52"/>
  <c r="S132" i="52"/>
  <c r="S131" i="52"/>
  <c r="S130" i="52"/>
  <c r="S129" i="52"/>
  <c r="S128" i="52"/>
  <c r="S127" i="52"/>
  <c r="S126" i="52"/>
  <c r="S125" i="52"/>
  <c r="S124" i="52"/>
  <c r="S123" i="52"/>
  <c r="S122" i="52"/>
  <c r="S121" i="52"/>
  <c r="S120" i="52"/>
  <c r="S119" i="52"/>
  <c r="S118" i="52"/>
  <c r="S117" i="52"/>
  <c r="S116" i="52"/>
  <c r="S115" i="52"/>
  <c r="S114" i="52"/>
  <c r="S113" i="52"/>
  <c r="S112" i="52"/>
  <c r="S111" i="52"/>
  <c r="S110" i="52"/>
  <c r="S109" i="52"/>
  <c r="S108" i="52"/>
  <c r="S107" i="52"/>
  <c r="S106" i="52"/>
  <c r="S105" i="52"/>
  <c r="S104" i="52"/>
  <c r="S103" i="52"/>
  <c r="S102" i="52"/>
  <c r="S101" i="52"/>
  <c r="S100" i="52"/>
  <c r="S99" i="52"/>
  <c r="S98" i="52"/>
  <c r="S97" i="52"/>
  <c r="S96" i="52"/>
  <c r="S95" i="52"/>
  <c r="S94" i="52"/>
  <c r="S93" i="52"/>
  <c r="S92" i="52"/>
  <c r="S91" i="52"/>
  <c r="S90" i="52"/>
  <c r="S89" i="52"/>
  <c r="S88" i="52"/>
  <c r="S87" i="52"/>
  <c r="S86" i="52"/>
  <c r="S85" i="52"/>
  <c r="S84" i="52"/>
  <c r="S83" i="52"/>
  <c r="S82" i="52"/>
  <c r="S81" i="52"/>
  <c r="S80" i="52"/>
  <c r="S79" i="52"/>
  <c r="S78" i="52"/>
  <c r="S77" i="52"/>
  <c r="S76" i="52"/>
  <c r="S75" i="52"/>
  <c r="S74" i="52"/>
  <c r="S73" i="52"/>
  <c r="S72" i="52"/>
  <c r="S71" i="52"/>
  <c r="S70" i="52"/>
  <c r="S69" i="52"/>
  <c r="S68" i="52"/>
  <c r="S67" i="52"/>
  <c r="S66" i="52"/>
  <c r="S65" i="52"/>
  <c r="S64" i="52"/>
  <c r="S63" i="52"/>
  <c r="S62" i="52"/>
  <c r="S61" i="52"/>
  <c r="S60" i="52"/>
  <c r="S59" i="52"/>
  <c r="S58" i="52"/>
  <c r="S57" i="52"/>
  <c r="S56" i="52"/>
  <c r="S55" i="52"/>
  <c r="S54" i="52"/>
  <c r="S53" i="52"/>
  <c r="S52" i="52"/>
  <c r="S51" i="52"/>
  <c r="S50" i="52"/>
  <c r="S49" i="52"/>
  <c r="S48" i="52"/>
  <c r="S47" i="52"/>
  <c r="S46" i="52"/>
  <c r="S45" i="52"/>
  <c r="S44" i="52"/>
  <c r="S43" i="52"/>
  <c r="S42" i="52"/>
  <c r="S41" i="52"/>
  <c r="S40" i="52"/>
  <c r="S39" i="52"/>
  <c r="S38" i="52"/>
  <c r="S37" i="52"/>
  <c r="S36" i="52"/>
  <c r="S35" i="52"/>
  <c r="S34" i="52"/>
  <c r="S33" i="52"/>
  <c r="S32" i="52"/>
  <c r="S31" i="52"/>
  <c r="S30" i="52"/>
  <c r="S29" i="52"/>
  <c r="S28" i="52"/>
  <c r="S27" i="52"/>
  <c r="S26" i="52"/>
  <c r="S25" i="52"/>
  <c r="S24" i="52"/>
  <c r="S23" i="52"/>
  <c r="S22" i="52"/>
  <c r="S21" i="52"/>
  <c r="S20" i="52"/>
  <c r="S19" i="52"/>
  <c r="S18" i="52"/>
  <c r="S17" i="52"/>
  <c r="S16" i="52"/>
  <c r="S15" i="52"/>
  <c r="S14" i="52"/>
  <c r="S13" i="52"/>
  <c r="S12" i="52"/>
  <c r="S11" i="52"/>
  <c r="S10" i="52"/>
  <c r="S9" i="52"/>
  <c r="S8" i="52"/>
  <c r="S7" i="52"/>
  <c r="S6" i="52"/>
  <c r="S5" i="52"/>
  <c r="S4" i="52"/>
  <c r="S3" i="52"/>
  <c r="S2" i="52"/>
  <c r="S208" i="51"/>
  <c r="S207" i="51"/>
  <c r="S206" i="51"/>
  <c r="S205" i="51"/>
  <c r="S204" i="51"/>
  <c r="S203" i="51"/>
  <c r="S202" i="51"/>
  <c r="S201" i="51"/>
  <c r="S200" i="51"/>
  <c r="S199" i="51"/>
  <c r="S198" i="51"/>
  <c r="S197" i="51"/>
  <c r="S196" i="51"/>
  <c r="S195" i="51"/>
  <c r="S194" i="51"/>
  <c r="S193" i="51"/>
  <c r="S192" i="51"/>
  <c r="S191" i="51"/>
  <c r="S190" i="51"/>
  <c r="S189" i="51"/>
  <c r="S188" i="51"/>
  <c r="S187" i="51"/>
  <c r="S186" i="51"/>
  <c r="S185" i="51"/>
  <c r="S184" i="51"/>
  <c r="S183" i="51"/>
  <c r="S182" i="51"/>
  <c r="S181" i="51"/>
  <c r="S180" i="51"/>
  <c r="S179" i="51"/>
  <c r="S178" i="51"/>
  <c r="S177" i="51"/>
  <c r="S176" i="51"/>
  <c r="S175" i="51"/>
  <c r="S174" i="51"/>
  <c r="S173" i="51"/>
  <c r="S172" i="51"/>
  <c r="S171" i="51"/>
  <c r="S170" i="51"/>
  <c r="S169" i="51"/>
  <c r="S168" i="51"/>
  <c r="S167" i="51"/>
  <c r="S166" i="51"/>
  <c r="S165" i="51"/>
  <c r="S164" i="51"/>
  <c r="S163" i="51"/>
  <c r="S162" i="51"/>
  <c r="S161" i="51"/>
  <c r="S160" i="51"/>
  <c r="S159" i="51"/>
  <c r="S158" i="51"/>
  <c r="S157" i="51"/>
  <c r="S156" i="51"/>
  <c r="S155" i="51"/>
  <c r="S154" i="51"/>
  <c r="S153" i="51"/>
  <c r="S152" i="51"/>
  <c r="S151" i="51"/>
  <c r="S150" i="51"/>
  <c r="S149" i="51"/>
  <c r="S148" i="51"/>
  <c r="S147" i="51"/>
  <c r="S146" i="51"/>
  <c r="S145" i="51"/>
  <c r="S144" i="51"/>
  <c r="S143" i="51"/>
  <c r="S142" i="51"/>
  <c r="S141" i="51"/>
  <c r="S140" i="51"/>
  <c r="S139" i="51"/>
  <c r="S138" i="51"/>
  <c r="S137" i="51"/>
  <c r="S136" i="51"/>
  <c r="S135" i="51"/>
  <c r="S134" i="51"/>
  <c r="S133" i="51"/>
  <c r="S132" i="51"/>
  <c r="S131" i="51"/>
  <c r="S130" i="51"/>
  <c r="S129" i="51"/>
  <c r="S128" i="51"/>
  <c r="S127" i="51"/>
  <c r="S126" i="51"/>
  <c r="S125" i="51"/>
  <c r="S124" i="51"/>
  <c r="S123" i="51"/>
  <c r="S122" i="51"/>
  <c r="S121" i="51"/>
  <c r="S120" i="51"/>
  <c r="S119" i="51"/>
  <c r="S118" i="51"/>
  <c r="S117" i="51"/>
  <c r="S116" i="51"/>
  <c r="S115" i="51"/>
  <c r="S114" i="51"/>
  <c r="S113" i="51"/>
  <c r="S112" i="51"/>
  <c r="S111" i="51"/>
  <c r="S110" i="51"/>
  <c r="S109" i="51"/>
  <c r="S108" i="51"/>
  <c r="S107" i="51"/>
  <c r="S106" i="51"/>
  <c r="S105" i="51"/>
  <c r="S104" i="51"/>
  <c r="S103" i="51"/>
  <c r="S102" i="51"/>
  <c r="S101" i="51"/>
  <c r="S100" i="51"/>
  <c r="S99" i="51"/>
  <c r="S98" i="51"/>
  <c r="S97" i="51"/>
  <c r="S96" i="51"/>
  <c r="S95" i="51"/>
  <c r="S94" i="51"/>
  <c r="S93" i="51"/>
  <c r="S92" i="51"/>
  <c r="S91" i="51"/>
  <c r="S90" i="51"/>
  <c r="S89" i="51"/>
  <c r="S88" i="51"/>
  <c r="S87" i="51"/>
  <c r="S86" i="51"/>
  <c r="S85" i="51"/>
  <c r="S84" i="51"/>
  <c r="S83" i="51"/>
  <c r="S82" i="51"/>
  <c r="S81" i="51"/>
  <c r="S80" i="51"/>
  <c r="S79" i="51"/>
  <c r="S78" i="51"/>
  <c r="S77" i="51"/>
  <c r="S76" i="51"/>
  <c r="S75" i="51"/>
  <c r="S74" i="51"/>
  <c r="S73" i="51"/>
  <c r="S72" i="51"/>
  <c r="S71" i="51"/>
  <c r="S70" i="51"/>
  <c r="S69" i="51"/>
  <c r="S68" i="51"/>
  <c r="S67" i="51"/>
  <c r="S66" i="51"/>
  <c r="S65" i="51"/>
  <c r="S64" i="51"/>
  <c r="S63" i="51"/>
  <c r="S62" i="51"/>
  <c r="S61" i="51"/>
  <c r="S60" i="51"/>
  <c r="S59" i="51"/>
  <c r="S58" i="51"/>
  <c r="S57" i="51"/>
  <c r="S56" i="51"/>
  <c r="S55" i="51"/>
  <c r="S54" i="51"/>
  <c r="S53" i="51"/>
  <c r="S52" i="51"/>
  <c r="S51" i="51"/>
  <c r="S50" i="51"/>
  <c r="S49" i="51"/>
  <c r="S48" i="51"/>
  <c r="S47" i="51"/>
  <c r="S46" i="51"/>
  <c r="S45" i="51"/>
  <c r="S44" i="51"/>
  <c r="S43" i="51"/>
  <c r="S42" i="51"/>
  <c r="S41" i="51"/>
  <c r="S40" i="51"/>
  <c r="S39" i="51"/>
  <c r="S38" i="51"/>
  <c r="S37" i="51"/>
  <c r="S36" i="51"/>
  <c r="S35" i="51"/>
  <c r="S34" i="51"/>
  <c r="S33" i="51"/>
  <c r="S32" i="51"/>
  <c r="S31" i="51"/>
  <c r="S30" i="51"/>
  <c r="S29" i="51"/>
  <c r="S28" i="51"/>
  <c r="S27" i="51"/>
  <c r="S26" i="51"/>
  <c r="S25" i="51"/>
  <c r="S24" i="51"/>
  <c r="S23" i="51"/>
  <c r="S22" i="51"/>
  <c r="S21" i="51"/>
  <c r="S20" i="51"/>
  <c r="S19" i="51"/>
  <c r="S18" i="51"/>
  <c r="S17" i="51"/>
  <c r="S16" i="51"/>
  <c r="S15" i="51"/>
  <c r="S14" i="51"/>
  <c r="S13" i="51"/>
  <c r="S12" i="51"/>
  <c r="S11" i="51"/>
  <c r="S10" i="51"/>
  <c r="S9" i="51"/>
  <c r="S8" i="51"/>
  <c r="S7" i="51"/>
  <c r="S6" i="51"/>
  <c r="S5" i="51"/>
  <c r="S4" i="51"/>
  <c r="S3" i="51"/>
  <c r="S2" i="51"/>
  <c r="S208" i="50"/>
  <c r="S207" i="50"/>
  <c r="S206" i="50"/>
  <c r="S205" i="50"/>
  <c r="S204" i="50"/>
  <c r="S203" i="50"/>
  <c r="S202" i="50"/>
  <c r="S201" i="50"/>
  <c r="S200" i="50"/>
  <c r="S199" i="50"/>
  <c r="S198" i="50"/>
  <c r="S197" i="50"/>
  <c r="S196" i="50"/>
  <c r="S195" i="50"/>
  <c r="S194" i="50"/>
  <c r="S193" i="50"/>
  <c r="S192" i="50"/>
  <c r="S191" i="50"/>
  <c r="S190" i="50"/>
  <c r="S189" i="50"/>
  <c r="S188" i="50"/>
  <c r="S187" i="50"/>
  <c r="S186" i="50"/>
  <c r="S185" i="50"/>
  <c r="S184" i="50"/>
  <c r="S183" i="50"/>
  <c r="S182" i="50"/>
  <c r="S181" i="50"/>
  <c r="S180" i="50"/>
  <c r="S179" i="50"/>
  <c r="S178" i="50"/>
  <c r="S177" i="50"/>
  <c r="S176" i="50"/>
  <c r="S175" i="50"/>
  <c r="S174" i="50"/>
  <c r="S173" i="50"/>
  <c r="S172" i="50"/>
  <c r="S171" i="50"/>
  <c r="S170" i="50"/>
  <c r="S169" i="50"/>
  <c r="S168" i="50"/>
  <c r="S167" i="50"/>
  <c r="S166" i="50"/>
  <c r="S165" i="50"/>
  <c r="S164" i="50"/>
  <c r="S163" i="50"/>
  <c r="S162" i="50"/>
  <c r="S161" i="50"/>
  <c r="S160" i="50"/>
  <c r="S159" i="50"/>
  <c r="S158" i="50"/>
  <c r="S157" i="50"/>
  <c r="S156" i="50"/>
  <c r="S155" i="50"/>
  <c r="S154" i="50"/>
  <c r="S153" i="50"/>
  <c r="S152" i="50"/>
  <c r="S151" i="50"/>
  <c r="S150" i="50"/>
  <c r="S149" i="50"/>
  <c r="S148" i="50"/>
  <c r="S147" i="50"/>
  <c r="S146" i="50"/>
  <c r="S145" i="50"/>
  <c r="S144" i="50"/>
  <c r="S143" i="50"/>
  <c r="S142" i="50"/>
  <c r="S141" i="50"/>
  <c r="S140" i="50"/>
  <c r="S139" i="50"/>
  <c r="S138" i="50"/>
  <c r="S137" i="50"/>
  <c r="S136" i="50"/>
  <c r="S135" i="50"/>
  <c r="S134" i="50"/>
  <c r="S133" i="50"/>
  <c r="S132" i="50"/>
  <c r="S131" i="50"/>
  <c r="S130" i="50"/>
  <c r="S129" i="50"/>
  <c r="S128" i="50"/>
  <c r="S127" i="50"/>
  <c r="S126" i="50"/>
  <c r="S125" i="50"/>
  <c r="S124" i="50"/>
  <c r="S123" i="50"/>
  <c r="S122" i="50"/>
  <c r="S121" i="50"/>
  <c r="S120" i="50"/>
  <c r="S119" i="50"/>
  <c r="S118" i="50"/>
  <c r="S117" i="50"/>
  <c r="S116" i="50"/>
  <c r="S115" i="50"/>
  <c r="S114" i="50"/>
  <c r="S113" i="50"/>
  <c r="S112" i="50"/>
  <c r="S111" i="50"/>
  <c r="S110" i="50"/>
  <c r="S109" i="50"/>
  <c r="S108" i="50"/>
  <c r="S107" i="50"/>
  <c r="S106" i="50"/>
  <c r="S105" i="50"/>
  <c r="S104" i="50"/>
  <c r="S103" i="50"/>
  <c r="S102" i="50"/>
  <c r="S101" i="50"/>
  <c r="S100" i="50"/>
  <c r="S99" i="50"/>
  <c r="S98" i="50"/>
  <c r="S97" i="50"/>
  <c r="S96" i="50"/>
  <c r="S95" i="50"/>
  <c r="S94" i="50"/>
  <c r="S93" i="50"/>
  <c r="S92" i="50"/>
  <c r="S91" i="50"/>
  <c r="S90" i="50"/>
  <c r="S89" i="50"/>
  <c r="S88" i="50"/>
  <c r="S87" i="50"/>
  <c r="S86" i="50"/>
  <c r="S85" i="50"/>
  <c r="S84" i="50"/>
  <c r="S83" i="50"/>
  <c r="S82" i="50"/>
  <c r="S81" i="50"/>
  <c r="S80" i="50"/>
  <c r="S79" i="50"/>
  <c r="S78" i="50"/>
  <c r="S77" i="50"/>
  <c r="S76" i="50"/>
  <c r="S75" i="50"/>
  <c r="S74" i="50"/>
  <c r="S73" i="50"/>
  <c r="S72" i="50"/>
  <c r="S71" i="50"/>
  <c r="S70" i="50"/>
  <c r="S69" i="50"/>
  <c r="S68" i="50"/>
  <c r="S67" i="50"/>
  <c r="S66" i="50"/>
  <c r="S65" i="50"/>
  <c r="S64" i="50"/>
  <c r="S63" i="50"/>
  <c r="S62" i="50"/>
  <c r="S61" i="50"/>
  <c r="S60" i="50"/>
  <c r="S59" i="50"/>
  <c r="S58" i="50"/>
  <c r="S57" i="50"/>
  <c r="S56" i="50"/>
  <c r="S55" i="50"/>
  <c r="S54" i="50"/>
  <c r="S53" i="50"/>
  <c r="S52" i="50"/>
  <c r="S51" i="50"/>
  <c r="S50" i="50"/>
  <c r="S49" i="50"/>
  <c r="S48" i="50"/>
  <c r="S47" i="50"/>
  <c r="S46" i="50"/>
  <c r="S45" i="50"/>
  <c r="S44" i="50"/>
  <c r="S43" i="50"/>
  <c r="S42" i="50"/>
  <c r="S41" i="50"/>
  <c r="S40" i="50"/>
  <c r="S39" i="50"/>
  <c r="S38" i="50"/>
  <c r="S37" i="50"/>
  <c r="S36" i="50"/>
  <c r="S35" i="50"/>
  <c r="S34" i="50"/>
  <c r="S33" i="50"/>
  <c r="S32" i="50"/>
  <c r="S31" i="50"/>
  <c r="S30" i="50"/>
  <c r="S29" i="50"/>
  <c r="S28" i="50"/>
  <c r="S27" i="50"/>
  <c r="S26" i="50"/>
  <c r="S25" i="50"/>
  <c r="S24" i="50"/>
  <c r="S23" i="50"/>
  <c r="S22" i="50"/>
  <c r="S21" i="50"/>
  <c r="S20" i="50"/>
  <c r="S19" i="50"/>
  <c r="S18" i="50"/>
  <c r="S17" i="50"/>
  <c r="S16" i="50"/>
  <c r="S15" i="50"/>
  <c r="S14" i="50"/>
  <c r="S13" i="50"/>
  <c r="S12" i="50"/>
  <c r="S11" i="50"/>
  <c r="S10" i="50"/>
  <c r="S9" i="50"/>
  <c r="S8" i="50"/>
  <c r="S7" i="50"/>
  <c r="S6" i="50"/>
  <c r="S5" i="50"/>
  <c r="S4" i="50"/>
  <c r="S3" i="50"/>
  <c r="S2" i="50"/>
  <c r="S200" i="49"/>
  <c r="S201" i="49"/>
  <c r="S202" i="49"/>
  <c r="S203" i="49"/>
  <c r="S204" i="49"/>
  <c r="S205" i="49"/>
  <c r="S206" i="49"/>
  <c r="S207" i="49"/>
  <c r="S208" i="49"/>
  <c r="S199" i="49"/>
  <c r="S198" i="49"/>
  <c r="S197" i="49"/>
  <c r="S196" i="49"/>
  <c r="S195" i="49"/>
  <c r="S194" i="49"/>
  <c r="S193" i="49"/>
  <c r="S192" i="49"/>
  <c r="S191" i="49"/>
  <c r="S190" i="49"/>
  <c r="S189" i="49"/>
  <c r="S188" i="49"/>
  <c r="S187" i="49"/>
  <c r="S186" i="49"/>
  <c r="S185" i="49"/>
  <c r="S184" i="49"/>
  <c r="S183" i="49"/>
  <c r="S182" i="49"/>
  <c r="S181" i="49"/>
  <c r="S180" i="49"/>
  <c r="S179" i="49"/>
  <c r="S178" i="49"/>
  <c r="S177" i="49"/>
  <c r="S176" i="49"/>
  <c r="S175" i="49"/>
  <c r="S174" i="49"/>
  <c r="S173" i="49"/>
  <c r="S172" i="49"/>
  <c r="S171" i="49"/>
  <c r="S170" i="49"/>
  <c r="S169" i="49"/>
  <c r="S168" i="49"/>
  <c r="S167" i="49"/>
  <c r="S166" i="49"/>
  <c r="S165" i="49"/>
  <c r="S164" i="49"/>
  <c r="S163" i="49"/>
  <c r="S162" i="49"/>
  <c r="S161" i="49"/>
  <c r="S160" i="49"/>
  <c r="S159" i="49"/>
  <c r="S158" i="49"/>
  <c r="S157" i="49"/>
  <c r="S156" i="49"/>
  <c r="S155" i="49"/>
  <c r="S154" i="49"/>
  <c r="S153" i="49"/>
  <c r="S152" i="49"/>
  <c r="S151" i="49"/>
  <c r="S150" i="49"/>
  <c r="S149" i="49"/>
  <c r="S148" i="49"/>
  <c r="S147" i="49"/>
  <c r="S146" i="49"/>
  <c r="S145" i="49"/>
  <c r="S144" i="49"/>
  <c r="S143" i="49"/>
  <c r="S142" i="49"/>
  <c r="S141" i="49"/>
  <c r="S140" i="49"/>
  <c r="S139" i="49"/>
  <c r="S138" i="49"/>
  <c r="S137" i="49"/>
  <c r="S136" i="49"/>
  <c r="S135" i="49"/>
  <c r="S134" i="49"/>
  <c r="S133" i="49"/>
  <c r="S132" i="49"/>
  <c r="S131" i="49"/>
  <c r="S130" i="49"/>
  <c r="S129" i="49"/>
  <c r="S128" i="49"/>
  <c r="S127" i="49"/>
  <c r="S126" i="49"/>
  <c r="S125" i="49"/>
  <c r="S124" i="49"/>
  <c r="S123" i="49"/>
  <c r="S122" i="49"/>
  <c r="S121" i="49"/>
  <c r="S120" i="49"/>
  <c r="S119" i="49"/>
  <c r="S118" i="49"/>
  <c r="S117" i="49"/>
  <c r="S116" i="49"/>
  <c r="S115" i="49"/>
  <c r="S114" i="49"/>
  <c r="S113" i="49"/>
  <c r="S112" i="49"/>
  <c r="S111" i="49"/>
  <c r="S110" i="49"/>
  <c r="S109" i="49"/>
  <c r="S108" i="49"/>
  <c r="S107" i="49"/>
  <c r="S106" i="49"/>
  <c r="S105" i="49"/>
  <c r="S104" i="49"/>
  <c r="S103" i="49"/>
  <c r="S102" i="49"/>
  <c r="S101" i="49"/>
  <c r="S100" i="49"/>
  <c r="S99" i="49"/>
  <c r="S98" i="49"/>
  <c r="S97" i="49"/>
  <c r="S96" i="49"/>
  <c r="S95" i="49"/>
  <c r="S94" i="49"/>
  <c r="S93" i="49"/>
  <c r="S92" i="49"/>
  <c r="S91" i="49"/>
  <c r="S90" i="49"/>
  <c r="S89" i="49"/>
  <c r="S88" i="49"/>
  <c r="S87" i="49"/>
  <c r="S86" i="49"/>
  <c r="S85" i="49"/>
  <c r="S84" i="49"/>
  <c r="S83" i="49"/>
  <c r="S82" i="49"/>
  <c r="S81" i="49"/>
  <c r="S80" i="49"/>
  <c r="S79" i="49"/>
  <c r="S78" i="49"/>
  <c r="S77" i="49"/>
  <c r="S76" i="49"/>
  <c r="S75" i="49"/>
  <c r="S74" i="49"/>
  <c r="S73" i="49"/>
  <c r="S72" i="49"/>
  <c r="S71" i="49"/>
  <c r="S70" i="49"/>
  <c r="S69" i="49"/>
  <c r="S68" i="49"/>
  <c r="S67" i="49"/>
  <c r="S66" i="49"/>
  <c r="S65" i="49"/>
  <c r="S64" i="49"/>
  <c r="S63" i="49"/>
  <c r="S62" i="49"/>
  <c r="S61" i="49"/>
  <c r="S60" i="49"/>
  <c r="S59" i="49"/>
  <c r="S58" i="49"/>
  <c r="S57" i="49"/>
  <c r="S56" i="49"/>
  <c r="S55" i="49"/>
  <c r="S54" i="49"/>
  <c r="S53" i="49"/>
  <c r="S52" i="49"/>
  <c r="S51" i="49"/>
  <c r="S50" i="49"/>
  <c r="S49" i="49"/>
  <c r="S48" i="49"/>
  <c r="S47" i="49"/>
  <c r="S46" i="49"/>
  <c r="S45" i="49"/>
  <c r="S44" i="49"/>
  <c r="S43" i="49"/>
  <c r="S42" i="49"/>
  <c r="S41" i="49"/>
  <c r="S40" i="49"/>
  <c r="S39" i="49"/>
  <c r="S38" i="49"/>
  <c r="S37" i="49"/>
  <c r="S36" i="49"/>
  <c r="S35" i="49"/>
  <c r="S34" i="49"/>
  <c r="S33" i="49"/>
  <c r="S32" i="49"/>
  <c r="S31" i="49"/>
  <c r="S30" i="49"/>
  <c r="S29" i="49"/>
  <c r="S28" i="49"/>
  <c r="S27" i="49"/>
  <c r="S26" i="49"/>
  <c r="S25" i="49"/>
  <c r="S24" i="49"/>
  <c r="S23" i="49"/>
  <c r="S22" i="49"/>
  <c r="S21" i="49"/>
  <c r="S20" i="49"/>
  <c r="S19" i="49"/>
  <c r="S18" i="49"/>
  <c r="S17" i="49"/>
  <c r="S16" i="49"/>
  <c r="S15" i="49"/>
  <c r="S14" i="49"/>
  <c r="S13" i="49"/>
  <c r="S12" i="49"/>
  <c r="S11" i="49"/>
  <c r="S10" i="49"/>
  <c r="S9" i="49"/>
  <c r="S8" i="49"/>
  <c r="S7" i="49"/>
  <c r="S6" i="49"/>
  <c r="S5" i="49"/>
  <c r="S4" i="49"/>
  <c r="S3" i="49"/>
  <c r="S2" i="49"/>
  <c r="S169" i="37"/>
  <c r="S170" i="37"/>
  <c r="S171" i="37"/>
  <c r="S172" i="37"/>
  <c r="S173" i="37"/>
  <c r="S174" i="37"/>
  <c r="S175" i="37"/>
  <c r="S176" i="37"/>
  <c r="S177" i="37"/>
  <c r="S178" i="37"/>
  <c r="S179" i="37"/>
  <c r="S180" i="37"/>
  <c r="S181" i="37"/>
  <c r="S182" i="37"/>
  <c r="S183" i="37"/>
  <c r="S184" i="37"/>
  <c r="S185" i="37"/>
  <c r="S186" i="37"/>
  <c r="S187" i="37"/>
  <c r="S188" i="37"/>
  <c r="S189" i="37"/>
  <c r="S190" i="37"/>
  <c r="S191" i="37"/>
  <c r="S192" i="37"/>
  <c r="S193" i="37"/>
  <c r="S194" i="37"/>
  <c r="S195" i="37"/>
  <c r="S196" i="37"/>
  <c r="S197" i="37"/>
  <c r="S198" i="37"/>
  <c r="S199" i="37"/>
  <c r="S169" i="36"/>
  <c r="S170" i="36"/>
  <c r="S171" i="36"/>
  <c r="S172" i="36"/>
  <c r="S173" i="36"/>
  <c r="S174" i="36"/>
  <c r="S175" i="36"/>
  <c r="S176" i="36"/>
  <c r="S177" i="36"/>
  <c r="S178" i="36"/>
  <c r="S179" i="36"/>
  <c r="S180" i="36"/>
  <c r="S181" i="36"/>
  <c r="S182" i="36"/>
  <c r="S183" i="36"/>
  <c r="S184" i="36"/>
  <c r="S185" i="36"/>
  <c r="S186" i="36"/>
  <c r="S187" i="36"/>
  <c r="S188" i="36"/>
  <c r="S189" i="36"/>
  <c r="S190" i="36"/>
  <c r="S169" i="35"/>
  <c r="S170" i="35"/>
  <c r="S171" i="35"/>
  <c r="S172" i="35"/>
  <c r="S173" i="35"/>
  <c r="S174" i="35"/>
  <c r="S175" i="35"/>
  <c r="S176" i="35"/>
  <c r="S177" i="35"/>
  <c r="S178" i="35"/>
  <c r="S179" i="35"/>
  <c r="S180" i="35"/>
  <c r="S181" i="35"/>
  <c r="S182" i="35"/>
  <c r="S183" i="35"/>
  <c r="S184" i="35"/>
  <c r="S185" i="35"/>
  <c r="S186" i="35"/>
  <c r="S187" i="35"/>
  <c r="S188" i="35"/>
  <c r="S189" i="35"/>
  <c r="S190" i="35"/>
  <c r="S191" i="35"/>
  <c r="S192" i="35"/>
  <c r="S193" i="35"/>
  <c r="S194" i="35"/>
  <c r="S195" i="35"/>
  <c r="S196" i="35"/>
  <c r="S197" i="35"/>
  <c r="S198" i="35"/>
  <c r="S199" i="35"/>
  <c r="S200" i="35"/>
  <c r="S201" i="35"/>
  <c r="S202" i="35"/>
  <c r="S169" i="34"/>
  <c r="S170" i="34"/>
  <c r="S171" i="34"/>
  <c r="S172" i="34"/>
  <c r="S173" i="34"/>
  <c r="S174" i="34"/>
  <c r="S175" i="34"/>
  <c r="S176" i="34"/>
  <c r="S177" i="34"/>
  <c r="S178" i="34"/>
  <c r="S179" i="34"/>
  <c r="S180" i="34"/>
  <c r="S181" i="34"/>
  <c r="S182" i="34"/>
  <c r="S183" i="34"/>
  <c r="S184" i="34"/>
  <c r="S185" i="34"/>
  <c r="S186" i="34"/>
  <c r="S187" i="34"/>
  <c r="S188" i="34"/>
  <c r="S189" i="34"/>
  <c r="S190" i="34"/>
  <c r="S191" i="34"/>
  <c r="S192" i="34"/>
  <c r="S193" i="34"/>
  <c r="S194" i="34"/>
  <c r="S195" i="34"/>
  <c r="S169" i="33"/>
  <c r="S170" i="33"/>
  <c r="S171" i="33"/>
  <c r="S172" i="33"/>
  <c r="S168" i="37"/>
  <c r="S167" i="37"/>
  <c r="S166" i="37"/>
  <c r="S165" i="37"/>
  <c r="S164" i="37"/>
  <c r="S163" i="37"/>
  <c r="S162" i="37"/>
  <c r="S161" i="37"/>
  <c r="S160" i="37"/>
  <c r="S159" i="37"/>
  <c r="S158" i="37"/>
  <c r="S157" i="37"/>
  <c r="S156" i="37"/>
  <c r="S155" i="37"/>
  <c r="S154" i="37"/>
  <c r="S153" i="37"/>
  <c r="S152" i="37"/>
  <c r="S151" i="37"/>
  <c r="S150" i="37"/>
  <c r="S149" i="37"/>
  <c r="S148" i="37"/>
  <c r="S147" i="37"/>
  <c r="S146" i="37"/>
  <c r="S145" i="37"/>
  <c r="S144" i="37"/>
  <c r="S143" i="37"/>
  <c r="S142" i="37"/>
  <c r="S141" i="37"/>
  <c r="S140" i="37"/>
  <c r="S139" i="37"/>
  <c r="S138" i="37"/>
  <c r="S137" i="37"/>
  <c r="S136" i="37"/>
  <c r="S135" i="37"/>
  <c r="S134" i="37"/>
  <c r="S133" i="37"/>
  <c r="S132" i="37"/>
  <c r="S131" i="37"/>
  <c r="S130" i="37"/>
  <c r="S129" i="37"/>
  <c r="S128" i="37"/>
  <c r="S127" i="37"/>
  <c r="S126" i="37"/>
  <c r="S125" i="37"/>
  <c r="S124" i="37"/>
  <c r="S123" i="37"/>
  <c r="S122" i="37"/>
  <c r="S121" i="37"/>
  <c r="S120" i="37"/>
  <c r="S119" i="37"/>
  <c r="S118" i="37"/>
  <c r="S117" i="37"/>
  <c r="S116" i="37"/>
  <c r="S115" i="37"/>
  <c r="S114" i="37"/>
  <c r="S113" i="37"/>
  <c r="S112" i="37"/>
  <c r="S111" i="37"/>
  <c r="S110" i="37"/>
  <c r="S109" i="37"/>
  <c r="S108" i="37"/>
  <c r="S107" i="37"/>
  <c r="S106" i="37"/>
  <c r="S105" i="37"/>
  <c r="S104" i="37"/>
  <c r="S103" i="37"/>
  <c r="S102" i="37"/>
  <c r="S101" i="37"/>
  <c r="S100" i="37"/>
  <c r="S99" i="37"/>
  <c r="S98" i="37"/>
  <c r="S97" i="37"/>
  <c r="S96" i="37"/>
  <c r="S95" i="37"/>
  <c r="S94" i="37"/>
  <c r="S93" i="37"/>
  <c r="S92" i="37"/>
  <c r="S91" i="37"/>
  <c r="S90" i="37"/>
  <c r="S89" i="37"/>
  <c r="S88" i="37"/>
  <c r="S87" i="37"/>
  <c r="S86" i="37"/>
  <c r="S85" i="37"/>
  <c r="S84" i="37"/>
  <c r="S83" i="37"/>
  <c r="S82" i="37"/>
  <c r="S81" i="37"/>
  <c r="S80" i="37"/>
  <c r="S79" i="37"/>
  <c r="S78" i="37"/>
  <c r="S77" i="37"/>
  <c r="S76" i="37"/>
  <c r="S75" i="37"/>
  <c r="S74" i="37"/>
  <c r="S73" i="37"/>
  <c r="S72" i="37"/>
  <c r="S71" i="37"/>
  <c r="S70" i="37"/>
  <c r="S69" i="37"/>
  <c r="S68" i="37"/>
  <c r="S67" i="37"/>
  <c r="S66" i="37"/>
  <c r="S65" i="37"/>
  <c r="S64" i="37"/>
  <c r="S63" i="37"/>
  <c r="S62" i="37"/>
  <c r="S61" i="37"/>
  <c r="S60" i="37"/>
  <c r="S59" i="37"/>
  <c r="S58" i="37"/>
  <c r="S57" i="37"/>
  <c r="S56" i="37"/>
  <c r="S55" i="37"/>
  <c r="S54" i="37"/>
  <c r="S53" i="37"/>
  <c r="S52" i="37"/>
  <c r="S51" i="37"/>
  <c r="S50" i="37"/>
  <c r="S49" i="37"/>
  <c r="S48" i="37"/>
  <c r="S47" i="37"/>
  <c r="S46" i="37"/>
  <c r="S45" i="37"/>
  <c r="S44" i="37"/>
  <c r="S43" i="37"/>
  <c r="S42" i="37"/>
  <c r="S41" i="37"/>
  <c r="S40" i="37"/>
  <c r="S39" i="37"/>
  <c r="S38" i="37"/>
  <c r="S37" i="37"/>
  <c r="S36" i="37"/>
  <c r="S35" i="37"/>
  <c r="S34" i="37"/>
  <c r="S33" i="37"/>
  <c r="S32" i="37"/>
  <c r="S31" i="37"/>
  <c r="S30" i="37"/>
  <c r="S29" i="37"/>
  <c r="S28" i="37"/>
  <c r="S27" i="37"/>
  <c r="S26" i="37"/>
  <c r="S25" i="37"/>
  <c r="S24" i="37"/>
  <c r="S23" i="37"/>
  <c r="S22" i="37"/>
  <c r="S21" i="37"/>
  <c r="S20" i="37"/>
  <c r="S19" i="37"/>
  <c r="S18" i="37"/>
  <c r="S17" i="37"/>
  <c r="S16" i="37"/>
  <c r="S15" i="37"/>
  <c r="S14" i="37"/>
  <c r="S13" i="37"/>
  <c r="S12" i="37"/>
  <c r="S11" i="37"/>
  <c r="S10" i="37"/>
  <c r="S9" i="37"/>
  <c r="S8" i="37"/>
  <c r="S7" i="37"/>
  <c r="S6" i="37"/>
  <c r="S5" i="37"/>
  <c r="S4" i="37"/>
  <c r="S3" i="37"/>
  <c r="S2" i="37"/>
  <c r="S168" i="36"/>
  <c r="S167" i="36"/>
  <c r="S166" i="36"/>
  <c r="S165" i="36"/>
  <c r="S164" i="36"/>
  <c r="S163" i="36"/>
  <c r="S162" i="36"/>
  <c r="S161" i="36"/>
  <c r="S160" i="36"/>
  <c r="S159" i="36"/>
  <c r="S158" i="36"/>
  <c r="S157" i="36"/>
  <c r="S156" i="36"/>
  <c r="S155" i="36"/>
  <c r="S154" i="36"/>
  <c r="S153" i="36"/>
  <c r="S152" i="36"/>
  <c r="S151" i="36"/>
  <c r="S150" i="36"/>
  <c r="S149" i="36"/>
  <c r="S148" i="36"/>
  <c r="S147" i="36"/>
  <c r="S146" i="36"/>
  <c r="S145" i="36"/>
  <c r="S144" i="36"/>
  <c r="S143" i="36"/>
  <c r="S142" i="36"/>
  <c r="S141" i="36"/>
  <c r="S140" i="36"/>
  <c r="S139" i="36"/>
  <c r="S138" i="36"/>
  <c r="S137" i="36"/>
  <c r="S136" i="36"/>
  <c r="S135" i="36"/>
  <c r="S134" i="36"/>
  <c r="S133" i="36"/>
  <c r="S132" i="36"/>
  <c r="S131" i="36"/>
  <c r="S130" i="36"/>
  <c r="S129" i="36"/>
  <c r="S128" i="36"/>
  <c r="S127" i="36"/>
  <c r="S126" i="36"/>
  <c r="S125" i="36"/>
  <c r="S124" i="36"/>
  <c r="S123" i="36"/>
  <c r="S122" i="36"/>
  <c r="S121" i="36"/>
  <c r="S120" i="36"/>
  <c r="S119" i="36"/>
  <c r="S118" i="36"/>
  <c r="S117" i="36"/>
  <c r="S116" i="36"/>
  <c r="S115" i="36"/>
  <c r="S114" i="36"/>
  <c r="S113" i="36"/>
  <c r="S112" i="36"/>
  <c r="S111" i="36"/>
  <c r="S110" i="36"/>
  <c r="S109" i="36"/>
  <c r="S108" i="36"/>
  <c r="S107" i="36"/>
  <c r="S106" i="36"/>
  <c r="S105" i="36"/>
  <c r="S104" i="36"/>
  <c r="S103" i="36"/>
  <c r="S102" i="36"/>
  <c r="S101" i="36"/>
  <c r="S100" i="36"/>
  <c r="S99" i="36"/>
  <c r="S98" i="36"/>
  <c r="S97" i="36"/>
  <c r="S96" i="36"/>
  <c r="S95" i="36"/>
  <c r="S94" i="36"/>
  <c r="S93" i="36"/>
  <c r="S92" i="36"/>
  <c r="S91" i="36"/>
  <c r="S90" i="36"/>
  <c r="S89" i="36"/>
  <c r="S88" i="36"/>
  <c r="S87" i="36"/>
  <c r="S86" i="36"/>
  <c r="S85" i="36"/>
  <c r="S84" i="36"/>
  <c r="S83" i="36"/>
  <c r="S82" i="36"/>
  <c r="S81" i="36"/>
  <c r="S80" i="36"/>
  <c r="S79" i="36"/>
  <c r="S78" i="36"/>
  <c r="S77" i="36"/>
  <c r="S76" i="36"/>
  <c r="S75" i="36"/>
  <c r="S74" i="36"/>
  <c r="S73" i="36"/>
  <c r="S72" i="36"/>
  <c r="S71" i="36"/>
  <c r="S70" i="36"/>
  <c r="S69" i="36"/>
  <c r="S68" i="36"/>
  <c r="S67" i="36"/>
  <c r="S66" i="36"/>
  <c r="S65" i="36"/>
  <c r="S64" i="36"/>
  <c r="S63" i="36"/>
  <c r="S62" i="36"/>
  <c r="S61" i="36"/>
  <c r="S60" i="36"/>
  <c r="S59" i="36"/>
  <c r="S58" i="36"/>
  <c r="S57" i="36"/>
  <c r="S56" i="36"/>
  <c r="S55" i="36"/>
  <c r="S54" i="36"/>
  <c r="S53" i="36"/>
  <c r="S52" i="36"/>
  <c r="S51" i="36"/>
  <c r="S50" i="36"/>
  <c r="S49" i="36"/>
  <c r="S48" i="36"/>
  <c r="S47" i="36"/>
  <c r="S46" i="36"/>
  <c r="S45" i="36"/>
  <c r="S44" i="36"/>
  <c r="S43" i="36"/>
  <c r="S42" i="36"/>
  <c r="S41" i="36"/>
  <c r="S40" i="36"/>
  <c r="S39" i="36"/>
  <c r="S38" i="36"/>
  <c r="S37" i="36"/>
  <c r="S36" i="36"/>
  <c r="S35" i="36"/>
  <c r="S34" i="36"/>
  <c r="S33" i="36"/>
  <c r="S32" i="36"/>
  <c r="S31" i="36"/>
  <c r="S30" i="36"/>
  <c r="S29" i="36"/>
  <c r="S28" i="36"/>
  <c r="S27" i="36"/>
  <c r="S26" i="36"/>
  <c r="S25" i="36"/>
  <c r="S24" i="36"/>
  <c r="S23" i="36"/>
  <c r="S22" i="36"/>
  <c r="S21" i="36"/>
  <c r="S20" i="36"/>
  <c r="S19" i="36"/>
  <c r="S18" i="36"/>
  <c r="S17" i="36"/>
  <c r="S16" i="36"/>
  <c r="S15" i="36"/>
  <c r="S14" i="36"/>
  <c r="S13" i="36"/>
  <c r="S12" i="36"/>
  <c r="S11" i="36"/>
  <c r="S10" i="36"/>
  <c r="S9" i="36"/>
  <c r="S8" i="36"/>
  <c r="S7" i="36"/>
  <c r="S6" i="36"/>
  <c r="S5" i="36"/>
  <c r="S4" i="36"/>
  <c r="S3" i="36"/>
  <c r="S2" i="36"/>
  <c r="S168" i="35"/>
  <c r="S167" i="35"/>
  <c r="S166" i="35"/>
  <c r="S165" i="35"/>
  <c r="S164" i="35"/>
  <c r="S163" i="35"/>
  <c r="S162" i="35"/>
  <c r="S161" i="35"/>
  <c r="S160" i="35"/>
  <c r="S159" i="35"/>
  <c r="S158" i="35"/>
  <c r="S157" i="35"/>
  <c r="S156" i="35"/>
  <c r="S155" i="35"/>
  <c r="S154" i="35"/>
  <c r="S153" i="35"/>
  <c r="S152" i="35"/>
  <c r="S151" i="35"/>
  <c r="S150" i="35"/>
  <c r="S149" i="35"/>
  <c r="S148" i="35"/>
  <c r="S147" i="35"/>
  <c r="S146" i="35"/>
  <c r="S145" i="35"/>
  <c r="S144" i="35"/>
  <c r="S143" i="35"/>
  <c r="S142" i="35"/>
  <c r="S141" i="35"/>
  <c r="S140" i="35"/>
  <c r="S139" i="35"/>
  <c r="S138" i="35"/>
  <c r="S137" i="35"/>
  <c r="S136" i="35"/>
  <c r="S135" i="35"/>
  <c r="S134" i="35"/>
  <c r="S133" i="35"/>
  <c r="S132" i="35"/>
  <c r="S131" i="35"/>
  <c r="S130" i="35"/>
  <c r="S129" i="35"/>
  <c r="S128" i="35"/>
  <c r="S127" i="35"/>
  <c r="S126" i="35"/>
  <c r="S125" i="35"/>
  <c r="S124" i="35"/>
  <c r="S123" i="35"/>
  <c r="S122" i="35"/>
  <c r="S121" i="35"/>
  <c r="S120" i="35"/>
  <c r="S119" i="35"/>
  <c r="S118" i="35"/>
  <c r="S117" i="35"/>
  <c r="S116" i="35"/>
  <c r="S115" i="35"/>
  <c r="S114" i="35"/>
  <c r="S113" i="35"/>
  <c r="S112" i="35"/>
  <c r="S111" i="35"/>
  <c r="S110" i="35"/>
  <c r="S109" i="35"/>
  <c r="S108" i="35"/>
  <c r="S107" i="35"/>
  <c r="S106" i="35"/>
  <c r="S105" i="35"/>
  <c r="S104" i="35"/>
  <c r="S103" i="35"/>
  <c r="S102" i="35"/>
  <c r="S101" i="35"/>
  <c r="S100" i="35"/>
  <c r="S99" i="35"/>
  <c r="S98" i="35"/>
  <c r="S97" i="35"/>
  <c r="S96" i="35"/>
  <c r="S95" i="35"/>
  <c r="S94" i="35"/>
  <c r="S93" i="35"/>
  <c r="S92" i="35"/>
  <c r="S91" i="35"/>
  <c r="S90" i="35"/>
  <c r="S89" i="35"/>
  <c r="S88" i="35"/>
  <c r="S87" i="35"/>
  <c r="S86" i="35"/>
  <c r="S85" i="35"/>
  <c r="S84" i="35"/>
  <c r="S83" i="35"/>
  <c r="S82" i="35"/>
  <c r="S81" i="35"/>
  <c r="S80" i="35"/>
  <c r="S79" i="35"/>
  <c r="S78" i="35"/>
  <c r="S77" i="35"/>
  <c r="S76" i="35"/>
  <c r="S75" i="35"/>
  <c r="S74" i="35"/>
  <c r="S73" i="35"/>
  <c r="S72" i="35"/>
  <c r="S71" i="35"/>
  <c r="S70" i="35"/>
  <c r="S69" i="35"/>
  <c r="S68" i="35"/>
  <c r="S67" i="35"/>
  <c r="S66" i="35"/>
  <c r="S65" i="35"/>
  <c r="S64" i="35"/>
  <c r="S63" i="35"/>
  <c r="S62" i="35"/>
  <c r="S61" i="35"/>
  <c r="S60" i="35"/>
  <c r="S59" i="35"/>
  <c r="S58" i="35"/>
  <c r="S57" i="35"/>
  <c r="S56" i="35"/>
  <c r="S55" i="35"/>
  <c r="S54" i="35"/>
  <c r="S53" i="35"/>
  <c r="S52" i="35"/>
  <c r="S51" i="35"/>
  <c r="S50" i="35"/>
  <c r="S49" i="35"/>
  <c r="S48" i="35"/>
  <c r="S47" i="35"/>
  <c r="S46" i="35"/>
  <c r="S45" i="35"/>
  <c r="S44" i="35"/>
  <c r="S43" i="35"/>
  <c r="S42" i="35"/>
  <c r="S41" i="35"/>
  <c r="S40" i="35"/>
  <c r="S39" i="35"/>
  <c r="S38" i="35"/>
  <c r="S37" i="35"/>
  <c r="S36" i="35"/>
  <c r="S35" i="35"/>
  <c r="S34" i="35"/>
  <c r="S33" i="35"/>
  <c r="S32" i="35"/>
  <c r="S31" i="35"/>
  <c r="S30" i="35"/>
  <c r="S29" i="35"/>
  <c r="S28" i="35"/>
  <c r="S27" i="35"/>
  <c r="S26" i="35"/>
  <c r="S25" i="35"/>
  <c r="S24" i="35"/>
  <c r="S23" i="35"/>
  <c r="S22" i="35"/>
  <c r="S21" i="35"/>
  <c r="S20" i="35"/>
  <c r="S19" i="35"/>
  <c r="S18" i="35"/>
  <c r="S17" i="35"/>
  <c r="S16" i="35"/>
  <c r="S15" i="35"/>
  <c r="S14" i="35"/>
  <c r="S13" i="35"/>
  <c r="S12" i="35"/>
  <c r="S11" i="35"/>
  <c r="S10" i="35"/>
  <c r="S9" i="35"/>
  <c r="S8" i="35"/>
  <c r="S7" i="35"/>
  <c r="S6" i="35"/>
  <c r="S5" i="35"/>
  <c r="S4" i="35"/>
  <c r="S3" i="35"/>
  <c r="S2" i="35"/>
  <c r="S168" i="34"/>
  <c r="S167" i="34"/>
  <c r="S166" i="34"/>
  <c r="S165" i="34"/>
  <c r="S164" i="34"/>
  <c r="S163" i="34"/>
  <c r="S162" i="34"/>
  <c r="S161" i="34"/>
  <c r="S160" i="34"/>
  <c r="S159" i="34"/>
  <c r="S158" i="34"/>
  <c r="S157" i="34"/>
  <c r="S156" i="34"/>
  <c r="S155" i="34"/>
  <c r="S154" i="34"/>
  <c r="S153" i="34"/>
  <c r="S152" i="34"/>
  <c r="S151" i="34"/>
  <c r="S150" i="34"/>
  <c r="S149" i="34"/>
  <c r="S148" i="34"/>
  <c r="S147" i="34"/>
  <c r="S146" i="34"/>
  <c r="S145" i="34"/>
  <c r="S144" i="34"/>
  <c r="S143" i="34"/>
  <c r="S142" i="34"/>
  <c r="S141" i="34"/>
  <c r="S140" i="34"/>
  <c r="S139" i="34"/>
  <c r="S138" i="34"/>
  <c r="S137" i="34"/>
  <c r="S136" i="34"/>
  <c r="S135" i="34"/>
  <c r="S134" i="34"/>
  <c r="S133" i="34"/>
  <c r="S132" i="34"/>
  <c r="S131" i="34"/>
  <c r="S130" i="34"/>
  <c r="S129" i="34"/>
  <c r="S128" i="34"/>
  <c r="S127" i="34"/>
  <c r="S126" i="34"/>
  <c r="S125" i="34"/>
  <c r="S124" i="34"/>
  <c r="S123" i="34"/>
  <c r="S122" i="34"/>
  <c r="S121" i="34"/>
  <c r="S120" i="34"/>
  <c r="S119" i="34"/>
  <c r="S118" i="34"/>
  <c r="S117" i="34"/>
  <c r="S116" i="34"/>
  <c r="S115" i="34"/>
  <c r="S114" i="34"/>
  <c r="S113" i="34"/>
  <c r="S112" i="34"/>
  <c r="S111" i="34"/>
  <c r="S110" i="34"/>
  <c r="S109" i="34"/>
  <c r="S108" i="34"/>
  <c r="S107" i="34"/>
  <c r="S106" i="34"/>
  <c r="S105" i="34"/>
  <c r="S104" i="34"/>
  <c r="S103" i="34"/>
  <c r="S102" i="34"/>
  <c r="S101" i="34"/>
  <c r="S100" i="34"/>
  <c r="S99" i="34"/>
  <c r="S98" i="34"/>
  <c r="S97" i="34"/>
  <c r="S96" i="34"/>
  <c r="S95" i="34"/>
  <c r="S94" i="34"/>
  <c r="S93" i="34"/>
  <c r="S92" i="34"/>
  <c r="S91" i="34"/>
  <c r="S90" i="34"/>
  <c r="S89" i="34"/>
  <c r="S88" i="34"/>
  <c r="S87" i="34"/>
  <c r="S86" i="34"/>
  <c r="S85" i="34"/>
  <c r="S84" i="34"/>
  <c r="S83" i="34"/>
  <c r="S82" i="34"/>
  <c r="S81" i="34"/>
  <c r="S80" i="34"/>
  <c r="S79" i="34"/>
  <c r="S78" i="34"/>
  <c r="S77" i="34"/>
  <c r="S76" i="34"/>
  <c r="S75" i="34"/>
  <c r="S74" i="34"/>
  <c r="S73" i="34"/>
  <c r="S72" i="34"/>
  <c r="S71" i="34"/>
  <c r="S70" i="34"/>
  <c r="S69" i="34"/>
  <c r="S68" i="34"/>
  <c r="S67" i="34"/>
  <c r="S66" i="34"/>
  <c r="S65" i="34"/>
  <c r="S64" i="34"/>
  <c r="S63" i="34"/>
  <c r="S62" i="34"/>
  <c r="S61" i="34"/>
  <c r="S60" i="34"/>
  <c r="S59" i="34"/>
  <c r="S58" i="34"/>
  <c r="S57" i="34"/>
  <c r="S56" i="34"/>
  <c r="S55" i="34"/>
  <c r="S54" i="34"/>
  <c r="S53" i="34"/>
  <c r="S52" i="34"/>
  <c r="S51" i="34"/>
  <c r="S50" i="34"/>
  <c r="S49" i="34"/>
  <c r="S48" i="34"/>
  <c r="S47" i="34"/>
  <c r="S46" i="34"/>
  <c r="S45" i="34"/>
  <c r="S44" i="34"/>
  <c r="S43" i="34"/>
  <c r="S42" i="34"/>
  <c r="S41" i="34"/>
  <c r="S40" i="34"/>
  <c r="S39" i="34"/>
  <c r="S38" i="34"/>
  <c r="S37" i="34"/>
  <c r="S36" i="34"/>
  <c r="S35" i="34"/>
  <c r="S34" i="34"/>
  <c r="S33" i="34"/>
  <c r="S32" i="34"/>
  <c r="S31" i="34"/>
  <c r="S30" i="34"/>
  <c r="S29" i="34"/>
  <c r="S28" i="34"/>
  <c r="S27" i="34"/>
  <c r="S26" i="34"/>
  <c r="S25" i="34"/>
  <c r="S24" i="34"/>
  <c r="S23" i="34"/>
  <c r="S22" i="34"/>
  <c r="S21" i="34"/>
  <c r="S20" i="34"/>
  <c r="S19" i="34"/>
  <c r="S18" i="34"/>
  <c r="S17" i="34"/>
  <c r="S16" i="34"/>
  <c r="S15" i="34"/>
  <c r="S14" i="34"/>
  <c r="S13" i="34"/>
  <c r="S12" i="34"/>
  <c r="S11" i="34"/>
  <c r="S10" i="34"/>
  <c r="S9" i="34"/>
  <c r="S8" i="34"/>
  <c r="S7" i="34"/>
  <c r="S6" i="34"/>
  <c r="S5" i="34"/>
  <c r="S4" i="34"/>
  <c r="S3" i="34"/>
  <c r="S2" i="34"/>
  <c r="S168" i="33"/>
  <c r="S167" i="33"/>
  <c r="S166" i="33"/>
  <c r="S165" i="33"/>
  <c r="S164" i="33"/>
  <c r="S163" i="33"/>
  <c r="S162" i="33"/>
  <c r="S161" i="33"/>
  <c r="S160" i="33"/>
  <c r="S159" i="33"/>
  <c r="S158" i="33"/>
  <c r="S157" i="33"/>
  <c r="S156" i="33"/>
  <c r="S155" i="33"/>
  <c r="S154" i="33"/>
  <c r="S153" i="33"/>
  <c r="S152" i="33"/>
  <c r="S151" i="33"/>
  <c r="S150" i="33"/>
  <c r="S149" i="33"/>
  <c r="S148" i="33"/>
  <c r="S147" i="33"/>
  <c r="S146" i="33"/>
  <c r="S145" i="33"/>
  <c r="S144" i="33"/>
  <c r="S143" i="33"/>
  <c r="S142" i="33"/>
  <c r="S141" i="33"/>
  <c r="S140" i="33"/>
  <c r="S139" i="33"/>
  <c r="S138" i="33"/>
  <c r="S137" i="33"/>
  <c r="S136" i="33"/>
  <c r="S135" i="33"/>
  <c r="S134" i="33"/>
  <c r="S133" i="33"/>
  <c r="S132" i="33"/>
  <c r="S131" i="33"/>
  <c r="S130" i="33"/>
  <c r="S129" i="33"/>
  <c r="S128" i="33"/>
  <c r="S127" i="33"/>
  <c r="S126" i="33"/>
  <c r="S125" i="33"/>
  <c r="S124" i="33"/>
  <c r="S123" i="33"/>
  <c r="S122" i="33"/>
  <c r="S121" i="33"/>
  <c r="S120" i="33"/>
  <c r="S119" i="33"/>
  <c r="S118" i="33"/>
  <c r="S117" i="33"/>
  <c r="S116" i="33"/>
  <c r="S115" i="33"/>
  <c r="S114" i="33"/>
  <c r="S113" i="33"/>
  <c r="S112" i="33"/>
  <c r="S111" i="33"/>
  <c r="S110" i="33"/>
  <c r="S109" i="33"/>
  <c r="S108" i="33"/>
  <c r="S107" i="33"/>
  <c r="S106" i="33"/>
  <c r="S105" i="33"/>
  <c r="S104" i="33"/>
  <c r="S103" i="33"/>
  <c r="S102" i="33"/>
  <c r="S101" i="33"/>
  <c r="S100" i="33"/>
  <c r="S99" i="33"/>
  <c r="S98" i="33"/>
  <c r="S97" i="33"/>
  <c r="S96" i="33"/>
  <c r="S95" i="33"/>
  <c r="S94" i="33"/>
  <c r="S93" i="33"/>
  <c r="S92" i="33"/>
  <c r="S91" i="33"/>
  <c r="S90" i="33"/>
  <c r="S89" i="33"/>
  <c r="S88" i="33"/>
  <c r="S87" i="33"/>
  <c r="S86" i="33"/>
  <c r="S85" i="33"/>
  <c r="S84" i="33"/>
  <c r="S83" i="33"/>
  <c r="S82" i="33"/>
  <c r="S81" i="33"/>
  <c r="S80" i="33"/>
  <c r="S79" i="33"/>
  <c r="S78" i="33"/>
  <c r="S77" i="33"/>
  <c r="S76" i="33"/>
  <c r="S75" i="33"/>
  <c r="S74" i="33"/>
  <c r="S73" i="33"/>
  <c r="S72" i="33"/>
  <c r="S71" i="33"/>
  <c r="S70" i="33"/>
  <c r="S69" i="33"/>
  <c r="S68" i="33"/>
  <c r="S67" i="33"/>
  <c r="S66" i="33"/>
  <c r="S65" i="33"/>
  <c r="S64" i="33"/>
  <c r="S63" i="33"/>
  <c r="S62" i="33"/>
  <c r="S61" i="33"/>
  <c r="S60" i="33"/>
  <c r="S59" i="33"/>
  <c r="S58" i="33"/>
  <c r="S57" i="33"/>
  <c r="S56" i="33"/>
  <c r="S55" i="33"/>
  <c r="S54" i="33"/>
  <c r="S53" i="33"/>
  <c r="S52" i="33"/>
  <c r="S51" i="33"/>
  <c r="S50" i="33"/>
  <c r="S49" i="33"/>
  <c r="S48" i="33"/>
  <c r="S47" i="33"/>
  <c r="S46" i="33"/>
  <c r="S45" i="33"/>
  <c r="S44" i="33"/>
  <c r="S43" i="33"/>
  <c r="S42" i="33"/>
  <c r="S41" i="33"/>
  <c r="S40" i="33"/>
  <c r="S39" i="33"/>
  <c r="S38" i="33"/>
  <c r="S37" i="33"/>
  <c r="S36" i="33"/>
  <c r="S35" i="33"/>
  <c r="S34" i="33"/>
  <c r="S33" i="33"/>
  <c r="S32" i="33"/>
  <c r="S31" i="33"/>
  <c r="S30" i="33"/>
  <c r="S29" i="33"/>
  <c r="S28" i="33"/>
  <c r="S27" i="33"/>
  <c r="S26" i="33"/>
  <c r="S25" i="33"/>
  <c r="S24" i="33"/>
  <c r="S23" i="33"/>
  <c r="S22" i="33"/>
  <c r="S21" i="33"/>
  <c r="S20" i="33"/>
  <c r="S19" i="33"/>
  <c r="S18" i="33"/>
  <c r="S17" i="33"/>
  <c r="S16" i="33"/>
  <c r="S15" i="33"/>
  <c r="S14" i="33"/>
  <c r="S13" i="33"/>
  <c r="S12" i="33"/>
  <c r="S11" i="33"/>
  <c r="S10" i="33"/>
  <c r="S9" i="33"/>
  <c r="S8" i="33"/>
  <c r="S7" i="33"/>
  <c r="S6" i="33"/>
  <c r="S5" i="33"/>
  <c r="S4" i="33"/>
  <c r="S3" i="33"/>
  <c r="S2" i="33"/>
  <c r="T214" i="70" l="1"/>
  <c r="T197" i="69"/>
  <c r="T201" i="64"/>
  <c r="T182" i="65"/>
  <c r="T204" i="57"/>
  <c r="T229" i="62"/>
  <c r="T229" i="59"/>
  <c r="T209" i="61"/>
  <c r="T350" i="54"/>
  <c r="T181" i="57"/>
  <c r="T197" i="64"/>
  <c r="T187" i="71"/>
  <c r="T205" i="66"/>
  <c r="T195" i="62"/>
  <c r="T197" i="68"/>
  <c r="T189" i="57"/>
  <c r="T168" i="64"/>
  <c r="T205" i="71"/>
  <c r="T226" i="54"/>
  <c r="T201" i="58"/>
  <c r="T211" i="59"/>
  <c r="T214" i="71"/>
  <c r="T278" i="54"/>
  <c r="T196" i="68"/>
  <c r="T188" i="64"/>
  <c r="T250" i="53"/>
  <c r="T211" i="70"/>
  <c r="T188" i="63"/>
  <c r="T201" i="70"/>
  <c r="T198" i="69"/>
  <c r="T198" i="59"/>
  <c r="T206" i="70"/>
  <c r="T219" i="69"/>
  <c r="T202" i="53"/>
  <c r="T298" i="54"/>
  <c r="T184" i="70"/>
  <c r="T226" i="61"/>
  <c r="T216" i="53"/>
  <c r="T194" i="58"/>
  <c r="T220" i="69"/>
  <c r="T208" i="68"/>
  <c r="T180" i="63"/>
  <c r="T216" i="71"/>
  <c r="T195" i="63"/>
  <c r="T220" i="64"/>
  <c r="T213" i="63"/>
  <c r="T215" i="56"/>
  <c r="T204" i="65"/>
  <c r="T198" i="64"/>
  <c r="T293" i="54"/>
  <c r="T205" i="60"/>
  <c r="T268" i="53"/>
  <c r="T208" i="70"/>
  <c r="T280" i="54"/>
  <c r="T340" i="53"/>
  <c r="T200" i="66"/>
  <c r="T177" i="71"/>
  <c r="T220" i="70"/>
  <c r="T220" i="68"/>
  <c r="T196" i="71"/>
  <c r="T162" i="57"/>
  <c r="T227" i="53"/>
  <c r="T165" i="57"/>
  <c r="T192" i="53"/>
  <c r="T192" i="60"/>
  <c r="T164" i="71"/>
  <c r="T222" i="61"/>
  <c r="T201" i="59"/>
  <c r="T190" i="51"/>
  <c r="T210" i="68"/>
  <c r="T163" i="64"/>
  <c r="T199" i="54"/>
  <c r="T213" i="70"/>
  <c r="T202" i="63"/>
  <c r="T172" i="71"/>
  <c r="T182" i="67"/>
  <c r="T291" i="54"/>
  <c r="T264" i="54"/>
  <c r="T328" i="54"/>
  <c r="T205" i="63"/>
  <c r="T193" i="67"/>
  <c r="T200" i="62"/>
  <c r="T281" i="54"/>
  <c r="T208" i="55"/>
  <c r="T169" i="71"/>
  <c r="T167" i="71"/>
  <c r="T176" i="63"/>
  <c r="T204" i="63"/>
  <c r="T354" i="53"/>
  <c r="T187" i="50"/>
  <c r="T196" i="64"/>
  <c r="T213" i="57"/>
  <c r="T213" i="60"/>
  <c r="T199" i="57"/>
  <c r="T203" i="55"/>
  <c r="T292" i="54"/>
  <c r="T250" i="54"/>
  <c r="T220" i="56"/>
  <c r="T182" i="50"/>
  <c r="T245" i="54"/>
  <c r="T202" i="68"/>
  <c r="T212" i="70"/>
  <c r="T186" i="67"/>
  <c r="T208" i="61"/>
  <c r="T191" i="61"/>
  <c r="T239" i="53"/>
  <c r="T213" i="62"/>
  <c r="T236" i="54"/>
  <c r="T178" i="58"/>
  <c r="T184" i="51"/>
  <c r="T194" i="55"/>
  <c r="T213" i="53"/>
  <c r="T203" i="56"/>
  <c r="T206" i="62"/>
  <c r="T236" i="62"/>
  <c r="T185" i="52"/>
  <c r="T171" i="64"/>
  <c r="T197" i="70"/>
  <c r="T184" i="64"/>
  <c r="T162" i="58"/>
  <c r="T219" i="58"/>
  <c r="T190" i="65"/>
  <c r="T200" i="70"/>
  <c r="T192" i="64"/>
  <c r="T216" i="65"/>
  <c r="T202" i="58"/>
  <c r="T184" i="58"/>
  <c r="T202" i="67"/>
  <c r="T172" i="58"/>
  <c r="T200" i="65"/>
  <c r="T160" i="71"/>
  <c r="T203" i="60"/>
  <c r="T207" i="53"/>
  <c r="T166" i="71"/>
  <c r="T212" i="67"/>
  <c r="T183" i="70"/>
  <c r="T152" i="65"/>
  <c r="T218" i="67"/>
  <c r="T207" i="67"/>
  <c r="T201" i="53"/>
  <c r="T185" i="63"/>
  <c r="T191" i="69"/>
  <c r="T219" i="59"/>
  <c r="T168" i="71"/>
  <c r="T218" i="63"/>
  <c r="T197" i="50"/>
  <c r="T333" i="54"/>
  <c r="T213" i="68"/>
  <c r="T225" i="61"/>
  <c r="T193" i="65"/>
  <c r="T346" i="54"/>
  <c r="T198" i="66"/>
  <c r="T190" i="61"/>
  <c r="T209" i="70"/>
  <c r="T197" i="63"/>
  <c r="T178" i="71"/>
  <c r="T202" i="62"/>
  <c r="T205" i="65"/>
  <c r="T275" i="54"/>
  <c r="T326" i="54"/>
  <c r="T195" i="51"/>
  <c r="T213" i="65"/>
  <c r="T234" i="54"/>
  <c r="T184" i="52"/>
  <c r="T211" i="68"/>
  <c r="T187" i="65"/>
  <c r="T205" i="59"/>
  <c r="T159" i="58"/>
  <c r="T185" i="64"/>
  <c r="T206" i="59"/>
  <c r="T300" i="53"/>
  <c r="T260" i="53"/>
  <c r="T192" i="69"/>
  <c r="T163" i="71"/>
  <c r="T195" i="52"/>
  <c r="T238" i="53"/>
  <c r="T164" i="57"/>
  <c r="T188" i="60"/>
  <c r="T209" i="71"/>
  <c r="T177" i="64"/>
  <c r="T284" i="54"/>
  <c r="T257" i="54"/>
  <c r="T202" i="55"/>
  <c r="T202" i="70"/>
  <c r="T212" i="68"/>
  <c r="T230" i="61"/>
  <c r="T202" i="60"/>
  <c r="T202" i="69"/>
  <c r="T188" i="61"/>
  <c r="T341" i="54"/>
  <c r="T180" i="70"/>
  <c r="T168" i="51"/>
  <c r="T184" i="66"/>
  <c r="T189" i="59"/>
  <c r="T219" i="61"/>
  <c r="T201" i="51"/>
  <c r="T205" i="53"/>
  <c r="T200" i="56"/>
  <c r="T194" i="70"/>
  <c r="T191" i="70"/>
  <c r="T204" i="64"/>
  <c r="T185" i="65"/>
  <c r="T211" i="57"/>
  <c r="T281" i="53"/>
  <c r="T217" i="54"/>
  <c r="T189" i="65"/>
  <c r="T289" i="53"/>
  <c r="T203" i="71"/>
  <c r="T308" i="54"/>
  <c r="T197" i="67"/>
  <c r="T189" i="58"/>
  <c r="T211" i="55"/>
  <c r="T206" i="50"/>
  <c r="T287" i="54"/>
  <c r="T230" i="53"/>
  <c r="T270" i="53"/>
  <c r="T216" i="60"/>
  <c r="T192" i="55"/>
  <c r="T214" i="55"/>
  <c r="T212" i="56"/>
  <c r="T209" i="64"/>
  <c r="T178" i="65"/>
  <c r="T212" i="69"/>
  <c r="T201" i="69"/>
  <c r="T199" i="60"/>
  <c r="T207" i="65"/>
  <c r="T194" i="67"/>
  <c r="T203" i="68"/>
  <c r="T151" i="65"/>
  <c r="T176" i="50"/>
  <c r="T306" i="54"/>
  <c r="T283" i="53"/>
  <c r="T278" i="53"/>
  <c r="T213" i="69"/>
  <c r="T215" i="67"/>
  <c r="T186" i="50"/>
  <c r="T200" i="53"/>
  <c r="T193" i="70"/>
  <c r="T248" i="54"/>
  <c r="T240" i="53"/>
  <c r="T188" i="58"/>
  <c r="T150" i="65"/>
  <c r="T175" i="63"/>
  <c r="T215" i="71"/>
  <c r="T199" i="69"/>
  <c r="T233" i="62"/>
  <c r="T211" i="53"/>
  <c r="T237" i="54"/>
  <c r="T200" i="55"/>
  <c r="T335" i="54"/>
  <c r="T312" i="53"/>
  <c r="T201" i="67"/>
  <c r="T215" i="64"/>
  <c r="T309" i="53"/>
  <c r="T197" i="52"/>
  <c r="T282" i="54"/>
  <c r="T218" i="54"/>
  <c r="T201" i="62"/>
  <c r="T201" i="65"/>
  <c r="T218" i="64"/>
  <c r="T183" i="64"/>
  <c r="T192" i="56"/>
  <c r="T213" i="54"/>
  <c r="T171" i="58"/>
  <c r="T203" i="63"/>
  <c r="T249" i="53"/>
  <c r="T201" i="63"/>
  <c r="T213" i="59"/>
  <c r="T284" i="53"/>
  <c r="T194" i="52"/>
  <c r="T219" i="76"/>
  <c r="T186" i="69"/>
  <c r="T193" i="69"/>
  <c r="T195" i="67"/>
  <c r="T196" i="69"/>
  <c r="T219" i="66"/>
  <c r="T349" i="53"/>
  <c r="T231" i="54"/>
  <c r="T227" i="59"/>
  <c r="T213" i="67"/>
  <c r="T208" i="65"/>
  <c r="T161" i="58"/>
  <c r="T198" i="67"/>
  <c r="T188" i="69"/>
  <c r="T205" i="68"/>
  <c r="T353" i="54"/>
  <c r="T262" i="53"/>
  <c r="T199" i="64"/>
  <c r="T214" i="65"/>
  <c r="T214" i="53"/>
  <c r="T168" i="65"/>
  <c r="T227" i="57"/>
  <c r="T258" i="54"/>
  <c r="T351" i="53"/>
  <c r="T183" i="56"/>
  <c r="T204" i="51"/>
  <c r="T217" i="71"/>
  <c r="T192" i="66"/>
  <c r="T193" i="63"/>
  <c r="T343" i="53"/>
  <c r="T183" i="58"/>
  <c r="T198" i="53"/>
  <c r="T198" i="70"/>
  <c r="T183" i="69"/>
  <c r="T167" i="64"/>
  <c r="T187" i="64"/>
  <c r="T175" i="71"/>
  <c r="T218" i="69"/>
  <c r="T206" i="71"/>
  <c r="T205" i="50"/>
  <c r="T165" i="51"/>
  <c r="T206" i="60"/>
  <c r="T177" i="65"/>
  <c r="T219" i="57"/>
  <c r="T196" i="55"/>
  <c r="T234" i="62"/>
  <c r="T193" i="61"/>
  <c r="T207" i="70"/>
  <c r="T215" i="65"/>
  <c r="T183" i="65"/>
  <c r="T180" i="64"/>
  <c r="T176" i="58"/>
  <c r="T209" i="69"/>
  <c r="T213" i="55"/>
  <c r="T185" i="50"/>
  <c r="T217" i="70"/>
  <c r="T185" i="57"/>
  <c r="T173" i="57"/>
  <c r="T261" i="53"/>
  <c r="T233" i="53"/>
  <c r="T205" i="62"/>
  <c r="T231" i="59"/>
  <c r="T187" i="62"/>
  <c r="T196" i="56"/>
  <c r="T217" i="58"/>
  <c r="T196" i="61"/>
  <c r="T216" i="56"/>
  <c r="T183" i="62"/>
  <c r="T219" i="63"/>
  <c r="T212" i="63"/>
  <c r="T224" i="59"/>
  <c r="T220" i="60"/>
  <c r="T297" i="53"/>
  <c r="T200" i="68"/>
  <c r="T189" i="50"/>
  <c r="T209" i="66"/>
  <c r="T189" i="69"/>
  <c r="T188" i="66"/>
  <c r="T211" i="65"/>
  <c r="T199" i="55"/>
  <c r="T179" i="62"/>
  <c r="T214" i="67"/>
  <c r="T219" i="67"/>
  <c r="T295" i="53"/>
  <c r="T196" i="57"/>
  <c r="T198" i="52"/>
  <c r="T351" i="54"/>
  <c r="T330" i="53"/>
  <c r="T267" i="53"/>
  <c r="T218" i="76"/>
  <c r="T216" i="76"/>
  <c r="T215" i="76"/>
  <c r="T214" i="76"/>
  <c r="T213" i="76"/>
  <c r="T212" i="76"/>
  <c r="T211" i="76"/>
  <c r="T210" i="76"/>
  <c r="T209" i="76"/>
  <c r="T208" i="76"/>
  <c r="T207" i="76"/>
  <c r="T206" i="76"/>
  <c r="T205" i="76"/>
  <c r="T204" i="76"/>
  <c r="T203" i="76"/>
  <c r="T202" i="76"/>
  <c r="T201" i="76"/>
  <c r="T200" i="76"/>
  <c r="T199" i="76"/>
  <c r="T198" i="76"/>
  <c r="T197" i="76"/>
  <c r="T196" i="76"/>
  <c r="T195" i="76"/>
  <c r="T194" i="76"/>
  <c r="T192" i="76"/>
  <c r="T190" i="76"/>
  <c r="T188" i="76"/>
  <c r="T186" i="76"/>
  <c r="T162" i="71"/>
  <c r="T184" i="69"/>
  <c r="T199" i="70"/>
  <c r="T187" i="70"/>
  <c r="T181" i="70"/>
  <c r="T188" i="70"/>
  <c r="T199" i="71"/>
  <c r="T220" i="76"/>
  <c r="T208" i="67"/>
  <c r="T210" i="70"/>
  <c r="T212" i="64"/>
  <c r="T161" i="71"/>
  <c r="T198" i="71"/>
  <c r="T169" i="65"/>
  <c r="T184" i="61"/>
  <c r="T209" i="68"/>
  <c r="T207" i="58"/>
  <c r="T219" i="62"/>
  <c r="T211" i="66"/>
  <c r="T186" i="61"/>
  <c r="T198" i="51"/>
  <c r="T208" i="69"/>
  <c r="T190" i="62"/>
  <c r="T277" i="54"/>
  <c r="T214" i="60"/>
  <c r="T214" i="66"/>
  <c r="T206" i="66"/>
  <c r="T183" i="55"/>
  <c r="T321" i="54"/>
  <c r="T273" i="54"/>
  <c r="T294" i="54"/>
  <c r="T220" i="58"/>
  <c r="T253" i="54"/>
  <c r="T184" i="71"/>
  <c r="T199" i="51"/>
  <c r="T210" i="67"/>
  <c r="T196" i="66"/>
  <c r="T210" i="53"/>
  <c r="T211" i="58"/>
  <c r="T209" i="56"/>
  <c r="T218" i="66"/>
  <c r="T329" i="53"/>
  <c r="T172" i="64"/>
  <c r="T220" i="62"/>
  <c r="T296" i="53"/>
  <c r="T173" i="51"/>
  <c r="T208" i="53"/>
  <c r="T181" i="62"/>
  <c r="T157" i="65"/>
  <c r="T175" i="57"/>
  <c r="T218" i="70"/>
  <c r="T207" i="56"/>
  <c r="T201" i="60"/>
  <c r="T171" i="63"/>
  <c r="T228" i="62"/>
  <c r="T332" i="53"/>
  <c r="T285" i="53"/>
  <c r="T191" i="63"/>
  <c r="T218" i="68"/>
  <c r="T210" i="59"/>
  <c r="T191" i="52"/>
  <c r="T202" i="71"/>
  <c r="T233" i="54"/>
  <c r="T310" i="54"/>
  <c r="T190" i="50"/>
  <c r="T202" i="52"/>
  <c r="T219" i="64"/>
  <c r="T204" i="62"/>
  <c r="T295" i="54"/>
  <c r="T200" i="54"/>
  <c r="T188" i="51"/>
  <c r="T210" i="56"/>
  <c r="T200" i="61"/>
  <c r="T256" i="53"/>
  <c r="T186" i="65"/>
  <c r="T217" i="76"/>
  <c r="T179" i="63"/>
  <c r="T178" i="64"/>
  <c r="T207" i="54"/>
  <c r="T192" i="67"/>
  <c r="T335" i="53"/>
  <c r="T212" i="60"/>
  <c r="T173" i="71"/>
  <c r="T206" i="65"/>
  <c r="T186" i="64"/>
  <c r="T181" i="65"/>
  <c r="T186" i="71"/>
  <c r="T208" i="66"/>
  <c r="T190" i="70"/>
  <c r="T222" i="62"/>
  <c r="T191" i="71"/>
  <c r="T179" i="71"/>
  <c r="T212" i="65"/>
  <c r="T206" i="69"/>
  <c r="T217" i="66"/>
  <c r="T249" i="54"/>
  <c r="T218" i="61"/>
  <c r="T208" i="62"/>
  <c r="T186" i="70"/>
  <c r="T210" i="69"/>
  <c r="T211" i="69"/>
  <c r="T228" i="53"/>
  <c r="T198" i="63"/>
  <c r="T198" i="61"/>
  <c r="T214" i="63"/>
  <c r="T149" i="65"/>
  <c r="T215" i="53"/>
  <c r="T200" i="51"/>
  <c r="T203" i="65"/>
  <c r="T197" i="55"/>
  <c r="T217" i="53"/>
  <c r="T177" i="57"/>
  <c r="T205" i="57"/>
  <c r="T194" i="57"/>
  <c r="T208" i="50"/>
  <c r="T206" i="55"/>
  <c r="T191" i="58"/>
  <c r="T218" i="71"/>
  <c r="T212" i="53"/>
  <c r="T204" i="56"/>
  <c r="T226" i="53"/>
  <c r="T283" i="54"/>
  <c r="T190" i="66"/>
  <c r="T311" i="54"/>
  <c r="T173" i="65"/>
  <c r="T195" i="70"/>
  <c r="T232" i="61"/>
  <c r="T207" i="61"/>
  <c r="T325" i="53"/>
  <c r="T229" i="54"/>
  <c r="T204" i="67"/>
  <c r="T225" i="59"/>
  <c r="T166" i="57"/>
  <c r="T235" i="62"/>
  <c r="T354" i="54"/>
  <c r="T347" i="53"/>
  <c r="T325" i="54"/>
  <c r="T187" i="61"/>
  <c r="T195" i="69"/>
  <c r="T210" i="71"/>
  <c r="T241" i="54"/>
  <c r="T200" i="71"/>
  <c r="T189" i="70"/>
  <c r="T199" i="62"/>
  <c r="T203" i="61"/>
  <c r="T210" i="60"/>
  <c r="T191" i="60"/>
  <c r="T183" i="71"/>
  <c r="T207" i="69"/>
  <c r="T165" i="58"/>
  <c r="T171" i="65"/>
  <c r="T204" i="53"/>
  <c r="T215" i="68"/>
  <c r="T220" i="71"/>
  <c r="T216" i="67"/>
  <c r="T167" i="58"/>
  <c r="T185" i="67"/>
  <c r="T341" i="53"/>
  <c r="T217" i="67"/>
  <c r="T207" i="71"/>
  <c r="T211" i="64"/>
  <c r="T187" i="69"/>
  <c r="T207" i="68"/>
  <c r="T225" i="57"/>
  <c r="T217" i="68"/>
  <c r="T207" i="55"/>
  <c r="T323" i="53"/>
  <c r="T154" i="58"/>
  <c r="T216" i="59"/>
  <c r="T200" i="50"/>
  <c r="T180" i="71"/>
  <c r="T220" i="59"/>
  <c r="T201" i="71"/>
  <c r="T213" i="71"/>
  <c r="T239" i="54"/>
  <c r="T176" i="65"/>
  <c r="T215" i="69"/>
  <c r="T187" i="67"/>
  <c r="T180" i="57"/>
  <c r="T193" i="66"/>
  <c r="T200" i="63"/>
  <c r="T194" i="66"/>
  <c r="T200" i="67"/>
  <c r="T199" i="68"/>
  <c r="T182" i="57"/>
  <c r="T192" i="57"/>
  <c r="T221" i="53"/>
  <c r="T170" i="58"/>
  <c r="T223" i="59"/>
  <c r="T172" i="57"/>
  <c r="T185" i="70"/>
  <c r="T219" i="71"/>
  <c r="T206" i="51"/>
  <c r="T197" i="66"/>
  <c r="T227" i="62"/>
  <c r="T204" i="71"/>
  <c r="T212" i="71"/>
  <c r="T190" i="67"/>
  <c r="T184" i="63"/>
  <c r="T203" i="52"/>
  <c r="T339" i="53"/>
  <c r="T197" i="71"/>
  <c r="T269" i="54"/>
  <c r="T287" i="53"/>
  <c r="T204" i="70"/>
  <c r="T200" i="69"/>
  <c r="T183" i="61"/>
  <c r="T187" i="56"/>
  <c r="T218" i="56"/>
  <c r="T190" i="63"/>
  <c r="T198" i="55"/>
  <c r="T199" i="58"/>
  <c r="T213" i="61"/>
  <c r="T212" i="62"/>
  <c r="T201" i="61"/>
  <c r="T292" i="53"/>
  <c r="T217" i="61"/>
  <c r="T296" i="54"/>
  <c r="T205" i="70"/>
  <c r="T237" i="62"/>
  <c r="T195" i="64"/>
  <c r="T216" i="61"/>
  <c r="T194" i="61"/>
  <c r="T301" i="54"/>
  <c r="T216" i="55"/>
  <c r="T344" i="54"/>
  <c r="T215" i="54"/>
  <c r="T175" i="65"/>
  <c r="T201" i="56"/>
  <c r="T178" i="56"/>
  <c r="T209" i="55"/>
  <c r="T179" i="51"/>
  <c r="T172" i="51"/>
  <c r="T183" i="51"/>
  <c r="T349" i="54"/>
  <c r="T200" i="64"/>
  <c r="T166" i="65"/>
  <c r="T213" i="66"/>
  <c r="T233" i="61"/>
  <c r="T220" i="66"/>
  <c r="T190" i="52"/>
  <c r="T228" i="57"/>
  <c r="T222" i="57"/>
  <c r="T203" i="70"/>
  <c r="T189" i="66"/>
  <c r="T211" i="67"/>
  <c r="T215" i="66"/>
  <c r="T304" i="54"/>
  <c r="T153" i="65"/>
  <c r="T162" i="64"/>
  <c r="T216" i="66"/>
  <c r="T300" i="54"/>
  <c r="T220" i="63"/>
  <c r="T286" i="54"/>
  <c r="T230" i="62"/>
  <c r="T172" i="63"/>
  <c r="T171" i="71"/>
  <c r="T198" i="62"/>
  <c r="T180" i="51"/>
  <c r="T231" i="61"/>
  <c r="T206" i="64"/>
  <c r="T166" i="64"/>
  <c r="T199" i="63"/>
  <c r="T174" i="65"/>
  <c r="T161" i="57"/>
  <c r="T208" i="54"/>
  <c r="T182" i="70"/>
  <c r="T177" i="51"/>
  <c r="T201" i="55"/>
  <c r="T180" i="56"/>
  <c r="T199" i="59"/>
  <c r="T214" i="57"/>
  <c r="T204" i="61"/>
  <c r="T186" i="56"/>
  <c r="T214" i="54"/>
  <c r="T193" i="76"/>
  <c r="T191" i="76"/>
  <c r="T189" i="76"/>
  <c r="T187" i="76"/>
  <c r="T192" i="65"/>
  <c r="T196" i="67"/>
  <c r="T206" i="61"/>
  <c r="T255" i="53"/>
  <c r="T176" i="71"/>
  <c r="T188" i="71"/>
  <c r="T196" i="65"/>
  <c r="T205" i="67"/>
  <c r="T219" i="68"/>
  <c r="T228" i="61"/>
  <c r="T219" i="70"/>
  <c r="T165" i="71"/>
  <c r="T352" i="54"/>
  <c r="T185" i="61"/>
  <c r="T185" i="71"/>
  <c r="T208" i="71"/>
  <c r="T174" i="71"/>
  <c r="T183" i="67"/>
  <c r="T186" i="60"/>
  <c r="T214" i="62"/>
  <c r="T161" i="65"/>
  <c r="T210" i="66"/>
  <c r="T197" i="58"/>
  <c r="T211" i="71"/>
  <c r="T195" i="71"/>
  <c r="T217" i="69"/>
  <c r="T185" i="66"/>
  <c r="T194" i="71"/>
  <c r="T219" i="53"/>
  <c r="T176" i="64"/>
  <c r="T169" i="64"/>
  <c r="T211" i="62"/>
  <c r="T294" i="53"/>
  <c r="T210" i="65"/>
  <c r="T285" i="54"/>
  <c r="T340" i="54"/>
  <c r="T185" i="69"/>
  <c r="T190" i="71"/>
  <c r="T183" i="63"/>
  <c r="T204" i="52"/>
  <c r="T214" i="69"/>
  <c r="T352" i="53"/>
  <c r="T202" i="64"/>
  <c r="T203" i="57"/>
  <c r="T198" i="50"/>
  <c r="T192" i="71"/>
  <c r="T156" i="65"/>
  <c r="T290" i="53"/>
  <c r="T213" i="56"/>
  <c r="T181" i="63"/>
  <c r="T160" i="58"/>
  <c r="T320" i="54"/>
  <c r="T182" i="55"/>
  <c r="T350" i="53"/>
  <c r="T188" i="62"/>
  <c r="T337" i="53"/>
  <c r="T221" i="61"/>
  <c r="T202" i="51"/>
  <c r="T206" i="52"/>
  <c r="T336" i="53"/>
  <c r="T329" i="54"/>
  <c r="T193" i="71"/>
  <c r="T203" i="69"/>
  <c r="T217" i="63"/>
  <c r="T243" i="54"/>
  <c r="T208" i="58"/>
  <c r="T206" i="53"/>
  <c r="T163" i="57"/>
  <c r="T323" i="54"/>
  <c r="T197" i="62"/>
  <c r="T154" i="65"/>
  <c r="T208" i="56"/>
  <c r="T194" i="69"/>
  <c r="T216" i="69"/>
  <c r="T338" i="53"/>
  <c r="T211" i="61"/>
  <c r="T153" i="58"/>
  <c r="T200" i="60"/>
  <c r="T178" i="62"/>
  <c r="T163" i="65"/>
  <c r="T293" i="53"/>
  <c r="T179" i="65"/>
  <c r="T175" i="51"/>
  <c r="T218" i="57"/>
  <c r="T218" i="60"/>
  <c r="T272" i="53"/>
  <c r="T318" i="54"/>
  <c r="T191" i="50"/>
  <c r="T197" i="51"/>
  <c r="T178" i="50"/>
  <c r="T332" i="54"/>
  <c r="T204" i="69"/>
  <c r="T216" i="64"/>
  <c r="T166" i="51"/>
  <c r="T205" i="69"/>
  <c r="T219" i="65"/>
  <c r="T252" i="54"/>
  <c r="T170" i="57"/>
  <c r="T185" i="55"/>
  <c r="T255" i="54"/>
  <c r="T196" i="59"/>
  <c r="T191" i="55"/>
  <c r="T221" i="62"/>
  <c r="T218" i="59"/>
  <c r="T210" i="62"/>
  <c r="T181" i="51"/>
  <c r="T268" i="54"/>
  <c r="T169" i="58"/>
  <c r="T327" i="54"/>
  <c r="T263" i="53"/>
  <c r="T327" i="53"/>
  <c r="T198" i="58"/>
  <c r="T160" i="57"/>
  <c r="T194" i="64"/>
  <c r="T222" i="54"/>
  <c r="T258" i="53"/>
  <c r="T219" i="54"/>
  <c r="T259" i="54"/>
  <c r="T210" i="61"/>
  <c r="T279" i="54"/>
  <c r="T208" i="51"/>
  <c r="T191" i="66"/>
  <c r="T187" i="52"/>
  <c r="E233" i="76"/>
  <c r="G235" i="76"/>
  <c r="C235" i="76"/>
  <c r="E234" i="76"/>
  <c r="F232" i="76"/>
  <c r="E230" i="76"/>
  <c r="E228" i="76"/>
  <c r="D234" i="76"/>
  <c r="G233" i="76"/>
  <c r="C233" i="76"/>
  <c r="C232" i="76"/>
  <c r="E231" i="76"/>
  <c r="G230" i="76"/>
  <c r="B230" i="76"/>
  <c r="E229" i="76"/>
  <c r="B229" i="76"/>
  <c r="D228" i="76"/>
  <c r="G227" i="76"/>
  <c r="B227" i="76"/>
  <c r="D235" i="76"/>
  <c r="G234" i="76"/>
  <c r="B234" i="76"/>
  <c r="B233" i="76"/>
  <c r="D232" i="76"/>
  <c r="G231" i="76"/>
  <c r="D230" i="76"/>
  <c r="F229" i="76"/>
  <c r="F228" i="76"/>
  <c r="B228" i="76"/>
  <c r="D227" i="76"/>
  <c r="C234" i="76"/>
  <c r="F233" i="76"/>
  <c r="H232" i="76"/>
  <c r="B232" i="76"/>
  <c r="F231" i="76"/>
  <c r="C231" i="76"/>
  <c r="F230" i="76"/>
  <c r="H229" i="76"/>
  <c r="D229" i="76"/>
  <c r="G228" i="76"/>
  <c r="C228" i="76"/>
  <c r="E227" i="76"/>
  <c r="F234" i="76"/>
  <c r="G232" i="76"/>
  <c r="B231" i="76"/>
  <c r="C229" i="76"/>
  <c r="F227" i="76"/>
  <c r="H235" i="76"/>
  <c r="F235" i="76"/>
  <c r="E235" i="76"/>
  <c r="B235" i="76"/>
  <c r="H234" i="76"/>
  <c r="H233" i="76"/>
  <c r="D233" i="76"/>
  <c r="E232" i="76"/>
  <c r="H231" i="76"/>
  <c r="D231" i="76"/>
  <c r="H230" i="76"/>
  <c r="C230" i="76"/>
  <c r="G229" i="76"/>
  <c r="H228" i="76"/>
  <c r="H227" i="76"/>
  <c r="C227" i="76"/>
  <c r="G246" i="62"/>
  <c r="D220" i="32" a="1"/>
  <c r="H234" i="75"/>
  <c r="C234" i="75"/>
  <c r="F233" i="75"/>
  <c r="H232" i="75"/>
  <c r="D232" i="75"/>
  <c r="H231" i="75"/>
  <c r="E231" i="75"/>
  <c r="E230" i="75"/>
  <c r="G229" i="75"/>
  <c r="D229" i="75"/>
  <c r="G228" i="75"/>
  <c r="C228" i="75"/>
  <c r="G227" i="75"/>
  <c r="B227" i="75"/>
  <c r="H233" i="75"/>
  <c r="C232" i="75"/>
  <c r="H230" i="75"/>
  <c r="B229" i="75"/>
  <c r="C227" i="75"/>
  <c r="F235" i="75"/>
  <c r="D235" i="75"/>
  <c r="B235" i="75"/>
  <c r="G234" i="75"/>
  <c r="B234" i="75"/>
  <c r="D233" i="75"/>
  <c r="G232" i="75"/>
  <c r="B232" i="75"/>
  <c r="F231" i="75"/>
  <c r="B231" i="75"/>
  <c r="F230" i="75"/>
  <c r="H229" i="75"/>
  <c r="C229" i="75"/>
  <c r="E228" i="75"/>
  <c r="H227" i="75"/>
  <c r="D227" i="75"/>
  <c r="E234" i="75"/>
  <c r="C233" i="75"/>
  <c r="F232" i="75"/>
  <c r="C231" i="75"/>
  <c r="G230" i="75"/>
  <c r="C230" i="75"/>
  <c r="F229" i="75"/>
  <c r="F228" i="75"/>
  <c r="B228" i="75"/>
  <c r="E227" i="75"/>
  <c r="G235" i="75"/>
  <c r="F234" i="75"/>
  <c r="E233" i="75"/>
  <c r="H235" i="75"/>
  <c r="E235" i="75"/>
  <c r="C235" i="75"/>
  <c r="D234" i="75"/>
  <c r="G233" i="75"/>
  <c r="B233" i="75"/>
  <c r="E232" i="75"/>
  <c r="G231" i="75"/>
  <c r="D231" i="75"/>
  <c r="D230" i="75"/>
  <c r="B230" i="75"/>
  <c r="E229" i="75"/>
  <c r="H228" i="75"/>
  <c r="D228" i="75"/>
  <c r="F227" i="75"/>
  <c r="H235" i="74"/>
  <c r="F235" i="74"/>
  <c r="C235" i="74"/>
  <c r="H234" i="74"/>
  <c r="D234" i="74"/>
  <c r="G233" i="74"/>
  <c r="H232" i="74"/>
  <c r="D232" i="74"/>
  <c r="H231" i="74"/>
  <c r="E231" i="74"/>
  <c r="G230" i="74"/>
  <c r="B230" i="74"/>
  <c r="E229" i="74"/>
  <c r="F228" i="74"/>
  <c r="B228" i="74"/>
  <c r="F227" i="74"/>
  <c r="B227" i="74"/>
  <c r="G235" i="74"/>
  <c r="E235" i="74"/>
  <c r="D235" i="74"/>
  <c r="B235" i="74"/>
  <c r="F234" i="74"/>
  <c r="C234" i="74"/>
  <c r="H233" i="74"/>
  <c r="D233" i="74"/>
  <c r="F232" i="74"/>
  <c r="C232" i="74"/>
  <c r="F231" i="74"/>
  <c r="B231" i="74"/>
  <c r="D230" i="74"/>
  <c r="H229" i="74"/>
  <c r="D229" i="74"/>
  <c r="G228" i="74"/>
  <c r="C228" i="74"/>
  <c r="E227" i="74"/>
  <c r="C233" i="74"/>
  <c r="E230" i="74"/>
  <c r="E228" i="74"/>
  <c r="G234" i="74"/>
  <c r="E234" i="74"/>
  <c r="B234" i="74"/>
  <c r="F233" i="74"/>
  <c r="B233" i="74"/>
  <c r="E232" i="74"/>
  <c r="G231" i="74"/>
  <c r="C231" i="74"/>
  <c r="F230" i="74"/>
  <c r="G229" i="74"/>
  <c r="C229" i="74"/>
  <c r="H228" i="74"/>
  <c r="G227" i="74"/>
  <c r="D227" i="74"/>
  <c r="E233" i="74"/>
  <c r="G232" i="74"/>
  <c r="B232" i="74"/>
  <c r="D231" i="74"/>
  <c r="H230" i="74"/>
  <c r="C230" i="74"/>
  <c r="F229" i="74"/>
  <c r="B229" i="74"/>
  <c r="D228" i="74"/>
  <c r="H227" i="74"/>
  <c r="C227" i="74"/>
  <c r="E235" i="73"/>
  <c r="C234" i="73"/>
  <c r="G232" i="73"/>
  <c r="G231" i="73"/>
  <c r="H230" i="73"/>
  <c r="C230" i="73"/>
  <c r="G228" i="73"/>
  <c r="G227" i="73"/>
  <c r="B229" i="73"/>
  <c r="B227" i="73"/>
  <c r="F235" i="73"/>
  <c r="C235" i="73"/>
  <c r="H234" i="73"/>
  <c r="D234" i="73"/>
  <c r="G233" i="73"/>
  <c r="C233" i="73"/>
  <c r="F232" i="73"/>
  <c r="D232" i="73"/>
  <c r="F231" i="73"/>
  <c r="B231" i="73"/>
  <c r="E230" i="73"/>
  <c r="H229" i="73"/>
  <c r="E229" i="73"/>
  <c r="H228" i="73"/>
  <c r="H227" i="73"/>
  <c r="E227" i="73"/>
  <c r="H235" i="73"/>
  <c r="D235" i="73"/>
  <c r="B235" i="73"/>
  <c r="G234" i="73"/>
  <c r="B234" i="73"/>
  <c r="F233" i="73"/>
  <c r="E233" i="73"/>
  <c r="H232" i="73"/>
  <c r="B232" i="73"/>
  <c r="C231" i="73"/>
  <c r="F230" i="73"/>
  <c r="G229" i="73"/>
  <c r="D229" i="73"/>
  <c r="E228" i="73"/>
  <c r="C228" i="73"/>
  <c r="F227" i="73"/>
  <c r="E234" i="73"/>
  <c r="H233" i="73"/>
  <c r="B233" i="73"/>
  <c r="E232" i="73"/>
  <c r="H231" i="73"/>
  <c r="D231" i="73"/>
  <c r="G230" i="73"/>
  <c r="B230" i="73"/>
  <c r="F229" i="73"/>
  <c r="F228" i="73"/>
  <c r="B228" i="73"/>
  <c r="D227" i="73"/>
  <c r="G235" i="73"/>
  <c r="F234" i="73"/>
  <c r="D233" i="73"/>
  <c r="C232" i="73"/>
  <c r="E231" i="73"/>
  <c r="D230" i="73"/>
  <c r="C229" i="73"/>
  <c r="D228" i="73"/>
  <c r="C227" i="73"/>
  <c r="D228" i="72"/>
  <c r="G235" i="72"/>
  <c r="C235" i="72"/>
  <c r="F234" i="72"/>
  <c r="C234" i="72"/>
  <c r="F233" i="72"/>
  <c r="B233" i="72"/>
  <c r="F232" i="72"/>
  <c r="G231" i="72"/>
  <c r="B231" i="72"/>
  <c r="F230" i="72"/>
  <c r="B230" i="72"/>
  <c r="F229" i="72"/>
  <c r="H228" i="72"/>
  <c r="C228" i="72"/>
  <c r="F227" i="72"/>
  <c r="C227" i="72"/>
  <c r="D235" i="72"/>
  <c r="G234" i="72"/>
  <c r="H233" i="72"/>
  <c r="D233" i="72"/>
  <c r="E232" i="72"/>
  <c r="B232" i="72"/>
  <c r="E231" i="72"/>
  <c r="C231" i="72"/>
  <c r="E230" i="72"/>
  <c r="H229" i="72"/>
  <c r="D229" i="72"/>
  <c r="G228" i="72"/>
  <c r="B228" i="72"/>
  <c r="E227" i="72"/>
  <c r="E235" i="72"/>
  <c r="H234" i="72"/>
  <c r="D234" i="72"/>
  <c r="G233" i="72"/>
  <c r="C233" i="72"/>
  <c r="H232" i="72"/>
  <c r="D232" i="72"/>
  <c r="H231" i="72"/>
  <c r="D231" i="72"/>
  <c r="H230" i="72"/>
  <c r="D230" i="72"/>
  <c r="G229" i="72"/>
  <c r="C229" i="72"/>
  <c r="E228" i="72"/>
  <c r="H227" i="72"/>
  <c r="D227" i="72"/>
  <c r="B229" i="72"/>
  <c r="H235" i="72"/>
  <c r="F235" i="72"/>
  <c r="B235" i="72"/>
  <c r="E234" i="72"/>
  <c r="B234" i="72"/>
  <c r="E233" i="72"/>
  <c r="G232" i="72"/>
  <c r="C232" i="72"/>
  <c r="F231" i="72"/>
  <c r="G230" i="72"/>
  <c r="C230" i="72"/>
  <c r="E229" i="72"/>
  <c r="F228" i="72"/>
  <c r="G227" i="72"/>
  <c r="B227" i="72"/>
  <c r="I227" i="72" s="1"/>
  <c r="C227" i="71"/>
  <c r="C228" i="71"/>
  <c r="C229" i="71"/>
  <c r="C230" i="71"/>
  <c r="C231" i="71"/>
  <c r="C232" i="71"/>
  <c r="C233" i="71"/>
  <c r="C234" i="71"/>
  <c r="C235" i="71"/>
  <c r="D227" i="71"/>
  <c r="D228" i="71"/>
  <c r="D229" i="71"/>
  <c r="D230" i="71"/>
  <c r="D231" i="71"/>
  <c r="D232" i="71"/>
  <c r="D233" i="71"/>
  <c r="D234" i="71"/>
  <c r="D235" i="71"/>
  <c r="E227" i="71"/>
  <c r="E228" i="71"/>
  <c r="E229" i="71"/>
  <c r="E230" i="71"/>
  <c r="E231" i="71"/>
  <c r="E232" i="71"/>
  <c r="E233" i="71"/>
  <c r="E234" i="71"/>
  <c r="E235" i="71"/>
  <c r="B228" i="71"/>
  <c r="B230" i="71"/>
  <c r="B232" i="71"/>
  <c r="B235" i="71"/>
  <c r="F229" i="71"/>
  <c r="F232" i="71"/>
  <c r="F233" i="71"/>
  <c r="F235" i="71"/>
  <c r="G227" i="71"/>
  <c r="G228" i="71"/>
  <c r="G229" i="71"/>
  <c r="G230" i="71"/>
  <c r="G231" i="71"/>
  <c r="G232" i="71"/>
  <c r="G233" i="71"/>
  <c r="G234" i="71"/>
  <c r="G235" i="71"/>
  <c r="B227" i="71"/>
  <c r="B229" i="71"/>
  <c r="B231" i="71"/>
  <c r="B233" i="71"/>
  <c r="B234" i="71"/>
  <c r="F227" i="71"/>
  <c r="F230" i="71"/>
  <c r="H227" i="71"/>
  <c r="H228" i="71"/>
  <c r="H229" i="71"/>
  <c r="H230" i="71"/>
  <c r="H231" i="71"/>
  <c r="H232" i="71"/>
  <c r="H233" i="71"/>
  <c r="H234" i="71"/>
  <c r="H235" i="71"/>
  <c r="F228" i="71"/>
  <c r="F231" i="71"/>
  <c r="F234" i="71"/>
  <c r="B227" i="70"/>
  <c r="B228" i="70"/>
  <c r="B229" i="70"/>
  <c r="B230" i="70"/>
  <c r="B231" i="70"/>
  <c r="B232" i="70"/>
  <c r="B233" i="70"/>
  <c r="B234" i="70"/>
  <c r="B235" i="70"/>
  <c r="C227" i="70"/>
  <c r="C228" i="70"/>
  <c r="C229" i="70"/>
  <c r="C230" i="70"/>
  <c r="C231" i="70"/>
  <c r="C232" i="70"/>
  <c r="C233" i="70"/>
  <c r="C234" i="70"/>
  <c r="C235" i="70"/>
  <c r="D227" i="70"/>
  <c r="D228" i="70"/>
  <c r="D229" i="70"/>
  <c r="D230" i="70"/>
  <c r="D231" i="70"/>
  <c r="D232" i="70"/>
  <c r="D233" i="70"/>
  <c r="D234" i="70"/>
  <c r="D235" i="70"/>
  <c r="E227" i="70"/>
  <c r="E228" i="70"/>
  <c r="E229" i="70"/>
  <c r="E230" i="70"/>
  <c r="E231" i="70"/>
  <c r="E232" i="70"/>
  <c r="E233" i="70"/>
  <c r="E234" i="70"/>
  <c r="E235" i="70"/>
  <c r="F227" i="70"/>
  <c r="F228" i="70"/>
  <c r="F229" i="70"/>
  <c r="F230" i="70"/>
  <c r="F231" i="70"/>
  <c r="F232" i="70"/>
  <c r="F233" i="70"/>
  <c r="F234" i="70"/>
  <c r="F235" i="70"/>
  <c r="G227" i="70"/>
  <c r="G228" i="70"/>
  <c r="G229" i="70"/>
  <c r="G230" i="70"/>
  <c r="G231" i="70"/>
  <c r="G232" i="70"/>
  <c r="G233" i="70"/>
  <c r="G234" i="70"/>
  <c r="G235" i="70"/>
  <c r="H227" i="70"/>
  <c r="H228" i="70"/>
  <c r="H229" i="70"/>
  <c r="H230" i="70"/>
  <c r="H231" i="70"/>
  <c r="H232" i="70"/>
  <c r="H233" i="70"/>
  <c r="H234" i="70"/>
  <c r="H235" i="70"/>
  <c r="B227" i="69"/>
  <c r="B228" i="69"/>
  <c r="B229" i="69"/>
  <c r="B230" i="69"/>
  <c r="B231" i="69"/>
  <c r="B232" i="69"/>
  <c r="B233" i="69"/>
  <c r="B234" i="69"/>
  <c r="B235" i="69"/>
  <c r="C227" i="69"/>
  <c r="C228" i="69"/>
  <c r="C229" i="69"/>
  <c r="C230" i="69"/>
  <c r="C231" i="69"/>
  <c r="C232" i="69"/>
  <c r="C233" i="69"/>
  <c r="C234" i="69"/>
  <c r="C235" i="69"/>
  <c r="D227" i="69"/>
  <c r="D228" i="69"/>
  <c r="D229" i="69"/>
  <c r="D230" i="69"/>
  <c r="D231" i="69"/>
  <c r="D232" i="69"/>
  <c r="D233" i="69"/>
  <c r="D234" i="69"/>
  <c r="D235" i="69"/>
  <c r="E227" i="69"/>
  <c r="E228" i="69"/>
  <c r="E229" i="69"/>
  <c r="E230" i="69"/>
  <c r="E231" i="69"/>
  <c r="E232" i="69"/>
  <c r="E233" i="69"/>
  <c r="E234" i="69"/>
  <c r="E235" i="69"/>
  <c r="F227" i="69"/>
  <c r="F228" i="69"/>
  <c r="F229" i="69"/>
  <c r="F230" i="69"/>
  <c r="F231" i="69"/>
  <c r="F232" i="69"/>
  <c r="F233" i="69"/>
  <c r="F234" i="69"/>
  <c r="F235" i="69"/>
  <c r="G227" i="69"/>
  <c r="G228" i="69"/>
  <c r="G229" i="69"/>
  <c r="G230" i="69"/>
  <c r="G231" i="69"/>
  <c r="G232" i="69"/>
  <c r="G233" i="69"/>
  <c r="G234" i="69"/>
  <c r="G235" i="69"/>
  <c r="H227" i="69"/>
  <c r="H228" i="69"/>
  <c r="H229" i="69"/>
  <c r="H230" i="69"/>
  <c r="H231" i="69"/>
  <c r="H232" i="69"/>
  <c r="H233" i="69"/>
  <c r="H234" i="69"/>
  <c r="H235" i="69"/>
  <c r="B227" i="68"/>
  <c r="B228" i="68"/>
  <c r="B229" i="68"/>
  <c r="B230" i="68"/>
  <c r="B231" i="68"/>
  <c r="B232" i="68"/>
  <c r="B233" i="68"/>
  <c r="B234" i="68"/>
  <c r="B235" i="68"/>
  <c r="C227" i="68"/>
  <c r="C228" i="68"/>
  <c r="C229" i="68"/>
  <c r="C230" i="68"/>
  <c r="C231" i="68"/>
  <c r="C232" i="68"/>
  <c r="C233" i="68"/>
  <c r="C234" i="68"/>
  <c r="C235" i="68"/>
  <c r="D227" i="68"/>
  <c r="D228" i="68"/>
  <c r="D229" i="68"/>
  <c r="D230" i="68"/>
  <c r="D231" i="68"/>
  <c r="D232" i="68"/>
  <c r="D233" i="68"/>
  <c r="D234" i="68"/>
  <c r="D235" i="68"/>
  <c r="E227" i="68"/>
  <c r="E228" i="68"/>
  <c r="E229" i="68"/>
  <c r="E230" i="68"/>
  <c r="E231" i="68"/>
  <c r="E232" i="68"/>
  <c r="E233" i="68"/>
  <c r="E234" i="68"/>
  <c r="E235" i="68"/>
  <c r="F227" i="68"/>
  <c r="F228" i="68"/>
  <c r="F229" i="68"/>
  <c r="F230" i="68"/>
  <c r="F231" i="68"/>
  <c r="F232" i="68"/>
  <c r="F233" i="68"/>
  <c r="F234" i="68"/>
  <c r="F235" i="68"/>
  <c r="G227" i="68"/>
  <c r="G228" i="68"/>
  <c r="G229" i="68"/>
  <c r="G230" i="68"/>
  <c r="G231" i="68"/>
  <c r="G232" i="68"/>
  <c r="G233" i="68"/>
  <c r="G234" i="68"/>
  <c r="G235" i="68"/>
  <c r="H227" i="68"/>
  <c r="H228" i="68"/>
  <c r="H229" i="68"/>
  <c r="H230" i="68"/>
  <c r="H231" i="68"/>
  <c r="H232" i="68"/>
  <c r="H233" i="68"/>
  <c r="H234" i="68"/>
  <c r="H235" i="68"/>
  <c r="C227" i="67"/>
  <c r="C228" i="67"/>
  <c r="C229" i="67"/>
  <c r="C230" i="67"/>
  <c r="C231" i="67"/>
  <c r="C232" i="67"/>
  <c r="C233" i="67"/>
  <c r="C234" i="67"/>
  <c r="C235" i="67"/>
  <c r="D227" i="67"/>
  <c r="D228" i="67"/>
  <c r="D229" i="67"/>
  <c r="D230" i="67"/>
  <c r="D231" i="67"/>
  <c r="D232" i="67"/>
  <c r="D233" i="67"/>
  <c r="D234" i="67"/>
  <c r="D235" i="67"/>
  <c r="E227" i="67"/>
  <c r="E228" i="67"/>
  <c r="E229" i="67"/>
  <c r="E230" i="67"/>
  <c r="E231" i="67"/>
  <c r="E232" i="67"/>
  <c r="E233" i="67"/>
  <c r="E234" i="67"/>
  <c r="E235" i="67"/>
  <c r="B227" i="67"/>
  <c r="B229" i="67"/>
  <c r="B232" i="67"/>
  <c r="B235" i="67"/>
  <c r="F227" i="67"/>
  <c r="F228" i="67"/>
  <c r="F229" i="67"/>
  <c r="F230" i="67"/>
  <c r="F231" i="67"/>
  <c r="F232" i="67"/>
  <c r="F233" i="67"/>
  <c r="F234" i="67"/>
  <c r="F235" i="67"/>
  <c r="G227" i="67"/>
  <c r="G228" i="67"/>
  <c r="G229" i="67"/>
  <c r="G230" i="67"/>
  <c r="G231" i="67"/>
  <c r="G232" i="67"/>
  <c r="G233" i="67"/>
  <c r="G234" i="67"/>
  <c r="G235" i="67"/>
  <c r="H227" i="67"/>
  <c r="H228" i="67"/>
  <c r="H229" i="67"/>
  <c r="H230" i="67"/>
  <c r="H231" i="67"/>
  <c r="H232" i="67"/>
  <c r="H233" i="67"/>
  <c r="H234" i="67"/>
  <c r="H235" i="67"/>
  <c r="B228" i="67"/>
  <c r="B230" i="67"/>
  <c r="B231" i="67"/>
  <c r="B233" i="67"/>
  <c r="B234" i="67"/>
  <c r="B227" i="66"/>
  <c r="B228" i="66"/>
  <c r="B229" i="66"/>
  <c r="B230" i="66"/>
  <c r="B231" i="66"/>
  <c r="B232" i="66"/>
  <c r="B233" i="66"/>
  <c r="B234" i="66"/>
  <c r="B235" i="66"/>
  <c r="C227" i="66"/>
  <c r="C228" i="66"/>
  <c r="C229" i="66"/>
  <c r="C230" i="66"/>
  <c r="C231" i="66"/>
  <c r="C232" i="66"/>
  <c r="C233" i="66"/>
  <c r="C234" i="66"/>
  <c r="C235" i="66"/>
  <c r="D227" i="66"/>
  <c r="D228" i="66"/>
  <c r="D229" i="66"/>
  <c r="D230" i="66"/>
  <c r="D231" i="66"/>
  <c r="D232" i="66"/>
  <c r="D233" i="66"/>
  <c r="D234" i="66"/>
  <c r="D235" i="66"/>
  <c r="E227" i="66"/>
  <c r="E228" i="66"/>
  <c r="E229" i="66"/>
  <c r="E230" i="66"/>
  <c r="E231" i="66"/>
  <c r="E232" i="66"/>
  <c r="E233" i="66"/>
  <c r="E234" i="66"/>
  <c r="E235" i="66"/>
  <c r="F227" i="66"/>
  <c r="F228" i="66"/>
  <c r="F229" i="66"/>
  <c r="F230" i="66"/>
  <c r="F231" i="66"/>
  <c r="F232" i="66"/>
  <c r="F233" i="66"/>
  <c r="F234" i="66"/>
  <c r="F235" i="66"/>
  <c r="G227" i="66"/>
  <c r="G228" i="66"/>
  <c r="G229" i="66"/>
  <c r="G230" i="66"/>
  <c r="G231" i="66"/>
  <c r="G232" i="66"/>
  <c r="G233" i="66"/>
  <c r="G234" i="66"/>
  <c r="G235" i="66"/>
  <c r="H227" i="66"/>
  <c r="H228" i="66"/>
  <c r="H229" i="66"/>
  <c r="H230" i="66"/>
  <c r="H231" i="66"/>
  <c r="H232" i="66"/>
  <c r="H233" i="66"/>
  <c r="H234" i="66"/>
  <c r="H235" i="66"/>
  <c r="B227" i="65"/>
  <c r="B228" i="65"/>
  <c r="B229" i="65"/>
  <c r="B230" i="65"/>
  <c r="B231" i="65"/>
  <c r="B232" i="65"/>
  <c r="B233" i="65"/>
  <c r="B234" i="65"/>
  <c r="B235" i="65"/>
  <c r="C227" i="65"/>
  <c r="C228" i="65"/>
  <c r="C229" i="65"/>
  <c r="C230" i="65"/>
  <c r="C231" i="65"/>
  <c r="C232" i="65"/>
  <c r="C233" i="65"/>
  <c r="C234" i="65"/>
  <c r="C235" i="65"/>
  <c r="D227" i="65"/>
  <c r="D228" i="65"/>
  <c r="D229" i="65"/>
  <c r="D230" i="65"/>
  <c r="D231" i="65"/>
  <c r="D232" i="65"/>
  <c r="D233" i="65"/>
  <c r="D234" i="65"/>
  <c r="D235" i="65"/>
  <c r="E227" i="65"/>
  <c r="E228" i="65"/>
  <c r="E229" i="65"/>
  <c r="E230" i="65"/>
  <c r="E231" i="65"/>
  <c r="E232" i="65"/>
  <c r="E233" i="65"/>
  <c r="E234" i="65"/>
  <c r="E235" i="65"/>
  <c r="F227" i="65"/>
  <c r="F228" i="65"/>
  <c r="F229" i="65"/>
  <c r="F230" i="65"/>
  <c r="F231" i="65"/>
  <c r="F232" i="65"/>
  <c r="F233" i="65"/>
  <c r="F234" i="65"/>
  <c r="F235" i="65"/>
  <c r="G227" i="65"/>
  <c r="G228" i="65"/>
  <c r="G229" i="65"/>
  <c r="G230" i="65"/>
  <c r="G231" i="65"/>
  <c r="G232" i="65"/>
  <c r="G233" i="65"/>
  <c r="G234" i="65"/>
  <c r="G235" i="65"/>
  <c r="H227" i="65"/>
  <c r="H228" i="65"/>
  <c r="H229" i="65"/>
  <c r="H230" i="65"/>
  <c r="H231" i="65"/>
  <c r="H232" i="65"/>
  <c r="H233" i="65"/>
  <c r="H234" i="65"/>
  <c r="H235" i="65"/>
  <c r="B227" i="64"/>
  <c r="B228" i="64"/>
  <c r="B229" i="64"/>
  <c r="B230" i="64"/>
  <c r="B231" i="64"/>
  <c r="B232" i="64"/>
  <c r="B233" i="64"/>
  <c r="B234" i="64"/>
  <c r="B235" i="64"/>
  <c r="C227" i="64"/>
  <c r="C228" i="64"/>
  <c r="C229" i="64"/>
  <c r="C230" i="64"/>
  <c r="C231" i="64"/>
  <c r="C232" i="64"/>
  <c r="C233" i="64"/>
  <c r="C234" i="64"/>
  <c r="C235" i="64"/>
  <c r="D227" i="64"/>
  <c r="D228" i="64"/>
  <c r="D229" i="64"/>
  <c r="D230" i="64"/>
  <c r="D231" i="64"/>
  <c r="D232" i="64"/>
  <c r="D233" i="64"/>
  <c r="D234" i="64"/>
  <c r="D235" i="64"/>
  <c r="E227" i="64"/>
  <c r="E228" i="64"/>
  <c r="E229" i="64"/>
  <c r="E230" i="64"/>
  <c r="E231" i="64"/>
  <c r="E232" i="64"/>
  <c r="E233" i="64"/>
  <c r="E234" i="64"/>
  <c r="E235" i="64"/>
  <c r="F227" i="64"/>
  <c r="F228" i="64"/>
  <c r="F229" i="64"/>
  <c r="F230" i="64"/>
  <c r="F231" i="64"/>
  <c r="F232" i="64"/>
  <c r="F233" i="64"/>
  <c r="F234" i="64"/>
  <c r="F235" i="64"/>
  <c r="G227" i="64"/>
  <c r="G228" i="64"/>
  <c r="G229" i="64"/>
  <c r="G230" i="64"/>
  <c r="G231" i="64"/>
  <c r="G232" i="64"/>
  <c r="G233" i="64"/>
  <c r="G234" i="64"/>
  <c r="G235" i="64"/>
  <c r="H227" i="64"/>
  <c r="H228" i="64"/>
  <c r="H229" i="64"/>
  <c r="H230" i="64"/>
  <c r="H231" i="64"/>
  <c r="H232" i="64"/>
  <c r="H233" i="64"/>
  <c r="H234" i="64"/>
  <c r="H235" i="64"/>
  <c r="F253" i="62"/>
  <c r="B251" i="62"/>
  <c r="C251" i="62"/>
  <c r="B248" i="62"/>
  <c r="B247" i="62"/>
  <c r="D248" i="62"/>
  <c r="G249" i="62"/>
  <c r="H249" i="62"/>
  <c r="C249" i="62"/>
  <c r="D252" i="62"/>
  <c r="C245" i="62"/>
  <c r="F251" i="62"/>
  <c r="E248" i="62"/>
  <c r="H248" i="62"/>
  <c r="H250" i="62"/>
  <c r="F249" i="62"/>
  <c r="E253" i="62"/>
  <c r="H245" i="62"/>
  <c r="C250" i="62"/>
  <c r="C246" i="62"/>
  <c r="D249" i="62"/>
  <c r="E252" i="62"/>
  <c r="D251" i="62"/>
  <c r="C247" i="62"/>
  <c r="C248" i="62"/>
  <c r="E250" i="62"/>
  <c r="H247" i="62"/>
  <c r="E245" i="62"/>
  <c r="D250" i="62"/>
  <c r="G253" i="62"/>
  <c r="H246" i="62"/>
  <c r="C253" i="62"/>
  <c r="E247" i="62"/>
  <c r="E249" i="62"/>
  <c r="B250" i="62"/>
  <c r="B249" i="62"/>
  <c r="G248" i="62"/>
  <c r="G245" i="62"/>
  <c r="F248" i="62"/>
  <c r="H253" i="62"/>
  <c r="H251" i="62"/>
  <c r="G250" i="62"/>
  <c r="D246" i="62"/>
  <c r="B245" i="62"/>
  <c r="E246" i="62"/>
  <c r="D245" i="62"/>
  <c r="G252" i="62"/>
  <c r="F245" i="62"/>
  <c r="F247" i="62"/>
  <c r="G251" i="62"/>
  <c r="B253" i="62"/>
  <c r="D253" i="62"/>
  <c r="B246" i="62"/>
  <c r="F252" i="62"/>
  <c r="H252" i="62"/>
  <c r="G247" i="62"/>
  <c r="F246" i="62"/>
  <c r="C252" i="62"/>
  <c r="B252" i="62"/>
  <c r="E251" i="62"/>
  <c r="F250" i="62"/>
  <c r="D247" i="62"/>
  <c r="H242" i="61"/>
  <c r="F244" i="61"/>
  <c r="G241" i="61"/>
  <c r="H241" i="61"/>
  <c r="G240" i="61"/>
  <c r="C241" i="61"/>
  <c r="F242" i="61"/>
  <c r="E242" i="61"/>
  <c r="F240" i="61"/>
  <c r="B240" i="61"/>
  <c r="E240" i="61"/>
  <c r="G244" i="61"/>
  <c r="F248" i="61"/>
  <c r="F243" i="61"/>
  <c r="E241" i="61"/>
  <c r="H244" i="61"/>
  <c r="B248" i="61"/>
  <c r="B241" i="61"/>
  <c r="D242" i="61"/>
  <c r="G248" i="61"/>
  <c r="D240" i="61"/>
  <c r="C248" i="61"/>
  <c r="G242" i="61"/>
  <c r="E243" i="61"/>
  <c r="C244" i="61"/>
  <c r="D243" i="61"/>
  <c r="H248" i="61"/>
  <c r="B244" i="61"/>
  <c r="D248" i="61"/>
  <c r="C240" i="61"/>
  <c r="D244" i="61"/>
  <c r="G243" i="61"/>
  <c r="F241" i="61"/>
  <c r="B243" i="61"/>
  <c r="B242" i="61"/>
  <c r="E248" i="61"/>
  <c r="D241" i="61"/>
  <c r="H240" i="61"/>
  <c r="H243" i="61"/>
  <c r="C243" i="61"/>
  <c r="C242" i="61"/>
  <c r="E244" i="61"/>
  <c r="D246" i="59"/>
  <c r="G245" i="59"/>
  <c r="E245" i="59"/>
  <c r="B248" i="59"/>
  <c r="E242" i="59"/>
  <c r="C241" i="59"/>
  <c r="H248" i="59"/>
  <c r="D242" i="59"/>
  <c r="F247" i="59"/>
  <c r="H245" i="59"/>
  <c r="G244" i="59"/>
  <c r="C245" i="59"/>
  <c r="F244" i="59"/>
  <c r="F241" i="59"/>
  <c r="F248" i="59"/>
  <c r="E246" i="59"/>
  <c r="E243" i="59"/>
  <c r="D244" i="59"/>
  <c r="C248" i="59"/>
  <c r="G241" i="59"/>
  <c r="B241" i="59"/>
  <c r="C244" i="59"/>
  <c r="H242" i="59"/>
  <c r="C242" i="59"/>
  <c r="F243" i="59"/>
  <c r="H241" i="59"/>
  <c r="D247" i="59"/>
  <c r="F246" i="59"/>
  <c r="G240" i="59"/>
  <c r="B242" i="59"/>
  <c r="H244" i="59"/>
  <c r="F245" i="59"/>
  <c r="G248" i="59"/>
  <c r="E241" i="59"/>
  <c r="G242" i="59"/>
  <c r="B245" i="59"/>
  <c r="E244" i="59"/>
  <c r="B246" i="59"/>
  <c r="D240" i="59"/>
  <c r="B244" i="59"/>
  <c r="F240" i="59"/>
  <c r="D248" i="59"/>
  <c r="G247" i="59"/>
  <c r="B247" i="59"/>
  <c r="H246" i="59"/>
  <c r="G243" i="59"/>
  <c r="C247" i="59"/>
  <c r="H240" i="59"/>
  <c r="D241" i="59"/>
  <c r="B240" i="59"/>
  <c r="B243" i="59"/>
  <c r="F242" i="59"/>
  <c r="H243" i="59"/>
  <c r="D243" i="59"/>
  <c r="G246" i="59"/>
  <c r="E248" i="59"/>
  <c r="E247" i="59"/>
  <c r="C246" i="59"/>
  <c r="H247" i="59"/>
  <c r="C240" i="59"/>
  <c r="C243" i="59"/>
  <c r="E240" i="59"/>
  <c r="D245" i="59"/>
  <c r="F243" i="57"/>
  <c r="F236" i="57"/>
  <c r="G236" i="57"/>
  <c r="C235" i="57"/>
  <c r="H238" i="57"/>
  <c r="B239" i="57"/>
  <c r="E239" i="57"/>
  <c r="C240" i="57"/>
  <c r="B236" i="57"/>
  <c r="F238" i="57"/>
  <c r="H239" i="57"/>
  <c r="B235" i="57"/>
  <c r="F241" i="57"/>
  <c r="H240" i="57"/>
  <c r="G238" i="57"/>
  <c r="E242" i="57"/>
  <c r="D243" i="57"/>
  <c r="F237" i="57"/>
  <c r="G235" i="57"/>
  <c r="E238" i="57"/>
  <c r="D238" i="57"/>
  <c r="D237" i="57"/>
  <c r="H242" i="57"/>
  <c r="H235" i="57"/>
  <c r="F235" i="57"/>
  <c r="H243" i="57"/>
  <c r="C243" i="57"/>
  <c r="E235" i="57"/>
  <c r="E236" i="57"/>
  <c r="G241" i="57"/>
  <c r="F240" i="57"/>
  <c r="G240" i="57"/>
  <c r="F239" i="57"/>
  <c r="E243" i="57"/>
  <c r="B243" i="57"/>
  <c r="B242" i="57"/>
  <c r="D240" i="57"/>
  <c r="B240" i="57"/>
  <c r="E241" i="57"/>
  <c r="D236" i="57"/>
  <c r="E240" i="57"/>
  <c r="C239" i="57"/>
  <c r="H241" i="57"/>
  <c r="H237" i="57"/>
  <c r="H236" i="57"/>
  <c r="D239" i="57"/>
  <c r="C238" i="57"/>
  <c r="G239" i="57"/>
  <c r="B237" i="57"/>
  <c r="D242" i="57"/>
  <c r="G237" i="57"/>
  <c r="C236" i="57"/>
  <c r="D241" i="57"/>
  <c r="B238" i="57"/>
  <c r="B241" i="57"/>
  <c r="E237" i="57"/>
  <c r="C241" i="57"/>
  <c r="F242" i="57"/>
  <c r="C242" i="57"/>
  <c r="G243" i="57"/>
  <c r="C237" i="57"/>
  <c r="D235" i="57"/>
  <c r="G242" i="57"/>
  <c r="B227" i="63"/>
  <c r="B228" i="63"/>
  <c r="B229" i="63"/>
  <c r="B230" i="63"/>
  <c r="B231" i="63"/>
  <c r="B232" i="63"/>
  <c r="B233" i="63"/>
  <c r="B234" i="63"/>
  <c r="B235" i="63"/>
  <c r="C227" i="63"/>
  <c r="C228" i="63"/>
  <c r="C229" i="63"/>
  <c r="C230" i="63"/>
  <c r="C231" i="63"/>
  <c r="C232" i="63"/>
  <c r="C233" i="63"/>
  <c r="C234" i="63"/>
  <c r="C235" i="63"/>
  <c r="D227" i="63"/>
  <c r="D228" i="63"/>
  <c r="D229" i="63"/>
  <c r="D230" i="63"/>
  <c r="D231" i="63"/>
  <c r="D232" i="63"/>
  <c r="D233" i="63"/>
  <c r="D234" i="63"/>
  <c r="D235" i="63"/>
  <c r="E227" i="63"/>
  <c r="E228" i="63"/>
  <c r="E229" i="63"/>
  <c r="E230" i="63"/>
  <c r="E231" i="63"/>
  <c r="E232" i="63"/>
  <c r="E233" i="63"/>
  <c r="E234" i="63"/>
  <c r="E235" i="63"/>
  <c r="F227" i="63"/>
  <c r="F228" i="63"/>
  <c r="F229" i="63"/>
  <c r="F230" i="63"/>
  <c r="F231" i="63"/>
  <c r="F232" i="63"/>
  <c r="F233" i="63"/>
  <c r="F234" i="63"/>
  <c r="F235" i="63"/>
  <c r="G227" i="63"/>
  <c r="G228" i="63"/>
  <c r="G229" i="63"/>
  <c r="G230" i="63"/>
  <c r="G231" i="63"/>
  <c r="G232" i="63"/>
  <c r="G233" i="63"/>
  <c r="G234" i="63"/>
  <c r="G235" i="63"/>
  <c r="H227" i="63"/>
  <c r="H228" i="63"/>
  <c r="H229" i="63"/>
  <c r="H230" i="63"/>
  <c r="H231" i="63"/>
  <c r="H232" i="63"/>
  <c r="H233" i="63"/>
  <c r="H234" i="63"/>
  <c r="H235" i="63"/>
  <c r="B227" i="60"/>
  <c r="B228" i="60"/>
  <c r="B229" i="60"/>
  <c r="B230" i="60"/>
  <c r="B231" i="60"/>
  <c r="B232" i="60"/>
  <c r="B233" i="60"/>
  <c r="B234" i="60"/>
  <c r="B235" i="60"/>
  <c r="C227" i="60"/>
  <c r="C228" i="60"/>
  <c r="C229" i="60"/>
  <c r="C230" i="60"/>
  <c r="C231" i="60"/>
  <c r="C232" i="60"/>
  <c r="C233" i="60"/>
  <c r="C234" i="60"/>
  <c r="C235" i="60"/>
  <c r="D227" i="60"/>
  <c r="D228" i="60"/>
  <c r="D229" i="60"/>
  <c r="D230" i="60"/>
  <c r="D231" i="60"/>
  <c r="D232" i="60"/>
  <c r="D233" i="60"/>
  <c r="D234" i="60"/>
  <c r="D235" i="60"/>
  <c r="E227" i="60"/>
  <c r="E228" i="60"/>
  <c r="E229" i="60"/>
  <c r="E230" i="60"/>
  <c r="E231" i="60"/>
  <c r="E232" i="60"/>
  <c r="E233" i="60"/>
  <c r="E234" i="60"/>
  <c r="E235" i="60"/>
  <c r="F227" i="60"/>
  <c r="F228" i="60"/>
  <c r="F229" i="60"/>
  <c r="F230" i="60"/>
  <c r="F231" i="60"/>
  <c r="F232" i="60"/>
  <c r="F233" i="60"/>
  <c r="F234" i="60"/>
  <c r="F235" i="60"/>
  <c r="G227" i="60"/>
  <c r="G228" i="60"/>
  <c r="G229" i="60"/>
  <c r="G230" i="60"/>
  <c r="G231" i="60"/>
  <c r="G232" i="60"/>
  <c r="G233" i="60"/>
  <c r="G234" i="60"/>
  <c r="G235" i="60"/>
  <c r="H227" i="60"/>
  <c r="H228" i="60"/>
  <c r="H229" i="60"/>
  <c r="H230" i="60"/>
  <c r="H231" i="60"/>
  <c r="H232" i="60"/>
  <c r="H233" i="60"/>
  <c r="H234" i="60"/>
  <c r="H235" i="60"/>
  <c r="B227" i="58"/>
  <c r="B228" i="58"/>
  <c r="B229" i="58"/>
  <c r="B230" i="58"/>
  <c r="B231" i="58"/>
  <c r="B232" i="58"/>
  <c r="B233" i="58"/>
  <c r="B234" i="58"/>
  <c r="B235" i="58"/>
  <c r="B263" i="58"/>
  <c r="C227" i="58"/>
  <c r="C228" i="58"/>
  <c r="C229" i="58"/>
  <c r="C230" i="58"/>
  <c r="C231" i="58"/>
  <c r="C232" i="58"/>
  <c r="C233" i="58"/>
  <c r="C234" i="58"/>
  <c r="C235" i="58"/>
  <c r="C263" i="58"/>
  <c r="D227" i="58"/>
  <c r="D228" i="58"/>
  <c r="D229" i="58"/>
  <c r="D230" i="58"/>
  <c r="D231" i="58"/>
  <c r="D232" i="58"/>
  <c r="D233" i="58"/>
  <c r="D234" i="58"/>
  <c r="D235" i="58"/>
  <c r="D263" i="58"/>
  <c r="E227" i="58"/>
  <c r="E228" i="58"/>
  <c r="E229" i="58"/>
  <c r="E230" i="58"/>
  <c r="E231" i="58"/>
  <c r="E232" i="58"/>
  <c r="E233" i="58"/>
  <c r="E234" i="58"/>
  <c r="E235" i="58"/>
  <c r="F227" i="58"/>
  <c r="F228" i="58"/>
  <c r="F229" i="58"/>
  <c r="F230" i="58"/>
  <c r="F231" i="58"/>
  <c r="F232" i="58"/>
  <c r="F233" i="58"/>
  <c r="F234" i="58"/>
  <c r="F235" i="58"/>
  <c r="G227" i="58"/>
  <c r="G228" i="58"/>
  <c r="G229" i="58"/>
  <c r="G230" i="58"/>
  <c r="G231" i="58"/>
  <c r="G232" i="58"/>
  <c r="G233" i="58"/>
  <c r="G234" i="58"/>
  <c r="G235" i="58"/>
  <c r="H227" i="58"/>
  <c r="H228" i="58"/>
  <c r="H229" i="58"/>
  <c r="H230" i="58"/>
  <c r="H231" i="58"/>
  <c r="H232" i="58"/>
  <c r="H233" i="58"/>
  <c r="H234" i="58"/>
  <c r="H235" i="58"/>
  <c r="D207" i="32" a="1"/>
  <c r="B226" i="56"/>
  <c r="B227" i="56"/>
  <c r="B228" i="56"/>
  <c r="B229" i="56"/>
  <c r="B230" i="56"/>
  <c r="B231" i="56"/>
  <c r="B232" i="56"/>
  <c r="B233" i="56"/>
  <c r="B234" i="56"/>
  <c r="C226" i="56"/>
  <c r="C227" i="56"/>
  <c r="C228" i="56"/>
  <c r="C229" i="56"/>
  <c r="C230" i="56"/>
  <c r="C231" i="56"/>
  <c r="C232" i="56"/>
  <c r="C233" i="56"/>
  <c r="C234" i="56"/>
  <c r="D226" i="56"/>
  <c r="D227" i="56"/>
  <c r="D228" i="56"/>
  <c r="D229" i="56"/>
  <c r="D230" i="56"/>
  <c r="D231" i="56"/>
  <c r="D232" i="56"/>
  <c r="D233" i="56"/>
  <c r="D234" i="56"/>
  <c r="E226" i="56"/>
  <c r="E227" i="56"/>
  <c r="E228" i="56"/>
  <c r="E229" i="56"/>
  <c r="E230" i="56"/>
  <c r="E231" i="56"/>
  <c r="E232" i="56"/>
  <c r="E233" i="56"/>
  <c r="E234" i="56"/>
  <c r="F226" i="56"/>
  <c r="F227" i="56"/>
  <c r="F228" i="56"/>
  <c r="F229" i="56"/>
  <c r="F230" i="56"/>
  <c r="F231" i="56"/>
  <c r="F232" i="56"/>
  <c r="F233" i="56"/>
  <c r="F234" i="56"/>
  <c r="G226" i="56"/>
  <c r="G227" i="56"/>
  <c r="G228" i="56"/>
  <c r="G229" i="56"/>
  <c r="G230" i="56"/>
  <c r="G231" i="56"/>
  <c r="G232" i="56"/>
  <c r="G233" i="56"/>
  <c r="G234" i="56"/>
  <c r="H226" i="56"/>
  <c r="H227" i="56"/>
  <c r="H228" i="56"/>
  <c r="H229" i="56"/>
  <c r="H230" i="56"/>
  <c r="H231" i="56"/>
  <c r="H232" i="56"/>
  <c r="H233" i="56"/>
  <c r="H234" i="56"/>
  <c r="B218" i="49"/>
  <c r="B226" i="55"/>
  <c r="B227" i="55"/>
  <c r="B228" i="55"/>
  <c r="B229" i="55"/>
  <c r="B230" i="55"/>
  <c r="B231" i="55"/>
  <c r="B232" i="55"/>
  <c r="B233" i="55"/>
  <c r="B234" i="55"/>
  <c r="C226" i="55"/>
  <c r="C227" i="55"/>
  <c r="C228" i="55"/>
  <c r="C229" i="55"/>
  <c r="C230" i="55"/>
  <c r="C231" i="55"/>
  <c r="C232" i="55"/>
  <c r="C233" i="55"/>
  <c r="C234" i="55"/>
  <c r="D226" i="55"/>
  <c r="D227" i="55"/>
  <c r="D228" i="55"/>
  <c r="D229" i="55"/>
  <c r="D230" i="55"/>
  <c r="D231" i="55"/>
  <c r="D232" i="55"/>
  <c r="D233" i="55"/>
  <c r="D234" i="55"/>
  <c r="E226" i="55"/>
  <c r="E227" i="55"/>
  <c r="E228" i="55"/>
  <c r="E229" i="55"/>
  <c r="E230" i="55"/>
  <c r="E231" i="55"/>
  <c r="E232" i="55"/>
  <c r="E233" i="55"/>
  <c r="E234" i="55"/>
  <c r="F226" i="55"/>
  <c r="F227" i="55"/>
  <c r="F228" i="55"/>
  <c r="F229" i="55"/>
  <c r="F230" i="55"/>
  <c r="F231" i="55"/>
  <c r="F232" i="55"/>
  <c r="F233" i="55"/>
  <c r="F234" i="55"/>
  <c r="G226" i="55"/>
  <c r="G227" i="55"/>
  <c r="G228" i="55"/>
  <c r="G229" i="55"/>
  <c r="G230" i="55"/>
  <c r="G231" i="55"/>
  <c r="G232" i="55"/>
  <c r="G233" i="55"/>
  <c r="G234" i="55"/>
  <c r="H226" i="55"/>
  <c r="H227" i="55"/>
  <c r="H228" i="55"/>
  <c r="H229" i="55"/>
  <c r="H230" i="55"/>
  <c r="H231" i="55"/>
  <c r="H232" i="55"/>
  <c r="H233" i="55"/>
  <c r="H234" i="55"/>
  <c r="B360" i="54"/>
  <c r="B361" i="54"/>
  <c r="B362" i="54"/>
  <c r="B363" i="54"/>
  <c r="B364" i="54"/>
  <c r="B365" i="54"/>
  <c r="B366" i="54"/>
  <c r="B367" i="54"/>
  <c r="B368" i="54"/>
  <c r="C360" i="54"/>
  <c r="C361" i="54"/>
  <c r="C362" i="54"/>
  <c r="C363" i="54"/>
  <c r="C364" i="54"/>
  <c r="C365" i="54"/>
  <c r="C366" i="54"/>
  <c r="C367" i="54"/>
  <c r="C368" i="54"/>
  <c r="D360" i="54"/>
  <c r="D361" i="54"/>
  <c r="D362" i="54"/>
  <c r="D363" i="54"/>
  <c r="D364" i="54"/>
  <c r="D365" i="54"/>
  <c r="D366" i="54"/>
  <c r="D367" i="54"/>
  <c r="D368" i="54"/>
  <c r="E360" i="54"/>
  <c r="E361" i="54"/>
  <c r="E362" i="54"/>
  <c r="E363" i="54"/>
  <c r="E364" i="54"/>
  <c r="E365" i="54"/>
  <c r="E366" i="54"/>
  <c r="E367" i="54"/>
  <c r="E368" i="54"/>
  <c r="F360" i="54"/>
  <c r="F361" i="54"/>
  <c r="F362" i="54"/>
  <c r="F363" i="54"/>
  <c r="F364" i="54"/>
  <c r="F365" i="54"/>
  <c r="F366" i="54"/>
  <c r="F367" i="54"/>
  <c r="F368" i="54"/>
  <c r="G360" i="54"/>
  <c r="G361" i="54"/>
  <c r="G362" i="54"/>
  <c r="G363" i="54"/>
  <c r="G364" i="54"/>
  <c r="G365" i="54"/>
  <c r="G366" i="54"/>
  <c r="G367" i="54"/>
  <c r="G368" i="54"/>
  <c r="H360" i="54"/>
  <c r="H361" i="54"/>
  <c r="H362" i="54"/>
  <c r="H363" i="54"/>
  <c r="H364" i="54"/>
  <c r="H365" i="54"/>
  <c r="H366" i="54"/>
  <c r="H367" i="54"/>
  <c r="H368" i="54"/>
  <c r="H363" i="53"/>
  <c r="D364" i="53"/>
  <c r="G367" i="53"/>
  <c r="F368" i="53"/>
  <c r="B362" i="53"/>
  <c r="C360" i="53"/>
  <c r="H368" i="53"/>
  <c r="H360" i="53"/>
  <c r="G364" i="53"/>
  <c r="F365" i="53"/>
  <c r="D363" i="53"/>
  <c r="C364" i="53"/>
  <c r="B368" i="53"/>
  <c r="E362" i="53"/>
  <c r="G361" i="53"/>
  <c r="H367" i="53"/>
  <c r="E368" i="53"/>
  <c r="G363" i="53"/>
  <c r="F364" i="53"/>
  <c r="D361" i="53"/>
  <c r="C363" i="53"/>
  <c r="B365" i="53"/>
  <c r="B367" i="53"/>
  <c r="H366" i="53"/>
  <c r="E367" i="53"/>
  <c r="D367" i="53"/>
  <c r="G362" i="53"/>
  <c r="F363" i="53"/>
  <c r="C361" i="53"/>
  <c r="B361" i="53"/>
  <c r="H365" i="53"/>
  <c r="E366" i="53"/>
  <c r="D366" i="53"/>
  <c r="F362" i="53"/>
  <c r="H364" i="53"/>
  <c r="E365" i="53"/>
  <c r="D365" i="53"/>
  <c r="G368" i="53"/>
  <c r="G360" i="53"/>
  <c r="F361" i="53"/>
  <c r="B366" i="53"/>
  <c r="D360" i="53"/>
  <c r="H362" i="53"/>
  <c r="E363" i="53"/>
  <c r="D362" i="53"/>
  <c r="G366" i="53"/>
  <c r="D368" i="53"/>
  <c r="F367" i="53"/>
  <c r="E360" i="53"/>
  <c r="C367" i="53"/>
  <c r="C366" i="53"/>
  <c r="B360" i="53"/>
  <c r="B363" i="53"/>
  <c r="E364" i="53"/>
  <c r="E361" i="53"/>
  <c r="F360" i="53"/>
  <c r="C368" i="53"/>
  <c r="B364" i="53"/>
  <c r="C362" i="53"/>
  <c r="H361" i="53"/>
  <c r="G365" i="53"/>
  <c r="F366" i="53"/>
  <c r="C365" i="53"/>
  <c r="B196" i="36"/>
  <c r="D191" i="32" a="1"/>
  <c r="T165" i="49" s="1"/>
  <c r="G204" i="36"/>
  <c r="D200" i="36"/>
  <c r="E202" i="36"/>
  <c r="B204" i="34"/>
  <c r="B181" i="33"/>
  <c r="B214" i="52"/>
  <c r="B215" i="52"/>
  <c r="B216" i="52"/>
  <c r="B217" i="52"/>
  <c r="B218" i="52"/>
  <c r="B219" i="52"/>
  <c r="B220" i="52"/>
  <c r="B221" i="52"/>
  <c r="B222" i="52"/>
  <c r="C214" i="52"/>
  <c r="C215" i="52"/>
  <c r="C216" i="52"/>
  <c r="C217" i="52"/>
  <c r="C218" i="52"/>
  <c r="C219" i="52"/>
  <c r="C220" i="52"/>
  <c r="C221" i="52"/>
  <c r="C222" i="52"/>
  <c r="D214" i="52"/>
  <c r="D215" i="52"/>
  <c r="D216" i="52"/>
  <c r="D217" i="52"/>
  <c r="D218" i="52"/>
  <c r="D219" i="52"/>
  <c r="D220" i="52"/>
  <c r="D221" i="52"/>
  <c r="D222" i="52"/>
  <c r="E214" i="52"/>
  <c r="E215" i="52"/>
  <c r="E216" i="52"/>
  <c r="E217" i="52"/>
  <c r="E218" i="52"/>
  <c r="E219" i="52"/>
  <c r="E220" i="52"/>
  <c r="E221" i="52"/>
  <c r="E222" i="52"/>
  <c r="F214" i="52"/>
  <c r="F215" i="52"/>
  <c r="F216" i="52"/>
  <c r="F217" i="52"/>
  <c r="F218" i="52"/>
  <c r="F219" i="52"/>
  <c r="F220" i="52"/>
  <c r="F221" i="52"/>
  <c r="F222" i="52"/>
  <c r="G214" i="52"/>
  <c r="G215" i="52"/>
  <c r="G216" i="52"/>
  <c r="G217" i="52"/>
  <c r="G218" i="52"/>
  <c r="G219" i="52"/>
  <c r="G220" i="52"/>
  <c r="G221" i="52"/>
  <c r="G222" i="52"/>
  <c r="H214" i="52"/>
  <c r="H215" i="52"/>
  <c r="H216" i="52"/>
  <c r="H217" i="52"/>
  <c r="H218" i="52"/>
  <c r="H219" i="52"/>
  <c r="H220" i="52"/>
  <c r="H221" i="52"/>
  <c r="H222" i="52"/>
  <c r="B214" i="51"/>
  <c r="B215" i="51"/>
  <c r="B216" i="51"/>
  <c r="B217" i="51"/>
  <c r="B218" i="51"/>
  <c r="B219" i="51"/>
  <c r="B220" i="51"/>
  <c r="B221" i="51"/>
  <c r="B222" i="51"/>
  <c r="B250" i="51"/>
  <c r="C214" i="51"/>
  <c r="C215" i="51"/>
  <c r="C216" i="51"/>
  <c r="C217" i="51"/>
  <c r="C218" i="51"/>
  <c r="C219" i="51"/>
  <c r="C220" i="51"/>
  <c r="C221" i="51"/>
  <c r="C222" i="51"/>
  <c r="C250" i="51"/>
  <c r="E214" i="51"/>
  <c r="E215" i="51"/>
  <c r="E216" i="51"/>
  <c r="E217" i="51"/>
  <c r="E218" i="51"/>
  <c r="E219" i="51"/>
  <c r="E220" i="51"/>
  <c r="E221" i="51"/>
  <c r="E222" i="51"/>
  <c r="F214" i="51"/>
  <c r="F215" i="51"/>
  <c r="F216" i="51"/>
  <c r="F217" i="51"/>
  <c r="F218" i="51"/>
  <c r="F219" i="51"/>
  <c r="F220" i="51"/>
  <c r="F221" i="51"/>
  <c r="F222" i="51"/>
  <c r="D215" i="51"/>
  <c r="D218" i="51"/>
  <c r="D220" i="51"/>
  <c r="D250" i="51"/>
  <c r="G214" i="51"/>
  <c r="G215" i="51"/>
  <c r="G216" i="51"/>
  <c r="G217" i="51"/>
  <c r="G218" i="51"/>
  <c r="G219" i="51"/>
  <c r="G220" i="51"/>
  <c r="G221" i="51"/>
  <c r="G222" i="51"/>
  <c r="H214" i="51"/>
  <c r="H215" i="51"/>
  <c r="H216" i="51"/>
  <c r="H217" i="51"/>
  <c r="H218" i="51"/>
  <c r="H219" i="51"/>
  <c r="H220" i="51"/>
  <c r="H221" i="51"/>
  <c r="H222" i="51"/>
  <c r="D214" i="51"/>
  <c r="D216" i="51"/>
  <c r="D217" i="51"/>
  <c r="D219" i="51"/>
  <c r="D221" i="51"/>
  <c r="D222" i="51"/>
  <c r="B214" i="50"/>
  <c r="B215" i="50"/>
  <c r="B216" i="50"/>
  <c r="B217" i="50"/>
  <c r="B218" i="50"/>
  <c r="B219" i="50"/>
  <c r="B220" i="50"/>
  <c r="B221" i="50"/>
  <c r="B222" i="50"/>
  <c r="C214" i="50"/>
  <c r="C215" i="50"/>
  <c r="C216" i="50"/>
  <c r="C217" i="50"/>
  <c r="C218" i="50"/>
  <c r="C219" i="50"/>
  <c r="C220" i="50"/>
  <c r="C221" i="50"/>
  <c r="C222" i="50"/>
  <c r="D214" i="50"/>
  <c r="D215" i="50"/>
  <c r="D216" i="50"/>
  <c r="D217" i="50"/>
  <c r="D218" i="50"/>
  <c r="D219" i="50"/>
  <c r="D220" i="50"/>
  <c r="D221" i="50"/>
  <c r="D222" i="50"/>
  <c r="E214" i="50"/>
  <c r="E215" i="50"/>
  <c r="E216" i="50"/>
  <c r="E217" i="50"/>
  <c r="E218" i="50"/>
  <c r="E219" i="50"/>
  <c r="E220" i="50"/>
  <c r="E221" i="50"/>
  <c r="E222" i="50"/>
  <c r="F214" i="50"/>
  <c r="F215" i="50"/>
  <c r="F216" i="50"/>
  <c r="F217" i="50"/>
  <c r="F218" i="50"/>
  <c r="F219" i="50"/>
  <c r="F220" i="50"/>
  <c r="F221" i="50"/>
  <c r="F222" i="50"/>
  <c r="G214" i="50"/>
  <c r="G215" i="50"/>
  <c r="G216" i="50"/>
  <c r="G217" i="50"/>
  <c r="G218" i="50"/>
  <c r="G219" i="50"/>
  <c r="G220" i="50"/>
  <c r="G221" i="50"/>
  <c r="G222" i="50"/>
  <c r="H214" i="50"/>
  <c r="H215" i="50"/>
  <c r="H216" i="50"/>
  <c r="H217" i="50"/>
  <c r="H218" i="50"/>
  <c r="H219" i="50"/>
  <c r="H220" i="50"/>
  <c r="H221" i="50"/>
  <c r="H222" i="50"/>
  <c r="H218" i="49"/>
  <c r="G216" i="49"/>
  <c r="F214" i="49"/>
  <c r="E215" i="49"/>
  <c r="B217" i="49"/>
  <c r="H217" i="49"/>
  <c r="G215" i="49"/>
  <c r="E214" i="49"/>
  <c r="C218" i="49"/>
  <c r="B216" i="49"/>
  <c r="H216" i="49"/>
  <c r="G214" i="49"/>
  <c r="C217" i="49"/>
  <c r="B215" i="49"/>
  <c r="H215" i="49"/>
  <c r="D218" i="49"/>
  <c r="C216" i="49"/>
  <c r="B214" i="49"/>
  <c r="H214" i="49"/>
  <c r="F218" i="49"/>
  <c r="D217" i="49"/>
  <c r="C215" i="49"/>
  <c r="F217" i="49"/>
  <c r="E218" i="49"/>
  <c r="D216" i="49"/>
  <c r="C214" i="49"/>
  <c r="G218" i="49"/>
  <c r="F216" i="49"/>
  <c r="E217" i="49"/>
  <c r="D215" i="49"/>
  <c r="G217" i="49"/>
  <c r="F215" i="49"/>
  <c r="E216" i="49"/>
  <c r="D214" i="49"/>
  <c r="B208" i="37"/>
  <c r="F212" i="37"/>
  <c r="E205" i="37"/>
  <c r="C209" i="37"/>
  <c r="B207" i="37"/>
  <c r="H207" i="37"/>
  <c r="G213" i="37"/>
  <c r="G205" i="37"/>
  <c r="F211" i="37"/>
  <c r="E212" i="37"/>
  <c r="D210" i="37"/>
  <c r="C208" i="37"/>
  <c r="B206" i="37"/>
  <c r="H208" i="37"/>
  <c r="G206" i="37"/>
  <c r="E213" i="37"/>
  <c r="D211" i="37"/>
  <c r="H206" i="37"/>
  <c r="G212" i="37"/>
  <c r="F210" i="37"/>
  <c r="E211" i="37"/>
  <c r="D209" i="37"/>
  <c r="C207" i="37"/>
  <c r="B213" i="37"/>
  <c r="B205" i="37"/>
  <c r="H213" i="37"/>
  <c r="H205" i="37"/>
  <c r="G211" i="37"/>
  <c r="F209" i="37"/>
  <c r="E210" i="37"/>
  <c r="D208" i="37"/>
  <c r="C206" i="37"/>
  <c r="B212" i="37"/>
  <c r="H212" i="37"/>
  <c r="G210" i="37"/>
  <c r="F208" i="37"/>
  <c r="E209" i="37"/>
  <c r="D207" i="37"/>
  <c r="C213" i="37"/>
  <c r="C205" i="37"/>
  <c r="B211" i="37"/>
  <c r="H211" i="37"/>
  <c r="G209" i="37"/>
  <c r="F207" i="37"/>
  <c r="E208" i="37"/>
  <c r="D206" i="37"/>
  <c r="C212" i="37"/>
  <c r="B210" i="37"/>
  <c r="H210" i="37"/>
  <c r="G208" i="37"/>
  <c r="F206" i="37"/>
  <c r="E207" i="37"/>
  <c r="D213" i="37"/>
  <c r="D205" i="37"/>
  <c r="C211" i="37"/>
  <c r="B209" i="37"/>
  <c r="H209" i="37"/>
  <c r="G207" i="37"/>
  <c r="F213" i="37"/>
  <c r="F205" i="37"/>
  <c r="E206" i="37"/>
  <c r="D212" i="37"/>
  <c r="C210" i="37"/>
  <c r="F202" i="36"/>
  <c r="B202" i="36"/>
  <c r="C196" i="36"/>
  <c r="C204" i="36"/>
  <c r="D198" i="36"/>
  <c r="E201" i="36"/>
  <c r="G203" i="36"/>
  <c r="F201" i="36"/>
  <c r="H202" i="36"/>
  <c r="F197" i="36"/>
  <c r="B203" i="36"/>
  <c r="C197" i="36"/>
  <c r="H203" i="36"/>
  <c r="B197" i="36"/>
  <c r="H201" i="36"/>
  <c r="F198" i="36"/>
  <c r="G202" i="36"/>
  <c r="E200" i="36"/>
  <c r="D197" i="36"/>
  <c r="C203" i="36"/>
  <c r="B201" i="36"/>
  <c r="F200" i="36"/>
  <c r="H200" i="36"/>
  <c r="G201" i="36"/>
  <c r="F204" i="36"/>
  <c r="E199" i="36"/>
  <c r="D196" i="36"/>
  <c r="C202" i="36"/>
  <c r="B200" i="36"/>
  <c r="F196" i="36"/>
  <c r="H199" i="36"/>
  <c r="G200" i="36"/>
  <c r="F203" i="36"/>
  <c r="E198" i="36"/>
  <c r="D204" i="36"/>
  <c r="C201" i="36"/>
  <c r="B199" i="36"/>
  <c r="H198" i="36"/>
  <c r="G199" i="36"/>
  <c r="F199" i="36"/>
  <c r="E197" i="36"/>
  <c r="D203" i="36"/>
  <c r="C200" i="36"/>
  <c r="B198" i="36"/>
  <c r="D199" i="36"/>
  <c r="H197" i="36"/>
  <c r="G198" i="36"/>
  <c r="E204" i="36"/>
  <c r="E196" i="36"/>
  <c r="D202" i="36"/>
  <c r="C199" i="36"/>
  <c r="H204" i="36"/>
  <c r="H196" i="36"/>
  <c r="G197" i="36"/>
  <c r="E203" i="36"/>
  <c r="D201" i="36"/>
  <c r="C198" i="36"/>
  <c r="B204" i="36"/>
  <c r="D211" i="35"/>
  <c r="B208" i="35"/>
  <c r="D213" i="35"/>
  <c r="B210" i="35"/>
  <c r="G209" i="35"/>
  <c r="D215" i="35"/>
  <c r="B212" i="35"/>
  <c r="G211" i="35"/>
  <c r="E211" i="35"/>
  <c r="C216" i="35"/>
  <c r="H215" i="35"/>
  <c r="B216" i="35"/>
  <c r="G215" i="35"/>
  <c r="E209" i="35"/>
  <c r="F210" i="35"/>
  <c r="D210" i="35"/>
  <c r="E213" i="35"/>
  <c r="C210" i="35"/>
  <c r="H209" i="35"/>
  <c r="E215" i="35"/>
  <c r="C212" i="35"/>
  <c r="H211" i="35"/>
  <c r="F208" i="35"/>
  <c r="C214" i="35"/>
  <c r="H213" i="35"/>
  <c r="F212" i="35"/>
  <c r="F214" i="35"/>
  <c r="F216" i="35"/>
  <c r="D208" i="35"/>
  <c r="B213" i="35"/>
  <c r="G212" i="35"/>
  <c r="E212" i="35"/>
  <c r="D212" i="35"/>
  <c r="B209" i="35"/>
  <c r="G208" i="35"/>
  <c r="D214" i="35"/>
  <c r="B211" i="35"/>
  <c r="G210" i="35"/>
  <c r="D216" i="35"/>
  <c r="F211" i="35"/>
  <c r="B215" i="35"/>
  <c r="G214" i="35"/>
  <c r="G216" i="35"/>
  <c r="E208" i="35"/>
  <c r="E210" i="35"/>
  <c r="C215" i="35"/>
  <c r="H214" i="35"/>
  <c r="C209" i="35"/>
  <c r="H208" i="35"/>
  <c r="E214" i="35"/>
  <c r="C211" i="35"/>
  <c r="H210" i="35"/>
  <c r="E216" i="35"/>
  <c r="C213" i="35"/>
  <c r="H212" i="35"/>
  <c r="F209" i="35"/>
  <c r="D209" i="35"/>
  <c r="B214" i="35"/>
  <c r="G213" i="35"/>
  <c r="H216" i="35"/>
  <c r="F213" i="35"/>
  <c r="F215" i="35"/>
  <c r="C208" i="35"/>
  <c r="G205" i="34"/>
  <c r="H209" i="34"/>
  <c r="H201" i="34"/>
  <c r="G208" i="34"/>
  <c r="F208" i="34"/>
  <c r="C206" i="34"/>
  <c r="E203" i="34"/>
  <c r="D202" i="34"/>
  <c r="B203" i="34"/>
  <c r="H208" i="34"/>
  <c r="G207" i="34"/>
  <c r="C202" i="34"/>
  <c r="F207" i="34"/>
  <c r="C203" i="34"/>
  <c r="E202" i="34"/>
  <c r="D209" i="34"/>
  <c r="D201" i="34"/>
  <c r="B202" i="34"/>
  <c r="C201" i="34"/>
  <c r="H207" i="34"/>
  <c r="G206" i="34"/>
  <c r="F206" i="34"/>
  <c r="E209" i="34"/>
  <c r="E201" i="34"/>
  <c r="D208" i="34"/>
  <c r="C209" i="34"/>
  <c r="B209" i="34"/>
  <c r="B201" i="34"/>
  <c r="H205" i="34"/>
  <c r="G204" i="34"/>
  <c r="F204" i="34"/>
  <c r="E207" i="34"/>
  <c r="D206" i="34"/>
  <c r="C205" i="34"/>
  <c r="B207" i="34"/>
  <c r="C204" i="34"/>
  <c r="F205" i="34"/>
  <c r="E208" i="34"/>
  <c r="H204" i="34"/>
  <c r="G203" i="34"/>
  <c r="F203" i="34"/>
  <c r="E206" i="34"/>
  <c r="D205" i="34"/>
  <c r="B206" i="34"/>
  <c r="F201" i="34"/>
  <c r="H206" i="34"/>
  <c r="D207" i="34"/>
  <c r="C207" i="34"/>
  <c r="B208" i="34"/>
  <c r="H203" i="34"/>
  <c r="G202" i="34"/>
  <c r="F202" i="34"/>
  <c r="E205" i="34"/>
  <c r="D204" i="34"/>
  <c r="B205" i="34"/>
  <c r="H202" i="34"/>
  <c r="G209" i="34"/>
  <c r="G201" i="34"/>
  <c r="F209" i="34"/>
  <c r="C208" i="34"/>
  <c r="E204" i="34"/>
  <c r="D203" i="34"/>
  <c r="H181" i="33"/>
  <c r="G179" i="33"/>
  <c r="F185" i="33"/>
  <c r="E186" i="33"/>
  <c r="E178" i="33"/>
  <c r="D184" i="33"/>
  <c r="C182" i="33"/>
  <c r="B180" i="33"/>
  <c r="H180" i="33"/>
  <c r="G186" i="33"/>
  <c r="G178" i="33"/>
  <c r="F184" i="33"/>
  <c r="E185" i="33"/>
  <c r="D183" i="33"/>
  <c r="C181" i="33"/>
  <c r="B179" i="33"/>
  <c r="H179" i="33"/>
  <c r="G185" i="33"/>
  <c r="F183" i="33"/>
  <c r="E184" i="33"/>
  <c r="D182" i="33"/>
  <c r="C180" i="33"/>
  <c r="B186" i="33"/>
  <c r="B178" i="33"/>
  <c r="H186" i="33"/>
  <c r="H178" i="33"/>
  <c r="G184" i="33"/>
  <c r="F182" i="33"/>
  <c r="E183" i="33"/>
  <c r="D181" i="33"/>
  <c r="C179" i="33"/>
  <c r="B185" i="33"/>
  <c r="H185" i="33"/>
  <c r="G183" i="33"/>
  <c r="F181" i="33"/>
  <c r="E182" i="33"/>
  <c r="D180" i="33"/>
  <c r="C186" i="33"/>
  <c r="C178" i="33"/>
  <c r="B184" i="33"/>
  <c r="H184" i="33"/>
  <c r="G182" i="33"/>
  <c r="F180" i="33"/>
  <c r="E181" i="33"/>
  <c r="D179" i="33"/>
  <c r="C185" i="33"/>
  <c r="B183" i="33"/>
  <c r="H183" i="33"/>
  <c r="G181" i="33"/>
  <c r="F179" i="33"/>
  <c r="E180" i="33"/>
  <c r="D186" i="33"/>
  <c r="D178" i="33"/>
  <c r="C184" i="33"/>
  <c r="B182" i="33"/>
  <c r="H182" i="33"/>
  <c r="G180" i="33"/>
  <c r="F186" i="33"/>
  <c r="F178" i="33"/>
  <c r="E179" i="33"/>
  <c r="D185" i="33"/>
  <c r="C183" i="33"/>
  <c r="I235" i="76" l="1"/>
  <c r="T107" i="73"/>
  <c r="T29" i="75"/>
  <c r="T112" i="59"/>
  <c r="T43" i="56"/>
  <c r="T154" i="49"/>
  <c r="T35" i="69"/>
  <c r="T73" i="69"/>
  <c r="T43" i="63"/>
  <c r="I233" i="75"/>
  <c r="I230" i="75"/>
  <c r="I229" i="76"/>
  <c r="I233" i="76"/>
  <c r="I232" i="76"/>
  <c r="I228" i="76"/>
  <c r="I234" i="76"/>
  <c r="I231" i="76"/>
  <c r="I230" i="76"/>
  <c r="I227" i="76"/>
  <c r="I234" i="72"/>
  <c r="I231" i="75"/>
  <c r="I232" i="75"/>
  <c r="I228" i="75"/>
  <c r="I227" i="75"/>
  <c r="I234" i="75"/>
  <c r="I229" i="75"/>
  <c r="I235" i="75"/>
  <c r="I234" i="74"/>
  <c r="I231" i="74"/>
  <c r="I228" i="74"/>
  <c r="I233" i="74"/>
  <c r="I235" i="74"/>
  <c r="I230" i="74"/>
  <c r="I229" i="74"/>
  <c r="I227" i="74"/>
  <c r="I232" i="74"/>
  <c r="I227" i="73"/>
  <c r="I235" i="73"/>
  <c r="I230" i="73"/>
  <c r="I228" i="73"/>
  <c r="I232" i="73"/>
  <c r="I233" i="73"/>
  <c r="I231" i="73"/>
  <c r="I229" i="73"/>
  <c r="I234" i="73"/>
  <c r="I235" i="72"/>
  <c r="I230" i="72"/>
  <c r="I229" i="72"/>
  <c r="I231" i="72"/>
  <c r="I233" i="72"/>
  <c r="I232" i="72"/>
  <c r="I228" i="72"/>
  <c r="I234" i="67"/>
  <c r="I234" i="71"/>
  <c r="I234" i="69"/>
  <c r="I234" i="68"/>
  <c r="I230" i="67"/>
  <c r="I227" i="67"/>
  <c r="I228" i="67"/>
  <c r="I234" i="65"/>
  <c r="I233" i="71"/>
  <c r="I231" i="71"/>
  <c r="I229" i="71"/>
  <c r="I235" i="71"/>
  <c r="I227" i="71"/>
  <c r="I232" i="71"/>
  <c r="I230" i="71"/>
  <c r="I228" i="71"/>
  <c r="I234" i="70"/>
  <c r="I233" i="70"/>
  <c r="I232" i="70"/>
  <c r="I231" i="70"/>
  <c r="I230" i="70"/>
  <c r="I229" i="70"/>
  <c r="I228" i="70"/>
  <c r="I235" i="70"/>
  <c r="I227" i="70"/>
  <c r="I232" i="69"/>
  <c r="I231" i="69"/>
  <c r="I230" i="69"/>
  <c r="I229" i="69"/>
  <c r="I233" i="69"/>
  <c r="I228" i="69"/>
  <c r="I235" i="69"/>
  <c r="I227" i="69"/>
  <c r="I231" i="68"/>
  <c r="I230" i="68"/>
  <c r="I229" i="68"/>
  <c r="I232" i="68"/>
  <c r="I228" i="68"/>
  <c r="I233" i="68"/>
  <c r="I235" i="68"/>
  <c r="I227" i="68"/>
  <c r="I235" i="67"/>
  <c r="I233" i="67"/>
  <c r="I232" i="67"/>
  <c r="I231" i="67"/>
  <c r="I229" i="67"/>
  <c r="I234" i="66"/>
  <c r="I233" i="66"/>
  <c r="I232" i="66"/>
  <c r="I231" i="66"/>
  <c r="I230" i="66"/>
  <c r="I229" i="66"/>
  <c r="I228" i="66"/>
  <c r="I235" i="66"/>
  <c r="I227" i="66"/>
  <c r="I233" i="65"/>
  <c r="I232" i="65"/>
  <c r="I231" i="65"/>
  <c r="I230" i="65"/>
  <c r="I229" i="65"/>
  <c r="I228" i="65"/>
  <c r="I235" i="65"/>
  <c r="I227" i="65"/>
  <c r="I234" i="64"/>
  <c r="I233" i="64"/>
  <c r="I232" i="64"/>
  <c r="I231" i="64"/>
  <c r="I230" i="64"/>
  <c r="I229" i="64"/>
  <c r="I228" i="64"/>
  <c r="I235" i="64"/>
  <c r="I227" i="64"/>
  <c r="I233" i="63"/>
  <c r="I232" i="63"/>
  <c r="I231" i="63"/>
  <c r="I230" i="63"/>
  <c r="I229" i="63"/>
  <c r="I228" i="63"/>
  <c r="I235" i="63"/>
  <c r="I227" i="63"/>
  <c r="I234" i="63"/>
  <c r="I252" i="62"/>
  <c r="I251" i="62"/>
  <c r="I250" i="62"/>
  <c r="I249" i="62"/>
  <c r="I248" i="62"/>
  <c r="I247" i="62"/>
  <c r="I246" i="62"/>
  <c r="I253" i="62"/>
  <c r="I245" i="62"/>
  <c r="I242" i="61"/>
  <c r="I240" i="61"/>
  <c r="I248" i="61"/>
  <c r="I243" i="61"/>
  <c r="I244" i="61"/>
  <c r="I241" i="61"/>
  <c r="I234" i="60"/>
  <c r="I233" i="60"/>
  <c r="I232" i="60"/>
  <c r="I231" i="60"/>
  <c r="I230" i="60"/>
  <c r="I229" i="60"/>
  <c r="I228" i="60"/>
  <c r="I235" i="60"/>
  <c r="I227" i="60"/>
  <c r="I245" i="59"/>
  <c r="I244" i="59"/>
  <c r="I243" i="59"/>
  <c r="I242" i="59"/>
  <c r="I241" i="59"/>
  <c r="I248" i="59"/>
  <c r="I240" i="59"/>
  <c r="I247" i="59"/>
  <c r="I246" i="59"/>
  <c r="I234" i="58"/>
  <c r="I232" i="58"/>
  <c r="I231" i="58"/>
  <c r="I230" i="58"/>
  <c r="I233" i="58"/>
  <c r="I229" i="58"/>
  <c r="E263" i="58"/>
  <c r="I228" i="58"/>
  <c r="I235" i="58"/>
  <c r="I227" i="58"/>
  <c r="I242" i="57"/>
  <c r="I241" i="57"/>
  <c r="I240" i="57"/>
  <c r="I239" i="57"/>
  <c r="I238" i="57"/>
  <c r="I237" i="57"/>
  <c r="I236" i="57"/>
  <c r="I243" i="57"/>
  <c r="I235" i="57"/>
  <c r="I233" i="56"/>
  <c r="I231" i="56"/>
  <c r="I230" i="56"/>
  <c r="I232" i="56"/>
  <c r="I229" i="56"/>
  <c r="I228" i="56"/>
  <c r="I227" i="56"/>
  <c r="I234" i="56"/>
  <c r="I226" i="56"/>
  <c r="I233" i="55"/>
  <c r="I232" i="55"/>
  <c r="I231" i="55"/>
  <c r="I230" i="55"/>
  <c r="I229" i="55"/>
  <c r="I228" i="55"/>
  <c r="I227" i="55"/>
  <c r="I234" i="55"/>
  <c r="I226" i="55"/>
  <c r="I367" i="54"/>
  <c r="I366" i="54"/>
  <c r="I365" i="54"/>
  <c r="I364" i="54"/>
  <c r="I363" i="54"/>
  <c r="I362" i="54"/>
  <c r="I361" i="54"/>
  <c r="I368" i="54"/>
  <c r="I360" i="54"/>
  <c r="I368" i="53"/>
  <c r="I365" i="53"/>
  <c r="I363" i="53"/>
  <c r="I361" i="53"/>
  <c r="I366" i="53"/>
  <c r="I362" i="53"/>
  <c r="I364" i="53"/>
  <c r="I367" i="53"/>
  <c r="I360" i="53"/>
  <c r="I215" i="35"/>
  <c r="I217" i="52"/>
  <c r="I221" i="52"/>
  <c r="I220" i="52"/>
  <c r="I219" i="52"/>
  <c r="I218" i="52"/>
  <c r="I216" i="52"/>
  <c r="I215" i="52"/>
  <c r="I222" i="52"/>
  <c r="I214" i="52"/>
  <c r="I220" i="51"/>
  <c r="I219" i="51"/>
  <c r="I218" i="51"/>
  <c r="I217" i="51"/>
  <c r="I216" i="51"/>
  <c r="E250" i="51"/>
  <c r="I215" i="51"/>
  <c r="I222" i="51"/>
  <c r="I214" i="51"/>
  <c r="I221" i="51"/>
  <c r="I220" i="50"/>
  <c r="I219" i="50"/>
  <c r="I221" i="50"/>
  <c r="I218" i="50"/>
  <c r="I217" i="50"/>
  <c r="I216" i="50"/>
  <c r="I215" i="50"/>
  <c r="I222" i="50"/>
  <c r="I214" i="50"/>
  <c r="I218" i="49"/>
  <c r="I217" i="49"/>
  <c r="I216" i="49"/>
  <c r="I215" i="49"/>
  <c r="I214" i="49"/>
  <c r="I212" i="37"/>
  <c r="I211" i="37"/>
  <c r="I210" i="37"/>
  <c r="I209" i="37"/>
  <c r="I208" i="37"/>
  <c r="I207" i="37"/>
  <c r="I206" i="37"/>
  <c r="I213" i="37"/>
  <c r="I205" i="37"/>
  <c r="I198" i="36"/>
  <c r="I197" i="36"/>
  <c r="I204" i="36"/>
  <c r="I196" i="36"/>
  <c r="I203" i="36"/>
  <c r="I202" i="36"/>
  <c r="I201" i="36"/>
  <c r="I200" i="36"/>
  <c r="I199" i="36"/>
  <c r="I214" i="35"/>
  <c r="I213" i="35"/>
  <c r="I212" i="35"/>
  <c r="I211" i="35"/>
  <c r="I210" i="35"/>
  <c r="I209" i="35"/>
  <c r="I216" i="35"/>
  <c r="I208" i="35"/>
  <c r="I206" i="34"/>
  <c r="I205" i="34"/>
  <c r="I204" i="34"/>
  <c r="I203" i="34"/>
  <c r="I202" i="34"/>
  <c r="I209" i="34"/>
  <c r="I201" i="34"/>
  <c r="I208" i="34"/>
  <c r="I207" i="34"/>
  <c r="I185" i="33"/>
  <c r="I184" i="33"/>
  <c r="I183" i="33"/>
  <c r="I182" i="33"/>
  <c r="I181" i="33"/>
  <c r="I180" i="33"/>
  <c r="I179" i="33"/>
  <c r="I186" i="33"/>
  <c r="I178" i="33"/>
  <c r="S168" i="2" l="1"/>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9" i="2"/>
  <c r="S138" i="2"/>
  <c r="S137" i="2"/>
  <c r="S136" i="2"/>
  <c r="S135" i="2"/>
  <c r="S134" i="2"/>
  <c r="S133" i="2"/>
  <c r="S132" i="2"/>
  <c r="S131" i="2"/>
  <c r="S130" i="2"/>
  <c r="S129" i="2"/>
  <c r="S128" i="2"/>
  <c r="S127" i="2"/>
  <c r="S126" i="2"/>
  <c r="S125" i="2"/>
  <c r="S124" i="2"/>
  <c r="S123" i="2"/>
  <c r="S122" i="2"/>
  <c r="S121" i="2"/>
  <c r="S120" i="2"/>
  <c r="S119" i="2"/>
  <c r="S118" i="2"/>
  <c r="S117" i="2"/>
  <c r="S116" i="2"/>
  <c r="S115" i="2"/>
  <c r="S114" i="2"/>
  <c r="S113" i="2"/>
  <c r="S112" i="2"/>
  <c r="S111" i="2"/>
  <c r="S110" i="2"/>
  <c r="S109"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S2" i="2"/>
  <c r="C185" i="32" a="1"/>
  <c r="D185" i="32" s="1" a="1"/>
  <c r="C184" i="32" a="1"/>
  <c r="D184" i="32" s="1" a="1"/>
  <c r="C183" i="32" a="1"/>
  <c r="C182" i="32" a="1"/>
  <c r="D182" i="32" s="1" a="1"/>
  <c r="C181" i="32" a="1"/>
  <c r="D181" i="32" s="1" a="1"/>
  <c r="C180" i="32" a="1"/>
  <c r="R185" i="49" s="1"/>
  <c r="C179" i="32" a="1"/>
  <c r="D179" i="32" s="1" a="1"/>
  <c r="C178" i="32" a="1"/>
  <c r="D178" i="32" s="1" a="1"/>
  <c r="C177" i="32" a="1"/>
  <c r="D177" i="32" s="1" a="1"/>
  <c r="C176" i="32" a="1"/>
  <c r="D176" i="32" s="1" a="1"/>
  <c r="C175" i="32" a="1"/>
  <c r="D175" i="32" s="1" a="1"/>
  <c r="C174" i="32" a="1"/>
  <c r="D174" i="32" s="1" a="1"/>
  <c r="C173" i="32" a="1"/>
  <c r="D173" i="32" s="1" a="1"/>
  <c r="C172" i="32" a="1"/>
  <c r="D172" i="32" s="1" a="1"/>
  <c r="C171" i="32" a="1"/>
  <c r="D171" i="32" s="1" a="1"/>
  <c r="C170" i="32" a="1"/>
  <c r="D170" i="32" s="1" a="1"/>
  <c r="C169" i="32" a="1"/>
  <c r="D169" i="32" s="1" a="1"/>
  <c r="C168" i="32" a="1"/>
  <c r="D168" i="32" s="1" a="1"/>
  <c r="C167" i="32" a="1"/>
  <c r="D167" i="32" s="1" a="1"/>
  <c r="C166" i="32" a="1"/>
  <c r="D166" i="32" s="1" a="1"/>
  <c r="C165" i="32" a="1"/>
  <c r="D165" i="32" s="1" a="1"/>
  <c r="C164" i="32" a="1"/>
  <c r="D164" i="32" s="1" a="1"/>
  <c r="C163" i="32" a="1"/>
  <c r="D163" i="32" s="1" a="1"/>
  <c r="T108" i="54" s="1"/>
  <c r="C162" i="32" a="1"/>
  <c r="R150" i="49" s="1"/>
  <c r="C161" i="32" a="1"/>
  <c r="D161" i="32" s="1" a="1"/>
  <c r="C160" i="32" a="1"/>
  <c r="D160" i="32" s="1" a="1"/>
  <c r="C159" i="32" a="1"/>
  <c r="D159" i="32" s="1" a="1"/>
  <c r="C158" i="32" a="1"/>
  <c r="D158" i="32" s="1" a="1"/>
  <c r="C157" i="32" a="1"/>
  <c r="D157" i="32" s="1" a="1"/>
  <c r="C156" i="32" a="1"/>
  <c r="D156" i="32" s="1" a="1"/>
  <c r="C155" i="32" a="1"/>
  <c r="D155" i="32" s="1" a="1"/>
  <c r="C154" i="32" a="1"/>
  <c r="D154" i="32" s="1" a="1"/>
  <c r="C153" i="32" a="1"/>
  <c r="D153" i="32" s="1" a="1"/>
  <c r="T144" i="55" s="1"/>
  <c r="C152" i="32" a="1"/>
  <c r="D152" i="32" s="1" a="1"/>
  <c r="T63" i="66" s="1"/>
  <c r="C151" i="32" a="1"/>
  <c r="D151" i="32" s="1" a="1"/>
  <c r="C150" i="32" a="1"/>
  <c r="D150" i="32" s="1" a="1"/>
  <c r="C149" i="32" a="1"/>
  <c r="D149" i="32" s="1" a="1"/>
  <c r="C148" i="32" a="1"/>
  <c r="D148" i="32" s="1" a="1"/>
  <c r="T40" i="61" s="1"/>
  <c r="C147" i="32" a="1"/>
  <c r="D147" i="32" s="1" a="1"/>
  <c r="C146" i="32" a="1"/>
  <c r="D146" i="32" s="1" a="1"/>
  <c r="C145" i="32" a="1"/>
  <c r="D145" i="32" s="1" a="1"/>
  <c r="C144" i="32" a="1"/>
  <c r="D144" i="32" s="1" a="1"/>
  <c r="C143" i="32" a="1"/>
  <c r="D143" i="32" s="1" a="1"/>
  <c r="T76" i="72" s="1"/>
  <c r="C142" i="32" a="1"/>
  <c r="D142" i="32" s="1" a="1"/>
  <c r="C141" i="32" a="1"/>
  <c r="D141" i="32" s="1" a="1"/>
  <c r="C140" i="32" a="1"/>
  <c r="D140" i="32" s="1" a="1"/>
  <c r="C139" i="32" a="1"/>
  <c r="D139" i="32" s="1" a="1"/>
  <c r="C138" i="32" a="1"/>
  <c r="D138" i="32" s="1" a="1"/>
  <c r="C137" i="32" a="1"/>
  <c r="D137" i="32" s="1" a="1"/>
  <c r="C136" i="32" a="1"/>
  <c r="D136" i="32" s="1" a="1"/>
  <c r="C135" i="32" a="1"/>
  <c r="D135" i="32" s="1" a="1"/>
  <c r="C134" i="32" a="1"/>
  <c r="D134" i="32" s="1" a="1"/>
  <c r="C133" i="32" a="1"/>
  <c r="D133" i="32" s="1" a="1"/>
  <c r="C132" i="32" a="1"/>
  <c r="D132" i="32" s="1" a="1"/>
  <c r="C131" i="32" a="1"/>
  <c r="D131" i="32" s="1" a="1"/>
  <c r="C130" i="32" a="1"/>
  <c r="D130" i="32" s="1" a="1"/>
  <c r="T57" i="70" s="1"/>
  <c r="C129" i="32" a="1"/>
  <c r="D129" i="32" s="1" a="1"/>
  <c r="C128" i="32" a="1"/>
  <c r="D128" i="32" s="1" a="1"/>
  <c r="C127" i="32" a="1"/>
  <c r="D127" i="32" s="1" a="1"/>
  <c r="C126" i="32" a="1"/>
  <c r="R28" i="50" s="1"/>
  <c r="C125" i="32" a="1"/>
  <c r="D125" i="32" s="1" a="1"/>
  <c r="T34" i="71" s="1"/>
  <c r="C124" i="32" a="1"/>
  <c r="R147" i="61" s="1"/>
  <c r="C123" i="32" a="1"/>
  <c r="C122" i="32" a="1"/>
  <c r="C121" i="32" a="1"/>
  <c r="R146" i="49" s="1"/>
  <c r="C120" i="32" a="1"/>
  <c r="C119" i="32" a="1"/>
  <c r="D119" i="32" s="1" a="1"/>
  <c r="C118" i="32" a="1"/>
  <c r="D118" i="32" s="1" a="1"/>
  <c r="C117" i="32" a="1"/>
  <c r="R151" i="61" s="1"/>
  <c r="C116" i="32" a="1"/>
  <c r="D116" i="32" s="1" a="1"/>
  <c r="C115" i="32" a="1"/>
  <c r="D115" i="32" s="1" a="1"/>
  <c r="C114" i="32" a="1"/>
  <c r="D114" i="32" s="1" a="1"/>
  <c r="C113" i="32" a="1"/>
  <c r="D113" i="32" s="1" a="1"/>
  <c r="C112" i="32" a="1"/>
  <c r="D112" i="32" s="1" a="1"/>
  <c r="C111" i="32" a="1"/>
  <c r="R141" i="61" s="1"/>
  <c r="C110" i="32" a="1"/>
  <c r="D110" i="32" s="1" a="1"/>
  <c r="C109" i="32" a="1"/>
  <c r="D109" i="32" s="1" a="1"/>
  <c r="C108" i="32" a="1"/>
  <c r="D108" i="32" s="1" a="1"/>
  <c r="C107" i="32" a="1"/>
  <c r="D107" i="32" s="1" a="1"/>
  <c r="C106" i="32" a="1"/>
  <c r="D106" i="32" s="1" a="1"/>
  <c r="C105" i="32" a="1"/>
  <c r="D105" i="32" s="1" a="1"/>
  <c r="C104" i="32" a="1"/>
  <c r="D104" i="32" s="1" a="1"/>
  <c r="C103" i="32" a="1"/>
  <c r="D103" i="32" s="1" a="1"/>
  <c r="C102" i="32" a="1"/>
  <c r="D102" i="32" s="1" a="1"/>
  <c r="C101" i="32" a="1"/>
  <c r="D101" i="32" s="1" a="1"/>
  <c r="T185" i="36" s="1"/>
  <c r="C100" i="32" a="1"/>
  <c r="D100" i="32" s="1" a="1"/>
  <c r="C99" i="32" a="1"/>
  <c r="D99" i="32" s="1" a="1"/>
  <c r="C98" i="32" a="1"/>
  <c r="D98" i="32" s="1" a="1"/>
  <c r="C97" i="32" a="1"/>
  <c r="R132" i="49" s="1"/>
  <c r="C96" i="32" a="1"/>
  <c r="D96" i="32" s="1" a="1"/>
  <c r="C95" i="32" a="1"/>
  <c r="D95" i="32" s="1" a="1"/>
  <c r="C94" i="32" a="1"/>
  <c r="C93" i="32" a="1"/>
  <c r="D93" i="32" s="1" a="1"/>
  <c r="C92" i="32" a="1"/>
  <c r="C91" i="32" a="1"/>
  <c r="R35" i="75" s="1"/>
  <c r="C90" i="32" a="1"/>
  <c r="R126" i="49" s="1"/>
  <c r="C89" i="32" a="1"/>
  <c r="D89" i="32" s="1" a="1"/>
  <c r="C88" i="32" a="1"/>
  <c r="C87" i="32" a="1"/>
  <c r="D87" i="32" s="1" a="1"/>
  <c r="C86" i="32" a="1"/>
  <c r="D86" i="32" s="1" a="1"/>
  <c r="C85" i="32" a="1"/>
  <c r="D85" i="32" s="1" a="1"/>
  <c r="C84" i="32" a="1"/>
  <c r="D84" i="32" s="1" a="1"/>
  <c r="C83" i="32" a="1"/>
  <c r="D83" i="32" s="1" a="1"/>
  <c r="C82" i="32" a="1"/>
  <c r="C81" i="32" a="1"/>
  <c r="C80" i="32" a="1"/>
  <c r="D80" i="32" s="1" a="1"/>
  <c r="C79" i="32" a="1"/>
  <c r="D79" i="32" s="1" a="1"/>
  <c r="C78" i="32" a="1"/>
  <c r="D78" i="32" s="1" a="1"/>
  <c r="C77" i="32" a="1"/>
  <c r="D77" i="32" s="1" a="1"/>
  <c r="C76" i="32" a="1"/>
  <c r="D76" i="32" s="1" a="1"/>
  <c r="C75" i="32" a="1"/>
  <c r="D75" i="32" s="1" a="1"/>
  <c r="C74" i="32" a="1"/>
  <c r="D74" i="32" s="1" a="1"/>
  <c r="C73" i="32" a="1"/>
  <c r="D73" i="32" s="1" a="1"/>
  <c r="C72" i="32" a="1"/>
  <c r="D72" i="32" s="1" a="1"/>
  <c r="C71" i="32" a="1"/>
  <c r="D71" i="32" s="1" a="1"/>
  <c r="C70" i="32" a="1"/>
  <c r="D70" i="32" s="1" a="1"/>
  <c r="C69" i="32" a="1"/>
  <c r="D69" i="32" s="1" a="1"/>
  <c r="C68" i="32" a="1"/>
  <c r="D68" i="32" s="1" a="1"/>
  <c r="C67" i="32" a="1"/>
  <c r="C66" i="32" a="1"/>
  <c r="R12" i="50" s="1"/>
  <c r="C65" i="32" a="1"/>
  <c r="R26" i="50" s="1"/>
  <c r="C64" i="32" a="1"/>
  <c r="C63" i="32" a="1"/>
  <c r="D63" i="32" s="1" a="1"/>
  <c r="C62" i="32" a="1"/>
  <c r="C61" i="32" a="1"/>
  <c r="C60" i="32" a="1"/>
  <c r="D60" i="32" s="1" a="1"/>
  <c r="C59" i="32" a="1"/>
  <c r="D59" i="32" s="1" a="1"/>
  <c r="C58" i="32" a="1"/>
  <c r="C57" i="32" a="1"/>
  <c r="C56" i="32" a="1"/>
  <c r="D56" i="32" s="1" a="1"/>
  <c r="C55" i="32" a="1"/>
  <c r="D55" i="32" s="1" a="1"/>
  <c r="C54" i="32" a="1"/>
  <c r="R170" i="49" s="1"/>
  <c r="C53" i="32" a="1"/>
  <c r="R200" i="49" s="1"/>
  <c r="C52" i="32" a="1"/>
  <c r="C51" i="32" a="1"/>
  <c r="C50" i="32" a="1"/>
  <c r="D50" i="32" s="1" a="1"/>
  <c r="C49" i="32" a="1"/>
  <c r="R23" i="50" s="1"/>
  <c r="C48" i="32" a="1"/>
  <c r="R140" i="61" s="1"/>
  <c r="C47" i="32" a="1"/>
  <c r="D47" i="32" s="1" a="1"/>
  <c r="C46" i="32" a="1"/>
  <c r="D46" i="32" s="1" a="1"/>
  <c r="C45" i="32" a="1"/>
  <c r="C44" i="32" a="1"/>
  <c r="D44" i="32" s="1" a="1"/>
  <c r="C43" i="32" a="1"/>
  <c r="R181" i="49" s="1"/>
  <c r="C42" i="32" a="1"/>
  <c r="D42" i="32" s="1" a="1"/>
  <c r="C41" i="32" a="1"/>
  <c r="D41" i="32" s="1" a="1"/>
  <c r="C40" i="32" a="1"/>
  <c r="C39" i="32" a="1"/>
  <c r="C38" i="32" a="1"/>
  <c r="D38" i="32" s="1" a="1"/>
  <c r="C37" i="32" a="1"/>
  <c r="D37" i="32" s="1" a="1"/>
  <c r="T82" i="54" s="1"/>
  <c r="C36" i="32" a="1"/>
  <c r="R193" i="49" s="1"/>
  <c r="C35" i="32" a="1"/>
  <c r="R142" i="49" s="1"/>
  <c r="C34" i="32" a="1"/>
  <c r="D34" i="32" s="1" a="1"/>
  <c r="C33" i="32" a="1"/>
  <c r="D33" i="32" s="1" a="1"/>
  <c r="C32" i="32" a="1"/>
  <c r="D32" i="32" s="1" a="1"/>
  <c r="C31" i="32" a="1"/>
  <c r="D31" i="32" s="1" a="1"/>
  <c r="C30" i="32" a="1"/>
  <c r="R31" i="75" s="1"/>
  <c r="C29" i="32" a="1"/>
  <c r="C28" i="32" a="1"/>
  <c r="C27" i="32" a="1"/>
  <c r="D27" i="32" s="1" a="1"/>
  <c r="C26" i="32" a="1"/>
  <c r="C25" i="32" a="1"/>
  <c r="D25" i="32" s="1" a="1"/>
  <c r="C24" i="32" a="1"/>
  <c r="D24" i="32" s="1" a="1"/>
  <c r="C23" i="32" a="1"/>
  <c r="R204" i="49" s="1"/>
  <c r="C22" i="32" a="1"/>
  <c r="D22" i="32" s="1" a="1"/>
  <c r="C21" i="32" a="1"/>
  <c r="R123" i="49" s="1"/>
  <c r="C20" i="32" a="1"/>
  <c r="C19" i="32" a="1"/>
  <c r="R157" i="49" s="1"/>
  <c r="C18" i="32" a="1"/>
  <c r="C17" i="32" a="1"/>
  <c r="C16" i="32" a="1"/>
  <c r="R130" i="49" s="1"/>
  <c r="C15" i="32" a="1"/>
  <c r="C14" i="32" a="1"/>
  <c r="D14" i="32" s="1" a="1"/>
  <c r="C13" i="32" a="1"/>
  <c r="C12" i="32" a="1"/>
  <c r="C11" i="32" a="1"/>
  <c r="C10" i="32" a="1"/>
  <c r="C9" i="32" a="1"/>
  <c r="C8" i="32" a="1"/>
  <c r="C7" i="32" a="1"/>
  <c r="R166" i="49" s="1"/>
  <c r="C6" i="32" a="1"/>
  <c r="C5" i="32" a="1"/>
  <c r="C4" i="32" a="1"/>
  <c r="C3" i="32" a="1"/>
  <c r="C2" i="32" a="1"/>
  <c r="R125" i="49" l="1"/>
  <c r="R154" i="61"/>
  <c r="T42" i="69"/>
  <c r="T54" i="54"/>
  <c r="T160" i="53"/>
  <c r="T132" i="59"/>
  <c r="T127" i="56"/>
  <c r="T70" i="60"/>
  <c r="T44" i="52"/>
  <c r="T29" i="52"/>
  <c r="T150" i="62"/>
  <c r="T109" i="60"/>
  <c r="T127" i="37"/>
  <c r="T31" i="65"/>
  <c r="T50" i="53"/>
  <c r="T36" i="73"/>
  <c r="T46" i="49"/>
  <c r="T47" i="58"/>
  <c r="T39" i="59"/>
  <c r="T182" i="34"/>
  <c r="T48" i="63"/>
  <c r="T185" i="34"/>
  <c r="T51" i="60"/>
  <c r="T40" i="34"/>
  <c r="T51" i="35"/>
  <c r="T85" i="35"/>
  <c r="T46" i="53"/>
  <c r="T67" i="63"/>
  <c r="T49" i="50"/>
  <c r="T33" i="69"/>
  <c r="T63" i="53"/>
  <c r="T136" i="60"/>
  <c r="T48" i="60"/>
  <c r="T39" i="52"/>
  <c r="T38" i="73"/>
  <c r="T36" i="59"/>
  <c r="T49" i="74"/>
  <c r="T43" i="54"/>
  <c r="T96" i="36"/>
  <c r="T158" i="53"/>
  <c r="T40" i="66"/>
  <c r="T61" i="57"/>
  <c r="T57" i="2"/>
  <c r="T105" i="2"/>
  <c r="T65" i="74"/>
  <c r="T118" i="69"/>
  <c r="T118" i="66"/>
  <c r="R149" i="49"/>
  <c r="R131" i="61"/>
  <c r="R167" i="49"/>
  <c r="R202" i="49"/>
  <c r="R144" i="61"/>
  <c r="R208" i="49"/>
  <c r="R142" i="61"/>
  <c r="R190" i="49"/>
  <c r="R124" i="49"/>
  <c r="R147" i="49"/>
  <c r="T157" i="74"/>
  <c r="T94" i="62"/>
  <c r="T161" i="67"/>
  <c r="T4" i="54"/>
  <c r="T175" i="35"/>
  <c r="T19" i="67"/>
  <c r="T16" i="60"/>
  <c r="T21" i="53"/>
  <c r="T20" i="74"/>
  <c r="T24" i="35"/>
  <c r="T41" i="75"/>
  <c r="T71" i="62"/>
  <c r="T81" i="37"/>
  <c r="T66" i="66"/>
  <c r="T74" i="73"/>
  <c r="T78" i="34"/>
  <c r="T72" i="59"/>
  <c r="T72" i="55"/>
  <c r="T111" i="69"/>
  <c r="T71" i="52"/>
  <c r="T167" i="74"/>
  <c r="T98" i="75"/>
  <c r="T155" i="76"/>
  <c r="T161" i="73"/>
  <c r="T111" i="51"/>
  <c r="T71" i="71"/>
  <c r="T53" i="57"/>
  <c r="T171" i="75"/>
  <c r="T183" i="76"/>
  <c r="T153" i="70"/>
  <c r="T141" i="75"/>
  <c r="T146" i="54"/>
  <c r="T46" i="70"/>
  <c r="T170" i="75"/>
  <c r="T41" i="55"/>
  <c r="T8" i="33"/>
  <c r="T12" i="63"/>
  <c r="T13" i="56"/>
  <c r="T19" i="49"/>
  <c r="T22" i="63"/>
  <c r="T21" i="70"/>
  <c r="T16" i="49"/>
  <c r="T11" i="70"/>
  <c r="T5" i="51"/>
  <c r="T19" i="56"/>
  <c r="T17" i="76"/>
  <c r="T180" i="61"/>
  <c r="T10" i="69"/>
  <c r="T157" i="71"/>
  <c r="T195" i="54"/>
  <c r="T188" i="36"/>
  <c r="T187" i="34"/>
  <c r="T76" i="74"/>
  <c r="T190" i="37"/>
  <c r="T173" i="73"/>
  <c r="T77" i="60"/>
  <c r="T160" i="2"/>
  <c r="T154" i="71"/>
  <c r="T175" i="52"/>
  <c r="T172" i="66"/>
  <c r="T2" i="63"/>
  <c r="T124" i="67"/>
  <c r="T177" i="55"/>
  <c r="T76" i="53"/>
  <c r="T145" i="57"/>
  <c r="T88" i="35"/>
  <c r="T154" i="64"/>
  <c r="T176" i="69"/>
  <c r="T175" i="59"/>
  <c r="T150" i="53"/>
  <c r="T149" i="74"/>
  <c r="T146" i="67"/>
  <c r="T71" i="67"/>
  <c r="T161" i="37"/>
  <c r="T141" i="33"/>
  <c r="T146" i="60"/>
  <c r="T117" i="58"/>
  <c r="T125" i="72"/>
  <c r="T120" i="65"/>
  <c r="T145" i="76"/>
  <c r="T127" i="51"/>
  <c r="T140" i="55"/>
  <c r="T79" i="60"/>
  <c r="T146" i="69"/>
  <c r="T169" i="35"/>
  <c r="T155" i="62"/>
  <c r="T95" i="75"/>
  <c r="T67" i="61"/>
  <c r="T67" i="36"/>
  <c r="T95" i="71"/>
  <c r="T64" i="68"/>
  <c r="T63" i="2"/>
  <c r="T73" i="54"/>
  <c r="T62" i="64"/>
  <c r="T73" i="64"/>
  <c r="T72" i="50"/>
  <c r="T60" i="57"/>
  <c r="R10" i="50"/>
  <c r="R22" i="50"/>
  <c r="R183" i="49"/>
  <c r="T3" i="63"/>
  <c r="T183" i="66"/>
  <c r="T4" i="74"/>
  <c r="T2" i="35"/>
  <c r="T2" i="49"/>
  <c r="T2" i="60"/>
  <c r="T182" i="52"/>
  <c r="T26" i="62"/>
  <c r="T4" i="56"/>
  <c r="R125" i="61"/>
  <c r="R143" i="49"/>
  <c r="R191" i="49"/>
  <c r="R155" i="61"/>
  <c r="R175" i="49"/>
  <c r="T7" i="33"/>
  <c r="T7" i="65"/>
  <c r="T9" i="51"/>
  <c r="T5" i="72"/>
  <c r="T22" i="37"/>
  <c r="T23" i="76"/>
  <c r="T19" i="62"/>
  <c r="T23" i="55"/>
  <c r="T18" i="69"/>
  <c r="T6" i="58"/>
  <c r="T156" i="33"/>
  <c r="T132" i="65"/>
  <c r="T164" i="62"/>
  <c r="T147" i="51"/>
  <c r="T170" i="69"/>
  <c r="T160" i="55"/>
  <c r="T173" i="76"/>
  <c r="T131" i="58"/>
  <c r="T140" i="72"/>
  <c r="T179" i="37"/>
  <c r="R159" i="61"/>
  <c r="R180" i="49"/>
  <c r="R173" i="49"/>
  <c r="R150" i="61"/>
  <c r="T80" i="71"/>
  <c r="T126" i="35"/>
  <c r="T147" i="37"/>
  <c r="T85" i="68"/>
  <c r="T106" i="75"/>
  <c r="T85" i="54"/>
  <c r="T87" i="36"/>
  <c r="T76" i="64"/>
  <c r="T133" i="69"/>
  <c r="T63" i="75"/>
  <c r="T94" i="34"/>
  <c r="T95" i="52"/>
  <c r="T103" i="74"/>
  <c r="T84" i="33"/>
  <c r="T95" i="56"/>
  <c r="T111" i="49"/>
  <c r="T98" i="70"/>
  <c r="T71" i="72"/>
  <c r="T101" i="60"/>
  <c r="T103" i="53"/>
  <c r="T83" i="61"/>
  <c r="T106" i="63"/>
  <c r="T91" i="50"/>
  <c r="T81" i="2"/>
  <c r="T73" i="57"/>
  <c r="T75" i="51"/>
  <c r="T102" i="59"/>
  <c r="T57" i="58"/>
  <c r="T88" i="73"/>
  <c r="T87" i="66"/>
  <c r="T96" i="67"/>
  <c r="T129" i="55"/>
  <c r="T70" i="65"/>
  <c r="T132" i="76"/>
  <c r="T95" i="37"/>
  <c r="T93" i="34"/>
  <c r="T79" i="73"/>
  <c r="T90" i="63"/>
  <c r="T92" i="53"/>
  <c r="T86" i="56"/>
  <c r="T104" i="49"/>
  <c r="T85" i="76"/>
  <c r="T86" i="69"/>
  <c r="T94" i="74"/>
  <c r="T86" i="66"/>
  <c r="T81" i="62"/>
  <c r="T92" i="59"/>
  <c r="T89" i="60"/>
  <c r="T92" i="70"/>
  <c r="T103" i="35"/>
  <c r="T80" i="52"/>
  <c r="T87" i="67"/>
  <c r="T86" i="55"/>
  <c r="T83" i="75"/>
  <c r="T78" i="55"/>
  <c r="T74" i="69"/>
  <c r="T70" i="62"/>
  <c r="T76" i="76"/>
  <c r="T88" i="37"/>
  <c r="T129" i="34"/>
  <c r="T91" i="62"/>
  <c r="T97" i="37"/>
  <c r="T95" i="50"/>
  <c r="T102" i="69"/>
  <c r="T123" i="59"/>
  <c r="T100" i="35"/>
  <c r="T160" i="64"/>
  <c r="T89" i="61"/>
  <c r="T184" i="54"/>
  <c r="T117" i="73"/>
  <c r="T103" i="63"/>
  <c r="T95" i="55"/>
  <c r="T84" i="52"/>
  <c r="T91" i="36"/>
  <c r="T43" i="33"/>
  <c r="T97" i="60"/>
  <c r="T92" i="66"/>
  <c r="T98" i="53"/>
  <c r="T83" i="33"/>
  <c r="T101" i="67"/>
  <c r="T97" i="56"/>
  <c r="T93" i="75"/>
  <c r="T102" i="54"/>
  <c r="T104" i="74"/>
  <c r="T100" i="49"/>
  <c r="T149" i="70"/>
  <c r="T114" i="76"/>
  <c r="T80" i="70"/>
  <c r="T123" i="68"/>
  <c r="R168" i="49"/>
  <c r="R152" i="61"/>
  <c r="R6" i="50"/>
  <c r="R182" i="49"/>
  <c r="T101" i="49"/>
  <c r="T95" i="61"/>
  <c r="T79" i="69"/>
  <c r="T91" i="70"/>
  <c r="T88" i="36"/>
  <c r="T82" i="33"/>
  <c r="T90" i="59"/>
  <c r="T82" i="76"/>
  <c r="T87" i="73"/>
  <c r="T89" i="55"/>
  <c r="T74" i="71"/>
  <c r="T105" i="74"/>
  <c r="T152" i="56"/>
  <c r="T76" i="62"/>
  <c r="T74" i="66"/>
  <c r="T92" i="68"/>
  <c r="T98" i="37"/>
  <c r="T86" i="64"/>
  <c r="T133" i="51"/>
  <c r="T74" i="65"/>
  <c r="T74" i="72"/>
  <c r="T91" i="56"/>
  <c r="T96" i="53"/>
  <c r="T96" i="60"/>
  <c r="T86" i="67"/>
  <c r="T78" i="52"/>
  <c r="T86" i="2"/>
  <c r="T98" i="63"/>
  <c r="T92" i="57"/>
  <c r="T101" i="35"/>
  <c r="T60" i="58"/>
  <c r="T87" i="54"/>
  <c r="T90" i="75"/>
  <c r="T89" i="50"/>
  <c r="T82" i="34"/>
  <c r="R203" i="49"/>
  <c r="R13" i="50"/>
  <c r="R122" i="49"/>
  <c r="R196" i="49"/>
  <c r="R206" i="49"/>
  <c r="R17" i="50"/>
  <c r="R8" i="50"/>
  <c r="R153" i="61"/>
  <c r="R169" i="49"/>
  <c r="R178" i="49"/>
  <c r="R161" i="49"/>
  <c r="R136" i="61"/>
  <c r="R136" i="49"/>
  <c r="R133" i="49"/>
  <c r="R194" i="49"/>
  <c r="T24" i="56"/>
  <c r="T71" i="76"/>
  <c r="T24" i="63"/>
  <c r="T75" i="55"/>
  <c r="T69" i="69"/>
  <c r="T23" i="70"/>
  <c r="T27" i="49"/>
  <c r="T114" i="37"/>
  <c r="T67" i="62"/>
  <c r="R15" i="75"/>
  <c r="R16" i="50"/>
  <c r="R19" i="50"/>
  <c r="T124" i="54"/>
  <c r="T117" i="61"/>
  <c r="T128" i="68"/>
  <c r="T113" i="75"/>
  <c r="T124" i="36"/>
  <c r="T81" i="76"/>
  <c r="T168" i="75"/>
  <c r="T112" i="61"/>
  <c r="T119" i="36"/>
  <c r="T126" i="54"/>
  <c r="T110" i="68"/>
  <c r="T97" i="55"/>
  <c r="T109" i="37"/>
  <c r="T101" i="62"/>
  <c r="T120" i="74"/>
  <c r="T108" i="73"/>
  <c r="T95" i="69"/>
  <c r="T14" i="36"/>
  <c r="T13" i="37"/>
  <c r="R158" i="61"/>
  <c r="R177" i="49"/>
  <c r="R32" i="75"/>
  <c r="R127" i="49"/>
  <c r="R32" i="50"/>
  <c r="R135" i="49"/>
  <c r="R26" i="75"/>
  <c r="T112" i="35"/>
  <c r="T96" i="70"/>
  <c r="T117" i="76"/>
  <c r="T64" i="61"/>
  <c r="T141" i="55"/>
  <c r="T47" i="75"/>
  <c r="T71" i="68"/>
  <c r="T98" i="56"/>
  <c r="T95" i="63"/>
  <c r="T96" i="59"/>
  <c r="T82" i="75"/>
  <c r="T87" i="52"/>
  <c r="T119" i="73"/>
  <c r="T129" i="62"/>
  <c r="T113" i="49"/>
  <c r="T104" i="53"/>
  <c r="T70" i="54"/>
  <c r="T94" i="67"/>
  <c r="T70" i="36"/>
  <c r="T104" i="60"/>
  <c r="T136" i="69"/>
  <c r="T151" i="37"/>
  <c r="T133" i="74"/>
  <c r="T89" i="66"/>
  <c r="T100" i="34"/>
  <c r="T126" i="69"/>
  <c r="T127" i="75"/>
  <c r="T127" i="36"/>
  <c r="T122" i="55"/>
  <c r="T106" i="76"/>
  <c r="T106" i="74"/>
  <c r="T119" i="61"/>
  <c r="T143" i="54"/>
  <c r="T124" i="62"/>
  <c r="T86" i="73"/>
  <c r="T133" i="68"/>
  <c r="T140" i="37"/>
  <c r="T121" i="75"/>
  <c r="T161" i="59"/>
  <c r="T160" i="34"/>
  <c r="T152" i="62"/>
  <c r="T99" i="76"/>
  <c r="T155" i="55"/>
  <c r="T170" i="76"/>
  <c r="T41" i="68"/>
  <c r="T160" i="69"/>
  <c r="T148" i="73"/>
  <c r="T151" i="52"/>
  <c r="T87" i="61"/>
  <c r="T91" i="68"/>
  <c r="T88" i="75"/>
  <c r="T99" i="54"/>
  <c r="T93" i="36"/>
  <c r="R138" i="61"/>
  <c r="R151" i="49"/>
  <c r="R139" i="61"/>
  <c r="R134" i="61"/>
  <c r="R131" i="49"/>
  <c r="T104" i="37"/>
  <c r="T129" i="76"/>
  <c r="T79" i="65"/>
  <c r="T98" i="60"/>
  <c r="T118" i="35"/>
  <c r="T103" i="33"/>
  <c r="T81" i="72"/>
  <c r="T92" i="75"/>
  <c r="T96" i="74"/>
  <c r="T96" i="34"/>
  <c r="T86" i="57"/>
  <c r="T87" i="64"/>
  <c r="T86" i="62"/>
  <c r="T88" i="66"/>
  <c r="T98" i="55"/>
  <c r="T103" i="68"/>
  <c r="T101" i="53"/>
  <c r="T93" i="56"/>
  <c r="T83" i="52"/>
  <c r="T66" i="58"/>
  <c r="T100" i="70"/>
  <c r="T96" i="61"/>
  <c r="T81" i="51"/>
  <c r="T91" i="2"/>
  <c r="T97" i="36"/>
  <c r="T92" i="67"/>
  <c r="T109" i="49"/>
  <c r="T81" i="71"/>
  <c r="T106" i="54"/>
  <c r="T83" i="73"/>
  <c r="T90" i="69"/>
  <c r="T105" i="50"/>
  <c r="T144" i="59"/>
  <c r="T92" i="63"/>
  <c r="R188" i="49"/>
  <c r="R140" i="49"/>
  <c r="R143" i="61"/>
  <c r="R122" i="61"/>
  <c r="T116" i="55"/>
  <c r="T121" i="34"/>
  <c r="T117" i="59"/>
  <c r="T113" i="62"/>
  <c r="T116" i="73"/>
  <c r="T117" i="69"/>
  <c r="T119" i="66"/>
  <c r="T115" i="52"/>
  <c r="T122" i="76"/>
  <c r="T173" i="36"/>
  <c r="T182" i="68"/>
  <c r="T164" i="66"/>
  <c r="T163" i="61"/>
  <c r="T113" i="53"/>
  <c r="T13" i="35"/>
  <c r="T167" i="66"/>
  <c r="T175" i="75"/>
  <c r="T169" i="59"/>
  <c r="T177" i="74"/>
  <c r="T180" i="59"/>
  <c r="T179" i="68"/>
  <c r="T174" i="75"/>
  <c r="T169" i="73"/>
  <c r="T175" i="73"/>
  <c r="T176" i="36"/>
  <c r="T167" i="61"/>
  <c r="T174" i="34"/>
  <c r="T170" i="52"/>
  <c r="T185" i="54"/>
  <c r="T183" i="54"/>
  <c r="R126" i="61"/>
  <c r="R171" i="49"/>
  <c r="R149" i="61"/>
  <c r="R174" i="49"/>
  <c r="R145" i="49"/>
  <c r="R129" i="61"/>
  <c r="R158" i="49"/>
  <c r="R199" i="49"/>
  <c r="R146" i="61"/>
  <c r="R155" i="49"/>
  <c r="R128" i="49"/>
  <c r="R138" i="49"/>
  <c r="R148" i="61"/>
  <c r="T75" i="66"/>
  <c r="T59" i="34"/>
  <c r="T77" i="52"/>
  <c r="T87" i="74"/>
  <c r="T73" i="73"/>
  <c r="T80" i="34"/>
  <c r="T80" i="55"/>
  <c r="T97" i="70"/>
  <c r="T102" i="68"/>
  <c r="T64" i="49"/>
  <c r="T60" i="34"/>
  <c r="T89" i="53"/>
  <c r="T85" i="36"/>
  <c r="T69" i="72"/>
  <c r="T94" i="69"/>
  <c r="T94" i="49"/>
  <c r="T101" i="75"/>
  <c r="T78" i="2"/>
  <c r="T88" i="54"/>
  <c r="T95" i="35"/>
  <c r="T82" i="61"/>
  <c r="T82" i="62"/>
  <c r="T80" i="67"/>
  <c r="T85" i="50"/>
  <c r="T55" i="58"/>
  <c r="T79" i="63"/>
  <c r="T77" i="36"/>
  <c r="T77" i="33"/>
  <c r="T79" i="56"/>
  <c r="T120" i="37"/>
  <c r="T74" i="59"/>
  <c r="T72" i="51"/>
  <c r="T138" i="60"/>
  <c r="T49" i="37"/>
  <c r="T57" i="37"/>
  <c r="T57" i="36"/>
  <c r="T79" i="76"/>
  <c r="T67" i="65"/>
  <c r="T67" i="35"/>
  <c r="R176" i="49"/>
  <c r="R159" i="49"/>
  <c r="R4" i="50"/>
  <c r="R31" i="50"/>
  <c r="R135" i="61"/>
  <c r="R156" i="61"/>
  <c r="R22" i="75"/>
  <c r="R27" i="50"/>
  <c r="R164" i="49"/>
  <c r="R121" i="49"/>
  <c r="R192" i="49"/>
  <c r="R144" i="49"/>
  <c r="R127" i="61"/>
  <c r="R186" i="49"/>
  <c r="R36" i="75"/>
  <c r="R123" i="61"/>
  <c r="R160" i="49"/>
  <c r="R179" i="49"/>
  <c r="R25" i="61"/>
  <c r="R27" i="75"/>
  <c r="R128" i="61"/>
  <c r="R157" i="61"/>
  <c r="R205" i="49"/>
  <c r="R141" i="49"/>
  <c r="R134" i="49"/>
  <c r="R37" i="75"/>
  <c r="R132" i="61"/>
  <c r="R198" i="49"/>
  <c r="R129" i="49"/>
  <c r="R201" i="49"/>
  <c r="R145" i="61"/>
  <c r="R21" i="50"/>
  <c r="R133" i="61"/>
  <c r="R25" i="50"/>
  <c r="R3" i="50"/>
  <c r="R156" i="49"/>
  <c r="R139" i="49"/>
  <c r="R189" i="49"/>
  <c r="R30" i="75"/>
  <c r="R15" i="50"/>
  <c r="R20" i="70"/>
  <c r="R184" i="49"/>
  <c r="R24" i="50"/>
  <c r="R23" i="75"/>
  <c r="R7" i="50"/>
  <c r="R197" i="49"/>
  <c r="R14" i="50"/>
  <c r="R5" i="50"/>
  <c r="R148" i="49"/>
  <c r="R28" i="56"/>
  <c r="R24" i="75"/>
  <c r="R207" i="49"/>
  <c r="R18" i="50"/>
  <c r="R195" i="49"/>
  <c r="R130" i="61"/>
  <c r="R38" i="75"/>
  <c r="R124" i="61"/>
  <c r="R20" i="50"/>
  <c r="R28" i="75"/>
  <c r="R11" i="50"/>
  <c r="R172" i="49"/>
  <c r="R25" i="75"/>
  <c r="R30" i="50"/>
  <c r="R187" i="49"/>
  <c r="R24" i="61"/>
  <c r="R33" i="75"/>
  <c r="R9" i="50"/>
  <c r="R21" i="51"/>
  <c r="R137" i="61"/>
  <c r="R137" i="49"/>
  <c r="R29" i="50"/>
  <c r="D91" i="32" a="1"/>
  <c r="D30" i="32" a="1"/>
  <c r="D124" i="32" a="1"/>
  <c r="D117" i="32" a="1"/>
  <c r="T151" i="61" s="1"/>
  <c r="D111" i="32" a="1"/>
  <c r="D48" i="32" a="1"/>
  <c r="D62" i="32" a="1"/>
  <c r="D94" i="32" a="1"/>
  <c r="D6" i="32" a="1"/>
  <c r="D3" i="32" a="1"/>
  <c r="D11" i="32" a="1"/>
  <c r="D2" i="32" a="1"/>
  <c r="D10" i="32" a="1"/>
  <c r="D18" i="32" a="1"/>
  <c r="D26" i="32" a="1"/>
  <c r="D58" i="32" a="1"/>
  <c r="D122" i="32" a="1"/>
  <c r="D123" i="32" a="1"/>
  <c r="D52" i="32" a="1"/>
  <c r="D92" i="32" a="1"/>
  <c r="D51" i="32" a="1"/>
  <c r="D4" i="32" a="1"/>
  <c r="D12" i="32" a="1"/>
  <c r="D20" i="32" a="1"/>
  <c r="D5" i="32" a="1"/>
  <c r="D13" i="32" a="1"/>
  <c r="D45" i="32" a="1"/>
  <c r="D61" i="32" a="1"/>
  <c r="D36" i="32" a="1"/>
  <c r="D82" i="32" a="1"/>
  <c r="D126" i="32" a="1"/>
  <c r="D66" i="32" a="1"/>
  <c r="D162" i="32" a="1"/>
  <c r="D90" i="32" a="1"/>
  <c r="D28" i="32" a="1"/>
  <c r="D54" i="32" a="1"/>
  <c r="D19" i="32" a="1"/>
  <c r="D35" i="32" a="1"/>
  <c r="D43" i="32" a="1"/>
  <c r="D67" i="32" a="1"/>
  <c r="D180" i="32" a="1"/>
  <c r="D21" i="32" a="1"/>
  <c r="D29" i="32" a="1"/>
  <c r="D53" i="32" a="1"/>
  <c r="D7" i="32" a="1"/>
  <c r="D15" i="32" a="1"/>
  <c r="D23" i="32" a="1"/>
  <c r="D39" i="32" a="1"/>
  <c r="D183" i="32" a="1"/>
  <c r="D8" i="32" a="1"/>
  <c r="D16" i="32" a="1"/>
  <c r="D40" i="32" a="1"/>
  <c r="D64" i="32" a="1"/>
  <c r="D88" i="32" a="1"/>
  <c r="D120" i="32" a="1"/>
  <c r="D9" i="32" a="1"/>
  <c r="D17" i="32" a="1"/>
  <c r="D49" i="32" a="1"/>
  <c r="D57" i="32" a="1"/>
  <c r="D65" i="32" a="1"/>
  <c r="D81" i="32" a="1"/>
  <c r="D97" i="32" a="1"/>
  <c r="D121" i="32" a="1"/>
  <c r="B177" i="2"/>
  <c r="H184" i="2"/>
  <c r="G183" i="2"/>
  <c r="F182" i="2"/>
  <c r="E181" i="2"/>
  <c r="D180" i="2"/>
  <c r="C179" i="2"/>
  <c r="B178" i="2"/>
  <c r="H185" i="2"/>
  <c r="G184" i="2"/>
  <c r="F183" i="2"/>
  <c r="E182" i="2"/>
  <c r="D181" i="2"/>
  <c r="C180" i="2"/>
  <c r="B179" i="2"/>
  <c r="H177" i="2"/>
  <c r="G185" i="2"/>
  <c r="F184" i="2"/>
  <c r="E183" i="2"/>
  <c r="D182" i="2"/>
  <c r="C181" i="2"/>
  <c r="B180" i="2"/>
  <c r="H178" i="2"/>
  <c r="G177" i="2"/>
  <c r="F185" i="2"/>
  <c r="E184" i="2"/>
  <c r="D183" i="2"/>
  <c r="C182" i="2"/>
  <c r="B181" i="2"/>
  <c r="H179" i="2"/>
  <c r="G178" i="2"/>
  <c r="F177" i="2"/>
  <c r="E185" i="2"/>
  <c r="D184" i="2"/>
  <c r="C183" i="2"/>
  <c r="B182" i="2"/>
  <c r="H180" i="2"/>
  <c r="G179" i="2"/>
  <c r="F178" i="2"/>
  <c r="E177" i="2"/>
  <c r="D185" i="2"/>
  <c r="C184" i="2"/>
  <c r="B183" i="2"/>
  <c r="H181" i="2"/>
  <c r="G180" i="2"/>
  <c r="F179" i="2"/>
  <c r="E178" i="2"/>
  <c r="D177" i="2"/>
  <c r="C185" i="2"/>
  <c r="B184" i="2"/>
  <c r="H182" i="2"/>
  <c r="G181" i="2"/>
  <c r="F180" i="2"/>
  <c r="E179" i="2"/>
  <c r="D178" i="2"/>
  <c r="C177" i="2"/>
  <c r="B185" i="2"/>
  <c r="H183" i="2"/>
  <c r="G182" i="2"/>
  <c r="F181" i="2"/>
  <c r="E180" i="2"/>
  <c r="D179" i="2"/>
  <c r="C178" i="2"/>
  <c r="T34" i="2" l="1"/>
  <c r="T66" i="61"/>
  <c r="T38" i="54"/>
  <c r="T44" i="50"/>
  <c r="T34" i="64"/>
  <c r="T36" i="36"/>
  <c r="T38" i="68"/>
  <c r="T35" i="57"/>
  <c r="T35" i="75"/>
  <c r="T33" i="71"/>
  <c r="T29" i="67"/>
  <c r="T25" i="52"/>
  <c r="T25" i="69"/>
  <c r="T38" i="35"/>
  <c r="T30" i="61"/>
  <c r="T35" i="49"/>
  <c r="T29" i="71"/>
  <c r="T36" i="50"/>
  <c r="T31" i="57"/>
  <c r="T26" i="34"/>
  <c r="T23" i="58"/>
  <c r="T28" i="59"/>
  <c r="T33" i="76"/>
  <c r="T35" i="36"/>
  <c r="T26" i="66"/>
  <c r="T32" i="60"/>
  <c r="T29" i="37"/>
  <c r="T32" i="53"/>
  <c r="T30" i="2"/>
  <c r="T34" i="56"/>
  <c r="T34" i="55"/>
  <c r="T30" i="62"/>
  <c r="T27" i="51"/>
  <c r="T26" i="65"/>
  <c r="T31" i="64"/>
  <c r="T33" i="63"/>
  <c r="T27" i="33"/>
  <c r="T34" i="54"/>
  <c r="T36" i="68"/>
  <c r="T27" i="73"/>
  <c r="T30" i="72"/>
  <c r="T33" i="74"/>
  <c r="T45" i="70"/>
  <c r="T31" i="75"/>
  <c r="T137" i="2"/>
  <c r="T138" i="73"/>
  <c r="T153" i="68"/>
  <c r="T125" i="71"/>
  <c r="T163" i="54"/>
  <c r="T123" i="57"/>
  <c r="T145" i="34"/>
  <c r="T151" i="36"/>
  <c r="T147" i="50"/>
  <c r="T136" i="66"/>
  <c r="T146" i="59"/>
  <c r="T124" i="37"/>
  <c r="T137" i="52"/>
  <c r="T152" i="75"/>
  <c r="T147" i="61"/>
  <c r="T129" i="64"/>
  <c r="T145" i="68"/>
  <c r="T147" i="36"/>
  <c r="T140" i="51"/>
  <c r="T128" i="72"/>
  <c r="T125" i="58"/>
  <c r="T145" i="33"/>
  <c r="T123" i="65"/>
  <c r="T141" i="61"/>
  <c r="T147" i="54"/>
  <c r="T138" i="75"/>
  <c r="T150" i="36"/>
  <c r="T140" i="61"/>
  <c r="T149" i="68"/>
  <c r="T146" i="75"/>
  <c r="T157" i="54"/>
  <c r="T193" i="35"/>
  <c r="T14" i="76"/>
  <c r="T9" i="58"/>
  <c r="T111" i="34"/>
  <c r="T9" i="35"/>
  <c r="T12" i="2"/>
  <c r="T13" i="50"/>
  <c r="T96" i="72"/>
  <c r="T105" i="69"/>
  <c r="T191" i="68"/>
  <c r="T81" i="70"/>
  <c r="T80" i="68"/>
  <c r="T121" i="68"/>
  <c r="T10" i="68"/>
  <c r="T115" i="70"/>
  <c r="T75" i="56"/>
  <c r="T152" i="57"/>
  <c r="T182" i="60"/>
  <c r="T81" i="53"/>
  <c r="T146" i="58"/>
  <c r="T133" i="37"/>
  <c r="T102" i="2"/>
  <c r="T11" i="33"/>
  <c r="T92" i="71"/>
  <c r="T12" i="61"/>
  <c r="T188" i="34"/>
  <c r="T9" i="53"/>
  <c r="T106" i="61"/>
  <c r="T78" i="36"/>
  <c r="T12" i="64"/>
  <c r="T11" i="51"/>
  <c r="T63" i="51"/>
  <c r="T74" i="63"/>
  <c r="T173" i="67"/>
  <c r="T7" i="75"/>
  <c r="T9" i="52"/>
  <c r="T108" i="75"/>
  <c r="T189" i="74"/>
  <c r="T183" i="75"/>
  <c r="T12" i="74"/>
  <c r="T122" i="49"/>
  <c r="T95" i="57"/>
  <c r="T8" i="73"/>
  <c r="T132" i="33"/>
  <c r="T131" i="35"/>
  <c r="T183" i="36"/>
  <c r="T165" i="2"/>
  <c r="T114" i="73"/>
  <c r="T151" i="72"/>
  <c r="T119" i="74"/>
  <c r="T179" i="73"/>
  <c r="T83" i="74"/>
  <c r="T203" i="49"/>
  <c r="T194" i="37"/>
  <c r="T113" i="50"/>
  <c r="T100" i="55"/>
  <c r="T81" i="60"/>
  <c r="T81" i="54"/>
  <c r="T185" i="53"/>
  <c r="T178" i="52"/>
  <c r="T199" i="37"/>
  <c r="T177" i="66"/>
  <c r="T104" i="59"/>
  <c r="T93" i="35"/>
  <c r="T104" i="67"/>
  <c r="T11" i="34"/>
  <c r="T159" i="71"/>
  <c r="T126" i="53"/>
  <c r="T99" i="52"/>
  <c r="T179" i="55"/>
  <c r="T64" i="65"/>
  <c r="T94" i="65"/>
  <c r="T110" i="36"/>
  <c r="T9" i="65"/>
  <c r="T109" i="56"/>
  <c r="T107" i="63"/>
  <c r="T65" i="72"/>
  <c r="T145" i="65"/>
  <c r="T93" i="51"/>
  <c r="T96" i="64"/>
  <c r="T158" i="64"/>
  <c r="T184" i="59"/>
  <c r="T75" i="61"/>
  <c r="T52" i="58"/>
  <c r="T169" i="33"/>
  <c r="T156" i="51"/>
  <c r="T92" i="62"/>
  <c r="T74" i="33"/>
  <c r="T13" i="57"/>
  <c r="T87" i="49"/>
  <c r="T76" i="67"/>
  <c r="T116" i="54"/>
  <c r="T99" i="66"/>
  <c r="T175" i="61"/>
  <c r="T113" i="60"/>
  <c r="T71" i="75"/>
  <c r="T196" i="54"/>
  <c r="T11" i="71"/>
  <c r="T9" i="66"/>
  <c r="T115" i="76"/>
  <c r="T79" i="58"/>
  <c r="T134" i="65"/>
  <c r="T29" i="59"/>
  <c r="T169" i="36"/>
  <c r="T16" i="71"/>
  <c r="T17" i="64"/>
  <c r="T16" i="65"/>
  <c r="T114" i="60"/>
  <c r="T166" i="62"/>
  <c r="T17" i="53"/>
  <c r="T16" i="66"/>
  <c r="T170" i="67"/>
  <c r="T174" i="53"/>
  <c r="T168" i="59"/>
  <c r="T159" i="33"/>
  <c r="T152" i="52"/>
  <c r="T162" i="50"/>
  <c r="T12" i="52"/>
  <c r="T175" i="76"/>
  <c r="T13" i="73"/>
  <c r="T159" i="59"/>
  <c r="T41" i="2"/>
  <c r="T157" i="33"/>
  <c r="T18" i="51"/>
  <c r="T14" i="60"/>
  <c r="T183" i="49"/>
  <c r="T18" i="33"/>
  <c r="T139" i="57"/>
  <c r="T178" i="54"/>
  <c r="T164" i="34"/>
  <c r="T2" i="64"/>
  <c r="T5" i="61"/>
  <c r="T182" i="37"/>
  <c r="T15" i="35"/>
  <c r="T156" i="66"/>
  <c r="T154" i="2"/>
  <c r="T22" i="50"/>
  <c r="T170" i="56"/>
  <c r="T15" i="67"/>
  <c r="T146" i="51"/>
  <c r="T144" i="64"/>
  <c r="T144" i="72"/>
  <c r="T166" i="55"/>
  <c r="T130" i="65"/>
  <c r="T186" i="35"/>
  <c r="T16" i="2"/>
  <c r="T179" i="69"/>
  <c r="T153" i="71"/>
  <c r="T179" i="61"/>
  <c r="T160" i="59"/>
  <c r="T17" i="72"/>
  <c r="T92" i="72"/>
  <c r="T139" i="72"/>
  <c r="T182" i="74"/>
  <c r="T169" i="75"/>
  <c r="T157" i="73"/>
  <c r="T15" i="74"/>
  <c r="T137" i="58"/>
  <c r="T10" i="50"/>
  <c r="T14" i="34"/>
  <c r="T19" i="57"/>
  <c r="T83" i="53"/>
  <c r="T147" i="67"/>
  <c r="T122" i="58"/>
  <c r="T49" i="51"/>
  <c r="T53" i="76"/>
  <c r="T135" i="76"/>
  <c r="T161" i="76"/>
  <c r="T112" i="76"/>
  <c r="T83" i="76"/>
  <c r="T135" i="69"/>
  <c r="T105" i="59"/>
  <c r="T76" i="63"/>
  <c r="T148" i="55"/>
  <c r="T64" i="56"/>
  <c r="T156" i="69"/>
  <c r="T34" i="37"/>
  <c r="T107" i="61"/>
  <c r="T53" i="34"/>
  <c r="T140" i="33"/>
  <c r="T78" i="56"/>
  <c r="T122" i="75"/>
  <c r="T117" i="50"/>
  <c r="T115" i="34"/>
  <c r="T125" i="65"/>
  <c r="T109" i="58"/>
  <c r="T82" i="50"/>
  <c r="T56" i="34"/>
  <c r="T55" i="67"/>
  <c r="T61" i="64"/>
  <c r="T52" i="57"/>
  <c r="T140" i="64"/>
  <c r="T110" i="52"/>
  <c r="T74" i="52"/>
  <c r="T65" i="35"/>
  <c r="T37" i="36"/>
  <c r="T54" i="59"/>
  <c r="T135" i="56"/>
  <c r="T79" i="61"/>
  <c r="T143" i="53"/>
  <c r="T153" i="63"/>
  <c r="T166" i="37"/>
  <c r="T105" i="62"/>
  <c r="T63" i="54"/>
  <c r="T143" i="2"/>
  <c r="T80" i="60"/>
  <c r="T70" i="57"/>
  <c r="T153" i="34"/>
  <c r="T69" i="35"/>
  <c r="T66" i="62"/>
  <c r="T135" i="63"/>
  <c r="T60" i="60"/>
  <c r="T42" i="49"/>
  <c r="T88" i="49"/>
  <c r="T155" i="50"/>
  <c r="T170" i="61"/>
  <c r="T167" i="56"/>
  <c r="T129" i="59"/>
  <c r="T96" i="49"/>
  <c r="T37" i="2"/>
  <c r="T118" i="36"/>
  <c r="T45" i="50"/>
  <c r="T201" i="49"/>
  <c r="T66" i="71"/>
  <c r="T100" i="71"/>
  <c r="T134" i="71"/>
  <c r="T48" i="71"/>
  <c r="T119" i="71"/>
  <c r="T136" i="63"/>
  <c r="T155" i="60"/>
  <c r="T131" i="55"/>
  <c r="T145" i="62"/>
  <c r="T84" i="58"/>
  <c r="T117" i="57"/>
  <c r="T75" i="67"/>
  <c r="T73" i="55"/>
  <c r="T37" i="58"/>
  <c r="T119" i="60"/>
  <c r="T132" i="51"/>
  <c r="T104" i="33"/>
  <c r="T88" i="65"/>
  <c r="T56" i="37"/>
  <c r="T125" i="53"/>
  <c r="T61" i="53"/>
  <c r="T54" i="55"/>
  <c r="T155" i="57"/>
  <c r="T101" i="64"/>
  <c r="T59" i="36"/>
  <c r="T57" i="61"/>
  <c r="T32" i="33"/>
  <c r="T82" i="70"/>
  <c r="T74" i="49"/>
  <c r="T67" i="66"/>
  <c r="T166" i="54"/>
  <c r="T97" i="51"/>
  <c r="T115" i="57"/>
  <c r="T106" i="37"/>
  <c r="T65" i="65"/>
  <c r="T129" i="49"/>
  <c r="T166" i="36"/>
  <c r="T48" i="66"/>
  <c r="T141" i="66"/>
  <c r="T32" i="34"/>
  <c r="T108" i="2"/>
  <c r="T136" i="67"/>
  <c r="T86" i="59"/>
  <c r="T83" i="36"/>
  <c r="T51" i="52"/>
  <c r="T121" i="67"/>
  <c r="T149" i="54"/>
  <c r="T141" i="68"/>
  <c r="T70" i="69"/>
  <c r="T48" i="65"/>
  <c r="T122" i="37"/>
  <c r="T124" i="51"/>
  <c r="T130" i="62"/>
  <c r="T110" i="55"/>
  <c r="T122" i="69"/>
  <c r="T116" i="68"/>
  <c r="T119" i="70"/>
  <c r="T77" i="68"/>
  <c r="T137" i="70"/>
  <c r="T50" i="69"/>
  <c r="T58" i="70"/>
  <c r="T154" i="70"/>
  <c r="T106" i="68"/>
  <c r="T50" i="73"/>
  <c r="T104" i="72"/>
  <c r="T66" i="72"/>
  <c r="T84" i="74"/>
  <c r="T47" i="72"/>
  <c r="T113" i="73"/>
  <c r="T121" i="73"/>
  <c r="T137" i="73"/>
  <c r="T151" i="74"/>
  <c r="T79" i="75"/>
  <c r="T87" i="75"/>
  <c r="T47" i="74"/>
  <c r="T181" i="68"/>
  <c r="T62" i="53"/>
  <c r="T144" i="60"/>
  <c r="T157" i="75"/>
  <c r="T135" i="74"/>
  <c r="T173" i="75"/>
  <c r="T129" i="72"/>
  <c r="T62" i="74"/>
  <c r="T51" i="62"/>
  <c r="T42" i="35"/>
  <c r="T110" i="65"/>
  <c r="T123" i="64"/>
  <c r="T106" i="66"/>
  <c r="T77" i="64"/>
  <c r="T66" i="51"/>
  <c r="T145" i="61"/>
  <c r="T84" i="54"/>
  <c r="T123" i="66"/>
  <c r="T80" i="33"/>
  <c r="T168" i="53"/>
  <c r="T173" i="35"/>
  <c r="T152" i="59"/>
  <c r="T120" i="54"/>
  <c r="T90" i="35"/>
  <c r="T130" i="35"/>
  <c r="T57" i="63"/>
  <c r="T77" i="34"/>
  <c r="T53" i="58"/>
  <c r="T75" i="2"/>
  <c r="T79" i="37"/>
  <c r="T143" i="56"/>
  <c r="T129" i="52"/>
  <c r="T117" i="72"/>
  <c r="T34" i="58"/>
  <c r="T13" i="53"/>
  <c r="T100" i="53"/>
  <c r="T110" i="74"/>
  <c r="T49" i="66"/>
  <c r="T51" i="73"/>
  <c r="T13" i="74"/>
  <c r="T54" i="75"/>
  <c r="T47" i="73"/>
  <c r="T120" i="75"/>
  <c r="T69" i="74"/>
  <c r="T98" i="73"/>
  <c r="T17" i="75"/>
  <c r="T15" i="61"/>
  <c r="T50" i="72"/>
  <c r="T60" i="74"/>
  <c r="T104" i="75"/>
  <c r="T46" i="72"/>
  <c r="T102" i="74"/>
  <c r="T12" i="73"/>
  <c r="T80" i="72"/>
  <c r="T48" i="73"/>
  <c r="T42" i="72"/>
  <c r="T91" i="72"/>
  <c r="T13" i="72"/>
  <c r="T63" i="36"/>
  <c r="T39" i="58"/>
  <c r="T15" i="62"/>
  <c r="T53" i="33"/>
  <c r="T26" i="49"/>
  <c r="T105" i="60"/>
  <c r="T168" i="67"/>
  <c r="T50" i="34"/>
  <c r="T8" i="37"/>
  <c r="T10" i="55"/>
  <c r="T4" i="57"/>
  <c r="T14" i="33"/>
  <c r="T59" i="61"/>
  <c r="T83" i="51"/>
  <c r="T89" i="51"/>
  <c r="T16" i="55"/>
  <c r="T114" i="54"/>
  <c r="T85" i="57"/>
  <c r="T4" i="34"/>
  <c r="T14" i="51"/>
  <c r="T84" i="56"/>
  <c r="T3" i="51"/>
  <c r="T10" i="52"/>
  <c r="T55" i="33"/>
  <c r="T185" i="35"/>
  <c r="T110" i="50"/>
  <c r="T7" i="36"/>
  <c r="T63" i="60"/>
  <c r="T96" i="2"/>
  <c r="T76" i="61"/>
  <c r="T12" i="65"/>
  <c r="T148" i="49"/>
  <c r="T14" i="54"/>
  <c r="T55" i="52"/>
  <c r="T58" i="50"/>
  <c r="T3" i="2"/>
  <c r="T95" i="62"/>
  <c r="T117" i="49"/>
  <c r="T60" i="53"/>
  <c r="T12" i="66"/>
  <c r="T114" i="59"/>
  <c r="T96" i="55"/>
  <c r="T15" i="56"/>
  <c r="T52" i="37"/>
  <c r="T107" i="33"/>
  <c r="T48" i="34"/>
  <c r="T85" i="63"/>
  <c r="T57" i="60"/>
  <c r="T77" i="58"/>
  <c r="T9" i="49"/>
  <c r="T7" i="62"/>
  <c r="T107" i="50"/>
  <c r="T51" i="64"/>
  <c r="T99" i="2"/>
  <c r="T55" i="61"/>
  <c r="T5" i="50"/>
  <c r="T82" i="59"/>
  <c r="T49" i="59"/>
  <c r="T10" i="60"/>
  <c r="T47" i="65"/>
  <c r="T52" i="66"/>
  <c r="T33" i="58"/>
  <c r="T68" i="52"/>
  <c r="T45" i="66"/>
  <c r="T106" i="56"/>
  <c r="T62" i="49"/>
  <c r="T111" i="35"/>
  <c r="T171" i="60"/>
  <c r="T4" i="64"/>
  <c r="T51" i="51"/>
  <c r="T46" i="51"/>
  <c r="T16" i="37"/>
  <c r="T52" i="36"/>
  <c r="T61" i="2"/>
  <c r="T96" i="66"/>
  <c r="T104" i="54"/>
  <c r="T57" i="64"/>
  <c r="T47" i="51"/>
  <c r="T110" i="60"/>
  <c r="T11" i="59"/>
  <c r="T176" i="53"/>
  <c r="T14" i="50"/>
  <c r="T16" i="36"/>
  <c r="T96" i="52"/>
  <c r="T99" i="55"/>
  <c r="T11" i="2"/>
  <c r="T62" i="67"/>
  <c r="T49" i="62"/>
  <c r="T105" i="63"/>
  <c r="T4" i="62"/>
  <c r="T59" i="59"/>
  <c r="T100" i="61"/>
  <c r="T77" i="65"/>
  <c r="T68" i="49"/>
  <c r="T72" i="52"/>
  <c r="T111" i="2"/>
  <c r="T58" i="57"/>
  <c r="T44" i="65"/>
  <c r="T66" i="50"/>
  <c r="T93" i="62"/>
  <c r="T11" i="58"/>
  <c r="T50" i="65"/>
  <c r="T191" i="53"/>
  <c r="T197" i="49"/>
  <c r="T12" i="35"/>
  <c r="T118" i="33"/>
  <c r="T97" i="67"/>
  <c r="T87" i="51"/>
  <c r="T50" i="57"/>
  <c r="T54" i="56"/>
  <c r="T72" i="35"/>
  <c r="T59" i="54"/>
  <c r="T51" i="37"/>
  <c r="T55" i="69"/>
  <c r="T3" i="69"/>
  <c r="T99" i="70"/>
  <c r="T47" i="69"/>
  <c r="T76" i="70"/>
  <c r="T70" i="68"/>
  <c r="T10" i="70"/>
  <c r="T69" i="70"/>
  <c r="T96" i="69"/>
  <c r="T15" i="68"/>
  <c r="T100" i="68"/>
  <c r="T60" i="68"/>
  <c r="T60" i="69"/>
  <c r="T4" i="69"/>
  <c r="T102" i="70"/>
  <c r="T108" i="68"/>
  <c r="T99" i="69"/>
  <c r="T13" i="69"/>
  <c r="T55" i="62"/>
  <c r="T105" i="67"/>
  <c r="T91" i="57"/>
  <c r="T14" i="57"/>
  <c r="T104" i="34"/>
  <c r="T52" i="55"/>
  <c r="T47" i="71"/>
  <c r="T55" i="71"/>
  <c r="T91" i="71"/>
  <c r="T4" i="55"/>
  <c r="T84" i="37"/>
  <c r="T58" i="56"/>
  <c r="T85" i="58"/>
  <c r="T64" i="35"/>
  <c r="T8" i="76"/>
  <c r="T100" i="76"/>
  <c r="T6" i="76"/>
  <c r="T18" i="76"/>
  <c r="T127" i="76"/>
  <c r="T59" i="76"/>
  <c r="T55" i="76"/>
  <c r="T94" i="64"/>
  <c r="T54" i="63"/>
  <c r="T64" i="53"/>
  <c r="T179" i="54"/>
  <c r="T15" i="71"/>
  <c r="T6" i="71"/>
  <c r="T3" i="37"/>
  <c r="T10" i="67"/>
  <c r="T69" i="54"/>
  <c r="T170" i="74"/>
  <c r="T66" i="75"/>
  <c r="T88" i="64"/>
  <c r="T17" i="49"/>
  <c r="T55" i="55"/>
  <c r="T52" i="67"/>
  <c r="T101" i="36"/>
  <c r="T85" i="65"/>
  <c r="T25" i="35"/>
  <c r="T3" i="33"/>
  <c r="T43" i="64"/>
  <c r="T92" i="61"/>
  <c r="T15" i="64"/>
  <c r="T98" i="50"/>
  <c r="T69" i="34"/>
  <c r="T16" i="63"/>
  <c r="T50" i="33"/>
  <c r="T18" i="35"/>
  <c r="T87" i="71"/>
  <c r="T34" i="67"/>
  <c r="T134" i="76"/>
  <c r="T13" i="76"/>
  <c r="T31" i="33"/>
  <c r="T144" i="34"/>
  <c r="T139" i="69"/>
  <c r="T109" i="70"/>
  <c r="T39" i="70"/>
  <c r="T94" i="71"/>
  <c r="T131" i="71"/>
  <c r="T35" i="71"/>
  <c r="T85" i="71"/>
  <c r="T146" i="71"/>
  <c r="T180" i="68"/>
  <c r="T138" i="68"/>
  <c r="T173" i="69"/>
  <c r="T101" i="68"/>
  <c r="T103" i="69"/>
  <c r="T37" i="68"/>
  <c r="T91" i="69"/>
  <c r="T111" i="68"/>
  <c r="T29" i="69"/>
  <c r="T133" i="70"/>
  <c r="T108" i="70"/>
  <c r="T44" i="68"/>
  <c r="T178" i="67"/>
  <c r="T81" i="58"/>
  <c r="T128" i="33"/>
  <c r="T112" i="57"/>
  <c r="T101" i="34"/>
  <c r="T178" i="53"/>
  <c r="T119" i="35"/>
  <c r="T95" i="59"/>
  <c r="T187" i="35"/>
  <c r="T96" i="62"/>
  <c r="T131" i="62"/>
  <c r="T135" i="60"/>
  <c r="T138" i="58"/>
  <c r="T122" i="64"/>
  <c r="T89" i="62"/>
  <c r="T110" i="49"/>
  <c r="T169" i="55"/>
  <c r="T41" i="49"/>
  <c r="T92" i="55"/>
  <c r="T96" i="51"/>
  <c r="T102" i="55"/>
  <c r="T84" i="51"/>
  <c r="T167" i="62"/>
  <c r="T123" i="61"/>
  <c r="T99" i="61"/>
  <c r="T97" i="64"/>
  <c r="T73" i="58"/>
  <c r="T44" i="35"/>
  <c r="T101" i="66"/>
  <c r="T116" i="53"/>
  <c r="T158" i="2"/>
  <c r="T91" i="52"/>
  <c r="T144" i="49"/>
  <c r="T136" i="50"/>
  <c r="T127" i="66"/>
  <c r="T106" i="50"/>
  <c r="T172" i="36"/>
  <c r="T105" i="58"/>
  <c r="T103" i="59"/>
  <c r="T189" i="54"/>
  <c r="T115" i="50"/>
  <c r="T87" i="57"/>
  <c r="T141" i="54"/>
  <c r="T164" i="61"/>
  <c r="T192" i="49"/>
  <c r="T171" i="56"/>
  <c r="T138" i="56"/>
  <c r="T139" i="53"/>
  <c r="T103" i="60"/>
  <c r="T143" i="57"/>
  <c r="T148" i="35"/>
  <c r="T35" i="2"/>
  <c r="T37" i="76"/>
  <c r="T174" i="70"/>
  <c r="T41" i="36"/>
  <c r="T176" i="66"/>
  <c r="T33" i="37"/>
  <c r="T179" i="60"/>
  <c r="T125" i="35"/>
  <c r="T105" i="56"/>
  <c r="T132" i="37"/>
  <c r="T90" i="66"/>
  <c r="T116" i="52"/>
  <c r="T120" i="52"/>
  <c r="T93" i="33"/>
  <c r="T106" i="53"/>
  <c r="T129" i="67"/>
  <c r="T43" i="50"/>
  <c r="T185" i="37"/>
  <c r="T119" i="49"/>
  <c r="T81" i="65"/>
  <c r="T105" i="54"/>
  <c r="T127" i="2"/>
  <c r="T168" i="52"/>
  <c r="T148" i="51"/>
  <c r="T31" i="34"/>
  <c r="T172" i="50"/>
  <c r="T93" i="67"/>
  <c r="T96" i="57"/>
  <c r="T127" i="59"/>
  <c r="T108" i="63"/>
  <c r="T107" i="60"/>
  <c r="T107" i="2"/>
  <c r="T186" i="49"/>
  <c r="T112" i="36"/>
  <c r="T117" i="51"/>
  <c r="T104" i="36"/>
  <c r="T117" i="65"/>
  <c r="T115" i="54"/>
  <c r="T153" i="55"/>
  <c r="T133" i="56"/>
  <c r="T106" i="67"/>
  <c r="T112" i="34"/>
  <c r="T162" i="33"/>
  <c r="T136" i="2"/>
  <c r="T103" i="2"/>
  <c r="T178" i="59"/>
  <c r="T146" i="64"/>
  <c r="T144" i="37"/>
  <c r="T101" i="63"/>
  <c r="T139" i="65"/>
  <c r="T89" i="64"/>
  <c r="T127" i="61"/>
  <c r="T137" i="36"/>
  <c r="T105" i="37"/>
  <c r="T36" i="75"/>
  <c r="T84" i="72"/>
  <c r="T40" i="74"/>
  <c r="T136" i="75"/>
  <c r="T90" i="72"/>
  <c r="T172" i="74"/>
  <c r="T170" i="73"/>
  <c r="T132" i="75"/>
  <c r="T32" i="73"/>
  <c r="T101" i="74"/>
  <c r="T124" i="73"/>
  <c r="T146" i="72"/>
  <c r="T32" i="72"/>
  <c r="T99" i="73"/>
  <c r="T127" i="74"/>
  <c r="T93" i="73"/>
  <c r="T113" i="72"/>
  <c r="T109" i="74"/>
  <c r="T103" i="75"/>
  <c r="T98" i="33"/>
  <c r="T171" i="62"/>
  <c r="T175" i="34"/>
  <c r="T92" i="76"/>
  <c r="T104" i="76"/>
  <c r="T177" i="76"/>
  <c r="T19" i="37"/>
  <c r="T45" i="73"/>
  <c r="T137" i="53"/>
  <c r="T10" i="51"/>
  <c r="T195" i="49"/>
  <c r="T144" i="54"/>
  <c r="T111" i="71"/>
  <c r="T7" i="71"/>
  <c r="T23" i="71"/>
  <c r="T31" i="71"/>
  <c r="T58" i="71"/>
  <c r="T72" i="71"/>
  <c r="T150" i="71"/>
  <c r="T36" i="71"/>
  <c r="T39" i="71"/>
  <c r="T20" i="71"/>
  <c r="T25" i="71"/>
  <c r="T24" i="71"/>
  <c r="T10" i="71"/>
  <c r="T17" i="71"/>
  <c r="T113" i="71"/>
  <c r="T45" i="71"/>
  <c r="T27" i="71"/>
  <c r="T57" i="71"/>
  <c r="T122" i="71"/>
  <c r="T39" i="54"/>
  <c r="T71" i="65"/>
  <c r="T16" i="59"/>
  <c r="T34" i="49"/>
  <c r="T33" i="34"/>
  <c r="T24" i="67"/>
  <c r="T9" i="33"/>
  <c r="T57" i="54"/>
  <c r="T20" i="59"/>
  <c r="T18" i="52"/>
  <c r="T76" i="49"/>
  <c r="T27" i="36"/>
  <c r="T109" i="65"/>
  <c r="T5" i="35"/>
  <c r="T4" i="35"/>
  <c r="T31" i="37"/>
  <c r="T36" i="49"/>
  <c r="T44" i="37"/>
  <c r="T16" i="56"/>
  <c r="T12" i="62"/>
  <c r="T49" i="2"/>
  <c r="T59" i="60"/>
  <c r="T80" i="51"/>
  <c r="T151" i="59"/>
  <c r="T8" i="66"/>
  <c r="T128" i="34"/>
  <c r="T134" i="50"/>
  <c r="T142" i="56"/>
  <c r="T177" i="69"/>
  <c r="T40" i="68"/>
  <c r="T64" i="69"/>
  <c r="T146" i="70"/>
  <c r="T46" i="68"/>
  <c r="T145" i="69"/>
  <c r="T129" i="69"/>
  <c r="T9" i="70"/>
  <c r="T170" i="68"/>
  <c r="T59" i="70"/>
  <c r="T6" i="69"/>
  <c r="T188" i="68"/>
  <c r="T27" i="68"/>
  <c r="T132" i="68"/>
  <c r="T50" i="70"/>
  <c r="T46" i="69"/>
  <c r="T28" i="69"/>
  <c r="T30" i="69"/>
  <c r="T19" i="69"/>
  <c r="T130" i="70"/>
  <c r="T147" i="70"/>
  <c r="T90" i="68"/>
  <c r="T20" i="69"/>
  <c r="T48" i="69"/>
  <c r="T89" i="70"/>
  <c r="T69" i="68"/>
  <c r="T17" i="68"/>
  <c r="T34" i="68"/>
  <c r="T41" i="70"/>
  <c r="T23" i="69"/>
  <c r="T7" i="68"/>
  <c r="T7" i="70"/>
  <c r="T34" i="70"/>
  <c r="T24" i="68"/>
  <c r="T30" i="70"/>
  <c r="T24" i="69"/>
  <c r="T12" i="70"/>
  <c r="T13" i="68"/>
  <c r="T21" i="33"/>
  <c r="T54" i="34"/>
  <c r="T10" i="33"/>
  <c r="T29" i="36"/>
  <c r="T40" i="35"/>
  <c r="T140" i="60"/>
  <c r="T30" i="57"/>
  <c r="T46" i="56"/>
  <c r="T27" i="59"/>
  <c r="T27" i="53"/>
  <c r="T57" i="51"/>
  <c r="T12" i="59"/>
  <c r="T133" i="76"/>
  <c r="T128" i="76"/>
  <c r="T66" i="76"/>
  <c r="T48" i="76"/>
  <c r="T20" i="76"/>
  <c r="T39" i="76"/>
  <c r="T29" i="76"/>
  <c r="T178" i="76"/>
  <c r="T26" i="76"/>
  <c r="T52" i="76"/>
  <c r="T24" i="76"/>
  <c r="T30" i="76"/>
  <c r="T10" i="76"/>
  <c r="T9" i="76"/>
  <c r="T35" i="76"/>
  <c r="T45" i="76"/>
  <c r="T5" i="76"/>
  <c r="T22" i="76"/>
  <c r="T153" i="76"/>
  <c r="T149" i="76"/>
  <c r="T84" i="76"/>
  <c r="T72" i="68"/>
  <c r="T82" i="69"/>
  <c r="T72" i="70"/>
  <c r="T32" i="70"/>
  <c r="T135" i="68"/>
  <c r="T22" i="70"/>
  <c r="T15" i="69"/>
  <c r="T134" i="70"/>
  <c r="T25" i="70"/>
  <c r="T128" i="69"/>
  <c r="T47" i="70"/>
  <c r="T9" i="69"/>
  <c r="T33" i="49"/>
  <c r="T54" i="67"/>
  <c r="T143" i="60"/>
  <c r="T37" i="69"/>
  <c r="T31" i="68"/>
  <c r="T152" i="68"/>
  <c r="T150" i="69"/>
  <c r="T193" i="68"/>
  <c r="T29" i="68"/>
  <c r="T74" i="68"/>
  <c r="T19" i="68"/>
  <c r="T14" i="70"/>
  <c r="T14" i="69"/>
  <c r="T33" i="61"/>
  <c r="T50" i="35"/>
  <c r="T39" i="66"/>
  <c r="T16" i="62"/>
  <c r="T21" i="54"/>
  <c r="T26" i="51"/>
  <c r="T9" i="56"/>
  <c r="T7" i="58"/>
  <c r="T34" i="33"/>
  <c r="T25" i="66"/>
  <c r="T51" i="49"/>
  <c r="T133" i="34"/>
  <c r="T21" i="55"/>
  <c r="T31" i="63"/>
  <c r="T18" i="63"/>
  <c r="T18" i="56"/>
  <c r="T7" i="66"/>
  <c r="T45" i="35"/>
  <c r="T41" i="52"/>
  <c r="T30" i="55"/>
  <c r="T41" i="67"/>
  <c r="T176" i="67"/>
  <c r="T174" i="52"/>
  <c r="T58" i="61"/>
  <c r="T26" i="36"/>
  <c r="T147" i="65"/>
  <c r="T179" i="36"/>
  <c r="T5" i="65"/>
  <c r="T14" i="52"/>
  <c r="T138" i="36"/>
  <c r="T7" i="37"/>
  <c r="T28" i="57"/>
  <c r="T187" i="36"/>
  <c r="T68" i="57"/>
  <c r="T44" i="60"/>
  <c r="T15" i="34"/>
  <c r="T18" i="58"/>
  <c r="T23" i="37"/>
  <c r="T53" i="64"/>
  <c r="T18" i="2"/>
  <c r="T125" i="2"/>
  <c r="T45" i="64"/>
  <c r="T29" i="34"/>
  <c r="T37" i="64"/>
  <c r="T37" i="59"/>
  <c r="T192" i="54"/>
  <c r="T55" i="50"/>
  <c r="T14" i="58"/>
  <c r="T28" i="35"/>
  <c r="T29" i="55"/>
  <c r="T47" i="53"/>
  <c r="T38" i="36"/>
  <c r="T26" i="60"/>
  <c r="T25" i="60"/>
  <c r="T8" i="55"/>
  <c r="T18" i="55"/>
  <c r="T12" i="60"/>
  <c r="T152" i="53"/>
  <c r="T8" i="51"/>
  <c r="T133" i="59"/>
  <c r="T119" i="62"/>
  <c r="T35" i="61"/>
  <c r="T66" i="35"/>
  <c r="T43" i="65"/>
  <c r="T32" i="2"/>
  <c r="T46" i="50"/>
  <c r="T14" i="65"/>
  <c r="T24" i="62"/>
  <c r="T75" i="59"/>
  <c r="T26" i="52"/>
  <c r="T166" i="63"/>
  <c r="T36" i="67"/>
  <c r="T99" i="67"/>
  <c r="T50" i="50"/>
  <c r="T5" i="58"/>
  <c r="T38" i="61"/>
  <c r="T126" i="60"/>
  <c r="T36" i="56"/>
  <c r="T20" i="52"/>
  <c r="T28" i="63"/>
  <c r="T152" i="34"/>
  <c r="T59" i="52"/>
  <c r="T114" i="52"/>
  <c r="T134" i="56"/>
  <c r="T94" i="2"/>
  <c r="T114" i="57"/>
  <c r="T22" i="2"/>
  <c r="T164" i="2"/>
  <c r="T128" i="2"/>
  <c r="T13" i="59"/>
  <c r="T10" i="63"/>
  <c r="T18" i="50"/>
  <c r="T3" i="59"/>
  <c r="T19" i="64"/>
  <c r="T91" i="66"/>
  <c r="T31" i="66"/>
  <c r="T48" i="61"/>
  <c r="T172" i="49"/>
  <c r="T91" i="53"/>
  <c r="T83" i="56"/>
  <c r="T32" i="54"/>
  <c r="T25" i="54"/>
  <c r="T46" i="33"/>
  <c r="T144" i="50"/>
  <c r="T185" i="60"/>
  <c r="T45" i="55"/>
  <c r="T21" i="49"/>
  <c r="T33" i="36"/>
  <c r="T131" i="60"/>
  <c r="T51" i="53"/>
  <c r="T17" i="61"/>
  <c r="T5" i="60"/>
  <c r="T163" i="37"/>
  <c r="T30" i="33"/>
  <c r="T72" i="53"/>
  <c r="T22" i="65"/>
  <c r="T114" i="58"/>
  <c r="T13" i="65"/>
  <c r="T130" i="61"/>
  <c r="T22" i="58"/>
  <c r="T60" i="54"/>
  <c r="T17" i="51"/>
  <c r="T127" i="64"/>
  <c r="T159" i="57"/>
  <c r="T28" i="67"/>
  <c r="T27" i="67"/>
  <c r="T33" i="35"/>
  <c r="T138" i="34"/>
  <c r="T10" i="59"/>
  <c r="T111" i="58"/>
  <c r="T19" i="34"/>
  <c r="T26" i="56"/>
  <c r="T178" i="60"/>
  <c r="T18" i="37"/>
  <c r="T54" i="35"/>
  <c r="T22" i="54"/>
  <c r="T38" i="62"/>
  <c r="T110" i="51"/>
  <c r="T63" i="49"/>
  <c r="T9" i="64"/>
  <c r="T69" i="36"/>
  <c r="T36" i="2"/>
  <c r="T73" i="2"/>
  <c r="T152" i="58"/>
  <c r="T187" i="49"/>
  <c r="T97" i="50"/>
  <c r="T35" i="66"/>
  <c r="T18" i="57"/>
  <c r="T150" i="64"/>
  <c r="T6" i="53"/>
  <c r="T22" i="64"/>
  <c r="T48" i="62"/>
  <c r="T126" i="51"/>
  <c r="T9" i="62"/>
  <c r="T29" i="64"/>
  <c r="T32" i="56"/>
  <c r="T41" i="53"/>
  <c r="T132" i="63"/>
  <c r="T32" i="63"/>
  <c r="T16" i="35"/>
  <c r="T73" i="50"/>
  <c r="T143" i="50"/>
  <c r="T43" i="49"/>
  <c r="T29" i="50"/>
  <c r="T30" i="35"/>
  <c r="T96" i="37"/>
  <c r="T120" i="58"/>
  <c r="T22" i="53"/>
  <c r="T18" i="36"/>
  <c r="T139" i="58"/>
  <c r="T35" i="50"/>
  <c r="T73" i="34"/>
  <c r="T133" i="2"/>
  <c r="T34" i="57"/>
  <c r="T144" i="33"/>
  <c r="T179" i="67"/>
  <c r="T61" i="66"/>
  <c r="T25" i="63"/>
  <c r="T25" i="55"/>
  <c r="T48" i="52"/>
  <c r="T25" i="53"/>
  <c r="T44" i="61"/>
  <c r="T24" i="55"/>
  <c r="T37" i="57"/>
  <c r="T88" i="61"/>
  <c r="T100" i="52"/>
  <c r="T8" i="34"/>
  <c r="T49" i="36"/>
  <c r="T20" i="62"/>
  <c r="T8" i="36"/>
  <c r="T42" i="56"/>
  <c r="T14" i="66"/>
  <c r="T19" i="65"/>
  <c r="T20" i="51"/>
  <c r="T134" i="55"/>
  <c r="T143" i="62"/>
  <c r="T26" i="33"/>
  <c r="T125" i="62"/>
  <c r="T24" i="34"/>
  <c r="T33" i="55"/>
  <c r="T76" i="51"/>
  <c r="T26" i="57"/>
  <c r="T56" i="63"/>
  <c r="T23" i="33"/>
  <c r="T85" i="55"/>
  <c r="T17" i="63"/>
  <c r="T9" i="50"/>
  <c r="T24" i="52"/>
  <c r="T57" i="49"/>
  <c r="T109" i="57"/>
  <c r="T148" i="53"/>
  <c r="T29" i="65"/>
  <c r="T30" i="64"/>
  <c r="T21" i="52"/>
  <c r="T33" i="65"/>
  <c r="T137" i="61"/>
  <c r="T178" i="61"/>
  <c r="T51" i="54"/>
  <c r="T20" i="66"/>
  <c r="T38" i="34"/>
  <c r="T163" i="35"/>
  <c r="T184" i="53"/>
  <c r="T29" i="60"/>
  <c r="T27" i="61"/>
  <c r="T28" i="2"/>
  <c r="T6" i="67"/>
  <c r="T18" i="67"/>
  <c r="T23" i="66"/>
  <c r="T174" i="59"/>
  <c r="T29" i="62"/>
  <c r="T35" i="37"/>
  <c r="T16" i="51"/>
  <c r="T6" i="57"/>
  <c r="T116" i="51"/>
  <c r="T47" i="55"/>
  <c r="T12" i="58"/>
  <c r="T39" i="51"/>
  <c r="T43" i="2"/>
  <c r="T19" i="33"/>
  <c r="T27" i="60"/>
  <c r="T23" i="51"/>
  <c r="T55" i="36"/>
  <c r="T28" i="66"/>
  <c r="T10" i="73"/>
  <c r="T142" i="65"/>
  <c r="T202" i="35"/>
  <c r="T34" i="60"/>
  <c r="T79" i="62"/>
  <c r="T13" i="60"/>
  <c r="T28" i="56"/>
  <c r="T5" i="59"/>
  <c r="T121" i="64"/>
  <c r="T191" i="35"/>
  <c r="T121" i="57"/>
  <c r="T93" i="60"/>
  <c r="T26" i="55"/>
  <c r="T119" i="53"/>
  <c r="T125" i="33"/>
  <c r="T70" i="61"/>
  <c r="T189" i="53"/>
  <c r="T180" i="52"/>
  <c r="T24" i="60"/>
  <c r="T77" i="57"/>
  <c r="T197" i="37"/>
  <c r="T103" i="65"/>
  <c r="T55" i="60"/>
  <c r="T12" i="49"/>
  <c r="T29" i="2"/>
  <c r="T99" i="62"/>
  <c r="T58" i="65"/>
  <c r="T24" i="61"/>
  <c r="T128" i="55"/>
  <c r="T161" i="64"/>
  <c r="T12" i="56"/>
  <c r="T10" i="49"/>
  <c r="T83" i="63"/>
  <c r="T36" i="64"/>
  <c r="T32" i="61"/>
  <c r="T39" i="50"/>
  <c r="T31" i="53"/>
  <c r="T171" i="54"/>
  <c r="T22" i="34"/>
  <c r="T11" i="50"/>
  <c r="T143" i="35"/>
  <c r="T9" i="34"/>
  <c r="T40" i="64"/>
  <c r="T131" i="59"/>
  <c r="T167" i="52"/>
  <c r="T31" i="54"/>
  <c r="T27" i="35"/>
  <c r="T23" i="67"/>
  <c r="T7" i="53"/>
  <c r="T170" i="66"/>
  <c r="T132" i="36"/>
  <c r="T41" i="59"/>
  <c r="T124" i="61"/>
  <c r="T173" i="62"/>
  <c r="T76" i="54"/>
  <c r="T17" i="52"/>
  <c r="T21" i="66"/>
  <c r="T41" i="63"/>
  <c r="T85" i="33"/>
  <c r="T60" i="50"/>
  <c r="T133" i="62"/>
  <c r="T8" i="64"/>
  <c r="T145" i="67"/>
  <c r="T142" i="67"/>
  <c r="T17" i="67"/>
  <c r="T89" i="59"/>
  <c r="T43" i="36"/>
  <c r="T113" i="35"/>
  <c r="T21" i="34"/>
  <c r="T117" i="66"/>
  <c r="T15" i="53"/>
  <c r="T45" i="63"/>
  <c r="T6" i="2"/>
  <c r="T33" i="62"/>
  <c r="T36" i="65"/>
  <c r="T183" i="34"/>
  <c r="T42" i="37"/>
  <c r="T67" i="57"/>
  <c r="T25" i="57"/>
  <c r="T133" i="53"/>
  <c r="T47" i="57"/>
  <c r="T39" i="56"/>
  <c r="T143" i="55"/>
  <c r="T9" i="37"/>
  <c r="T6" i="36"/>
  <c r="T164" i="33"/>
  <c r="T24" i="64"/>
  <c r="T181" i="55"/>
  <c r="T162" i="51"/>
  <c r="T149" i="57"/>
  <c r="T20" i="50"/>
  <c r="T141" i="67"/>
  <c r="T31" i="56"/>
  <c r="T147" i="63"/>
  <c r="T35" i="63"/>
  <c r="T26" i="37"/>
  <c r="T62" i="62"/>
  <c r="T141" i="52"/>
  <c r="T33" i="50"/>
  <c r="T39" i="57"/>
  <c r="T121" i="66"/>
  <c r="T135" i="66"/>
  <c r="T58" i="72"/>
  <c r="T81" i="74"/>
  <c r="T6" i="72"/>
  <c r="T144" i="75"/>
  <c r="T133" i="75"/>
  <c r="T7" i="72"/>
  <c r="T22" i="72"/>
  <c r="T85" i="75"/>
  <c r="T56" i="72"/>
  <c r="T51" i="72"/>
  <c r="T73" i="72"/>
  <c r="T109" i="72"/>
  <c r="T42" i="75"/>
  <c r="T130" i="75"/>
  <c r="T37" i="72"/>
  <c r="T51" i="75"/>
  <c r="T21" i="73"/>
  <c r="T33" i="72"/>
  <c r="T19" i="75"/>
  <c r="T18" i="75"/>
  <c r="T16" i="75"/>
  <c r="T9" i="75"/>
  <c r="T120" i="72"/>
  <c r="T5" i="75"/>
  <c r="T29" i="72"/>
  <c r="T58" i="74"/>
  <c r="T123" i="72"/>
  <c r="T129" i="74"/>
  <c r="T188" i="74"/>
  <c r="T155" i="72"/>
  <c r="T144" i="74"/>
  <c r="T136" i="74"/>
  <c r="T160" i="73"/>
  <c r="T27" i="72"/>
  <c r="T24" i="72"/>
  <c r="T172" i="73"/>
  <c r="T93" i="74"/>
  <c r="T144" i="73"/>
  <c r="T39" i="74"/>
  <c r="T36" i="74"/>
  <c r="T27" i="74"/>
  <c r="T26" i="74"/>
  <c r="T51" i="74"/>
  <c r="T23" i="74"/>
  <c r="T20" i="72"/>
  <c r="T17" i="74"/>
  <c r="T177" i="75"/>
  <c r="T44" i="74"/>
  <c r="T19" i="72"/>
  <c r="T134" i="73"/>
  <c r="T10" i="74"/>
  <c r="T30" i="74"/>
  <c r="T173" i="74"/>
  <c r="T29" i="74"/>
  <c r="T65" i="75"/>
  <c r="T37" i="73"/>
  <c r="T14" i="73"/>
  <c r="T126" i="73"/>
  <c r="T15" i="73"/>
  <c r="T2" i="74"/>
  <c r="T120" i="73"/>
  <c r="T22" i="73"/>
  <c r="T24" i="73"/>
  <c r="T18" i="72"/>
  <c r="T8" i="74"/>
  <c r="T26" i="73"/>
  <c r="T29" i="73"/>
  <c r="T24" i="75"/>
  <c r="T25" i="75"/>
  <c r="T16" i="33"/>
  <c r="T49" i="63"/>
  <c r="T131" i="52"/>
  <c r="T34" i="73"/>
  <c r="T20" i="73"/>
  <c r="T28" i="75"/>
  <c r="T149" i="36"/>
  <c r="T187" i="59"/>
  <c r="T34" i="51"/>
  <c r="T25" i="65"/>
  <c r="T137" i="49"/>
  <c r="T21" i="62"/>
  <c r="T81" i="52"/>
  <c r="T30" i="49"/>
  <c r="T7" i="73"/>
  <c r="T2" i="72"/>
  <c r="T2" i="73"/>
  <c r="T54" i="73"/>
  <c r="T56" i="66"/>
  <c r="T17" i="58"/>
  <c r="T92" i="36"/>
  <c r="T81" i="35"/>
  <c r="T107" i="58"/>
  <c r="T4" i="52"/>
  <c r="T181" i="66"/>
  <c r="T150" i="54"/>
  <c r="T9" i="61"/>
  <c r="T174" i="56"/>
  <c r="T28" i="49"/>
  <c r="T22" i="60"/>
  <c r="T10" i="57"/>
  <c r="T22" i="62"/>
  <c r="T59" i="53"/>
  <c r="T26" i="54"/>
  <c r="T10" i="61"/>
  <c r="T17" i="33"/>
  <c r="T29" i="51"/>
  <c r="T94" i="58"/>
  <c r="T149" i="56"/>
  <c r="T40" i="60"/>
  <c r="T117" i="34"/>
  <c r="T171" i="61"/>
  <c r="T23" i="59"/>
  <c r="T53" i="55"/>
  <c r="T29" i="54"/>
  <c r="T188" i="37"/>
  <c r="T7" i="59"/>
  <c r="T168" i="2"/>
  <c r="T51" i="34"/>
  <c r="T127" i="63"/>
  <c r="T52" i="59"/>
  <c r="T36" i="55"/>
  <c r="T9" i="55"/>
  <c r="T91" i="64"/>
  <c r="T32" i="59"/>
  <c r="T68" i="63"/>
  <c r="T67" i="64"/>
  <c r="T17" i="57"/>
  <c r="T74" i="67"/>
  <c r="T44" i="67"/>
  <c r="T41" i="62"/>
  <c r="T30" i="53"/>
  <c r="T123" i="33"/>
  <c r="T9" i="63"/>
  <c r="T20" i="36"/>
  <c r="T158" i="35"/>
  <c r="T111" i="64"/>
  <c r="T171" i="33"/>
  <c r="T16" i="61"/>
  <c r="T26" i="64"/>
  <c r="T19" i="35"/>
  <c r="T15" i="66"/>
  <c r="T63" i="52"/>
  <c r="T8" i="65"/>
  <c r="T13" i="34"/>
  <c r="T62" i="33"/>
  <c r="T148" i="63"/>
  <c r="T25" i="62"/>
  <c r="T67" i="55"/>
  <c r="T11" i="57"/>
  <c r="T207" i="49"/>
  <c r="T10" i="2"/>
  <c r="T18" i="59"/>
  <c r="T36" i="53"/>
  <c r="T72" i="56"/>
  <c r="T31" i="36"/>
  <c r="T5" i="52"/>
  <c r="T51" i="33"/>
  <c r="T21" i="51"/>
  <c r="T30" i="50"/>
  <c r="T67" i="37"/>
  <c r="T116" i="64"/>
  <c r="T159" i="37"/>
  <c r="T23" i="54"/>
  <c r="T27" i="37"/>
  <c r="T21" i="37"/>
  <c r="T143" i="37"/>
  <c r="T162" i="62"/>
  <c r="T114" i="65"/>
  <c r="T53" i="2"/>
  <c r="T15" i="2"/>
  <c r="T55" i="37"/>
  <c r="T128" i="58"/>
  <c r="T18" i="49"/>
  <c r="T153" i="51"/>
  <c r="T193" i="34"/>
  <c r="T16" i="58"/>
  <c r="T123" i="55"/>
  <c r="T25" i="2"/>
  <c r="T20" i="58"/>
  <c r="T131" i="56"/>
  <c r="T130" i="67"/>
  <c r="T7" i="67"/>
  <c r="T52" i="56"/>
  <c r="T20" i="65"/>
  <c r="T168" i="50"/>
  <c r="T140" i="66"/>
  <c r="T24" i="59"/>
  <c r="T146" i="37"/>
  <c r="T32" i="52"/>
  <c r="T145" i="59"/>
  <c r="T40" i="33"/>
  <c r="T152" i="60"/>
  <c r="T97" i="49"/>
  <c r="T42" i="61"/>
  <c r="T46" i="65"/>
  <c r="T197" i="54"/>
  <c r="T32" i="67"/>
  <c r="T28" i="70"/>
  <c r="T71" i="73"/>
  <c r="T39" i="75"/>
  <c r="T38" i="75"/>
  <c r="T80" i="73"/>
  <c r="T33" i="75"/>
  <c r="T173" i="55"/>
  <c r="T79" i="49"/>
  <c r="T65" i="58"/>
  <c r="T48" i="64"/>
  <c r="T165" i="76"/>
  <c r="T28" i="76"/>
  <c r="T50" i="76"/>
  <c r="T56" i="76"/>
  <c r="T47" i="76"/>
  <c r="T107" i="76"/>
  <c r="T137" i="76"/>
  <c r="T32" i="35"/>
  <c r="T133" i="33"/>
  <c r="T175" i="54"/>
  <c r="T53" i="54"/>
  <c r="T30" i="56"/>
  <c r="T20" i="75"/>
  <c r="T52" i="75"/>
  <c r="T137" i="75"/>
  <c r="T27" i="75"/>
  <c r="T102" i="73"/>
  <c r="T25" i="73"/>
  <c r="T52" i="72"/>
  <c r="T71" i="74"/>
  <c r="T43" i="72"/>
  <c r="T39" i="72"/>
  <c r="T46" i="75"/>
  <c r="T43" i="75"/>
  <c r="T61" i="73"/>
  <c r="T118" i="72"/>
  <c r="T129" i="73"/>
  <c r="T142" i="72"/>
  <c r="T31" i="74"/>
  <c r="T40" i="73"/>
  <c r="T165" i="75"/>
  <c r="T59" i="74"/>
  <c r="T109" i="75"/>
  <c r="T167" i="55"/>
  <c r="T49" i="53"/>
  <c r="T139" i="51"/>
  <c r="T19" i="55"/>
  <c r="T64" i="2"/>
  <c r="T51" i="61"/>
  <c r="T55" i="64"/>
  <c r="T136" i="34"/>
  <c r="T125" i="64"/>
  <c r="T28" i="64"/>
  <c r="T111" i="65"/>
  <c r="T159" i="66"/>
  <c r="T75" i="53"/>
  <c r="T102" i="66"/>
  <c r="T160" i="49"/>
  <c r="T163" i="56"/>
  <c r="T115" i="68"/>
  <c r="T131" i="74"/>
  <c r="T166" i="73"/>
  <c r="T26" i="72"/>
  <c r="T54" i="74"/>
  <c r="T43" i="73"/>
  <c r="T111" i="74"/>
  <c r="T163" i="74"/>
  <c r="T99" i="72"/>
  <c r="T31" i="70"/>
  <c r="T57" i="69"/>
  <c r="T22" i="69"/>
  <c r="T132" i="69"/>
  <c r="T138" i="70"/>
  <c r="T106" i="69"/>
  <c r="T61" i="50"/>
  <c r="T55" i="68"/>
  <c r="T63" i="70"/>
  <c r="T166" i="68"/>
  <c r="T45" i="62"/>
  <c r="T46" i="59"/>
  <c r="T44" i="66"/>
  <c r="T162" i="52"/>
  <c r="T33" i="54"/>
  <c r="T115" i="51"/>
  <c r="T140" i="50"/>
  <c r="T46" i="36"/>
  <c r="T43" i="57"/>
  <c r="T44" i="64"/>
  <c r="T62" i="56"/>
  <c r="T24" i="66"/>
  <c r="T46" i="34"/>
  <c r="T56" i="49"/>
  <c r="T118" i="67"/>
  <c r="T44" i="62"/>
  <c r="T29" i="61"/>
  <c r="T139" i="54"/>
  <c r="T62" i="36"/>
  <c r="T125" i="59"/>
  <c r="T30" i="68"/>
  <c r="T51" i="63"/>
  <c r="T24" i="33"/>
  <c r="T40" i="51"/>
  <c r="T158" i="63"/>
  <c r="T25" i="61"/>
  <c r="T70" i="55"/>
  <c r="T54" i="57"/>
  <c r="T179" i="49"/>
  <c r="T27" i="56"/>
  <c r="T29" i="53"/>
  <c r="T156" i="35"/>
  <c r="T50" i="37"/>
  <c r="T24" i="65"/>
  <c r="T54" i="60"/>
  <c r="T127" i="65"/>
  <c r="T102" i="62"/>
  <c r="T115" i="53"/>
  <c r="T162" i="53"/>
  <c r="T48" i="33"/>
  <c r="T56" i="50"/>
  <c r="T51" i="65"/>
  <c r="T107" i="56"/>
  <c r="T104" i="2"/>
  <c r="T105" i="61"/>
  <c r="T47" i="56"/>
  <c r="T169" i="37"/>
  <c r="T59" i="67"/>
  <c r="T32" i="62"/>
  <c r="T89" i="58"/>
  <c r="T117" i="37"/>
  <c r="T47" i="66"/>
  <c r="T94" i="57"/>
  <c r="T112" i="50"/>
  <c r="T44" i="69"/>
  <c r="T162" i="70"/>
  <c r="T41" i="69"/>
  <c r="T23" i="68"/>
  <c r="T103" i="55"/>
  <c r="T30" i="36"/>
  <c r="T170" i="34"/>
  <c r="T140" i="53"/>
  <c r="T34" i="50"/>
  <c r="T43" i="67"/>
  <c r="T44" i="33"/>
  <c r="T73" i="60"/>
  <c r="T159" i="36"/>
  <c r="T63" i="34"/>
  <c r="T153" i="62"/>
  <c r="T64" i="70"/>
  <c r="T56" i="70"/>
  <c r="T26" i="70"/>
  <c r="T58" i="68"/>
  <c r="T163" i="69"/>
  <c r="T106" i="70"/>
  <c r="T139" i="60"/>
  <c r="T111" i="60"/>
  <c r="T58" i="49"/>
  <c r="T14" i="67"/>
  <c r="T151" i="33"/>
  <c r="T177" i="35"/>
  <c r="T20" i="63"/>
  <c r="T128" i="62"/>
  <c r="T26" i="67"/>
  <c r="T49" i="52"/>
  <c r="T24" i="49"/>
  <c r="T52" i="60"/>
  <c r="T64" i="58"/>
  <c r="T54" i="61"/>
  <c r="T94" i="51"/>
  <c r="T113" i="63"/>
  <c r="T53" i="52"/>
  <c r="T53" i="36"/>
  <c r="T128" i="57"/>
  <c r="T54" i="33"/>
  <c r="T61" i="63"/>
  <c r="T93" i="54"/>
  <c r="T142" i="54"/>
  <c r="T3" i="60"/>
  <c r="T47" i="67"/>
  <c r="T150" i="37"/>
  <c r="T28" i="60"/>
  <c r="T30" i="63"/>
  <c r="T52" i="2"/>
  <c r="T136" i="59"/>
  <c r="T14" i="53"/>
  <c r="T29" i="57"/>
  <c r="T157" i="61"/>
  <c r="T154" i="67"/>
  <c r="T128" i="61"/>
  <c r="T44" i="57"/>
  <c r="T101" i="52"/>
  <c r="T167" i="60"/>
  <c r="T153" i="50"/>
  <c r="T53" i="62"/>
  <c r="T101" i="33"/>
  <c r="T74" i="35"/>
  <c r="T45" i="59"/>
  <c r="T59" i="37"/>
  <c r="T52" i="54"/>
  <c r="T19" i="36"/>
  <c r="T56" i="35"/>
  <c r="T53" i="66"/>
  <c r="T75" i="58"/>
  <c r="T27" i="2"/>
  <c r="T54" i="50"/>
  <c r="T92" i="65"/>
  <c r="T56" i="55"/>
  <c r="T106" i="58"/>
  <c r="T55" i="2"/>
  <c r="T23" i="52"/>
  <c r="T139" i="55"/>
  <c r="T48" i="37"/>
  <c r="T163" i="59"/>
  <c r="T35" i="59"/>
  <c r="T32" i="49"/>
  <c r="T129" i="2"/>
  <c r="T59" i="35"/>
  <c r="T160" i="61"/>
  <c r="T53" i="51"/>
  <c r="T17" i="35"/>
  <c r="T132" i="56"/>
  <c r="T66" i="68"/>
  <c r="T125" i="52"/>
  <c r="T139" i="68"/>
  <c r="T141" i="36"/>
  <c r="T124" i="66"/>
  <c r="T51" i="56"/>
  <c r="T108" i="34"/>
  <c r="T129" i="35"/>
  <c r="T16" i="54"/>
  <c r="T111" i="36"/>
  <c r="T40" i="65"/>
  <c r="T25" i="37"/>
  <c r="T113" i="57"/>
  <c r="T43" i="51"/>
  <c r="T49" i="34"/>
  <c r="T137" i="64"/>
  <c r="T42" i="71"/>
  <c r="T44" i="71"/>
  <c r="T96" i="71"/>
  <c r="T54" i="71"/>
  <c r="T139" i="71"/>
  <c r="T115" i="71"/>
  <c r="T28" i="71"/>
  <c r="T120" i="49"/>
  <c r="T54" i="53"/>
  <c r="T132" i="67"/>
  <c r="T18" i="74"/>
  <c r="T59" i="55"/>
  <c r="T38" i="65"/>
  <c r="T98" i="64"/>
  <c r="T28" i="55"/>
  <c r="T23" i="34"/>
  <c r="T156" i="2"/>
  <c r="T133" i="63"/>
  <c r="T24" i="51"/>
  <c r="T139" i="36"/>
  <c r="T136" i="68"/>
  <c r="T129" i="75"/>
  <c r="T107" i="34"/>
  <c r="T129" i="61"/>
  <c r="T148" i="2"/>
  <c r="T108" i="36"/>
  <c r="T113" i="37"/>
  <c r="T152" i="35"/>
  <c r="T138" i="50"/>
  <c r="T158" i="49"/>
  <c r="T145" i="49"/>
  <c r="T7" i="34"/>
  <c r="T137" i="54"/>
  <c r="T143" i="34"/>
  <c r="T124" i="35"/>
  <c r="T96" i="33"/>
  <c r="T149" i="37"/>
  <c r="T161" i="52"/>
  <c r="T152" i="76"/>
  <c r="T162" i="35"/>
  <c r="T71" i="57"/>
  <c r="T148" i="59"/>
  <c r="T124" i="55"/>
  <c r="T71" i="59"/>
  <c r="T81" i="50"/>
  <c r="T69" i="66"/>
  <c r="T126" i="67"/>
  <c r="T134" i="36"/>
  <c r="T104" i="65"/>
  <c r="T136" i="53"/>
  <c r="T134" i="68"/>
  <c r="T82" i="68"/>
  <c r="T83" i="70"/>
  <c r="T151" i="70"/>
  <c r="T71" i="64"/>
  <c r="T141" i="35"/>
  <c r="T138" i="54"/>
  <c r="T125" i="69"/>
  <c r="T147" i="69"/>
  <c r="T155" i="68"/>
  <c r="T127" i="70"/>
  <c r="T71" i="69"/>
  <c r="T79" i="55"/>
  <c r="T124" i="2"/>
  <c r="T79" i="36"/>
  <c r="T121" i="71"/>
  <c r="T67" i="71"/>
  <c r="T150" i="75"/>
  <c r="T85" i="74"/>
  <c r="T66" i="65"/>
  <c r="T117" i="52"/>
  <c r="T140" i="67"/>
  <c r="T88" i="67"/>
  <c r="T107" i="51"/>
  <c r="T115" i="64"/>
  <c r="T143" i="61"/>
  <c r="T110" i="57"/>
  <c r="T80" i="37"/>
  <c r="T77" i="63"/>
  <c r="T68" i="62"/>
  <c r="T76" i="34"/>
  <c r="T188" i="49"/>
  <c r="T77" i="55"/>
  <c r="T135" i="50"/>
  <c r="T129" i="63"/>
  <c r="T147" i="55"/>
  <c r="T128" i="56"/>
  <c r="T151" i="34"/>
  <c r="T76" i="56"/>
  <c r="T72" i="33"/>
  <c r="T73" i="52"/>
  <c r="T65" i="51"/>
  <c r="T154" i="53"/>
  <c r="T157" i="34"/>
  <c r="T150" i="60"/>
  <c r="T121" i="33"/>
  <c r="T68" i="72"/>
  <c r="T74" i="75"/>
  <c r="T131" i="75"/>
  <c r="T180" i="74"/>
  <c r="T140" i="49"/>
  <c r="T111" i="72"/>
  <c r="T126" i="74"/>
  <c r="T140" i="73"/>
  <c r="T122" i="73"/>
  <c r="T69" i="73"/>
  <c r="T50" i="58"/>
  <c r="T138" i="62"/>
  <c r="T115" i="49"/>
  <c r="T83" i="54"/>
  <c r="T74" i="2"/>
  <c r="T91" i="35"/>
  <c r="T84" i="53"/>
  <c r="T145" i="60"/>
  <c r="T82" i="60"/>
  <c r="T122" i="61"/>
  <c r="T102" i="58"/>
  <c r="T141" i="37"/>
  <c r="T124" i="59"/>
  <c r="T148" i="56"/>
  <c r="T161" i="54"/>
  <c r="T77" i="61"/>
  <c r="T122" i="62"/>
  <c r="T145" i="63"/>
  <c r="T134" i="66"/>
  <c r="T130" i="76"/>
  <c r="T74" i="76"/>
  <c r="T116" i="66"/>
  <c r="T8" i="50"/>
  <c r="T13" i="51"/>
  <c r="T13" i="66"/>
  <c r="T9" i="67"/>
  <c r="T11" i="52"/>
  <c r="T38" i="37"/>
  <c r="T13" i="2"/>
  <c r="T9" i="60"/>
  <c r="T3" i="53"/>
  <c r="T41" i="37"/>
  <c r="T191" i="54"/>
  <c r="T13" i="33"/>
  <c r="T6" i="54"/>
  <c r="T178" i="34"/>
  <c r="T11" i="35"/>
  <c r="T11" i="55"/>
  <c r="T39" i="55"/>
  <c r="T26" i="61"/>
  <c r="T37" i="50"/>
  <c r="T14" i="64"/>
  <c r="T142" i="57"/>
  <c r="T17" i="50"/>
  <c r="T39" i="49"/>
  <c r="T12" i="54"/>
  <c r="T31" i="59"/>
  <c r="T25" i="74"/>
  <c r="T12" i="34"/>
  <c r="T11" i="65"/>
  <c r="T14" i="62"/>
  <c r="T14" i="71"/>
  <c r="T60" i="71"/>
  <c r="T49" i="71"/>
  <c r="T166" i="61"/>
  <c r="T68" i="51"/>
  <c r="T105" i="64"/>
  <c r="T79" i="53"/>
  <c r="T6" i="52"/>
  <c r="T12" i="55"/>
  <c r="T46" i="74"/>
  <c r="T14" i="74"/>
  <c r="T11" i="73"/>
  <c r="T12" i="72"/>
  <c r="T11" i="36"/>
  <c r="T140" i="59"/>
  <c r="T118" i="64"/>
  <c r="T11" i="72"/>
  <c r="T123" i="75"/>
  <c r="T8" i="72"/>
  <c r="T19" i="52"/>
  <c r="T49" i="57"/>
  <c r="T31" i="69"/>
  <c r="T11" i="69"/>
  <c r="T170" i="70"/>
  <c r="T182" i="59"/>
  <c r="T11" i="67"/>
  <c r="T9" i="59"/>
  <c r="T18" i="60"/>
  <c r="T15" i="57"/>
  <c r="T153" i="66"/>
  <c r="T12" i="37"/>
  <c r="T32" i="51"/>
  <c r="T24" i="53"/>
  <c r="T5" i="49"/>
  <c r="T201" i="35"/>
  <c r="T102" i="65"/>
  <c r="T50" i="56"/>
  <c r="T149" i="55"/>
  <c r="T80" i="76"/>
  <c r="T40" i="76"/>
  <c r="T132" i="53"/>
  <c r="T130" i="34"/>
  <c r="T35" i="62"/>
  <c r="T195" i="68"/>
  <c r="T153" i="72"/>
  <c r="T154" i="76"/>
  <c r="T2" i="37"/>
  <c r="T157" i="70"/>
  <c r="T153" i="75"/>
  <c r="T3" i="74"/>
  <c r="T2" i="75"/>
  <c r="T143" i="73"/>
  <c r="T142" i="33"/>
  <c r="T2" i="57"/>
  <c r="T133" i="72"/>
  <c r="T186" i="75"/>
  <c r="T151" i="50"/>
  <c r="T2" i="55"/>
  <c r="T133" i="64"/>
  <c r="T157" i="60"/>
  <c r="T164" i="35"/>
  <c r="T194" i="34"/>
  <c r="T2" i="54"/>
  <c r="T168" i="37"/>
  <c r="T208" i="49"/>
  <c r="T153" i="53"/>
  <c r="T144" i="62"/>
  <c r="T202" i="49"/>
  <c r="T3" i="66"/>
  <c r="T149" i="66"/>
  <c r="T2" i="71"/>
  <c r="T132" i="71"/>
  <c r="T158" i="71"/>
  <c r="T181" i="67"/>
  <c r="T145" i="52"/>
  <c r="T200" i="35"/>
  <c r="T4" i="65"/>
  <c r="T131" i="51"/>
  <c r="T144" i="61"/>
  <c r="T2" i="33"/>
  <c r="T150" i="59"/>
  <c r="T181" i="52"/>
  <c r="T188" i="59"/>
  <c r="T172" i="33"/>
  <c r="T155" i="34"/>
  <c r="T156" i="57"/>
  <c r="T150" i="56"/>
  <c r="T126" i="58"/>
  <c r="T169" i="54"/>
  <c r="T2" i="56"/>
  <c r="T125" i="57"/>
  <c r="T163" i="51"/>
  <c r="T132" i="66"/>
  <c r="T148" i="67"/>
  <c r="T2" i="67"/>
  <c r="T151" i="58"/>
  <c r="T160" i="36"/>
  <c r="T146" i="55"/>
  <c r="T150" i="63"/>
  <c r="T5" i="62"/>
  <c r="T3" i="61"/>
  <c r="T139" i="2"/>
  <c r="T3" i="49"/>
  <c r="T174" i="68"/>
  <c r="T157" i="69"/>
  <c r="T167" i="49"/>
  <c r="T131" i="61"/>
  <c r="T149" i="49"/>
  <c r="T61" i="60"/>
  <c r="T130" i="33"/>
  <c r="T119" i="34"/>
  <c r="T169" i="53"/>
  <c r="T71" i="58"/>
  <c r="T105" i="71"/>
  <c r="T36" i="33"/>
  <c r="T105" i="53"/>
  <c r="T114" i="35"/>
  <c r="T162" i="76"/>
  <c r="T173" i="66"/>
  <c r="T135" i="52"/>
  <c r="T116" i="58"/>
  <c r="T77" i="2"/>
  <c r="T145" i="53"/>
  <c r="T144" i="66"/>
  <c r="T115" i="65"/>
  <c r="T132" i="55"/>
  <c r="T128" i="64"/>
  <c r="T138" i="33"/>
  <c r="T141" i="56"/>
  <c r="T160" i="35"/>
  <c r="T154" i="36"/>
  <c r="T136" i="49"/>
  <c r="T79" i="34"/>
  <c r="T146" i="50"/>
  <c r="T4" i="63"/>
  <c r="T136" i="61"/>
  <c r="T152" i="54"/>
  <c r="T132" i="74"/>
  <c r="T157" i="37"/>
  <c r="T90" i="50"/>
  <c r="T82" i="36"/>
  <c r="T104" i="35"/>
  <c r="T137" i="67"/>
  <c r="T121" i="51"/>
  <c r="T178" i="49"/>
  <c r="T2" i="61"/>
  <c r="T15" i="63"/>
  <c r="T149" i="59"/>
  <c r="T149" i="2"/>
  <c r="T138" i="69"/>
  <c r="T139" i="70"/>
  <c r="T151" i="68"/>
  <c r="T113" i="61"/>
  <c r="T148" i="60"/>
  <c r="T141" i="63"/>
  <c r="T141" i="34"/>
  <c r="T161" i="49"/>
  <c r="T90" i="49"/>
  <c r="T86" i="37"/>
  <c r="T123" i="71"/>
  <c r="T131" i="73"/>
  <c r="T43" i="74"/>
  <c r="T143" i="75"/>
  <c r="T138" i="72"/>
  <c r="T2" i="36"/>
  <c r="T147" i="76"/>
  <c r="T146" i="33"/>
  <c r="T17" i="37"/>
  <c r="T120" i="57"/>
  <c r="T127" i="73"/>
  <c r="T148" i="76"/>
  <c r="T131" i="2"/>
  <c r="T142" i="35"/>
  <c r="T137" i="60"/>
  <c r="T125" i="61"/>
  <c r="T131" i="50"/>
  <c r="T118" i="71"/>
  <c r="T54" i="62"/>
  <c r="T120" i="55"/>
  <c r="T108" i="57"/>
  <c r="T138" i="53"/>
  <c r="T77" i="35"/>
  <c r="T156" i="55"/>
  <c r="T57" i="52"/>
  <c r="T139" i="50"/>
  <c r="T66" i="63"/>
  <c r="T143" i="49"/>
  <c r="T148" i="37"/>
  <c r="T127" i="34"/>
  <c r="T107" i="65"/>
  <c r="T153" i="35"/>
  <c r="T156" i="54"/>
  <c r="T118" i="55"/>
  <c r="T131" i="63"/>
  <c r="T125" i="67"/>
  <c r="T133" i="60"/>
  <c r="T111" i="52"/>
  <c r="T123" i="56"/>
  <c r="T60" i="37"/>
  <c r="T141" i="53"/>
  <c r="T140" i="36"/>
  <c r="T115" i="66"/>
  <c r="T130" i="56"/>
  <c r="T67" i="58"/>
  <c r="T125" i="63"/>
  <c r="T154" i="54"/>
  <c r="T181" i="34"/>
  <c r="T118" i="52"/>
  <c r="T134" i="67"/>
  <c r="T68" i="67"/>
  <c r="T71" i="49"/>
  <c r="T112" i="65"/>
  <c r="T112" i="51"/>
  <c r="T122" i="33"/>
  <c r="T65" i="34"/>
  <c r="T114" i="64"/>
  <c r="T100" i="58"/>
  <c r="T140" i="68"/>
  <c r="T131" i="70"/>
  <c r="T52" i="69"/>
  <c r="T62" i="70"/>
  <c r="T124" i="69"/>
  <c r="T134" i="69"/>
  <c r="T126" i="70"/>
  <c r="T98" i="69"/>
  <c r="T115" i="72"/>
  <c r="T68" i="74"/>
  <c r="T112" i="72"/>
  <c r="T118" i="73"/>
  <c r="T139" i="74"/>
  <c r="T130" i="74"/>
  <c r="T59" i="75"/>
  <c r="T148" i="75"/>
  <c r="T69" i="60"/>
  <c r="T117" i="64"/>
  <c r="T59" i="66"/>
  <c r="T64" i="59"/>
  <c r="T114" i="51"/>
  <c r="T123" i="62"/>
  <c r="T126" i="59"/>
  <c r="T120" i="66"/>
  <c r="T69" i="53"/>
  <c r="T191" i="49"/>
  <c r="T123" i="2"/>
  <c r="T14" i="63"/>
  <c r="T111" i="57"/>
  <c r="T142" i="37"/>
  <c r="T108" i="58"/>
  <c r="T112" i="71"/>
  <c r="T90" i="56"/>
  <c r="T128" i="59"/>
  <c r="T182" i="76"/>
  <c r="T129" i="33"/>
  <c r="T121" i="62"/>
  <c r="T68" i="76"/>
  <c r="T144" i="76"/>
  <c r="T155" i="51"/>
  <c r="T118" i="2"/>
  <c r="T180" i="76"/>
  <c r="T120" i="61"/>
  <c r="T123" i="34"/>
  <c r="T173" i="56"/>
  <c r="T128" i="70"/>
  <c r="T137" i="37"/>
  <c r="T112" i="66"/>
  <c r="T194" i="49"/>
  <c r="T115" i="67"/>
  <c r="T127" i="68"/>
  <c r="T175" i="67"/>
  <c r="T172" i="62"/>
  <c r="T180" i="53"/>
  <c r="T175" i="60"/>
  <c r="T157" i="51"/>
  <c r="T129" i="50"/>
  <c r="T144" i="35"/>
  <c r="T114" i="62"/>
  <c r="T103" i="72"/>
  <c r="T165" i="63"/>
  <c r="T97" i="58"/>
  <c r="T133" i="49"/>
  <c r="T174" i="69"/>
  <c r="T138" i="65"/>
  <c r="T126" i="36"/>
  <c r="T98" i="65"/>
  <c r="T189" i="35"/>
  <c r="T119" i="56"/>
  <c r="T120" i="59"/>
  <c r="T122" i="74"/>
  <c r="T147" i="72"/>
  <c r="T119" i="33"/>
  <c r="T106" i="57"/>
  <c r="T173" i="70"/>
  <c r="T120" i="69"/>
  <c r="T170" i="55"/>
  <c r="T163" i="33"/>
  <c r="T127" i="60"/>
  <c r="T171" i="74"/>
  <c r="T106" i="71"/>
  <c r="T131" i="54"/>
  <c r="T140" i="58"/>
  <c r="T126" i="55"/>
  <c r="T187" i="37"/>
  <c r="T128" i="75"/>
  <c r="T111" i="73"/>
  <c r="T112" i="64"/>
  <c r="T112" i="52"/>
  <c r="T129" i="53"/>
  <c r="T121" i="63"/>
  <c r="T124" i="76"/>
  <c r="T147" i="59"/>
  <c r="T133" i="52"/>
  <c r="T39" i="62"/>
  <c r="T27" i="62"/>
  <c r="T177" i="59"/>
  <c r="T68" i="65"/>
  <c r="T36" i="63"/>
  <c r="T8" i="35"/>
  <c r="T15" i="50"/>
  <c r="T197" i="35"/>
  <c r="T48" i="51"/>
  <c r="T111" i="53"/>
  <c r="T45" i="37"/>
  <c r="T133" i="57"/>
  <c r="T160" i="67"/>
  <c r="T73" i="53"/>
  <c r="T26" i="59"/>
  <c r="T63" i="63"/>
  <c r="T171" i="36"/>
  <c r="T159" i="50"/>
  <c r="T120" i="2"/>
  <c r="T17" i="59"/>
  <c r="T64" i="60"/>
  <c r="T41" i="51"/>
  <c r="T31" i="67"/>
  <c r="T107" i="64"/>
  <c r="T97" i="53"/>
  <c r="T5" i="54"/>
  <c r="T143" i="51"/>
  <c r="T124" i="33"/>
  <c r="T20" i="61"/>
  <c r="T90" i="61"/>
  <c r="T32" i="36"/>
  <c r="T181" i="60"/>
  <c r="T42" i="33"/>
  <c r="T162" i="54"/>
  <c r="T68" i="35"/>
  <c r="T156" i="63"/>
  <c r="T115" i="62"/>
  <c r="T52" i="33"/>
  <c r="T94" i="60"/>
  <c r="T55" i="56"/>
  <c r="T55" i="59"/>
  <c r="T8" i="63"/>
  <c r="T5" i="55"/>
  <c r="T60" i="49"/>
  <c r="T15" i="37"/>
  <c r="T104" i="57"/>
  <c r="T55" i="63"/>
  <c r="T137" i="55"/>
  <c r="T45" i="36"/>
  <c r="T99" i="65"/>
  <c r="T177" i="67"/>
  <c r="T47" i="61"/>
  <c r="T43" i="52"/>
  <c r="T46" i="67"/>
  <c r="T133" i="36"/>
  <c r="T88" i="50"/>
  <c r="T41" i="57"/>
  <c r="T45" i="56"/>
  <c r="T77" i="62"/>
  <c r="T57" i="35"/>
  <c r="T82" i="2"/>
  <c r="T82" i="52"/>
  <c r="T110" i="66"/>
  <c r="T174" i="62"/>
  <c r="T27" i="54"/>
  <c r="T5" i="56"/>
  <c r="T117" i="56"/>
  <c r="T18" i="62"/>
  <c r="T99" i="75"/>
  <c r="T137" i="72"/>
  <c r="T3" i="52"/>
  <c r="T35" i="54"/>
  <c r="T33" i="68"/>
  <c r="T89" i="69"/>
  <c r="T36" i="66"/>
  <c r="T32" i="57"/>
  <c r="T105" i="65"/>
  <c r="T62" i="68"/>
  <c r="T155" i="69"/>
  <c r="T176" i="34"/>
  <c r="T55" i="74"/>
  <c r="T180" i="75"/>
  <c r="T136" i="54"/>
  <c r="T38" i="49"/>
  <c r="T163" i="52"/>
  <c r="T5" i="57"/>
  <c r="T119" i="64"/>
  <c r="T43" i="62"/>
  <c r="T175" i="37"/>
  <c r="T182" i="54"/>
  <c r="T19" i="2"/>
  <c r="T147" i="74"/>
  <c r="T3" i="65"/>
  <c r="T83" i="55"/>
  <c r="T43" i="37"/>
  <c r="T161" i="2"/>
  <c r="T84" i="64"/>
  <c r="T67" i="50"/>
  <c r="T53" i="35"/>
  <c r="T130" i="2"/>
  <c r="T139" i="35"/>
  <c r="T165" i="60"/>
  <c r="T96" i="56"/>
  <c r="T46" i="2"/>
  <c r="T158" i="67"/>
  <c r="T172" i="60"/>
  <c r="T73" i="74"/>
  <c r="T180" i="34"/>
  <c r="T172" i="55"/>
  <c r="T4" i="67"/>
  <c r="T40" i="57"/>
  <c r="T60" i="70"/>
  <c r="T52" i="70"/>
  <c r="T48" i="70"/>
  <c r="T86" i="70"/>
  <c r="T165" i="69"/>
  <c r="T118" i="61"/>
  <c r="T161" i="74"/>
  <c r="T4" i="72"/>
  <c r="T186" i="74"/>
  <c r="T129" i="70"/>
  <c r="T119" i="69"/>
  <c r="T28" i="72"/>
  <c r="T123" i="74"/>
  <c r="T184" i="75"/>
  <c r="T177" i="36"/>
  <c r="T44" i="54"/>
  <c r="T71" i="51"/>
  <c r="T28" i="73"/>
  <c r="T185" i="59"/>
  <c r="T21" i="71"/>
  <c r="T45" i="65"/>
  <c r="T147" i="71"/>
  <c r="T62" i="54"/>
  <c r="T188" i="54"/>
  <c r="T46" i="71"/>
  <c r="T138" i="63"/>
  <c r="T115" i="35"/>
  <c r="T5" i="71"/>
  <c r="T92" i="49"/>
  <c r="T173" i="61"/>
  <c r="T148" i="71"/>
  <c r="T36" i="58"/>
  <c r="T124" i="56"/>
  <c r="T114" i="72"/>
  <c r="T189" i="49"/>
  <c r="T133" i="66"/>
  <c r="T154" i="66"/>
  <c r="T7" i="50"/>
  <c r="T50" i="68"/>
  <c r="T52" i="52"/>
  <c r="T104" i="58"/>
  <c r="T9" i="36"/>
  <c r="T180" i="67"/>
  <c r="T187" i="53"/>
  <c r="T86" i="63"/>
  <c r="T160" i="50"/>
  <c r="T78" i="64"/>
  <c r="T131" i="37"/>
  <c r="T42" i="34"/>
  <c r="T6" i="51"/>
  <c r="T48" i="74"/>
  <c r="T38" i="50"/>
  <c r="T69" i="55"/>
  <c r="T46" i="54"/>
  <c r="T14" i="75"/>
  <c r="T86" i="76"/>
  <c r="T20" i="64"/>
  <c r="T50" i="67"/>
  <c r="T73" i="49"/>
  <c r="T140" i="34"/>
  <c r="T82" i="57"/>
  <c r="T63" i="58"/>
  <c r="T6" i="61"/>
  <c r="T41" i="71"/>
  <c r="T170" i="36"/>
  <c r="T167" i="50"/>
  <c r="T25" i="76"/>
  <c r="T7" i="76"/>
  <c r="T46" i="76"/>
  <c r="T90" i="76"/>
  <c r="T168" i="76"/>
  <c r="T70" i="76"/>
  <c r="T61" i="76"/>
  <c r="T32" i="76"/>
  <c r="T4" i="76"/>
  <c r="T129" i="56"/>
  <c r="T164" i="67"/>
  <c r="T52" i="49"/>
  <c r="T140" i="71"/>
  <c r="T78" i="33"/>
  <c r="T24" i="50"/>
  <c r="T83" i="72"/>
  <c r="T24" i="74"/>
  <c r="T39" i="73"/>
  <c r="T17" i="69"/>
  <c r="T19" i="70"/>
  <c r="T6" i="68"/>
  <c r="T28" i="51"/>
  <c r="T157" i="55"/>
  <c r="T40" i="69"/>
  <c r="T26" i="69"/>
  <c r="T53" i="68"/>
  <c r="T30" i="71"/>
  <c r="T90" i="60"/>
  <c r="T125" i="60"/>
  <c r="T57" i="65"/>
  <c r="T56" i="51"/>
  <c r="T126" i="50"/>
  <c r="T166" i="35"/>
  <c r="T68" i="37"/>
  <c r="T35" i="60"/>
  <c r="T35" i="56"/>
  <c r="T115" i="59"/>
  <c r="T94" i="68"/>
  <c r="T88" i="72"/>
  <c r="T41" i="72"/>
  <c r="T48" i="75"/>
  <c r="T79" i="51"/>
  <c r="T66" i="56"/>
  <c r="T100" i="54"/>
  <c r="T31" i="61"/>
  <c r="T126" i="75"/>
  <c r="T144" i="57"/>
  <c r="T31" i="2"/>
  <c r="T191" i="34"/>
  <c r="T76" i="50"/>
  <c r="T25" i="58"/>
  <c r="T166" i="50"/>
  <c r="T123" i="52"/>
  <c r="T68" i="71"/>
  <c r="T49" i="64"/>
  <c r="T99" i="35"/>
  <c r="T70" i="59"/>
  <c r="T37" i="65"/>
  <c r="T81" i="49"/>
  <c r="T54" i="2"/>
  <c r="T59" i="51"/>
  <c r="T148" i="64"/>
  <c r="T8" i="62"/>
  <c r="T12" i="36"/>
  <c r="T83" i="66"/>
  <c r="T32" i="64"/>
  <c r="T90" i="34"/>
  <c r="T65" i="66"/>
  <c r="T20" i="53"/>
  <c r="T53" i="65"/>
  <c r="T69" i="67"/>
  <c r="T43" i="58"/>
  <c r="T29" i="58"/>
  <c r="T87" i="55"/>
  <c r="T59" i="58"/>
  <c r="T5" i="33"/>
  <c r="T91" i="59"/>
  <c r="T134" i="53"/>
  <c r="T92" i="60"/>
  <c r="T19" i="60"/>
  <c r="T16" i="52"/>
  <c r="T97" i="54"/>
  <c r="T4" i="36"/>
  <c r="T180" i="66"/>
  <c r="T4" i="60"/>
  <c r="T27" i="65"/>
  <c r="T48" i="53"/>
  <c r="T3" i="58"/>
  <c r="T184" i="49"/>
  <c r="T76" i="37"/>
  <c r="T87" i="53"/>
  <c r="T108" i="49"/>
  <c r="T82" i="63"/>
  <c r="T23" i="56"/>
  <c r="T89" i="35"/>
  <c r="T157" i="2"/>
  <c r="T168" i="61"/>
  <c r="T89" i="67"/>
  <c r="T7" i="74"/>
  <c r="T78" i="75"/>
  <c r="T166" i="59"/>
  <c r="T172" i="70"/>
  <c r="T59" i="69"/>
  <c r="T20" i="70"/>
  <c r="T10" i="56"/>
  <c r="T70" i="34"/>
  <c r="T93" i="68"/>
  <c r="T99" i="50"/>
  <c r="T23" i="75"/>
  <c r="T85" i="73"/>
  <c r="T122" i="67"/>
  <c r="T62" i="60"/>
  <c r="T139" i="64"/>
  <c r="T27" i="34"/>
  <c r="T119" i="55"/>
  <c r="T42" i="64"/>
  <c r="T44" i="56"/>
  <c r="T32" i="55"/>
  <c r="T191" i="37"/>
  <c r="T123" i="73"/>
  <c r="T77" i="37"/>
  <c r="T139" i="49"/>
  <c r="T17" i="55"/>
  <c r="T16" i="67"/>
  <c r="T23" i="49"/>
  <c r="T39" i="34"/>
  <c r="T64" i="52"/>
  <c r="T56" i="53"/>
  <c r="T148" i="62"/>
  <c r="T135" i="58"/>
  <c r="T18" i="61"/>
  <c r="T26" i="35"/>
  <c r="T68" i="73"/>
  <c r="T38" i="69"/>
  <c r="T71" i="63"/>
  <c r="T79" i="57"/>
  <c r="T44" i="63"/>
  <c r="T162" i="61"/>
  <c r="T154" i="68"/>
  <c r="T95" i="70"/>
  <c r="T42" i="70"/>
  <c r="T136" i="70"/>
  <c r="T76" i="69"/>
  <c r="T102" i="67"/>
  <c r="T61" i="74"/>
  <c r="T99" i="74"/>
  <c r="T167" i="73"/>
  <c r="T5" i="70"/>
  <c r="T4" i="73"/>
  <c r="T30" i="75"/>
  <c r="T75" i="72"/>
  <c r="T3" i="34"/>
  <c r="T23" i="57"/>
  <c r="T46" i="55"/>
  <c r="T104" i="73"/>
  <c r="T143" i="52"/>
  <c r="T54" i="64"/>
  <c r="T45" i="61"/>
  <c r="T75" i="62"/>
  <c r="T47" i="63"/>
  <c r="T146" i="2"/>
  <c r="T169" i="66"/>
  <c r="T40" i="71"/>
  <c r="T143" i="71"/>
  <c r="T181" i="35"/>
  <c r="T131" i="76"/>
  <c r="T6" i="37"/>
  <c r="T98" i="76"/>
  <c r="T25" i="49"/>
  <c r="T11" i="53"/>
  <c r="T59" i="62"/>
  <c r="T5" i="53"/>
  <c r="T89" i="2"/>
  <c r="T4" i="59"/>
  <c r="T103" i="56"/>
  <c r="T95" i="58"/>
  <c r="T7" i="64"/>
  <c r="T123" i="63"/>
  <c r="T143" i="64"/>
  <c r="T40" i="52"/>
  <c r="T8" i="56"/>
  <c r="T71" i="66"/>
  <c r="T146" i="36"/>
  <c r="T47" i="33"/>
  <c r="T136" i="51"/>
  <c r="T80" i="66"/>
  <c r="T51" i="57"/>
  <c r="T23" i="53"/>
  <c r="T60" i="61"/>
  <c r="T87" i="59"/>
  <c r="T163" i="62"/>
  <c r="T165" i="53"/>
  <c r="T167" i="34"/>
  <c r="T58" i="75"/>
  <c r="T19" i="73"/>
  <c r="T109" i="52"/>
  <c r="T130" i="68"/>
  <c r="T33" i="70"/>
  <c r="T51" i="69"/>
  <c r="T49" i="60"/>
  <c r="T28" i="33"/>
  <c r="T48" i="36"/>
  <c r="T5" i="69"/>
  <c r="T25" i="68"/>
  <c r="T38" i="72"/>
  <c r="T34" i="74"/>
  <c r="T88" i="33"/>
  <c r="T65" i="36"/>
  <c r="T34" i="35"/>
  <c r="T32" i="37"/>
  <c r="T23" i="63"/>
  <c r="T95" i="49"/>
  <c r="T73" i="65"/>
  <c r="T48" i="55"/>
  <c r="T18" i="34"/>
  <c r="T33" i="53"/>
  <c r="T77" i="71"/>
  <c r="T86" i="34"/>
  <c r="T92" i="37"/>
  <c r="T35" i="58"/>
  <c r="T80" i="61"/>
  <c r="T117" i="71"/>
  <c r="T21" i="64"/>
  <c r="T131" i="33"/>
  <c r="T40" i="75"/>
  <c r="T131" i="65"/>
  <c r="T26" i="63"/>
  <c r="T152" i="33"/>
  <c r="T62" i="72"/>
  <c r="T6" i="74"/>
  <c r="T8" i="75"/>
  <c r="T175" i="69"/>
  <c r="T58" i="73"/>
  <c r="T164" i="74"/>
  <c r="T57" i="72"/>
  <c r="T19" i="66"/>
  <c r="T24" i="2"/>
  <c r="T183" i="68"/>
  <c r="T74" i="70"/>
  <c r="T177" i="68"/>
  <c r="T3" i="70"/>
  <c r="T27" i="66"/>
  <c r="T63" i="67"/>
  <c r="T4" i="2"/>
  <c r="T166" i="66"/>
  <c r="T165" i="73"/>
  <c r="T119" i="51"/>
  <c r="T50" i="2"/>
  <c r="T8" i="49"/>
  <c r="T27" i="52"/>
  <c r="T94" i="36"/>
  <c r="T141" i="57"/>
  <c r="T5" i="66"/>
  <c r="T52" i="62"/>
  <c r="T40" i="59"/>
  <c r="T107" i="57"/>
  <c r="T83" i="37"/>
  <c r="T65" i="33"/>
  <c r="T162" i="56"/>
  <c r="T110" i="72"/>
  <c r="T22" i="56"/>
  <c r="T65" i="64"/>
  <c r="T92" i="52"/>
  <c r="T64" i="71"/>
  <c r="T102" i="75"/>
  <c r="T63" i="69"/>
  <c r="T78" i="58"/>
  <c r="T78" i="54"/>
  <c r="T103" i="61"/>
  <c r="T70" i="63"/>
  <c r="T83" i="35"/>
  <c r="T88" i="52"/>
  <c r="T73" i="36"/>
  <c r="T111" i="37"/>
  <c r="T93" i="64"/>
  <c r="T159" i="68"/>
  <c r="T78" i="70"/>
  <c r="T79" i="33"/>
  <c r="T44" i="58"/>
  <c r="T68" i="33"/>
  <c r="T95" i="73"/>
  <c r="T75" i="73"/>
  <c r="T164" i="49"/>
  <c r="T66" i="52"/>
  <c r="T67" i="67"/>
  <c r="T94" i="66"/>
  <c r="T78" i="50"/>
  <c r="T76" i="60"/>
  <c r="T87" i="35"/>
  <c r="T102" i="34"/>
  <c r="T110" i="33"/>
  <c r="T88" i="59"/>
  <c r="T88" i="34"/>
  <c r="T107" i="36"/>
  <c r="T80" i="49"/>
  <c r="T102" i="56"/>
  <c r="T109" i="50"/>
  <c r="T93" i="66"/>
  <c r="T90" i="62"/>
  <c r="T90" i="65"/>
  <c r="T98" i="67"/>
  <c r="T104" i="63"/>
  <c r="T61" i="51"/>
  <c r="T91" i="54"/>
  <c r="T116" i="37"/>
  <c r="T88" i="51"/>
  <c r="T121" i="49"/>
  <c r="T72" i="34"/>
  <c r="T83" i="68"/>
  <c r="T70" i="75"/>
  <c r="T103" i="70"/>
  <c r="T116" i="35"/>
  <c r="T66" i="73"/>
  <c r="T107" i="68"/>
  <c r="T72" i="2"/>
  <c r="T78" i="53"/>
  <c r="T73" i="56"/>
  <c r="T90" i="57"/>
  <c r="T45" i="2"/>
  <c r="T72" i="37"/>
  <c r="T111" i="63"/>
  <c r="T92" i="69"/>
  <c r="T59" i="72"/>
  <c r="T77" i="74"/>
  <c r="T106" i="60"/>
  <c r="T88" i="71"/>
  <c r="T76" i="75"/>
  <c r="T86" i="72"/>
  <c r="T65" i="57"/>
  <c r="T108" i="56"/>
  <c r="T71" i="61"/>
  <c r="T97" i="59"/>
  <c r="T64" i="66"/>
  <c r="T98" i="2"/>
  <c r="T95" i="36"/>
  <c r="T59" i="65"/>
  <c r="T110" i="54"/>
  <c r="T97" i="76"/>
  <c r="T65" i="76"/>
  <c r="T109" i="53"/>
  <c r="T63" i="62"/>
  <c r="T133" i="55"/>
  <c r="T64" i="55"/>
  <c r="T86" i="61"/>
  <c r="T110" i="70"/>
  <c r="T168" i="68"/>
  <c r="T138" i="74"/>
  <c r="T67" i="59"/>
  <c r="T119" i="76"/>
  <c r="T149" i="69"/>
  <c r="T130" i="71"/>
  <c r="T118" i="75"/>
  <c r="T154" i="60"/>
  <c r="T135" i="72"/>
  <c r="T157" i="59"/>
  <c r="T149" i="61"/>
  <c r="T155" i="73"/>
  <c r="T144" i="67"/>
  <c r="T136" i="33"/>
  <c r="T108" i="66"/>
  <c r="T138" i="66"/>
  <c r="T153" i="60"/>
  <c r="T146" i="63"/>
  <c r="T93" i="69"/>
  <c r="T146" i="76"/>
  <c r="T156" i="76"/>
  <c r="T124" i="68"/>
  <c r="T142" i="36"/>
  <c r="T85" i="62"/>
  <c r="T172" i="35"/>
  <c r="T161" i="68"/>
  <c r="T135" i="75"/>
  <c r="T168" i="35"/>
  <c r="T135" i="36"/>
  <c r="T131" i="64"/>
  <c r="T150" i="52"/>
  <c r="T112" i="73"/>
  <c r="T145" i="66"/>
  <c r="T174" i="49"/>
  <c r="T158" i="34"/>
  <c r="T164" i="53"/>
  <c r="T152" i="63"/>
  <c r="T153" i="67"/>
  <c r="T140" i="62"/>
  <c r="T164" i="37"/>
  <c r="T117" i="70"/>
  <c r="T126" i="61"/>
  <c r="T130" i="54"/>
  <c r="T137" i="68"/>
  <c r="T119" i="58"/>
  <c r="T125" i="74"/>
  <c r="T94" i="55"/>
  <c r="T148" i="74"/>
  <c r="T164" i="54"/>
  <c r="T160" i="75"/>
  <c r="T69" i="75"/>
  <c r="T105" i="72"/>
  <c r="T116" i="69"/>
  <c r="T119" i="67"/>
  <c r="T107" i="37"/>
  <c r="T167" i="70"/>
  <c r="T115" i="61"/>
  <c r="T151" i="53"/>
  <c r="T150" i="55"/>
  <c r="T147" i="34"/>
  <c r="T156" i="56"/>
  <c r="T151" i="57"/>
  <c r="T189" i="36"/>
  <c r="T103" i="71"/>
  <c r="T165" i="74"/>
  <c r="T148" i="50"/>
  <c r="T155" i="59"/>
  <c r="T130" i="51"/>
  <c r="T144" i="52"/>
  <c r="T147" i="73"/>
  <c r="T144" i="70"/>
  <c r="T119" i="65"/>
  <c r="T155" i="56"/>
  <c r="T171" i="49"/>
  <c r="T145" i="54"/>
  <c r="T141" i="2"/>
  <c r="T50" i="75"/>
  <c r="T31" i="76"/>
  <c r="T14" i="59"/>
  <c r="T38" i="2"/>
  <c r="T113" i="65"/>
  <c r="T50" i="63"/>
  <c r="T49" i="56"/>
  <c r="T45" i="34"/>
  <c r="T18" i="71"/>
  <c r="T135" i="65"/>
  <c r="T49" i="55"/>
  <c r="T51" i="67"/>
  <c r="T22" i="74"/>
  <c r="T119" i="72"/>
  <c r="T40" i="72"/>
  <c r="T130" i="73"/>
  <c r="T184" i="74"/>
  <c r="T141" i="59"/>
  <c r="T142" i="53"/>
  <c r="T114" i="71"/>
  <c r="T127" i="52"/>
  <c r="T20" i="57"/>
  <c r="T47" i="52"/>
  <c r="T44" i="2"/>
  <c r="T48" i="56"/>
  <c r="T25" i="64"/>
  <c r="T48" i="2"/>
  <c r="T16" i="34"/>
  <c r="T194" i="35"/>
  <c r="T42" i="73"/>
  <c r="T60" i="35"/>
  <c r="T100" i="37"/>
  <c r="T54" i="68"/>
  <c r="T21" i="63"/>
  <c r="T25" i="36"/>
  <c r="T20" i="49"/>
  <c r="T68" i="58"/>
  <c r="T52" i="63"/>
  <c r="T13" i="49"/>
  <c r="T47" i="54"/>
  <c r="T54" i="70"/>
  <c r="T39" i="69"/>
  <c r="T151" i="54"/>
  <c r="T20" i="34"/>
  <c r="T101" i="56"/>
  <c r="T6" i="65"/>
  <c r="T153" i="37"/>
  <c r="T43" i="61"/>
  <c r="T50" i="74"/>
  <c r="T45" i="52"/>
  <c r="T148" i="58"/>
  <c r="T45" i="33"/>
  <c r="T135" i="62"/>
  <c r="T53" i="50"/>
  <c r="T50" i="55"/>
  <c r="T139" i="52"/>
  <c r="T142" i="34"/>
  <c r="T42" i="51"/>
  <c r="T112" i="58"/>
  <c r="T160" i="70"/>
  <c r="T145" i="58"/>
  <c r="T193" i="37"/>
  <c r="T47" i="64"/>
  <c r="T20" i="2"/>
  <c r="T46" i="63"/>
  <c r="T51" i="36"/>
  <c r="T134" i="33"/>
  <c r="T46" i="37"/>
  <c r="T49" i="54"/>
  <c r="T22" i="61"/>
  <c r="T21" i="50"/>
  <c r="T55" i="53"/>
  <c r="T43" i="60"/>
  <c r="T43" i="69"/>
  <c r="T21" i="35"/>
  <c r="T43" i="59"/>
  <c r="T46" i="62"/>
  <c r="T23" i="60"/>
  <c r="T133" i="61"/>
  <c r="T21" i="36"/>
  <c r="T58" i="35"/>
  <c r="T45" i="67"/>
  <c r="T169" i="62"/>
  <c r="T22" i="67"/>
  <c r="T30" i="58"/>
  <c r="T76" i="73"/>
  <c r="T9" i="73"/>
  <c r="T42" i="57"/>
  <c r="T134" i="74"/>
  <c r="T46" i="73"/>
  <c r="T139" i="76"/>
  <c r="T16" i="73"/>
  <c r="T140" i="75"/>
  <c r="T89" i="56"/>
  <c r="T118" i="57"/>
  <c r="T42" i="62"/>
  <c r="T118" i="54"/>
  <c r="T4" i="58"/>
  <c r="T129" i="37"/>
  <c r="T172" i="59"/>
  <c r="T161" i="53"/>
  <c r="T129" i="66"/>
  <c r="T44" i="59"/>
  <c r="T132" i="2"/>
  <c r="T91" i="58"/>
  <c r="T20" i="60"/>
  <c r="T164" i="70"/>
  <c r="T156" i="49"/>
  <c r="T130" i="55"/>
  <c r="T25" i="50"/>
  <c r="T17" i="66"/>
  <c r="T20" i="54"/>
  <c r="T59" i="49"/>
  <c r="T48" i="68"/>
  <c r="T8" i="2"/>
  <c r="T112" i="37"/>
  <c r="T53" i="60"/>
  <c r="T78" i="37"/>
  <c r="T12" i="68"/>
  <c r="T17" i="70"/>
  <c r="T120" i="51"/>
  <c r="T132" i="62"/>
  <c r="T135" i="59"/>
  <c r="T141" i="60"/>
  <c r="T142" i="75"/>
  <c r="T54" i="49"/>
  <c r="T18" i="53"/>
  <c r="T56" i="68"/>
  <c r="T144" i="68"/>
  <c r="T51" i="70"/>
  <c r="T138" i="67"/>
  <c r="T50" i="36"/>
  <c r="T50" i="61"/>
  <c r="T43" i="66"/>
  <c r="T154" i="35"/>
  <c r="T158" i="50"/>
  <c r="T50" i="60"/>
  <c r="T143" i="36"/>
  <c r="T131" i="67"/>
  <c r="T92" i="2"/>
  <c r="T21" i="56"/>
  <c r="T44" i="75"/>
  <c r="T187" i="74"/>
  <c r="T60" i="75"/>
  <c r="T72" i="74"/>
  <c r="T5" i="64"/>
  <c r="T139" i="63"/>
  <c r="T47" i="37"/>
  <c r="T43" i="71"/>
  <c r="T130" i="63"/>
  <c r="T140" i="56"/>
  <c r="T153" i="57"/>
  <c r="T3" i="50"/>
  <c r="T144" i="65"/>
  <c r="T39" i="65"/>
  <c r="T100" i="56"/>
  <c r="T99" i="64"/>
  <c r="T38" i="66"/>
  <c r="T13" i="52"/>
  <c r="T161" i="35"/>
  <c r="T99" i="58"/>
  <c r="T124" i="64"/>
  <c r="T137" i="69"/>
  <c r="T18" i="64"/>
  <c r="T49" i="61"/>
  <c r="T44" i="34"/>
  <c r="T53" i="53"/>
  <c r="T73" i="37"/>
  <c r="T124" i="71"/>
  <c r="T30" i="52"/>
  <c r="T22" i="68"/>
  <c r="T52" i="74"/>
  <c r="T59" i="73"/>
  <c r="T141" i="72"/>
  <c r="T45" i="74"/>
  <c r="T151" i="76"/>
  <c r="T49" i="76"/>
  <c r="T101" i="76"/>
  <c r="T176" i="74"/>
  <c r="T6" i="75"/>
  <c r="T135" i="57"/>
  <c r="T75" i="68"/>
  <c r="T87" i="2"/>
  <c r="T163" i="60"/>
  <c r="T159" i="55"/>
  <c r="T15" i="59"/>
  <c r="T48" i="67"/>
  <c r="T27" i="50"/>
  <c r="T100" i="74"/>
  <c r="T70" i="58"/>
  <c r="T172" i="34"/>
  <c r="T4" i="66"/>
  <c r="T62" i="37"/>
  <c r="T144" i="56"/>
  <c r="T4" i="51"/>
  <c r="T98" i="61"/>
  <c r="T53" i="63"/>
  <c r="T22" i="35"/>
  <c r="T155" i="52"/>
  <c r="T65" i="55"/>
  <c r="T143" i="70"/>
  <c r="T2" i="58"/>
  <c r="T55" i="70"/>
  <c r="T83" i="62"/>
  <c r="T171" i="70"/>
  <c r="T4" i="33"/>
  <c r="T162" i="60"/>
  <c r="T157" i="62"/>
  <c r="T19" i="51"/>
  <c r="T130" i="36"/>
  <c r="T36" i="51"/>
  <c r="T92" i="34"/>
  <c r="T83" i="49"/>
  <c r="T112" i="54"/>
  <c r="T161" i="75"/>
  <c r="T79" i="72"/>
  <c r="T158" i="73"/>
  <c r="T16" i="72"/>
  <c r="T81" i="73"/>
  <c r="T53" i="56"/>
  <c r="T31" i="58"/>
  <c r="T58" i="59"/>
  <c r="T45" i="51"/>
  <c r="T87" i="56"/>
  <c r="T71" i="53"/>
  <c r="T50" i="52"/>
  <c r="T143" i="63"/>
  <c r="T174" i="54"/>
  <c r="T17" i="2"/>
  <c r="T4" i="61"/>
  <c r="T102" i="37"/>
  <c r="T135" i="61"/>
  <c r="T165" i="36"/>
  <c r="T2" i="65"/>
  <c r="T20" i="56"/>
  <c r="T159" i="49"/>
  <c r="T18" i="65"/>
  <c r="T156" i="68"/>
  <c r="T58" i="53"/>
  <c r="T166" i="69"/>
  <c r="T19" i="54"/>
  <c r="T151" i="2"/>
  <c r="T5" i="63"/>
  <c r="T4" i="37"/>
  <c r="T2" i="52"/>
  <c r="T84" i="57"/>
  <c r="T18" i="54"/>
  <c r="T71" i="33"/>
  <c r="T145" i="71"/>
  <c r="T46" i="66"/>
  <c r="T159" i="56"/>
  <c r="T128" i="65"/>
  <c r="T97" i="75"/>
  <c r="T153" i="74"/>
  <c r="T56" i="74"/>
  <c r="T162" i="59"/>
  <c r="T169" i="76"/>
  <c r="T72" i="76"/>
  <c r="T2" i="76"/>
  <c r="T88" i="76"/>
  <c r="T29" i="49"/>
  <c r="T100" i="50"/>
  <c r="T160" i="66"/>
  <c r="T69" i="2"/>
  <c r="T61" i="71"/>
  <c r="T87" i="69"/>
  <c r="T17" i="73"/>
  <c r="T61" i="72"/>
  <c r="T149" i="75"/>
  <c r="T3" i="72"/>
  <c r="T3" i="54"/>
  <c r="T18" i="66"/>
  <c r="T97" i="52"/>
  <c r="T47" i="62"/>
  <c r="T170" i="53"/>
  <c r="T159" i="67"/>
  <c r="T42" i="65"/>
  <c r="T17" i="60"/>
  <c r="T74" i="36"/>
  <c r="T82" i="64"/>
  <c r="T63" i="57"/>
  <c r="T3" i="35"/>
  <c r="T20" i="67"/>
  <c r="T77" i="70"/>
  <c r="T83" i="59"/>
  <c r="T94" i="70"/>
  <c r="T3" i="64"/>
  <c r="T144" i="58"/>
  <c r="T23" i="36"/>
  <c r="T152" i="67"/>
  <c r="T95" i="60"/>
  <c r="T48" i="57"/>
  <c r="T31" i="50"/>
  <c r="T98" i="36"/>
  <c r="T84" i="35"/>
  <c r="T97" i="68"/>
  <c r="T4" i="50"/>
  <c r="T15" i="52"/>
  <c r="T69" i="59"/>
  <c r="T58" i="36"/>
  <c r="T51" i="2"/>
  <c r="T26" i="53"/>
  <c r="T176" i="35"/>
  <c r="T45" i="58"/>
  <c r="T57" i="50"/>
  <c r="T15" i="60"/>
  <c r="T27" i="63"/>
  <c r="T64" i="64"/>
  <c r="T23" i="61"/>
  <c r="T106" i="49"/>
  <c r="T3" i="57"/>
  <c r="T3" i="55"/>
  <c r="T4" i="70"/>
  <c r="T90" i="33"/>
  <c r="T156" i="61"/>
  <c r="T45" i="75"/>
  <c r="T66" i="64"/>
  <c r="T6" i="56"/>
  <c r="T2" i="59"/>
  <c r="T142" i="73"/>
  <c r="T45" i="72"/>
  <c r="T22" i="75"/>
  <c r="T77" i="50"/>
  <c r="T55" i="54"/>
  <c r="T78" i="71"/>
  <c r="T99" i="53"/>
  <c r="T88" i="63"/>
  <c r="T152" i="36"/>
  <c r="T61" i="65"/>
  <c r="T176" i="37"/>
  <c r="T102" i="63"/>
  <c r="T47" i="34"/>
  <c r="T15" i="58"/>
  <c r="T93" i="59"/>
  <c r="T74" i="37"/>
  <c r="T65" i="56"/>
  <c r="T59" i="68"/>
  <c r="T21" i="68"/>
  <c r="T155" i="53"/>
  <c r="T154" i="34"/>
  <c r="T56" i="59"/>
  <c r="T73" i="61"/>
  <c r="T75" i="65"/>
  <c r="T77" i="67"/>
  <c r="T53" i="37"/>
  <c r="T93" i="55"/>
  <c r="T137" i="62"/>
  <c r="T17" i="34"/>
  <c r="T3" i="36"/>
  <c r="T49" i="69"/>
  <c r="T141" i="51"/>
  <c r="T157" i="63"/>
  <c r="T65" i="69"/>
  <c r="T172" i="68"/>
  <c r="T18" i="70"/>
  <c r="T154" i="33"/>
  <c r="T3" i="68"/>
  <c r="T19" i="71"/>
  <c r="T79" i="54"/>
  <c r="T2" i="69"/>
  <c r="T56" i="60"/>
  <c r="T6" i="49"/>
  <c r="T2" i="34"/>
  <c r="T74" i="60"/>
  <c r="T143" i="59"/>
  <c r="T130" i="58"/>
  <c r="T136" i="72"/>
  <c r="T44" i="73"/>
  <c r="T95" i="74"/>
  <c r="T5" i="74"/>
  <c r="T20" i="55"/>
  <c r="T111" i="50"/>
  <c r="T136" i="52"/>
  <c r="T3" i="71"/>
  <c r="T21" i="74"/>
  <c r="T63" i="73"/>
  <c r="T21" i="72"/>
  <c r="T174" i="74"/>
  <c r="T137" i="66"/>
  <c r="T69" i="33"/>
  <c r="T97" i="66"/>
  <c r="T61" i="49"/>
  <c r="T61" i="35"/>
  <c r="T108" i="51"/>
  <c r="T153" i="64"/>
  <c r="T2" i="2"/>
  <c r="T3" i="67"/>
  <c r="T21" i="57"/>
  <c r="T51" i="55"/>
  <c r="T99" i="49"/>
  <c r="T158" i="54"/>
  <c r="T62" i="71"/>
  <c r="T52" i="61"/>
  <c r="T3" i="73"/>
  <c r="T51" i="76"/>
  <c r="T68" i="75"/>
  <c r="T3" i="62"/>
  <c r="T107" i="35"/>
  <c r="T2" i="53"/>
  <c r="T176" i="49"/>
  <c r="T165" i="50"/>
  <c r="T95" i="67"/>
  <c r="T134" i="51"/>
  <c r="T53" i="59"/>
  <c r="T8" i="60"/>
  <c r="T21" i="61"/>
  <c r="T14" i="68"/>
  <c r="T13" i="75"/>
  <c r="T10" i="58"/>
  <c r="T12" i="75"/>
  <c r="T12" i="51"/>
  <c r="T14" i="49"/>
  <c r="T28" i="62"/>
  <c r="T7" i="51"/>
  <c r="T16" i="57"/>
  <c r="T10" i="35"/>
  <c r="T6" i="55"/>
  <c r="T17" i="54"/>
  <c r="T14" i="2"/>
  <c r="T13" i="63"/>
  <c r="T13" i="70"/>
  <c r="T38" i="76"/>
  <c r="T12" i="76"/>
  <c r="T16" i="68"/>
  <c r="T12" i="71"/>
  <c r="T13" i="61"/>
  <c r="T14" i="37"/>
  <c r="T14" i="56"/>
  <c r="T10" i="64"/>
  <c r="T5" i="37"/>
  <c r="T17" i="65"/>
  <c r="T7" i="69"/>
  <c r="T15" i="49"/>
  <c r="T11" i="74"/>
  <c r="T12" i="67"/>
  <c r="T16" i="50"/>
  <c r="T11" i="61"/>
  <c r="T6" i="34"/>
  <c r="T5" i="2"/>
  <c r="T5" i="36"/>
  <c r="T15" i="36"/>
  <c r="T6" i="33"/>
  <c r="T15" i="55"/>
  <c r="T13" i="54"/>
  <c r="T7" i="35"/>
  <c r="T15" i="75"/>
  <c r="T12" i="33"/>
  <c r="T10" i="62"/>
  <c r="T22" i="71"/>
  <c r="T8" i="53"/>
  <c r="T15" i="72"/>
  <c r="T17" i="36"/>
  <c r="T19" i="50"/>
  <c r="T25" i="56"/>
  <c r="T23" i="64"/>
  <c r="T7" i="57"/>
  <c r="T9" i="54"/>
  <c r="T9" i="68"/>
  <c r="T102" i="49"/>
  <c r="T40" i="70"/>
  <c r="T142" i="58"/>
  <c r="T135" i="55"/>
  <c r="T84" i="65"/>
  <c r="T174" i="66"/>
  <c r="T103" i="50"/>
  <c r="T40" i="49"/>
  <c r="T78" i="72"/>
  <c r="T144" i="63"/>
  <c r="T85" i="56"/>
  <c r="T148" i="57"/>
  <c r="T143" i="69"/>
  <c r="T151" i="71"/>
  <c r="T155" i="37"/>
  <c r="T100" i="75"/>
  <c r="T192" i="35"/>
  <c r="T43" i="35"/>
  <c r="T98" i="62"/>
  <c r="T181" i="53"/>
  <c r="T84" i="2"/>
  <c r="T82" i="66"/>
  <c r="T176" i="52"/>
  <c r="T158" i="60"/>
  <c r="T151" i="64"/>
  <c r="T136" i="62"/>
  <c r="T91" i="34"/>
  <c r="T94" i="33"/>
  <c r="T40" i="53"/>
  <c r="T79" i="64"/>
  <c r="T176" i="73"/>
  <c r="T128" i="67"/>
  <c r="T172" i="61"/>
  <c r="T90" i="36"/>
  <c r="T101" i="61"/>
  <c r="T181" i="75"/>
  <c r="T168" i="63"/>
  <c r="T75" i="71"/>
  <c r="T184" i="34"/>
  <c r="T138" i="52"/>
  <c r="T142" i="74"/>
  <c r="T180" i="36"/>
  <c r="T38" i="63"/>
  <c r="T35" i="67"/>
  <c r="T94" i="63"/>
  <c r="T95" i="53"/>
  <c r="T189" i="37"/>
  <c r="T140" i="65"/>
  <c r="T187" i="68"/>
  <c r="T145" i="56"/>
  <c r="T179" i="59"/>
  <c r="T175" i="55"/>
  <c r="T148" i="72"/>
  <c r="T38" i="74"/>
  <c r="T206" i="49"/>
  <c r="T122" i="59"/>
  <c r="T172" i="67"/>
  <c r="T175" i="62"/>
  <c r="T95" i="54"/>
  <c r="T77" i="69"/>
  <c r="T99" i="68"/>
  <c r="T90" i="37"/>
  <c r="T32" i="58"/>
  <c r="T96" i="76"/>
  <c r="T166" i="33"/>
  <c r="T190" i="54"/>
  <c r="T142" i="76"/>
  <c r="T101" i="55"/>
  <c r="T106" i="35"/>
  <c r="T181" i="74"/>
  <c r="T72" i="58"/>
  <c r="T92" i="74"/>
  <c r="T77" i="51"/>
  <c r="T142" i="70"/>
  <c r="T76" i="57"/>
  <c r="T196" i="49"/>
  <c r="T180" i="60"/>
  <c r="T152" i="51"/>
  <c r="T40" i="56"/>
  <c r="T84" i="73"/>
  <c r="T162" i="2"/>
  <c r="T159" i="2"/>
  <c r="T171" i="67"/>
  <c r="T184" i="76"/>
  <c r="T169" i="61"/>
  <c r="T193" i="49"/>
  <c r="T176" i="60"/>
  <c r="T167" i="63"/>
  <c r="T173" i="52"/>
  <c r="T175" i="74"/>
  <c r="T105" i="68"/>
  <c r="T176" i="59"/>
  <c r="T178" i="36"/>
  <c r="T182" i="75"/>
  <c r="T182" i="53"/>
  <c r="T154" i="51"/>
  <c r="T190" i="35"/>
  <c r="T186" i="68"/>
  <c r="T174" i="55"/>
  <c r="T152" i="64"/>
  <c r="T186" i="34"/>
  <c r="T167" i="33"/>
  <c r="T192" i="37"/>
  <c r="T171" i="66"/>
  <c r="T149" i="71"/>
  <c r="T178" i="69"/>
  <c r="T187" i="54"/>
  <c r="T147" i="57"/>
  <c r="T141" i="58"/>
  <c r="T141" i="65"/>
  <c r="T169" i="50"/>
  <c r="T174" i="73"/>
  <c r="T175" i="56"/>
  <c r="T149" i="72"/>
  <c r="T162" i="55"/>
  <c r="T145" i="64"/>
  <c r="T171" i="76"/>
  <c r="T160" i="56"/>
  <c r="T144" i="2"/>
  <c r="T178" i="37"/>
  <c r="T141" i="71"/>
  <c r="T162" i="63"/>
  <c r="T130" i="57"/>
  <c r="T163" i="70"/>
  <c r="T147" i="66"/>
  <c r="T163" i="36"/>
  <c r="T169" i="68"/>
  <c r="T148" i="52"/>
  <c r="T164" i="73"/>
  <c r="T173" i="54"/>
  <c r="T172" i="69"/>
  <c r="T157" i="50"/>
  <c r="T166" i="34"/>
  <c r="T180" i="49"/>
  <c r="T164" i="75"/>
  <c r="T173" i="59"/>
  <c r="T161" i="62"/>
  <c r="T159" i="61"/>
  <c r="T23" i="2"/>
  <c r="T28" i="50"/>
  <c r="T63" i="64"/>
  <c r="T11" i="37"/>
  <c r="T62" i="66"/>
  <c r="T62" i="69"/>
  <c r="T60" i="76"/>
  <c r="T10" i="66"/>
  <c r="T63" i="71"/>
  <c r="T8" i="59"/>
  <c r="T65" i="52"/>
  <c r="T62" i="57"/>
  <c r="T10" i="36"/>
  <c r="T8" i="52"/>
  <c r="T61" i="55"/>
  <c r="T61" i="62"/>
  <c r="T14" i="61"/>
  <c r="T11" i="54"/>
  <c r="T12" i="57"/>
  <c r="T13" i="71"/>
  <c r="T65" i="59"/>
  <c r="T66" i="37"/>
  <c r="T6" i="73"/>
  <c r="T14" i="55"/>
  <c r="T10" i="34"/>
  <c r="T13" i="62"/>
  <c r="T68" i="2"/>
  <c r="T10" i="75"/>
  <c r="T9" i="2"/>
  <c r="T74" i="34"/>
  <c r="T60" i="73"/>
  <c r="T12" i="50"/>
  <c r="T50" i="64"/>
  <c r="T71" i="50"/>
  <c r="T11" i="68"/>
  <c r="T12" i="69"/>
  <c r="T16" i="76"/>
  <c r="T100" i="36"/>
  <c r="T129" i="71"/>
  <c r="T4" i="68"/>
  <c r="T173" i="60"/>
  <c r="T78" i="63"/>
  <c r="T150" i="49"/>
  <c r="T149" i="35"/>
  <c r="T110" i="34"/>
  <c r="T115" i="37"/>
  <c r="T97" i="71"/>
  <c r="T128" i="74"/>
  <c r="T97" i="57"/>
  <c r="T104" i="61"/>
  <c r="T113" i="54"/>
  <c r="T123" i="35"/>
  <c r="T97" i="33"/>
  <c r="T106" i="2"/>
  <c r="T109" i="67"/>
  <c r="T126" i="49"/>
  <c r="T96" i="65"/>
  <c r="T105" i="75"/>
  <c r="T66" i="69"/>
  <c r="T100" i="62"/>
  <c r="T100" i="69"/>
  <c r="T121" i="60"/>
  <c r="T101" i="73"/>
  <c r="T110" i="63"/>
  <c r="T124" i="53"/>
  <c r="T107" i="52"/>
  <c r="T184" i="68"/>
  <c r="T116" i="50"/>
  <c r="T95" i="72"/>
  <c r="T100" i="66"/>
  <c r="T105" i="55"/>
  <c r="T86" i="58"/>
  <c r="T109" i="36"/>
  <c r="T108" i="59"/>
  <c r="T105" i="51"/>
  <c r="T102" i="64"/>
  <c r="T188" i="53"/>
  <c r="T110" i="56"/>
  <c r="T102" i="76"/>
  <c r="T111" i="70"/>
  <c r="T131" i="66"/>
  <c r="T147" i="56"/>
  <c r="T132" i="34"/>
  <c r="T119" i="54"/>
  <c r="T147" i="75"/>
  <c r="T113" i="76"/>
  <c r="T143" i="76"/>
  <c r="T138" i="55"/>
  <c r="T141" i="62"/>
  <c r="T104" i="68"/>
  <c r="T108" i="53"/>
  <c r="T108" i="33"/>
  <c r="T134" i="61"/>
  <c r="T104" i="56"/>
  <c r="T84" i="69"/>
  <c r="T148" i="68"/>
  <c r="T103" i="34"/>
  <c r="T111" i="75"/>
  <c r="T88" i="55"/>
  <c r="T130" i="64"/>
  <c r="T127" i="71"/>
  <c r="T122" i="72"/>
  <c r="T131" i="36"/>
  <c r="T112" i="74"/>
  <c r="T91" i="67"/>
  <c r="T107" i="49"/>
  <c r="T147" i="60"/>
  <c r="T97" i="73"/>
  <c r="T80" i="62"/>
  <c r="T99" i="60"/>
  <c r="T94" i="52"/>
  <c r="T94" i="59"/>
  <c r="T140" i="74"/>
  <c r="T149" i="53"/>
  <c r="T142" i="52"/>
  <c r="T139" i="61"/>
  <c r="T56" i="67"/>
  <c r="T122" i="2"/>
  <c r="T93" i="37"/>
  <c r="T123" i="51"/>
  <c r="T131" i="49"/>
  <c r="T148" i="69"/>
  <c r="T141" i="70"/>
  <c r="T120" i="50"/>
  <c r="T133" i="73"/>
  <c r="T41" i="64"/>
  <c r="T113" i="36"/>
  <c r="T95" i="66"/>
  <c r="T155" i="35"/>
  <c r="T142" i="63"/>
  <c r="T107" i="70"/>
  <c r="T142" i="68"/>
  <c r="T122" i="57"/>
  <c r="T118" i="65"/>
  <c r="T126" i="37"/>
  <c r="T93" i="63"/>
  <c r="T94" i="75"/>
  <c r="T110" i="35"/>
  <c r="T159" i="54"/>
  <c r="T165" i="67"/>
  <c r="T142" i="59"/>
  <c r="T118" i="58"/>
  <c r="T62" i="61"/>
  <c r="T68" i="50"/>
  <c r="T59" i="64"/>
  <c r="T171" i="37"/>
  <c r="T151" i="66"/>
  <c r="T163" i="34"/>
  <c r="T67" i="54"/>
  <c r="T73" i="35"/>
  <c r="T58" i="67"/>
  <c r="T57" i="57"/>
  <c r="T170" i="49"/>
  <c r="T164" i="76"/>
  <c r="T57" i="76"/>
  <c r="T160" i="74"/>
  <c r="T60" i="63"/>
  <c r="T50" i="51"/>
  <c r="T58" i="55"/>
  <c r="T57" i="33"/>
  <c r="T179" i="75"/>
  <c r="T85" i="49"/>
  <c r="T62" i="2"/>
  <c r="T56" i="62"/>
  <c r="T60" i="59"/>
  <c r="T66" i="36"/>
  <c r="T54" i="69"/>
  <c r="T56" i="56"/>
  <c r="T55" i="73"/>
  <c r="T153" i="73"/>
  <c r="T174" i="36"/>
  <c r="T51" i="66"/>
  <c r="T65" i="53"/>
  <c r="T162" i="69"/>
  <c r="T38" i="58"/>
  <c r="T58" i="52"/>
  <c r="T65" i="60"/>
  <c r="T167" i="68"/>
  <c r="T67" i="74"/>
  <c r="T58" i="37"/>
  <c r="T65" i="68"/>
  <c r="T69" i="49"/>
  <c r="T157" i="67"/>
  <c r="T54" i="72"/>
  <c r="T58" i="34"/>
  <c r="T159" i="70"/>
  <c r="T61" i="75"/>
  <c r="T49" i="65"/>
  <c r="T179" i="35"/>
  <c r="T70" i="70"/>
  <c r="T52" i="71"/>
  <c r="T97" i="63"/>
  <c r="T103" i="36"/>
  <c r="T78" i="73"/>
  <c r="T91" i="74"/>
  <c r="T84" i="62"/>
  <c r="T111" i="61"/>
  <c r="T128" i="52"/>
  <c r="T88" i="69"/>
  <c r="T86" i="75"/>
  <c r="T109" i="33"/>
  <c r="T85" i="59"/>
  <c r="T87" i="37"/>
  <c r="T125" i="36"/>
  <c r="T130" i="37"/>
  <c r="T157" i="49"/>
  <c r="T78" i="66"/>
  <c r="T146" i="35"/>
  <c r="T84" i="34"/>
  <c r="T121" i="35"/>
  <c r="T95" i="68"/>
  <c r="T96" i="54"/>
  <c r="T84" i="67"/>
  <c r="T91" i="60"/>
  <c r="T127" i="54"/>
  <c r="T98" i="49"/>
  <c r="T118" i="34"/>
  <c r="T116" i="2"/>
  <c r="T88" i="2"/>
  <c r="T82" i="55"/>
  <c r="T87" i="76"/>
  <c r="T86" i="33"/>
  <c r="T122" i="68"/>
  <c r="T82" i="56"/>
  <c r="T114" i="75"/>
  <c r="T91" i="61"/>
  <c r="T107" i="53"/>
  <c r="T90" i="70"/>
  <c r="T112" i="68"/>
  <c r="T95" i="2"/>
  <c r="T93" i="70"/>
  <c r="T103" i="49"/>
  <c r="T128" i="60"/>
  <c r="T102" i="35"/>
  <c r="T135" i="73"/>
  <c r="T126" i="63"/>
  <c r="T121" i="56"/>
  <c r="T89" i="37"/>
  <c r="T81" i="66"/>
  <c r="T80" i="65"/>
  <c r="T140" i="76"/>
  <c r="T73" i="76"/>
  <c r="T57" i="68"/>
  <c r="T152" i="37"/>
  <c r="T113" i="55"/>
  <c r="T127" i="67"/>
  <c r="T91" i="75"/>
  <c r="T101" i="54"/>
  <c r="T127" i="33"/>
  <c r="T136" i="36"/>
  <c r="T50" i="54"/>
  <c r="T84" i="59"/>
  <c r="T89" i="57"/>
  <c r="T80" i="56"/>
  <c r="T54" i="36"/>
  <c r="T82" i="72"/>
  <c r="T115" i="55"/>
  <c r="T89" i="52"/>
  <c r="T84" i="71"/>
  <c r="T91" i="73"/>
  <c r="T130" i="50"/>
  <c r="T115" i="69"/>
  <c r="T109" i="34"/>
  <c r="T111" i="66"/>
  <c r="T85" i="51"/>
  <c r="T53" i="61"/>
  <c r="T100" i="60"/>
  <c r="T139" i="34"/>
  <c r="T107" i="74"/>
  <c r="T140" i="35"/>
  <c r="T97" i="61"/>
  <c r="T125" i="70"/>
  <c r="T89" i="63"/>
  <c r="T142" i="49"/>
  <c r="T108" i="62"/>
  <c r="T128" i="53"/>
  <c r="T152" i="74"/>
  <c r="T74" i="58"/>
  <c r="T154" i="75"/>
  <c r="T93" i="53"/>
  <c r="T74" i="62"/>
  <c r="T83" i="67"/>
  <c r="T78" i="69"/>
  <c r="T134" i="52"/>
  <c r="T90" i="64"/>
  <c r="T119" i="59"/>
  <c r="T181" i="49"/>
  <c r="T66" i="74"/>
  <c r="T63" i="37"/>
  <c r="T58" i="64"/>
  <c r="T68" i="70"/>
  <c r="T71" i="35"/>
  <c r="T53" i="69"/>
  <c r="T66" i="60"/>
  <c r="T56" i="57"/>
  <c r="T62" i="55"/>
  <c r="T51" i="71"/>
  <c r="T72" i="62"/>
  <c r="T57" i="67"/>
  <c r="T61" i="61"/>
  <c r="T60" i="33"/>
  <c r="T55" i="72"/>
  <c r="T63" i="68"/>
  <c r="T64" i="54"/>
  <c r="T60" i="52"/>
  <c r="T40" i="58"/>
  <c r="T61" i="34"/>
  <c r="T57" i="66"/>
  <c r="T59" i="63"/>
  <c r="T65" i="49"/>
  <c r="T56" i="75"/>
  <c r="T53" i="73"/>
  <c r="T66" i="53"/>
  <c r="T75" i="50"/>
  <c r="T55" i="65"/>
  <c r="T60" i="56"/>
  <c r="T62" i="76"/>
  <c r="T54" i="51"/>
  <c r="T64" i="36"/>
  <c r="T56" i="2"/>
  <c r="T63" i="59"/>
  <c r="T173" i="37"/>
  <c r="T149" i="52"/>
  <c r="T164" i="68"/>
  <c r="T162" i="34"/>
  <c r="T129" i="58"/>
  <c r="T159" i="76"/>
  <c r="T159" i="53"/>
  <c r="T151" i="62"/>
  <c r="T126" i="65"/>
  <c r="T154" i="50"/>
  <c r="T161" i="56"/>
  <c r="T135" i="51"/>
  <c r="T135" i="71"/>
  <c r="T181" i="36"/>
  <c r="T132" i="72"/>
  <c r="T134" i="57"/>
  <c r="T145" i="2"/>
  <c r="T151" i="67"/>
  <c r="T146" i="73"/>
  <c r="T151" i="63"/>
  <c r="T136" i="64"/>
  <c r="T165" i="70"/>
  <c r="T156" i="59"/>
  <c r="T159" i="69"/>
  <c r="T152" i="61"/>
  <c r="T159" i="60"/>
  <c r="T155" i="66"/>
  <c r="T162" i="74"/>
  <c r="T170" i="54"/>
  <c r="T150" i="33"/>
  <c r="T152" i="55"/>
  <c r="T168" i="49"/>
  <c r="T163" i="75"/>
  <c r="T167" i="35"/>
  <c r="T72" i="64"/>
  <c r="T24" i="70"/>
  <c r="T10" i="72"/>
  <c r="T22" i="57"/>
  <c r="T185" i="49"/>
  <c r="T165" i="35"/>
  <c r="T130" i="60"/>
  <c r="T123" i="49"/>
  <c r="T158" i="57"/>
  <c r="T118" i="49"/>
  <c r="T150" i="66"/>
  <c r="T137" i="33"/>
  <c r="T70" i="71"/>
  <c r="T10" i="54"/>
  <c r="T177" i="34"/>
  <c r="T79" i="50"/>
  <c r="T80" i="75"/>
  <c r="T55" i="34"/>
  <c r="T65" i="73"/>
  <c r="T150" i="58"/>
  <c r="T100" i="63"/>
  <c r="T133" i="54"/>
  <c r="T80" i="2"/>
  <c r="T118" i="62"/>
  <c r="T53" i="74"/>
  <c r="T164" i="55"/>
  <c r="T50" i="62"/>
  <c r="T169" i="60"/>
  <c r="T48" i="59"/>
  <c r="T50" i="66"/>
  <c r="T164" i="51"/>
  <c r="T63" i="35"/>
  <c r="T101" i="71"/>
  <c r="T10" i="53"/>
  <c r="T67" i="56"/>
  <c r="T135" i="67"/>
  <c r="T86" i="60"/>
  <c r="T124" i="75"/>
  <c r="T86" i="65"/>
  <c r="T101" i="2"/>
  <c r="T126" i="52"/>
  <c r="T60" i="62"/>
  <c r="T89" i="72"/>
  <c r="T151" i="60"/>
  <c r="T165" i="37"/>
  <c r="T61" i="69"/>
  <c r="T150" i="68"/>
  <c r="T84" i="49"/>
  <c r="T91" i="76"/>
  <c r="T67" i="76"/>
  <c r="T67" i="34"/>
  <c r="T63" i="55"/>
  <c r="T80" i="58"/>
  <c r="T90" i="51"/>
  <c r="T138" i="61"/>
  <c r="T53" i="70"/>
  <c r="T106" i="62"/>
  <c r="T134" i="63"/>
  <c r="T139" i="62"/>
  <c r="T148" i="36"/>
  <c r="T62" i="73"/>
  <c r="T84" i="63"/>
  <c r="T71" i="70"/>
  <c r="T64" i="67"/>
  <c r="T78" i="68"/>
  <c r="T74" i="54"/>
  <c r="T144" i="53"/>
  <c r="T151" i="49"/>
  <c r="T151" i="55"/>
  <c r="T60" i="66"/>
  <c r="T90" i="71"/>
  <c r="T137" i="56"/>
  <c r="T155" i="70"/>
  <c r="T74" i="74"/>
  <c r="T68" i="61"/>
  <c r="T82" i="73"/>
  <c r="T62" i="52"/>
  <c r="T80" i="35"/>
  <c r="T86" i="53"/>
  <c r="T148" i="34"/>
  <c r="T155" i="54"/>
  <c r="T65" i="37"/>
  <c r="T125" i="66"/>
  <c r="T145" i="36"/>
  <c r="T137" i="59"/>
  <c r="T150" i="35"/>
  <c r="T93" i="57"/>
  <c r="T86" i="74"/>
  <c r="T114" i="50"/>
  <c r="T92" i="64"/>
  <c r="T66" i="59"/>
  <c r="T102" i="33"/>
  <c r="T62" i="75"/>
  <c r="T40" i="55"/>
  <c r="T37" i="74"/>
  <c r="T134" i="72"/>
  <c r="T79" i="2"/>
  <c r="T200" i="49"/>
  <c r="T26" i="68"/>
  <c r="T87" i="50"/>
  <c r="T186" i="37"/>
  <c r="T168" i="74"/>
  <c r="T84" i="36"/>
  <c r="T72" i="66"/>
  <c r="T74" i="64"/>
  <c r="T142" i="69"/>
  <c r="T117" i="62"/>
  <c r="T83" i="34"/>
  <c r="T94" i="54"/>
  <c r="T6" i="64"/>
  <c r="T138" i="37"/>
  <c r="T176" i="56"/>
  <c r="T41" i="35"/>
  <c r="T125" i="76"/>
  <c r="T117" i="55"/>
  <c r="T42" i="60"/>
  <c r="T170" i="60"/>
  <c r="T69" i="71"/>
  <c r="T41" i="61"/>
  <c r="T132" i="58"/>
  <c r="T79" i="59"/>
  <c r="T129" i="65"/>
  <c r="T84" i="68"/>
  <c r="T39" i="67"/>
  <c r="T182" i="35"/>
  <c r="T72" i="57"/>
  <c r="T178" i="70"/>
  <c r="T77" i="73"/>
  <c r="T81" i="61"/>
  <c r="T127" i="69"/>
  <c r="T75" i="52"/>
  <c r="T44" i="53"/>
  <c r="T84" i="75"/>
  <c r="T74" i="55"/>
  <c r="T153" i="33"/>
  <c r="T190" i="53"/>
  <c r="T138" i="51"/>
  <c r="T7" i="63"/>
  <c r="T152" i="69"/>
  <c r="T145" i="70"/>
  <c r="T143" i="67"/>
  <c r="T97" i="2"/>
  <c r="T136" i="56"/>
  <c r="T75" i="63"/>
  <c r="T158" i="68"/>
  <c r="T84" i="60"/>
  <c r="T112" i="49"/>
  <c r="T166" i="49"/>
  <c r="T162" i="37"/>
  <c r="T89" i="49"/>
  <c r="T81" i="68"/>
  <c r="T126" i="66"/>
  <c r="T68" i="66"/>
  <c r="T128" i="71"/>
  <c r="T73" i="75"/>
  <c r="T139" i="73"/>
  <c r="T126" i="57"/>
  <c r="T40" i="62"/>
  <c r="T51" i="58"/>
  <c r="T76" i="2"/>
  <c r="T116" i="72"/>
  <c r="T70" i="64"/>
  <c r="T92" i="35"/>
  <c r="T84" i="50"/>
  <c r="T108" i="65"/>
  <c r="T147" i="53"/>
  <c r="T142" i="66"/>
  <c r="T82" i="37"/>
  <c r="T155" i="75"/>
  <c r="T95" i="33"/>
  <c r="T73" i="59"/>
  <c r="T143" i="74"/>
  <c r="T63" i="65"/>
  <c r="T99" i="34"/>
  <c r="T170" i="35"/>
  <c r="T78" i="61"/>
  <c r="T82" i="74"/>
  <c r="T70" i="73"/>
  <c r="T159" i="34"/>
  <c r="T120" i="64"/>
  <c r="T126" i="62"/>
  <c r="T121" i="52"/>
  <c r="T80" i="54"/>
  <c r="T122" i="35"/>
  <c r="T131" i="69"/>
  <c r="T137" i="63"/>
  <c r="T146" i="74"/>
  <c r="T139" i="75"/>
  <c r="T130" i="52"/>
  <c r="T81" i="36"/>
  <c r="T69" i="62"/>
  <c r="T73" i="33"/>
  <c r="T69" i="57"/>
  <c r="T84" i="70"/>
  <c r="T76" i="55"/>
  <c r="T72" i="69"/>
  <c r="T77" i="76"/>
  <c r="T138" i="76"/>
  <c r="T77" i="56"/>
  <c r="T106" i="36"/>
  <c r="T82" i="53"/>
  <c r="T87" i="34"/>
  <c r="T110" i="58"/>
  <c r="T108" i="50"/>
  <c r="T65" i="71"/>
  <c r="T154" i="73"/>
  <c r="T163" i="76"/>
  <c r="T134" i="60"/>
  <c r="T118" i="51"/>
  <c r="T124" i="72"/>
  <c r="T67" i="51"/>
  <c r="T73" i="67"/>
  <c r="T153" i="36"/>
  <c r="T127" i="55"/>
  <c r="T148" i="54"/>
  <c r="T157" i="68"/>
  <c r="T116" i="71"/>
  <c r="T133" i="67"/>
  <c r="T130" i="59"/>
  <c r="T108" i="37"/>
  <c r="T135" i="70"/>
  <c r="T67" i="72"/>
  <c r="T69" i="37"/>
  <c r="T160" i="60"/>
  <c r="T168" i="54"/>
  <c r="T148" i="61"/>
  <c r="T101" i="37"/>
  <c r="T120" i="33"/>
  <c r="T109" i="66"/>
  <c r="T128" i="73"/>
  <c r="T65" i="2"/>
  <c r="T158" i="75"/>
  <c r="T105" i="49"/>
  <c r="T157" i="53"/>
  <c r="T91" i="33"/>
  <c r="T97" i="74"/>
  <c r="T132" i="50"/>
  <c r="T113" i="52"/>
  <c r="T88" i="57"/>
  <c r="T78" i="65"/>
  <c r="T82" i="51"/>
  <c r="T128" i="37"/>
  <c r="T123" i="70"/>
  <c r="T163" i="68"/>
  <c r="T138" i="49"/>
  <c r="T92" i="33"/>
  <c r="T86" i="52"/>
  <c r="T123" i="67"/>
  <c r="T106" i="51"/>
  <c r="T67" i="49"/>
  <c r="T129" i="36"/>
  <c r="T129" i="68"/>
  <c r="T61" i="36"/>
  <c r="T92" i="56"/>
  <c r="T101" i="65"/>
  <c r="T145" i="73"/>
  <c r="T77" i="49"/>
  <c r="T57" i="34"/>
  <c r="T124" i="74"/>
  <c r="T154" i="63"/>
  <c r="T78" i="35"/>
  <c r="T128" i="63"/>
  <c r="T79" i="71"/>
  <c r="T91" i="63"/>
  <c r="T104" i="70"/>
  <c r="T99" i="36"/>
  <c r="T113" i="64"/>
  <c r="T103" i="57"/>
  <c r="T58" i="33"/>
  <c r="T109" i="35"/>
  <c r="T116" i="49"/>
  <c r="T121" i="61"/>
  <c r="T154" i="74"/>
  <c r="T66" i="34"/>
  <c r="T124" i="60"/>
  <c r="T72" i="36"/>
  <c r="T157" i="35"/>
  <c r="T70" i="35"/>
  <c r="T158" i="70"/>
  <c r="T123" i="69"/>
  <c r="T84" i="66"/>
  <c r="T118" i="59"/>
  <c r="T74" i="50"/>
  <c r="T99" i="37"/>
  <c r="T89" i="76"/>
  <c r="T123" i="76"/>
  <c r="T158" i="76"/>
  <c r="T98" i="34"/>
  <c r="T95" i="34"/>
  <c r="T134" i="34"/>
  <c r="T146" i="52"/>
  <c r="T96" i="75"/>
  <c r="T90" i="2"/>
  <c r="T98" i="58"/>
  <c r="T102" i="50"/>
  <c r="T157" i="66"/>
  <c r="T61" i="33"/>
  <c r="T165" i="55"/>
  <c r="T102" i="53"/>
  <c r="T158" i="69"/>
  <c r="T126" i="56"/>
  <c r="T108" i="71"/>
  <c r="T121" i="2"/>
  <c r="T109" i="54"/>
  <c r="T108" i="72"/>
  <c r="T116" i="62"/>
  <c r="T157" i="36"/>
  <c r="T59" i="2"/>
  <c r="T120" i="36"/>
  <c r="T92" i="73"/>
  <c r="T117" i="35"/>
  <c r="T94" i="61"/>
  <c r="T150" i="67"/>
  <c r="T127" i="53"/>
  <c r="T87" i="72"/>
  <c r="T90" i="67"/>
  <c r="T132" i="54"/>
  <c r="T157" i="56"/>
  <c r="T125" i="75"/>
  <c r="T158" i="59"/>
  <c r="T98" i="59"/>
  <c r="T69" i="58"/>
  <c r="T168" i="55"/>
  <c r="T147" i="62"/>
  <c r="T98" i="68"/>
  <c r="T88" i="62"/>
  <c r="T134" i="37"/>
  <c r="T70" i="50"/>
  <c r="T102" i="60"/>
  <c r="T104" i="50"/>
  <c r="T114" i="55"/>
  <c r="T97" i="69"/>
  <c r="T93" i="2"/>
  <c r="T85" i="64"/>
  <c r="T170" i="33"/>
  <c r="T159" i="64"/>
  <c r="T16" i="53"/>
  <c r="T83" i="64"/>
  <c r="T90" i="55"/>
  <c r="T170" i="62"/>
  <c r="T19" i="63"/>
  <c r="T88" i="74"/>
  <c r="T177" i="54"/>
  <c r="T158" i="51"/>
  <c r="T22" i="36"/>
  <c r="T177" i="61"/>
  <c r="T138" i="57"/>
  <c r="T174" i="50"/>
  <c r="T81" i="34"/>
  <c r="T89" i="36"/>
  <c r="T74" i="57"/>
  <c r="T186" i="59"/>
  <c r="T177" i="62"/>
  <c r="T11" i="60"/>
  <c r="T160" i="33"/>
  <c r="T179" i="52"/>
  <c r="T168" i="60"/>
  <c r="T158" i="66"/>
  <c r="T81" i="56"/>
  <c r="T75" i="33"/>
  <c r="T22" i="49"/>
  <c r="T82" i="65"/>
  <c r="T176" i="68"/>
  <c r="T92" i="54"/>
  <c r="T94" i="72"/>
  <c r="T163" i="67"/>
  <c r="T20" i="35"/>
  <c r="T183" i="37"/>
  <c r="T164" i="52"/>
  <c r="T13" i="58"/>
  <c r="T17" i="56"/>
  <c r="T80" i="63"/>
  <c r="T168" i="36"/>
  <c r="T153" i="2"/>
  <c r="T93" i="49"/>
  <c r="T168" i="56"/>
  <c r="T58" i="58"/>
  <c r="T93" i="71"/>
  <c r="T77" i="59"/>
  <c r="T16" i="70"/>
  <c r="T14" i="72"/>
  <c r="T145" i="72"/>
  <c r="T171" i="69"/>
  <c r="T19" i="76"/>
  <c r="T180" i="73"/>
  <c r="T7" i="56"/>
  <c r="T21" i="75"/>
  <c r="T177" i="70"/>
  <c r="T98" i="35"/>
  <c r="T2" i="68"/>
  <c r="T186" i="53"/>
  <c r="T19" i="61"/>
  <c r="T136" i="65"/>
  <c r="T15" i="54"/>
  <c r="T156" i="71"/>
  <c r="T158" i="37"/>
  <c r="T142" i="64"/>
  <c r="T145" i="51"/>
  <c r="T171" i="34"/>
  <c r="T134" i="58"/>
  <c r="T195" i="35"/>
  <c r="T11" i="66"/>
  <c r="T177" i="53"/>
  <c r="T170" i="63"/>
  <c r="T185" i="75"/>
  <c r="T95" i="76"/>
  <c r="T172" i="76"/>
  <c r="T185" i="76"/>
  <c r="T86" i="50"/>
  <c r="T15" i="65"/>
  <c r="T85" i="60"/>
  <c r="T204" i="49"/>
  <c r="T13" i="67"/>
  <c r="T194" i="54"/>
  <c r="T94" i="37"/>
  <c r="T186" i="36"/>
  <c r="T196" i="37"/>
  <c r="T181" i="59"/>
  <c r="T83" i="2"/>
  <c r="T185" i="74"/>
  <c r="T167" i="75"/>
  <c r="T169" i="70"/>
  <c r="T87" i="70"/>
  <c r="T93" i="61"/>
  <c r="T190" i="68"/>
  <c r="T79" i="67"/>
  <c r="T183" i="60"/>
  <c r="T179" i="66"/>
  <c r="T16" i="74"/>
  <c r="T81" i="69"/>
  <c r="T165" i="62"/>
  <c r="T89" i="75"/>
  <c r="T154" i="72"/>
  <c r="T169" i="74"/>
  <c r="T15" i="33"/>
  <c r="T163" i="50"/>
  <c r="T70" i="51"/>
  <c r="T149" i="58"/>
  <c r="T15" i="51"/>
  <c r="T154" i="57"/>
  <c r="T20" i="68"/>
  <c r="T76" i="52"/>
  <c r="T182" i="69"/>
  <c r="T89" i="68"/>
  <c r="T90" i="73"/>
  <c r="T163" i="73"/>
  <c r="T190" i="34"/>
  <c r="T94" i="53"/>
  <c r="T180" i="35"/>
  <c r="T163" i="55"/>
  <c r="T161" i="63"/>
  <c r="T167" i="2"/>
  <c r="T198" i="37"/>
  <c r="T28" i="74"/>
  <c r="T12" i="53"/>
  <c r="T22" i="52"/>
  <c r="T29" i="63"/>
  <c r="T29" i="70"/>
  <c r="T198" i="54"/>
  <c r="T28" i="36"/>
  <c r="T25" i="67"/>
  <c r="T175" i="68"/>
  <c r="T182" i="36"/>
  <c r="T8" i="70"/>
  <c r="T126" i="2"/>
  <c r="T105" i="57"/>
  <c r="T70" i="33"/>
  <c r="T19" i="58"/>
  <c r="T22" i="66"/>
  <c r="T27" i="57"/>
  <c r="T63" i="72"/>
  <c r="T32" i="50"/>
  <c r="T62" i="51"/>
  <c r="T49" i="58"/>
  <c r="T22" i="33"/>
  <c r="T21" i="65"/>
  <c r="T190" i="36"/>
  <c r="T29" i="56"/>
  <c r="T181" i="73"/>
  <c r="T182" i="66"/>
  <c r="T117" i="60"/>
  <c r="T27" i="64"/>
  <c r="T30" i="54"/>
  <c r="T110" i="71"/>
  <c r="T2" i="62"/>
  <c r="T195" i="34"/>
  <c r="T29" i="35"/>
  <c r="T25" i="34"/>
  <c r="T22" i="51"/>
  <c r="T36" i="60"/>
  <c r="T27" i="55"/>
  <c r="T49" i="70"/>
  <c r="T65" i="70"/>
  <c r="T3" i="76"/>
  <c r="T93" i="76"/>
  <c r="T27" i="76"/>
  <c r="T109" i="64"/>
  <c r="T103" i="54"/>
  <c r="T111" i="67"/>
  <c r="T23" i="73"/>
  <c r="T179" i="74"/>
  <c r="T39" i="33"/>
  <c r="T23" i="72"/>
  <c r="T23" i="62"/>
  <c r="T21" i="59"/>
  <c r="T3" i="56"/>
  <c r="T194" i="68"/>
  <c r="T26" i="2"/>
  <c r="T6" i="60"/>
  <c r="T6" i="63"/>
  <c r="T21" i="69"/>
  <c r="T118" i="70"/>
  <c r="T28" i="61"/>
  <c r="T135" i="35"/>
  <c r="T26" i="75"/>
  <c r="T24" i="37"/>
  <c r="T31" i="49"/>
  <c r="T116" i="74"/>
  <c r="T135" i="49"/>
  <c r="T28" i="53"/>
  <c r="T116" i="56"/>
  <c r="T26" i="71"/>
  <c r="T122" i="53"/>
  <c r="T118" i="63"/>
  <c r="T141" i="50"/>
  <c r="T62" i="65"/>
  <c r="T28" i="68"/>
  <c r="T112" i="69"/>
  <c r="T116" i="70"/>
  <c r="T104" i="52"/>
  <c r="T107" i="66"/>
  <c r="T112" i="55"/>
  <c r="T97" i="72"/>
  <c r="T154" i="61"/>
  <c r="T150" i="74"/>
  <c r="T100" i="64"/>
  <c r="T109" i="59"/>
  <c r="T112" i="62"/>
  <c r="T112" i="67"/>
  <c r="T109" i="73"/>
  <c r="T129" i="54"/>
  <c r="T117" i="68"/>
  <c r="T104" i="71"/>
  <c r="T119" i="75"/>
  <c r="T121" i="50"/>
  <c r="T90" i="58"/>
  <c r="T102" i="51"/>
  <c r="T118" i="37"/>
  <c r="T123" i="36"/>
  <c r="T113" i="33"/>
  <c r="T125" i="34"/>
  <c r="T102" i="57"/>
  <c r="T106" i="65"/>
  <c r="T120" i="76"/>
  <c r="T137" i="35"/>
  <c r="T123" i="53"/>
  <c r="T115" i="56"/>
  <c r="T114" i="63"/>
  <c r="T110" i="2"/>
  <c r="T125" i="49"/>
  <c r="T116" i="60"/>
  <c r="T81" i="33"/>
  <c r="T134" i="54"/>
  <c r="T106" i="52"/>
  <c r="T130" i="66"/>
  <c r="T37" i="71"/>
  <c r="T92" i="50"/>
  <c r="T116" i="59"/>
  <c r="T87" i="60"/>
  <c r="T35" i="51"/>
  <c r="T33" i="33"/>
  <c r="T101" i="59"/>
  <c r="T84" i="61"/>
  <c r="T127" i="62"/>
  <c r="T41" i="60"/>
  <c r="T198" i="49"/>
  <c r="T108" i="64"/>
  <c r="T139" i="59"/>
  <c r="T112" i="60"/>
  <c r="T37" i="55"/>
  <c r="T116" i="67"/>
  <c r="T36" i="37"/>
  <c r="T142" i="50"/>
  <c r="T42" i="63"/>
  <c r="T86" i="68"/>
  <c r="T32" i="69"/>
  <c r="T119" i="57"/>
  <c r="T107" i="71"/>
  <c r="T144" i="69"/>
  <c r="T85" i="70"/>
  <c r="T75" i="69"/>
  <c r="T121" i="70"/>
  <c r="T134" i="2"/>
  <c r="T39" i="68"/>
  <c r="T114" i="68"/>
  <c r="T61" i="68"/>
  <c r="T110" i="67"/>
  <c r="T43" i="70"/>
  <c r="T147" i="68"/>
  <c r="T118" i="68"/>
  <c r="T112" i="70"/>
  <c r="T120" i="63"/>
  <c r="T100" i="51"/>
  <c r="T79" i="52"/>
  <c r="T132" i="52"/>
  <c r="T56" i="61"/>
  <c r="T84" i="55"/>
  <c r="T140" i="70"/>
  <c r="T140" i="69"/>
  <c r="T109" i="69"/>
  <c r="T96" i="58"/>
  <c r="T125" i="56"/>
  <c r="T94" i="56"/>
  <c r="T167" i="53"/>
  <c r="T37" i="61"/>
  <c r="T137" i="34"/>
  <c r="T61" i="54"/>
  <c r="T94" i="76"/>
  <c r="T109" i="55"/>
  <c r="T142" i="60"/>
  <c r="T145" i="50"/>
  <c r="T140" i="63"/>
  <c r="T43" i="53"/>
  <c r="T132" i="61"/>
  <c r="T116" i="65"/>
  <c r="T88" i="53"/>
  <c r="T93" i="65"/>
  <c r="T75" i="64"/>
  <c r="T83" i="57"/>
  <c r="T136" i="37"/>
  <c r="T136" i="55"/>
  <c r="T38" i="64"/>
  <c r="T39" i="2"/>
  <c r="T115" i="63"/>
  <c r="T112" i="2"/>
  <c r="T36" i="76"/>
  <c r="T116" i="76"/>
  <c r="T110" i="76"/>
  <c r="T141" i="76"/>
  <c r="T69" i="65"/>
  <c r="T114" i="61"/>
  <c r="T156" i="36"/>
  <c r="T106" i="55"/>
  <c r="T117" i="2"/>
  <c r="T40" i="36"/>
  <c r="T135" i="33"/>
  <c r="T37" i="67"/>
  <c r="T85" i="37"/>
  <c r="T34" i="34"/>
  <c r="T96" i="35"/>
  <c r="T153" i="56"/>
  <c r="T144" i="36"/>
  <c r="T69" i="51"/>
  <c r="T34" i="65"/>
  <c r="T122" i="36"/>
  <c r="T117" i="53"/>
  <c r="T34" i="72"/>
  <c r="T114" i="74"/>
  <c r="T132" i="73"/>
  <c r="T137" i="74"/>
  <c r="T145" i="75"/>
  <c r="T121" i="72"/>
  <c r="T100" i="73"/>
  <c r="T37" i="75"/>
  <c r="T106" i="73"/>
  <c r="T94" i="73"/>
  <c r="T110" i="75"/>
  <c r="T86" i="36"/>
  <c r="T89" i="34"/>
  <c r="T36" i="57"/>
  <c r="T65" i="54"/>
  <c r="T153" i="54"/>
  <c r="T134" i="62"/>
  <c r="T81" i="75"/>
  <c r="T102" i="72"/>
  <c r="T27" i="58"/>
  <c r="T70" i="72"/>
  <c r="T90" i="74"/>
  <c r="T134" i="75"/>
  <c r="T53" i="75"/>
  <c r="T154" i="37"/>
  <c r="T91" i="49"/>
  <c r="T121" i="53"/>
  <c r="T33" i="73"/>
  <c r="T41" i="74"/>
  <c r="T105" i="66"/>
  <c r="T44" i="49"/>
  <c r="T120" i="34"/>
  <c r="T90" i="54"/>
  <c r="T159" i="35"/>
  <c r="T102" i="52"/>
  <c r="T56" i="36"/>
  <c r="T32" i="66"/>
  <c r="T115" i="58"/>
  <c r="T118" i="56"/>
  <c r="T73" i="66"/>
  <c r="T103" i="66"/>
  <c r="T114" i="33"/>
  <c r="T122" i="51"/>
  <c r="T138" i="35"/>
  <c r="T33" i="59"/>
  <c r="T100" i="57"/>
  <c r="T146" i="34"/>
  <c r="T82" i="67"/>
  <c r="T139" i="67"/>
  <c r="T47" i="50"/>
  <c r="T122" i="60"/>
  <c r="T109" i="61"/>
  <c r="T113" i="58"/>
  <c r="T41" i="56"/>
  <c r="T121" i="54"/>
  <c r="T134" i="49"/>
  <c r="T46" i="35"/>
  <c r="T156" i="37"/>
  <c r="T110" i="62"/>
  <c r="T33" i="52"/>
  <c r="T37" i="62"/>
  <c r="T73" i="62"/>
  <c r="T81" i="63"/>
  <c r="T126" i="71"/>
  <c r="T76" i="71"/>
  <c r="T121" i="74"/>
  <c r="T80" i="59"/>
  <c r="T126" i="64"/>
  <c r="T112" i="33"/>
  <c r="T111" i="62"/>
  <c r="T117" i="36"/>
  <c r="T114" i="67"/>
  <c r="T110" i="59"/>
  <c r="T134" i="35"/>
  <c r="T128" i="54"/>
  <c r="T122" i="66"/>
  <c r="T120" i="60"/>
  <c r="T122" i="56"/>
  <c r="T130" i="49"/>
  <c r="T131" i="53"/>
  <c r="T125" i="37"/>
  <c r="T116" i="61"/>
  <c r="T111" i="55"/>
  <c r="T108" i="52"/>
  <c r="T122" i="63"/>
  <c r="T116" i="75"/>
  <c r="T110" i="73"/>
  <c r="T114" i="69"/>
  <c r="T145" i="74"/>
  <c r="T125" i="68"/>
  <c r="T120" i="70"/>
  <c r="T116" i="34"/>
  <c r="T136" i="76"/>
  <c r="T176" i="55"/>
  <c r="T61" i="37"/>
  <c r="T56" i="33"/>
  <c r="T162" i="66"/>
  <c r="T109" i="76"/>
  <c r="T54" i="76"/>
  <c r="T34" i="76"/>
  <c r="T64" i="76"/>
  <c r="T174" i="76"/>
  <c r="T176" i="76"/>
  <c r="T69" i="76"/>
  <c r="T107" i="55"/>
  <c r="T98" i="57"/>
  <c r="T80" i="74"/>
  <c r="T53" i="72"/>
  <c r="T176" i="54"/>
  <c r="T62" i="34"/>
  <c r="T180" i="37"/>
  <c r="T28" i="52"/>
  <c r="T29" i="33"/>
  <c r="T57" i="55"/>
  <c r="T28" i="65"/>
  <c r="T33" i="67"/>
  <c r="T118" i="53"/>
  <c r="T77" i="53"/>
  <c r="T103" i="52"/>
  <c r="T37" i="60"/>
  <c r="T172" i="53"/>
  <c r="T30" i="37"/>
  <c r="T121" i="37"/>
  <c r="T75" i="54"/>
  <c r="T46" i="58"/>
  <c r="T72" i="60"/>
  <c r="T31" i="62"/>
  <c r="T69" i="56"/>
  <c r="T114" i="56"/>
  <c r="T144" i="71"/>
  <c r="T59" i="71"/>
  <c r="T32" i="71"/>
  <c r="T102" i="71"/>
  <c r="T53" i="71"/>
  <c r="T60" i="36"/>
  <c r="T30" i="51"/>
  <c r="T36" i="54"/>
  <c r="T107" i="62"/>
  <c r="T165" i="56"/>
  <c r="T82" i="49"/>
  <c r="T55" i="57"/>
  <c r="T67" i="53"/>
  <c r="T58" i="2"/>
  <c r="T59" i="56"/>
  <c r="T76" i="35"/>
  <c r="T72" i="63"/>
  <c r="T64" i="63"/>
  <c r="T41" i="58"/>
  <c r="T40" i="50"/>
  <c r="T64" i="57"/>
  <c r="T71" i="34"/>
  <c r="T78" i="60"/>
  <c r="T65" i="61"/>
  <c r="T116" i="63"/>
  <c r="T68" i="56"/>
  <c r="T78" i="49"/>
  <c r="T29" i="66"/>
  <c r="T63" i="50"/>
  <c r="T169" i="34"/>
  <c r="T123" i="54"/>
  <c r="T71" i="54"/>
  <c r="T52" i="65"/>
  <c r="T56" i="73"/>
  <c r="T35" i="74"/>
  <c r="T64" i="75"/>
  <c r="T166" i="75"/>
  <c r="T64" i="74"/>
  <c r="T67" i="73"/>
  <c r="T119" i="68"/>
  <c r="T73" i="70"/>
  <c r="T58" i="69"/>
  <c r="T178" i="68"/>
  <c r="T98" i="72"/>
  <c r="T112" i="75"/>
  <c r="T166" i="74"/>
  <c r="T162" i="73"/>
  <c r="T64" i="73"/>
  <c r="T30" i="73"/>
  <c r="T67" i="75"/>
  <c r="T118" i="60"/>
  <c r="T75" i="74"/>
  <c r="T55" i="75"/>
  <c r="T31" i="72"/>
  <c r="T115" i="74"/>
  <c r="T103" i="73"/>
  <c r="T143" i="72"/>
  <c r="T32" i="75"/>
  <c r="T56" i="65"/>
  <c r="T37" i="70"/>
  <c r="T67" i="70"/>
  <c r="T107" i="69"/>
  <c r="T76" i="68"/>
  <c r="T67" i="68"/>
  <c r="T168" i="70"/>
  <c r="T61" i="59"/>
  <c r="T86" i="35"/>
  <c r="T33" i="57"/>
  <c r="T69" i="61"/>
  <c r="T60" i="64"/>
  <c r="T110" i="61"/>
  <c r="T35" i="68"/>
  <c r="T73" i="68"/>
  <c r="T34" i="61"/>
  <c r="T107" i="59"/>
  <c r="T113" i="66"/>
  <c r="T127" i="35"/>
  <c r="T160" i="62"/>
  <c r="T124" i="50"/>
  <c r="T79" i="70"/>
  <c r="T168" i="69"/>
  <c r="T113" i="70"/>
  <c r="T67" i="69"/>
  <c r="T27" i="69"/>
  <c r="T39" i="35"/>
  <c r="T115" i="36"/>
  <c r="T152" i="2"/>
  <c r="T71" i="37"/>
  <c r="T70" i="2"/>
  <c r="T88" i="58"/>
  <c r="T37" i="49"/>
  <c r="T68" i="36"/>
  <c r="T106" i="33"/>
  <c r="T69" i="64"/>
  <c r="T165" i="59"/>
  <c r="T66" i="49"/>
  <c r="T34" i="63"/>
  <c r="T31" i="55"/>
  <c r="T85" i="53"/>
  <c r="T133" i="65"/>
  <c r="T33" i="2"/>
  <c r="T25" i="59"/>
  <c r="T70" i="67"/>
  <c r="T68" i="59"/>
  <c r="T114" i="34"/>
  <c r="T35" i="53"/>
  <c r="T178" i="35"/>
  <c r="T77" i="54"/>
  <c r="T72" i="61"/>
  <c r="T60" i="67"/>
  <c r="T33" i="64"/>
  <c r="T158" i="61"/>
  <c r="T164" i="60"/>
  <c r="T93" i="50"/>
  <c r="T55" i="66"/>
  <c r="T113" i="2"/>
  <c r="T82" i="35"/>
  <c r="T71" i="36"/>
  <c r="T65" i="62"/>
  <c r="T162" i="67"/>
  <c r="T24" i="58"/>
  <c r="T127" i="49"/>
  <c r="T68" i="60"/>
  <c r="T137" i="57"/>
  <c r="T60" i="51"/>
  <c r="T167" i="36"/>
  <c r="T165" i="52"/>
  <c r="T103" i="64"/>
  <c r="T163" i="63"/>
  <c r="T133" i="58"/>
  <c r="T161" i="33"/>
  <c r="T177" i="49"/>
  <c r="T99" i="51"/>
  <c r="T56" i="52"/>
  <c r="T66" i="67"/>
  <c r="T70" i="66"/>
  <c r="T55" i="51"/>
  <c r="T37" i="56"/>
  <c r="T28" i="34"/>
  <c r="T161" i="50"/>
  <c r="T87" i="65"/>
  <c r="T34" i="36"/>
  <c r="T141" i="64"/>
  <c r="T67" i="52"/>
  <c r="T66" i="33"/>
  <c r="T68" i="55"/>
  <c r="T58" i="62"/>
  <c r="T108" i="67"/>
  <c r="T69" i="63"/>
  <c r="T144" i="51"/>
  <c r="T60" i="72"/>
  <c r="T156" i="50"/>
  <c r="T153" i="52"/>
  <c r="T11" i="63"/>
  <c r="T154" i="59"/>
  <c r="T7" i="60"/>
  <c r="T8" i="68"/>
  <c r="T8" i="57"/>
  <c r="T151" i="73"/>
  <c r="T127" i="57"/>
  <c r="T11" i="49"/>
  <c r="T6" i="35"/>
  <c r="T182" i="49"/>
  <c r="T6" i="66"/>
  <c r="T6" i="70"/>
  <c r="T166" i="56"/>
  <c r="T7" i="2"/>
  <c r="T5" i="73"/>
  <c r="T4" i="53"/>
  <c r="T8" i="58"/>
  <c r="T6" i="59"/>
  <c r="T11" i="56"/>
  <c r="T6" i="50"/>
  <c r="T7" i="52"/>
  <c r="T8" i="61"/>
  <c r="T9" i="74"/>
  <c r="T11" i="75"/>
  <c r="T9" i="72"/>
  <c r="T5" i="34"/>
  <c r="T166" i="53"/>
  <c r="T166" i="60"/>
  <c r="T8" i="69"/>
  <c r="T166" i="70"/>
  <c r="T10" i="37"/>
  <c r="T5" i="67"/>
  <c r="T10" i="65"/>
  <c r="T7" i="55"/>
  <c r="T167" i="67"/>
  <c r="T138" i="71"/>
  <c r="T138" i="2"/>
  <c r="T8" i="71"/>
  <c r="T8" i="54"/>
  <c r="T192" i="34"/>
  <c r="T159" i="63"/>
  <c r="T11" i="62"/>
  <c r="T13" i="36"/>
  <c r="T13" i="64"/>
  <c r="T149" i="64"/>
  <c r="T199" i="35"/>
  <c r="T20" i="33"/>
  <c r="T146" i="66"/>
  <c r="T11" i="76"/>
  <c r="T165" i="61"/>
  <c r="T155" i="61"/>
  <c r="T153" i="59"/>
  <c r="T153" i="69"/>
  <c r="T148" i="66"/>
  <c r="T165" i="68"/>
  <c r="T152" i="70"/>
  <c r="T137" i="51"/>
  <c r="T158" i="36"/>
  <c r="T149" i="62"/>
  <c r="T174" i="35"/>
  <c r="T171" i="53"/>
  <c r="T165" i="34"/>
  <c r="T149" i="67"/>
  <c r="T175" i="36"/>
  <c r="T145" i="55"/>
  <c r="T147" i="2"/>
  <c r="T172" i="37"/>
  <c r="T122" i="65"/>
  <c r="T149" i="63"/>
  <c r="T135" i="64"/>
  <c r="T154" i="52"/>
  <c r="T169" i="56"/>
  <c r="T167" i="54"/>
  <c r="T130" i="72"/>
  <c r="T176" i="75"/>
  <c r="T149" i="73"/>
  <c r="T159" i="75"/>
  <c r="T159" i="74"/>
  <c r="T136" i="71"/>
  <c r="T185" i="68"/>
  <c r="T147" i="33"/>
  <c r="T181" i="54"/>
  <c r="T127" i="58"/>
  <c r="T156" i="60"/>
  <c r="T152" i="50"/>
  <c r="T175" i="49"/>
  <c r="T157" i="76"/>
  <c r="T136" i="57"/>
  <c r="T91" i="55"/>
  <c r="T100" i="72"/>
  <c r="T49" i="73"/>
  <c r="T77" i="72"/>
  <c r="T117" i="74"/>
  <c r="T72" i="75"/>
  <c r="T107" i="75"/>
  <c r="T98" i="71"/>
  <c r="T133" i="71"/>
  <c r="T73" i="71"/>
  <c r="T57" i="74"/>
  <c r="T178" i="74"/>
  <c r="T150" i="70"/>
  <c r="T177" i="37"/>
  <c r="T87" i="63"/>
  <c r="T164" i="63"/>
  <c r="T78" i="51"/>
  <c r="T78" i="57"/>
  <c r="T190" i="49"/>
  <c r="T100" i="59"/>
  <c r="T155" i="36"/>
  <c r="T112" i="56"/>
  <c r="T142" i="61"/>
  <c r="T134" i="64"/>
  <c r="T143" i="33"/>
  <c r="T46" i="61"/>
  <c r="T103" i="51"/>
  <c r="T94" i="50"/>
  <c r="T47" i="68"/>
  <c r="T75" i="70"/>
  <c r="T98" i="66"/>
  <c r="T44" i="36"/>
  <c r="T103" i="67"/>
  <c r="T145" i="37"/>
  <c r="T170" i="59"/>
  <c r="T105" i="52"/>
  <c r="T109" i="63"/>
  <c r="T123" i="50"/>
  <c r="T114" i="53"/>
  <c r="T93" i="58"/>
  <c r="T172" i="75"/>
  <c r="T65" i="63"/>
  <c r="T45" i="54"/>
  <c r="T103" i="37"/>
  <c r="T68" i="69"/>
  <c r="T164" i="69"/>
  <c r="T113" i="68"/>
  <c r="T81" i="64"/>
  <c r="T137" i="65"/>
  <c r="T64" i="34"/>
  <c r="T162" i="68"/>
  <c r="T130" i="69"/>
  <c r="T165" i="66"/>
  <c r="T87" i="33"/>
  <c r="T70" i="52"/>
  <c r="T172" i="56"/>
  <c r="T95" i="65"/>
  <c r="T188" i="35"/>
  <c r="T58" i="66"/>
  <c r="T158" i="55"/>
  <c r="T114" i="2"/>
  <c r="T140" i="2"/>
  <c r="T159" i="62"/>
  <c r="T61" i="56"/>
  <c r="T122" i="54"/>
  <c r="T129" i="51"/>
  <c r="T79" i="35"/>
  <c r="T131" i="57"/>
  <c r="T71" i="60"/>
  <c r="T108" i="61"/>
  <c r="T174" i="60"/>
  <c r="T147" i="49"/>
  <c r="T75" i="49"/>
  <c r="T176" i="70"/>
  <c r="T124" i="49"/>
  <c r="T87" i="62"/>
  <c r="T116" i="33"/>
  <c r="T70" i="53"/>
  <c r="T81" i="59"/>
  <c r="T173" i="34"/>
  <c r="T150" i="50"/>
  <c r="T132" i="35"/>
  <c r="T124" i="58"/>
  <c r="T120" i="62"/>
  <c r="T105" i="34"/>
  <c r="T127" i="72"/>
  <c r="T166" i="52"/>
  <c r="T125" i="55"/>
  <c r="T175" i="53"/>
  <c r="T169" i="67"/>
  <c r="T116" i="36"/>
  <c r="T85" i="2"/>
  <c r="T62" i="58"/>
  <c r="T108" i="60"/>
  <c r="T76" i="65"/>
  <c r="T43" i="76"/>
  <c r="T181" i="76"/>
  <c r="T63" i="76"/>
  <c r="T121" i="76"/>
  <c r="T160" i="54"/>
  <c r="T101" i="57"/>
  <c r="T87" i="68"/>
  <c r="T85" i="69"/>
  <c r="T52" i="68"/>
  <c r="T65" i="67"/>
  <c r="T115" i="73"/>
  <c r="T171" i="73"/>
  <c r="T106" i="64"/>
  <c r="T147" i="58"/>
  <c r="T183" i="59"/>
  <c r="T155" i="74"/>
  <c r="T125" i="73"/>
  <c r="T183" i="74"/>
  <c r="T151" i="75"/>
  <c r="T107" i="72"/>
  <c r="T100" i="65"/>
  <c r="T178" i="73"/>
  <c r="T152" i="72"/>
  <c r="T110" i="64"/>
  <c r="T168" i="33"/>
  <c r="T189" i="68"/>
  <c r="T141" i="69"/>
  <c r="T109" i="71"/>
  <c r="T152" i="71"/>
  <c r="T131" i="68"/>
  <c r="T122" i="70"/>
  <c r="T4" i="49"/>
  <c r="T180" i="55"/>
  <c r="T124" i="52"/>
  <c r="T129" i="60"/>
  <c r="T139" i="56"/>
  <c r="T175" i="66"/>
  <c r="T205" i="49"/>
  <c r="T135" i="54"/>
  <c r="T119" i="2"/>
  <c r="T193" i="54"/>
  <c r="T160" i="51"/>
  <c r="T174" i="61"/>
  <c r="T139" i="37"/>
  <c r="T173" i="50"/>
  <c r="T174" i="67"/>
  <c r="T177" i="52"/>
  <c r="T116" i="57"/>
  <c r="T184" i="60"/>
  <c r="T189" i="34"/>
  <c r="T145" i="35"/>
  <c r="T124" i="63"/>
  <c r="T166" i="2"/>
  <c r="T146" i="65"/>
  <c r="T150" i="57"/>
  <c r="T184" i="36"/>
  <c r="T141" i="49"/>
  <c r="T183" i="53"/>
  <c r="T113" i="51"/>
  <c r="T130" i="53"/>
  <c r="T120" i="67"/>
  <c r="T131" i="34"/>
  <c r="T114" i="66"/>
  <c r="T138" i="59"/>
  <c r="T121" i="55"/>
  <c r="T101" i="58"/>
  <c r="T15" i="76"/>
  <c r="T126" i="76"/>
  <c r="T196" i="35"/>
  <c r="T146" i="62"/>
  <c r="T128" i="36"/>
  <c r="T155" i="64"/>
  <c r="T176" i="61"/>
  <c r="T117" i="33"/>
  <c r="T125" i="50"/>
  <c r="T146" i="56"/>
  <c r="T88" i="56"/>
  <c r="T72" i="65"/>
  <c r="T105" i="36"/>
  <c r="T97" i="65"/>
  <c r="T81" i="55"/>
  <c r="T171" i="68"/>
  <c r="T4" i="75"/>
  <c r="T156" i="73"/>
  <c r="T78" i="76"/>
  <c r="T166" i="76"/>
  <c r="T160" i="76"/>
  <c r="T118" i="76"/>
  <c r="T169" i="69"/>
  <c r="T96" i="63"/>
  <c r="T72" i="72"/>
  <c r="T77" i="75"/>
  <c r="T78" i="59"/>
  <c r="T109" i="68"/>
  <c r="T88" i="70"/>
  <c r="T167" i="69"/>
  <c r="T83" i="69"/>
  <c r="T113" i="69"/>
  <c r="T175" i="70"/>
  <c r="T88" i="68"/>
  <c r="T183" i="35"/>
  <c r="T106" i="72"/>
  <c r="T141" i="74"/>
  <c r="T89" i="74"/>
  <c r="T156" i="62"/>
  <c r="T168" i="73"/>
  <c r="T179" i="70"/>
  <c r="T136" i="35"/>
  <c r="T52" i="73"/>
  <c r="T89" i="73"/>
  <c r="T162" i="75"/>
  <c r="T63" i="74"/>
  <c r="T117" i="75"/>
  <c r="T85" i="61"/>
  <c r="T104" i="64"/>
  <c r="T199" i="49"/>
  <c r="T179" i="53"/>
  <c r="T2" i="51"/>
  <c r="T109" i="62"/>
  <c r="T157" i="52"/>
  <c r="T122" i="50"/>
  <c r="T76" i="33"/>
  <c r="T118" i="50"/>
  <c r="T146" i="61"/>
  <c r="T167" i="59"/>
  <c r="T91" i="37"/>
  <c r="T41" i="65"/>
  <c r="T75" i="57"/>
  <c r="T172" i="52"/>
  <c r="T135" i="53"/>
  <c r="T124" i="34"/>
  <c r="T179" i="34"/>
  <c r="T6" i="62"/>
  <c r="T150" i="2"/>
  <c r="T121" i="36"/>
  <c r="T198" i="35"/>
  <c r="T80" i="64"/>
  <c r="T90" i="52"/>
  <c r="T155" i="67"/>
  <c r="T42" i="59"/>
  <c r="T47" i="2"/>
  <c r="T177" i="60"/>
  <c r="T158" i="62"/>
  <c r="T119" i="63"/>
  <c r="T49" i="33"/>
  <c r="T168" i="34"/>
  <c r="T132" i="60"/>
  <c r="T58" i="51"/>
  <c r="T128" i="66"/>
  <c r="T128" i="49"/>
  <c r="T157" i="57"/>
  <c r="T57" i="53"/>
  <c r="T159" i="52"/>
  <c r="T160" i="52"/>
  <c r="T111" i="54"/>
  <c r="T164" i="36"/>
  <c r="T117" i="67"/>
  <c r="T76" i="66"/>
  <c r="T85" i="66"/>
  <c r="T88" i="60"/>
  <c r="T120" i="56"/>
  <c r="T113" i="59"/>
  <c r="T82" i="71"/>
  <c r="T120" i="71"/>
  <c r="T50" i="71"/>
  <c r="T46" i="57"/>
  <c r="T78" i="62"/>
  <c r="T161" i="66"/>
  <c r="T181" i="37"/>
  <c r="T158" i="33"/>
  <c r="T85" i="67"/>
  <c r="T160" i="63"/>
  <c r="T52" i="64"/>
  <c r="T186" i="54"/>
  <c r="T69" i="50"/>
  <c r="T58" i="60"/>
  <c r="T55" i="35"/>
  <c r="T61" i="58"/>
  <c r="T125" i="54"/>
  <c r="T118" i="74"/>
  <c r="T44" i="72"/>
  <c r="T97" i="35"/>
  <c r="T72" i="67"/>
  <c r="T102" i="36"/>
  <c r="T110" i="53"/>
  <c r="T161" i="55"/>
  <c r="T73" i="51"/>
  <c r="T126" i="68"/>
  <c r="T156" i="70"/>
  <c r="T171" i="55"/>
  <c r="T92" i="58"/>
  <c r="T115" i="2"/>
  <c r="T135" i="2"/>
  <c r="T155" i="49"/>
  <c r="T164" i="56"/>
  <c r="T104" i="51"/>
  <c r="T184" i="37"/>
  <c r="T43" i="34"/>
  <c r="T111" i="33"/>
  <c r="T139" i="33"/>
  <c r="T9" i="57"/>
  <c r="T125" i="51"/>
  <c r="T46" i="64"/>
  <c r="T123" i="58"/>
  <c r="T9" i="71"/>
  <c r="T131" i="72"/>
  <c r="T2" i="66"/>
  <c r="T23" i="50"/>
  <c r="T38" i="60"/>
  <c r="T48" i="35"/>
  <c r="T148" i="33"/>
  <c r="T165" i="54"/>
  <c r="T150" i="76"/>
  <c r="T44" i="76"/>
  <c r="T35" i="34"/>
  <c r="T26" i="58"/>
  <c r="T184" i="35"/>
  <c r="T37" i="33"/>
  <c r="T38" i="56"/>
  <c r="T30" i="66"/>
  <c r="T167" i="37"/>
  <c r="T121" i="58"/>
  <c r="T149" i="60"/>
  <c r="T161" i="36"/>
  <c r="T33" i="51"/>
  <c r="T79" i="66"/>
  <c r="T38" i="57"/>
  <c r="T137" i="71"/>
  <c r="T156" i="34"/>
  <c r="T169" i="49"/>
  <c r="T121" i="65"/>
  <c r="T32" i="65"/>
  <c r="T42" i="53"/>
  <c r="T128" i="51"/>
  <c r="T142" i="55"/>
  <c r="T35" i="55"/>
  <c r="T153" i="61"/>
  <c r="T156" i="53"/>
  <c r="T37" i="63"/>
  <c r="T35" i="64"/>
  <c r="T142" i="2"/>
  <c r="T31" i="52"/>
  <c r="T147" i="52"/>
  <c r="T47" i="49"/>
  <c r="T40" i="67"/>
  <c r="T39" i="37"/>
  <c r="T132" i="64"/>
  <c r="T142" i="62"/>
  <c r="T178" i="75"/>
  <c r="T35" i="73"/>
  <c r="T156" i="74"/>
  <c r="T152" i="73"/>
  <c r="T42" i="74"/>
  <c r="T156" i="75"/>
  <c r="T126" i="72"/>
  <c r="T36" i="72"/>
  <c r="T37" i="54"/>
  <c r="T42" i="36"/>
  <c r="T44" i="70"/>
  <c r="T151" i="69"/>
  <c r="T42" i="68"/>
  <c r="T148" i="70"/>
  <c r="T34" i="69"/>
  <c r="T160" i="68"/>
  <c r="T149" i="50"/>
  <c r="T36" i="61"/>
  <c r="T143" i="66"/>
  <c r="T30" i="59"/>
  <c r="T129" i="57"/>
  <c r="T48" i="50"/>
  <c r="T38" i="71"/>
  <c r="T171" i="59"/>
  <c r="T151" i="56"/>
  <c r="T40" i="2"/>
  <c r="T34" i="62"/>
  <c r="T169" i="63"/>
  <c r="T156" i="67"/>
  <c r="T7" i="61"/>
  <c r="T21" i="76"/>
  <c r="T179" i="76"/>
  <c r="T146" i="57"/>
  <c r="T195" i="37"/>
  <c r="T19" i="53"/>
  <c r="T21" i="67"/>
  <c r="T22" i="55"/>
  <c r="T178" i="55"/>
  <c r="T24" i="57"/>
  <c r="T24" i="54"/>
  <c r="T11" i="64"/>
  <c r="T20" i="37"/>
  <c r="T21" i="2"/>
  <c r="T159" i="51"/>
  <c r="T157" i="64"/>
  <c r="T163" i="2"/>
  <c r="T23" i="35"/>
  <c r="T165" i="33"/>
  <c r="T176" i="62"/>
  <c r="T21" i="60"/>
  <c r="T155" i="71"/>
  <c r="T4" i="71"/>
  <c r="T3" i="75"/>
  <c r="T19" i="74"/>
  <c r="T150" i="72"/>
  <c r="T26" i="50"/>
  <c r="T170" i="50"/>
  <c r="T24" i="36"/>
  <c r="T16" i="69"/>
  <c r="T5" i="68"/>
  <c r="T180" i="69"/>
  <c r="T148" i="65"/>
  <c r="T17" i="62"/>
  <c r="T143" i="58"/>
  <c r="T158" i="74"/>
  <c r="T155" i="63"/>
  <c r="T74" i="56"/>
  <c r="T158" i="56"/>
  <c r="T80" i="53"/>
  <c r="T80" i="50"/>
  <c r="T65" i="50"/>
  <c r="T155" i="2"/>
  <c r="T64" i="51"/>
  <c r="T71" i="2"/>
  <c r="T164" i="50"/>
  <c r="T163" i="53"/>
  <c r="T64" i="72"/>
  <c r="T75" i="75"/>
  <c r="T150" i="73"/>
  <c r="T2" i="70"/>
  <c r="T105" i="70"/>
  <c r="T142" i="71"/>
  <c r="T83" i="71"/>
  <c r="T86" i="54"/>
  <c r="T80" i="69"/>
  <c r="T161" i="69"/>
  <c r="T161" i="70"/>
  <c r="T173" i="68"/>
  <c r="T79" i="68"/>
  <c r="T41" i="73"/>
  <c r="T67" i="33"/>
  <c r="T73" i="63"/>
  <c r="T94" i="35"/>
  <c r="T66" i="57"/>
  <c r="T86" i="49"/>
  <c r="T173" i="49"/>
  <c r="T152" i="66"/>
  <c r="T161" i="60"/>
  <c r="T172" i="54"/>
  <c r="T162" i="36"/>
  <c r="T150" i="61"/>
  <c r="T166" i="67"/>
  <c r="T48" i="58"/>
  <c r="T75" i="37"/>
  <c r="T154" i="62"/>
  <c r="T132" i="57"/>
  <c r="T71" i="55"/>
  <c r="T46" i="52"/>
  <c r="T41" i="34"/>
  <c r="T42" i="66"/>
  <c r="T171" i="35"/>
  <c r="T170" i="37"/>
  <c r="T138" i="64"/>
  <c r="T83" i="65"/>
  <c r="T76" i="36"/>
  <c r="T64" i="62"/>
  <c r="T74" i="61"/>
  <c r="T161" i="34"/>
  <c r="T57" i="59"/>
  <c r="T68" i="64"/>
  <c r="T156" i="52"/>
  <c r="T60" i="65"/>
  <c r="T98" i="74"/>
  <c r="T167" i="76"/>
  <c r="T75" i="76"/>
  <c r="T154" i="55"/>
  <c r="T83" i="60"/>
  <c r="T81" i="67"/>
  <c r="T58" i="76"/>
  <c r="T115" i="33"/>
  <c r="T56" i="64"/>
  <c r="T87" i="58"/>
  <c r="T63" i="61"/>
  <c r="T68" i="34"/>
  <c r="T57" i="56"/>
  <c r="T114" i="70"/>
  <c r="T66" i="70"/>
  <c r="T56" i="69"/>
  <c r="T113" i="67"/>
  <c r="T91" i="65"/>
  <c r="T57" i="62"/>
  <c r="T42" i="58"/>
  <c r="T61" i="52"/>
  <c r="T54" i="66"/>
  <c r="T68" i="68"/>
  <c r="T113" i="56"/>
  <c r="T110" i="69"/>
  <c r="T70" i="49"/>
  <c r="T59" i="57"/>
  <c r="T75" i="35"/>
  <c r="T120" i="53"/>
  <c r="T60" i="2"/>
  <c r="T119" i="37"/>
  <c r="T62" i="59"/>
  <c r="T108" i="55"/>
  <c r="T133" i="35"/>
  <c r="T64" i="50"/>
  <c r="T60" i="55"/>
  <c r="T132" i="49"/>
  <c r="T66" i="54"/>
  <c r="T75" i="36"/>
  <c r="T101" i="51"/>
  <c r="T123" i="60"/>
  <c r="T64" i="37"/>
  <c r="T61" i="67"/>
  <c r="T117" i="63"/>
  <c r="T63" i="33"/>
  <c r="T113" i="74"/>
  <c r="T57" i="73"/>
  <c r="T49" i="72"/>
  <c r="T57" i="75"/>
  <c r="T70" i="74"/>
  <c r="T101" i="72"/>
  <c r="T56" i="71"/>
  <c r="T80" i="57"/>
  <c r="T104" i="62"/>
  <c r="T67" i="60"/>
  <c r="T52" i="51"/>
  <c r="T54" i="65"/>
  <c r="T62" i="63"/>
  <c r="T68" i="53"/>
  <c r="T111" i="76"/>
  <c r="T112" i="63"/>
  <c r="T99" i="57"/>
  <c r="T89" i="65"/>
  <c r="T98" i="52"/>
  <c r="T120" i="68"/>
  <c r="T104" i="66"/>
  <c r="T99" i="33"/>
  <c r="T123" i="37"/>
  <c r="T103" i="62"/>
  <c r="T100" i="67"/>
  <c r="T111" i="59"/>
  <c r="T114" i="36"/>
  <c r="T95" i="64"/>
  <c r="T49" i="68"/>
  <c r="T101" i="70"/>
  <c r="T108" i="69"/>
  <c r="T99" i="71"/>
  <c r="T96" i="73"/>
  <c r="T93" i="72"/>
  <c r="T128" i="35"/>
  <c r="T119" i="50"/>
  <c r="T115" i="75"/>
  <c r="T108" i="76"/>
  <c r="T108" i="74"/>
  <c r="T115" i="60"/>
  <c r="T98" i="51"/>
  <c r="T76" i="58"/>
  <c r="T111" i="56"/>
  <c r="T100" i="2"/>
  <c r="T104" i="55"/>
  <c r="T146" i="49"/>
  <c r="T102" i="61"/>
  <c r="T113" i="34"/>
  <c r="T117" i="54"/>
  <c r="T112" i="53"/>
  <c r="B232" i="36"/>
  <c r="B237" i="34"/>
  <c r="B250" i="50"/>
  <c r="D276" i="59"/>
  <c r="D250" i="49"/>
  <c r="B241" i="37"/>
  <c r="C250" i="52"/>
  <c r="F245" i="61"/>
  <c r="C245" i="61"/>
  <c r="B245" i="61"/>
  <c r="G245" i="61"/>
  <c r="H245" i="61"/>
  <c r="D245" i="61"/>
  <c r="E245" i="61"/>
  <c r="B247" i="61"/>
  <c r="G247" i="61"/>
  <c r="C247" i="61"/>
  <c r="D247" i="61"/>
  <c r="H247" i="61"/>
  <c r="F247" i="61"/>
  <c r="E247" i="61"/>
  <c r="B246" i="61"/>
  <c r="D246" i="61"/>
  <c r="E246" i="61"/>
  <c r="H246" i="61"/>
  <c r="G246" i="61"/>
  <c r="C246" i="61"/>
  <c r="F246" i="61"/>
  <c r="D396" i="54"/>
  <c r="C396" i="54"/>
  <c r="B396" i="54"/>
  <c r="I185" i="2"/>
  <c r="I184" i="2"/>
  <c r="I177" i="2"/>
  <c r="B220" i="49"/>
  <c r="H220" i="49"/>
  <c r="E220" i="49"/>
  <c r="G220" i="49"/>
  <c r="C220" i="49"/>
  <c r="D220" i="49"/>
  <c r="F220" i="49"/>
  <c r="B222" i="49"/>
  <c r="H222" i="49"/>
  <c r="D222" i="49"/>
  <c r="E222" i="49"/>
  <c r="G222" i="49"/>
  <c r="F222" i="49"/>
  <c r="C222" i="49"/>
  <c r="E219" i="49"/>
  <c r="G219" i="49"/>
  <c r="D219" i="49"/>
  <c r="B219" i="49"/>
  <c r="F219" i="49"/>
  <c r="C219" i="49"/>
  <c r="H219" i="49"/>
  <c r="E221" i="49"/>
  <c r="G221" i="49"/>
  <c r="D221" i="49"/>
  <c r="C221" i="49"/>
  <c r="F221" i="49"/>
  <c r="B221" i="49"/>
  <c r="H221" i="49"/>
  <c r="I178" i="2"/>
  <c r="I179" i="2"/>
  <c r="I180" i="2"/>
  <c r="I182" i="2"/>
  <c r="I181" i="2"/>
  <c r="I183" i="2"/>
  <c r="C265" i="76" l="1"/>
  <c r="D265" i="76"/>
  <c r="B265" i="76"/>
  <c r="E265" i="76" s="1"/>
  <c r="D267" i="76"/>
  <c r="B267" i="76"/>
  <c r="C267" i="76"/>
  <c r="B269" i="76"/>
  <c r="D269" i="76"/>
  <c r="C269" i="76"/>
  <c r="D263" i="76"/>
  <c r="C263" i="76"/>
  <c r="B263" i="76"/>
  <c r="E263" i="76" s="1"/>
  <c r="B266" i="76"/>
  <c r="D266" i="76"/>
  <c r="C266" i="76"/>
  <c r="B264" i="76"/>
  <c r="D264" i="76"/>
  <c r="C264" i="76"/>
  <c r="D272" i="76"/>
  <c r="B272" i="76"/>
  <c r="C272" i="76"/>
  <c r="D271" i="76"/>
  <c r="B271" i="76"/>
  <c r="C271" i="76"/>
  <c r="D270" i="76"/>
  <c r="B270" i="76"/>
  <c r="C270" i="76"/>
  <c r="C268" i="76"/>
  <c r="D268" i="76"/>
  <c r="B268" i="76"/>
  <c r="E268" i="76" s="1"/>
  <c r="C244" i="35"/>
  <c r="B270" i="72"/>
  <c r="D270" i="72"/>
  <c r="C270" i="72"/>
  <c r="D272" i="72"/>
  <c r="C272" i="72"/>
  <c r="B272" i="72"/>
  <c r="E272" i="72" s="1"/>
  <c r="D272" i="75"/>
  <c r="C272" i="75"/>
  <c r="B272" i="75"/>
  <c r="E272" i="75" s="1"/>
  <c r="B266" i="75"/>
  <c r="D266" i="75"/>
  <c r="C266" i="75"/>
  <c r="D271" i="72"/>
  <c r="C271" i="72"/>
  <c r="B271" i="72"/>
  <c r="E271" i="72" s="1"/>
  <c r="B265" i="72"/>
  <c r="D265" i="72"/>
  <c r="C265" i="72"/>
  <c r="C264" i="74"/>
  <c r="D264" i="74"/>
  <c r="B264" i="74"/>
  <c r="E264" i="74" s="1"/>
  <c r="B269" i="75"/>
  <c r="D269" i="75"/>
  <c r="C269" i="75"/>
  <c r="C269" i="73"/>
  <c r="D269" i="73"/>
  <c r="B269" i="73"/>
  <c r="E269" i="73" s="1"/>
  <c r="B263" i="75"/>
  <c r="D263" i="75"/>
  <c r="C263" i="75"/>
  <c r="B267" i="74"/>
  <c r="C267" i="74"/>
  <c r="D267" i="74"/>
  <c r="B263" i="72"/>
  <c r="D263" i="72"/>
  <c r="C263" i="72"/>
  <c r="D272" i="74"/>
  <c r="C272" i="74"/>
  <c r="B272" i="74"/>
  <c r="E272" i="74" s="1"/>
  <c r="B270" i="75"/>
  <c r="C270" i="75"/>
  <c r="D270" i="75"/>
  <c r="B263" i="74"/>
  <c r="C263" i="74"/>
  <c r="D263" i="74"/>
  <c r="C264" i="73"/>
  <c r="D264" i="73"/>
  <c r="B264" i="73"/>
  <c r="E264" i="73" s="1"/>
  <c r="D264" i="72"/>
  <c r="C264" i="72"/>
  <c r="B264" i="72"/>
  <c r="E264" i="72" s="1"/>
  <c r="C270" i="74"/>
  <c r="B270" i="74"/>
  <c r="D270" i="74"/>
  <c r="D266" i="72"/>
  <c r="C266" i="72"/>
  <c r="B266" i="72"/>
  <c r="E266" i="72" s="1"/>
  <c r="C264" i="75"/>
  <c r="D264" i="75"/>
  <c r="B264" i="75"/>
  <c r="E264" i="75" s="1"/>
  <c r="C266" i="73"/>
  <c r="B266" i="73"/>
  <c r="D266" i="73"/>
  <c r="D265" i="75"/>
  <c r="C265" i="75"/>
  <c r="B265" i="75"/>
  <c r="E265" i="75" s="1"/>
  <c r="B270" i="73"/>
  <c r="D270" i="73"/>
  <c r="C270" i="73"/>
  <c r="C267" i="73"/>
  <c r="B267" i="73"/>
  <c r="D267" i="73"/>
  <c r="D271" i="73"/>
  <c r="C271" i="73"/>
  <c r="B271" i="73"/>
  <c r="E271" i="73" s="1"/>
  <c r="C268" i="73"/>
  <c r="B268" i="73"/>
  <c r="D268" i="73"/>
  <c r="D269" i="74"/>
  <c r="B269" i="74"/>
  <c r="C269" i="74"/>
  <c r="D269" i="72"/>
  <c r="B269" i="72"/>
  <c r="C269" i="72"/>
  <c r="D267" i="75"/>
  <c r="C267" i="75"/>
  <c r="B267" i="75"/>
  <c r="E267" i="75" s="1"/>
  <c r="D268" i="72"/>
  <c r="C268" i="72"/>
  <c r="B268" i="72"/>
  <c r="E268" i="72" s="1"/>
  <c r="C268" i="75"/>
  <c r="D268" i="75"/>
  <c r="B268" i="75"/>
  <c r="E268" i="75" s="1"/>
  <c r="B268" i="74"/>
  <c r="D268" i="74"/>
  <c r="C268" i="74"/>
  <c r="D266" i="74"/>
  <c r="C266" i="74"/>
  <c r="B266" i="74"/>
  <c r="C271" i="74"/>
  <c r="B271" i="74"/>
  <c r="D271" i="74"/>
  <c r="B265" i="73"/>
  <c r="C265" i="73"/>
  <c r="D265" i="73"/>
  <c r="B267" i="72"/>
  <c r="D267" i="72"/>
  <c r="C267" i="72"/>
  <c r="B265" i="74"/>
  <c r="D265" i="74"/>
  <c r="C265" i="74"/>
  <c r="D272" i="73"/>
  <c r="C272" i="73"/>
  <c r="B272" i="73"/>
  <c r="B271" i="75"/>
  <c r="C271" i="75"/>
  <c r="D271" i="75"/>
  <c r="B263" i="73"/>
  <c r="D263" i="73"/>
  <c r="C263" i="73"/>
  <c r="B271" i="71"/>
  <c r="C271" i="71"/>
  <c r="D271" i="71"/>
  <c r="B263" i="71"/>
  <c r="C263" i="71"/>
  <c r="D263" i="71"/>
  <c r="B268" i="71"/>
  <c r="C268" i="71"/>
  <c r="D268" i="71"/>
  <c r="D267" i="71"/>
  <c r="C267" i="71"/>
  <c r="B267" i="71"/>
  <c r="D264" i="71"/>
  <c r="C264" i="71"/>
  <c r="B264" i="71"/>
  <c r="B265" i="71"/>
  <c r="C265" i="71"/>
  <c r="D265" i="71"/>
  <c r="D266" i="71"/>
  <c r="B266" i="71"/>
  <c r="C266" i="71"/>
  <c r="B269" i="71"/>
  <c r="D269" i="71"/>
  <c r="C269" i="71"/>
  <c r="D270" i="71"/>
  <c r="B270" i="71"/>
  <c r="C270" i="71"/>
  <c r="D272" i="71"/>
  <c r="C272" i="71"/>
  <c r="B272" i="71"/>
  <c r="B263" i="70"/>
  <c r="C271" i="69"/>
  <c r="B271" i="69"/>
  <c r="D271" i="69"/>
  <c r="B266" i="69"/>
  <c r="D266" i="69"/>
  <c r="C266" i="69"/>
  <c r="D269" i="70"/>
  <c r="C269" i="70"/>
  <c r="D265" i="70"/>
  <c r="B265" i="70"/>
  <c r="C265" i="70"/>
  <c r="D267" i="69"/>
  <c r="C267" i="69"/>
  <c r="B267" i="69"/>
  <c r="B272" i="70"/>
  <c r="C272" i="70"/>
  <c r="D272" i="70"/>
  <c r="B267" i="70"/>
  <c r="D267" i="70"/>
  <c r="C267" i="70"/>
  <c r="C268" i="68"/>
  <c r="D268" i="68"/>
  <c r="B268" i="68"/>
  <c r="D266" i="68"/>
  <c r="C266" i="68"/>
  <c r="B266" i="68"/>
  <c r="D264" i="70"/>
  <c r="B264" i="70"/>
  <c r="C264" i="70"/>
  <c r="D272" i="68"/>
  <c r="B272" i="68"/>
  <c r="C272" i="68"/>
  <c r="B269" i="70"/>
  <c r="D266" i="70"/>
  <c r="B268" i="70"/>
  <c r="D268" i="70"/>
  <c r="C268" i="70"/>
  <c r="B269" i="68"/>
  <c r="D269" i="68"/>
  <c r="C269" i="68"/>
  <c r="B264" i="68"/>
  <c r="D264" i="68"/>
  <c r="C264" i="68"/>
  <c r="D271" i="68"/>
  <c r="B271" i="68"/>
  <c r="C271" i="68"/>
  <c r="D268" i="69"/>
  <c r="C268" i="69"/>
  <c r="B268" i="69"/>
  <c r="D265" i="69"/>
  <c r="B265" i="69"/>
  <c r="C265" i="69"/>
  <c r="C265" i="68"/>
  <c r="B265" i="68"/>
  <c r="D265" i="68"/>
  <c r="B263" i="68"/>
  <c r="D263" i="68"/>
  <c r="C263" i="68"/>
  <c r="C266" i="70"/>
  <c r="B266" i="70"/>
  <c r="D269" i="69"/>
  <c r="B269" i="69"/>
  <c r="C269" i="69"/>
  <c r="C270" i="69"/>
  <c r="D270" i="69"/>
  <c r="B270" i="69"/>
  <c r="D271" i="70"/>
  <c r="C271" i="70"/>
  <c r="B271" i="70"/>
  <c r="B270" i="68"/>
  <c r="C270" i="68"/>
  <c r="D270" i="68"/>
  <c r="C263" i="69"/>
  <c r="B263" i="69"/>
  <c r="D263" i="69"/>
  <c r="D272" i="69"/>
  <c r="B272" i="69"/>
  <c r="C272" i="69"/>
  <c r="C267" i="68"/>
  <c r="B267" i="68"/>
  <c r="D267" i="68"/>
  <c r="D264" i="69"/>
  <c r="C264" i="69"/>
  <c r="B264" i="69"/>
  <c r="C263" i="70"/>
  <c r="D270" i="70"/>
  <c r="B270" i="70"/>
  <c r="C270" i="70"/>
  <c r="D263" i="70"/>
  <c r="B258" i="51"/>
  <c r="C277" i="59"/>
  <c r="B266" i="67"/>
  <c r="D267" i="67"/>
  <c r="B267" i="67"/>
  <c r="C267" i="67"/>
  <c r="C266" i="67"/>
  <c r="B269" i="67"/>
  <c r="D269" i="67"/>
  <c r="C269" i="67"/>
  <c r="B268" i="67"/>
  <c r="C268" i="67"/>
  <c r="D268" i="67"/>
  <c r="D266" i="67"/>
  <c r="B263" i="67"/>
  <c r="D263" i="67"/>
  <c r="C263" i="67"/>
  <c r="D264" i="67"/>
  <c r="B264" i="67"/>
  <c r="C264" i="67"/>
  <c r="B271" i="67"/>
  <c r="C271" i="67"/>
  <c r="D271" i="67"/>
  <c r="B270" i="67"/>
  <c r="D270" i="67"/>
  <c r="C270" i="67"/>
  <c r="D272" i="67"/>
  <c r="B272" i="67"/>
  <c r="C272" i="67"/>
  <c r="C265" i="67"/>
  <c r="D265" i="67"/>
  <c r="B265" i="67"/>
  <c r="D272" i="64"/>
  <c r="B271" i="66"/>
  <c r="D270" i="66"/>
  <c r="C270" i="66"/>
  <c r="B270" i="66"/>
  <c r="B269" i="66"/>
  <c r="D269" i="66"/>
  <c r="C269" i="66"/>
  <c r="D264" i="66"/>
  <c r="C264" i="66"/>
  <c r="B264" i="66"/>
  <c r="C266" i="66"/>
  <c r="B266" i="66"/>
  <c r="D266" i="66"/>
  <c r="B265" i="66"/>
  <c r="D265" i="66"/>
  <c r="C265" i="66"/>
  <c r="B263" i="66"/>
  <c r="D263" i="66"/>
  <c r="C263" i="66"/>
  <c r="D267" i="66"/>
  <c r="B267" i="66"/>
  <c r="C267" i="66"/>
  <c r="C271" i="66"/>
  <c r="B268" i="66"/>
  <c r="C268" i="66"/>
  <c r="D268" i="66"/>
  <c r="D271" i="66"/>
  <c r="B272" i="66"/>
  <c r="C272" i="66"/>
  <c r="D272" i="66"/>
  <c r="B277" i="59"/>
  <c r="D269" i="60"/>
  <c r="D289" i="62"/>
  <c r="B280" i="59"/>
  <c r="D267" i="65"/>
  <c r="B272" i="64"/>
  <c r="D281" i="62"/>
  <c r="B281" i="62"/>
  <c r="C281" i="62"/>
  <c r="I246" i="61"/>
  <c r="B275" i="57"/>
  <c r="D275" i="57"/>
  <c r="C275" i="57"/>
  <c r="C274" i="57"/>
  <c r="D274" i="57"/>
  <c r="B274" i="57"/>
  <c r="C281" i="59"/>
  <c r="B281" i="59"/>
  <c r="D281" i="59"/>
  <c r="C266" i="60"/>
  <c r="B266" i="60"/>
  <c r="D266" i="60"/>
  <c r="C284" i="62"/>
  <c r="B284" i="62"/>
  <c r="D284" i="62"/>
  <c r="D286" i="62"/>
  <c r="B286" i="62"/>
  <c r="C286" i="62"/>
  <c r="D266" i="65"/>
  <c r="C266" i="65"/>
  <c r="B266" i="65"/>
  <c r="C278" i="57"/>
  <c r="D278" i="57"/>
  <c r="B278" i="57"/>
  <c r="D282" i="59"/>
  <c r="C282" i="59"/>
  <c r="B282" i="59"/>
  <c r="D271" i="65"/>
  <c r="C271" i="65"/>
  <c r="B271" i="65"/>
  <c r="D280" i="61"/>
  <c r="C280" i="61"/>
  <c r="B280" i="61"/>
  <c r="B268" i="58"/>
  <c r="D268" i="58"/>
  <c r="C268" i="58"/>
  <c r="D265" i="58"/>
  <c r="C265" i="58"/>
  <c r="B265" i="58"/>
  <c r="C272" i="64"/>
  <c r="B270" i="65"/>
  <c r="D270" i="65"/>
  <c r="C270" i="65"/>
  <c r="D273" i="57"/>
  <c r="B273" i="57"/>
  <c r="C273" i="57"/>
  <c r="C280" i="59"/>
  <c r="C265" i="60"/>
  <c r="B265" i="60"/>
  <c r="D265" i="60"/>
  <c r="D263" i="64"/>
  <c r="C263" i="64"/>
  <c r="B263" i="64"/>
  <c r="C281" i="61"/>
  <c r="D281" i="61"/>
  <c r="B281" i="61"/>
  <c r="B267" i="58"/>
  <c r="D267" i="58"/>
  <c r="C267" i="58"/>
  <c r="B279" i="57"/>
  <c r="D279" i="57"/>
  <c r="C279" i="57"/>
  <c r="I245" i="61"/>
  <c r="D268" i="60"/>
  <c r="C268" i="60"/>
  <c r="B268" i="60"/>
  <c r="B269" i="60"/>
  <c r="C283" i="59"/>
  <c r="D283" i="59"/>
  <c r="B283" i="59"/>
  <c r="D288" i="62"/>
  <c r="C288" i="62"/>
  <c r="B288" i="62"/>
  <c r="D278" i="61"/>
  <c r="C278" i="61"/>
  <c r="B278" i="61"/>
  <c r="D280" i="59"/>
  <c r="C272" i="57"/>
  <c r="D272" i="57"/>
  <c r="B272" i="57"/>
  <c r="D265" i="63"/>
  <c r="C265" i="63"/>
  <c r="B265" i="63"/>
  <c r="B269" i="58"/>
  <c r="D269" i="58"/>
  <c r="C269" i="58"/>
  <c r="B282" i="61"/>
  <c r="C282" i="61"/>
  <c r="D282" i="61"/>
  <c r="C266" i="64"/>
  <c r="B266" i="64"/>
  <c r="D266" i="64"/>
  <c r="B267" i="63"/>
  <c r="D267" i="63"/>
  <c r="C267" i="63"/>
  <c r="C268" i="63"/>
  <c r="B268" i="63"/>
  <c r="D268" i="63"/>
  <c r="B282" i="62"/>
  <c r="D282" i="62"/>
  <c r="C282" i="62"/>
  <c r="C266" i="58"/>
  <c r="B266" i="58"/>
  <c r="D266" i="58"/>
  <c r="B266" i="63"/>
  <c r="D266" i="63"/>
  <c r="C266" i="63"/>
  <c r="C269" i="60"/>
  <c r="D270" i="64"/>
  <c r="C270" i="64"/>
  <c r="B270" i="64"/>
  <c r="D272" i="65"/>
  <c r="B272" i="65"/>
  <c r="C272" i="65"/>
  <c r="D271" i="60"/>
  <c r="C271" i="60"/>
  <c r="B271" i="60"/>
  <c r="C277" i="61"/>
  <c r="D277" i="61"/>
  <c r="B277" i="61"/>
  <c r="D285" i="61"/>
  <c r="C285" i="61"/>
  <c r="B285" i="61"/>
  <c r="C271" i="64"/>
  <c r="B271" i="64"/>
  <c r="D271" i="64"/>
  <c r="D277" i="57"/>
  <c r="B277" i="57"/>
  <c r="C277" i="57"/>
  <c r="C263" i="65"/>
  <c r="B263" i="65"/>
  <c r="D263" i="65"/>
  <c r="D287" i="62"/>
  <c r="B287" i="62"/>
  <c r="C287" i="62"/>
  <c r="C276" i="59"/>
  <c r="C272" i="63"/>
  <c r="B272" i="63"/>
  <c r="D272" i="63"/>
  <c r="D279" i="61"/>
  <c r="B279" i="61"/>
  <c r="C279" i="61"/>
  <c r="D270" i="58"/>
  <c r="C270" i="58"/>
  <c r="B270" i="58"/>
  <c r="D268" i="65"/>
  <c r="C268" i="65"/>
  <c r="B268" i="65"/>
  <c r="B279" i="59"/>
  <c r="C279" i="59"/>
  <c r="D279" i="59"/>
  <c r="D264" i="60"/>
  <c r="C264" i="60"/>
  <c r="B264" i="60"/>
  <c r="B264" i="64"/>
  <c r="D264" i="64"/>
  <c r="C264" i="64"/>
  <c r="D277" i="59"/>
  <c r="B267" i="60"/>
  <c r="C267" i="60"/>
  <c r="D267" i="60"/>
  <c r="D265" i="64"/>
  <c r="C265" i="64"/>
  <c r="B265" i="64"/>
  <c r="B269" i="63"/>
  <c r="D269" i="63"/>
  <c r="C269" i="63"/>
  <c r="B276" i="59"/>
  <c r="D272" i="60"/>
  <c r="B272" i="60"/>
  <c r="C272" i="60"/>
  <c r="I247" i="61"/>
  <c r="B267" i="65"/>
  <c r="B289" i="62"/>
  <c r="D283" i="61"/>
  <c r="C283" i="61"/>
  <c r="B283" i="61"/>
  <c r="B278" i="59"/>
  <c r="D278" i="59"/>
  <c r="C278" i="59"/>
  <c r="C265" i="65"/>
  <c r="B265" i="65"/>
  <c r="D265" i="65"/>
  <c r="B270" i="63"/>
  <c r="C270" i="63"/>
  <c r="D270" i="63"/>
  <c r="C276" i="61"/>
  <c r="D276" i="61"/>
  <c r="B276" i="61"/>
  <c r="D284" i="61"/>
  <c r="C284" i="61"/>
  <c r="B284" i="61"/>
  <c r="D285" i="59"/>
  <c r="B285" i="59"/>
  <c r="C285" i="59"/>
  <c r="C267" i="65"/>
  <c r="C284" i="59"/>
  <c r="B284" i="59"/>
  <c r="D284" i="59"/>
  <c r="C289" i="62"/>
  <c r="C268" i="64"/>
  <c r="B268" i="64"/>
  <c r="D268" i="64"/>
  <c r="D264" i="65"/>
  <c r="C264" i="65"/>
  <c r="B264" i="65"/>
  <c r="B264" i="58"/>
  <c r="D264" i="58"/>
  <c r="C264" i="58"/>
  <c r="B271" i="57"/>
  <c r="D271" i="57"/>
  <c r="C271" i="57"/>
  <c r="D269" i="65"/>
  <c r="C269" i="65"/>
  <c r="B269" i="65"/>
  <c r="C270" i="60"/>
  <c r="B270" i="60"/>
  <c r="D270" i="60"/>
  <c r="D285" i="62"/>
  <c r="C285" i="62"/>
  <c r="B285" i="62"/>
  <c r="C272" i="58"/>
  <c r="D272" i="58"/>
  <c r="B272" i="58"/>
  <c r="B276" i="57"/>
  <c r="D276" i="57"/>
  <c r="C276" i="57"/>
  <c r="C290" i="62"/>
  <c r="B290" i="62"/>
  <c r="D290" i="62"/>
  <c r="C271" i="58"/>
  <c r="D271" i="58"/>
  <c r="B271" i="58"/>
  <c r="B264" i="63"/>
  <c r="D264" i="63"/>
  <c r="C264" i="63"/>
  <c r="B269" i="64"/>
  <c r="D269" i="64"/>
  <c r="C269" i="64"/>
  <c r="D263" i="63"/>
  <c r="C263" i="63"/>
  <c r="B263" i="63"/>
  <c r="B283" i="62"/>
  <c r="D283" i="62"/>
  <c r="C283" i="62"/>
  <c r="C271" i="63"/>
  <c r="B271" i="63"/>
  <c r="D271" i="63"/>
  <c r="B267" i="64"/>
  <c r="D267" i="64"/>
  <c r="C267" i="64"/>
  <c r="B280" i="57"/>
  <c r="C280" i="57"/>
  <c r="D280" i="57"/>
  <c r="B263" i="60"/>
  <c r="D263" i="60"/>
  <c r="C263" i="60"/>
  <c r="B267" i="56"/>
  <c r="D267" i="56"/>
  <c r="C267" i="56"/>
  <c r="D262" i="56"/>
  <c r="C262" i="56"/>
  <c r="B262" i="56"/>
  <c r="D266" i="56"/>
  <c r="C266" i="56"/>
  <c r="B266" i="56"/>
  <c r="C271" i="56"/>
  <c r="D271" i="56"/>
  <c r="B271" i="56"/>
  <c r="D264" i="56"/>
  <c r="C264" i="56"/>
  <c r="B264" i="56"/>
  <c r="C269" i="56"/>
  <c r="B269" i="56"/>
  <c r="D269" i="56"/>
  <c r="D263" i="56"/>
  <c r="C263" i="56"/>
  <c r="B263" i="56"/>
  <c r="B270" i="56"/>
  <c r="D270" i="56"/>
  <c r="C270" i="56"/>
  <c r="B265" i="56"/>
  <c r="D265" i="56"/>
  <c r="C265" i="56"/>
  <c r="D268" i="56"/>
  <c r="C268" i="56"/>
  <c r="B268" i="56"/>
  <c r="D266" i="55"/>
  <c r="C266" i="55"/>
  <c r="B266" i="55"/>
  <c r="C269" i="55"/>
  <c r="B269" i="55"/>
  <c r="D269" i="55"/>
  <c r="B265" i="55"/>
  <c r="D265" i="55"/>
  <c r="C265" i="55"/>
  <c r="B268" i="55"/>
  <c r="D268" i="55"/>
  <c r="C268" i="55"/>
  <c r="C267" i="55"/>
  <c r="B267" i="55"/>
  <c r="D267" i="55"/>
  <c r="C271" i="55"/>
  <c r="D271" i="55"/>
  <c r="B271" i="55"/>
  <c r="C262" i="55"/>
  <c r="D262" i="55"/>
  <c r="B262" i="55"/>
  <c r="D264" i="55"/>
  <c r="C264" i="55"/>
  <c r="B264" i="55"/>
  <c r="B263" i="55"/>
  <c r="D263" i="55"/>
  <c r="C263" i="55"/>
  <c r="B270" i="55"/>
  <c r="D270" i="55"/>
  <c r="C270" i="55"/>
  <c r="C400" i="53"/>
  <c r="B402" i="54"/>
  <c r="D398" i="54"/>
  <c r="C398" i="54"/>
  <c r="B398" i="54"/>
  <c r="B397" i="54"/>
  <c r="D397" i="54"/>
  <c r="C397" i="54"/>
  <c r="B404" i="54"/>
  <c r="D404" i="54"/>
  <c r="C404" i="54"/>
  <c r="C402" i="54"/>
  <c r="D400" i="54"/>
  <c r="C400" i="54"/>
  <c r="B400" i="54"/>
  <c r="D402" i="54"/>
  <c r="C403" i="54"/>
  <c r="B403" i="54"/>
  <c r="D403" i="54"/>
  <c r="C405" i="54"/>
  <c r="D405" i="54"/>
  <c r="B405" i="54"/>
  <c r="E396" i="54"/>
  <c r="B399" i="54"/>
  <c r="D399" i="54"/>
  <c r="C399" i="54"/>
  <c r="C401" i="54"/>
  <c r="B401" i="54"/>
  <c r="D401" i="54"/>
  <c r="D232" i="36"/>
  <c r="D400" i="53"/>
  <c r="C237" i="34"/>
  <c r="C250" i="50"/>
  <c r="B400" i="53"/>
  <c r="C232" i="36"/>
  <c r="D237" i="34"/>
  <c r="B398" i="53"/>
  <c r="C398" i="53"/>
  <c r="D398" i="53"/>
  <c r="C402" i="53"/>
  <c r="B402" i="53"/>
  <c r="D402" i="53"/>
  <c r="C250" i="49"/>
  <c r="B397" i="53"/>
  <c r="D397" i="53"/>
  <c r="C397" i="53"/>
  <c r="D396" i="53"/>
  <c r="C396" i="53"/>
  <c r="B396" i="53"/>
  <c r="B405" i="53"/>
  <c r="C405" i="53"/>
  <c r="D405" i="53"/>
  <c r="D399" i="53"/>
  <c r="B399" i="53"/>
  <c r="C399" i="53"/>
  <c r="D403" i="53"/>
  <c r="B403" i="53"/>
  <c r="C403" i="53"/>
  <c r="D250" i="50"/>
  <c r="B250" i="49"/>
  <c r="B401" i="53"/>
  <c r="C401" i="53"/>
  <c r="D401" i="53"/>
  <c r="C404" i="53"/>
  <c r="B404" i="53"/>
  <c r="D404" i="53"/>
  <c r="D244" i="35"/>
  <c r="B222" i="2"/>
  <c r="D250" i="52"/>
  <c r="B250" i="52"/>
  <c r="D213" i="2"/>
  <c r="B213" i="2"/>
  <c r="D243" i="37"/>
  <c r="B221" i="2"/>
  <c r="D246" i="35"/>
  <c r="B244" i="35"/>
  <c r="B251" i="52"/>
  <c r="B234" i="36"/>
  <c r="B242" i="37"/>
  <c r="C251" i="51"/>
  <c r="C255" i="51"/>
  <c r="D256" i="50"/>
  <c r="B254" i="51"/>
  <c r="B250" i="37"/>
  <c r="C213" i="2"/>
  <c r="D251" i="51"/>
  <c r="B254" i="52"/>
  <c r="D215" i="33"/>
  <c r="B251" i="49"/>
  <c r="C254" i="49"/>
  <c r="D214" i="2"/>
  <c r="C238" i="34"/>
  <c r="C245" i="35"/>
  <c r="D251" i="50"/>
  <c r="C242" i="37"/>
  <c r="D242" i="37"/>
  <c r="C216" i="33"/>
  <c r="C251" i="49"/>
  <c r="B251" i="51"/>
  <c r="B215" i="2"/>
  <c r="D254" i="51"/>
  <c r="B252" i="35"/>
  <c r="C239" i="34"/>
  <c r="C254" i="51"/>
  <c r="B248" i="37"/>
  <c r="B254" i="49"/>
  <c r="C217" i="33"/>
  <c r="C215" i="33"/>
  <c r="C251" i="50"/>
  <c r="D251" i="52"/>
  <c r="C258" i="49"/>
  <c r="D258" i="49"/>
  <c r="D245" i="35"/>
  <c r="D256" i="52"/>
  <c r="D245" i="37"/>
  <c r="B245" i="35"/>
  <c r="C251" i="52"/>
  <c r="C258" i="51"/>
  <c r="D251" i="49"/>
  <c r="B246" i="34"/>
  <c r="D252" i="52"/>
  <c r="C241" i="37"/>
  <c r="B241" i="34"/>
  <c r="B219" i="2"/>
  <c r="D253" i="50"/>
  <c r="D236" i="36"/>
  <c r="D258" i="51"/>
  <c r="B251" i="50"/>
  <c r="D247" i="35"/>
  <c r="D252" i="51"/>
  <c r="C241" i="34"/>
  <c r="B258" i="49"/>
  <c r="D241" i="37"/>
  <c r="D241" i="34"/>
  <c r="B236" i="36"/>
  <c r="C216" i="2"/>
  <c r="C244" i="34"/>
  <c r="B256" i="50"/>
  <c r="D254" i="49"/>
  <c r="B252" i="49"/>
  <c r="C256" i="50"/>
  <c r="C245" i="37"/>
  <c r="D257" i="52"/>
  <c r="I222" i="49"/>
  <c r="D244" i="34"/>
  <c r="C253" i="50"/>
  <c r="C256" i="51"/>
  <c r="D246" i="37"/>
  <c r="B251" i="35"/>
  <c r="C247" i="35"/>
  <c r="B253" i="50"/>
  <c r="D248" i="35"/>
  <c r="D259" i="51"/>
  <c r="C250" i="37"/>
  <c r="C221" i="33"/>
  <c r="D255" i="50"/>
  <c r="B239" i="34"/>
  <c r="D257" i="49"/>
  <c r="B252" i="50"/>
  <c r="B252" i="52"/>
  <c r="D238" i="36"/>
  <c r="C254" i="50"/>
  <c r="D254" i="52"/>
  <c r="D253" i="35"/>
  <c r="C257" i="49"/>
  <c r="C252" i="52"/>
  <c r="D222" i="2"/>
  <c r="D249" i="35"/>
  <c r="B255" i="49"/>
  <c r="B246" i="35"/>
  <c r="B221" i="33"/>
  <c r="C240" i="34"/>
  <c r="D220" i="2"/>
  <c r="B257" i="51"/>
  <c r="D245" i="34"/>
  <c r="D240" i="34"/>
  <c r="B240" i="36"/>
  <c r="C257" i="52"/>
  <c r="C250" i="35"/>
  <c r="B256" i="52"/>
  <c r="B218" i="2"/>
  <c r="C218" i="2"/>
  <c r="D218" i="2"/>
  <c r="C257" i="51"/>
  <c r="C236" i="36"/>
  <c r="B217" i="33"/>
  <c r="B247" i="35"/>
  <c r="D239" i="34"/>
  <c r="D253" i="49"/>
  <c r="C253" i="49"/>
  <c r="B253" i="49"/>
  <c r="C253" i="35"/>
  <c r="C248" i="37"/>
  <c r="B240" i="34"/>
  <c r="C214" i="2"/>
  <c r="C235" i="36"/>
  <c r="D235" i="36"/>
  <c r="B235" i="36"/>
  <c r="B248" i="35"/>
  <c r="D256" i="51"/>
  <c r="C252" i="50"/>
  <c r="B216" i="2"/>
  <c r="C258" i="52"/>
  <c r="B258" i="52"/>
  <c r="D258" i="52"/>
  <c r="C220" i="2"/>
  <c r="D217" i="33"/>
  <c r="C247" i="37"/>
  <c r="D247" i="37"/>
  <c r="B247" i="37"/>
  <c r="D251" i="35"/>
  <c r="D248" i="37"/>
  <c r="B214" i="2"/>
  <c r="C244" i="37"/>
  <c r="B244" i="37"/>
  <c r="D244" i="37"/>
  <c r="B220" i="33"/>
  <c r="C220" i="33"/>
  <c r="D220" i="33"/>
  <c r="B249" i="35"/>
  <c r="B256" i="51"/>
  <c r="D252" i="50"/>
  <c r="B255" i="50"/>
  <c r="D258" i="50"/>
  <c r="C258" i="50"/>
  <c r="B258" i="50"/>
  <c r="B220" i="2"/>
  <c r="B257" i="52"/>
  <c r="D221" i="33"/>
  <c r="C234" i="36"/>
  <c r="C251" i="35"/>
  <c r="I220" i="49"/>
  <c r="D254" i="50"/>
  <c r="C249" i="35"/>
  <c r="C255" i="50"/>
  <c r="C255" i="52"/>
  <c r="B255" i="52"/>
  <c r="D255" i="52"/>
  <c r="D214" i="33"/>
  <c r="C214" i="33"/>
  <c r="B214" i="33"/>
  <c r="B253" i="51"/>
  <c r="D253" i="51"/>
  <c r="C253" i="51"/>
  <c r="D252" i="35"/>
  <c r="D216" i="33"/>
  <c r="C246" i="34"/>
  <c r="D234" i="36"/>
  <c r="C253" i="52"/>
  <c r="B253" i="52"/>
  <c r="D253" i="52"/>
  <c r="D238" i="34"/>
  <c r="C256" i="52"/>
  <c r="B257" i="49"/>
  <c r="B252" i="51"/>
  <c r="D255" i="49"/>
  <c r="B254" i="50"/>
  <c r="C243" i="37"/>
  <c r="D250" i="35"/>
  <c r="C246" i="35"/>
  <c r="D215" i="2"/>
  <c r="D223" i="33"/>
  <c r="C223" i="33"/>
  <c r="B223" i="33"/>
  <c r="C252" i="35"/>
  <c r="D246" i="34"/>
  <c r="B238" i="34"/>
  <c r="C259" i="49"/>
  <c r="B259" i="49"/>
  <c r="D259" i="49"/>
  <c r="C252" i="51"/>
  <c r="C255" i="49"/>
  <c r="B243" i="37"/>
  <c r="D240" i="36"/>
  <c r="B250" i="35"/>
  <c r="D221" i="2"/>
  <c r="C237" i="36"/>
  <c r="B237" i="36"/>
  <c r="D237" i="36"/>
  <c r="B238" i="36"/>
  <c r="D242" i="34"/>
  <c r="C242" i="34"/>
  <c r="B242" i="34"/>
  <c r="B216" i="33"/>
  <c r="D255" i="51"/>
  <c r="C215" i="2"/>
  <c r="B215" i="33"/>
  <c r="I221" i="49"/>
  <c r="C259" i="52"/>
  <c r="D259" i="52"/>
  <c r="B259" i="52"/>
  <c r="I219" i="49"/>
  <c r="C252" i="49"/>
  <c r="D219" i="2"/>
  <c r="B245" i="37"/>
  <c r="C246" i="37"/>
  <c r="D218" i="33"/>
  <c r="B218" i="33"/>
  <c r="C218" i="33"/>
  <c r="B245" i="34"/>
  <c r="B244" i="34"/>
  <c r="C240" i="36"/>
  <c r="C221" i="2"/>
  <c r="B259" i="51"/>
  <c r="C219" i="33"/>
  <c r="D219" i="33"/>
  <c r="B219" i="33"/>
  <c r="C238" i="36"/>
  <c r="B255" i="51"/>
  <c r="D250" i="37"/>
  <c r="C259" i="50"/>
  <c r="D259" i="50"/>
  <c r="B259" i="50"/>
  <c r="D252" i="49"/>
  <c r="C219" i="2"/>
  <c r="D257" i="51"/>
  <c r="C222" i="2"/>
  <c r="B246" i="37"/>
  <c r="B233" i="36"/>
  <c r="C233" i="36"/>
  <c r="D233" i="36"/>
  <c r="D257" i="50"/>
  <c r="C257" i="50"/>
  <c r="B257" i="50"/>
  <c r="C245" i="34"/>
  <c r="B253" i="35"/>
  <c r="C254" i="52"/>
  <c r="C243" i="34"/>
  <c r="D243" i="34"/>
  <c r="B243" i="34"/>
  <c r="C248" i="35"/>
  <c r="C259" i="51"/>
  <c r="D216" i="2"/>
  <c r="C239" i="36"/>
  <c r="B239" i="36"/>
  <c r="D239" i="36"/>
  <c r="D256" i="49"/>
  <c r="B256" i="49"/>
  <c r="C256" i="49"/>
  <c r="B241" i="36"/>
  <c r="C241" i="36"/>
  <c r="D241" i="36"/>
  <c r="C217" i="2"/>
  <c r="D217" i="2"/>
  <c r="B217" i="2"/>
  <c r="C222" i="33"/>
  <c r="D222" i="33"/>
  <c r="B222" i="33"/>
  <c r="C249" i="37"/>
  <c r="B249" i="37"/>
  <c r="D249" i="37"/>
  <c r="E267" i="76" l="1"/>
  <c r="E269" i="76"/>
  <c r="E266" i="76"/>
  <c r="E264" i="76"/>
  <c r="E272" i="76"/>
  <c r="E271" i="76"/>
  <c r="E270" i="76"/>
  <c r="E264" i="71"/>
  <c r="E272" i="71"/>
  <c r="E267" i="73"/>
  <c r="E269" i="74"/>
  <c r="E269" i="72"/>
  <c r="E268" i="74"/>
  <c r="E270" i="72"/>
  <c r="E266" i="75"/>
  <c r="E265" i="72"/>
  <c r="E269" i="75"/>
  <c r="E263" i="75"/>
  <c r="E267" i="74"/>
  <c r="E263" i="72"/>
  <c r="E270" i="75"/>
  <c r="E263" i="74"/>
  <c r="E270" i="74"/>
  <c r="E266" i="73"/>
  <c r="E270" i="73"/>
  <c r="E267" i="72"/>
  <c r="E267" i="71"/>
  <c r="E272" i="73"/>
  <c r="E268" i="73"/>
  <c r="E271" i="74"/>
  <c r="E265" i="74"/>
  <c r="E271" i="75"/>
  <c r="E263" i="73"/>
  <c r="E266" i="74"/>
  <c r="E265" i="73"/>
  <c r="E271" i="71"/>
  <c r="E263" i="71"/>
  <c r="E268" i="71"/>
  <c r="E265" i="71"/>
  <c r="E266" i="71"/>
  <c r="E269" i="71"/>
  <c r="E270" i="71"/>
  <c r="E270" i="70"/>
  <c r="E266" i="69"/>
  <c r="E264" i="68"/>
  <c r="E263" i="70"/>
  <c r="E272" i="69"/>
  <c r="E265" i="69"/>
  <c r="E263" i="68"/>
  <c r="E269" i="70"/>
  <c r="E270" i="68"/>
  <c r="E269" i="69"/>
  <c r="E265" i="68"/>
  <c r="E272" i="68"/>
  <c r="E268" i="68"/>
  <c r="E272" i="70"/>
  <c r="E271" i="70"/>
  <c r="E269" i="68"/>
  <c r="E267" i="69"/>
  <c r="E264" i="69"/>
  <c r="E266" i="70"/>
  <c r="E271" i="68"/>
  <c r="E264" i="70"/>
  <c r="E263" i="69"/>
  <c r="E270" i="69"/>
  <c r="E268" i="70"/>
  <c r="E266" i="68"/>
  <c r="E267" i="70"/>
  <c r="E265" i="70"/>
  <c r="E271" i="69"/>
  <c r="E267" i="68"/>
  <c r="E268" i="69"/>
  <c r="E276" i="59"/>
  <c r="E270" i="66"/>
  <c r="E277" i="59"/>
  <c r="E263" i="67"/>
  <c r="E267" i="67"/>
  <c r="E267" i="66"/>
  <c r="E271" i="67"/>
  <c r="E266" i="67"/>
  <c r="E269" i="67"/>
  <c r="E265" i="67"/>
  <c r="E270" i="67"/>
  <c r="E274" i="57"/>
  <c r="E272" i="67"/>
  <c r="E264" i="67"/>
  <c r="E268" i="67"/>
  <c r="E266" i="66"/>
  <c r="E272" i="64"/>
  <c r="E268" i="66"/>
  <c r="E280" i="59"/>
  <c r="E271" i="66"/>
  <c r="E265" i="66"/>
  <c r="E269" i="66"/>
  <c r="E272" i="66"/>
  <c r="E263" i="66"/>
  <c r="E268" i="60"/>
  <c r="E264" i="66"/>
  <c r="E264" i="65"/>
  <c r="E280" i="57"/>
  <c r="E290" i="62"/>
  <c r="E283" i="62"/>
  <c r="E269" i="58"/>
  <c r="E279" i="57"/>
  <c r="E264" i="64"/>
  <c r="E263" i="65"/>
  <c r="E285" i="61"/>
  <c r="E282" i="62"/>
  <c r="E266" i="64"/>
  <c r="E265" i="63"/>
  <c r="E269" i="60"/>
  <c r="E282" i="59"/>
  <c r="E288" i="62"/>
  <c r="E280" i="61"/>
  <c r="E263" i="60"/>
  <c r="E271" i="63"/>
  <c r="E272" i="58"/>
  <c r="E284" i="61"/>
  <c r="E270" i="63"/>
  <c r="E277" i="57"/>
  <c r="E277" i="61"/>
  <c r="E272" i="57"/>
  <c r="E281" i="61"/>
  <c r="E278" i="57"/>
  <c r="E269" i="65"/>
  <c r="E270" i="64"/>
  <c r="E265" i="58"/>
  <c r="E266" i="60"/>
  <c r="E267" i="64"/>
  <c r="E263" i="63"/>
  <c r="E271" i="57"/>
  <c r="E268" i="64"/>
  <c r="E278" i="59"/>
  <c r="E272" i="60"/>
  <c r="E264" i="60"/>
  <c r="E272" i="63"/>
  <c r="E268" i="58"/>
  <c r="E271" i="58"/>
  <c r="E276" i="57"/>
  <c r="E270" i="60"/>
  <c r="E285" i="59"/>
  <c r="E283" i="61"/>
  <c r="E270" i="58"/>
  <c r="E272" i="65"/>
  <c r="E266" i="63"/>
  <c r="E268" i="63"/>
  <c r="E267" i="58"/>
  <c r="E265" i="60"/>
  <c r="E270" i="65"/>
  <c r="E286" i="62"/>
  <c r="E275" i="57"/>
  <c r="E281" i="59"/>
  <c r="E264" i="58"/>
  <c r="E267" i="60"/>
  <c r="E266" i="58"/>
  <c r="E282" i="61"/>
  <c r="E284" i="59"/>
  <c r="E265" i="65"/>
  <c r="E289" i="62"/>
  <c r="E287" i="62"/>
  <c r="E283" i="59"/>
  <c r="E271" i="65"/>
  <c r="E284" i="62"/>
  <c r="E281" i="62"/>
  <c r="E269" i="64"/>
  <c r="E285" i="62"/>
  <c r="E276" i="61"/>
  <c r="E267" i="65"/>
  <c r="E269" i="63"/>
  <c r="E279" i="59"/>
  <c r="E279" i="61"/>
  <c r="E271" i="64"/>
  <c r="E271" i="60"/>
  <c r="E267" i="63"/>
  <c r="E263" i="64"/>
  <c r="E273" i="57"/>
  <c r="E266" i="65"/>
  <c r="E264" i="63"/>
  <c r="E265" i="64"/>
  <c r="E268" i="65"/>
  <c r="E278" i="61"/>
  <c r="E263" i="56"/>
  <c r="E264" i="56"/>
  <c r="E271" i="56"/>
  <c r="E262" i="56"/>
  <c r="E244" i="35"/>
  <c r="E250" i="49"/>
  <c r="E268" i="56"/>
  <c r="E270" i="56"/>
  <c r="E262" i="55"/>
  <c r="E265" i="56"/>
  <c r="E269" i="56"/>
  <c r="E266" i="56"/>
  <c r="E267" i="56"/>
  <c r="E265" i="55"/>
  <c r="E267" i="55"/>
  <c r="E266" i="55"/>
  <c r="E271" i="55"/>
  <c r="E268" i="55"/>
  <c r="E263" i="55"/>
  <c r="E264" i="55"/>
  <c r="E269" i="55"/>
  <c r="E232" i="36"/>
  <c r="E270" i="55"/>
  <c r="E215" i="33"/>
  <c r="E237" i="34"/>
  <c r="E398" i="54"/>
  <c r="E250" i="50"/>
  <c r="E404" i="54"/>
  <c r="E399" i="54"/>
  <c r="E402" i="54"/>
  <c r="E400" i="53"/>
  <c r="E400" i="54"/>
  <c r="E405" i="54"/>
  <c r="E397" i="54"/>
  <c r="E401" i="54"/>
  <c r="E403" i="54"/>
  <c r="E251" i="52"/>
  <c r="E396" i="53"/>
  <c r="E405" i="53"/>
  <c r="E397" i="53"/>
  <c r="E404" i="53"/>
  <c r="E403" i="53"/>
  <c r="E402" i="53"/>
  <c r="E399" i="53"/>
  <c r="E401" i="53"/>
  <c r="E398" i="53"/>
  <c r="E250" i="52"/>
  <c r="E258" i="51"/>
  <c r="E254" i="51"/>
  <c r="E251" i="50"/>
  <c r="E242" i="37"/>
  <c r="E213" i="2"/>
  <c r="E222" i="2"/>
  <c r="E251" i="51"/>
  <c r="E254" i="49"/>
  <c r="E256" i="50"/>
  <c r="E251" i="49"/>
  <c r="E246" i="37"/>
  <c r="E258" i="49"/>
  <c r="E254" i="52"/>
  <c r="E241" i="37"/>
  <c r="E236" i="36"/>
  <c r="E216" i="33"/>
  <c r="E255" i="49"/>
  <c r="E250" i="37"/>
  <c r="E255" i="51"/>
  <c r="E247" i="35"/>
  <c r="E245" i="35"/>
  <c r="E252" i="52"/>
  <c r="E241" i="34"/>
  <c r="E221" i="2"/>
  <c r="E245" i="37"/>
  <c r="E253" i="35"/>
  <c r="E253" i="50"/>
  <c r="E244" i="34"/>
  <c r="E257" i="49"/>
  <c r="E246" i="34"/>
  <c r="E221" i="33"/>
  <c r="E256" i="52"/>
  <c r="E257" i="52"/>
  <c r="E246" i="35"/>
  <c r="E259" i="52"/>
  <c r="E250" i="35"/>
  <c r="E242" i="34"/>
  <c r="E220" i="2"/>
  <c r="E239" i="34"/>
  <c r="E240" i="34"/>
  <c r="E252" i="50"/>
  <c r="E248" i="37"/>
  <c r="E241" i="36"/>
  <c r="E257" i="50"/>
  <c r="E240" i="36"/>
  <c r="E237" i="36"/>
  <c r="E253" i="51"/>
  <c r="E255" i="50"/>
  <c r="E244" i="37"/>
  <c r="E257" i="51"/>
  <c r="E219" i="2"/>
  <c r="E252" i="49"/>
  <c r="E214" i="2"/>
  <c r="E217" i="2"/>
  <c r="E219" i="33"/>
  <c r="E245" i="34"/>
  <c r="E251" i="35"/>
  <c r="E234" i="36"/>
  <c r="E218" i="2"/>
  <c r="E259" i="50"/>
  <c r="E252" i="35"/>
  <c r="E252" i="51"/>
  <c r="E214" i="33"/>
  <c r="E248" i="35"/>
  <c r="E253" i="49"/>
  <c r="E256" i="49"/>
  <c r="E243" i="34"/>
  <c r="E259" i="49"/>
  <c r="E215" i="2"/>
  <c r="E256" i="51"/>
  <c r="E235" i="36"/>
  <c r="E249" i="35"/>
  <c r="E258" i="52"/>
  <c r="E255" i="52"/>
  <c r="E258" i="50"/>
  <c r="E239" i="36"/>
  <c r="E233" i="36"/>
  <c r="E218" i="33"/>
  <c r="E222" i="33"/>
  <c r="E259" i="51"/>
  <c r="E243" i="37"/>
  <c r="E254" i="50"/>
  <c r="E220" i="33"/>
  <c r="E247" i="37"/>
  <c r="E216" i="2"/>
  <c r="E217" i="33"/>
  <c r="E249" i="37"/>
  <c r="E238" i="34"/>
  <c r="E253" i="52"/>
  <c r="E238" i="36"/>
  <c r="E223"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<sst xmlns="http://schemas.openxmlformats.org/spreadsheetml/2006/main" count="68176" uniqueCount="8980">
  <si>
    <t>callsign</t>
  </si>
  <si>
    <t>adep</t>
  </si>
  <si>
    <t>ades</t>
  </si>
  <si>
    <t>aircraft_type</t>
  </si>
  <si>
    <t>aircraft_registration</t>
  </si>
  <si>
    <t>atd</t>
  </si>
  <si>
    <t>dep_runway</t>
  </si>
  <si>
    <t>route</t>
  </si>
  <si>
    <t>rfl</t>
  </si>
  <si>
    <t>flight_rule</t>
  </si>
  <si>
    <t>flight_type</t>
  </si>
  <si>
    <t>distance_flown_in_fir</t>
  </si>
  <si>
    <t>exit_point</t>
  </si>
  <si>
    <t>exit_hour</t>
  </si>
  <si>
    <t>exit_level</t>
  </si>
  <si>
    <t>wtc</t>
  </si>
  <si>
    <t>nfl</t>
  </si>
  <si>
    <t>VOI1051</t>
  </si>
  <si>
    <t>MMUN</t>
  </si>
  <si>
    <t>MMGL</t>
  </si>
  <si>
    <t>A21N</t>
  </si>
  <si>
    <t>XAVUK</t>
  </si>
  <si>
    <t>12R</t>
  </si>
  <si>
    <t>UDGUV2A UDGUV 2050N08810W 2056N08826W NUBIT DCT RIBET UT101 ENAGA DCT OVAGO UT123 IGSON IGSON1B</t>
  </si>
  <si>
    <t>I</t>
  </si>
  <si>
    <t>S</t>
  </si>
  <si>
    <t>NUBIT</t>
  </si>
  <si>
    <t>M</t>
  </si>
  <si>
    <t>WJA2777</t>
  </si>
  <si>
    <t>CYYZ</t>
  </si>
  <si>
    <t>B38M</t>
  </si>
  <si>
    <t>CGAMQ</t>
  </si>
  <si>
    <t>S12R SR00 SR01 ROTGI UM219 MYDIA/M078F350 M219 KNOST/N0459F350 DCT CAMJO DCT DANCO DCT OXMAN LINNG3</t>
  </si>
  <si>
    <t>MYDIA</t>
  </si>
  <si>
    <t>VOI5589</t>
  </si>
  <si>
    <t>MMMY</t>
  </si>
  <si>
    <t>A320</t>
  </si>
  <si>
    <t>XAVVC</t>
  </si>
  <si>
    <t>UDGUV2A UDGUV UT78 DURPI DCT NOTEN UT37 SESNO UJ15E RETOS RETOS1A</t>
  </si>
  <si>
    <t>NOTEN</t>
  </si>
  <si>
    <t>WFL2502</t>
  </si>
  <si>
    <t>LEMD</t>
  </si>
  <si>
    <t>A359</t>
  </si>
  <si>
    <t>ECNOI</t>
  </si>
  <si>
    <t>NUDAL1A NUDAL UV106 PODON UG765 MAXIM Y262 CANVI/N0496F370 Y262 ZFP DCT VENDS DCT HOOKY DCT SNAGY/M085F370 M203 SELIM/M085F370 DCT 40N060W 43N050W/M085F390 46N040W 46N030W 46N020W/M085F390 DCT HIDRA/N0488F390 DCT STG/N0486F240 N733 ZMR</t>
  </si>
  <si>
    <t>NUDAL</t>
  </si>
  <si>
    <t>H</t>
  </si>
  <si>
    <t>AMX555</t>
  </si>
  <si>
    <t>MMMX</t>
  </si>
  <si>
    <t>B39M</t>
  </si>
  <si>
    <t>XAMIJ</t>
  </si>
  <si>
    <t>UDGUV2A UDGUV UT78 MEDOS UT20 UBVOV/N0457F340 UT101 UMAVO/N0456F300 UT101 ENAGA ENAGA3A</t>
  </si>
  <si>
    <t>UBVOV</t>
  </si>
  <si>
    <t>BAW2202</t>
  </si>
  <si>
    <t>EGKK</t>
  </si>
  <si>
    <t>B772</t>
  </si>
  <si>
    <t>GYMMB</t>
  </si>
  <si>
    <t>S12R T12R6 UN415 NUDAL UV106 PODON UG765 MAXIM DCT EYW DCT PBI/M083F350 DCT SNAGY/M083F370 M203 SELIM DCT 43N050W/M083F390 46N040W 48N030W 48N020W 48N015W DCT OMOKO DCT GUNSO DCT GAPLI/N0473F390 DCT SIDDI/N0458F350 DCT DAWLY/N0418F270 DCT ELRIP DCT OTMET OTMET1G</t>
  </si>
  <si>
    <t>XASSE</t>
  </si>
  <si>
    <t>MMTO</t>
  </si>
  <si>
    <t>E135</t>
  </si>
  <si>
    <t>UDGUV2A UDGUV UBVOV UT20 PAZ UT104 LENUL DCT</t>
  </si>
  <si>
    <t>G</t>
  </si>
  <si>
    <t>VOC4071</t>
  </si>
  <si>
    <t>MROC</t>
  </si>
  <si>
    <t>A20N</t>
  </si>
  <si>
    <t>N547VL</t>
  </si>
  <si>
    <t>S12R T12R6 ALSUP UB881 BTO UM206 VIVIT DCT PIRAS BARRA4P</t>
  </si>
  <si>
    <t>ANIKO</t>
  </si>
  <si>
    <t>VIV1373</t>
  </si>
  <si>
    <t>XAVXD</t>
  </si>
  <si>
    <t>UDGUV2A UDGUV UT78 MEDOS UT20 UBVOV UT101 ENAGA ENAGA3A</t>
  </si>
  <si>
    <t>ROU1813</t>
  </si>
  <si>
    <t>A321</t>
  </si>
  <si>
    <t>CFYXF</t>
  </si>
  <si>
    <t>S12R SR00 SR01 OMSUK UM219 MYDIA M219 NAVVL/M078F330 M219 CULLY/N0463F330 M219 KNOST DCT CAMJO/N0462F350 Q99 BLAAN Q69 RICCS DCT OXMAN LINNG3</t>
  </si>
  <si>
    <t>VTM9901</t>
  </si>
  <si>
    <t>MMQT</t>
  </si>
  <si>
    <t>B734</t>
  </si>
  <si>
    <t>XATIF</t>
  </si>
  <si>
    <t>S12R 2100N08650W T12R7 2052N08722W 2053N08753W 2052N08801W 2052N08812W 2054N08819W 2054N08827W 2113N09006W 2115N09025W 2135N09324W 2136N09331W TARBI UJ17 QET</t>
  </si>
  <si>
    <t>2137N09459W</t>
  </si>
  <si>
    <t>ESF610</t>
  </si>
  <si>
    <t>MMMD</t>
  </si>
  <si>
    <t>XASLG</t>
  </si>
  <si>
    <t>S12R T12R6 2058N08652W 2047N08747W NAPRI NAPRI1A</t>
  </si>
  <si>
    <t>EVE814</t>
  </si>
  <si>
    <t>A333</t>
  </si>
  <si>
    <t>ECODR</t>
  </si>
  <si>
    <t>S12R T12R6 UN415 UN413 MAXIM Y262 GOPEY/N0478F370 Y262 ZFP BR65V STIFF A699 SUMRS/M082F370 M204 SOORY DCT 43N050W/M082F370 46N040W/M082F390 47N030W 47N020W 46N015W/N0465F390 DCT PITAX DCT STG DCT DESAT DCT ZMR</t>
  </si>
  <si>
    <t>2135N08548W</t>
  </si>
  <si>
    <t>VIV1017</t>
  </si>
  <si>
    <t>XAVMF</t>
  </si>
  <si>
    <t>UDGUV2A UDGUV UT78 MEDOS DCT UBVOV DCT UMAVO UT101 ENAGA ENAGA3A</t>
  </si>
  <si>
    <t>VTM2202</t>
  </si>
  <si>
    <t>MMVA</t>
  </si>
  <si>
    <t>XAVHS</t>
  </si>
  <si>
    <t>S12R T12R6 UN418 2052N08721W 2052N08722W 2051N08727W AGAVE UJ9 VSA</t>
  </si>
  <si>
    <t>VIV2140</t>
  </si>
  <si>
    <t>XAVXU</t>
  </si>
  <si>
    <t>S12R T12R6 UN418 2058N08806W 2058N08807W 2148N09501W SLP UT147 AGU UT44 MEZCA MEZCA1A</t>
  </si>
  <si>
    <t>2148N09459W</t>
  </si>
  <si>
    <t>VOI105</t>
  </si>
  <si>
    <t>XAVLT</t>
  </si>
  <si>
    <t>S12R T12R6 UN418 2058N08656W UDGUV UT78 DURPI DCT UBVOV UT101 ENAGA ENAGA3A</t>
  </si>
  <si>
    <t>VOI5593</t>
  </si>
  <si>
    <t>XATVM</t>
  </si>
  <si>
    <t>S12R T12R6 UN418 UN409 2052N08738W 2101N08826W NOTEN UT37 SESNO UJ15E RETOS RETOS1A</t>
  </si>
  <si>
    <t>VIV2022</t>
  </si>
  <si>
    <t>XAVAM</t>
  </si>
  <si>
    <t>UDGUV2A UDGUV UT78 UKOKO 2045N08924W 2038N09040W AVIVI ELVED UT104 LENUL LENUL3A</t>
  </si>
  <si>
    <t>AVIVI</t>
  </si>
  <si>
    <t>CFG119</t>
  </si>
  <si>
    <t>EDDF</t>
  </si>
  <si>
    <t>A339</t>
  </si>
  <si>
    <t>DANRL</t>
  </si>
  <si>
    <t>S12R 2101N08651W NUDAL UV106 PODON UG765 MAXIM DCT EYW/N0475F370 DCT PBI/M081F370 DCT SNAGY M203 SELIM/M081F390 DCT 44N050W 4830N04000W 5130N03000W 5230N02000W DCT TOBOR/N0461F390 DCT RILED DCT BANBA DCT DIQSE DCT ICOSA DCT RUHUN DCT ZESPE DCT YORQI DCT UNZIB DCT NUCHU L607 KONAN DCT KOK UL607 REMBA/N0454F370 UL607 SPI T180 NIVNU T847 IMCOM IMCOM1A</t>
  </si>
  <si>
    <t>VIV1021</t>
  </si>
  <si>
    <t>XAVXG</t>
  </si>
  <si>
    <t>S12R T12R6 2052N09159W 2039N09344W 2039N09350W 2049N09409W UBVOV VOKIR ENAGA ENAGA3A</t>
  </si>
  <si>
    <t>EVE882</t>
  </si>
  <si>
    <t>LEBL</t>
  </si>
  <si>
    <t>CSTKH</t>
  </si>
  <si>
    <t>S12R 2101N08650W NUDAL UV106 PODON/N0477F370 UG765 MAXIM DCT SNAGY/M082F370 DCT SWRTZ M202 MEANO DCT 41N060W/M082F390 DCT 4330N05000W DCT 45N040W DCT 46N030W DCT 46N020W DCT PASAS/N0465F410 DCT VES DCT LASKU DCT RONSI M190 BLV M601 PPN/N0413F300 M601 GRAUS</t>
  </si>
  <si>
    <t>VIV2180</t>
  </si>
  <si>
    <t>XAVAK</t>
  </si>
  <si>
    <t>S12R T12R6 UN418 UN409 2120N08800W 2122N08807W NOTEN UT37 SESNO UJ15E RETOS RETOS1A</t>
  </si>
  <si>
    <t>VOI111</t>
  </si>
  <si>
    <t>N518VL</t>
  </si>
  <si>
    <t>S12R T12R6 UN418 UN409 UBVOV UT101 UMAVO/N0378F200 UT101 ENAGA ENAGA3A</t>
  </si>
  <si>
    <t>VIV2102</t>
  </si>
  <si>
    <t>MMVR</t>
  </si>
  <si>
    <t>XAVCF</t>
  </si>
  <si>
    <t>S12R T12R6 2052N08733W OMPAN OMPAN1A</t>
  </si>
  <si>
    <t>OMPAN</t>
  </si>
  <si>
    <t>VIV2272</t>
  </si>
  <si>
    <t>MMSM</t>
  </si>
  <si>
    <t>XAVIB</t>
  </si>
  <si>
    <t>S12R T12R6 UBVOV UT20 TAJIN DCT VITOS VITOS2A</t>
  </si>
  <si>
    <t>AMX501</t>
  </si>
  <si>
    <t>N769AM</t>
  </si>
  <si>
    <t>UDGUV2A UDGUV UT78 MEDOS UT20 UBVOV UT101 UMAVO/N0457F300 UT101 ENAGA ENAGA3A</t>
  </si>
  <si>
    <t>VIV1379</t>
  </si>
  <si>
    <t>VIV312</t>
  </si>
  <si>
    <t>MUHA</t>
  </si>
  <si>
    <t>XAVMG</t>
  </si>
  <si>
    <t>NUDAL1A NUDAL UR506 KALNO VETSI2A</t>
  </si>
  <si>
    <t>VIV2196</t>
  </si>
  <si>
    <t>XAVMH</t>
  </si>
  <si>
    <t>UDGUV2A UDGUV DCT 2049N08750W 2049N08758W 2049N08801W 2050N08808W NOTEN UT37 SESNO UJ15E RETOS RETOS1A</t>
  </si>
  <si>
    <t>AMX505</t>
  </si>
  <si>
    <t>N173AM</t>
  </si>
  <si>
    <t>S12R T12R6 UN418 UN409 UN419 UN432 2049N08744W UBVOV/N0451F360 UT101 UMAVO/N0449F300 UT101 ENAGA ENAGA3A</t>
  </si>
  <si>
    <t>CMP104</t>
  </si>
  <si>
    <t>MPTO</t>
  </si>
  <si>
    <t>B737</t>
  </si>
  <si>
    <t>HP1377</t>
  </si>
  <si>
    <t>S12R T12R6 UN415 ALYRE TAKUX UM782 OMIRO UN420 PELRA/N0421F150 DCT SPP DCT MORLI OSUPA2</t>
  </si>
  <si>
    <t>TAKUX</t>
  </si>
  <si>
    <t>VIV2002</t>
  </si>
  <si>
    <t>MMTC</t>
  </si>
  <si>
    <t>XAVBI</t>
  </si>
  <si>
    <t>S12R T12R6 UN418 UN409 UN419 UN432 NOTEN UT37 EBDUB/N0454F380 UT37 SESNO DCT MTY UJ32 TRC DCT</t>
  </si>
  <si>
    <t>UAL1059</t>
  </si>
  <si>
    <t>KIAH</t>
  </si>
  <si>
    <t>B739</t>
  </si>
  <si>
    <t>N66825</t>
  </si>
  <si>
    <t>S12R T12R6 UN418 UN409 UN419 2125N08852W 2142N08940W 2145N08947W DUTNA L208 PEGLG</t>
  </si>
  <si>
    <t>DUTNA</t>
  </si>
  <si>
    <t>AMX511</t>
  </si>
  <si>
    <t>N891AM</t>
  </si>
  <si>
    <t>S12R T12R6 UN418 DURPI UT78 MEDOS UT20 UBVOV UT101 UMAVO/N0451F300 UT101 ENAGA ENAGA3A</t>
  </si>
  <si>
    <t>AAL316</t>
  </si>
  <si>
    <t>KDFW</t>
  </si>
  <si>
    <t>B738</t>
  </si>
  <si>
    <t>N970AN</t>
  </si>
  <si>
    <t>S12R 2100N08650W NC011 2132N08652W 2205N08658W KEHLI A770 LEV DCT LSU DCT AEX DCT PNUTS BEREE3</t>
  </si>
  <si>
    <t>KEHLI</t>
  </si>
  <si>
    <t>N68AR</t>
  </si>
  <si>
    <t>H25B</t>
  </si>
  <si>
    <t>S12R 2101N08651W 2058N08651W CZA UT20 PAZ UT104 LENUL DCT</t>
  </si>
  <si>
    <t>DAL609</t>
  </si>
  <si>
    <t>KATL</t>
  </si>
  <si>
    <t>N3743H</t>
  </si>
  <si>
    <t>S12R SR00 SR01 ROTGI UM219 MYDIA M219 CIGAR M215 KNOST DCT CAMJO DCT LAIRI DCT LARZZ JJEDI4</t>
  </si>
  <si>
    <t>UAL1988</t>
  </si>
  <si>
    <t>KEWR</t>
  </si>
  <si>
    <t>N77581</t>
  </si>
  <si>
    <t>S12R 2101N08650W ROTGI UM219 ALPUK/N0464F330 UM219 MYDIA/N0464F350 M219 CIGAR M215 KNOST Q109 CAMJO Q99 QUART PHLBO4</t>
  </si>
  <si>
    <t>XBPGY</t>
  </si>
  <si>
    <t>C501</t>
  </si>
  <si>
    <t>S12R T12R6 UN418 UN409 UN419 2051N08727W 1951N08934W 1930N09014W 1852N09126W CME NOPON UJ9 VSA</t>
  </si>
  <si>
    <t>L</t>
  </si>
  <si>
    <t>XAVGF</t>
  </si>
  <si>
    <t>B429</t>
  </si>
  <si>
    <t>LCLUN CUN</t>
  </si>
  <si>
    <t>V</t>
  </si>
  <si>
    <t>AMX515</t>
  </si>
  <si>
    <t>XAIMH</t>
  </si>
  <si>
    <t>UDGUV2A UDGUV UT78 MEDOS UT20 UBVOV UT101 UMAVO/N0452F300 UT101 ENAGA ENAGA3A</t>
  </si>
  <si>
    <t>N300FB</t>
  </si>
  <si>
    <t>EPIC</t>
  </si>
  <si>
    <t>S12R T12R6 UN418 UN409 2053N08715W CZ551 2053N08735W UBVOV UT20 PAZ UT104 LENUL DCT</t>
  </si>
  <si>
    <t>ROU1885</t>
  </si>
  <si>
    <t>CYUL</t>
  </si>
  <si>
    <t>A319</t>
  </si>
  <si>
    <t>CGBHY</t>
  </si>
  <si>
    <t>S12R SR00 SR01 SR02 SR03 SR04 SR05 ROTGI UM219 MYDIA/M078F350 M219 CULLY/N0458F350 M219 KNOST/N0454F370 DCT CAMJO DCT TEEEM Q99 POLYY DCT OGRAE DCT AUDII DCT FAK DCT RBV DCT LLUND DCT CAM DCT JASDU DCT PBERG CARTR5</t>
  </si>
  <si>
    <t>VOI5585</t>
  </si>
  <si>
    <t>S12R 2101N08650W 2058N08650W 2055N08734W DURPI DCT NOTEN UT37 SESNO UJ15E RETOS RETOS1A</t>
  </si>
  <si>
    <t>ESF615</t>
  </si>
  <si>
    <t>KMIA</t>
  </si>
  <si>
    <t>NUDAL1A NUDAL UV106 PODON UG765 EMOVI UG765 MAXIM SNDBR3</t>
  </si>
  <si>
    <t>VIV7032</t>
  </si>
  <si>
    <t>XAVAQ</t>
  </si>
  <si>
    <t>S12R T12R6 UN418 UN409 UN419 UN432 2050N09148W 2050N09154W RIBET UT101 UMAVO UT104 LENUL LENUL3A</t>
  </si>
  <si>
    <t>N</t>
  </si>
  <si>
    <t>2037N09459W</t>
  </si>
  <si>
    <t>VIV1029</t>
  </si>
  <si>
    <t>VIV2164</t>
  </si>
  <si>
    <t>XAVBU</t>
  </si>
  <si>
    <t>S12R T12R6 UN418 UN409 UN419 2050N08732W 2050N08735W 2050N08738W 2050N08743W 2055N08912W 2056N08930W S101 NOTEN/N0453F380 UT37 SESNO UJ15E RETOS RETOS1A</t>
  </si>
  <si>
    <t>VOI1049</t>
  </si>
  <si>
    <t>XAVUP</t>
  </si>
  <si>
    <t>UDGUV2A UDGUV 2049N08805W NUBIT DCT RIBET UT101 ENAGA DCT OVAGO UT123 IKLOK/N0371F240 UT123 IGSON/N0335F200 IGSON1B</t>
  </si>
  <si>
    <t>VIV2278</t>
  </si>
  <si>
    <t>XAVAN</t>
  </si>
  <si>
    <t>S12R T12R6 UN418 UN409 UN419 2050N08732W UBVOV UT20 TAJIN DCT VITOS VITOS2A</t>
  </si>
  <si>
    <t>VOI101</t>
  </si>
  <si>
    <t>XAVUT</t>
  </si>
  <si>
    <t>S12R T12R6 UN418 UN409 2054N08728W 2055N08734W UBVOV UT101 ENAGA ENAGA3A</t>
  </si>
  <si>
    <t>VIV2176</t>
  </si>
  <si>
    <t>CCDBN</t>
  </si>
  <si>
    <t>S12R T12R6 UN418 2056N08856W IZAML NOTEN UT37 SESNO UJ15E RETOS RETOS1A</t>
  </si>
  <si>
    <t>AMX591</t>
  </si>
  <si>
    <t>XAAMS</t>
  </si>
  <si>
    <t>S12R 2101N08651W 2058N08651W 2056N08726W 2056N08733W UBVOV UT101 UMAVO UT169 VITOS VITOS2A</t>
  </si>
  <si>
    <t>VIV8005</t>
  </si>
  <si>
    <t>MMCS</t>
  </si>
  <si>
    <t>XAVAP</t>
  </si>
  <si>
    <t>S12R T12R6 UN418 UN409 UN419 UN432 2050N08736W 2054N08857W 2054N08901W NOTEN DCT LIBOX DCT MOV UT3 URKOM UJ54 CJS DCT</t>
  </si>
  <si>
    <t>XBPEV</t>
  </si>
  <si>
    <t>MMCZ</t>
  </si>
  <si>
    <t>C205</t>
  </si>
  <si>
    <t>DCT</t>
  </si>
  <si>
    <t>CMP262</t>
  </si>
  <si>
    <t>HP9809</t>
  </si>
  <si>
    <t>S12R T12R6 UN415 2053N08637W ALYRE TAKUX UM782 OMIRO/N0460F370 UM782 DELVI/N0457F390 UM782 ARNAL DCT DAGAS UM542 REPIT OSUPA2</t>
  </si>
  <si>
    <t>AAL1185</t>
  </si>
  <si>
    <t>KJFK</t>
  </si>
  <si>
    <t>N326RP</t>
  </si>
  <si>
    <t>S12R SR00 SR01 SR02 SR03 ROTGI UM219 MYDIA M219 KNOST Q109 BRUTS DCT CRG DCT FEMON DCT CAKET DCT ELMSZ Q97 ELLDE DCT PAACK DCT SAWED DCT KALDA Q108 SIE CAMRN5</t>
  </si>
  <si>
    <t>VOI3930</t>
  </si>
  <si>
    <t>MGGT</t>
  </si>
  <si>
    <t>XAVOY</t>
  </si>
  <si>
    <t>S12R T12R6 UN402 2050N08650W 2038N08651W UN611 CTM UG765 AUR DCT</t>
  </si>
  <si>
    <t>CTM</t>
  </si>
  <si>
    <t>TSC327</t>
  </si>
  <si>
    <t>CGTCY</t>
  </si>
  <si>
    <t>S12R SR00 SR01 SR02 SR03 SR04 SR05 SR06 SR07 SR08 SR09 OMSUK UM219 MYDIA M219 CIGAR DCT KNOST DCT CAMJO Q99 BLAAN Q69 RICCS DCT OXMAN LINNG3</t>
  </si>
  <si>
    <t>UAL1694</t>
  </si>
  <si>
    <t>KIAD</t>
  </si>
  <si>
    <t>N77588</t>
  </si>
  <si>
    <t>OMSUK2A OMSUK 2128N08646W 2133N08646W 2138N08647W 2151N08640W ROTGI UM219 MYDIA/N0461F350 M219 CIGAR M215 KNOST Q109 CAMJO Q99 OGRAE DCT BZNGA DCT DORRN CAVLR7</t>
  </si>
  <si>
    <t>VIV2152</t>
  </si>
  <si>
    <t>MMTM</t>
  </si>
  <si>
    <t>S12R T12R6 UN418 UN409 UN419 2052N08723W MIDWP LIDAM UT23 TAM DCT</t>
  </si>
  <si>
    <t>LIDAM</t>
  </si>
  <si>
    <t>VIV2284</t>
  </si>
  <si>
    <t>XAVXZ</t>
  </si>
  <si>
    <t>UDGUV2A UDGUV UT78 MEDOS DCT UBVOV UT20 TAJIN DCT VITOS VITOS2A</t>
  </si>
  <si>
    <t>JBU852</t>
  </si>
  <si>
    <t>N651JB</t>
  </si>
  <si>
    <t>S12R SR00 SR01 SR02 SR03 ROTGI UM219 MYDIA M219 KNOST Q109 DFENC DCT SAWED Q108 SIE CAMRN5</t>
  </si>
  <si>
    <t>XAVGV</t>
  </si>
  <si>
    <t>XHOL</t>
  </si>
  <si>
    <t>C206</t>
  </si>
  <si>
    <t>XBGPE</t>
  </si>
  <si>
    <t>C150</t>
  </si>
  <si>
    <t>VOI3938</t>
  </si>
  <si>
    <t>N519VL</t>
  </si>
  <si>
    <t>ALSUP1C ALSUP UB881 URIOS DCT GABIX DCT TUMEK DCT TIBUT DCT PIRAS BARRA4P</t>
  </si>
  <si>
    <t>VIV2142</t>
  </si>
  <si>
    <t>XAVCC</t>
  </si>
  <si>
    <t>S12R T12R6 UN418 UN409 UN419 2051N08727W 2051N08730W MID DCT LIDAM UT23 TAM UJ14 TMN UT147 AGU UT44 MEZCA MEZCA1A</t>
  </si>
  <si>
    <t>CMP317</t>
  </si>
  <si>
    <t>HP9818</t>
  </si>
  <si>
    <t>S12R T12R6 UN415 2055N08640W ALYRE TAKUX UM782 ARNAL DCT DAGAS UM542 REPIT OSUPA2</t>
  </si>
  <si>
    <t>VIV2254</t>
  </si>
  <si>
    <t>MMTG</t>
  </si>
  <si>
    <t>S12R T12R6 UN418 UN409 2053N08715W 2052N08719W PQE/N0329A180 V51 SAXAV V51 TGZ DCT</t>
  </si>
  <si>
    <t>TSC539</t>
  </si>
  <si>
    <t>CFTXQ</t>
  </si>
  <si>
    <t>S12R SR00 SR01 SR02 OMSUK M219 ROTGI UM219 MYDIA M219 KNOST DCT CAMJO/N0454F370 Q99 BLAAN Q69 RICCS DCT PSB DCT SYR DCT ART IMPAC4</t>
  </si>
  <si>
    <t>AMX523</t>
  </si>
  <si>
    <t>N837AM</t>
  </si>
  <si>
    <t>S12R T12R6 UN418 2056N08656W 2054N08703W 2049N08711W 2049N08810W 2049N08811W 2050N08941W UBVOV UT101 RIBET/N0456F360 UT101 UMAVO/N0458F300 UT101 ENAGA ENAGA3A</t>
  </si>
  <si>
    <t>AAL2792</t>
  </si>
  <si>
    <t>KCLT</t>
  </si>
  <si>
    <t>N189UW</t>
  </si>
  <si>
    <t>S12R SR00 SR01 SR02 ROTGI UM219 MYDIA M219 KNOST/N0449F350 DCT DEANR DCT BRUTS Q109 CAMJO DCT TWINS DCT PONZE BANKR7</t>
  </si>
  <si>
    <t>AAL1068</t>
  </si>
  <si>
    <t>N129AA</t>
  </si>
  <si>
    <t>S12R SR00 SR01 SR02 SR03 SR04 SR05 SR06 SR07 SR08 N9N SR10 2108N08648W SR12 SR14 N4N N32N 2121N08646W 2122N08646W 2140N08651W 2240N08722W 2243N08723W KEHLI A770 LEV/N0439F260 DCT LSU DCT AEX DCT PNUTS BEREE3</t>
  </si>
  <si>
    <t>UAL1196</t>
  </si>
  <si>
    <t>KORD</t>
  </si>
  <si>
    <t>N69804</t>
  </si>
  <si>
    <t>S12R SR00 SR01 SR02 SR03 SR04 SR05 SR06 SR07 SR08 SR09 SR10 2108N08648W 2109N08648W 2118N08643W 2149N08655W IRDOV L214 PLNDR/N0462F340 DCT MCB/N0461F330 DCT MEMFS/N0452F360 DCT FTZ TRTLL6</t>
  </si>
  <si>
    <t>IRDOV</t>
  </si>
  <si>
    <t>JBU1796</t>
  </si>
  <si>
    <t>KFLL</t>
  </si>
  <si>
    <t>N809JB</t>
  </si>
  <si>
    <t>NUDAL1A NUDAL UV106 PODON UG765 MAXIM BHHIA3</t>
  </si>
  <si>
    <t>AAL2175</t>
  </si>
  <si>
    <t>KPHL</t>
  </si>
  <si>
    <t>N924US</t>
  </si>
  <si>
    <t>S12R SR00 SR01 SR02 SR03 ROTGI UM219 MYDIA M219 KNOST Q109 CAMJO Q99 PEETT DCT BBDOL PAATS4</t>
  </si>
  <si>
    <t>DWI7007</t>
  </si>
  <si>
    <t>MDPC</t>
  </si>
  <si>
    <t>HI1134</t>
  </si>
  <si>
    <t>S12R T12R6 UN415 2052N08635W ALYRE TAKUX DCT MAMBI UL577 ITMAD/N0451F390 UL577 CDO UT15 NADAX NADAX1W</t>
  </si>
  <si>
    <t>N1932M</t>
  </si>
  <si>
    <t>MMAN</t>
  </si>
  <si>
    <t>E55P</t>
  </si>
  <si>
    <t>S12R T12R6 2058N08652W 2052N08725W 2051N08728W 2053N08808W 2054N08842W 2055N08848W 2055N08853W NOTEN UT37 SESNO UJ15E RETOS DCT</t>
  </si>
  <si>
    <t>SWA219</t>
  </si>
  <si>
    <t>KMDW</t>
  </si>
  <si>
    <t>N7747C</t>
  </si>
  <si>
    <t>S12R 2100N08649W NC01 NC011 2102N08646W 2130N08652W IRDOV L214 LEV/N0458F370 DCT HRV/N0458F380 DCT MCB/N0455F390 J35 MEM/N0452F380 J35 FAM/N0450F390 DCT SPI DCT PHEEB ENDEE8</t>
  </si>
  <si>
    <t>VIV2168</t>
  </si>
  <si>
    <t>XAVAO</t>
  </si>
  <si>
    <t>S12R T12R6 UN418 UN409 MID DCT NOTEN UT37 SESNO UJ15E RETOS RETOS1A</t>
  </si>
  <si>
    <t>AVA257</t>
  </si>
  <si>
    <t>SKBO</t>
  </si>
  <si>
    <t>HK5368</t>
  </si>
  <si>
    <t>S12R T12R6 ALYRE TAKUX UM782 MEVUB UP406 AKPEK DCT RNG DCT ISVAT ISVA5E</t>
  </si>
  <si>
    <t>VIV2026</t>
  </si>
  <si>
    <t>MMPB</t>
  </si>
  <si>
    <t>XAVIH</t>
  </si>
  <si>
    <t>S12R T12R6 UN418 DURPI DCT UBVOV UT101 ENAGA DCT OTAGO DCT ATUKA ATUKA1B</t>
  </si>
  <si>
    <t>SWA328</t>
  </si>
  <si>
    <t>KHOU</t>
  </si>
  <si>
    <t>N901WN</t>
  </si>
  <si>
    <t>S12R 2101N08651W 2100N08649W 2100N08647W 2101N08645W NC04 2107N08649W NOSUG 2219N08658W 2227N08657W IPSEV L207 SEAGL BAYYY5</t>
  </si>
  <si>
    <t>IPSEV</t>
  </si>
  <si>
    <t>AVA269</t>
  </si>
  <si>
    <t>SKRG</t>
  </si>
  <si>
    <t>N965AV</t>
  </si>
  <si>
    <t>S12R T12R6 ALYRE TAKUX UM782 MEVUB UP406 AKPEK AKPE4C</t>
  </si>
  <si>
    <t>VOI1055</t>
  </si>
  <si>
    <t>S12R T12R6 2058N08652W 2058N08702W 2101N08717W 2057N08722W 2056N08727W NUBIT DCT RIBET UT101 UMAVO/N0440F300 UT101 ENAGA DCT OVAGO UT123 IKLOK/N0431F260 UT123 IGSON/N0331F160 IGSON1B</t>
  </si>
  <si>
    <t>DAL618</t>
  </si>
  <si>
    <t>KDTW</t>
  </si>
  <si>
    <t>N928DU</t>
  </si>
  <si>
    <t>S12R SR00 SR01 SR02 SR03 SR04 SR05 SR06 SR07 NOSUG UT27 OMVIP UT45 IRDOV L214 LEV J31 HRV DCT MCB J35 MCGEE DCT IZAAC/N0471F330 DCT XESSS DCT MEMFS DCT VISQA J29 PXV DCT WWODD HANBL3</t>
  </si>
  <si>
    <t>VIV2198</t>
  </si>
  <si>
    <t>S12R T12R6 UN418 UN409 2056N08855W IZAML NOTEN/N0451F380 UT37 SESNO UJ15E RETOS RETOS1A</t>
  </si>
  <si>
    <t>DAL620</t>
  </si>
  <si>
    <t>N578DN</t>
  </si>
  <si>
    <t>S12R SR00 SR01 SR02 SR03 SR04 ROTGI UM219 MYDIA M219 KNOST Q109 YURCK Q97 SAWED Q108 SIE CAMRN5</t>
  </si>
  <si>
    <t>UAL1948</t>
  </si>
  <si>
    <t>KSFO</t>
  </si>
  <si>
    <t>N37548</t>
  </si>
  <si>
    <t>S12R 2101N08651W 2058N08651W 2056N08904W MD611 NOTEN UT37 SESNO DCT MTY UT11 PPE J93 AXASA DCT ASUTA J93 PDZ DCT COREZ DCT MAKRS DCT SERFR SERFR4</t>
  </si>
  <si>
    <t>XBLFF</t>
  </si>
  <si>
    <t>LJ60</t>
  </si>
  <si>
    <t>S12R 2101N08650W 2058N08651W 2053N08718W UN419 UBVOV UT20 PAZ UT104 LENUL DCT</t>
  </si>
  <si>
    <t>JBU152</t>
  </si>
  <si>
    <t>N585JB</t>
  </si>
  <si>
    <t>S12R 2101N08650W MOGOP NC01 NC011 ROTGI UM219 MYDIA M219 KNOST Q109 DFENC DCT SAWED Q108 SIE CAMRN5</t>
  </si>
  <si>
    <t>AMX527</t>
  </si>
  <si>
    <t>XASRB</t>
  </si>
  <si>
    <t>S12R T12R6 UN418 UN409 2056N08703W 2057N08705W 2056N08707W 2051N08732W 2051N08739W UBVOV UT101 UMAVO/N0458F300 UT101 ENAGA ENAGA3A</t>
  </si>
  <si>
    <t>SWA1608</t>
  </si>
  <si>
    <t>KBWI</t>
  </si>
  <si>
    <t>N907WN</t>
  </si>
  <si>
    <t>S12R 2100N08649W 2101N08647W 2103N08646W OMSUK UM219 MYDIA M219 KNOST Q109 CAMJO Q99 OGRAE DCT GOOOB DCT THHMP RAVNN9</t>
  </si>
  <si>
    <t>POE766</t>
  </si>
  <si>
    <t>E295</t>
  </si>
  <si>
    <t>CGKXV</t>
  </si>
  <si>
    <t>S12R SR00 SR01 SR02 SR03 SR04 SR05 SR06 SR07 SR08 SR09 SR10 2111N08645W OMSUK UM219 MYDIA M219 KNOST/N0459F370 Q109 TEEEM Q99 BLAAN Q69 RICCS DCT OXMAN LINNG3</t>
  </si>
  <si>
    <t>AAL1910</t>
  </si>
  <si>
    <t>N951XV</t>
  </si>
  <si>
    <t>S12R SR00 SR01 SR02 SR03 SR04 SR05 ENEBA UT27 OMVIP UT45 IRDOV L214 LEV DCT MCB/N0448F350 DCT MEM/N0451F360 J187 FTZ TRTLL6</t>
  </si>
  <si>
    <t>ROU1883</t>
  </si>
  <si>
    <t>CGKFA</t>
  </si>
  <si>
    <t>S12R SR00 SR01 SR02 SR03 OMSUK UM219 MYDIA/M078F330 M219 NAVVL/M078F350 M219 CULLY/N0460F350 M219 KNOST DCT CAMJO DCT TEEEM Q99 POLYY DCT OGRAE DCT AUDII DCT FAK DCT EMI/N0453F370 DCT SYR DCT ART IMPAC4</t>
  </si>
  <si>
    <t>WJA2129</t>
  </si>
  <si>
    <t>CFLSF</t>
  </si>
  <si>
    <t>S12R SR00 SR01 SR02 SR03 OMSUK UM219 MYDIA/M078F350 M219 KNOST/N0450F370 DCT CAMJO DCT DANCO DCT OXMAN LINNG3</t>
  </si>
  <si>
    <t>TOS6611</t>
  </si>
  <si>
    <t>MZBZ</t>
  </si>
  <si>
    <t>C208</t>
  </si>
  <si>
    <t>V3HJA</t>
  </si>
  <si>
    <t>LIDEK2A LIDEK MURBU B764 BUKKY BUKKY1A</t>
  </si>
  <si>
    <t>SWA587</t>
  </si>
  <si>
    <t>KAUS</t>
  </si>
  <si>
    <t>N7745A</t>
  </si>
  <si>
    <t>S12R T12R6 UN418 UN409 UN419 2051N08730W 2053N08839W 2054N08848W NOTEN UT37 AVRAV DCT KANNA DCT CRP DCT THX DCT HOOLR DXEEE3</t>
  </si>
  <si>
    <t>VIV2062</t>
  </si>
  <si>
    <t>XAVYA</t>
  </si>
  <si>
    <t>S12R T12R6 UN418 UN409 UN419 2051N08729W 2052N08804W LIDAM UT23 TAM UJ14 TMN DCT MORAS UJ17 QET DCT</t>
  </si>
  <si>
    <t>UAL1051</t>
  </si>
  <si>
    <t>N73445</t>
  </si>
  <si>
    <t>S12R T12R6 UN418 UN409 UN419 2051N08729W 2053N08836W 2054N08849W NOTEN UT37 EBDUB DCT NUGUS/N0473F330 UJ59 MAM/N0473F340 DCT CRP HTOWN3</t>
  </si>
  <si>
    <t>VIV2280</t>
  </si>
  <si>
    <t>S12R T12R6 UN418 UN409 2053N08717W 2053N08723W UBVOV UT20 TAJIN DCT VITOS VITOS2A</t>
  </si>
  <si>
    <t>2100N08653W 2052N08701W 2044N08658W</t>
  </si>
  <si>
    <t>VIV2184</t>
  </si>
  <si>
    <t>MMCU</t>
  </si>
  <si>
    <t>XAVBA</t>
  </si>
  <si>
    <t>S12R T12R6 UN418 2055N08658W 2053N08711W MID DCT NOTEN UT37 ULUMA DCT MTY UT11 SINLO SINLO1A</t>
  </si>
  <si>
    <t>UAL1056</t>
  </si>
  <si>
    <t>N37468</t>
  </si>
  <si>
    <t>UDGUV2A UDGUV DCT MID NOTEN UT37 EBDUB DCT NUGUS/N0473F330 UJ59 MAM/N0475F320 DCT CRP HTOWN3</t>
  </si>
  <si>
    <t>AAL2219</t>
  </si>
  <si>
    <t>N905AU</t>
  </si>
  <si>
    <t>S12R SR00 SR01 SR02 SR03 SR04 SR05 ENEBA 2151N08656W 2221N08705W 2234N08710W KEHLI A770 LEV DCT LSU DCT AEX DCT PNUTS BEREE3</t>
  </si>
  <si>
    <t>2102N08651W 2114N08655W</t>
  </si>
  <si>
    <t>THY182</t>
  </si>
  <si>
    <t>LTFM</t>
  </si>
  <si>
    <t>B789</t>
  </si>
  <si>
    <t>TCLLA</t>
  </si>
  <si>
    <t>NUDAL1A NUDAL UV106 PODON UG765 MAXIM Y262 ZFP BR65V STIFF A699 SUMRS/M084F350 M204 SOORY/N0481F370 DCT 43N050W DCT 45N040W/M084F370 DCT 47N030W DCT 48N020W DCT 48N015W DCT ETIKI DCT REGHI/N0481F380 DCT OZNOH UN29 BULOX DCT TABOV/N0480F390 UN491 POGZI DCT GELTA DCT LUVAL/N0480F390 DCT BEGAR DCT TRA/N0484F390 DCT GAMSA/N0482F370 DCT GEDSO/N0481F370 DCT LUMUS/N0479F370 DCT BERTA DCT OKLOP DCT ETIDA M19 ADVER DCT ROVAM DCT SOPIS T390 RILEX</t>
  </si>
  <si>
    <t>ACA2411</t>
  </si>
  <si>
    <t>B77W</t>
  </si>
  <si>
    <t>CFIUR</t>
  </si>
  <si>
    <t>S12R SR00 ROTGI UM219 MYDIA/M085F350 M219 CULLY/N0502F350 M219 KNOST/N0495F370 DCT CAMJO Q99 BLAAN Q69 RICCS DCT OXMAN LINNG3</t>
  </si>
  <si>
    <t>DAL641</t>
  </si>
  <si>
    <t>N356DN</t>
  </si>
  <si>
    <t>S12R SR00 SR01 SR02 SR03 SR04 2102N08644W ROTGI UM219 MYDIA M219 CIGAR M215 KNOST DCT CAMJO DCT LAIRI DCT LARZZ SITTH3</t>
  </si>
  <si>
    <t>CMP326</t>
  </si>
  <si>
    <t>HP1856</t>
  </si>
  <si>
    <t>S12R 2101N08651W CN01 TAKUX UM782 OMIRO/N0456F370 UN420 PELRA DCT SPP DCT MORLI OSUPA2</t>
  </si>
  <si>
    <t>SWA306</t>
  </si>
  <si>
    <t>N7724A</t>
  </si>
  <si>
    <t>S12R 2100N08647W CN03 2151N08656W 2201N08657W KEHLI A766 KELPP PUCKS4</t>
  </si>
  <si>
    <t>AAL2665</t>
  </si>
  <si>
    <t>N933AM</t>
  </si>
  <si>
    <t>S12R T12R6 UN415 UN413 FRANT UG765 MAXIM SNDBR3</t>
  </si>
  <si>
    <t>2134N08548W</t>
  </si>
  <si>
    <t>DAL1911</t>
  </si>
  <si>
    <t>N841DN</t>
  </si>
  <si>
    <t>S12R SR00 SR01 SR02 SR03 SR04 SR05 SR06 SR07 SR08 SR09 SR10 SR11 SR12 SR13 SR14 SR15 SR16 2118N08650W NOSUG UT27 PISAD L333 HRV DCT MCB DCT MEMFS/N0459F350 DCT PXV DCT WWODD HANBL3</t>
  </si>
  <si>
    <t>PISAD</t>
  </si>
  <si>
    <t>DAL597</t>
  </si>
  <si>
    <t>N316DN</t>
  </si>
  <si>
    <t>S12R 2104N08645W 2106N08645W ROTGI UM219 MYDIA M219 KNOST DCT AMORY Q110 JOKKY/N0454F360 Q110 DAWWN DCT BEORN GNDLF3</t>
  </si>
  <si>
    <t>VOI3081</t>
  </si>
  <si>
    <t>MMTJ</t>
  </si>
  <si>
    <t>XAVUJ</t>
  </si>
  <si>
    <t>S12R T12R6 UN418 2055N08659W 2054N08703W 2051N08710W 2050N08718W 2050N08811W 2051N08814W 2052N08824W 2052N08826W 2103N08903W 2104N08904W 2106N08918W NOTEN UT37 ULUMA DCT MTY DCT TASTO DCT ILAMA UT41 NADIS DCT AVRIL/N0375F200 UJ3 TANRI TANRI1B</t>
  </si>
  <si>
    <t>UAL1275</t>
  </si>
  <si>
    <t>KLAX</t>
  </si>
  <si>
    <t>N66808</t>
  </si>
  <si>
    <t>S12R T12R6 UN418 2056N08654W 2049N08717W UDGUV DCT 2054N08900W 2054N08903W NOTEN UT37 EBDUB DCT ETMES UJ53 REX DCT DLF/N0467F340 DCT KOBLE DCT ELP DCT CULTS J104 WLVRN DCT ESTWD HLYWD1</t>
  </si>
  <si>
    <t>VOI5587</t>
  </si>
  <si>
    <t>XAVLM</t>
  </si>
  <si>
    <t>S12R T12R6 UN418 UN409 2055N08701W 2055N08704W 2055N08723W 2051N08800W 2050N08805W 2050N08812W 2049N08813W 2053N08837W 2053N08840W 2104N08905W 2105N08906W LCL5 NOTEN UT37 SESNO UJ15E RETOS RETOS1A</t>
  </si>
  <si>
    <t>JBU1852</t>
  </si>
  <si>
    <t>N2038J</t>
  </si>
  <si>
    <t>S12R 2101N08651W 2100N08649W SL0 ROTGI UM219 ALPUK 2327N08618W 2341N08624W 2345N08628W MYDIA M219 KNOST Q109 DFENC DCT SAWED Q108 SIE CAMRN5</t>
  </si>
  <si>
    <t>JBU1014</t>
  </si>
  <si>
    <t>KMCO</t>
  </si>
  <si>
    <t>N640JB</t>
  </si>
  <si>
    <t>S12R SR00 SR01 SR02 SR03 SR04 SR05 SR06 SR07 SR08 ROTGI UM219 MYDIA M219 CIGAR PRICY5</t>
  </si>
  <si>
    <t>VIV2044</t>
  </si>
  <si>
    <t>MMLO</t>
  </si>
  <si>
    <t>XAVDT</t>
  </si>
  <si>
    <t>S12R T12R6 UN418 2055N08659W 2055N08701W 2046N08725W UDGUV DCT 2053N08847W 2053N08850W 2055N08907W HEROE LIDAM UT23 TAM UJ14 TMN UT147 SLP UJ40 LIBOL LIBOL1B</t>
  </si>
  <si>
    <t>AAL792</t>
  </si>
  <si>
    <t>N959XV</t>
  </si>
  <si>
    <t>S12R SR00 SR01 SR02 SR03 SR04 SR05 SR06 SR07 SR08 SR09 2110N08643W ROTGI UM219 MYDIA M219 KNOST DCT DEANR DCT BRUTS Q109 CAMJO DCT TWINS DCT PONZE BANKR7</t>
  </si>
  <si>
    <t>AMX535</t>
  </si>
  <si>
    <t>N469AM</t>
  </si>
  <si>
    <t>S12R T12R6 UN418 UN409 2054N08706W 2050N08730W UKOKO UT78 MEDOS UT20 UBVOV UT101 VOKIR/N0458F340 UT101 UMAVO/N0457F300 UT101 ENAGA ENAGA3A</t>
  </si>
  <si>
    <t>VIV2104</t>
  </si>
  <si>
    <t>S12R T12R6 UN418 2055N08659W 1939N09348W 1937N09354W ALRAD OMPAN1A</t>
  </si>
  <si>
    <t>1917N09503W</t>
  </si>
  <si>
    <t>UAL1123</t>
  </si>
  <si>
    <t>N47570</t>
  </si>
  <si>
    <t>S12R T12R6 UN418 UN409 2055N08703W 2054N08704W 2047N08720W 2035N08743W 2046N08755W 2108N08911W 2119N08933W 2231N09237W 2234N09245W 2236N09246W 2339N09409W BRO DCT CRP HTOWN3</t>
  </si>
  <si>
    <t>2339N09408W</t>
  </si>
  <si>
    <t>VIV1023</t>
  </si>
  <si>
    <t>XAVXV</t>
  </si>
  <si>
    <t>S12R T12R6 2059N08651W 2057N08657W 2055N08702W 2044N08720W UKOKO UT78 VIKMO 2043N09309W VER MEBAS LARLO</t>
  </si>
  <si>
    <t>1947N09459W</t>
  </si>
  <si>
    <t>VOI3532</t>
  </si>
  <si>
    <t>N514VL</t>
  </si>
  <si>
    <t>UDGUV2A UDGUV UT78 DURPI DCT UBVOV UT101 UMAVO UT169 VITOS VITOS2A</t>
  </si>
  <si>
    <t>VIV2174</t>
  </si>
  <si>
    <t>CCDBL</t>
  </si>
  <si>
    <t>UDGUV2A UDGUV DCT MID DCT 2102N09015W NOTEN UT37 SESNO UJ15E RETOS RETOS1A</t>
  </si>
  <si>
    <t>VOI3502</t>
  </si>
  <si>
    <t>XAVUU</t>
  </si>
  <si>
    <t>UDGUV2A UDGUV UT78 DURPI 2057N08944W 2051N09007W LIDAM UT23 TAM UJ14 TMN UT147 SLP UJ40 LIBOL LIBOL1B</t>
  </si>
  <si>
    <t>VOI3482</t>
  </si>
  <si>
    <t>XAVVB</t>
  </si>
  <si>
    <t>S12R 2101N08651W 2053N08651W 2050N08653W UBVOV UT20 PAZ UT104 ELVED/N0464F200 UT104 LENUL LENUL2B</t>
  </si>
  <si>
    <t>VOI103</t>
  </si>
  <si>
    <t>XAVUL</t>
  </si>
  <si>
    <t>S12R T12R6 UN418 2055N08659W 2049N08715W UKOKO UT78 DURPI 2049N09149W 2048N09157W VER MEBAS LARLO</t>
  </si>
  <si>
    <t>1938N09459W</t>
  </si>
  <si>
    <t>DAL1962</t>
  </si>
  <si>
    <t>N879DN</t>
  </si>
  <si>
    <t>S12R 2101N08651W NC01 ROTGI UM219 MYDIA M219 KNOST DCT AMORY Q110 JOKKY/N0454F360 Q110 DAWWN DCT BEORN GNDLF3</t>
  </si>
  <si>
    <t>AAL1102</t>
  </si>
  <si>
    <t>N473AN</t>
  </si>
  <si>
    <t>S12R 2101N08650W SR00 NUDAL UV106 PODON UG765 MAXIM SNDBR3</t>
  </si>
  <si>
    <t>N789QS</t>
  </si>
  <si>
    <t>CL35</t>
  </si>
  <si>
    <t>S12R 2101N08651W SL0 2124N08651W 2129N08653W KEHLI A766 KELPP DCT</t>
  </si>
  <si>
    <t>LRC651</t>
  </si>
  <si>
    <t>MSLP</t>
  </si>
  <si>
    <t>N779AV</t>
  </si>
  <si>
    <t>S12R T12R6 2017N08652W AMIDA UG521 SAP UH225 NAGEL H225 ATUMA UH225 CAT DCT</t>
  </si>
  <si>
    <t>AMIDA</t>
  </si>
  <si>
    <t>TOM049</t>
  </si>
  <si>
    <t>GTUIO</t>
  </si>
  <si>
    <t>S12R 2101N08650W CN01 NUDAL UV106 PODON UG765 MAXIM DCT EADEN DCT PBI A699 HOOKY/N0483F390 A699 SUMRS/M084F390 M204 SOORY DCT 43N050W DCT 46N040W DCT 48N030W DCT 49N020W DCT BEDRA DCT NASBA DCT GAPLI/N0467F390 DCT SIDDI DCT DAWLY DCT ELRIP DCT OTMET OTMET1G</t>
  </si>
  <si>
    <t>LPE2459</t>
  </si>
  <si>
    <t>SPJC</t>
  </si>
  <si>
    <t>CCBFS</t>
  </si>
  <si>
    <t>S12R 2021N08612W DELVI/N0442F370 UM782 ARNAL UL465 TBG UM674 ATATU ATATU4</t>
  </si>
  <si>
    <t>2003N08553W</t>
  </si>
  <si>
    <t>SWA308</t>
  </si>
  <si>
    <t>N8790Q</t>
  </si>
  <si>
    <t>S12R SR00 SR01 SR02 SR03 SR04 SR05 NOSUG 2223N08658W 2228N08659W 2301N08743W 2303N08748W 2314N08812W 2328N08841W KEHLI A766 KELPP PUCKS4</t>
  </si>
  <si>
    <t>UAL1136</t>
  </si>
  <si>
    <t>KDEN</t>
  </si>
  <si>
    <t>N37556</t>
  </si>
  <si>
    <t>S12R T12R6 UN418 UN409 2055N08703W 2047N08727W UDGUV DCT 2051N08810W 2052N08814W PERGO UT37 ULUMA/N0471F340 UT37 EBDUB DCT NUGUS UJ59 MAM DCT JCT DCT PNH DCT ZIGEE NIIXX4</t>
  </si>
  <si>
    <t>UAL1053</t>
  </si>
  <si>
    <t>N77592</t>
  </si>
  <si>
    <t>S12R SR00 2137N08642W 2143N08642W 2226N08641W MYDIA M219 CIGAR M215 KNOST Q109 BRUTS/N0461F350 Q109 CAMJO Q99 QUART PHLBO4</t>
  </si>
  <si>
    <t>AAL2652</t>
  </si>
  <si>
    <t>N149AN</t>
  </si>
  <si>
    <t>S12R 2101N08647W CN09 NOSUG 2152N08657W 2153N08658W 2159N08703W IRDOV L214 LEV DCT LSU DCT AEX DCT PNUTS BEREE3</t>
  </si>
  <si>
    <t>TOM149</t>
  </si>
  <si>
    <t>EGCC</t>
  </si>
  <si>
    <t>GTUIL</t>
  </si>
  <si>
    <t>S12R SR00 SR01 2150N08640W 2154N08640W 2209N08644W 2220N08645W 2225N08645W MYDIA M219 KNOST/N0483F390 DCT DEANR DCT BRUTS DCT BASLE DCT OKNEE Q409 MRPIT DCT TYI DCT JAMIE DCT SWL DCT MANTA DCT GEDIC DCT ACK DCT BRADD N175G PORTI/M084F390 NATV XETBO/N0466F390 DCT ERABI DCT DAP DCT BOFUM Q37 MALUD MALUD1M</t>
  </si>
  <si>
    <t>DAL647</t>
  </si>
  <si>
    <t>KSLC</t>
  </si>
  <si>
    <t>N859DN</t>
  </si>
  <si>
    <t>S12R T12R6 UN418 2055N08659W 2053N08828W 2054N08834W 2226N09221W REX/N0470F340 DCT DLF DCT FST DCT ELP DCT RUTER DCT GUP DCT HVE DCT HELPR PITTT2</t>
  </si>
  <si>
    <t>2336N09412W</t>
  </si>
  <si>
    <t>VIV7408</t>
  </si>
  <si>
    <t>CCDBF</t>
  </si>
  <si>
    <t>S12R T12R6 UN418 UN409 2048N08713W 2035N08742W 2049N08759W 2121N08939W NOTEN UT37 SESNO UJ15E RETOS RETOS1A</t>
  </si>
  <si>
    <t>WJA2201</t>
  </si>
  <si>
    <t>CYYC</t>
  </si>
  <si>
    <t>CGWJU</t>
  </si>
  <si>
    <t>S12R SR00 SR01 SR02 SR03 2138N08653W 2142N08655W IRDOV/M078F360 L214 PLNDR/N0458F360 L214 LEV DCT MLC DCT FASTT DCT KD66A DCT KD78Y DCT VKING DCT KU12U DCT BEVEL DCT VESDO DCT EBGAL EBGAL7</t>
  </si>
  <si>
    <t>JBU772</t>
  </si>
  <si>
    <t>KBOS</t>
  </si>
  <si>
    <t>BCS3</t>
  </si>
  <si>
    <t>N3077J</t>
  </si>
  <si>
    <t>S12R SR00 SR01 SR02 2136N08641W 2146N08638W 2156N08633W 2210N08623W 2230N08615W 2237N08614W 2400N08547W SNAKR M219 CIGAR DCT KNOST DCT CAMJO Q109 TEEEM Q99 POLYY DCT DADDS Q87 GEARS DCT BBOBO Q22 DANGR/N0447F370 Q22 RBV Q419 JFK ROBUC3</t>
  </si>
  <si>
    <t>2317N08601W</t>
  </si>
  <si>
    <t>JBU1496</t>
  </si>
  <si>
    <t>N598JB</t>
  </si>
  <si>
    <t>S12R T12R6 2100N08649W SEVKA NUDAL UV106 PODON UG765 MAXIM BHHIA3</t>
  </si>
  <si>
    <t>AAL1723</t>
  </si>
  <si>
    <t>N843NN</t>
  </si>
  <si>
    <t>S12R T12R6 2100N08650W SEVKA NUDAL UV106 PODON UG765 MAXIM SNDBR3</t>
  </si>
  <si>
    <t>VOI1047</t>
  </si>
  <si>
    <t>XAVLN</t>
  </si>
  <si>
    <t>S12R T12R6 2057N08652W 2058N08701W 2105N08720W DURPI DCT NUBIT DCT RIBET UT101 ENAGA DCT OVAGO UT123 IGSON IGSON1B</t>
  </si>
  <si>
    <t>CMP347</t>
  </si>
  <si>
    <t>HP1821</t>
  </si>
  <si>
    <t>S12R 2101N08650W CN02 TAKUX UM782 ARNAL DCT SEKMA OSUPA2</t>
  </si>
  <si>
    <t>AVA069</t>
  </si>
  <si>
    <t>HK5390</t>
  </si>
  <si>
    <t>S12R 2101N08650W CN02 TAKUX UM782 OMIRO UM782 MEVUB UP406 AKPEK DCT RNG DCT ISVAT ISVAT5E</t>
  </si>
  <si>
    <t>VIV2124</t>
  </si>
  <si>
    <t>S12R T12R6 UN418 2056N08655W 2054N08657W 2047N08714W 2037N08803W 1956N08919W 1852N09125W CME NOPON UJ9 VSA DCT</t>
  </si>
  <si>
    <t>VOI3576</t>
  </si>
  <si>
    <t>XAVLK</t>
  </si>
  <si>
    <t>S12R T12R6 UN418 UN409 2053N08701W 2053N08702W 2034N08750W 2021N08821W 2018N08824W PQE V51 TGZ</t>
  </si>
  <si>
    <t>VIV7443</t>
  </si>
  <si>
    <t>XAVXA</t>
  </si>
  <si>
    <t>S12R T12R6 UN418 UN409 2053N08716W 2040N08758W DURPI UT78 MEDOS DCT UBVOV UT20 TAJIN DCT VITOS VITOS2A</t>
  </si>
  <si>
    <t>VIV2236</t>
  </si>
  <si>
    <t>S12R T12R6 UN418 2055N08659W 2056N08705W 2106N08801W 2114N08850W 2115N08853W NOTEN/N0459F360 UT37 SESNO UJ15E RETOS RETOS1A</t>
  </si>
  <si>
    <t>UAL1058</t>
  </si>
  <si>
    <t>N27509</t>
  </si>
  <si>
    <t>S12R T12R6 UN418 2056N08658W 2101N08735W NOTEN/N0465F360 UT37 EBDUB DCT NUGUS/N0470F350 UJ59 AXIPU/N0476F330 UJ59 MAM/N0476F340 DCT CRP TEJAS5</t>
  </si>
  <si>
    <t>VOI3588</t>
  </si>
  <si>
    <t>MMSP</t>
  </si>
  <si>
    <t>S12R T12R6 UN418 UN409 UN419 2051N08731W LIDAM UT23 TAM UJ14 TMN UT147 SLP</t>
  </si>
  <si>
    <t>VOI3628</t>
  </si>
  <si>
    <t>MMMM</t>
  </si>
  <si>
    <t>S12R T12R6 UN418 UN409 UN419 2049N08744W 2049N08752W UBVOV UT101 UMAVO UT104 LENUL DCT TLC UJ12 MLM</t>
  </si>
  <si>
    <t>VIV2172</t>
  </si>
  <si>
    <t>S12R T12R6 UN418 UN409 UN419 NOTEN/N0453F380 UT37 SESNO UJ15E RETOS RETOS1A</t>
  </si>
  <si>
    <t>VOI3552</t>
  </si>
  <si>
    <t>XAVRO</t>
  </si>
  <si>
    <t>UDGUV2A UDGUV UT78 DURPI DCT UBVOV UT101 ENAGA DCT OTAGO DCT ATUKA ATUKA1B</t>
  </si>
  <si>
    <t>CFG115</t>
  </si>
  <si>
    <t>DANRN</t>
  </si>
  <si>
    <t>S12R SR00 SR01 SR02 SR03 ROTGI UM219 MYDIA M219 CULLY/N0476F370 M219 KNOST DCT CTY DCT CHS DCT CRE DCT RAPZZ DCT ISO DCT ORF/M081F370 DCT ZIBUT DCT SLATN DCT 41N060W 44N050W/M081F380 46N040W 48N030W/M081F400 49N020W DCT BEDRA DCT NASBA/M081F410 DCT GAPLI/N0460F410 DCT SIDDI DCT DAWLY DCT GIBSO L620 SAM M140 PENUX/N0462F390 M140 DVR UL9 KONAN DCT KOK UL607 SPI T180 NIVNU T847 IMCOM IMCOM1A</t>
  </si>
  <si>
    <t>AMX547</t>
  </si>
  <si>
    <t>XAMJJ</t>
  </si>
  <si>
    <t>UDGUV2A UDGUV 2048N08752W 2048N08754W 2044N08824W 2037N08859W 2036N08921W 2041N08948W 2043N08949W 2044N09007W ALPOM 2033N09051W 2030N09102W OMPAN VER MEBAS LARLO</t>
  </si>
  <si>
    <t>VOI3518</t>
  </si>
  <si>
    <t>XAVRT</t>
  </si>
  <si>
    <t>S12R T12R6 UN418 UN409 UN419 UN432 2051N08743W LIDAM UT23 TAM UJ14 TMN DCT MORAS UJ17 QET</t>
  </si>
  <si>
    <t>DAL614</t>
  </si>
  <si>
    <t>N944DZ</t>
  </si>
  <si>
    <t>S12R T12R6 UN418 UN409 2057N08721W 2058N08725W 2059N08730W 2100N08732W 2104N08743W NOTEN UT37 EBDUB/N0463F340 DCT REX DCT DLF DCT KOBLE DCT ELP DCT WOBUG DCT TUCUY DCT GRDNR DCT ESTWD HLYWD1</t>
  </si>
  <si>
    <t>AVA265</t>
  </si>
  <si>
    <t>HK5388</t>
  </si>
  <si>
    <t>S12R TAKUX UM782 ARNAL/N0451F390 UM782 MEVUB UP406 AKPEK DCT RNG DCT ISVAT ISVA5E</t>
  </si>
  <si>
    <t>AMX551</t>
  </si>
  <si>
    <t>N958AM</t>
  </si>
  <si>
    <t>S12R T12R6 UN418 UN409 DURPI UT78 MEDOS UT20 UBVOV UT101 UMAVO/N0446F300 UT101 ENAGA ENAGA3A</t>
  </si>
  <si>
    <t>LPE2457</t>
  </si>
  <si>
    <t>CCBLM</t>
  </si>
  <si>
    <t>S12R 2101N08650W CN011 2020N08652W 2017N08652W 2014N08652W 2013N08652W 2007N08651W LIB UZ512 LIXAS UL203 ARNEL UM542 TAL UV1 ATATU ATATU4</t>
  </si>
  <si>
    <t>1916N08644W</t>
  </si>
  <si>
    <t>FLE2613</t>
  </si>
  <si>
    <t>CFFLZ</t>
  </si>
  <si>
    <t>S12R SR00 SR01 SR02 SR03 SR04 SR05 SR06 SR07 SR08 SR09 SR10 SR11 SR12 SR17 SR18 2113N08646W 2116N08647W OMSUK UM219 MYDIA M219 KNOST Q109 CAMJO DCT RIELE DCT BLAAN Q69 RICCS DCT OXMAN LINNG3</t>
  </si>
  <si>
    <t>N542VL</t>
  </si>
  <si>
    <t>UDGUV2A UDGUV UT78 DURPI DCT NUBIT DCT RIBET UT101 ENAGA DCT OVAGO UT123 IGSON IGSON1B</t>
  </si>
  <si>
    <t>S12R T12R6 UN418 UN409 UN419 UN432 NOTEN UT37 SESNO UJ15E RETOS RETOS1A</t>
  </si>
  <si>
    <t>NUDAL1A NUDAL UV106 PODON UG765 MAXIM/N0496F370 Y262 ZFP DCT VENDS DCT NUCAR A699 SUMRS/M085F370 M204 SOORY DCT 42N050W/M085F390 44N040W 46N030W 46N020W/M085F410 DCT PASAS/N0479F410 DCT STG DCT DESAT DCT ZMR</t>
  </si>
  <si>
    <t>TFL511</t>
  </si>
  <si>
    <t>EHAM</t>
  </si>
  <si>
    <t>B788</t>
  </si>
  <si>
    <t>PHTFM</t>
  </si>
  <si>
    <t>NUDAL1A NUDAL UV106 PODON UG765 MAXIM DCT EADEN DCT PHK DCT CRANS DCT LENDS DCT ETECK M202 UKOKA/M084F390 M202 MUNEY DCT 41N060W/M084F410 DCT 44N050W DCT 47N040W DCT 50N030W DCT 52N020W DCT MALOT/N0475F410 DCT GISTI DCT LIFFY UL975 WAL M16 DOLAS L603 LAMSO</t>
  </si>
  <si>
    <t>OBS864</t>
  </si>
  <si>
    <t>LPPT</t>
  </si>
  <si>
    <t>CSTCF</t>
  </si>
  <si>
    <t>S12R T12R6 UN415 UN413 MAXIM/N0476F370 DCT STIFF A699 SUMRS/M082F370 M204 BEXUM/M082F390 DCT ANVER DCT 38N060W DCT 42N050W DCT 44N040W DCT 44N030W DCT 43N020W/M082F410 DCT DETOX/N0465F410 DCT LAZET</t>
  </si>
  <si>
    <t>UDGUV2A UDGUV UT78 MEDOS UT20 UBVOV UT101 UMAVO/N0458F300 UT101 ENAGA ENAGA3A</t>
  </si>
  <si>
    <t>B733</t>
  </si>
  <si>
    <t>XAVFI</t>
  </si>
  <si>
    <t>S12R 2052N08729W 2147N09330W 2147N09341W 2147N09343W TARBI UJ17 QET</t>
  </si>
  <si>
    <t>2145N09459W</t>
  </si>
  <si>
    <t>AEA064</t>
  </si>
  <si>
    <t>ECMNS</t>
  </si>
  <si>
    <t>NUDAL1A NUDAL UV106 PODON UG765 MAXIM DCT EYW DCT PBI/M085F370 DCT SNAGY/M084F390 DCT BEXUM M204 LUNKR DCT 38N060W/M084F390 41N050W 43N040W 44N030W 43N020W/M084F410 DCT ARMED/N0478F410 DCT EPOPO/N0483F400 DCT ADORO/N0489F360 L155 ZMR</t>
  </si>
  <si>
    <t>S12R T12R6 UN418 2052N08723W NAPRI NAPRI1E</t>
  </si>
  <si>
    <t>CGHPJ</t>
  </si>
  <si>
    <t>S12R SR00 SR01 SR02 SR03 SR04 ROTGI UM219 MYDIA M219 CULLY/N0462F350 M219 KNOST DCT CAMJO Q99 BLAAN Q69 RICCS DCT OXMAN LINNG3</t>
  </si>
  <si>
    <t>VIV436</t>
  </si>
  <si>
    <t>TAKUX2A TAKUX UM782 OMIRO UN420 PELRA/N0450F390 UN420 SPP DCT VUNIB DCT SIROT DCT KUBEK DCT RNG DCT ISVAT ISVAT5E</t>
  </si>
  <si>
    <t>XAVUZ</t>
  </si>
  <si>
    <t>UDGUV2A UDGUV UT78 DURPI 2045N09410W 2042N09424W ENAGA ENAGA3A</t>
  </si>
  <si>
    <t>2036N09459W</t>
  </si>
  <si>
    <t>S12R T12R6 UN418 2053N08713W UN419 CME UJ9 VSA</t>
  </si>
  <si>
    <t>GYMMF</t>
  </si>
  <si>
    <t>NUDAL1A NUDAL UV106 PODON UG765 EMOVI/N0498F350 UG765 MAXIM DCT EYW DCT PBI/M084F350 DCT SNAGY M203 SELIM DCT 44N050W 47N040W 4930N03000W/M084F370 5130N02000W DCT LIMRI DCT XETBO/N0487F370 DCT LEDGO DCT FONZU DCT ELRIP DCT OTMET OTMET1G</t>
  </si>
  <si>
    <t>XAVLH</t>
  </si>
  <si>
    <t>S12R 2101N08651W UDGUV UT78 DURPI DCT UBVOV UT101 VOKIR/N0455F300 UT101 UMAVO/N0435F270 UT101 ENAGA ENAGA3A</t>
  </si>
  <si>
    <t>S12R 2101N08651W UDGUV UT78 UKOKO 2043N08819W OMPAN OMPAN1A</t>
  </si>
  <si>
    <t>UDGUV2A UDGUV UT78 VIKMO 2047N09210W 2046N09220W 2029N09457W UMAVO UT101 ENAGA ENAGA3A</t>
  </si>
  <si>
    <t>2029N09459W</t>
  </si>
  <si>
    <t>S12R T12R6 UN418 UN409 UN419 UN432 2050N08744W 2049N09156W 2049N09204W 2042N09457W TAJIN DCT VITOS VITOS2A</t>
  </si>
  <si>
    <t>2042N09459W</t>
  </si>
  <si>
    <t>VIV386</t>
  </si>
  <si>
    <t>MUCM</t>
  </si>
  <si>
    <t>NUDAL1A NUDAL UR506 NUDUG UL212 UCL DCT HUZAR TAGON5A</t>
  </si>
  <si>
    <t>XAAMJ</t>
  </si>
  <si>
    <t>UDGUV2A UDGUV UT78 VIKMO 2048N09136W 2048N09144W 2028N09458W UMAVO/N0442F300 UT101 ENAGA ENAGA3A</t>
  </si>
  <si>
    <t>2028N09459W</t>
  </si>
  <si>
    <t>UDGUV2A UDGUV DCT MID DCT NOTEN UT37 SESNO UJ15E RETOS RETOS1A</t>
  </si>
  <si>
    <t>HP9803</t>
  </si>
  <si>
    <t>TAKUX2A TAKUX UM782 DELVI UM782 ARNAL UL465 SEKMA OSUPA2</t>
  </si>
  <si>
    <t>XAAMN</t>
  </si>
  <si>
    <t>UDGUV2A UDGUV UT78 MEDOS UT20 UBVOV UT101 UMAVO/N0443F300 UT101 ENAGA ENAGA3A</t>
  </si>
  <si>
    <t>N69885</t>
  </si>
  <si>
    <t>S12R SR00 SR01 SR02 SR03 ENEBA 2133N08654W 2137N08655W 2144N08656W KEHLI A766 KELPP LINKK1</t>
  </si>
  <si>
    <t>N338PK</t>
  </si>
  <si>
    <t>S12R SR00 SR01 2136N08653W 2147N08654W IRDOV L214 LEV DCT AEX DCT PNUTS BEREE3</t>
  </si>
  <si>
    <t>N389DA</t>
  </si>
  <si>
    <t>S12R 2101N08650W SL0 ROTGI UM219 MYDIA M219 CIGAR M215 KNOST DCT CAMJO DCT LAIRI DCT LARZZ JJEDI4</t>
  </si>
  <si>
    <t>UDGUV2A UDGUV UT78 DURPI/N0458F360 UT78 MEDOS UT20 UBVOV UT101 UMAVO/N0456F300 UT101 ENAGA ENAGA3A</t>
  </si>
  <si>
    <t>MMCT</t>
  </si>
  <si>
    <t>XAKID</t>
  </si>
  <si>
    <t>KOPF</t>
  </si>
  <si>
    <t>LJ35</t>
  </si>
  <si>
    <t>S12R 2101N08650W T12L6 2100N08649W 2101N08647W 2121N08645W 2123N08645W 2132N08642W 2144N08640W 2146N08641W ROTGI LENUK UB646 CANOA DCT EYW DCT</t>
  </si>
  <si>
    <t>LENUK</t>
  </si>
  <si>
    <t>N17566</t>
  </si>
  <si>
    <t>S12R SR00 SR01 SR02 SR03 ROTGI UM219 MYDIA M219 CIGAR/N0462F350 M215 KNOST Q109 CAMJO Q99 QUART PHLBO4</t>
  </si>
  <si>
    <t>2101N08654W 2053N08706W 2051N08711W 2020N08822W UUCUM</t>
  </si>
  <si>
    <t>XBMAU</t>
  </si>
  <si>
    <t>UDGUV2A UDGUV UJ84 CZA OMPAN DCT</t>
  </si>
  <si>
    <t>XAJSO</t>
  </si>
  <si>
    <t>S12R T12R6 UN418 UBVOV UT101 UMAVO/N0456F300 UT101 ENAGA ENAGA3A</t>
  </si>
  <si>
    <t>N786BD</t>
  </si>
  <si>
    <t>KFXE</t>
  </si>
  <si>
    <t>SF50</t>
  </si>
  <si>
    <t>S12R SR00 SR01 SR02 OMSUK UM219 XOPGI UB646 CANOA DCT EYW DCT</t>
  </si>
  <si>
    <t>XAVSI</t>
  </si>
  <si>
    <t>JBU1366</t>
  </si>
  <si>
    <t>KTPA</t>
  </si>
  <si>
    <t>N648JB</t>
  </si>
  <si>
    <t>NUDAL1A NUDAL UV106 PODON UG765 MAXIM Y262 LULLS DCT WIGNA/N0448F320 DCT FIPES DCT FERAL BLFRG3</t>
  </si>
  <si>
    <t>XAVAJ</t>
  </si>
  <si>
    <t>S12R T12R6 UN418 UN409 UN419 2052N08725W 2051N08728W UBVOV UT20 TAJIN DCT VITOS VITOS2A</t>
  </si>
  <si>
    <t>S12R T12R6 UN418 UN409 UN419 UN432 UBVOV UT101 UMAVO UT104 LENUL LENUL3A</t>
  </si>
  <si>
    <t>S12R T12R6 UN418 UN409 UN419 UN432 2050N08734W 2049N08739W UBVOV DCT UMAVO UT101 ENAGA ENAGA3A</t>
  </si>
  <si>
    <t>S12R T12R6 UN418 UN409 UN419 2050N08732W 2052N08807W 2054N08851W 2054N08850W 2054N08853W NOTEN UT37 SESNO UJ15E RETOS RETOS1A</t>
  </si>
  <si>
    <t>N377AR</t>
  </si>
  <si>
    <t>S12R T12R6 UN418 UN409 UN419 UN432 UBVOV UT101 UMAVO UT169 VITOS VITOS2A</t>
  </si>
  <si>
    <t>S12R T12R6 2059N08645W UN102 NUDAL UV106 PODON UG765 EMOVI UG765 MAXIM SNDBR3</t>
  </si>
  <si>
    <t>WJA2775</t>
  </si>
  <si>
    <t>CFZRM</t>
  </si>
  <si>
    <t>S12R 2059N08647W UN621 2101N08644W UN500 OMSUK ROTGI UM219 MYDIA/M078F370 M219 CIGAR DCT KNOST/N0449F370 DCT CAMJO DCT KERLY DCT FLYYN DCT OXMAN LINNG3</t>
  </si>
  <si>
    <t>XAVUQ</t>
  </si>
  <si>
    <t>S12R T12R6 UN418 UN409 UN419 UN432 UBVOV UT101 UMAVO/N0436F300 UT101 ENAGA/N0335F170 ENAGA3A</t>
  </si>
  <si>
    <t>XAVMB</t>
  </si>
  <si>
    <t>S12R T12R6 UN418 UN409 UN419 2051N08727W 2053N08806W 2052N08805W 2055N08856W NOTEN UT37 SESNO UJ15E RETOS RETOS1A</t>
  </si>
  <si>
    <t>ROU1811</t>
  </si>
  <si>
    <t>S12R 2059N08647W 2107N08642W 2107N08639W 2112N08636W 2116N08636W 2120N08637W ROTGI UM219 MYDIA/M078F350 M219 CULLY/N0461F350 M219 KNOST DCT CAMJO Q99 BLAAN Q69 RICCS DCT OXMAN LINNG3</t>
  </si>
  <si>
    <t>VIV7040</t>
  </si>
  <si>
    <t>S12R T12R6 UN418 UN409 UN419 UN432 UBVOV UT20 TAJIN DCT VITOS VITOS2A</t>
  </si>
  <si>
    <t>S12R SR00 SR01 2105N08641W 2107N08641W 2117N08641W 2118N08641W ROTGI UM219 MYDIA M219 CIGAR DCT KNOST DCT CAMJO Q99 BLAAN Q69 RICCS DCT OXMAN LINNG3</t>
  </si>
  <si>
    <t>HP9817</t>
  </si>
  <si>
    <t>S12R T12R6 UN415 2057N08643W ALYRE TAKUX UM782 OMIRO UN420 PELRA DCT SPP DCT MORLI OSUPA2</t>
  </si>
  <si>
    <t>N77558</t>
  </si>
  <si>
    <t>S12R SR00 2059N08645W OMSUK UM219 RAKAR 2253N08625W 2255N08624W 2256N08623W 2257N08622W 2333N08608W NAVVL M219 CIGAR M215 KNOST/N0461F350 Q109 RAYVO Q87 LCAPE DCT RDU DCT BZNGA DCT DORRN CAVLR7</t>
  </si>
  <si>
    <t>2351N08601W</t>
  </si>
  <si>
    <t>N343SY</t>
  </si>
  <si>
    <t>S12R SR00 SR01 SR02 SR03 SR04 2120N08645W 2125N08648W 2129N08650W XOPGI 2245N08628W 2253N08626W 2356N08601W NAVVL M219 KNOST Q109 BRUTS DCT SAV DCT JROSS DCT TYI DCT JAMIE DCT KALDA Q108 SIE CAMRN5</t>
  </si>
  <si>
    <t>2356N08601W</t>
  </si>
  <si>
    <t>XAVAX</t>
  </si>
  <si>
    <t>S12R T12R6 UN418 UN409 2053N08807W 2055N08855W NOTEN DCT LIBOX DCT MOV UT3 URKOM UJ54 CJS DCT</t>
  </si>
  <si>
    <t>N638JB</t>
  </si>
  <si>
    <t>S12R SR00 SR01 SR02 SR03 SR04 OMSUK UM219 XOPGI 2226N08632W 2235N08630W 2243N08627W 2244N08626W 2309N08619W NAVVL M219 KNOST Q109 HEPAR/N0453F370 Q109 DFENC DCT SAWED Q108 SIE CAMRN5</t>
  </si>
  <si>
    <t>2353N08601W</t>
  </si>
  <si>
    <t>XAAMZ</t>
  </si>
  <si>
    <t>S12R T12R6 UN418 UN409 UN419 UN432 UBVOV UT101 UMAVO/N0470F300 UT101 ENAGA ENAGA3A</t>
  </si>
  <si>
    <t>S12R T12R6 UN402 UN408 CZM UN431 1935N08722W 1914N08737W 1913N08738W 1911N08739W 1900N08740W 1853N08740W TIKIS UG765 AUR DCT</t>
  </si>
  <si>
    <t>1824N08802W</t>
  </si>
  <si>
    <t>N621TX</t>
  </si>
  <si>
    <t>XCET</t>
  </si>
  <si>
    <t>KODI</t>
  </si>
  <si>
    <t>VIV7405</t>
  </si>
  <si>
    <t>S12R T12R6 UN418 UN409 2054N08711W MID DCT NOTEN UT37 SESNO UJ15E RETOS RETOS1A</t>
  </si>
  <si>
    <t>HP9805</t>
  </si>
  <si>
    <t>S12R T12R6 ALYRE TAKUX UM782 OMIRO/N0461F370 UN420 PELRA/N0459F390 DCT SPP DCT MORLI OSUPA2</t>
  </si>
  <si>
    <t>S12R 2016N08756W 2008N08812W PQE/N0328A180 V51 SAXAV V51 TGZ DCT</t>
  </si>
  <si>
    <t>CGEZN</t>
  </si>
  <si>
    <t>S12R OMSUK M219 ROTGI 2214N08635W 2219N08634W 2229N08628W 2236N08624W 2305N08610W 2308N08608W 2310N08607W ULARI SHARQ NAVVL M219 BUUOY/N0460F350 M219 KNOST DCT CAMJO Q99 BLAAN Q69 RICCS DCT PSB DCT SYR DCT ART IMPAC4</t>
  </si>
  <si>
    <t>ULARI</t>
  </si>
  <si>
    <t>XAVBM</t>
  </si>
  <si>
    <t>UDGUV2A UDGUV DCT LIDAM UT23 TAM UJ14 TMN UT147 AGU UT44 MEZCA MEZCA1A</t>
  </si>
  <si>
    <t>UDGUV2A UDGUV OMPAN OMPAN1A</t>
  </si>
  <si>
    <t>XAVSG</t>
  </si>
  <si>
    <t>S12R T12R6 UN418 UN409 UN419 NUBIT DCT RIBET UT101 ENAGA DCT OVAGO UT123 IGSON IGSON1B</t>
  </si>
  <si>
    <t>N148AN</t>
  </si>
  <si>
    <t>S12R SR00 SR01 SR02 OMSUK UM219 XOPGI 2242N08622W 2243N08621W 2256N08613W 2259N08611W 2309N08605W 2322N08601W NAVVL M219 CULLY/N0446F370 M219 KNOST DCT DEANR DCT BRUTS Q109 CAMJO DCT TWINS DCT PONZE BANKR7</t>
  </si>
  <si>
    <t>2316N08601W</t>
  </si>
  <si>
    <t>N61881</t>
  </si>
  <si>
    <t>S12R SR00 SR01 SR02 ENEBA 2138N08655W 2143N08656W ALKIM/N0470F320 UT45 IRDOV L214 DAGGR/N0471F340 L214 PLNDR DCT MCB/N0470F330 DCT MEMFS/N0467F340 DCT FTZ TRTLL6</t>
  </si>
  <si>
    <t>VOI3514</t>
  </si>
  <si>
    <t>UDGUV2A UDGUV LIDAM UT23 TAM UJ14 TMN DCT MORAS UJ17 QET</t>
  </si>
  <si>
    <t>HK5422</t>
  </si>
  <si>
    <t>S12R 2101N08651W TAKUX UM782 OMIRO UN420 SPP UP530 KAKOL/N0448F390 DCT RNG UQ121 ISVAT ISVA5E</t>
  </si>
  <si>
    <t>N458AL</t>
  </si>
  <si>
    <t>S12R T12R6 2100N08649W N16S 2110N08604W SEVKA 2127N08550W 2145N08538W FRANT UG765 MAXIM SNDBR3</t>
  </si>
  <si>
    <t>2132N08547W</t>
  </si>
  <si>
    <t>N137AA</t>
  </si>
  <si>
    <t>S12R 2101N08650W T12R6 SL0 2102N08646W 2108N08645W 2109N08645W 2113N08645W 2145N08641W 2239N08641W 2242N08642W 2300N08645W 2318N08646W 2320N08645W 2339N08640W 2348N08625W 2355N08620W SNAKR M219 KNOST Q109 CAMJO Q99 PEETT DCT BBDOL PAATS4</t>
  </si>
  <si>
    <t>2403N08615W</t>
  </si>
  <si>
    <t>UDGUV2A UDGUV DCT 2117N08951W NOTEN UT37 SESNO UJ15E RETOS RETOS1A</t>
  </si>
  <si>
    <t>WJA2963</t>
  </si>
  <si>
    <t>CGFVX</t>
  </si>
  <si>
    <t>S12R SR00 SR01 SR02 2106N08645W L36 2109N08645W 2112N08645W 2119N08642W 2121N08641W 2124N08640W ROTGI UM219 XOPGI 2226N08632W 2238N08631W 2244N08630W 2247N08629W 2248N08628W 2254N08624W 2311N08612W 2319N08608W NAVVL M219 KNOST/N0459F370 Q109 CAMJO DCT KERLY DCT FLASK DCT ART/N0453F390 IMPAC4</t>
  </si>
  <si>
    <t>2339N08601W</t>
  </si>
  <si>
    <t>N138AN</t>
  </si>
  <si>
    <t>S12R SR00 CN021 ENEBA UT27 NOSUG 2215N08658W 2223N08659W 2306N08757W 2327N08817W 2328N08818W 2343N08834W KEHLI A766 SBI DCT CRIED WHINY4</t>
  </si>
  <si>
    <t>N305DN</t>
  </si>
  <si>
    <t>S12R SR00 SR01 ROTGI UM219 RAKAR 2250N08626W 2300N08620W 2318N08607W 2320N08609W 2327N08607W NAVVL M219 KNOST DCT AMORY Q110 JOKKY/N0455F360 Q110 DAWWN DCT BEORN GNDLF3</t>
  </si>
  <si>
    <t>2344N08601W</t>
  </si>
  <si>
    <t>HK5409</t>
  </si>
  <si>
    <t>S12R 2101N08650W NC01 TAKUX UM782 MEVUB UP406 AKPEK AKPE4C</t>
  </si>
  <si>
    <t>JBU366B</t>
  </si>
  <si>
    <t>S12R 2101N08650W CN01 SL00 OMSUK UM219 XOPGI 2238N08629W 2308N08614W NAVVL M219 CIGAR RAYZZ3</t>
  </si>
  <si>
    <t>N7746C</t>
  </si>
  <si>
    <t>S12R 2101N08651W MOGOP NC01 OMSUK UM219 XOPGI 2224N08633W 2245N08624W NAVVL M219 KNOST DCT PLYER/N0453F380 DCT JOHNN Q118 THRSR Q79 IIU DCT DROSE FISSK7</t>
  </si>
  <si>
    <t>2346N08601W</t>
  </si>
  <si>
    <t>XAAMF</t>
  </si>
  <si>
    <t>S12R T12R6 UN418 UN409 2055N08708W 2057N08716W UBVOV UT101 UMAVO/N0457F300 UT101 ENAGA ENAGA3A</t>
  </si>
  <si>
    <t>N870DN</t>
  </si>
  <si>
    <t>S12R SR00 SR01 SR02 SR03 2101N08643W ROTGI 2153N08640W 2201N08636W 2220N08627W NAVVL M219 KNOST DCT CTY DCT AMG DCT HNN/N0447F370 DCT SUBWY HTROD2</t>
  </si>
  <si>
    <t>2337N08601W</t>
  </si>
  <si>
    <t>N902WN</t>
  </si>
  <si>
    <t>S12R 2101N08650W MOGOP NC01 2102N08647W ENEBA UT27 NOSUG 2206N08657W 2213N08658W KEHLI A766 KELPP BAYYY5</t>
  </si>
  <si>
    <t>S12R T12R6 UN418 2056N08655W 2054N08702W 2055N08704W 2056N08709W 2057N08716W MID DCT 2111N08945W NOTEN UT37 SESNO UJ15E RETOS RETOS1A</t>
  </si>
  <si>
    <t>XBBVZ</t>
  </si>
  <si>
    <t>C152</t>
  </si>
  <si>
    <t>2108N08651W 2101N08653W 2102N08654W UN542</t>
  </si>
  <si>
    <t>S12R T12R6 UN418 2056N08654W 2042N08710W 2040N08716W TL610 NUBIT DCT RIBET UT101 UMAVO/N0436F300 UT101 ENAGA DCT OVAGO UT123 IKLOK/N0424F260 UT123 IGSON/N0328F160 IGSON1B</t>
  </si>
  <si>
    <t>N580DT</t>
  </si>
  <si>
    <t>S12R 2100N08650W MOGOP NC01 ROTGI UM219 XOPGI 2238N08629W 2250N08623W 2252N08622W 2305N08615W 2324N08608W 2335N08608W 2344N08609W 2345N08609W MYDIA NAVVL M219 KNOST Q109 RIELE/N0455F370 Q109 DFENC DCT SAWED Q108 SIE CAMRN5</t>
  </si>
  <si>
    <t>N592JB</t>
  </si>
  <si>
    <t>S12R 2101N08650W MOGOP NC01 2109N08647W 2112N08647W ROTGI UM219 MYDIA M219 KNOST Q109 DFENC DCT SAWED Q108 SIE CAMRN5</t>
  </si>
  <si>
    <t>N38454</t>
  </si>
  <si>
    <t>S12R SR00 SR01 SR02 SR03 2100N08643W 2107N08645W 2110N08646W NOSUG UT27 OMVIP 2401N09027W 2422N09147W IPSEV L207 SEAGL LINKK1</t>
  </si>
  <si>
    <t>S12R T12R6 UN418 2055N08655W 2038N08713W 2033N08724W 2040N08743W 2040N08744W UBVOV UT101 ENAGA DCT OTAGO DCT ATUKA ATUKA1B</t>
  </si>
  <si>
    <t>N929AA</t>
  </si>
  <si>
    <t>S12R 2100N08650W SL0 SR08 SR09 SR10 2112N08646W 2113N08646W NOSUG UT27 OMVIP UT45 IRDOV L214 LEV DCT MCB/N0449F350 DCT MEM/N0447F360 J187 FTZ TRTLL6</t>
  </si>
  <si>
    <t>DAL626</t>
  </si>
  <si>
    <t>N388DA</t>
  </si>
  <si>
    <t>S12R 2100N08648W 2104N08645W SR08 OMSUK UM219 MYDIA M219 KNOST Q109 DEANR/N0453F370 Q109 CAMJO Q99 POLYY DCT DADDS Q87 GEARS DCT BBOBO Q22 PYTHN/N0444F390 Q22 RBV Q419 JFK ROBUC3</t>
  </si>
  <si>
    <t>XAVBV</t>
  </si>
  <si>
    <t>S12R T12R6 UN418 2056N08655W 2026N08732W 2025N08734W 2024N08742W NOTEN UT37 ULUMA DCT MTY UT11 SINLO SINLO1A</t>
  </si>
  <si>
    <t>N63820</t>
  </si>
  <si>
    <t>S12R SR00 SR01 SR02 SR03 SR04 SR05 NOSUG 2219N08706W 2223N08707W KEHLI A766 KELPP NNCEE2</t>
  </si>
  <si>
    <t>S12R 2057N08652W CZM B764 BUKKY BUKKY1A</t>
  </si>
  <si>
    <t>2055N08658W 2052N08700W 2044N08703W 2044N08710W 2051N08709W 2100N08659W CUN</t>
  </si>
  <si>
    <t>VIV7314</t>
  </si>
  <si>
    <t>S12R T12R6 UN418 2056N08653W 2055N08656W 2057N08704W 2100N08716W 2059N08717W UKOKO 2049N09030W 2049N09034W 2043N09044W 2040N09050W UBVOV UT20 TAJIN DCT VITOS VITOS2A</t>
  </si>
  <si>
    <t>N7833A</t>
  </si>
  <si>
    <t>S12R SR00 SR01 SR02 NOSUG 2200N08657W 2202N08657W 2227N08708W 2234N08713W 2252N08726W 2302N08733W 2313N08742W KEHLI A766 KLAMS DCT DBOYS WLEEE7</t>
  </si>
  <si>
    <t>N17402</t>
  </si>
  <si>
    <t>S12R T12R6 2057N08654W 2046N08718W 2046N08720W 2043N08731W 2049N08748W PERGO UT37 EBDUB DCT ETMES UJ53 REX DCT DLF DCT KOBLE DCT ELP DCT PGS DCT BLD DCT BTY DCT RUSME DYAMD5</t>
  </si>
  <si>
    <t>S12R SR00 SR01 SR02 2143N08654W 2146N08655W 2217N08705W 2231N08710W KEHLI DCT SEAGL L207 MUSYL/N0448F360 L207 VUH DCT MONNT DCT CRIED WHINY4</t>
  </si>
  <si>
    <t>HP1538</t>
  </si>
  <si>
    <t>S12R 2100N08650W TAKUX UM782 OMIRO/N0457F370 UN420 PELRA DCT SPP DCT MORLI OSUPA2</t>
  </si>
  <si>
    <t>CGLWS</t>
  </si>
  <si>
    <t>S12R SR00 SR01 SR02 ROTGI UM219 MYDIA/M079F350 M219 CIGAR DCT KNOST/N0461F350 DCT CAMJO DCT DANCO DCT OXMAN LINNG3</t>
  </si>
  <si>
    <t>N641JB</t>
  </si>
  <si>
    <t>S12R T12R6 UN415 UN413 2108N08609W 2110N08605W FRANT UG765 MAXIM Y262 TUNSL DCT KUTNE MUNGI1</t>
  </si>
  <si>
    <t>2127N08544W</t>
  </si>
  <si>
    <t>N925DZ</t>
  </si>
  <si>
    <t>S12R 2101N08651W T12L6 2101N08648W NC29 ROTGI UM219 MYDIA M219 KNOST Q109 BRUTS Q118 THRSR DCT VXV DCT SPAYD DCT HNN/N0467F350 DCT SUBWY HTROD2</t>
  </si>
  <si>
    <t>ACA1403</t>
  </si>
  <si>
    <t>CGMLZ</t>
  </si>
  <si>
    <t>S12R SR00 SR01 SR02 SR03 ROTGI UM219 MYDIA/M078F370 M219 CULLY/N0458F370 M219 KNOST DCT CAMJO DCT TEEEM Q99 POLYY DCT OGRAE DCT AUDII DCT FAK DCT RBV DCT LLUND DCT CAM DCT JASDU DCT PBERG CARTR5</t>
  </si>
  <si>
    <t>N155NN</t>
  </si>
  <si>
    <t>NUDAL1A NUDAL UV106 PODON UG765 MAXIM SNDBR3</t>
  </si>
  <si>
    <t>DAL1878</t>
  </si>
  <si>
    <t>KMSP</t>
  </si>
  <si>
    <t>N334DN</t>
  </si>
  <si>
    <t>S12R 2101N08651W T12R6 2100N08648W 2101N08648W 2102N08647W NOSUG UT27 PISAD L333 HRV DCT MCB DCT MHZ DCT IZAAC DCT MEMFS DCT KIMEL J35 FAM J151 STL/N0455F360 DCT IOW DCT MNOSO BLUEM5</t>
  </si>
  <si>
    <t>THY184</t>
  </si>
  <si>
    <t>TCLME</t>
  </si>
  <si>
    <t>NUDAL1A NUDAL UV106 PODON UG765 MAXIM Y262 ZFP BR65V STIFF A699 SUMRS/M084F350 M204 SOORY/N0484F370 NATZ 43N050W/N0481F370 NATZ 46N040W/M083F370 NATZ ATSUR DCT GIPER/N0477F390 DCT LEDGO DCT OXLOW DCT KONAN UL607 KOK DCT LIRSU DCT LALMI DCT ABTAL DCT LATLO DCT OBEDI DCT KLAGY DCT ZINPE DCT ETIDA T390 RILEX</t>
  </si>
  <si>
    <t>N335DN</t>
  </si>
  <si>
    <t>S12R 2101N08651W 2100N08649W 2101N08648W 2102N08648W ROTGI UM219 MYDIA M219 KNOST DCT AMORY Q110 JOKKY/N0455F360 Q110 DAWWN DCT BEORN GNDLF3</t>
  </si>
  <si>
    <t>S12R T12R6 2100N08650W N13S 2041N08651W UN611 CTM UG765 IMATA/N0391F340 UG765 AUR DCT</t>
  </si>
  <si>
    <t>N7751A</t>
  </si>
  <si>
    <t>S12R 2100N08650W SR0 2101N08647W 2102N08646W 2145N08655W NOSUG 2326N08844W 2339N08858W KEHLI A766 KELPP BAYYY5</t>
  </si>
  <si>
    <t>N37465</t>
  </si>
  <si>
    <t>S12R T12R6 2056N08653W 2048N08701W 2048N08702W 2030N08725W 2018N08735W 2017N08738W 2017N08747W 2021N08751W MID/N0459F360 NOTEN UT37 EBDUB DCT ETMES UJ53 REX DCT DLF DCT KOBLE DCT ELP DCT CULTS J104 WLVRN DCT ESTWD HLYWD1</t>
  </si>
  <si>
    <t>CGKXF</t>
  </si>
  <si>
    <t>S12R 2100N08650W CN01 NC011 CN04 ROTGI UM219 MYDIA M219 NAVVL/N0450F370 M219 KNOST Q109 CAMJO DCT PSK DCT FINGL NUBER6</t>
  </si>
  <si>
    <t>XAVUM</t>
  </si>
  <si>
    <t>S12R T12R6 UN418 2056N08654W 2056N08703W 2053N08813W 2059N08853W 2104N08907W 2120N08935W 2124N08944W NOTEN UT37 ULUMA DCT MTY DCT TASTO DCT ILAMA UT41 NADIS DCT AVRIL UJ3 TANRI TANRI1B</t>
  </si>
  <si>
    <t>S12R 2102N08652W 2100N08649W SL0 2059N08647W N16S 2058N08645W SR02 SR03 SR04 SR21 ROTGI UM219 XOPGI 2226N08632W 2231N08631W 2303N08628W MYDIA M219 KNOST Q109 DFENC DCT SAWED Q108 SIE CAMRN5</t>
  </si>
  <si>
    <t>N950XV</t>
  </si>
  <si>
    <t>OMSUK2A OMSUK UM219 XOPGI 2238N08629W 2249N08630W 2258N08629W MYDIA M219 KNOST/N0457F370 DCT DEANR DCT BRUTS Q109 CAMJO DCT TWINS DCT PONZE BANKR7</t>
  </si>
  <si>
    <t>XAVDB</t>
  </si>
  <si>
    <t>S12R T12R6 UN418 UN409 UN419 2051N08731W 2055N08907W 2055N08917W 2058N08950W 2106N09027W 2141N09322W LIDAM UT23 TAM UJ14 TMN UT147 SLP UJ40 LIBOL LIBOL1B</t>
  </si>
  <si>
    <t>S12R T12R6 UN418 UN409 UN419 UN432 UBVOV UT101 UMAVO/N0456F300 UT101 ENAGA</t>
  </si>
  <si>
    <t>XATVE</t>
  </si>
  <si>
    <t>S12R T12R6 UN418 UN409 UN419 2052N08722W 2051N08825W 2050N08849W 2055N08856W 2110N08930W NOTEN UT37 SESNO UJ15E RETOS RETOS1A</t>
  </si>
  <si>
    <t>S12R T12R6 UN418 UN409 2051N08843W HEROE UBVOV DCT UMAVO UT101 ENAGA ENAGA3A</t>
  </si>
  <si>
    <t>N563WN</t>
  </si>
  <si>
    <t>S12R SR00 SR01 SR02 SR03 ROTGI UM219 MYDIA M219 KNOST Q109 CAMJO Q99 OGRAE DCT GOOOB DCT THHMP RAVNN9</t>
  </si>
  <si>
    <t>N37535</t>
  </si>
  <si>
    <t>S12R SR00 SR01 ENEBA 2138N08655W 2143N08655W DUTNA L208 PEGLG NNCEE2</t>
  </si>
  <si>
    <t>UDGUV2A UDGUV UT78 UKOKO 2050N08823W 2059N08906W 2100N08913W 2114N08958W LIDAM UT23 TAM UJ14 TMN UT147 SLP UJ40 LIBOL LIBOL1B</t>
  </si>
  <si>
    <t>N800FJ</t>
  </si>
  <si>
    <t>S12R SR00 SR01 SR02 SR03 2129N08644W 2147N08634W 2152N08633W CANOA DCT EYW DCT</t>
  </si>
  <si>
    <t>2212N08601W</t>
  </si>
  <si>
    <t>XAVIQ</t>
  </si>
  <si>
    <t>S12R T12R6 UN418 UN409 UN419 2052N08725W 2052N08727W 2053N08803W IZAML NOTEN UT37 SESNO UJ15E RETOS RETOS1A</t>
  </si>
  <si>
    <t>UDGUV2A UDGUV DCT 2052N08842W 2053N08852W MID DCT LIDAM UT23 TAM UJ14 TMN DCT MORAS UJ17 QET DCT</t>
  </si>
  <si>
    <t>S12R T12R6 UN418 UN409 UN419 UN432 2049N08740W DURPI DCT UBVOV UT101 UMAVO UT169 VITOS VITOS2A</t>
  </si>
  <si>
    <t>S12R T12R6 UN418 2053N08656W 2051N08658W 2013N08733W 2000N08748W UBVOV UT20 PAZ UT104 LENUL LENUL2B</t>
  </si>
  <si>
    <t>N852DN</t>
  </si>
  <si>
    <t>S12R SR00 SR01 SR02 SR03 ROTGI UM219 MYDIA M219 KNOST DCT AMORY Q110 JOKKY/N0452F360 Q110 DAWWN DCT BEORN GNDLF3</t>
  </si>
  <si>
    <t>N37514</t>
  </si>
  <si>
    <t>S12R SR00 SR01 SR02 SR03 2151N08656W 2156N08657W 2328N09013W 2355N09048W DUTNA PEGLG SEAGL L207 VUH DCT KH06E/N0460F360 DCT BRDEN DCT KF21C DCT SPS DCT HALEN NIIXX4</t>
  </si>
  <si>
    <t>N566GL</t>
  </si>
  <si>
    <t>PC12</t>
  </si>
  <si>
    <t>S12R 2101N08651W T12R6 2053N08651W 2051N08656W 2051N08713W 2050N08716W 2051N08739W 2051N08740W 2050N08747W 2049N08834W 2050N08836W 2104N08908W PERGO UT37 SESNO UJ15E RETOS DCT</t>
  </si>
  <si>
    <t>N618JB</t>
  </si>
  <si>
    <t>S12R T12R6 2100N08650W SEVKA NUDAL UV106 PODON UG765 MAXIM BHHIA3</t>
  </si>
  <si>
    <t>ARG1324</t>
  </si>
  <si>
    <t>SAEZ</t>
  </si>
  <si>
    <t>A332</t>
  </si>
  <si>
    <t>LVKHU</t>
  </si>
  <si>
    <t>TAKUX2A TAKUX UM782 OMIRO UN420 SPP/N0474F370 UN420 MORLI/N0472F380 DCT TINPA/N0473F370 DCT VAMOS/N0471F380 DCT GYV/N0469F390 DCT VAKUD UL780 TRU/N0465F410 UL780 ISREN UM542 ILMAR/M081F410 UL302 IREMI/M081F410 UL302 ELASA/N0464F410 UL650 GEKAL UT691 LAR UW16 CBA UW24 SNT SNT7U</t>
  </si>
  <si>
    <t>N952XV</t>
  </si>
  <si>
    <t>S12R 2101N08650W 2101N08647W NOSUG KEHLI A766 LAURL/N0454F360 A766 SBI DCT CRIED BEREE3</t>
  </si>
  <si>
    <t>VOI3622</t>
  </si>
  <si>
    <t>MMAS</t>
  </si>
  <si>
    <t>XAVRY</t>
  </si>
  <si>
    <t>UDGUV2A UDGUV 2051N08758W 2051N08809W 2052N08821W 2056N08850W 2103N08907W 2112N08926W 2123N08948W 2121N09023W 2122N09031W LIDAM UT23 TAM UJ14 TMN UT147 BOPAX BOPAX1B</t>
  </si>
  <si>
    <t>CCBAK</t>
  </si>
  <si>
    <t>ALSUP1C UB881 BTO UZ498 MGA UZ512 LIXAS UL203 ARNEL UM542 TAL UV1 ATATU ATATU4</t>
  </si>
  <si>
    <t>N7832A</t>
  </si>
  <si>
    <t>S12R 2101N08650W SL0 2101N08648W NOSUG KEHLI A766 KELPP BAYYY5</t>
  </si>
  <si>
    <t>XAVSC</t>
  </si>
  <si>
    <t>UDGUV2A UDGUV 2049N08751W 2050N08804W 2050N08813W 2050N08819W 2049N08838W 2035N08920W 2035N08926W 2035N08931W 2036N09014W UBVOV UT101 ENAGA ENAGA3A</t>
  </si>
  <si>
    <t>TOM685</t>
  </si>
  <si>
    <t>EGPF</t>
  </si>
  <si>
    <t>GTUIE</t>
  </si>
  <si>
    <t>S12R 2100N08650W MOGOP SL0 ROTGI UM219 MYDIA M219 KNOST DCT DEANR DCT BRUTS DCT SAV DCT TYI DCT JAMIE DCT SWL DCT MANTA DCT GEDIC DCT CELTK DCT FRILL/N0477F410 DCT BRADD N175G PORTI DCT 47N050W/M084F410 DCT 50N040W DCT 52N030W DCT 54N020W DCT DOGAL/N0480F410 DCT BEXET DCT REVNU DCT MOLAK DCT MAC N562 TRN DCT LANAK</t>
  </si>
  <si>
    <t>N775JB</t>
  </si>
  <si>
    <t>S12R T12R6 NUDAL UV106 PODON UG765 MAXIM BHHIA3</t>
  </si>
  <si>
    <t>CGULN</t>
  </si>
  <si>
    <t>S12R 2100N08650W MOGOP 2101N08647W NOSUG 2406N08800W 2421N08816W DAGGR L214 PLNDR/N0459F360 L214 LEV DCT TBD DCT KH06I/N0455F380 DCT MLC DCT KK51A DCT BENNZ DCT CHMNY DCT BEVEL DCT VESDO DCT EBGAL EBGAL7</t>
  </si>
  <si>
    <t>2429N08819W</t>
  </si>
  <si>
    <t>N37502</t>
  </si>
  <si>
    <t>S12R SR00 SR01 SR02 SR03 ROTGI UM219 ALPUK/N0460F350 UM219 MYDIA M219 CIGAR M215 KNOST Q109 CAMJO Q99 QUART PHLBO4</t>
  </si>
  <si>
    <t>2058N08656W 2041N08712W 2034N08701W 2044N08658W 2052N08701W 2052N08706W 2043N08705W 2052N08703W 2052N08655W 2047N08635W 2059N08652W 2036N08713W 2051N08711W</t>
  </si>
  <si>
    <t>N817DN</t>
  </si>
  <si>
    <t>UDGUV2A UDGUV DCT 2049N08754W 2049N08759W 2058N08831W 2105N08849W TEMAX PERGO UT37 EBDUB NUGUS UJ59 MAM DCT LRD DCT DLF DCT INK J15 CME DCT CNX DCT RSK DCT RIFMN DCT HELPR JAZZZ1</t>
  </si>
  <si>
    <t>S12R T12R6 UN418 UN409 2051N08737W 2051N08739W 2048N08748W 2045N08756W 2036N08806W 2022N08821W 2022N08831W 2029N09008W UBVOV UT20 TAJIN DCT VITOS VITOS2A</t>
  </si>
  <si>
    <t>UDGUV2A UDGUV DCT 2050N08803W 2050N08810W 2049N08826W 2047N08847W 2042N08907W 2036N08925W 2034N08933W 2031N08958W 2031N09005W NOTEN UT37 SESNO UJ15E RETOS RETOS1A</t>
  </si>
  <si>
    <t>DWI7003</t>
  </si>
  <si>
    <t>HI1133</t>
  </si>
  <si>
    <t>S12R T12R6 UN415 2054N08639W ALYRE TAKUX DCT MAMBI/N0450F410 UL577 CDO UT15 NADAX NADAX1W</t>
  </si>
  <si>
    <t>S12R T12R6 UN418 2056N08653W 2049N08701W 2038N08708W 2037N08713W 2011N08747W 2000N08754W 1957N08758W 1956N08759W 1952N08804W 1952N08807W 1952N08809W 1953N08811W 1956N08821W 2115N09320W 2118N09333W TMN UT147 AGU/N0463F200 UT44 MEZCA MEZCA1A</t>
  </si>
  <si>
    <t>2131N09459W</t>
  </si>
  <si>
    <t>2102N08652W 2150N08700W 2200N08620W 2114N08656W 2126N08713W 2127N08623W CUN</t>
  </si>
  <si>
    <t>TOM205</t>
  </si>
  <si>
    <t>EGBB</t>
  </si>
  <si>
    <t>GTUIM</t>
  </si>
  <si>
    <t>S12R T12R6 2059N08646W SR01 2108N08608W PODON UG765 MAXIM DCT EADEN DCT PHK DCT CRANS DCT LENDS DCT ETECK M202 UKOKA/M084F390 DCT PADRK DCT JNFOX M203 SELIM DCT 40N060W/M084F410 DCT 44N050W DCT 47N040W DCT 49N030W DCT 51N020W DCT DINIM/N0475F410 DCT ELSOX DCT BUNON DCT DIRUM DCT DEXEN UY124 DOLOP DOLOP1B</t>
  </si>
  <si>
    <t>N515MC</t>
  </si>
  <si>
    <t>C55B</t>
  </si>
  <si>
    <t>S12R 2058N08652W XOLPO UT30 CME UJ9 VSA</t>
  </si>
  <si>
    <t>N874NN</t>
  </si>
  <si>
    <t>S12R T12R6 2057N08644W 2111N08601W 2112N08557W 2113N08554W MAXIM SNDBR3</t>
  </si>
  <si>
    <t>2123N08542W</t>
  </si>
  <si>
    <t>UDGUV2A UDGUV 2047N08753W 2045N08759W 2047N08806W 2047N08813W 2046N08820W 2044N08841W CME UJ9 VSA DCT</t>
  </si>
  <si>
    <t>N562AV</t>
  </si>
  <si>
    <t>S12R T12R6 UN415 2054N08638W ALYRE TAKUX UM782 OMIRO/N0452F370 UN420 SPP/N0449F390 UP530 KAKOL/N0448F390 DCT RNG UQ121 ISVAT ISVA5E</t>
  </si>
  <si>
    <t>HP9903</t>
  </si>
  <si>
    <t>S12R 2101N08650W ALYRE TAKUX UM782 OMIRO UN420 PELRA DCT SPP DCT MORLI OSUPA2</t>
  </si>
  <si>
    <t>N17591</t>
  </si>
  <si>
    <t>S12R SR00 SR01 2143N08654W NOSUG 2210N08703W 2217N08704W 2235N08723W KEHLI A766 KELPP NNCEE2</t>
  </si>
  <si>
    <t>VOI3085</t>
  </si>
  <si>
    <t>XAVSD</t>
  </si>
  <si>
    <t>S12R T12R6 UN418 UN409 2054N08707W 2102N08723W 2103N08723W 2106N08727W NOTEN UT37 ULUMA DCT MTY DCT TASTO DCT ILAMA UT41 NADIS DCT AVRIL/N0342F200 UJ3 TANRI TANRI1B</t>
  </si>
  <si>
    <t>XAMAZ</t>
  </si>
  <si>
    <t>UDGUV2A UDGUV UT78 UKOKO 2049N08822W 2048N08830W 2050N08856W 2041N08914W 2040N08916W 2027N08952W 2019N09020W UBVOV UT101 UMAVO/N0459F300 UT101 ENAGA ENAGA3A</t>
  </si>
  <si>
    <t>CFG117</t>
  </si>
  <si>
    <t>DANRC</t>
  </si>
  <si>
    <t>S12R SR00 SR01 SR02 SR03 SR04 ROTGI UM219 MYDIA M219 CULLY/N0478F370 M219 KNOST DCT TAALR DCT SAV DCT VAN DCT FLO DCT TYI Q64 KALDA Q108 ZJAAY Q167 ZIZZI DCT FISSH B24 DASHA/M082F390 DCT DOVEY NATY DINIM/N0464F400 NATY ELSOX/N0462F410 DCT UNLID DCT LEDGO DCT OXLOW/N0461F390 DCT KONAN DCT KOK UL607 BUPAL/N0449F370 UL607 REMBA/N0426F350 UL607 SPI T180 NIVNU T847 IMCOM IMCOM1A</t>
  </si>
  <si>
    <t>N529VL</t>
  </si>
  <si>
    <t>UDGUV2A UDGUV UT78 UKOKO 2049N08847W 2045N08900W 2039N08925W 2039N08926W 2126N09230W 2127N09237W 2129N09251W 2130N09306W TMN UT147 SLP</t>
  </si>
  <si>
    <t>2142N09459W</t>
  </si>
  <si>
    <t>N811DZ</t>
  </si>
  <si>
    <t>S12R T12R6 UN418 UN409 2056N08719W 2112N08759W 2128N08846W 2130N08852W NOTEN UT37 EBDUB DCT NUGUS UJ59 MAM DCT BRO DCT KH72C DCT SATOC DCT KH81A DCT DLF DCT KOBLE DCT ELP DCT WOBUG DCT TUCUY DCT GRDNR DCT ESTWD HLYWD1</t>
  </si>
  <si>
    <t>XAVLO</t>
  </si>
  <si>
    <t>S12R T12R6 UN418 UN409 2056N08706W 2102N08736W 2102N08741W LIDAM UT23 TAM UJ14 TMN DCT MORAS/N0401F280 UJ17 QET</t>
  </si>
  <si>
    <t>HK5366</t>
  </si>
  <si>
    <t>S12R T12R6 2100N08648W ALYRE TAKUX UM782 OMIRO UN420 SPP UP530 KAKOL DCT RNG UQ121 ISVAT ISVAT5E</t>
  </si>
  <si>
    <t>XAOCB</t>
  </si>
  <si>
    <t>S12R T12R6 UN418 UN409 2053N08718W 2050N08727W 2049N08728W 2044N08746W 2045N08751W 2052N08839W 2102N08916W 2047N09248W 2045N09317W UBVOV UT101 UMAVO/N0457F300 UT101 ENAGA ENAGA3A</t>
  </si>
  <si>
    <t>CCBFM</t>
  </si>
  <si>
    <t>S12R T12R6 2057N08649W 2027N08651W BTO UZ498 MGA UZ512 IMOLA/N0441F390 UZ512 LIXAS UL203 ARNEL UM542 TAL UV1 ATATU ATATU4</t>
  </si>
  <si>
    <t>1908N08651W</t>
  </si>
  <si>
    <t>XAVSL</t>
  </si>
  <si>
    <t>S12R 2101N08651W NC29 L36 UDGUV UT78 UKOKO LIDAM UT23 ONBUL/N0447F360 UT23 TAM UJ14 TMN UT147 SLP/N0435F300 UT147 AGU/N0425F260 UT44 MEZCA/N0331F160 MEZCA1B</t>
  </si>
  <si>
    <t>XAVRW</t>
  </si>
  <si>
    <t>UDGUV2A UDGUV UT78 UKOKO 2050N08858W 2051N08906W NOTEN UT37 SESNO/N0456F200 UJ15E RETOS RETOS1A</t>
  </si>
  <si>
    <t>CFEWJ</t>
  </si>
  <si>
    <t>S12R SR00 SR01 SR02 SR03 ROTGI UM219 MYDIA/M078F370 M219 CIGAR/N0455F370 DCT WORXS DCT KEMAN DCT OXMAN LINNG3</t>
  </si>
  <si>
    <t>GYMME</t>
  </si>
  <si>
    <t>S12R T12R6 UN415 NUDAL UV106 PODON UG765 MAXIM DCT EYW DCT PBI A699 PERMT/N0485F370 A699 LOUIZ/M083F370 A699 SUMRS M204 SOORY/M083F380 DCT 43N050W 46N040W/M082F390 48N030W 50N020W DCT SOMAX DCT ATSUR DCT GAPLI/N0467F390 DCT SIDDI/N0416F270 DCT DAWLY DCT ELRIP DCT OTMET OTMET1G</t>
  </si>
  <si>
    <t>ECKCP</t>
  </si>
  <si>
    <t>S12R 2101N08651W NUDAL UV106 PODON UG765 MAXIM Y262 ZFP DCT NUCAR A699 SUMRS/M082F350 M204 LUNKR/M082F370 M204 SOORY DCT 42N050W/M082F370 43N040W 44N030W 44N020W/M082F390 DCT KOPAS/N0468F390 DCT STG/N0472F380 N733 ZMR</t>
  </si>
  <si>
    <t>N3138J</t>
  </si>
  <si>
    <t>S12R SR00 SR01 SR02 SR03 SR04 2122N08645W 2124N08644W ROTGI UM219 MYDIA M219 CIGAR DCT KNOST DCT CAMJO Q109 TEEEM Q99 BLAAN/N0448F370 Q99 POLYY DCT DADDS Q87 GEARS DCT BBOBO Q22 RBV Q419 JFK ROBUC3</t>
  </si>
  <si>
    <t>UDGUV2A UDGUV UT78 MEDOS UT20 UBVOV UT101 UMAVO/N0458F300 UT101 ENAGA</t>
  </si>
  <si>
    <t>S12R T12R6 UN402 UN408 CZM UN431 GABIX DCT TUMEK DCT TIBUT DCT PIRAS BARRA4P</t>
  </si>
  <si>
    <t>1914N08646W</t>
  </si>
  <si>
    <t>S12R T12R6 2059N08651W 2058N08653W 2052N08726W 2050N08735W PERGO UT23 ELUNI 2144N09258W 2144N09301W 2153N09500W MORAS TARBI UJ17 QET</t>
  </si>
  <si>
    <t>2153N09459W</t>
  </si>
  <si>
    <t>S12R T12R6 2058N08651W 2051N08728W NAPRI NAPRI1E</t>
  </si>
  <si>
    <t>S12R UBVOV DCT UMAVO UT101 ENAGA ENAGA3A</t>
  </si>
  <si>
    <t>S12R T12R6 1903N09054W NOPON UJ9 VSA</t>
  </si>
  <si>
    <t>XAXXV</t>
  </si>
  <si>
    <t>S12R 2054N09047W 2035N09500W VOKIR UT101 ENAGA ENAGA3A</t>
  </si>
  <si>
    <t>2035N09459W</t>
  </si>
  <si>
    <t>UDGUV2A UDGUV UT78 UKOKO 2049N08835W 2049N08836W ELVED UT104 LENUL LENUL3A</t>
  </si>
  <si>
    <t>2013N09459W</t>
  </si>
  <si>
    <t>XAVAR</t>
  </si>
  <si>
    <t>S12R T12R6 2059N08651W UDGUV DCT MID DCT 2111N09048W 2111N09052W 2142N09501W SLP UT147 AGU UT44 MEZCA MEZCA1A</t>
  </si>
  <si>
    <t>XAVXH</t>
  </si>
  <si>
    <t>S12R T12R6 UN418 2101N08720W 2102N08721W 2134N08859W 2218N09118W NOTEN UT37 SESNO UJ15E RETOS RETOS1A</t>
  </si>
  <si>
    <t>XBPLJ</t>
  </si>
  <si>
    <t>LJ55</t>
  </si>
  <si>
    <t>S12R T12R6 UN418 2055N08653W 2045N08749W 2042N08803W 2040N08847W 2033N09031W 2020N09316W AVIVI ELVED UT104 LENUL DCT</t>
  </si>
  <si>
    <t>XAVST</t>
  </si>
  <si>
    <t>UDGUV2A UDGUV UT78 DURPI DCT UBVOV UT101 UMAVO/N0433F300 UT101 ENAGA/N0331F170 ENAGA3A</t>
  </si>
  <si>
    <t>UDGUV2A UDGUV UT78 VIKMO 2047N09152W 2047N09201W ELURA UMAVO/N0433F300 UT101 ENAGA ENAGA3A</t>
  </si>
  <si>
    <t>ELURA</t>
  </si>
  <si>
    <t>S12R T12R6 2058N08654W UDGUV UT78 XOLRO 2051N09103W 2051N09111W UBVOV TAJIN DCT VITOS VITOS2A</t>
  </si>
  <si>
    <t>S12R T12R6 UN418 UN409 2057N08702W UDGUV UT78 XOLRO 2050N09023W 2051N09033W 2027N09459W UMAVO UT101 ENAGA ENAGA3A</t>
  </si>
  <si>
    <t>2027N09459W</t>
  </si>
  <si>
    <t>S12R T12R6 UN418 UN409 UN419 2051N08729W 2050N08739W 2026N09001W 2025N09004W 2024N09013W OMPAN OMPAN1A</t>
  </si>
  <si>
    <t>S12R 2101N08651W 2058N08653W 2058N08654W L07 2059N08702W 2102N08709W NOTEN UT37 SESNO UJ15E RETOS RETOS1A</t>
  </si>
  <si>
    <t>HP9926</t>
  </si>
  <si>
    <t>S12R TAKUX UM782 OMIRO/N0455F390 UN420 PELRA DCT SPP DCT AMENT OSUPA2</t>
  </si>
  <si>
    <t>XASRA</t>
  </si>
  <si>
    <t>S12R T12R6 2100N08651W 2055N08728W UBVOV UT101 UMAVO/N0462F300 UT101 ENAGA ENAGA3A</t>
  </si>
  <si>
    <t>2101N08652W 2059N08654W UN355 2050N08656W 2051N08650W 2053N08654W 2051N08659W</t>
  </si>
  <si>
    <t>N37419</t>
  </si>
  <si>
    <t>S12R 2101N08650W NC29 NOSUG 2219N08658W 2224N08658W KEHLI A766 KELPP LINKK1</t>
  </si>
  <si>
    <t>N851NN</t>
  </si>
  <si>
    <t>S12R 2101N08649W 2102N08648W 2117N08651W 2134N08656W 2137N08657W 2144N08659W KEHLI A766 KLAMS DCT VUH DCT ELA DCT HENLY/N0449F410 J23 SPURS DCT GUTZZ BOOVE7</t>
  </si>
  <si>
    <t>UDGUV2A UDGUV UT78 MEDOS UT20 UBVOV UT101 UMAVO/N0453F300 UT101 ENAGA ENAGA3A</t>
  </si>
  <si>
    <t>N3735D</t>
  </si>
  <si>
    <t>S12R 2101N08651W MOGOP 2102N08647W 2139N08654W 2146N08655W 2317N08738W 2323N08740W 2340N08745W 2424N08757W DAGGR L214 LEV DCT GCV/N0443F390 DCT PAYTN DCT SHYRE GNDLF3</t>
  </si>
  <si>
    <t>2429N08759W</t>
  </si>
  <si>
    <t>S12R 2101N08650W NC01 2107N08624W 2109N08623W FRANT UG765 MAXIM Y262 GOPEY Q87 TIRCO/N0480F320 Q87 ZERBO/N0479F330 Q87 ALWZZ DCT OGRAE Q99 QUART PHLBO4</t>
  </si>
  <si>
    <t>XAUSL</t>
  </si>
  <si>
    <t>C182</t>
  </si>
  <si>
    <t>2042N08809W 2040N08817W</t>
  </si>
  <si>
    <t>2059N08651W 2050N08651W 2040N08710W 2036N08708W 2035N08647W 2050N08704W 2054N08700W</t>
  </si>
  <si>
    <t>S12R T12R6 2057N08653W 2054N08656W UDGUV UT78 MEDOS UT20 UBVOV UT101 UMAVO/N0454F300 UT101 ENAGA ENAGA3A</t>
  </si>
  <si>
    <t>UDGUV2A UDGUV UT78 UKOKO 2054N08843W 2054N08847W NOTEN UT37 SESNO UJ15E RETOS RETOS1A</t>
  </si>
  <si>
    <t>XAUYS</t>
  </si>
  <si>
    <t>S12R T12R6 2057N08652W 2050N08658W 2049N08722W 2049N08727W PQE/N0328A180 V51 SAXAV V51 TGZ DCT</t>
  </si>
  <si>
    <t>S12R T12R6 2057N08653W 2052N08657W 2047N08708W 2053N08845W 2053N08853W NOTEN UT37 SESNO UJ15E RETOS RETOS1A</t>
  </si>
  <si>
    <t>S12R 2101N08650W SR0 NUDAL UV106 PODON UG765 EMOVI UG765 MAXIM SNDBR3</t>
  </si>
  <si>
    <t>XAVDI</t>
  </si>
  <si>
    <t>S12R T12R6 2058N08651W 2047N08658W UDGUV UT78 DURPI DCT UBVOV UT101 UMAVO UT104 LENUL LENUL3A</t>
  </si>
  <si>
    <t>VOI3480</t>
  </si>
  <si>
    <t>S12R T12R6 2059N08651W N102S 2049N08658W UDGUV UT78 DURPI DCT UBVOV/N0409F280 UT20 PAZ UT104 LENUL LENUL2B</t>
  </si>
  <si>
    <t>S12R T12R6 UN418 2047N08701W UDGUV UT78 DURPI DCT UBVOV UT101 UMAVO UT169 VITOS VITOS2A</t>
  </si>
  <si>
    <t>N515VL</t>
  </si>
  <si>
    <t>S12R T12R6 2057N08653W 2047N08704W UDGUV UT78 DURPI DCT NUBIT DCT RIBET UT101 ENAGA DCT OVAGO UT123 IGSON IGSON1B</t>
  </si>
  <si>
    <t>CGHQI</t>
  </si>
  <si>
    <t>S12R SR00 SR01 SR02 SR03 SR04 SR05 SR06 SR07 SR08 SR09 SR10 SR11 2108N08648W 2142N08652W 2150N08654W IRDOV/M079F340 L214 PLNDR/N0464F350 DCT MEI DCT HITMN DCT IIU Q139 RINTE DCT QWERI NUBER6</t>
  </si>
  <si>
    <t>S12R T12R6 2059N08651W 2058N08651W 2052N08657W 2051N08659W UDGUV UT78 MEDOS DCT UBVOV UT20 TAJIN DCT VITOS VITOS2A</t>
  </si>
  <si>
    <t>S12R 2100N08650W MOGOP 2100N08647W 2217N08656W 2222N08657W 2228N08657W IRDOV/M078F340 L214 PLNDR/N0459F340 L214 LEV/N0459F350 DCT GOOGY DCT BNA DCT HICKI DCT QWERI NUBER6</t>
  </si>
  <si>
    <t>XAVLU</t>
  </si>
  <si>
    <t>S12R T12R6 UN418 2059N08656W 2058N08702W 2056N08706W 2056N08709W UN432 UDGUV UT78 DURPI DCT UBVOV UT101 UMAVO/N0455F300 UT101 ENAGA ENAGA3A</t>
  </si>
  <si>
    <t>2105N08651W 2109N08654W 2105N08651W NCP 2059N08654W 2102N08657W T30L7 2103N08655W CN00 CUN</t>
  </si>
  <si>
    <t>AAL1601</t>
  </si>
  <si>
    <t>N128AN</t>
  </si>
  <si>
    <t>S12R 2101N08651W T12L6 2150N08655W 2243N08701W KEHLI A766 KLAMS DCT EATIT DCT HENLY/N0452F390 J23 SPURS DCT GUTZZ BOOVE7</t>
  </si>
  <si>
    <t>S12R T12R6 UN418 2053N08655W 2052N08656W UDGUV UT78 MEDOS DCT UBVOV DCT UMAVO UT101 ENAGA ENAGA3A</t>
  </si>
  <si>
    <t>LET6323</t>
  </si>
  <si>
    <t>CL60</t>
  </si>
  <si>
    <t>XANDY</t>
  </si>
  <si>
    <t>S12R T12R6 UN418 2048N08701W 2051N08721W 2056N08933W ID115 NOTEN UT37 SESNO UJ15E RETOS DCT</t>
  </si>
  <si>
    <t>FFT229</t>
  </si>
  <si>
    <t>N672FR</t>
  </si>
  <si>
    <t>S12R 2100N08650W SL0 NOSUG 2230N08659W 2235N08659W 2243N08704W KEHLI A766 SBI DCT CRIED BEREE3</t>
  </si>
  <si>
    <t>N317VE</t>
  </si>
  <si>
    <t>S12R 2101N08650W SL0 2101N08647W OMSUK UM219 RAKAR 2316N08621W 2323N08617W 2334N08610W 2335N08610W 2338N08608W 2402N08553W NAVVL M219 SNAKR Y240 SHAQQ DCT KNOST DCT PLYER/N0464F340 DCT HEVVN/N0464F350 DCT OTK DCT DEQUE DCT TORQD DCT COUPN DCT SAWED DCT KALDA Q108 SIE CAMRN5</t>
  </si>
  <si>
    <t>2350N08601W</t>
  </si>
  <si>
    <t>N17595</t>
  </si>
  <si>
    <t>S12R SR00 SR01 SR02 2100N08644W 2103N08643W 2114N08643W 2129N08649W 2136N08651W 2142N08654W 2234N08717W 2248N08726W 2312N08742W 2322N08751W 2347N08809W IRDOV L214 LEV/N0471F350 DCT SJI DCT CATLN Q22 BURGG Q60 JAXSN DCT DORRN CAVLR7</t>
  </si>
  <si>
    <t>FFT90</t>
  </si>
  <si>
    <t>N604FR</t>
  </si>
  <si>
    <t>S12R SR00 SR01 SR02 SR03 SR04 NOSUG 2251N08701W 2256N08701W 2349N08833W 2353N08839W 2430N08855W KEHLI A770 LEV/N0449F370 J31 HRV/N0447F350 J31 MEI DCT VLKNN DCT BOBBD/N0446F370 Q71 PSYKO DCT JST BOJID4</t>
  </si>
  <si>
    <t>AAL1971</t>
  </si>
  <si>
    <t>N939NN</t>
  </si>
  <si>
    <t>S12R 2100N08649W NC01 2059N08646W 2107N08641W 2109N08640W 2211N08629W 2218N08627W 2220N08626W 2224N08623W 2233N08616W 2248N08607W 2308N08553W MYDIA M219 SNAKR Y240 SHAQQ DCT KNOST Q109 CAMJO Q99 PEETT DCT BBDOL PAATS4</t>
  </si>
  <si>
    <t>S12R T12R6 2057N08653W 2057N08658W 2055N08703W 2052N08720W 2052N08724W 2056N08916W 2055N08920W NOTEN DCT LIBOX/N0452F380 DCT MOV UT3 URKOM UJ54 CJS DCT</t>
  </si>
  <si>
    <t>HP1844</t>
  </si>
  <si>
    <t>S12R 2101N08651W 2100N08649W PELRA UN420 MORLI OSUPA2</t>
  </si>
  <si>
    <t>1958N08603W</t>
  </si>
  <si>
    <t>S12R T12R6 2059N08651W 2051N08659W UDGUV UT78 MEDOS DCT UBVOV UT20 TAJIN DCT VITOS VITOS2A</t>
  </si>
  <si>
    <t>S12R 2059N08647W 2106N08644W 2108N08644W 2139N08652W 2143N08654W KEHLI A766 KELPP PUCKS4</t>
  </si>
  <si>
    <t>VOI3500</t>
  </si>
  <si>
    <t>XAVUI</t>
  </si>
  <si>
    <t>S12R T12R6 2058N08651W 2044N08659W UDGUV UT78 UKOKO 2049N08835W 2050N08839W LIDAM UT23 TAM UJ14 TMN UT147 SLP UJ40 LIBOL LIBOL1B</t>
  </si>
  <si>
    <t>N746JB</t>
  </si>
  <si>
    <t>NUDAL1A NUDAL UV106 PODON UG765 MAXIM Y262 TUNSL DCT FEMID/N0471F340 Q118 KPASA Q99 DOFFY/N0468F350 Q99 CAMJO Q109 DFENC DCT SAWED Q108 SIE CAMRN5</t>
  </si>
  <si>
    <t>AAL2588</t>
  </si>
  <si>
    <t>N986NN</t>
  </si>
  <si>
    <t>S12R SR00 SR01 SR02 2100N08644W 2102N08643W L47 NOSUG 2303N08814W 2302N08813W 2325N08849W 2328N08852W KEHLI A766 KELPP DCT MUSYL DCT WEEED WLEEE7</t>
  </si>
  <si>
    <t>XAVUY</t>
  </si>
  <si>
    <t>S12R 2102N08652W 2059N08651W ALSUP 1921N08718W 1904N08737W TIKIS UG765 AUR DCT</t>
  </si>
  <si>
    <t>1825N08806W</t>
  </si>
  <si>
    <t>S12R 2059N08648W SL00 CN03 ROTGI UM219 MYDIA M219 CIGAR DCT KNOST DCT CAMJO Q99 BLAAN Q69 RICCS DCT OXMAN LINNG3</t>
  </si>
  <si>
    <t>S12R T12R6 UN418 2056N08657W 2056N08722W 2053N08725W 2055N08847W 2055N08852W NOTEN UT37 SESNO UJ15E RETOS RETOS1A</t>
  </si>
  <si>
    <t>HP1539</t>
  </si>
  <si>
    <t>2102N08652W 2101N08651W CN01 TAKUX UM782 OMIRO/N0457F390 UN420 PELRA UN420 MORLI OSUPA2</t>
  </si>
  <si>
    <t>S12R 2059N08648W 2058N08645W 2059N08644W ROTGI UM219 RAKAR 2302N08615W 2306N08610W 2335N08537W MYDIA M219 KNOST DCT CAMJO Q99 BLAAN Q69 RICCS DCT PSB DCT SYR DCT ART IMPAC4</t>
  </si>
  <si>
    <t>S12R T12R6 UN418 UN409 2056N08700W 2057N08713W UKOKO UT78 MEDOS UT20 UBVOV UT101 UMAVO/N0454F300 UT101 ENAGA ENAGA3A</t>
  </si>
  <si>
    <t>N521VL</t>
  </si>
  <si>
    <t>S12R T12R6 ALSUP UB881 URIOS DCT GABIX DCT TUMEK DCT TIBUT DCT PIRAS BARRA4P</t>
  </si>
  <si>
    <t>2101N08652W 2103N08705W</t>
  </si>
  <si>
    <t>N904AA</t>
  </si>
  <si>
    <t>NUDAL1A NUDAL UV106 PODON UG765 MAXIM DCT EADEN DCT RVERO DCT ORL DCT FEMON DCT VIYAP DCT QUIWE DCT BANKR BANKR8</t>
  </si>
  <si>
    <t>N153AN</t>
  </si>
  <si>
    <t>S12R SR00 SR01 SR02 SR03 SR04 NOSUG 2306N08811W 2326N08827W 2332N08831W 2350N08842W 2405N08926W 2408N08931W KEHLI A766 KLAMS/N0453F380 DCT VUH DCT ELA DCT HENLY/N0452F390 J23 SPURS DCT GUTZZ BOOVE7</t>
  </si>
  <si>
    <t>VIV2034</t>
  </si>
  <si>
    <t>MMIO</t>
  </si>
  <si>
    <t>UDGUV2A UDGUV UT78 UKOKO 2050N08853W 2050N08857W NOTEN/N0451F380 UT37 SESNO UJ15E MTY UT11 GABLA UJ40 NOVUL NOVUL2C</t>
  </si>
  <si>
    <t>N516JB</t>
  </si>
  <si>
    <t>S12R SR00 SR01 SR02 SR03 SR04 SR05 SR06 OMSUK UM219 MYDIA M219 SNAKR Y240 SHAQQ DCT KNOST Q109 CAMJO Q99 PEETT DCT BBDOL PAATS4</t>
  </si>
  <si>
    <t>S12R 2041N08631W 2030N08621W PELRA UN420 SPP UP530 KAKOL DCT RNG UQ121 ISVAT ISVAT5E</t>
  </si>
  <si>
    <t>2000N08601W</t>
  </si>
  <si>
    <t>S12R TAKUX UM782 MEVUB UP406 AKPEK AKPE4C</t>
  </si>
  <si>
    <t>S12R 2101N08650W CN02 TAKUX DCT MAMBI/N0448F390 UL577 TIDAN/N0446F410 UL577 CDO UT15 NADAX NADAX1W</t>
  </si>
  <si>
    <t>N920DU</t>
  </si>
  <si>
    <t>S12R 2100N08650W 2100N08647W CN07 2108N08648W 2110N08648W NOSUG UT27 OMVIP UT45 ALKIM 2356N08737W 2403N08742W DAGGR L214 LEV J31 HRV/N0450F370 DCT MCB/N0450F360 J35 MCGEE DCT IZAAC/N0455F370 DCT XESSS DCT MEMFS DCT VISQA J29 PXV DCT WWODD HANBL3</t>
  </si>
  <si>
    <t>2428N08754W</t>
  </si>
  <si>
    <t>2105N08650W 2118N08640W VIS2 LCLUN VIS3 2109N08649W 2101N08653W 2102N08654W 2103N08653W</t>
  </si>
  <si>
    <t>S12R T12R6 UN418 2056N08655W UN703 2056N08703W 2056N08831W 2056N08834W 2056N08927W S105 NOTEN UT37 SESNO UJ15E RETOS RETOS1A</t>
  </si>
  <si>
    <t>N62892</t>
  </si>
  <si>
    <t>S12R SR00 SR01 SR02 SR03 NOSUG 2221N08658W 2230N08700W 2305N08752W 2311N08759W 2332N08824W 2347N08850W 2359N08919W 2405N08926W KEHLI A766 KENGS HRV DCT IZAAC DCT MEMFS DCT FTZ TRTLL6</t>
  </si>
  <si>
    <t>S12R 2059N08648W 2100N08645W SR06 2147N08655W 2233N08716W 2247N08726W 2313N08746W 2345N08807W 2358N08802W DAGGR L214 PLNDR/N0456F340 L214 LEV/N0458F350 DCT SALMS DCT FAALS DCT MIGLO HABBS7</t>
  </si>
  <si>
    <t>2429N08814W</t>
  </si>
  <si>
    <t>N332DN</t>
  </si>
  <si>
    <t>S12R 2059N08647W 2100N08644W 2101N08643W 2113N08648W 2116N08650W ENEBA NOSUG UT27 OMVIP UT45 IRDOV L214 LEV DCT GCV/N0453F370 DCT PAYTN DCT SHYRE GNDLF3</t>
  </si>
  <si>
    <t>S12R T12R6 UN418 2056N08655W UN703 MID DCT NOTEN UT37 SESNO UJ15E RETOS RETOS1A</t>
  </si>
  <si>
    <t>S12R T12R6 UN418 2056N08654W 2056N08656W 2057N08657W 2055N09018W ELURA UMAVO UT101 ENAGA DCT OTAGO DCT ATUKA ATUKA1B</t>
  </si>
  <si>
    <t>XAVSK</t>
  </si>
  <si>
    <t>S12R T12R6 UN418 2056N08658W 2055N08701W 2055N08711W 2055N08712W 2054N08720W 2053N08726W 2050N09016W 2015N09500W IKLOK UT123 IGSON IGSON1B</t>
  </si>
  <si>
    <t>2015N09459W</t>
  </si>
  <si>
    <t>VOI3598</t>
  </si>
  <si>
    <t>MMOX</t>
  </si>
  <si>
    <t>XAVRX</t>
  </si>
  <si>
    <t>S12R T12R6 UN418 2056N08700W 2054N08708W 2054N08709W 2051N08722W 2050N08728W OMATO UJ16 OAX</t>
  </si>
  <si>
    <t>OMATO</t>
  </si>
  <si>
    <t>N8784Q</t>
  </si>
  <si>
    <t>S12R SR00 SR01 SR02 SR03 SR04 SR05 SR06 SR07 SR08 SR09 SR10 SR11 2113N08647W 2115N08648W NOSUG UT27 OMVIP UT45 IRDOV L214 PLNDR DCT HRV DCT MHZ DCT SQS/N0458F390 DCT NTWOO DCT JHAUN DCT SPI DCT PHEEB ENDEE8</t>
  </si>
  <si>
    <t>N576DN</t>
  </si>
  <si>
    <t>S12R SR00 NC02 ROTGI UM219 MYDIA M219 KNOST Q109 DFENC DCT SAWED Q108 SIE CAMRN5</t>
  </si>
  <si>
    <t>N37562</t>
  </si>
  <si>
    <t>S12R 2059N08647W NC011 NOSUG 2219N08658W 2227N08659W SEAGL L207 VUH DCT KH87E DCT CRAYS DCT KH03A DCT BUBAY DCT KA09W/N0460F380 DCT SARRT DCT KA18S DCT LALUZ DCT KA30O DCT PGS DCT BLD DCT BTY DCT RUSME DYAMD5</t>
  </si>
  <si>
    <t>2429N09058W</t>
  </si>
  <si>
    <t>XCLQU</t>
  </si>
  <si>
    <t>MMCM</t>
  </si>
  <si>
    <t>LJ31</t>
  </si>
  <si>
    <t>N948JB</t>
  </si>
  <si>
    <t>S12R SR00 SR01 SR02 ROTGI UM219 MYDIA M219 KNOST Q109 DFENC DCT SAWED Q108 SIE CAMRN5</t>
  </si>
  <si>
    <t>N931AM</t>
  </si>
  <si>
    <t>S12R SR00 SR01 SR02 SR03 NOSUG UT27 OMVIP UT45 IRDOV L214 PLNDR DCT HRV DCT IZAAC/N0452F350 DCT MEM/N0448F360 J187 FTZ SHAIN2</t>
  </si>
  <si>
    <t>SWA1996</t>
  </si>
  <si>
    <t>KSTL</t>
  </si>
  <si>
    <t>S12R SR00 SR01 SR02 SR03 NOSUG UT27 OMVIP DCT IRDOV L214 PLNDR DCT HRV DCT MHZ DCT SQS/N0451F410 J35 MEM BOOSH3</t>
  </si>
  <si>
    <t>N75433</t>
  </si>
  <si>
    <t>S12R SR00 SR01 SR02 2118N08651W 2123N08651W NOSUG 2242N08700W 2250N08701W 2344N08843W 2348N08853W SUVUM KEHLI A766 KELPP</t>
  </si>
  <si>
    <t>S12R SR00 SR01 SR02 SR03 2319N08719W 2330N08727W 2347N08826W 2353N08909W 2403N08930W KEHLI/M079F340 A770 DOLPH/N0469F340 A770 LEV/N0467F350 J31 MEI DCT HITMN DCT IIU DCT CRL DCT DERLO Q907 SIKBO Q951 SANIN DCT MIGLO HABBS7</t>
  </si>
  <si>
    <t>SWA1025</t>
  </si>
  <si>
    <t>N7877H</t>
  </si>
  <si>
    <t>NUDAL1A NUDAL UV106 PODON UG765 MAXIM Y262 LINEY DCT KUTNE MUNGI1</t>
  </si>
  <si>
    <t>CFYXC</t>
  </si>
  <si>
    <t>S12R SR00 SR01 SR02 SR03 SR04 NOSUG UT27 OMVIP UT45 IRDOV/M078F340 L214 PLNDR/N0457F340 L214 LEV/N0458F350 DCT GOOGY DCT HICKI DCT QWERI NUBER6</t>
  </si>
  <si>
    <t>S12R SR00 SR01 SR02 SR03 SR04 2148N08655W 2218N08712W 2225N08716W 2243N08748W 2249N08757W 2309N08833W 2314N08849W 2337N08916W KEHLI A766 KELPP PUCKS4</t>
  </si>
  <si>
    <t>N405DC</t>
  </si>
  <si>
    <t>KBCT</t>
  </si>
  <si>
    <t>S12R SR00 SR01 SR02 SR03 OMSUK UM219 MYDIA Y240 MARCI DCT KUBIC DCT</t>
  </si>
  <si>
    <t>N374DA</t>
  </si>
  <si>
    <t>S12R SR00 2059N08646W OMSUK UM219 XOPGI UB646 CANOA Y196 TUNSL Y262 GOPEY DCT DVALL DCT FEMID/N0454F380 Q118 SHEEK DCT JINOS DCT DOFFY Q65 FETAL/N0453F370 Q65 ENEME Q409 JROSS DCT YURCK Q97 SAWED DCT ZJAAY Q97 ZIZZI DCT WAVEY DCT HTO DCT PROVI ROBUC3</t>
  </si>
  <si>
    <t>VIV7066</t>
  </si>
  <si>
    <t>S12R T12R6 UN418 2056N08654W SR35 2055N08711W 2058N08716W 2100N08728W 2057N08802W UBVOV UT20 TAJIN DCT VITOS VITOS2A</t>
  </si>
  <si>
    <t>N458WN</t>
  </si>
  <si>
    <t>NUDAL1A NUDAL UV106 PODON UG765 MAXIM Y262 GOPEY Q87 TIRCO/N0436F400 Q87 ZERBO/N0441F410 Q87 RAYVO Q113 AARNN DCT THHMP RAVNN9</t>
  </si>
  <si>
    <t>S12R T12R6 2058N08652W 2043N08704W 2038N08821W NOTEN UT37 ULUMA DCT MTY UT11 SINLO SINLO1A</t>
  </si>
  <si>
    <t>S12R T12R6 2057N08652W 2039N08708W 2035N08822W LIDAM UT23 TAM UJ14 TMN DCT MORAS UJ17 QET DCT</t>
  </si>
  <si>
    <t>S12R T12R6 2059N08651W 2036N08707W 2025N08741W ELISO UT37 EBDUB DCT NUGUS/N0463F390 UJ59 MAM/N0461F400 DCT CRP HTOWN3</t>
  </si>
  <si>
    <t>S12R SR00 2058N08647W CZM B764 BUKKY BUKKY1A</t>
  </si>
  <si>
    <t>HP1728</t>
  </si>
  <si>
    <t>TAKUX2A TAKUX UM782 OMIRO UN420 MORLI OSUPA2</t>
  </si>
  <si>
    <t>N993AN</t>
  </si>
  <si>
    <t>S12R 2100N08650W SR0 NC011 2100N08644W 2101N08643W NOSUG UT27 OMVIP 2317N08713W 2326N08719W 2337N08758W 2343N08859W 2345N08918W 2347N08931W 2353N08952W 2405N08944W 2412N08946W KEHLI/N0452F380 A766 KLAMS DCT FFSSH DCT HENLY/N0452F390 J23 SPURS DCT GUTZZ BOOVE7</t>
  </si>
  <si>
    <t>S12R SR00 SR01 SR02 2100N08644W NOSUG 2222N08658W 2224N08658W ALKIM IRDOV L214 LEV J31 HRV/N0453F370 DCT MHZ/N0454F360 DCT IZAAC DCT MEMFS/N0453F370 DCT FAM/N0452F380 DCT STL/N0451F380 DCT IOW DCT MNOSO BLUEM5</t>
  </si>
  <si>
    <t>N959AM</t>
  </si>
  <si>
    <t>S12R T12R6 UN418 2056N08655W 2050N08705W 2043N08707W 2036N08715W 2025N08726W 2018N08733W 2017N08740W 2029N08819W 2029N08836W 2028N08944W VERVA UBVOV UT101 UMAVO/N0456F300 UT101 ENAGA ENAGA3A</t>
  </si>
  <si>
    <t>N922DZ</t>
  </si>
  <si>
    <t>S12R SR00 SR01 SR02 SR03 NOSUG UT27 PISAD L333 HRV DCT MERDN/N0456F350 DCT KM21M DCT DEVAC DCT PXV/N0454F360 DCT WWODD LECTR3</t>
  </si>
  <si>
    <t>N972MS</t>
  </si>
  <si>
    <t>GLF4</t>
  </si>
  <si>
    <t>S12R 2059N08646W 2100N08644W 2102N08643W 2147N08638W 2153N08636W 2202N08630W 2210N08625W KERVU UB646 CANOA DCT EYW DCT</t>
  </si>
  <si>
    <t>2226N08601W</t>
  </si>
  <si>
    <t>N337DN</t>
  </si>
  <si>
    <t>S12R SR00 SR01 SR02 NOSUG UT27 OMVIP UT45 IRDOV L214 LEV DCT GCV/N0454F370 DCT PAYTN DCT SHYRE GNDLF3</t>
  </si>
  <si>
    <t>WJA2301</t>
  </si>
  <si>
    <t>CYEG</t>
  </si>
  <si>
    <t>CGQWJ</t>
  </si>
  <si>
    <t>S12R SR00 SR01 SR02 ENEBA UT27 OMVIP UT45 IRDOV/M077F360 L214 PLNDR/N0446F360 L214 LEV DCT RRNET DCT LIDIC/N0443F380 DCT KD87W DCT KU09U DCT YEA DCT CAMRA IGSOX3</t>
  </si>
  <si>
    <t>2059N08654W UN355 2054N08656W UN712 L03 N4S 2102N08655W</t>
  </si>
  <si>
    <t>XAVSY</t>
  </si>
  <si>
    <t>S12R T12R6 UN418 UN409 2053N08712W 2053N08713W 2051N08724W UKOKO UT78 DURPI DCT NOTEN UT37 ULUMA DCT MTY DCT TASTO DCT ILAMA UT41 NADIS DCT AVRIL/N0450F200 UJ3 TANRI TANRI1B</t>
  </si>
  <si>
    <t>N197UW</t>
  </si>
  <si>
    <t>THY181</t>
  </si>
  <si>
    <t>TCLLO</t>
  </si>
  <si>
    <t>S12R SR00 SR01 SR02 2107N08645W ROTGI UM219 XOPGI UB646 CANOA DCT EYW DCT VKZ DCT NUCAR A699 SUMRS/M084F350 M204 LUNKR/M084F370 M204 SOORY/N0484F370 DCT 41N050W DCT 43N040W/M084F370 DCT 47N030W/M084F390 DCT 49N020W DCT RODEL DCT EPUNA DCT GIPER/N0477F390 DCT LESLU DCT OXLOW DCT KONAN UL607 REMBA DCT SPI DCT AMASI DCT BOMBI DCT TENLO DCT DEXIT DCT MAREG DCT ALAMU DCT TEGRI DCT XANEX L606 GASRU T390 RILEX</t>
  </si>
  <si>
    <t>N441PC</t>
  </si>
  <si>
    <t>KSAV</t>
  </si>
  <si>
    <t>S12R SR00 SR01 SR02 2059N08644W SR03 2109N08644W 2110N08645W ROTGI UM219 MYDIA M219 CIGAR DCT WHITL DCT CORYY DCT WISPR DCT</t>
  </si>
  <si>
    <t>X</t>
  </si>
  <si>
    <t>XAVDP</t>
  </si>
  <si>
    <t>S12R T12R6 2057N08653W 2020N08724W 2008N08732W 2003N08738W 1959N08814W 2002N08828W 2016N08906W 2018N08913W MD407 2138N09343W LIDAM UT23 TAM UJ14 TMN UT147 SLP UJ40 LIBOL LIBOL1B</t>
  </si>
  <si>
    <t>XANNN</t>
  </si>
  <si>
    <t>S12R T12R6 2057N08653W 2031N08718W 2015N08743W 2013N08753W TL644 2021N08824W 2022N08832W 2029N09009W 2032N09100W UBVOV UT101 UMAVO/N0452F300 UT101 ENAGA ENAGA3A</t>
  </si>
  <si>
    <t>N665JB</t>
  </si>
  <si>
    <t>S12R 2100N08648W NC01 NC011 CN04 ROTGI UM219 MYDIA M219 CIGAR RAYZZ3</t>
  </si>
  <si>
    <t>N990GG</t>
  </si>
  <si>
    <t>PA34</t>
  </si>
  <si>
    <t>S12R 2101N08651W 2056N08652W L25 MID</t>
  </si>
  <si>
    <t>N69830</t>
  </si>
  <si>
    <t>S12R T12R6 2059N08648W 2056N08646W L13 2053N08702W 2056N08727W 2056N08743W 2049N08759W 2052N08851W PERGO UT37 HALOT/N0451F360 UT37 EBDUB/N0450F380 UT37 SESNO DCT MTY UT11 PPE J93 ASUTA DCT AMMOR OLAAA2</t>
  </si>
  <si>
    <t>N566JB</t>
  </si>
  <si>
    <t>NUDAL1A NUDAL UV106 PODON UG765 MAXIM Y262 TUNSL DCT KUTNE MUNGI1</t>
  </si>
  <si>
    <t>N2029J</t>
  </si>
  <si>
    <t>NUDAL1A NUDAL UV106 PODON UG765 MAXIM Y262 TUNSL DCT FEMID/N0465F340 Q118 KPASA Q99 DOFFY/N0462F350 Q99 CAMJO Q109 DFENC DCT SAWED Q108 SIE CAMRN5</t>
  </si>
  <si>
    <t>S12R T12R6 2100N08650W 2058N08652W UBVOV UT101 UMAVO UT169 VITOS VITOS2A</t>
  </si>
  <si>
    <t>FFT152</t>
  </si>
  <si>
    <t>N645FR</t>
  </si>
  <si>
    <t>S12R SR00 SR01 SR02 SR03 SR04 SR05 SR06 2102N08648W NOSUG UT27 OMVIP 2330N08752W 2352N08819W 2354N08819W 2409N08835W 2413N08840W ALGAE A770 LEV/N0438F390 J31 MEI DCT DUUCK DCT ORRKK GNDLF3</t>
  </si>
  <si>
    <t>2429N08849W</t>
  </si>
  <si>
    <t>S12R 2101N08651W 2059N08651W UBVOV UT101 ENAGA ENAGA3A</t>
  </si>
  <si>
    <t>SWA1610</t>
  </si>
  <si>
    <t>S12R SR00 SR01 SR02 SR03 SR04 SR05 SR06 SR07 SR08 SR09 2106N08646W ROTGI UM219 MYDIA M219 KNOST Q109 CAMJO Q99 OGRAE DCT GOOOB DCT THHMP RAVNN9</t>
  </si>
  <si>
    <t>VIV2170</t>
  </si>
  <si>
    <t>CCDBP</t>
  </si>
  <si>
    <t>S12R 2101N08651W 2058N08652W 2056N08719W 2055N08723W 2109N08928W NOTEN UT37 SESNO UJ15E RETOS RETOS1A</t>
  </si>
  <si>
    <t>N510JB</t>
  </si>
  <si>
    <t>S12R 2101N08651W 2059N08651W DURPI DCT UBVOV UT20 PAZ UT104 LENUL LENUL2B</t>
  </si>
  <si>
    <t>N3229J</t>
  </si>
  <si>
    <t>S12R 2101N08650W 2102N08646W ROTGI UM219 MYDIA M219 CIGAR DCT KNOST DCT CAMJO Q109 TEEEM Q99 POLYY/N0451F370 DCT DADDS Q87 GEARS DCT BBOBO Q22 RBV Q419 JFK ROBUC3</t>
  </si>
  <si>
    <t>N17589</t>
  </si>
  <si>
    <t>S12R 2101N08651W T12L6 2103N08648W 2151N08656W 2152N08656W 2157N08656W 2221N08704W 2230N08707W 2322N08809W 2323N08810W 2339N08825W KEHLI/N0463F380 A766 KELPP NNCEE2</t>
  </si>
  <si>
    <t>N686TA</t>
  </si>
  <si>
    <t>S12R T12R6 UN402 UN408 2034N08656W 2019N08700W AMIDA UG521 SAP UH225 TIRNA DCT URNOS URNOS2</t>
  </si>
  <si>
    <t>N886DN</t>
  </si>
  <si>
    <t>S12R 2101N08651W 2100N08649W 2101N08648W NC29 2150N08657W IRDOV L214 LEV DCT GCV/N0451F370 DCT PAYTN DCT SHYRE GNDLF3</t>
  </si>
  <si>
    <t>N77543</t>
  </si>
  <si>
    <t>S12R 2101N08651W 2058N08651W 2056N08830W PERGO UT37 EBDUB DCT ETMES UJ53 REX/N0467F360 DCT DLF/N0466F380 DCT BGS DCT PNH DCT ZIGEE NIIXX4</t>
  </si>
  <si>
    <t>N7750A</t>
  </si>
  <si>
    <t>S12R SR00 SR01 SR02 SR03 SR04 SR05 SR06 SR07 SR08 SR09 SR10 SR11 SR12 SR13 SR14 SR15 SR16 2117N08649W 2119N08650W NOSUG 2235N08700W 2242N08700W 2345N08830W 2350N08838W KEHLI A766 KELPP DCT DBOYS WLEEE7</t>
  </si>
  <si>
    <t>XAUTR</t>
  </si>
  <si>
    <t>SR22</t>
  </si>
  <si>
    <t>S12R 2059N08648W 2056N08648W 2055N08648W CZ01 PAULE G765 CTM</t>
  </si>
  <si>
    <t>AAL1192</t>
  </si>
  <si>
    <t>N585UW</t>
  </si>
  <si>
    <t>S12R SR00 SR01 SR02 SR03 ROTGI UM219 RAKAR 2318N08620W 2327N08618W NAVVL M219 KNOST DCT DEANR DCT BRUTS Q109 CAMJO DCT TWINS DCT PONZE BANKR8</t>
  </si>
  <si>
    <t>2400N08602W</t>
  </si>
  <si>
    <t>AMX537</t>
  </si>
  <si>
    <t>XABBB</t>
  </si>
  <si>
    <t>S12R T12R6 UN418 UN409 2055N08700W 2056N08712W 2057N08748W 2057N08749W 2056N08759W 2057N08806W 2055N09023W UBVOV UT101 UMAVO/N0456F300 UT101 ENAGA ENAGA3A</t>
  </si>
  <si>
    <t>N995AN</t>
  </si>
  <si>
    <t>S12R SR00 SR01 SR02 SR03 2142N08654W 2156N08658W 2232N08709W 2246N08715W 2255N08719W 2306N08729W 2323N08743W 2331N08749W 2347N08804W 2408N08825W 2412N08828W 2415N08831W 2442N08859W KELPP A766 KLAMS DCT FFSSH DCT HENLY/N0457F370 J23 SPURS DCT GUTZZ BOOVE7</t>
  </si>
  <si>
    <t>2429N08846W</t>
  </si>
  <si>
    <t>VIV2134</t>
  </si>
  <si>
    <t>XAVYE</t>
  </si>
  <si>
    <t>S12R T12R6 UN418 UN409 2058N08714W 2056N08755W 2055N08810W 2057N08832W 2059N08841W 2114N09032W 2136N09348W 2144N09458W TMN UT147 AGU UT44 MEZCA MEZCA1A</t>
  </si>
  <si>
    <t>2144N09459W</t>
  </si>
  <si>
    <t>CCBLN</t>
  </si>
  <si>
    <t>S12R T12R6 UN402 2053N08649W 2024N08648W 2020N08650W BTO UZ498 MGA UZ512 LIXAS/N0443F370 UL203 ARNEL UM542 TAL UV1 ATATU ATATU4</t>
  </si>
  <si>
    <t>1909N08651W</t>
  </si>
  <si>
    <t>N17403</t>
  </si>
  <si>
    <t>S12R SR00 SR01 SR02 SR03 ROTGI UM219 RAKAR 2302N08624W 2309N08622W NAVVL M219 CIGAR DCT DEANR Q109 CAMJO/N0462F350 Q99 QUART PHLBO4</t>
  </si>
  <si>
    <t>2357N08601W</t>
  </si>
  <si>
    <t>N536UW</t>
  </si>
  <si>
    <t>S12R SR00 SR01 SR02 SR03 SR04 SR05 SR06 SR07 SR08 SR09 SR10 SR11 2108N08649W ROTGI UM219 ALPUK 2331N08617W 2337N08615W 2359N08602W NAVVL M219 KNOST DCT DEANR DCT BRUTS Q109 CAMJO DCT TWINS DCT PONZE BANKR8</t>
  </si>
  <si>
    <t>SWA1018</t>
  </si>
  <si>
    <t>N8761L</t>
  </si>
  <si>
    <t>S12R T12R6 UN418 2057N08658W 2109N08731W 2057N08752W 2056N08800W 2057N08812W 2058N08819W IPSEV L207 MUSYL/N0459F380 L207 VUH DCT IAH DCT ACT DCT KA39Y DCT ZIGEE NIIXX4</t>
  </si>
  <si>
    <t>UAL1667</t>
  </si>
  <si>
    <t>N27568</t>
  </si>
  <si>
    <t>S12R SR00 SR01 SR02 NOSUG UT27 PISAD/N0459F360 L333 HOOCK DCT GPTCB DCT MEMFS DCT FTZ SHAIN2</t>
  </si>
  <si>
    <t>AAL186</t>
  </si>
  <si>
    <t>KPHX</t>
  </si>
  <si>
    <t>N468AN</t>
  </si>
  <si>
    <t>S12R T12R6 UN418 2058N08700W 2104N08702W 2117N08704W 2134N08708W 2137N08712W 2138N08714W NOTEN UT37 SESNO UJ15E MTY/N0459F380 UJ15 MOV UT3 AGNID DCT CUS DCT DRRVR PINNG1</t>
  </si>
  <si>
    <t>XAVLC</t>
  </si>
  <si>
    <t>S12R T12R6 UN418 2055N08659W 2103N08710W 2104N08716W 2101N08720W 2054N08754W 2052N08817W 2034N08845W 2026N08854W 2014N08906W 2008N08913W 2004N08918W 1952N08919W 1856N08938W 1851N08939W 1843N08942W 1830N08950W PQE V51 TGZ</t>
  </si>
  <si>
    <t>N854DN</t>
  </si>
  <si>
    <t>S12R T12R6 UN418 2056N08656W L09 2103N08714W 2101N08730W 2055N08751W 2055N08812W 2055N08815W 2101N08827W 2105N08831W 2115N08836W 2119N08839W 2122N08845W NOTEN UT37 EBDUB NUGUS UJ59 MAM DCT LRD DCT DLF DCT INK J15 CME DCT CNX DCT RSK DCT RIFMN DCT HELPR PITTT2</t>
  </si>
  <si>
    <t>UAL1133</t>
  </si>
  <si>
    <t>N47524</t>
  </si>
  <si>
    <t>S12R 2100N08649W SL00 ROTGI UM219 ALPUK/N0465F350 UM219 MYDIA M219 CIGAR DCT DEANR Q109 CAMJO Q99 OGRAE DCT BZNGA DCT DORRN CAVLR7</t>
  </si>
  <si>
    <t>S12R T12R6 UN418 UN409 UN419 UN432 2053N08740W 2047N08821W 2035N08842W 2011N08935W 1951N09046W 1946N09046W 1941N09052W CME UJ9 VSA DCT</t>
  </si>
  <si>
    <t>CFMXG</t>
  </si>
  <si>
    <t>S12R 2100N08650W NC02 2151N08656W 2157N08658W IRDOV/M078F360 L214 PLNDR/N0456F360 L214 LEV DCT DEBII DCT WMICO DCT BENNZ DCT OLIIV DCT COUTS DCT EBGAL EBGAL7</t>
  </si>
  <si>
    <t>TOM143</t>
  </si>
  <si>
    <t>S12R T12R6 NUDAL UV106 PODON UG765 MAXIM DCT EYW DCT DHP/N0484F390 DCT PERMT A699 SUMRS/M084F390 M327 JIMAC DCT RNGRS DCT 37N060W DCT 42N050W/M084F410 DCT 45N040W DCT 48N030W DCT 51N020W DCT LIMRI/N0476F410 DCT XETBO DCT UNBEG DCT BOFUM Q37 MALUD MALUD1M</t>
  </si>
  <si>
    <t>S12R T12R6 UN418 UN409 2059N08737W 2057N08752W 2059N08824W 2101N08828W 2107N08834W 2122N08845W NOTEN UT37 SESNO UJ15E RETOS RETOS1A</t>
  </si>
  <si>
    <t>N923AN</t>
  </si>
  <si>
    <t>S12R 2101N08651W NUDAL UV106 PODON UG765 MAXIM SNDBR3</t>
  </si>
  <si>
    <t>HP1724</t>
  </si>
  <si>
    <t>S12R T12R6 UN415 UN440 UN400 2036N08617W 2018N08607W 2001N08558W OMIRO/N0457F370 UN420 PELRA DCT SPP DCT SEKMA OSUPA2</t>
  </si>
  <si>
    <t>2001N08558W</t>
  </si>
  <si>
    <t>XAVXS</t>
  </si>
  <si>
    <t>S12R T12R6 UN418 UN409 2054N08710W 2053N08713W 2054N08747W 2054N08754W 2054N08804W 2055N08812W 2048N08817W 2042N08831W 2037N08847W PENGA 2025N08926W 2025N08928W 2023N08937W 2023N08947W 2033N09500W TAJIN DCT VITOS VITOS2A</t>
  </si>
  <si>
    <t>2033N09459W</t>
  </si>
  <si>
    <t>S12R T12R6 2025N08616W 1959N08559W OMIRO UN420 SPP UP530 KAKOL DCT RNG UQ121 ISVAT ISVAT5E</t>
  </si>
  <si>
    <t>2001N08600W</t>
  </si>
  <si>
    <t>S12R T12R6 UN418 2055N08658W 2056N08700W 2055N08704W 2057N08711W 2059N08715W 2100N08721W 2057N08735W 2048N08809W 2042N08829W 2040N08834W 2028N08848W 2025N08858W 2006N08925W 1959N08941W 1955N09006W 2009N09059W NUBIT DCT RIBET UT101 ENAGA DCT OVAGO UT123 IGSON IGSON1A</t>
  </si>
  <si>
    <t>N8755L</t>
  </si>
  <si>
    <t>S12R SR00 SR01 SR02 SR03 SR04 SR05 SR06 2103N08644W NOSUG 2227N08659W 2232N08659W 2244N08710W 2249N08715W KEHLI A766 KELPP BAYYY5</t>
  </si>
  <si>
    <t>WJA2053</t>
  </si>
  <si>
    <t>CYVR</t>
  </si>
  <si>
    <t>CGRAX</t>
  </si>
  <si>
    <t>S12R SR00 SR01 SR02 SR03 SR04 SR05 SR06 SR07 SR08 SR09 SR10 NOSUG 2155N08656W 2159N08657W IRDOV/M078F360 L214 PLNDR/N0458F360 L214 LEV DCT IMPCO DCT KF33C DCT KK42A DCT KD51Y DCT EEONS DCT JUGIV DCT KU90O DCT WEDAK DCT METOW GRIZZ1</t>
  </si>
  <si>
    <t>N37534</t>
  </si>
  <si>
    <t>S12R 2109N08649W L46 2134N08653W 2220N08707W 2226N08709W 2252N08739W 2308N08751W 2328N08809W 2333N08814W 2350N08831W 2404N08847W KELPP NNCEE2</t>
  </si>
  <si>
    <t>2429N08912W</t>
  </si>
  <si>
    <t>N526VL</t>
  </si>
  <si>
    <t>S12R T12R6 UN418 UN409 2055N08708W 2054N08713W 2056N08718W 2057N08728W 2048N08803W 2040N08810W 2033N08814W 2022N08821W 2017N08827W 2009N08842W 2020N08903W NOTEN UT37 AVRAV/N0447F360 UT37 SESNO UJ15E RETOS RETOS1A</t>
  </si>
  <si>
    <t>LET5613</t>
  </si>
  <si>
    <t>C68A</t>
  </si>
  <si>
    <t>XAMLE</t>
  </si>
  <si>
    <t>S12R T12R6 UN418 UN409 2055N08703W 2054N08707W 2056N08707W 2058N08744W 2100N08814W 2111N08841W 2115N08844W NOTEN UT37 SESNO UJ15E RETOS DCT</t>
  </si>
  <si>
    <t>N540JL</t>
  </si>
  <si>
    <t>C525</t>
  </si>
  <si>
    <t>S12R T12R6 2057N08659W 2056N08703W 2058N08706W 2059N08708W 2101N08711W 2105N08717W 2107N08720W 2108N08722W 2108N08723W 2108N08724W 2110N08726W 2110N08727W 2115N08736W 2120N08747W 2123N08757W 2117N08844W 2121N08907W 2107N08932W 2101N08945W NA367 MEERI RWY10</t>
  </si>
  <si>
    <t>N451AN</t>
  </si>
  <si>
    <t>XAVDJ</t>
  </si>
  <si>
    <t>S12R T12R6 UN418 UN409 2055N08704W 2105N08722W 2110N08726W 2113N08728W 2119N08731W 2122N08732W 2142N08736W 2146N08739W NOTEN UT37 SESNO UJ15E RETOS RETOS1A</t>
  </si>
  <si>
    <t>S12R T12R6 UN418 2056N08653W 2036N08708W 2025N08719W 2019N08741W 2010N08837W 2004N08923W 2011N09000W 2043N09124W 2044N09129W 2049N09142W LIDAM UT23 TAM UJ14 TMN UT147 SLP UJ40 LIBOL LIBOL1B</t>
  </si>
  <si>
    <t>N4142R</t>
  </si>
  <si>
    <t>N804AM</t>
  </si>
  <si>
    <t>S12R T12R6 UN418 UN409 2053N08718W 2055N08731W 2056N08731W 2055N08739W 2054N08758W 2058N08805W 2106N08815W 2107N08818W 2114N08832W 2124N08840W 2129N08846W UBVOV UT101 UMAVO/N0455F300 UT101 ENAGA ENAGA3A</t>
  </si>
  <si>
    <t>XAVRN</t>
  </si>
  <si>
    <t>S12R T12R6 UN418 UN409 UN419 UN432 2049N08744W 2047N08817W 2042N08830W 2037N08849W 2035N08857W 2043N08946W 2044N08957W UBVOV UT101 ENAGA DCT OTAGO DCT ATUKA ATUKA1B</t>
  </si>
  <si>
    <t>S12R T12R6 UN418 UN409 2056N08720W 2048N08748W 2048N08754W 2048N08756W 2107N08826W 2127N08846W 2128N08847W 2132N08854W 2134N08900W 2146N09146W 2147N09151W 2156N09501W TMN UT147 SLP</t>
  </si>
  <si>
    <t>2156N09459W</t>
  </si>
  <si>
    <t>S12R T12R6 UN418 UN409 2059N08718W 2107N08756W 2113N08815W 2119N08833W 2124N08846W 2125N08855W 2103N09230W 2102N09236W VOKIR UT101 UMAVO UT104 LENUL DCT TLC UJ12 MLM</t>
  </si>
  <si>
    <t>2041N09459W</t>
  </si>
  <si>
    <t>S12R T12R6 UN418 UN409 UN419 UN432 2049N08743W 2055N08754W 2124N08846W LIDAM UT23 TAM UJ14 TMN DCT MORAS UJ17 QET</t>
  </si>
  <si>
    <t>N876DN</t>
  </si>
  <si>
    <t>S12R 2101N08651W NC29 2151N08656W 2155N08657W KEHLI A766 KLAMS DCT VUH DCT ELA DCT STV DCT JCT DCT PEQ DCT EWM Q180 BXK J4 WLVRN DCT ESTWD HLYWD1</t>
  </si>
  <si>
    <t>S12R 2101N08651W ALYRE TAKUX UM782 MEVUB UP406 AKPEK/N0440F370 UQ121 ISVAT ISVA5E</t>
  </si>
  <si>
    <t>VIV2178</t>
  </si>
  <si>
    <t>S12R T12R6 UN418 UN409 2054N08709W 2101N08732W 2126N08845W 2130N08858W NOTEN UT37 SESNO UJ15E RETOS RETOS1A</t>
  </si>
  <si>
    <t>TOM093</t>
  </si>
  <si>
    <t>GTUIJ</t>
  </si>
  <si>
    <t>S12R T12R6 2104N08627W MAXIM DCT EYW DCT AMNDA DCT RAMJT A699 SUMRS/M086F390 M204 SOORY NATZ ATSUR DCT LEDGO/N0489F390 DCT FONZU DCT ELRIP DCT OTMET OTMET1G</t>
  </si>
  <si>
    <t>XAADT</t>
  </si>
  <si>
    <t>S12R T12R6 UN418 UN409 2053N08715W 2113N08813W 2129N08851W 2133N08900W 2136N08905W UBVOV UT101 UMAVO/N0460F300 UT101 ENAGA ENAGA3A</t>
  </si>
  <si>
    <t>CCBFV</t>
  </si>
  <si>
    <t>S12R 2013N08653W BTO UZ498 MGA UZ512 LIXAS/N0442F370 UL203 ARNEL UM542 TAL UV1 ATATU ATATU4</t>
  </si>
  <si>
    <t>1907N08653W</t>
  </si>
  <si>
    <t>VIV2106</t>
  </si>
  <si>
    <t>UDGUV2A UDGUV UT78 UKOKO 2039N08825W 2039N08826W 2031N08841W 2029N08843W 2007N08916W 1948N08949W 1949N08949W 1942N09011W 1942N09015W OMPAN OMPAN1A</t>
  </si>
  <si>
    <t>VIV2086</t>
  </si>
  <si>
    <t>MMRX</t>
  </si>
  <si>
    <t>S12R T12R6 UN418 UN409 2105N08750W 2107N08756W 2108N08756W 2117N08806W 2129N08818W 2134N08823W 2141N08830W NOTEN UT37 ULUMA DCT ONDEV UJ53 REX DCT</t>
  </si>
  <si>
    <t>XAVUA</t>
  </si>
  <si>
    <t>S12R T12R6 UN418 UN409 2054N08711W 2053N08714W 2054N08716W CZ551 2103N08737W 2104N08741W 2115N08810W 2114N08810W NUBIT DCT RIBET UT101 ENAGA DCT OVAGO UT123 IGSON IGSON1B</t>
  </si>
  <si>
    <t>XASRK</t>
  </si>
  <si>
    <t>S12R 2100N08651W UBVOV UT101 UMAVO/N0458F300 UT101 ENAGA ENAGA3A</t>
  </si>
  <si>
    <t>S12R T12R6 UN418 UN409 UN419 UN432 2056N09008W 2102N09031W 2056N09044W 2056N09053W UBVOV DCT UMAVO UT101 ENAGA ENAGA3A</t>
  </si>
  <si>
    <t>GYMMA</t>
  </si>
  <si>
    <t>S12R T12R6 2059N08647W NUDAL UV106 PODON UG765 MAXIM DCT VKZ DCT NUCAR A699 LOUIZ/M082F350 A699 SUMRS/M083F370 M204 SOORY/M083F380 NATZ 46N040W/M082F390 NATZ ATSUR DCT LULOX/N0468F390 DCT SIDDI/N0415F270 DCT DAWLY DCT ELRIP DCT OTMET OTMET1G</t>
  </si>
  <si>
    <t>ECNTB</t>
  </si>
  <si>
    <t>NUDAL1A NUDAL UV106 PODON UG765 MAXIM Y262 LULLS Y642 DROWN DCT FOWEE BR49V ZQA BR53V BNTTZ DCT MILLE/M085F370 M330 SHEIL/N0495F370 DCT BALOO/M085F370 DCT 35N060W/M085F370 37N050W/M085F390 38N040W 39N030W/M085F410 39N020W/M085F410 DCT GUNTI/N0488F410 DCT OGERO Z409 TLD</t>
  </si>
  <si>
    <t>S12R T12R6 UN418 UN409 UN419 2051N08731W 2049N08738W 2053N08739W NOTEN UT37 SESNO UJ15E RETOS RETOS1A</t>
  </si>
  <si>
    <t>S12R T12R6 UN418 UN409 UN419 2052N08727W 2113N08940W LCL1 2122N09058W 2146N09458W TMN DCT MORAS UJ17 QET</t>
  </si>
  <si>
    <t>2146N09459W</t>
  </si>
  <si>
    <t>ECNEI</t>
  </si>
  <si>
    <t>S12R T12R6 NUDAL UV106 PODON UG765 MAXIM DCT VKZ DCT NUCAR A699 LOUIZ/M085F350 A699 SUMRS M327 JIMAC DCT BALOO/M084F370 DCT 35N060W 38N050W 40N040W 40N030W 3930N02000W DCT GUNTI/N0488F380 DCT TOFEF DCT OGERO DCT ROLDO DCT RUKER Z409 TLD</t>
  </si>
  <si>
    <t>S12R T12R6 UN418 UN409 UN419 2051N08729W UN432 NAPRI NAPRI1A</t>
  </si>
  <si>
    <t>ROU2455</t>
  </si>
  <si>
    <t>S12R 2101N08652W NC29 OMSUK UM219 MYDIA/M078F350 M219 CULLY/N0460F350 M219 KNOST/N0458F370 DCT CAMJO Q99 BLAAN Q69 RICCS DCT OXMAN LINNG3</t>
  </si>
  <si>
    <t>ROU2129</t>
  </si>
  <si>
    <t>CGEHQ</t>
  </si>
  <si>
    <t>S12R 2100N08650W ENEBA UT27 NOSUG 2158N08656W 2207N08657W KEHLI/M078F340 A766 KLAMS/N0463F340 A766 SBI DCT FUZ/N0464F360 DCT SPS DCT BGD DCT PUB DCT CHE DCT OCS DCT BPI DCT LKT J52 DOXIE DCT METOW GRIZZ1</t>
  </si>
  <si>
    <t>N428P</t>
  </si>
  <si>
    <t>LPAZ</t>
  </si>
  <si>
    <t>E550</t>
  </si>
  <si>
    <t>S12R 2059N08648W OMSUK 2150N08640W 2157N08640W LENUK UB646 CANOA DCT EONNS DCT ZBV DCT HAANA DCT CNNOR DCT 30N070W DCT 33N060W DCT 35N050W DCT 36N040W DCT GOMOS DCT</t>
  </si>
  <si>
    <t>S12R T12R6 UN418 UN409 2053N08716W 2051N08727W CME UJ9 VSA</t>
  </si>
  <si>
    <t>UDGUV2A UDGUV UT78 UKOKO 2051N08831W 2103N08938W S285 2048N09116W 2042N09153W UBVOV DCT UMAVO UT101 ENAGA ENAGA3A</t>
  </si>
  <si>
    <t>VIV2288</t>
  </si>
  <si>
    <t>UDGUV2A UDGUV UT78 UKOKO 2050N08846W 2049N08853W S107 2056N08951W 2055N08959W UBVOV UT20 TAJIN DCT VITOS VITOS2A</t>
  </si>
  <si>
    <t>TSC427</t>
  </si>
  <si>
    <t>S12R SR00 SR01 OMSUK UM219 MYDIA M219 CIGAR DCT KNOST DCT CAMJO Q99 HEPAR/N0456F370 Q99 BLAAN Q69 RICCS DCT OXMAN LINNG3</t>
  </si>
  <si>
    <t>UDGUV2A UDGUV UT78 DURPI DCT UBVOV UT101 ENAGA ENAGA3A</t>
  </si>
  <si>
    <t>S12R T12R6 UN415 2052N08636W ALYRE TAKUX UM782 OMIRO/N0450F390 UN420 SPP DCT VUNIB DCT SIROT DCT KUBEK DCT RNG DCT ISVAT ISVAT5E</t>
  </si>
  <si>
    <t>UDGUV2A UDGUV UT78 DURPI DCT UBVOV UT101 UMAVO UT104 LENUL LENUL3A</t>
  </si>
  <si>
    <t>S12R T12R6 UN418 UN409 UN419 2052N08723W 2052N08728W 2140N09233W 2140N09242W TMN UT147 AGU UT44 MEZCA MEZCA1A</t>
  </si>
  <si>
    <t>2150N09459W</t>
  </si>
  <si>
    <t>DANRI</t>
  </si>
  <si>
    <t>NUDAL1A NUDAL UV106 PODON UG765 MAXIM DCT VKZ DCT NUCAR A699 LOUIZ/M081F370 A699 SUMRS M204 SOORY/M081F390 DCT 43N050W 47N040W 51N030W 52N020W DCT LIMRI DCT XETBO/N0460F390 DCT ENJEX DCT ADHAV DCT AXNEF DCT ZIPWE DCT OZZIL/N0458F410 DCT SAWPE Q63 CPT UL9 BIG L607 KONAN DCT KOK DCT REMBA DCT SPI T180 NIVNU T847 IMCOM IMCOM1A</t>
  </si>
  <si>
    <t>NOS431</t>
  </si>
  <si>
    <t>LIRF</t>
  </si>
  <si>
    <t>EINYE</t>
  </si>
  <si>
    <t>NUDAL1A NUDAL UV106 PODON UG765 MAXIM DCT EYW DCT AMNDA DCT PERMT A699 SUMRS/M085F350 M204 LUNKR/M085F370 M204 SOORY DCT 43N050W DCT 47N040W DCT 51N030W DCT 52N020W DCT LIMRI/N0465F370 DCT XETBO/N0473F390 DCT AMDEP DCT LESLU DCT LIZAD DCT JSY DCT ARSUK DCT RESMI UL612 OGULO DCT OKASI DCT OKEKO DCT MOU DCT MADIV DCT MOKIP DCT TUFTA DCT KOGAS DCT MEDAM DCT NITAM DCT MOGBO DCT ELB DCT ELKAP ELKAP3A</t>
  </si>
  <si>
    <t>CGHPD</t>
  </si>
  <si>
    <t>S12R SR00 SR01 SR02 SR03 OMSUK UM219 MYDIA/M079F330 M219 CULLY/N0472F330 M219 KNOST/N0468F350 DCT CAMJO Q99 BLAAN Q69 RICCS DCT OXMAN LINNG3</t>
  </si>
  <si>
    <t>UDGUV2A UDGUV DCT NOTEN UT37 SESNO UJ15E RETOS RETOS1A</t>
  </si>
  <si>
    <t>XAVXX</t>
  </si>
  <si>
    <t>S12R T12R6 UN418 UN409 UN419 2051N08730W 2051N08731W 2050N08736W UBVOV DCT UMAVO UT101 ENAGA ENAGA3A</t>
  </si>
  <si>
    <t>XATVR</t>
  </si>
  <si>
    <t>UDGUV2A UDGUV UT78 DURPI DCT UBVOV UT101 UMAVO/N0446F300 UT101 ENAGA ENAGA3A</t>
  </si>
  <si>
    <t>S12R T12R6 UN418 UN409 UN419 UN432 OMPAN OMPAN1A</t>
  </si>
  <si>
    <t>XAGQS</t>
  </si>
  <si>
    <t>UDGUV2A UDGUV UT78 MEDOS UT20 UBVOV UT101 UMAVO/N0462F300 UT101 ENAGA ENAGA3A</t>
  </si>
  <si>
    <t>XPTU</t>
  </si>
  <si>
    <t>XBVGV</t>
  </si>
  <si>
    <t>2016N08717W 1936N08730W 1935N08730W</t>
  </si>
  <si>
    <t>S12R T12R6 NUDAL UR506 KALNO VETSI2A</t>
  </si>
  <si>
    <t>HP1829</t>
  </si>
  <si>
    <t>TAKUX2A TAKUX UM782 OMIRO UN420 PELRA DCT SPP DCT SEKMA OSUPA2</t>
  </si>
  <si>
    <t>ARG1370</t>
  </si>
  <si>
    <t>LVKHT</t>
  </si>
  <si>
    <t>S12R T12R6 UN415 UN413 SEVKA 2108N08556W 2109N08523W NUDUG UL212 ONPAD DCT PETRI BEREL1W</t>
  </si>
  <si>
    <t>2109N08535W</t>
  </si>
  <si>
    <t>N200NV</t>
  </si>
  <si>
    <t>S12R SR00 SR01 SR02 SR03 SR04 SR05 SR06 SR07 2144N08654W 2213N08703W 2220N08707W KEHLI A766 SBI DCT CRIED BEREE3</t>
  </si>
  <si>
    <t>VIV2024</t>
  </si>
  <si>
    <t>S12R SR00 SR01 SR02 SR03 SR04 SR05 SR06 SR07 SR08 SR09 SR10 SR11 SR12 2131N08654W 2138N08655W 2204N08703W 2208N08704W KEHLI A766 KELPP LINKK1</t>
  </si>
  <si>
    <t>UDGUV2A UDGUV UT78 XOLRO/N0459F360 UT78 MEDOS UT20 UBVOV UT101 UMAVO/N0452F300 UT101 ENAGA ENAGA3A</t>
  </si>
  <si>
    <t>N381DN</t>
  </si>
  <si>
    <t>S12R SR00 2103N08644W ROTGI UM219 MYDIA M219 KNOST DCT PLYER DCT BULZI/N0439F380 DCT GOONS DCT STRDR GNDLF3</t>
  </si>
  <si>
    <t>2101N08652W 2044N08659W 2045N08704W PCE1 CZM CUN</t>
  </si>
  <si>
    <t>N37538</t>
  </si>
  <si>
    <t>OMSUK2A OMSUK UM219 ALPUK/N0461F350 UM219 MYDIA M219 CIGAR M215 KNOST Q109 CAMJO Q99 QUART PHLBO4</t>
  </si>
  <si>
    <t>KOW554</t>
  </si>
  <si>
    <t>KORL</t>
  </si>
  <si>
    <t>CL30</t>
  </si>
  <si>
    <t>N554FX</t>
  </si>
  <si>
    <t>S12R 2101N08650W NC011 OMSUK UM219 MYDIA M219 SNAKR Y240 YENNE DCT FASEZ DCT</t>
  </si>
  <si>
    <t>N569AM</t>
  </si>
  <si>
    <t>UDGUV2A UDGUV UT78 MEDOS UT20 UBVOV UT101 UMAVO/N0454F300 UT101 ENAGA ENAGA3A</t>
  </si>
  <si>
    <t>XBORN</t>
  </si>
  <si>
    <t>XAVSN</t>
  </si>
  <si>
    <t>UDGUV2A UDGUV 2048N08747W 2050N08755W NOTEN UT37 SESNO UJ15E RETOS RETOS1A</t>
  </si>
  <si>
    <t>S12R T12R6 SEVKA NUDAL UV106 PODON UG765 EMOVI UG765 MAXIM SNDBR3</t>
  </si>
  <si>
    <t>XAVMD</t>
  </si>
  <si>
    <t>S12R T12R6 UN418 UN409 UN419 2052N08722W 2051N08725W 2055N08845W 2055N08849W 2055N08854W NOTEN UT37 SESNO UJ15E RETOS RETOS1A</t>
  </si>
  <si>
    <t>N875AM</t>
  </si>
  <si>
    <t>N513VL</t>
  </si>
  <si>
    <t>UDGUV2A UDGUV UT78 DURPI DCT UBVOV UT20 PAZ UT104 LENUL LENUL2B</t>
  </si>
  <si>
    <t>XATVB</t>
  </si>
  <si>
    <t>2101N08652W 2101N08655W 2100N08655W 2100N08656W N61S 2054N08701W</t>
  </si>
  <si>
    <t>LET7002</t>
  </si>
  <si>
    <t>LJ75</t>
  </si>
  <si>
    <t>XAMBC</t>
  </si>
  <si>
    <t>UDGUV2A UDGUV DCT 2055N08812W 2055N08826W NOTEN UT37 SESNO UJ15E RETOS DCT MTY DCT</t>
  </si>
  <si>
    <t>CGHQG</t>
  </si>
  <si>
    <t>S12R SR00 2058N08646W 2108N08641W 2111N08641W 2111N08640W 2117N08639W 2119N08639W ROTGI 2217N08634W 2221N08631W 2225N08627W CANOA Y196 TUNSL Y262 GOPEY Q87 TIRCO/N0471F340 Q87 ZERBO/N0468F350 Q87 VIYAP Q69 RICCS DCT OXMAN LINNG3</t>
  </si>
  <si>
    <t>2238N08601W</t>
  </si>
  <si>
    <t>N164NN</t>
  </si>
  <si>
    <t>S12R SR00 SR01 SR02 SR03 SR04 NOSUG 2225N08659W 2232N08659W KEHLI A766 SBI DCT CRIED BEREE3</t>
  </si>
  <si>
    <t>XAVUN</t>
  </si>
  <si>
    <t>UDGUV2A UDGUV UT78 DURPI 2048N09259W 2047N09308W UBVOV UT101 UMAVO/N0447F300 UT101 ENAGA ENAGA3A</t>
  </si>
  <si>
    <t>N866NN</t>
  </si>
  <si>
    <t>S12R 2101N08650W NC01 ROTGI UM219 MYDIA M219 KNOST Q109 CAMJO Q99 PEETT DCT BBDOL PAATS4</t>
  </si>
  <si>
    <t>S12R T12R6 UN418 UN409 UN419 2051N08726W 2107N08855W 2109N08901W NOTEN UT37 SESNO UJ15E RETOS RETOS1A</t>
  </si>
  <si>
    <t>N625FR</t>
  </si>
  <si>
    <t>S12R 2101N08650W SR0 NC02 NOSUG 2236N08659W 2243N08700W KEHLI A766 SBI DCT CRIED BEREE3</t>
  </si>
  <si>
    <t>N963NN</t>
  </si>
  <si>
    <t>S12R 2059N08647W 2107N08642W 2108N08641W ROTGI UM219 MYDIA M219 CIGAR DCT CAMJO DCT RAYVO Q113 SARKY DCT TYI DCT KALDA Q108 SIE CAMRN5</t>
  </si>
  <si>
    <t>UDGUV2A UDGUV DCT 2053N08833W 2055N08840W 2122N08945W NOTEN DCT LIBOX/N0452F380 DCT MOV UT3 URKOM UJ54 CJS DCT</t>
  </si>
  <si>
    <t>CGEZX</t>
  </si>
  <si>
    <t>S12R 2059N08648W 2100N08644W ROTGI UM219 MYDIA M219 CIGAR M219 KNOST DCT CAMJO Q99 TEEEM/N0457F370 Q99 BLAAN Q69 RICCS DCT OXMAN LINNG3</t>
  </si>
  <si>
    <t>N37513</t>
  </si>
  <si>
    <t>S12R SR00 SR01 SR02 SR03 SR04 SR05 OMSUK UM219 MYDIA/N0456F370 M219 CIGAR DCT DEANR Q109 CAMJO Q99 OGRAE DCT BZNGA DCT DORRN CAVLR7</t>
  </si>
  <si>
    <t>XAVRP</t>
  </si>
  <si>
    <t>S12R T12R6 2058N08650W SR29 CTM UG765 AUR DCT</t>
  </si>
  <si>
    <t>HP1530</t>
  </si>
  <si>
    <t>S12R T12R6 ALYRE TAKUX UM782 OMIRO UN420 PELRA DCT SPP DCT SEKMA OSUPA2</t>
  </si>
  <si>
    <t>XAVUV</t>
  </si>
  <si>
    <t>S12R T12R6 UN418 UN409 UN419 2052N08722W 2052N08725W DURPI DCT 2100N09001W 2105N09026W 2140N09318W LIDAM UT23 TAM UJ14 TMN UT147 SLP UJ40 LIBOL LIBOL1B</t>
  </si>
  <si>
    <t>N663JB</t>
  </si>
  <si>
    <t>S12R 2101N08650W SL0 2101N08646W 2104N08645W ROTGI UM219 MYDIA M219 KNOST/N0455F370 Q109 DFENC DCT SAWED Q108 SIE CAMRN5</t>
  </si>
  <si>
    <t>N7729A</t>
  </si>
  <si>
    <t>S12R T12R6 UN418 UN409 2054N08709W 2101N08730W 2104N08734W 2114N08749W 2120N08756W 2235N08942W 2247N08959W 2407N09126W 2425N09153W SEAGL PUCKS4</t>
  </si>
  <si>
    <t>2429N09157W</t>
  </si>
  <si>
    <t>N933NN</t>
  </si>
  <si>
    <t>S12R 2100N08649W 2103N08644W 2105N08643W NOSUG 2229N08659W 2230N08659W 2236N08659W 2239N08700W 2259N08719W 2302N08722W KEHLI A766 KELPP DCT VUH DCT DBOYS WLEEE7</t>
  </si>
  <si>
    <t>S12R T12R6 UN418 UN409 2055N08705W UKOKO UT78 MEDOS UT20 UBVOV UT101 UMAVO/N0456F300 UT101 ENAGA ENAGA3A</t>
  </si>
  <si>
    <t>CMP123</t>
  </si>
  <si>
    <t>HP1828</t>
  </si>
  <si>
    <t>S12R T12R6 2100N08648W CN02 ALYRE TAKUX UM782 OMIRO UN420 PELRA DCT SPP DCT SEKMA OSUPA2</t>
  </si>
  <si>
    <t>S12R 2059N08647W 2058N08646W 2100N08644W ROTGI UM219 MYDIA M219 KNOST DCT CAMJO/N0456F370 Q99 BLAAN Q69 RICCS DCT PSB DCT SYR DCT ART IMPAC4</t>
  </si>
  <si>
    <t>VIV7412</t>
  </si>
  <si>
    <t>S12R T12R6 UN418 UN409 UN419 2055N08843W 2056N08849W 2102N08919W 2103N08925W 2112N09012W 2115N09032W 2143N09311W LIDAM UT23 TAM UJ14 TMN UT147 AGU UT44 MEZCA MEZCA1A</t>
  </si>
  <si>
    <t>HP1725</t>
  </si>
  <si>
    <t>S12R T12R6 2056N08646W 2054N08645W ALYRE TAKUX UM782 OMIRO/N0456F390 UN420 PELRA DCT SPP DCT SEKMA OSUPA2</t>
  </si>
  <si>
    <t>CGTSW</t>
  </si>
  <si>
    <t>S12R SR00 SR01 SR02 SR03 SR04 SR05 SR06 OMSUK UM219 MYDIA/M078F350 M219 CIGAR/N0459F350 DCT WORXS DCT SINDE DCT ART IMPAC4</t>
  </si>
  <si>
    <t>VOI5102</t>
  </si>
  <si>
    <t>UDGUV2A UDGUV UT78 DURPI DCT UBVOV UT101 UMAVO UT104 LENUL DCT TLC UJ12 MLM</t>
  </si>
  <si>
    <t>S12R T12R6 UN418 2058N08655W 2052N08751W TL513 2054N08801W 2055N08805W NOTEN UT37 SESNO UJ15E RETOS RETOS1A</t>
  </si>
  <si>
    <t>S12R SR00 SR01 SR02 SR03 SR04 SR05 SR06 SR07 SR08 NOSUG 2408N08927W 2411N08929W 2429N09004W KELPP A766 SBI DCT CRIED BEREE3</t>
  </si>
  <si>
    <t>2429N09004W</t>
  </si>
  <si>
    <t>N912UY</t>
  </si>
  <si>
    <t>S12R SR00 SR01 SR02 SR03 SR04 SR05 SR06 OMSUK UM219 MYDIA M219 KNOST DCT DEANR/N0457F370 DCT BRUTS Q109 CAMJO DCT TWINS DCT PONZE BANKR8</t>
  </si>
  <si>
    <t>N39418</t>
  </si>
  <si>
    <t>S12R SR00 SR01 SR02 SR03 SR04 SR05 SR06 SR07 SR08 2150N08656W 2156N08657W 2253N08800W 2258N08805W 2347N08847W 2409N08858W KELPP/N0463F380 A766 SBI/N0465F370 DCT ELD DCT LIT J180 ZAVEL/N0464F390 J180 FTZ TRTLL6</t>
  </si>
  <si>
    <t>2429N08917W</t>
  </si>
  <si>
    <t>S12R T12R6 UN418 UN409 UN419 2052N08722W 2051N08726W 2051N08748W 2051N08755W LIDAM UT23 TAM UJ14 TMN DCT MORAS UJ17 QET</t>
  </si>
  <si>
    <t>S12R T12R6 UN418 UN409 UN419 UN432 2050N08735W 2049N08740W PQE/N0395A180 V51 SAXAV V51 TGZ DCT</t>
  </si>
  <si>
    <t>N121AN</t>
  </si>
  <si>
    <t>S12R 2101N08650W T12R6 N8N OMSUK UM219 MYDIA M219 KNOST Q109 CAMJO Q99 PEETT DCT BBDOL PAATS4</t>
  </si>
  <si>
    <t>N327DN</t>
  </si>
  <si>
    <t>S12R SR00 SR01 SR02 SR03 SR04 SR05 SR06 OMSUK UM219 MYDIA M219 KNOST DCT PLYER DCT BULZI/N0453F360 DCT GOONS DCT STRDR GNDLF3</t>
  </si>
  <si>
    <t>N405AN</t>
  </si>
  <si>
    <t>S12R 2101N08650W MOGOP TAKUX UM782 OMIRO/N0453F350 UN420 SPP UP530 KAKOL DCT RNG UQ121 ISVAT ISVAT5E</t>
  </si>
  <si>
    <t>N659JB</t>
  </si>
  <si>
    <t>S12R 2101N08650W 2100N08647W 2105N08644W L38 ROTGI UM219 MYDIA M219 CIGAR RAYZZ3</t>
  </si>
  <si>
    <t>HK5361</t>
  </si>
  <si>
    <t>S12R T12R6 2101N08650W CN02 TAKUX UM782 DELVI/N0450F390 UM782 MEVUB UP406 AKPEK AKPE4C</t>
  </si>
  <si>
    <t>S12R SR00 SR01 SR02 SR03 OMSUK UM219 MYDIA M219 KNOST Q109 CAMJO Q99 OGRAE DCT GOOOB DCT THHMP RAVNN9</t>
  </si>
  <si>
    <t>XAVSO</t>
  </si>
  <si>
    <t>S12R T12R6 UN418 2056N08654W 2056N08656W UN409 OMATO UJ16 OAX</t>
  </si>
  <si>
    <t>N606JB</t>
  </si>
  <si>
    <t>S12R T12R6 2100N08648W SL0 SR01 NUDAL UV106 PODON UG765 MAXIM BHHIA3</t>
  </si>
  <si>
    <t>S12R T12R6 UN418 UN409 UN419 2050N08753W 2050N08800W UBVOV UT101 ENAGA DCT OTAGO DCT ATUKA ATUKA1B</t>
  </si>
  <si>
    <t>N637QS</t>
  </si>
  <si>
    <t>KSGR</t>
  </si>
  <si>
    <t>S12R 2100N08648W CN02 2104N08644W 2105N08643W 2149N08655W KEHLI A766 KELPP DCT VUH DCT</t>
  </si>
  <si>
    <t>S12R SR00 SR01 ROTGI UM219 MYDIA M219 KNOST Q109 HEPAR/N0455F350 Q109 DFENC DCT SAWED Q108 SIE CAMRN5</t>
  </si>
  <si>
    <t>N455WN</t>
  </si>
  <si>
    <t>S12R T12R6 2100N08648W UN621 NUDAL UV106 PODON UG765 MAXIM Y262 LINEY DCT KUTNE MUNGI1</t>
  </si>
  <si>
    <t>CGKQR</t>
  </si>
  <si>
    <t>S12R 2100N08649W 2100N08645W SR22 ROTGI UM219 MYDIA Y240 NAVVL/N0444F370 Y240 SNAKR M219 KNOST Q109 TEEEM Q99 BLAAN Q69 RICCS DCT OXMAN LINNG3</t>
  </si>
  <si>
    <t>N7827A</t>
  </si>
  <si>
    <t>S12R 2100N08649W 2101N08645W SR07 2122N08649W 2123N08648W 2130N08650W 2134N08650W 2149N08655W 2203N08657W 2244N08718W 2335N08732W IRDOV L214 LEV J35 MCB/N0448F410 J35 MEM BOOSH3</t>
  </si>
  <si>
    <t>XASGP</t>
  </si>
  <si>
    <t>UDGUV2A UDGUV UT78 MEDOS UT20 UBVOV UT101 UMAVO/N0455F300 UT101 ENAGA</t>
  </si>
  <si>
    <t>N81HM</t>
  </si>
  <si>
    <t>F900</t>
  </si>
  <si>
    <t>S12R 2100N08650W 2102N08645W L39 ROTGI UM219 XOPGI UB646 CANOA DCT EYW DCT</t>
  </si>
  <si>
    <t>S12R T12R6 UN418 UN409 UN419 UN432 2050N08734W UDGUV MID DCT NOTEN UT37 SESNO UJ15E RETOS RETOS1A</t>
  </si>
  <si>
    <t>S12R 2059N08648W CN011 2059N08645W 2100N08643W 2122N08641W 2124N08641W 2222N08630W 2302N08612W 2314N08607W 2317N08608W 2321N08608W 2329N08605W NAVVL M219 CULLY/N0460F350 M219 KNOST DCT CAMJO DCT TEEEM Q99 POLYY DCT OGRAE/N0458F370 DCT AUDII DCT FAK DCT RBV DCT LLUND DCT CAM DCT JASDU DCT PBERG CARTR5</t>
  </si>
  <si>
    <t>2341N08601W</t>
  </si>
  <si>
    <t>N973JT</t>
  </si>
  <si>
    <t>S12R SR00 SR01 SR02 SR03 SR04 SR05 SR06 ROTGI UM219 MYDIA M219 KNOST Q109 DEANR/N0457F370 Q109 DFENC DCT SAWED Q108 SIE CAMRN5</t>
  </si>
  <si>
    <t>UDGUV2A UDGUV DCT 2047N08803W 2046N08817W MID NOTEN/N0457F360 UT37 EBDUB DCT ETMES UJ53 REX DCT DLF DCT KOBLE DCT ELP DCT PGS DCT BLD DCT BTY DCT RUSME DYAMD5</t>
  </si>
  <si>
    <t>N67846</t>
  </si>
  <si>
    <t>S12R 2101N08650W MOGOP 2101N08645W NOSUG UT27 OMVIP 2408N09012W 2410N09020W PEGLG NNCEE2</t>
  </si>
  <si>
    <t>2429N09038W</t>
  </si>
  <si>
    <t>N871DN</t>
  </si>
  <si>
    <t>S12R 2101N08651W MOGOP 2101N08646W NOSUG UT27 OMVIP 2337N08729W DAGGR L214 PLNDR/N0465F360 L214 LEV J31 HRV/N0466F350 DCT MCB/N0465F360 J35 MCGEE DCT IZAAC/N0462F370 DCT XESSS DCT MEMFS DCT VISQA J29 PXV DCT WWODD LECTR3</t>
  </si>
  <si>
    <t>N956XV</t>
  </si>
  <si>
    <t>S12R SR00 SR01 SR02 2100N08644W OMSUK UM219 RAKAR 2302N08624W 2325N08613W 2337N08611W 2353N08607W SNAKR M219 CIGAR/N0454F360 DCT DRABK/N0450F350 DCT LGC DCT GQO DCT NOONN DCT FAREV DCT HEVAN DCT FWA WATSN4</t>
  </si>
  <si>
    <t>2400N08603W</t>
  </si>
  <si>
    <t>XAVBN</t>
  </si>
  <si>
    <t>UDGUV2A UDGUV DCT MID DCT NOTEN UT37 ULUMA DCT MTY/N0459F360 UT11 SINLO SINLO1A</t>
  </si>
  <si>
    <t>S12R SR00 SR01 SR02 SR03 2108N08644W 2110N08644W 2132N08642W MYDIA M219 KNOST Q109 DEANR/N0454F370 Q109 CAMJO Q99 POLYY DCT DADDS Q87 GEARS DCT BBOBO Q22 SHTGN/N0446F390 Q22 RBV Q419 JFK ROBUC3</t>
  </si>
  <si>
    <t>S12R 2101N08651W T12R6 2101N08650W 2102N08649W 2103N08648W NOSUG UT27 OMVIP DCT KEHLI/N0450F400 A766 KELPP LINKK1</t>
  </si>
  <si>
    <t>N8767M</t>
  </si>
  <si>
    <t>S12R 2100N08649W 2059N08648W NC10 2059N08644W 2100N08643W 2101N08642W OBTIV NOSUG 2242N08700W 2257N08703W IRDOV L214 LEV J35 MCB/N0457F370 J35 MEM/N0454F380 J35 FAM/N0451F390 DCT SPI DCT PHEEB ENDEE8</t>
  </si>
  <si>
    <t>HP1849</t>
  </si>
  <si>
    <t>S12R T12R6 UN415 2054N08639W ALYRE TAKUX UM782 OMIRO/N0454F390 UN420 PELRA DCT SPP DCT SEKMA OSUPA2</t>
  </si>
  <si>
    <t>S12R 2102N08652W CZM B764 BUKKY BUKKY1A</t>
  </si>
  <si>
    <t>N134AN</t>
  </si>
  <si>
    <t>S12R SR00 SR01 SR02 SR03 2101N08644W 2106N08643W 2112N08643W NOSUG 2247N08701W 2255N08702W 2344N08827W 2357N08856W 2403N08902W KELPP A766 SBI DCT CRIED BEREE3</t>
  </si>
  <si>
    <t>2429N08926W</t>
  </si>
  <si>
    <t>XAVDG</t>
  </si>
  <si>
    <t>S12R T12R6 UN418 UN409 UN419 UN432 2050N08738W 2051N08806W LIDAM UT23 TAM UJ14 TMN DCT MORAS UJ17 QET DCT</t>
  </si>
  <si>
    <t>N8324A</t>
  </si>
  <si>
    <t>S12R SR00 SR01 SR02 SR03 SR04 SR05 NOSUG 2207N08657W 2215N08657W 2242N08715W 2249N08719W DUTNA L208 PEGLG BAYYY5</t>
  </si>
  <si>
    <t>S12R T12R6 UN402 UN408 CZM 2012N08655W 1946N08714W 1919N08728W CTM UG765 IMATA/N0419F340 UG765 AUR DCT</t>
  </si>
  <si>
    <t>S12R SR00 SR01 SR02 SR03 NOSUG 2226N08706W 2234N08708W 2240N08719W 2245N08725W 2246N08726W 2252N08737W 2302N08753W KEHLI A766 KELPP/N0457F360 A766 SBI DCT EIC/N0456F350 DCT RZC/N0457F360 DCT SGF/N0456F370 DCT IRK DCT MNOSO BLUEM5</t>
  </si>
  <si>
    <t>S12R T12R6 UN418 UN409 UN419 UN432 1942N09354W 1940N09400W 1923N09405W 1914N09414W ALRAD OMPAN1A</t>
  </si>
  <si>
    <t>1906N09506W</t>
  </si>
  <si>
    <t>N901AA</t>
  </si>
  <si>
    <t>S12R T12R6 UN415 UN413 2111N08600W 2112N08557W 2116N08546W VINKK MAXIM SNDBR3</t>
  </si>
  <si>
    <t>TCLLT</t>
  </si>
  <si>
    <t>NUDAL1A NUDAL UV106 PODON UG765 MAXIM Y262 LULLS DCT JAMMI DCT AGERS DCT JORAY DCT LENDS DCT ROWSY Y309 FLRDA DCT SAGGY DCT CHIEZ Q161 KALDA DCT ZJAAY DCT RADDS DCT SIE DCT DRIFT DCT HTO DCT ALLEX N503B ALLRY/M084F350 DCT 51N050W/M084F370 DCT 5330N04000W DCT 55N030W DCT 55N020W DCT DOGAL/N0481F370 DCT BEXET DCT LIFFY DCT DOLAS DCT NAVPI DCT TIVUN DCT ESAMA DCT OSBIT DCT TENLO DCT LAMSI DCT STEIN DCT INVED DCT TIMUR L606 GASRU T390 RILEX</t>
  </si>
  <si>
    <t>N314DN</t>
  </si>
  <si>
    <t>S12R SR00 SR01 SR02 SR03 SR04 NOSUG 2215N08707W 2222N08711W 2252N08717W 2320N08724W 2344N08729W 2429N08742W DAGGR L214 LEV DCT GCV/N0457F370 DCT PAYTN DCT SHYRE GNDLF3</t>
  </si>
  <si>
    <t>2424N08741W</t>
  </si>
  <si>
    <t>N545VL</t>
  </si>
  <si>
    <t>S12R T12R6 UN418 UN409 2054N08711W 2053N08715W 2054N08728W 2053N08736W DURPI DCT NOTEN UT37 SESNO UJ15E RETOS RETOS1A</t>
  </si>
  <si>
    <t>S12R 2101N08651W 2101N08648W NC29 OMSUK UM219 MYDIA M219 KNOST Q109 CAMJO Q99 OGRAE DCT GOOOB DCT THHMP RAVNN9</t>
  </si>
  <si>
    <t>N159AN</t>
  </si>
  <si>
    <t>S12R SR00 SR01 SR02 OMSUK UM219 MYDIA M219 KNOST DCT DEANR DCT BRUTS Q109 CAMJO DCT TWINS DCT PONZE BANKR8</t>
  </si>
  <si>
    <t>S12R T12R6 UN418 UN409 UN419 UN432 2046N08735W 2043N08745W 2047N08746W 2050N08756W 2057N08829W 2059N08836W LIDAM UT23 TAM UJ14 TMN UT147 SLP UJ40 LIBOL LIBOL1B</t>
  </si>
  <si>
    <t>S12R T12R6 UN418 UN409 UN419 2052N08723W 2044N08801W 2039N08831W UBVOV UT101 UMAVO/N0454F300 UT101 ENAGA ENAGA3A</t>
  </si>
  <si>
    <t>S12R T12R6 UN418 UN409 2055N08703W 2051N08714W 2044N08745W 2045N08754W 2046N08800W NOTEN UT37 ULUMA DCT MTY DCT TASTO DCT ILAMA UT41 NADIS DCT AVRIL/N0454F200 UJ3 TANRI TANRI1B</t>
  </si>
  <si>
    <t>N66814</t>
  </si>
  <si>
    <t>S12R T12R6 UN418 UN409 2055N08702W 2049N08719W 2046N08729W 2046N08734W 2104N08843W 2104N08846W 2232N09224W NOTEN UT37 EBDUB DCT ETMES UJ53 REX DCT DLF/N0465F360 DCT KOBLE DCT ELP DCT CULTS J104 WLVRN DCT ESTWD HLYWD1</t>
  </si>
  <si>
    <t>N846DN</t>
  </si>
  <si>
    <t>S12R SR00 SR01 SR02 SR03 SR04 SR05 NOSUG 2311N08722W 2352N08729W 2355N08726W 2427N08732W DAGGR L214 LEV J31 HRV/N0465F330 DCT MCB/N0465F360 J35 MCGEE DCT IZAAC/N0468F350 DCT XESSS DCT MEMFS DCT VISQA J29 PXV DCT WWODD LECTR3</t>
  </si>
  <si>
    <t>2422N08731W</t>
  </si>
  <si>
    <t>S12R 2100N08649W SL0 2101N08647W 2114N08648W 2129N08647W 2215N08650W 2247N08658W 2324N08710W 2408N08723W 2442N08732W DAGGR L214 LEV NNCEE2</t>
  </si>
  <si>
    <t>2421N08726W</t>
  </si>
  <si>
    <t>N561MT</t>
  </si>
  <si>
    <t>KBRO</t>
  </si>
  <si>
    <t>C560</t>
  </si>
  <si>
    <t>S12R T12R6 UN418 2056N08657W 2042N08720W 2047N08749W 2047N08751W 2048N08755W 2049N08757W 2051N08758W 2059N08803W 2103N08811W 2236N09232W 2241N09246W NUGUS UJ59 MAM DCT</t>
  </si>
  <si>
    <t>2329N09421W</t>
  </si>
  <si>
    <t>N7736A</t>
  </si>
  <si>
    <t>S12R T12R6 UN418 UN409 2055N08704W 2055N08708W 2048N08731W 2037N08739W 2034N08743W 2033N08752W 2033N08758W 2034N08805W 2252N09334W 2257N09344W KANNA DCT CRP DCT THX DCT HOOLR DXEEE3</t>
  </si>
  <si>
    <t>2331N09419W</t>
  </si>
  <si>
    <t>YS904P</t>
  </si>
  <si>
    <t>MSSS</t>
  </si>
  <si>
    <t>BE20</t>
  </si>
  <si>
    <t>S12R T12R6 UN402 UN408 2019N08652W ANEPU BZE B764 IOS YSV</t>
  </si>
  <si>
    <t>ANEPU</t>
  </si>
  <si>
    <t>N3058J</t>
  </si>
  <si>
    <t>S12R T12R6 UN415 UN413 SEVKA 2114N08549W FRANT UG765 MAXIM Y262 ZFP Y319 JAZZI DCT WAALT Q131 PRONI/N0451F370 Q131 EARZZ DCT JAMIE Q133 JFK ROBUC3</t>
  </si>
  <si>
    <t>2121N08541W</t>
  </si>
  <si>
    <t>S12R T12R6 UN418 UN409 2055N08702W 2055N08703W 2041N08727W 2040N08805W 2045N08818W 2046N08823W 2049N08835W DURPI LIDAM UT23 TAM UJ14 TMN UT147 SLP UJ40 LIBOL LIBOL1B</t>
  </si>
  <si>
    <t>S12R T12R6 UN418 UN409 2055N08700W 2055N08701W 2035N08759W 2041N08803W 2032N08904W 2031N08910W UBVOV UT20 PAZ UT104 LENUL LENUL2B</t>
  </si>
  <si>
    <t>N517JB</t>
  </si>
  <si>
    <t>S12R SR00 SR01 SR02 SR03 ROTGI UM219 MYDIA M219 CIGAR PRICY5</t>
  </si>
  <si>
    <t>N520VL</t>
  </si>
  <si>
    <t>S12R T12R6 UN418 UN409 2054N08707W 2054N08708W 2043N08745W 2043N08747W 2047N08757W 2051N08808W 2052N08811W 2054N08820W 2054N08823W 2052N09059W DATBI LONBU/N0400F260 UT169 VITOS VITOS2A</t>
  </si>
  <si>
    <t>2034N09459W</t>
  </si>
  <si>
    <t>N2017J</t>
  </si>
  <si>
    <t>S12R 2100N08648W 2113N08637W 2114N08637W MYDIA M219 KNOST Q109 DFENC DCT SAWED Q108 SIE CAMRN5</t>
  </si>
  <si>
    <t>S12R T12R6 UN418 UN409 2055N08702W 2053N08707W 2049N08721W 2048N08723W 2047N08735W 2047N08808W 2049N08814W 2054N08831W MD611 UBVOV UT101 UMAVO/N0449F300 UT101 ENAGA ENAGA3A</t>
  </si>
  <si>
    <t>N913DU</t>
  </si>
  <si>
    <t>S12R SR00 SR01 SR02 SR03 SR04 2106N08645W XHCU 2109N08644W 2111N08644W OMVIP 2321N08718W 2403N08741W 2457N08749W DAGGR L214 LEV DCT GCV/N0454F370 DCT PAYTN DCT SHYRE GNDLF3</t>
  </si>
  <si>
    <t>2425N08744W</t>
  </si>
  <si>
    <t>N535JB</t>
  </si>
  <si>
    <t>XAJNR</t>
  </si>
  <si>
    <t>E145</t>
  </si>
  <si>
    <t>S12R T12R6 UN418 UN409 UN419 2044N08812W 2036N08848W 2034N08848W UBVOV UT20 PAZ UT104 LENUL DCT</t>
  </si>
  <si>
    <t>N909AM</t>
  </si>
  <si>
    <t>S12R SR00 SR01 SR02 SR03 SR04 SR05 SR06 SR07 2104N08646W ROTGI UM219 MYDIA M219 KNOST/N0439F390 DCT DEANR DCT BRUTS Q109 CAMJO DCT TWINS DCT PONZE BANKR8</t>
  </si>
  <si>
    <t>S12R T12R6 2059N08651W 2058N08651W 2053N08713W 2052N08715W 2044N08746W 2050N08816W 2100N08858W 2049N09009W UBVOV UT101 UMAVO/N0459F300 UT101 ENAGA ENAGA3A</t>
  </si>
  <si>
    <t>CCBFT</t>
  </si>
  <si>
    <t>S12R T12R6 2031N08621W PELRA UN420 TBG/N0443F370 UM674 ATATU ATATU4</t>
  </si>
  <si>
    <t>XBAEX</t>
  </si>
  <si>
    <t>C650</t>
  </si>
  <si>
    <t>S12R 2045N08819W 2042N08833W 2041N08834W 2039N08844W 2038N08848W 2037N08858W 2038N08904W 2041N08909W 2044N08914W NOTEN UT37 SESNO UJ15E RETOS DCT</t>
  </si>
  <si>
    <t>VIV2194</t>
  </si>
  <si>
    <t>XAVBJ</t>
  </si>
  <si>
    <t>S12R T12R6 UN418 UN409 2054N08708W 2039N08813W 2042N08818W 2040N08830W 2036N08846W 2034N08904W 2036N08907W 2041N08914W MID DCT NOTEN UT37 SESNO UJ15E RETOS RETOS1A</t>
  </si>
  <si>
    <t>S12R T12R6 UN418 UN409 2055N08702W 2041N08802W 2043N08815W 2044N08820W 2046N08837W 2046N08838W 2047N08846W 2050N08853W 2100N08914W NOTEN UT37 EBDUB NUGUS UJ59 MAM DCT LRD DCT DLF DCT INK J15 CME/N0459F360 DCT CNX DCT RSK DCT RIFMN DCT HELPR PITTT2</t>
  </si>
  <si>
    <t>N8318F</t>
  </si>
  <si>
    <t>S12R 2101N08651W 2103N08647W NOSUG KEHLI A766 KELPP/N0458F380 A766 SBI DCT FUZ J58 SPS DCT HALEN NIIXX4</t>
  </si>
  <si>
    <t>XAVSA</t>
  </si>
  <si>
    <t>UDGUV2A UDGUV 2044N08800W 2040N08822W 2039N08836W 2038N08837W 2035N08902W 2036N08909W 2040N08916W 2047N08932W LIDAM UT23 TAM UJ14 TMN UT147 BOPAX BOPAX1B</t>
  </si>
  <si>
    <t>N27503</t>
  </si>
  <si>
    <t>S12R 2100N08650W 2100N08646W NOSUG KEHLI A766 KELPP/N0465F360 A766 SBI/N0473F350 DCT ELD DCT LIT J180 ZAVEL/N0466F370 J180 FTZ TRTLL6</t>
  </si>
  <si>
    <t>S12R T12R6 UN418 UN409 UN419 UN432 2047N08744W KASIV 2030N08810W 2024N08831W 2021N08835W SAXAV V51 TGZ</t>
  </si>
  <si>
    <t>N37536</t>
  </si>
  <si>
    <t>S12R T12R6 UN418 UN409 UN419 UN432 2048N08743W 2046N08759W 2045N08759W 2045N08809W 2044N08812W 2041N08828W 2040N08832W 2037N08845W 2036N08855W 2036N08900W 2038N08905W 2225N09245W NOTEN UT37 EBDUB DCT NUGUS/N0469F350 UJ59 MAM/N0474F340 DCT KH78C DCT KH81C DCT LLO DCT ABI DCT PNH DCT ZIGEE NIIXX4</t>
  </si>
  <si>
    <t>N141NN</t>
  </si>
  <si>
    <t>S12R SR00 SR01 SR02 SR03 SR04 NOSUG 2343N08858W KEHLI A766 SBI DCT CRIED BEREE3</t>
  </si>
  <si>
    <t>S12R SR00 SR01 SR02 2100N08644W 2102N08642W 2136N08652W 2141N08654W IRDOV/M078F360 L214 PLNDR/N0460F360 L214 LEV DCT TBD DCT KH03I DCT EAKER DCT GCK DCT WEEDS DCT KD78U DCT BIL DCT COUTS DCT EBGAL EBGAL7</t>
  </si>
  <si>
    <t>TOM525</t>
  </si>
  <si>
    <t>EGNT</t>
  </si>
  <si>
    <t>GTUIA</t>
  </si>
  <si>
    <t>S12R SR00 SR01 SR02 SR03 ROTGI UM219 MYDIA M219 CIGAR DCT LEGGT DCT TAY DCT SAV DCT MAYKR DCT GARED DCT HEDGE DCT RIDGY DCT BESSI Q22 FOXWD DCT ALLEX N503B ALLRY/M084F390 NATW BEXET/N0447F390 DCT REVNU DCT MOLAK DCT TLA Y96 NATEB</t>
  </si>
  <si>
    <t>UDGUV2A UDGUV 2042N08804W 2042N08827W 2043N08837W 2040N08900W 2040N08907W MD704 2048N08954W 2051N09028W NUBIT DCT RIBET UT101 ENAGA DCT OVAGO UT123 IKLOK/N0416F220 UT123 IGSON IGSON1B</t>
  </si>
  <si>
    <t>S12R T12R6 UN418 UN409 2053N08709W 2048N08724W 2039N08751W 2032N08815W 2031N08838W UBVOV UT20 TAJIN DCT VITOS VITOS2A</t>
  </si>
  <si>
    <t>HP1827</t>
  </si>
  <si>
    <t>S12R T12R6 2059N08646W UN415 2048N08635W PELRA DCT SPP DCT SEKMA OSUPA2</t>
  </si>
  <si>
    <t>1959N08601W</t>
  </si>
  <si>
    <t>N77585</t>
  </si>
  <si>
    <t>S12R SR00 SR01 SR02 SR03 SR04 NOSUG 2202N08657W 2211N08657W 2227N08707W 2245N08721W 2315N08744W 2323N08748W IRDOV L214 LEV/N0479F330 DCT SJI DCT MGMRY DCT TWOUP/N0470F350 Q22 BURGG Q60 JAXSN DCT DORRN CAVLR7</t>
  </si>
  <si>
    <t>N481AV</t>
  </si>
  <si>
    <t>S12R T12R6 UN415 2046N08636W PELRA UN420 SPP UP530 KAKOL/N0447F390 DCT RNG UQ121 ISVAT ISVAT5E</t>
  </si>
  <si>
    <t>1957N08604W</t>
  </si>
  <si>
    <t>S12R T12R6 UN418 UN409 2053N08715W 2052N08720W 2052N08721W 2052N08728W 2052N08735W 2058N08748W 2104N08755W 2120N08815W 2129N08823W 2132N08826W 2141N08844W 2145N08855W NOTEN UT37 SESNO UJ15E RETOS RETOS1A</t>
  </si>
  <si>
    <t>S12R T12R6 2059N08647W SL04 2049N08633W 2047N08628W MAMBI UL577 CDO UT15 NADAX NADAX1W</t>
  </si>
  <si>
    <t>2028N08522W</t>
  </si>
  <si>
    <t>N812NN</t>
  </si>
  <si>
    <t>S12R T12R6 UN415 UN413 2103N08626W 2109N08613W 2113N08605W MAXIM SNDBR3</t>
  </si>
  <si>
    <t>2129N08545W</t>
  </si>
  <si>
    <t>N17594</t>
  </si>
  <si>
    <t>ENEBA2A ENEBA 2142N08655W 2148N08656W 2313N08735W 2340N08750W 2353N08753W 2414N08755W DAGGR L214 LEV/N0479F330 DCT SJI DCT MGMRY DCT TWOUP Q22 NYBLK/N0469F350 Q22 UMBRE DCT QUART PHLBO4</t>
  </si>
  <si>
    <t>2429N08802W</t>
  </si>
  <si>
    <t>CGWJN</t>
  </si>
  <si>
    <t>ENEBA2A ENEBA UT27 NOSUG 2153N08656W 2158N08656W 2203N08657W 2209N08658W IRDOV/M079F360 L214 PLNDR/N0460F360 L214 LEV/N0458F370 DCT JAAAE DCT BNA DCT HICKI DCT QWERI NUBER6</t>
  </si>
  <si>
    <t>S12R T12R6 UN418 UN409 2055N08705W 2054N08706W 2032N08816W XCYL CME UJ9 VSA DCT</t>
  </si>
  <si>
    <t>N37547</t>
  </si>
  <si>
    <t>S12R 2103N08649W 2104N08649W NOSUG 2153N08656W 2201N08656W 2357N08901W 2437N08919W KELPP LINKK1</t>
  </si>
  <si>
    <t>2429N08915W</t>
  </si>
  <si>
    <t>N8728Q</t>
  </si>
  <si>
    <t>S12R 2100N08650W SL0 NC29 NOSUG 2206N08657W 2326N08835W 2329N08839W 2339N08851W 2353N08907W 2417N08942W KELPP PUCKS4</t>
  </si>
  <si>
    <t>2429N08951W</t>
  </si>
  <si>
    <t>XAVLD</t>
  </si>
  <si>
    <t>S12R T12R6 UN418 UN409 UN419 2051N08728W 2103N08807W 2105N08821W 2110N08830W NOTEN UT37 ULUMA DCT MTY DCT TASTO DCT ILAMA/N0449F360 UT41 NADIS DCT AVRIL UJ3 TANRI TANRI1B</t>
  </si>
  <si>
    <t>S12R T12R6 UN418 UN409 UN419 2052N08726W 2104N08804W 2105N08806W 2109N08818W 2135N09112W 2136N09116W 2151N09500W TMN UT147 SLP</t>
  </si>
  <si>
    <t>2151N09459W</t>
  </si>
  <si>
    <t>S12R T12R6 UN418 UN409 2056N08721W 2104N08750W 2107N08806W 2108N08827W 2109N08830W 2113N08839W 2118N08850W 2122N08909W 2121N08932W UBVOV UT101 UMAVO/N0458F300 UT101 ENAGA ENAGA3A</t>
  </si>
  <si>
    <t>XAVLL</t>
  </si>
  <si>
    <t>S12R T12R6 UN418 UN409 2054N08712W 2056N08724W 2102N08800W 2059N08818W 2051N08904W 2052N08912W 2051N09017W 2051N09019W 2026N09500W UMAVO UT101 ENAGA DCT OTAGO/N0446F170 DCT ATUKA ATUKA1B</t>
  </si>
  <si>
    <t>2026N09459W</t>
  </si>
  <si>
    <t>S12R T12R6 UN418 UN409 UN419 2052N08732W 2053N08740W 2101N08816W 2054N08853W 2052N08900W 2052N08913W 2059N08951W DIA17 2101N09000W 2101N09004W 2140N09459W MORAS UJ17 QET</t>
  </si>
  <si>
    <t>2140N09459W</t>
  </si>
  <si>
    <t>N877A</t>
  </si>
  <si>
    <t>S12R 2101N08651W UDGUV UJ84 CZA 2043N09012W 2043N09014W AVIVI ELVED UT104 LENUL DCT</t>
  </si>
  <si>
    <t>N956AV</t>
  </si>
  <si>
    <t>S12R T12R6 2100N08649W TAKUX UM782 OMIRO/N0446F390 UN420 SPP UP530 KAKOL/N0443F390 DCT RNG UQ121 ISVAT ISVA5E</t>
  </si>
  <si>
    <t>S12R SR00 SR01 NOSUG KEHLI A766 KLAMS DCT VUH DCT ELA DCT STV DCT JCT DCT PEQ/N0465F360 DCT EWM Q180 BXK J4 WLVRN DCT ESTWD HLYWD1</t>
  </si>
  <si>
    <t>UDGUV2A UDGUV DCT 2050N08810W 2047N08844W 2106N08955W NOTEN UT37 SESNO UJ15E RETOS RETOS1A</t>
  </si>
  <si>
    <t>LET7004</t>
  </si>
  <si>
    <t>S12R SR00 SR01 2109N08640W 2110N08638W CANOA DCT EYW DCT</t>
  </si>
  <si>
    <t>2146N08554W</t>
  </si>
  <si>
    <t>TOM065</t>
  </si>
  <si>
    <t>GTUIH</t>
  </si>
  <si>
    <t>S12R SR00 SR01 SR02 SR03 SR04 SR05 2103N08643W 2111N08640W 2130N08639W 2214N08631W 2319N08618W MYDIA M219 CIGAR DCT LEGGT DCT TAY DCT FLO DCT SWL DCT ZIZZI DCT TOPRR Q167 RIFLE DCT ACK DCT TUSKY N429A ELSIR/M086F370 NATX GISTI/N0497F370 DCT NORLA DCT FONZU DCT ELRIP DCT OTMET OTMET1G</t>
  </si>
  <si>
    <t>CCBFW</t>
  </si>
  <si>
    <t>S12R 2101N08650W TAKUX UM782 OMIRO UN420 TBG UM674 TCO/N0439F390 UM674 ATATU ATATU4</t>
  </si>
  <si>
    <t>S12R 2101N08651W 2059N08651W 2058N08652W 2053N08702W 2053N08704W 2048N08745W NAPRI NAPRI1A</t>
  </si>
  <si>
    <t>XAAMC</t>
  </si>
  <si>
    <t>S12R T12R6 UN418 UN409 2053N08855W 2043N08918W 2046N09004W 2032N09501W VOKIR UT101 UMAVO/N0446F300 UT101 ENAGA ENAGA3A</t>
  </si>
  <si>
    <t>2032N09459W</t>
  </si>
  <si>
    <t>N255QS</t>
  </si>
  <si>
    <t>S12R SR00 SR01 2131N08642W 2136N08642W LENUK UB646 CANOA DCT EYW DCT</t>
  </si>
  <si>
    <t>XAVUC</t>
  </si>
  <si>
    <t>UDGUV2A UDGUV UT78 UKOKO 2050N08850W 2057N09028W NUBIT DCT RIBET UT101 ENAGA DCT OVAGO UT123 IKLOK/N0401F220 UT123 IGSON/N0349F180 IGSON1A</t>
  </si>
  <si>
    <t>XAVVD</t>
  </si>
  <si>
    <t>S12R T12R6 UN418 UN409 UN419 2051N08726W 2051N08730W 2120N08858W NOTEN UT37 SESNO UJ15E RETOS RETOS1A</t>
  </si>
  <si>
    <t>S12R 2101N08651W SR0 SEVKA NUDAL UV106 PODON UG765 MAXIM Y262 LULLS Y642 GRATX/M085F370 M329 BALTN/N0496F370 DCT LAZEY/M085F370 DCT 34N060W/M085F370 38N050W/M085F390 40N040W 41N030W/M085F410 41N020W/M085F410 DCT DETOX/N0492F410 DCT OGERO Z409 TLD</t>
  </si>
  <si>
    <t>UDGUV2A UDGUV 2049N08806W 2043N08828W 2043N08913W 2045N08919W EKNKN MIDWP 2055N08942W 2104N09002W 2107N09009W UBVOV DCT UMAVO UT101 ENAGA ENAGA3A</t>
  </si>
  <si>
    <t>WJA2135</t>
  </si>
  <si>
    <t>CGWJQ</t>
  </si>
  <si>
    <t>S12R SR00 SR01 ROTGI UM219 MYDIA/M078F350 M219 CIGAR/N0460F350 DCT SPA DCT PSK DCT OXMAN LINNG3</t>
  </si>
  <si>
    <t>N974AM</t>
  </si>
  <si>
    <t>UDGUV2A UDGUV UT78 DURPI 2050N08930W 2051N08932W 2104N09024W UBVOV UT101 UMAVO/N0458F300 UT101 ENAGA ENAGA3A</t>
  </si>
  <si>
    <t>S12R T12R6 UN418 UN409 2053N08740W TAGRO 2059N08751W 2106N08756W 2115N08800W 2145N08814W 2204N08819W 2207N08820W NOTEN UT37 SESNO UJ15E RETOS RETOS1A</t>
  </si>
  <si>
    <t>N524VL</t>
  </si>
  <si>
    <t>S12R T12R6 PIRAS BARRA4P</t>
  </si>
  <si>
    <t>1927N08633W</t>
  </si>
  <si>
    <t>XAVGB</t>
  </si>
  <si>
    <t>S12R 2052N08722W NAPRI NAPRI1A</t>
  </si>
  <si>
    <t>XAVBP</t>
  </si>
  <si>
    <t>S12R T12R6 UN418 UN409 2053N08748W 2053N08754W NOTEN UT37 SESNO UJ15E RETOS RETOS1A</t>
  </si>
  <si>
    <t>S12R SR00 SR01 SR02 SR03 SR04 2143N08641W MYDIA/M084F350 M219 CULLY/N0497F350 M219 CIGAR DCT KNOST DCT TAALR DCT SAV DCT RDU DCT BBOBO Q22 SHTGN/N0490F370 Q22 FOXWD DCT ALLEX/M084F370 N503B ALLRY NATW 51N050W/M084F380 NATW 5330N04000W/M084F390 NATW DOGAL/N0480F390 NATW BEXET DCT NORLA DCT FONZU DCT ELRIP DCT OTMET OTMET1G</t>
  </si>
  <si>
    <t>POE768</t>
  </si>
  <si>
    <t>CYOW</t>
  </si>
  <si>
    <t>CGZQC</t>
  </si>
  <si>
    <t>OMSUK2A OMSUK 2135N08644W MYDIA M219 NAVVL/N0467F350 M219 KNOST/N0458F370 Q109 CAMJO DCT PSK DCT PSB J59 SYR DCT ART DEANS4</t>
  </si>
  <si>
    <t>ECNZG</t>
  </si>
  <si>
    <t>S12R T12R6 2100N08647W MAXIM/M084F370 DCT ZFP DCT CNNOR M328 ANTIG DCT LAZEY DCT 34N060W/M084F390 36N050W 38N040W 39N030W 39N020W DCT GUNTI/N0490F400 DCT TOFEF/N0489F380 DCT OGERO DCT ROLDO DCT RUKER Z409 TLD</t>
  </si>
  <si>
    <t>2139N08550W</t>
  </si>
  <si>
    <t>CGFCH</t>
  </si>
  <si>
    <t>S12R SR00 ROTGI UM219 MYDIA/M078F330 M219 CULLY/N0465F330 M219 KNOST DCT CAMJO/N0463F350 Q99 BLAAN Q69 RICCS DCT OXMAN LINNG3</t>
  </si>
  <si>
    <t>ECODQ</t>
  </si>
  <si>
    <t>S12R 2123N08609W MAXIM Y262 LULLS Y642 GRATX/M080F350 M329 BALTN/N0472F350 DCT NUMBR/M080F350 DCT 33N060W/M080F370 37N050W 40N040W 41N030W/M080F390 41N020W/M080F390 DCT DETOX/N0467F390 DCT INBOM DCT BABOV DCT OGERO Z409 TLD</t>
  </si>
  <si>
    <t>2138N08549W</t>
  </si>
  <si>
    <t>S12R T12R6 UN418 2056N08746W 2055N08755W 2054N08836W 2049N08852W 2040N08909W 2032N08924W MR238 2022N08948W 2015N09015W AVIVI UMAVO UT101 ENAGA ENAGA3A</t>
  </si>
  <si>
    <t>S12R T12R6 UDGUV 2048N08749W 2048N08754W VITOS VITOS2A</t>
  </si>
  <si>
    <t>2025N09459W</t>
  </si>
  <si>
    <t>UDGUV2A UDGUV UT78 UKOKO 2049N08840W 2035N08913W 2027N08939W 2024N08952W 2015N09500W UMAVO UT101 ENAGA ENAGA3A</t>
  </si>
  <si>
    <t>S12R T12R6 UN418 UN409 UN419 UN432 2041N08949W AVIVI ELVED UT104 LENUL LENUL3A</t>
  </si>
  <si>
    <t>S12R 2101N08651W TAKUX UM782 OMIRO UN420 BONOS/N0458F370 UN420 SPP DCT VUNIB DCT SIROT DCT KUBEK DCT RNG DCT ISVAT ISVAT5E</t>
  </si>
  <si>
    <t>UDGUV2A UDGUV DCT 2106N08914W MD601 2114N09000W 2148N09500W SLP UT147 AGU UT44 MEZCA MEZCA1A</t>
  </si>
  <si>
    <t>S12R T12R6 2102N08645W ROTGI UM219 MYDIA M219 CULLY/N0475F370 M219 CIGAR DCT CTY DCT TAALR DCT SAV DCT VAN DCT FLO DCT CVI DCT ORF/M081F370 DCT LINND/N0471F370 DCT KANNI/N0468F390 N343B JOOPY/M081F390 DCT 49N050W 5030N04000W 5130N03000W/M081F410 51N020W DCT DINIM/N0458F410 DCT ELSOX DCT EVRIN DCT INFEC DCT JETZI DCT AMFUL DCT CAWZE DCT SIRIC P2 DVR UL9 KONAN DCT KOK DCT SPI T180 NIVNU T847 IMCOM IMCOM1A</t>
  </si>
  <si>
    <t>XAAAO</t>
  </si>
  <si>
    <t>S12R T12R6 2100N08650W ELVED UT104 LENUL DCT</t>
  </si>
  <si>
    <t>2012N09459W</t>
  </si>
  <si>
    <t>XAVXO</t>
  </si>
  <si>
    <t>S12R T12R6 2100N08651W 2057N08705W 2055N08801W DURPI 2052N08930W UBVOV DCT UMAVO UT101 ENAGA ENAGA3A</t>
  </si>
  <si>
    <t>XAVVA</t>
  </si>
  <si>
    <t>S12R T12R6 UN418 CPE 1944N09036W 1935N09048W UGATA MEBAS UT112 LARLO LARLO4A</t>
  </si>
  <si>
    <t>UGATA</t>
  </si>
  <si>
    <t>S12R T12R6 UN418 UN409 UN419 UN432 2001N09210W 1955N09220W 1920N09351W 1917N09402W OMPAN VER OMPAN1A</t>
  </si>
  <si>
    <t>S12R T12R6 UN418 UN409 UN419 NOTEN UT37 SESNO UJ15E RETOS RETOS1A</t>
  </si>
  <si>
    <t>HP1717</t>
  </si>
  <si>
    <t>S12R 2101N08651W TAKUX UM782 OMIRO UN420 PELRA DCT SPP DCT SEKMA OSUPA2</t>
  </si>
  <si>
    <t>S12R T12R6 UN418 2051N08733W 2049N08740W NOTEN UT37 SESNO DCT MTY UJ32 TRC DCT</t>
  </si>
  <si>
    <t>N899NN</t>
  </si>
  <si>
    <t>S12R SR00 SR01 NOSUG 2249N08701W 2256N08702W 2346N08832W 2404N08915W KEHLI A766 SBI DCT CRIED BEREE3</t>
  </si>
  <si>
    <t>XAASP</t>
  </si>
  <si>
    <t>KPVD</t>
  </si>
  <si>
    <t>S12R SR00 SR01 2102N08644W ROTGI UM219 ALPUK 2319N08620W 2323N08618W 2332N08611W 2338N08606W 2400N08544W SNAKR M219 KNOST DCT CAMJO Q109 TEEEM Q99 POLYY DCT DADDS Q87 GEARS DCT BBOBO Q22 RBV Q22 RBV Q430 CREEL DCT ORCHA DCT JORDN DCT</t>
  </si>
  <si>
    <t>2343N08601W</t>
  </si>
  <si>
    <t>N380DA</t>
  </si>
  <si>
    <t>S12R SR00 SR01 ROTGI UM219 RAKAR 2300N08624W 2306N08622W 2317N08618W 2340N08607W SNAKR M219 CIGAR DCT LARZZ JJEDI4</t>
  </si>
  <si>
    <t>2354N08601W</t>
  </si>
  <si>
    <t>N39423</t>
  </si>
  <si>
    <t>S12R SR00 NC011 2133N08653W 2146N08655W KEHLI A766 KELPP LINKK1</t>
  </si>
  <si>
    <t>N37563</t>
  </si>
  <si>
    <t>OMSUK2A OMSUK UM219 RAKAR 2302N08624W 2310N08621W 2313N08618W 2337N08603W 2349N08555W 2355N08551W SNAKR M219 CIGAR DCT DEANR Q109 CAMJO Q99 QUART PHLBO4</t>
  </si>
  <si>
    <t>2342N08601W</t>
  </si>
  <si>
    <t>XAMKJ</t>
  </si>
  <si>
    <t>N555LV</t>
  </si>
  <si>
    <t>S12R SR00 SR01 SR02 2137N08653W 2138N08653W 2204N08709W 2209N08711W KEHLI/N0456F400 A766 KELPP PUCKS4</t>
  </si>
  <si>
    <t>XAVSF</t>
  </si>
  <si>
    <t>S12R T12R6 UN418 UN409 UN419 2052N08724W 2051N08840W 2051N08855W NOTEN UT37 SESNO UJ15E RETOS RETOS1A</t>
  </si>
  <si>
    <t>S12R T12R6 UN418 UN409 UN419 UBVOV UT20 TAJIN DCT VITOS VITOS2A</t>
  </si>
  <si>
    <t>ZZZZ</t>
  </si>
  <si>
    <t>S12R T12R6 UN418 UN409 UN419 UN432 2054N08847W 2054N08909W NOTEN UT37 SESNO UJ15E RETOS RETOS1A</t>
  </si>
  <si>
    <t>XAVXI</t>
  </si>
  <si>
    <t>S12R T12R6 UN418 UN409 2055N08705W 2054N08709W 2051N08751W 2051N08753W 2042N09431W 2041N09435W UMAVO UT101 ENAGA ENAGA3A</t>
  </si>
  <si>
    <t>S12R T12R6 UN418 UN409 UN419 2053N08732W 2053N08739W UBVOV UT101 UMAVO UT104 LENUL LENUL3A</t>
  </si>
  <si>
    <t>S12R T12R6 UN418 UN409 UN419 2051N08726W 2051N08730W UBVOV UT20 PAZ UT104 LENUL LENUL2B</t>
  </si>
  <si>
    <t>CFJQH</t>
  </si>
  <si>
    <t>S12R SR00 SR01 SR02 SR03 2101N08644W 2109N08643W 2113N08642W 2115N08642W ROTGI 2156N08639W 2216N08637W 2222N08636W 2313N08622W NAVVL M219 CULLY/N0461F330 M219 KNOST DCT CAMJO/N0461F350 Q99 BLAAN Q69 RICCS DCT OXMAN LINNG3</t>
  </si>
  <si>
    <t>2359N08601W</t>
  </si>
  <si>
    <t>UDGUV2A UDGUV UJ84 CZA UT20 UBVOV UT101 UMAVO UT169 VITOS VITOS2A</t>
  </si>
  <si>
    <t>N8788L</t>
  </si>
  <si>
    <t>S12R SR00 SR01 SR02 SR03 SR04 ROTGI UM219 RAKAR 2251N08626W NAVVL M219 KNOST Q109 CAMJO Q99 OGRAE DCT GOOOB DCT THHMP RAVNN9</t>
  </si>
  <si>
    <t>2352N08601W</t>
  </si>
  <si>
    <t>UDGUV2A UDGUV UT78 DURPI DCT UBVOV UT101 UMAVO/N0437F300 UT101 ENAGA ENAGA3A</t>
  </si>
  <si>
    <t>DAL1963</t>
  </si>
  <si>
    <t>N833DN</t>
  </si>
  <si>
    <t>S12R 2100N08650W CN01 2104N08644W ROTGI 2209N08636W 2238N08636W 2258N08631W NAVVL M219 CIGAR M215 KNOST DCT CAMJO DCT LAIRI DCT LARZZ JJEDI4</t>
  </si>
  <si>
    <t>N995NN</t>
  </si>
  <si>
    <t>S12R SR00 SR01 SR02 SR03 SR04 2131N08643W 2142N08644W 2148N08645W 2215N08647W 2235N08641W 2323N08615W 2336N08605W NAVVL M219 KNOST Q109 CAMJO Q99 PEETT DCT BBDOL PAATS4</t>
  </si>
  <si>
    <t>2347N08601W</t>
  </si>
  <si>
    <t>UDGUV2A UDGUV UT78 DURPI 2049N09011W 2049N09018W 2048N09024W 2047N09028W 2015N09501W IKLOK/N0407F270 UT123 IGSON/N0359F140 IGSON1B</t>
  </si>
  <si>
    <t>N165NN</t>
  </si>
  <si>
    <t>S12R SR00 SR01 SR02 SR03 SR04 SR05 NOSUG 2205N08657W 2218N08658W 2250N08709W 2250N08710W 2257N08713W 2304N08726W 2317N08759W KEHLI A766 SBI DCT CRIED BEREE3</t>
  </si>
  <si>
    <t>S12R T12R6 UN415 2056N08641W UN619 TAKUX UM782 OMIRO/N0445F410 UN420 PELRA DCT SPP DCT SEKMA OSUPA2</t>
  </si>
  <si>
    <t>N338ST</t>
  </si>
  <si>
    <t>S12R 2100N08650W 2100N08649W 2101N08647W ROTGI 2207N08637W NAVVL M219 CIGAR DCT CAMJO DCT SAV DCT OKNEE/N0393F270 DCT COUPN DCT SAWED DCT KALDA Q108 SIE CAMRN5</t>
  </si>
  <si>
    <t>2345N08601W</t>
  </si>
  <si>
    <t>XAVAU</t>
  </si>
  <si>
    <t>S12R 2100N08649W CN02 ROTGI 2204N08637W 2226N08628W 2254N08615W 2305N08609W 2308N08608W 2309N08607W 2312N08606W 2334N08554W NAVVL M219 CIGAR DCT KNOST DCT CAMJO Q99 BLAAN Q69 RICCS DCT OXMAN LINNG3</t>
  </si>
  <si>
    <t>2321N08601W</t>
  </si>
  <si>
    <t>XAVDU</t>
  </si>
  <si>
    <t>UDGUV2A UDGUV DCT 2055N08920W 2055N08924W NOTEN DCT LIBOX DCT MOV UT3 URKOM UJ54 CJS DCT</t>
  </si>
  <si>
    <t>XAVIE</t>
  </si>
  <si>
    <t>UDGUV2A UDGUV DCT 2051N08828W 2052N08833W 2054N08905W 2054N08909W NOTEN UT37 SESNO UJ15E RETOS RETOS1A</t>
  </si>
  <si>
    <t>S12R SR00 SR01 SR02 SR03 SR04 SR05 SR06 SR07 SR08 SR09 SR10 SR11 SR12 2114N08648W NNE15 NOSUG UT27 PISAD L333 HOOCK/N0477F330 DCT CATLN DCT FRDDO DCT TWOUP/N0468F350 Q22 BURGG Q60 JAXSN DCT DORRN CAVLR7</t>
  </si>
  <si>
    <t>S12R T12R6 UN418 UN409 UN419 2051N08725W 2054N08837W 2054N08839W 2113N09022W 2115N09034W 2140N09300W LIDAM UT23 TAM DCT</t>
  </si>
  <si>
    <t>HP1726</t>
  </si>
  <si>
    <t>S12R 2102N08652W TAKUX UM782 OMIRO UN420 PELRA DCT SPP DCT SEKMA OSUPA2</t>
  </si>
  <si>
    <t>S12R T12R6 UN418 UN409 UN419 UN432 2050N08733W 2050N08736W 2050N08738W UDGUV UBVOV UT101 UMAVO/N0458F300 UT101 ENAGA ENAGA3A</t>
  </si>
  <si>
    <t>N556WN</t>
  </si>
  <si>
    <t>S12R 2101N08650W MOGOP NOSUG UT27 OMVIP UT45 IRDOV L214 LEV J35 MCB/N0456F390 J35 MEM BOOSH3</t>
  </si>
  <si>
    <t>HP1721</t>
  </si>
  <si>
    <t>S12R 2101N08651W TAKUX UM782 OMIRO/N0456F390 UN420 PELRA DCT SPP DCT SEKMA OSUPA2</t>
  </si>
  <si>
    <t>N564JB</t>
  </si>
  <si>
    <t>S12R 2101N08651W 2101N08650W MOGOP 2107N08642W 2110N08646W 2111N08646W ROTGI UM219 XOPGI 2237N08636W 2255N08638W 2309N08640W 2329N08642W 2358N08637W 2407N08631W NAVVL M219 KNOST Q109 DEANR/N0455F370 Q109 DFENC DCT SAWED Q108 SIE CAMRN5</t>
  </si>
  <si>
    <t>2407N08631W</t>
  </si>
  <si>
    <t>S12R 2100N08650W CN01 2102N08647W ROTGI 2212N08635W 2256N08614W 2406N08548W NAVVL M219 CULLY/N0458F350 M219 KNOST Q109 TEEEM Q99 UMBRE Q22 LLUND DCT BIZEX Q133 CAM/N0430F270 Q133 PBERG CARTR5</t>
  </si>
  <si>
    <t>2325N08601W</t>
  </si>
  <si>
    <t>XAVXQ</t>
  </si>
  <si>
    <t>S12R T12R6 UN418 MID DCT LIDAM UT23 TAM UJ14 TMN UT147 AGU UT44 MEZCA MEZCA1A</t>
  </si>
  <si>
    <t>S12R T12R6 UN402 UN408 CZM 2028N08655W CZ019 CTM UG765 AUR DCT</t>
  </si>
  <si>
    <t>S12R T12R6 UN418 UN409 UN419 2052N08725W 2051N08728W PQE/N0398A180 V51 SAXAV V51 TGZ DCT</t>
  </si>
  <si>
    <t>N622FR</t>
  </si>
  <si>
    <t>S12R SR00 SR01 SR02 SR03 SR04 SR05 SR06 ROTGI 2201N08638W 2316N08606W 2335N08556W 2356N08547W NAVVL M219 CIGAR M215 KNOST/N0462F370 Q109 CAMJO Q99 TEEEM/N0467F350 Q99 PEETT DCT BBDOL PAATS4</t>
  </si>
  <si>
    <t>2332N08601W</t>
  </si>
  <si>
    <t>S12R T12R6 UN418 UN409 2052N08719W 2052N08722W DURPI DCT LIDAM UT23 TAM UJ14 TMN DCT MORAS UJ17 QET</t>
  </si>
  <si>
    <t>S12R SR00 SR01 SR02 SR03 SR04 SR05 SR06 SR07 SR08 OMSUK UM219 XOPGI 2230N08629W 2237N08626W 2238N08625W 2308N08608W 2409N08538W NAVVL M219 KNOST DCT DEANR DCT BRUTS Q109 CAMJO DCT TWINS DCT PONZE BANKR8</t>
  </si>
  <si>
    <t>2323N08601W</t>
  </si>
  <si>
    <t>2104N08651W 2106N08651W 2112N08643W 2118N08645W 2124N08647W 2123N08653W 2110N08648W 2108N08644W T12L7 2106N08652W 2101N08653W 2101N08654W UN542</t>
  </si>
  <si>
    <t>N66897</t>
  </si>
  <si>
    <t>S12R SR00 SR01 SR02 SR03 SR04 SR05 NOSUG UT27 PISAD L333 CCUDA/N0462F340 L333 HOOCK DCT MEMFS DCT FTZ SHAIN2</t>
  </si>
  <si>
    <t>OMSUK2A OMSUK UM219 XOPGI 2230N08631W ULARI NAVVL M219 SNAKR Y240 SHAQQ M580 MARCI TEEKY4</t>
  </si>
  <si>
    <t>N118NN</t>
  </si>
  <si>
    <t>S12R SR00 SR01 SR02 SR03 2100N08644W 2106N08644W 2108N08644W NOSUG UT27 OMVIP KEHLI A766 SBI DCT CRIED BEREE3</t>
  </si>
  <si>
    <t>HI1078</t>
  </si>
  <si>
    <t>S12R T12R6 2059N08647W UN415 ALYRE TAKUX DCT MAMBI UL577 PAP/N0447F410 UL577 CDO UT15 NADAX NADAX1W</t>
  </si>
  <si>
    <t>N135NN</t>
  </si>
  <si>
    <t>S12R SR00 SR01 SR02 SR03 SR04 OMSUK UM219 ROTGI 2157N08639W 2204N08639W 2239N08642W 2245N08643W 2330N08647W 2357N08645W 2405N08642W NAVVL M219 KNOST Q109 CAMJO Q99 PEETT DCT BBDOL PAATS4</t>
  </si>
  <si>
    <t>2409N08638W</t>
  </si>
  <si>
    <t>N323DN</t>
  </si>
  <si>
    <t>OMSUK2A OMSUK 2141N08642W 2216N08649W 2301N08657W 2327N08703W 2351N08649W 2409N08639W NAVVL M219 CIGAR DCT SZW DCT DAWWN/N0458F340 DCT BEORN HOBTT3</t>
  </si>
  <si>
    <t>2409N08639W</t>
  </si>
  <si>
    <t>ENEBA2A ENEBA UT27 NOSUG 2217N08658W 2223N08659W IRDOV L214 LEV J35 MCB/N0456F390 J35 MEM/N0454F400 J35 FAM/N0453F410 DCT SPI DCT PHEEB ENDEE8</t>
  </si>
  <si>
    <t>HK5389</t>
  </si>
  <si>
    <t>S12R T12R6 2059N08648W ALYRE TAKUX UM782 MEVUB UP406 AKPEK AKPE4C</t>
  </si>
  <si>
    <t>S12R T12R6 UN415 2057N08642W B30L4 2043N08630W TAKUX DELVI UM782 MEVUB UP406 AKPEK DCT RNG DCT ISVAT ISVAT5E</t>
  </si>
  <si>
    <t>S12R T12R6 UN418 UN409 UKOKO UT78 DURPI DCT UBVOV UT101 ENAGA DCT OTAGO DCT ATUKA ATUKA1B</t>
  </si>
  <si>
    <t>N635JB</t>
  </si>
  <si>
    <t>S12R SR00 SR01 SR02 ROTGI 2208N08636W 2214N08636W 2259N08604W 2301N08605W 2335N08545W NAVVL M219 CIGAR RAYZZ3</t>
  </si>
  <si>
    <t>2308N08601W</t>
  </si>
  <si>
    <t>XAMAT</t>
  </si>
  <si>
    <t>S12R T12R6 UN418 2056N08656W 2057N08713W 2057N08724W UKOKO UT78 GOSAT/N0457F360 UT78 MEDOS UT20 UBVOV UT101 UMAVO/N0451F300 UT101 ENAGA ENAGA3A</t>
  </si>
  <si>
    <t>UAL1037</t>
  </si>
  <si>
    <t>KCLE</t>
  </si>
  <si>
    <t>N68836</t>
  </si>
  <si>
    <t>S12R SR00 SR01 SR02 SR03 SR04 SR05 SR06 SR07 SR08 SR09 SR10 2108N08647W 2112N08649W ROTGI 2209N08640W 2312N08646W 2353N08647W NAVVL M219 CIGAR DCT DEANR Q109 CAMJO DCT TWINS DCT BURGG DCT HVQ DCT JANYS ROLLN2</t>
  </si>
  <si>
    <t>2407N08632W</t>
  </si>
  <si>
    <t>S12R T12R6 UN418 2056N08658W 2057N08728W 2059N08825W 2057N08901W BEMOX NOTEN UT37 SESNO UJ15E RETOS RETOS1A</t>
  </si>
  <si>
    <t>CGWLK</t>
  </si>
  <si>
    <t>S12R SR00 SR01 SR02 SR03 SR04 SR05 SR06 SR07 SR08 SR09 SR10 SR11 SR12 SR17 SR18 2116N08648W ROTGI 2221N08632W 2234N08624W 2334N08548W 2348N08539W NAVVL M219 KNOST/N0460F350 Q109 CAMJO DCT GSO DCT HOXIE DCT ART IMPAC4</t>
  </si>
  <si>
    <t>2309N08601W</t>
  </si>
  <si>
    <t>N27546</t>
  </si>
  <si>
    <t>S12R T12R6 UN418 2056N08653W 2045N08710W 2042N08717W 2041N08722W 2041N08726W 2042N08730W 2042N08731W 2043N08735W 2043N08737W PERGO UT37 EBDUB DCT ETMES UJ53 REX DCT DLF/N0468F340 DCT KOBLE DCT ELP DCT PGS DCT BLD DCT BTY DCT RUSME DYAMD5</t>
  </si>
  <si>
    <t>S12R T12R6 UN418 2056N08657W 2047N08714W 2044N08719W 2043N08720W 2042N08722W 2043N08732W 2041N08756W NUBIT DCT RIBET UT101 ENAGA/N0436F300 DCT OVAGO UT123 IKLOK/N0423F260 UT123 IGSON/N0332F160 IGSON1B</t>
  </si>
  <si>
    <t>S12R SR00 SR01 2059N08645W 2107N08641W 2116N08640W NOSUG UT27 PISAD M215 KNOST Q109 DFENC DCT SAWED Q108 SIE CAMRN5</t>
  </si>
  <si>
    <t>N603BA</t>
  </si>
  <si>
    <t>S12R T12R6 UN418 2055N08659W 2057N08709W 2057N08713W 2058N08717W 2100N08741W 2101N08744W 2058N08844W 2059N08850W PERGO UT37 EBDUB DCT NUGUS UJ59 MAM DCT</t>
  </si>
  <si>
    <t>CGZQK</t>
  </si>
  <si>
    <t>S12R SR00 SR01 SR02 SR03 NOSUG UT27 PISAD M215 KNOST Q109 TEEEM Q99 BLAAN Q69 RICCS DCT OXMAN LINNG3</t>
  </si>
  <si>
    <t>XAVPA</t>
  </si>
  <si>
    <t>E545</t>
  </si>
  <si>
    <t>S12R 2101N08651W SL0 2129N08642W 2135N08642W LENUK UB646 CANOA DCT EYW DCT</t>
  </si>
  <si>
    <t>N589DT</t>
  </si>
  <si>
    <t>S12R 2101N08651W 2102N08648W NOSUG UT27 OMVIP UT45 IRDOV L214 LEV J31 HRV/N0464F330 DCT MCB/N0464F340 J35 MCGEE DCT IZAAC/N0466F330 DCT XESSS DCT MEMFS DCT VISQA J29 PXV DCT WWODD LECTR3</t>
  </si>
  <si>
    <t>N36472</t>
  </si>
  <si>
    <t>S12R T12R6 UN418 UN409 UN419 UN432 2049N08734W 2047N08743W 2050N08804W 2050N08809W 2050N08813W 2052N08815W 2054N08821W 2321N09109W 2348N09131W 2412N09151W 2411N09152W 2413N09157W IPSEV 2457N09248W SEAGL LINKK1</t>
  </si>
  <si>
    <t>N991AU</t>
  </si>
  <si>
    <t>S12R T12R6 2102N08643W 2102N08642W 2108N08614W 2109N08612W FRANT UG765 MAXIM SNDBR3</t>
  </si>
  <si>
    <t>2130N08546W</t>
  </si>
  <si>
    <t>N928AM</t>
  </si>
  <si>
    <t>S12R 2101N08651W 2100N08649W NOSUG 2158N08656W 2207N08657W 2319N08728W 2352N08737W 2412N08748W 2418N08751W 2439N08804W DAGGR L214 PLNDR DCT HRV DCT IZAAC/N0449F350 DCT MEM/N0449F360 J187 FTZ SHAIN2</t>
  </si>
  <si>
    <t>2428N08757W</t>
  </si>
  <si>
    <t>S12R 2101N08651W 2100N08649W T12L7 NOSUG UT27 PISAD M215 KNOST DCT CAMJO/N0460F350 DCT TEEEM Q99 POLYY DCT OGRAE DCT AUDII DCT FAK DCT RBV Q22 LLUND DCT CAM DCT JASDU DCT PBERG CARTR5</t>
  </si>
  <si>
    <t>N124DX</t>
  </si>
  <si>
    <t>S12R 2100N08650W 2100N08647W NOSUG UT27 PISAD M215 CIGAR DCT CAMJO Q109 PANDY DCT PAACK DCT JAMIE DCT CONFR Q133 JFK ROBUC3</t>
  </si>
  <si>
    <t>S12R T12R6 UN418 UN409 UN419 2053N08722W 2056N08732W 2101N08748W 2100N08806W 2100N08813W 2102N08817W 2130N08930W 2218N09144W 2304N09358W NOTEN UT37 ULUMA DCT MTY UT11 SINLO SINLO1A</t>
  </si>
  <si>
    <t>S12R T12R6 UN418 UN409 2055N08705W 2054N08707W 2056N08710W 2102N08724W 2105N08730W 2108N08737W 2108N08742W 2104N08819W 2103N08827W LIDAM UT23 TAM UJ14 TMN DCT MORAS UJ17 QET DCT</t>
  </si>
  <si>
    <t>S12R T12R6 UN418 UN409 UN419 UN432 2053N08745W 2054N08758W 2053N09017W 2049N09303W UBVOV UT20 TAJIN DCT VITOS VITOS2A</t>
  </si>
  <si>
    <t>S12R 2100N08649W MOGOP 2102N08646W 2106N08644W 2149N08658W 2213N08705W 2224N08711W KEHLI A766 KELPP LINKK1</t>
  </si>
  <si>
    <t>N8317M</t>
  </si>
  <si>
    <t>S12R SR00 SR01 SR02 SR03 NOSUG UT27 PISAD M215 CIGAR PRICY5</t>
  </si>
  <si>
    <t>V3HII</t>
  </si>
  <si>
    <t>S12R 2100N08649W 2059N08649W 2045N08652W MURBU B764 BUKKY BUKKY1A</t>
  </si>
  <si>
    <t>HP1832</t>
  </si>
  <si>
    <t>S12R T12R6 UN415 2051N08633W ALYRE TAKUX UM782 OMIRO UN420 SPP DCT AMENT OSUPA2</t>
  </si>
  <si>
    <t>S12R SR00 SR01 SR02 SR03 SR04 2131N08651W 2154N08656W 2217N08704W 2225N08714W 2231N08721W 2356N08908W KEHLI A766 KELPP PUCKS4</t>
  </si>
  <si>
    <t>N304DN</t>
  </si>
  <si>
    <t>S12R SR00 SR01 SR02 SR03 NOSUG 2237N08711W 2246N08714W 2342N08839W 2345N08845W 2355N08854W ALGAE A770 LEV J31 HRV/N0461F350 DCT MHZ/N0458F340 DCT IZAAC DCT MEMFS/N0458F350 DCT FAM/N0457F360 DCT STL/N0457F360 DCT IOW DCT MNOSO BLUEM5</t>
  </si>
  <si>
    <t>2429N08908W</t>
  </si>
  <si>
    <t>N930AU</t>
  </si>
  <si>
    <t>S12R T12R6 UN418 2056N08656W 2041N08744W 2040N08748W 2040N08753W 2040N08757W 2041N08810W MID 2255N09350W 2300N09400W BRO J25 CRP DCT SAT/N0462F350 DCT CRGER DCT GUTZZ BOOVE7</t>
  </si>
  <si>
    <t>2324N09427W</t>
  </si>
  <si>
    <t>SWA387</t>
  </si>
  <si>
    <t>KBNA</t>
  </si>
  <si>
    <t>N7723E</t>
  </si>
  <si>
    <t>S12R SR00 SR01 SR02 NOSUG UT27 PISAD M215 KNOST DCT PLYER/N0443F400 DCT LEGGT DCT HEVVN DCT SZW DCT JAGIR SWFFT3</t>
  </si>
  <si>
    <t>N975JT</t>
  </si>
  <si>
    <t>S12R SR00 SR01 SR02 SR03 SR04 SR05 SR06 SR07 SR08 SR09 SR10 SR11 NOSUG UT27 PISAD M215 KNOST Q109 DFENC DCT SAWED Q108 SIE CAMRN5</t>
  </si>
  <si>
    <t>N116DN</t>
  </si>
  <si>
    <t>S12R 2100N08649W 2101N08647W NOSUG UT27 PISAD M215 CIGAR DCT OCNNR/N0459F360 DCT GOLLM HOBTT3</t>
  </si>
  <si>
    <t>TCLMB</t>
  </si>
  <si>
    <t>S12R SR00 SR01 SR02 SR03 SR04 SR05 SR06 SR07 SR08 SR09 SR10 SR11 ENEBA UT27 PISAD M215 CIGAR/N0496F350 DCT TAY DCT CHS DCT FAY DCT RDU DCT LVL DCT RIC DCT SIE DCT DRIFT DCT HTO DCT ALLEX N357C JOOPY/M082F340 NATT 51N040W/M078F340 NATT GISTI/N0480F390 DCT KER DCT ELTIG DCT NORLA DCT PEWBI DCT OXLOW DCT KONAN UL607 SPI DCT GUBAX DCT KOMIB L984 OKG DCT ODNEM DCT BERVA DCT ERGOM DCT TEGRI DCT XANEX L606 GASRU T390 RILEX</t>
  </si>
  <si>
    <t>WJA2537</t>
  </si>
  <si>
    <t>CYWG</t>
  </si>
  <si>
    <t>CFRYV</t>
  </si>
  <si>
    <t>S12R SR00 SR01 SR02 SR03 SR04 SR05 2110N08647W NOSUG UT27 PISAD/M078F360 L333 HOOCK/N0458F360 L333 HRV DCT TOZZI DCT SGF DCT RWF DCT LITNA PEPNO5</t>
  </si>
  <si>
    <t>N955DZ</t>
  </si>
  <si>
    <t>S12R SR00 SR01 SR02 SR03 SR04 SR05 SR06 SR07 SR08 SR09 SR10 SR11 ENEBA UT27 PISAD M215 CIGAR DCT PLYER DCT DAWWN/N0458F340 DCT THRSR/N0457F350 DCT NOTWO DCT VXV DCT SPAYD DCT HNN/N0457F350 DCT SUBWY CRAKN2</t>
  </si>
  <si>
    <t>S12R T12R6 UN418 2056N08658W 2044N08728W 2040N08738W 2039N08749W 2039N08758W DURPI DCT NOTEN UT37 ULUMA DCT MTY DCT TASTO DCT ILAMA/N0451F340 UT41 NADIS DCT AVRIL UJ3 TANRI TANRI1B</t>
  </si>
  <si>
    <t>SWA750</t>
  </si>
  <si>
    <t>KMCI</t>
  </si>
  <si>
    <t>N8706W</t>
  </si>
  <si>
    <t>S12R SR00 SR01 SR02 SR03 SR04 SR05 SR06 SR07 SR08 SR09 ENEBA UT27 NOSUG IRDOV L214 LEV J35 MCB DCT LIT DCT KRTNY MHOMS3</t>
  </si>
  <si>
    <t>N38479</t>
  </si>
  <si>
    <t>S12R T12R6 UN418 UN409 2054N08706W 2045N08727W 2039N08741W 2040N08742W 2040N08750W 2041N08756W 2041N08757W 2042N08808W MID/N0470F320 UJ26 PERGO UT37 AVRAV/N0465F340 UT37 EBDUB DCT ETMES UJ53 REX DCT DLF DCT KOBLE DCT ELP DCT CULTS J104 WLVRN DCT ESTWD HLYWD1</t>
  </si>
  <si>
    <t>N2086J</t>
  </si>
  <si>
    <t>S12R SR00 SR01 SR02 SR03 SR04 2109N08647W NOSUG UT27 PISAD M215 CIGAR DCT CAPPS DCT LARZZ DCT IRQ DCT PSK DCT FLUKY DCT CYN DCT CAMRN</t>
  </si>
  <si>
    <t>S12R T12R6 UN418 UN409 2052N08716W 2051N08719W 2051N08720W 2049N08729W 2051N08734W 2053N08737W 2056N08744W 2057N08744W 2101N08748W 2105N08755W 2106N08756W 2107N08759W 2101N09143W PAZ UT154 ENAGA DCT OVAGO UT123 ULUVO DCT GDL</t>
  </si>
  <si>
    <t>2048N09459W</t>
  </si>
  <si>
    <t>N509JB</t>
  </si>
  <si>
    <t>S12R SR00 SR01 SR02 SR03 SR04 NOSUG UT27 PISAD M215 CIGAR PRICY5</t>
  </si>
  <si>
    <t>N867AM</t>
  </si>
  <si>
    <t>S12R T12R6 UN418 2056N08657W 2044N08729W 2040N08740W 2039N08742W UBVOV UT101 UMAVO/N0459F300 UT101 ENAGA ENAGA3A</t>
  </si>
  <si>
    <t>S12R T12R6 UN418 UN409 2055N08705W 2054N08706W 2044N08730W 2040N08741W 2037N08745W 2037N08746W 2036N08750W 2036N08751W 2034N08756W 2036N08758W 2040N08817W 2041N08821W NOTEN UT37 SESNO UJ15E RETOS RETOS1A</t>
  </si>
  <si>
    <t>N144AN</t>
  </si>
  <si>
    <t>S12R 2101N08650W 2102N08648W 2103N08647W ENEBA UT27 PISAD M215 KNOST DCT DEANR DCT BRUTS Q109 CAMJO DCT TWINS DCT PONZE BANKR8</t>
  </si>
  <si>
    <t>UAL1132</t>
  </si>
  <si>
    <t>N14515</t>
  </si>
  <si>
    <t>S12R T12R6 UN418 UN409 2054N08711W 2040N08742W 2041N08748W 2041N08749W 2041N08753W 2042N08755W 2043N08759W PERGO UT37 BESOG/N0468F320 UT37 EBDUB DCT NUGUS/N0465F330 UJ59 AXIPU/N0470F310 UJ59 MAM/N0468F320 DCT JCT DCT PNH DCT ZIGEE NIIXX4</t>
  </si>
  <si>
    <t>S12R SR00 SR01 SR02 2102N08643W L48 NOSUG UT27 PISAD M215 KNOST/N0453F410 Q109 CAMJO Q99 OGRAE DCT GOOOB DCT THHMP RAVNN9</t>
  </si>
  <si>
    <t>N37561</t>
  </si>
  <si>
    <t>S12R T12R6 UN418 2054N08658W 2041N08744W 2049N08847W 2050N08851W NOTEN/N0466F360 UT37 EBDUB DCT NUGUS/N0465F370 UJ59 MAM/N0475F340 DCT CRP TEJAS5</t>
  </si>
  <si>
    <t>S12R T12R6 UN418 UN409 2055N08700W 2042N08749W 2042N08753W UBVOV DCT UMAVO UT101 ENAGA ENAGA3A</t>
  </si>
  <si>
    <t>N583JB</t>
  </si>
  <si>
    <t>S12R 2101N08651W 2101N08648W 2104N08647W NOSUG UT27 PISAD M215 KNOST DCT CAMJO/N0449F390 Q109 TEEEM Q99 POLYY DCT DADDS Q87 GEARS DCT BBOBO Q22 RBV Q419 JFK ROBUC3</t>
  </si>
  <si>
    <t>XAVUR</t>
  </si>
  <si>
    <t>S12R T12R6 UN418 UN409 2055N08700W 2044N08726W 2043N08732W 2042N08756W 2043N08800W LIDAM UT23 TAM UJ14 TMN UT147 SLP UJ40 MERGO/N0479F200 UJ40 LIBOL LIBOL1B</t>
  </si>
  <si>
    <t>S12R T12R6 UN418 2056N08654W 2054N08658W 2042N08726W 2036N08755W 2044N08801W 2046N08811W UBVOV UT101 UMAVO UT169 VITOS VITOS2A</t>
  </si>
  <si>
    <t>N8707P</t>
  </si>
  <si>
    <t>S12R 2101N08650W NC01 CN04 NOSUG 2224N08706W 2232N08710W KEHLI/N0464F360 A766 SBI DCT FUZ J58 SPS DCT HALEN NIIXX4</t>
  </si>
  <si>
    <t>XAVSH</t>
  </si>
  <si>
    <t>S12R T12R6 UN418 2056N08653W 2042N08732W 2041N08736W UBVOV UT20 PAZ UT104 ELVED/N0414F300 UT104 LENUL LENUL2B</t>
  </si>
  <si>
    <t>N664FR</t>
  </si>
  <si>
    <t>S12R T12R6 2057N08653W 2039N08710W 2034N08723W 2032N08731W 2033N08742W 2034N08749W 2046N08819W 2046N08821W 2047N08824W 2051N08836W 2057N08843W KEHLI A770 LEV/N0471F350 J31 HRV DCT COGRO DCT SHYRE HOBTT3</t>
  </si>
  <si>
    <t>N819NN</t>
  </si>
  <si>
    <t>S12R T12R6 UN418 UN409 2051N08711W 2037N08736W 2046N08812W 2047N08815W 2051N08835W 2050N08845W 2052N08851W NOTEN UT37 AVRAV DCT KANNA DCT CRP DCT HOOLR DXEEE3</t>
  </si>
  <si>
    <t>S12R T12R6 2057N08654W 2042N08715W 2043N08744W 2042N08747W NOTEN UT37 SESNO UJ15E RETOS RETOS1A</t>
  </si>
  <si>
    <t>TOM621</t>
  </si>
  <si>
    <t>S12R 2100N08649W SR03 NOSUG 2205N08657W 2212N08658W 2241N08656W 2259N08655W 2307N08655W 2342N08702W 2351N08704W MINOW M215 CIGAR DCT BRUTS DCT BASLE DCT CHS DCT JOHAR DCT ISO DCT BAATT AR9 ATLIC DCT CUMBY AR9 ZIBUT/M084F390 DCT 38N070W DCT 41N060W/M084F410 DCT 44N050W DCT 49N040W DCT 52N030W DCT 54N020W DCT RESNO DCT NETKI DCT LUTOV/N0470F410 DCT BRUCE BRUCE1G</t>
  </si>
  <si>
    <t>2413N08653W</t>
  </si>
  <si>
    <t>N7741C</t>
  </si>
  <si>
    <t>S12R SR00 SR01 SR02 SR03 NOSUG 2157N08656W 2204N08657W 2218N08702W 2226N08705W KEHLI A766 SBI DCT LUKKN WLEEE7</t>
  </si>
  <si>
    <t>S12R T12R6 2057N08653W 2051N08702W 2049N08706W 2038N08736W 2045N08815W 2045N08822W UBVOV UT101 ENAGA ENAGA3A</t>
  </si>
  <si>
    <t>VIV342</t>
  </si>
  <si>
    <t>KCVG</t>
  </si>
  <si>
    <t>S12R 2101N08650W 2100N08644W 2102N08643W NOSUG UT27 PISAD M215 KNOST DCT NICKI DCT MGR/N0453F380 DCT JOHNN/N0455F370 Q118 THRSR DCT NOTWO DCT HUCHH DCT VXV JAKIE7</t>
  </si>
  <si>
    <t>N769AV</t>
  </si>
  <si>
    <t>S12R T12R6 UN402 ALSUP 1940N08655W 1931N08656W URNOS CAT DCT</t>
  </si>
  <si>
    <t>1843N08715W</t>
  </si>
  <si>
    <t>S12R T12R6 UN418 UN409 2047N08707W 2038N08732W 2041N08748W 2042N08752W 2051N08817W 2059N08834W LIDAM UT23 TAM UJ14 TMN UT147 AGU UT44 MEZCA MEZCA1A</t>
  </si>
  <si>
    <t>N77544</t>
  </si>
  <si>
    <t>S12R SR00 SR01 SR02 SR03 SR04 SR05 SR06 2103N08648W NOSUG 2236N08703W 2247N08705W 2304N08707W 2305N08706W PISAD L333 TRESR/N0459F360 L333 HOOCK DCT MEMFS DCT FTZ SHAIN2</t>
  </si>
  <si>
    <t>N3157J</t>
  </si>
  <si>
    <t>S12R 2101N08650W 2059N08647W 2059N08645W SR03 NOSUG 2210N08700W 2228N08708W 2244N08714W PISAD M215 MINOW M580 SHAQQ M580 MARCI TEEKY4</t>
  </si>
  <si>
    <t>N8725L</t>
  </si>
  <si>
    <t>S12R SR00 SR01 SR02 SR03 SR04 SR05 SR06 SR07 SR08 SR09 SR10 SR11 SR12 SR13 SR14 SR15 SR16 2119N08653W 2125N08650W 2131N08651W 2237N08712W 2245N08716W 2251N08719W 2300N08725W KEHLI A766 KELPP PUCKS4</t>
  </si>
  <si>
    <t>N891DN</t>
  </si>
  <si>
    <t>ENEBA2A ENEBA 2149N08657W 2228N08706W 2249N08707W 2318N08708W PISAD M215 MINOW/N0455F350 M215 CIGAR DCT OCNNR/N0459F360 DCT GOLLM HOBTT3</t>
  </si>
  <si>
    <t>DAL643</t>
  </si>
  <si>
    <t>N903DN</t>
  </si>
  <si>
    <t>ENEBA2A ENEBA UT27 NOSUG 2158N08657W 2231N08704W 2250N08706W PISAD M215 CIGAR DCT SZW DCT HONID/N0467F340 DCT THRSR/N0466F350 DCT VXV DCT ATUME Q71 KONGO Q34 NEALS DCT BKW DCT HAR DCT WLKES PUCKY1</t>
  </si>
  <si>
    <t>CFWSE</t>
  </si>
  <si>
    <t>S12R SR00 SR01 SR02 ENEBA UT27 NOSUG 2241N08701W 2310N08704W PISAD/M077F340 L333 HOOCK/N0456F340 L333 HRV DCT GLOVE/N0453F360 DCT GCK DCT WEEDS DCT KD66W DCT KURSE DCT KD78U DCT BIL DCT COUTS DCT EBGAL EBGAL7</t>
  </si>
  <si>
    <t>S12R T12R6 UN418 UN409 UN419 UN432 2050N08746W 2055N08807W 2055N08808W 2059N08820W 2102N08834W UBVOV UT20 TAJIN DCT VITOS VITOS2A</t>
  </si>
  <si>
    <t>CCBFQ</t>
  </si>
  <si>
    <t>S12R 2101N08651W CN011 TAKUX UM782 OMIRO UN420 BUSMO UW90 ASIKO/N0442F370 UW90 CLO UP778 QIT UM674 ATATU ATATU4</t>
  </si>
  <si>
    <t>N17564</t>
  </si>
  <si>
    <t>S12R SR00 SR01 SR02 SR03 ENEBA 2133N08652W 2146N08650W 2236N08639W 2248N08636W 2302N08635W MINOW M215 CIGAR DCT DEANR/N0462F350 Q109 CAMJO Q99 QUART PHLBO4</t>
  </si>
  <si>
    <t>2405N08623W</t>
  </si>
  <si>
    <t>N541VL</t>
  </si>
  <si>
    <t>S12R T12R6 UN418 UN409 2049N08708W 2033N08724W 2007N08749W 1950N08803W 1938N08820W 1938N08821W 1928N08857W 1920N08912W 1827N09038W 1734N09157W 1714N09212W 1700N09228W TGZ</t>
  </si>
  <si>
    <t>TOM155</t>
  </si>
  <si>
    <t>S12R SR00 SR01 SR02 SR03 SR04 SR05 SR06 NOSUG UT27 PISAD M215 CIGAR DCT LEGGT/N0485F390 DCT TAY DCT SAV DCT JROSS DCT COUPN DCT CBEAV DCT GEDIC DCT BRUWN DCT TUSKY N265B NICSO/M084F390 NATU XETBO/N0468F390 DCT BOFUM Q37 MALUD MALUD1M</t>
  </si>
  <si>
    <t>N307TA</t>
  </si>
  <si>
    <t>S12R T12R6 2114N08602W 2121N08551W 2127N08540W MAXIM SNDBR3</t>
  </si>
  <si>
    <t>2125N08543W</t>
  </si>
  <si>
    <t>UDGUV2A UDGUV UT78 UKOKO 2058N08834W 2059N08838W 2101N08843W NUBIT DCT RIBET UT101 ENAGA DCT OVAGO UT123 IGSON IGSON1B</t>
  </si>
  <si>
    <t>N150NN</t>
  </si>
  <si>
    <t>S12R T12R6 UN418 UN409 UN419 2051N08727W 2049N08740W UDGUV 2046N08800W 2043N08823W 2040N08834W 2041N08847W 2042N08853W 2213N09208W 2214N09211W PLAYA DCT BRO J25 CRP DCT SAT/N0445F370 DCT CRGER DCT GUTZZ BOOVE7</t>
  </si>
  <si>
    <t>2327N09424W</t>
  </si>
  <si>
    <t>HP1824</t>
  </si>
  <si>
    <t>S12R T12R6 UN415 UN440 2044N08623W 2039N08619W 2038N08618W 2031N08613W PELRA DCT SPP DCT SEKMA OSUPA2</t>
  </si>
  <si>
    <t>2002N08555W</t>
  </si>
  <si>
    <t>N688TA</t>
  </si>
  <si>
    <t>S12R T12R6 UN415 2029N08619W AVSEB PELRA/N0448F390 UN420 SPP UP530 KAKOL/N0447F390 DCT RNG UQ121 ISVAT ISVAT5E</t>
  </si>
  <si>
    <t>S12R T12R6 UN418 UN409 UN419 UN432 2047N08741W 2040N08756W 1907N09058W 1903N09105W CME AGAVE VSA DCT</t>
  </si>
  <si>
    <t>UDGUV2A UDGUV DCT 2051N08808W 2056N08815W 2106N08823W 2115N08833W 2121N08844W NOTEN UT37 SESNO UJ15E RETOS RETOS1A</t>
  </si>
  <si>
    <t>S12R T12R6 UN418 UN409 UN419 UN432 2050N08737W 2049N08742W 2053N08747W 2115N08845W NOTEN UT37 SESNO UJ15E RETOS RETOS1A</t>
  </si>
  <si>
    <t>S12R SR00 SR01 SR02 SR03 SR04 SR05 SR06 NOSUG 2227N08659W KEHLI A766 KELPP NNCEE2</t>
  </si>
  <si>
    <t>CGDMP</t>
  </si>
  <si>
    <t>S12R T12R6 UN418 UN409 UN419 2051N08731W 2049N08739W 2058N08816W 2059N08824W 2102N08829W 2132N08917W 2135N08921W IPSEV/M077F340 L207 MUSYL/N0460F340 L207 VUH DCT CLL DCT KF09C DCT ETICO/N0454F360 DCT KA33W DCT KD42U DCT KD54S DCT LBERT DCT KU66Q DCT KU78O DCT DOXIE DCT METOW GRIZZ1</t>
  </si>
  <si>
    <t>S12R SR00 SR01 SR02 SR03 NOSUG UT27 PISAD L333 HOOCK/N0478F330 DCT CATLN DCT GQO DCT JAXSN DCT DORRN CAVLR7</t>
  </si>
  <si>
    <t>WJA2205</t>
  </si>
  <si>
    <t>CGUUL</t>
  </si>
  <si>
    <t>UDGUV2A UDGUV 2050N08748W 2051N08753W 2101N08813W 2126N08907W NOTEN UT37 AVRAV DCT KANNA DCT CRP DCT KH81C DCT BGS DCT KA36W DCT FLOOD DCT KD60U DCT BOY DCT GTF DCT COUTS DCT EBGAL EBGAL7</t>
  </si>
  <si>
    <t>CGELU</t>
  </si>
  <si>
    <t>UDGUV2A UDGUV DCT 2103N08823W 2108N08833W 2116N08852W 2249N09314W 2250N09322W 2250N09324W 2251N09336W 2310N09438W SESNO MTY UJ15 MOV UT3 URKOM UJ54 CJS/N0465F350 J26 ELP/N0464F360 J86 RUTER J13 TCS DCT GUP DCT KD48Q DCT PUC DCT MLD DCT LKT J52 DOXIE DCT METOW GRIZZ1</t>
  </si>
  <si>
    <t>2312N09443W</t>
  </si>
  <si>
    <t>S12R T12R6 UN418 UN409 UN419 UN432 2049N08746W 2048N08753W 2059N08812W 2103N08820W 2102N08821W NOTEN UT37 SESNO UJ15E RETOS RETOS1A</t>
  </si>
  <si>
    <t>S12R T12R6 UN418 UN409 UN419 2052N08722W 2052N08728W 2053N08735W 2058N08805W 2059N08812W 2117N08904W LIDAM UT23 TAM UJ14 TMN UT147 SLP</t>
  </si>
  <si>
    <t>XAJGQ</t>
  </si>
  <si>
    <t>S12R T12R6 UN418 UN409 2052N08739W 2052N08740W 2103N08849W 2103N08906W UBVOV UT101 UMAVO/N0459F300 UT101 ENAGA ENAGA3A</t>
  </si>
  <si>
    <t>S12R T12R6 UN418 UN409 UN419 UN432 2050N08737W 2050N08738W 2053N08752W 2058N08808W 2111N08847W 2110N08914W UBVOV UT101 ENAGA DCT OTAGO DCT ATUKA ATUKA1B</t>
  </si>
  <si>
    <t>N815DN</t>
  </si>
  <si>
    <t>ENEBA2A ENEBA UT27 NOSUG 2207N08657W 2214N08658W KEHLI A766 KENGS/N0453F360 A766 SBI DCT ACT DCT PNH DCT ALS DCT JNC/N0452F380 J12 HELPR JAZZZ1</t>
  </si>
  <si>
    <t>XBLVH</t>
  </si>
  <si>
    <t>S12R T12R6 UN418 UN409 2052N08719W 2050N08729W 2031N08850W 2010N08917W 2005N08928W OMPAN DCT</t>
  </si>
  <si>
    <t>N531VL</t>
  </si>
  <si>
    <t>S12R T12R6 UN418 UN409 2058N08743W 2059N08745W 2059N08747W 2100N08751W 2102N08754W 2106N08806W LIDAM UT23 TAM UJ14 TMN DCT MORAS UJ17 QET</t>
  </si>
  <si>
    <t>S12R SR00 SR01 SR02 SR03 SR04 SR05 SR06 SR07 SR08 SR09 SR10 SR11 SR12 SR13 SR14 SR15 SR16 2117N08649W 2142N08654W 2202N08657W 2210N08657W 2215N08658W 2224N08659W KEHLI A766 KLAMS DCT VUH/N0462F340 DCT ELA DCT STV DCT JCT DCT PEQ DCT EWM Q180 SATRN/N0467F320 Q180 BXK J4 WLVRN DCT ESTWD HLYWD1</t>
  </si>
  <si>
    <t>FWI649</t>
  </si>
  <si>
    <t>LFPO</t>
  </si>
  <si>
    <t>FHREY</t>
  </si>
  <si>
    <t>S12R T12R6 2100N08648W NUDAL UV106 PODON UG765 FRANT UR522 UHA J1 UVA/N0494F380 UR628 TANIA/N0491F390 DCT ZOLLA DCT WOLFO DCT STIFF A699 SUMRS/M085F390 M204 SOORY/M085F400 NATZ REGHI/N0490F410 DCT ARZIP DCT KORER/N0408F270 UN482 DEKJA/N0413F280 UN482 NIMER DCT CAD CAD9W</t>
  </si>
  <si>
    <t>N599AV</t>
  </si>
  <si>
    <t>S12R T12R6 UN415 TAKUX UM782 OMIRO/N0446F390 UN420 SPP UP530 KAKOL DCT RNG UQ121 ISVAT ISVA5E</t>
  </si>
  <si>
    <t>S12R T12R6 UN418 UN409 2053N08715W 2057N08750W 2050N08807W UKOKO 2101N08821W 2110N08846W 2110N08854W 2105N09029W 2103N09054W 2102N09058W 1936N09459W VER MEBAS LARLO</t>
  </si>
  <si>
    <t>1936N09459W</t>
  </si>
  <si>
    <t>EDW25</t>
  </si>
  <si>
    <t>LSZH</t>
  </si>
  <si>
    <t>HBIHB</t>
  </si>
  <si>
    <t>S12R 2101N08651W SL0 CN03 2106N08647W L36 2133N08643W 2135N08643W 2143N08641W 2211N08619W CANOA DCT EYW DCT BENZI DCT SUMRS/M085F390 M204 SOORY/M085F410 DCT 43N050W DCT 45N040W DCT 46N030W DCT 47N020W DCT 47N015W DCT ETIKI DCT REGHI/N0485F430 DCT TIQUH DCT OZNOH DCT BULOX DCT TABOV/N0482F410 DCT RESMI DCT TEPRI DCT POGZI DCT GELTA DCT MANAG DCT PEVIT DCT BLM</t>
  </si>
  <si>
    <t>2221N08601W</t>
  </si>
  <si>
    <t>N27519</t>
  </si>
  <si>
    <t>S12R T12R6 UN418 UN409 UN419 UN432 2050N08734W 2050N08735W 2048N08743W 2057N08802W 2102N08815W 2124N08920W 2124N08922W 2323N09254W 2328N09301W 2340N09318W MAM/N0480F320 DCT JCT DCT PNH DCT ZIGEE NIIXX4</t>
  </si>
  <si>
    <t>2355N09347W</t>
  </si>
  <si>
    <t>S12R T12R6 UN418 UN409 2051N08729W 2042N08824W 2025N08913W 2015N08952W OMPAN OMPAN1A</t>
  </si>
  <si>
    <t>CCBHC</t>
  </si>
  <si>
    <t>S12R 2101N08650W ALYRE TAKUX UM782 OMIRO UN420 BONOS/N0449F370 UN420 TBG UL780 TRU UV1 ATATU ATATU4</t>
  </si>
  <si>
    <t>CFLKC</t>
  </si>
  <si>
    <t>S12R SR00 ROTGI UM219 MYDIA M219 KNOST Q109 CAMJO/N0452F390 DCT RIELE DCT BLAAN Q69 RICCS DCT OXMAN LINNG3</t>
  </si>
  <si>
    <t>N534VL</t>
  </si>
  <si>
    <t>S12R T12R6 UN418 UN409 2054N08708W 2057N08717W 2100N08725W 2107N08744W 2124N08819W 2127N08826W 2119N08926W 2119N08935W 2106N09044W 2102N09111W 2051N09211W 2050N09215W 2049N09223W NUBIT IGSON IGSON1B</t>
  </si>
  <si>
    <t>S12R 2101N08650W SL0 ROTGI UM219 MYDIA M219 CULLY/N0502F350 M219 CIGAR/N0497F370 DCT BRUTS DCT BASLE DCT CHS DCT JOHAR DCT ISO DCT BAATT AR9 ATLIC DCT CUMBY AR9 ZIBUT DCT 38N070W DCT SOORY/M085F370 DCT 41N050W/M085F390 43N040W 43N030W/M085F410 43N020W 43N015W/N0480F410 DCT RETEN DCT STG DCT DESAT/N0490F400 N733 ZMR</t>
  </si>
  <si>
    <t>S12R T12R6 UN418 UN409 2053N08713W 2052N08716W 2057N08723W 2059N08725W 2100N08728W 2105N08742W 2107N08747W NOTEN UT37 SESNO UJ15E RETOS RETOS1A</t>
  </si>
  <si>
    <t>S12R T12R6 UN418 UN409 UN419 UN432 2050N08735W 1949N09301W LARLO</t>
  </si>
  <si>
    <t>1926N09500W</t>
  </si>
  <si>
    <t>S12R SR00 SR01 SR02 SR03 SR04 SR05 SR06 SR07 SR08 SR09 SR10 SR11 SR12 SR13 SR14 SR15 SR16 2118N08650W 2120N08650W NOSUG UT27 PISAD/M078F340 L333 HOOCK/N0459F340 L333 HRV/N0458F350 DCT BNA DCT QWERI NUBER6</t>
  </si>
  <si>
    <t>UDGUV2A UDGUV UJ84 X84 2038N08820W LIFTS 2008N09008W 2005N09108W VER UT111 MEBAS LARLO</t>
  </si>
  <si>
    <t>1922N09501W</t>
  </si>
  <si>
    <t>GYMMD</t>
  </si>
  <si>
    <t>S12R T12R6 UN415 NUDAL UV106 PODON UG765 MAXIM Y262 TUNSL DCT VKZ DCT NUCAR/N0489F370 A699 LOUIZ/M084F370 A699 SUMRS M204 SOORY DCT 43N050W 46N040W 47N030W 48N020W 48N015W DCT OMOKO DCT GUNSO DCT GAPLI/N0482F370 DCT SIDDI DCT DAWLY DCT ELRIP DCT OTMET OTMET1G</t>
  </si>
  <si>
    <t>S12R T12R6 UN402 UN408 CZM PIRAS BARRA4P</t>
  </si>
  <si>
    <t>1924N08636W</t>
  </si>
  <si>
    <t>XAVGD</t>
  </si>
  <si>
    <t>VOBED2A UJ84 VOBED 2051N08726W SEBEP MD400 MD401 RWY10</t>
  </si>
  <si>
    <t>CGZQV</t>
  </si>
  <si>
    <t>S12R SR00 SR01 SR02 SR03 SR04 SR05 SR06 ROTGI UM219 MYDIA M219 NAVVL/N0456F370 M219 KNOST Q109 CAMJO DCT PSK DCT PSB J59 SYR DCT ART DEANS4</t>
  </si>
  <si>
    <t>ECMIG</t>
  </si>
  <si>
    <t>S12R T12R6 UN415 NUDAL UV106 PODON UG765 MAXIM DCT VKZ DCT NUCAR A699 LOUIZ/M085F370 A699 SUMRS M204 ALOBI/M084F390 M204 LUNKR DCT 38N060W 4130N05000W 4330N04000W 4330N03000W 43N020W DCT ARMED/N0485F390 DCT EPOPO/N0474F340 DCT ADORO L155 ZMR</t>
  </si>
  <si>
    <t>S12R T12R6 UN418 UN409 UN419 UN432 2226N09159W 2304N09356W NOTEN SESNO UJ15E RETOS RETOS1A</t>
  </si>
  <si>
    <t>CGFWX</t>
  </si>
  <si>
    <t>S12R 2101N08650W OMSUK UM219 MYDIA/M080F330 M219 CULLY/N0477F330 M219 KNOST DCT CAMJO Q99 BLAAN Q69 RICCS DCT OXMAN LINNG3</t>
  </si>
  <si>
    <t>N265QS</t>
  </si>
  <si>
    <t>S12R 2101N08650W OMSUK 2144N08642W LENUK UB646 CANOA DCT EYW DCT</t>
  </si>
  <si>
    <t>XAVRC</t>
  </si>
  <si>
    <t>UDGUV2A UDGUV 2028N08942W PAARS 2028N09002W AVIVI ENAGA</t>
  </si>
  <si>
    <t>UDGUV2A UDGUV UJ84 CZA 2020N08918W 2021N08942W AVIVI ENAGA</t>
  </si>
  <si>
    <t>DANRT</t>
  </si>
  <si>
    <t>S12R T12R6 UN415 NUDAL UV106 PODON UG765 MAXIM DCT EYW DCT PBI/M081F370 DCT SNAGY DCT ONGOT M202 KINER DCT 40N060W 44N050W 4730N04000W 50N030W 5130N02000W/M081F390 DCT LIMRI DCT XETBO/N0464F390 DCT KER DCT ENJEX DCT ADHAV DCT AGCAT DCT AXNEF DCT ZIPWE DCT OZZIL DCT SAWPE Q63 CPT UL9 BIG L607 KONAN DCT KOK DCT SPI T180 NIVNU T847 IMCOM IMCOM1D</t>
  </si>
  <si>
    <t>12L</t>
  </si>
  <si>
    <t>UDGUV2B UDGUV UT78 MEDOS DCT UBVOV DCT UMAVO UT101 ENAGA ENAGA3A</t>
  </si>
  <si>
    <t>TFL822</t>
  </si>
  <si>
    <t>PHTFK</t>
  </si>
  <si>
    <t>S12L T12L6 2111N08644W 2113N08644W ROTGI UM219 MYDIA M219 CIGAR DCT BRUTS DCT BASLE DCT CHS DCT JOHAR DCT ISO DCT BAATT AR9 ATLIC DCT CUMBY AR9 ZIBUT/M084F390 DCT 38N070W DCT 40N060W/M084F410 DCT 44N050W DCT 48N040W DCT 50N030W DCT 52N020W DCT MALOT/N0482F410 DCT GISTI DCT DUB DCT LIFFY UL975 WAL M16 DOLAS L603 LAMSO</t>
  </si>
  <si>
    <t>UDGUV2B UDGUV UT78 DURPI DCT UBVOV UT101 VOKIR/N0447F270 UT101 ENAGA/N0392F270 ENAGA3A</t>
  </si>
  <si>
    <t>S12L 2101N08650W UDGUV OMPAN OMPAN1A</t>
  </si>
  <si>
    <t>UDGUV2B UDGUV UT78 MEDOS DCT UBVOV UT20 TAJIN DCT VITOS VITOS2A</t>
  </si>
  <si>
    <t>UDGUV2B UDGUV UT78 MEDOS UT20 UBVOV UT101 UMAVO/N0458F300 UT101 ENAGA ENAGA3A</t>
  </si>
  <si>
    <t>N420MX</t>
  </si>
  <si>
    <t>HDJT</t>
  </si>
  <si>
    <t>S12L T12L6 UN412 UN414 UN407 2136N08639W LENUK UB646 CANOA DCT EYW DCT</t>
  </si>
  <si>
    <t>S12L NUDAL UR506 KALNO VETSI2A</t>
  </si>
  <si>
    <t>HP1833</t>
  </si>
  <si>
    <t>S12L T12L6 2058N08645W W30L4 TAKUX UM782 OMIRO UN420 BONOS/N0444F370 UN420 PELRA DCT SPP DCT SEKMA OSUPA2</t>
  </si>
  <si>
    <t>XASSR</t>
  </si>
  <si>
    <t>UDGUV2B UDGUV UT78 MEDOS UT20 UBVOV UT101 UMAVO/N0451F300 UT101 ENAGA ENAGA3A</t>
  </si>
  <si>
    <t>S12L T12L6 UN418 UN409 UN419 2215N09140W 2222N09228W NOTEN UT37 SESNO UJ15E RETOS RETOS1A</t>
  </si>
  <si>
    <t>N36444</t>
  </si>
  <si>
    <t>S12L 2102N08650W 2103N08648W 2142N08654W 2158N08656W 2159N08657W 2203N08658W 2302N08808W 2332N08854W KEHLI A766 KELPP LINKK1</t>
  </si>
  <si>
    <t>N850NN</t>
  </si>
  <si>
    <t>S12R 2101N08651W NC01 2101N08647W 2131N08652W 2157N08656W 2251N08750W 2306N08803W 2320N08814W 2350N08836W KEHLI A766 SBI DCT CRIED BEREE3</t>
  </si>
  <si>
    <t>S12R 2100N08651W 2058N08651W DURPI UT78 MEDOS UT20 UBVOV UT101 UMAVO/N0459F300 UT101 ENAGA ENAGA3A</t>
  </si>
  <si>
    <t>N3765</t>
  </si>
  <si>
    <t>S12R 2101N08651W T12R6 SL0 2101N08647W ROTGI UM219 RAKAR 2306N08623W 2323N08617W NAVVL M219 CIGAR DCT OCNNR/N0448F360 DCT GOLLM HOBTT3</t>
  </si>
  <si>
    <t>N37531</t>
  </si>
  <si>
    <t>OMSUK2A OMSUK UM219 XOPGI 2245N08623W 2300N08618W 2300N08617W 2301N08617W 2302N08617W NAVVL M219 CIGAR DCT DEANR Q109 CAMJO Q99 QUART PHLBO4</t>
  </si>
  <si>
    <t>S12R 2101N08651W 2058N08651W 2046N08750W 2046N08755W SEBEP MD400 MD401 RWY10</t>
  </si>
  <si>
    <t>S12R T12R6 UN418 UN409 UN419 UBVOV UT101 UMAVO/N0460F300 UT101 ENAGA ENAGA3A</t>
  </si>
  <si>
    <t>S12R 2101N08651W 2100N08650W 2058N08651W 2054N08725W 2053N08731W NOTEN UT37 SESNO UJ15E RETOS RETOS1A</t>
  </si>
  <si>
    <t>UDGUV2A UDGUV UT78 XOLRO 2026N09458W UMAVO UT101 ENAGA ENAGA3A</t>
  </si>
  <si>
    <t>CCDBO</t>
  </si>
  <si>
    <t>UDGUV2A UDGUV DCT 2052N08840W 2053N08856W NOTEN UT37 SESNO UJ15E RETOS RETOS1A</t>
  </si>
  <si>
    <t>UDGUV2A UDGUV 2048N08751W 2042N09016W 2023N09459W UMAVO UT104 LENUL LENUL3A</t>
  </si>
  <si>
    <t>2023N09459W</t>
  </si>
  <si>
    <t>XAVRJ</t>
  </si>
  <si>
    <t>UDGUV2A UDGUV UT78 DURPI 2048N09257W 2048N09303W UMAVO UT104 ELVED/N0447F300 UT104 LENUL LENUL2B</t>
  </si>
  <si>
    <t>UDGUV2A UDGUV UT78 UKOKO 2049N08840W 2049N08847W 2049N09020W 2043N09458W TAJIN DCT VITOS VITOS2A</t>
  </si>
  <si>
    <t>2043N09459W</t>
  </si>
  <si>
    <t>N619FR</t>
  </si>
  <si>
    <t>NUDAL1A NUDAL UV106 PODON UG765 MAXIM DCT JAMMI DCT GOPEY DCT LONZO DCT CANVI DCT BKING DCT PERMT AR16 SNABS DCT SEELO DCT OSTNN DCT WAALT Q131 KALDA DCT ZJAAY JIIMS4</t>
  </si>
  <si>
    <t>XAEBN</t>
  </si>
  <si>
    <t>UDGUV2A UDGUV 2048N08747W 2042N09015W 2023N09457W UMAVO UT169 VITOS VITOS2A</t>
  </si>
  <si>
    <t>CGXWJ</t>
  </si>
  <si>
    <t>S12R SR00 SR01 SR02 SR03 SR04 SR05 SR06 SR07 2105N08645W ROTGI UM219 MYDIA/M079F350 M219 KNOST/N0460F350 DCT CAMJO/N0454F370 DCT IRQ DCT PSK DCT EKN DCT OXMAN LINNG3</t>
  </si>
  <si>
    <t>CGKFB</t>
  </si>
  <si>
    <t>S12R SR00 SR01 SR02 2259N08721W 2311N08724W 2341N08728W 2343N08729W ALGAE A770 DOLPH/N0470F340 A770 LEV/N0467F350 J31 MEI DCT IIU DCT ROD DCT QWERI NUBER6</t>
  </si>
  <si>
    <t>2429N08811W</t>
  </si>
  <si>
    <t>XAVUS</t>
  </si>
  <si>
    <t>UDGUV2A UDGUV 2034N09010W 1958N09459W OVAGO UT123 IGSON IGSON1B</t>
  </si>
  <si>
    <t>1958N09459W</t>
  </si>
  <si>
    <t>XAKUA</t>
  </si>
  <si>
    <t>XPCE</t>
  </si>
  <si>
    <t>XAVSB</t>
  </si>
  <si>
    <t>UDGUV2A UDGUV 2042N09015W 2023N09459W UMAVO/N0438F300 UT101 ENAGA ENAGA3A</t>
  </si>
  <si>
    <t>N973NN</t>
  </si>
  <si>
    <t>S12R SR00 SR01 SR02 SR03 SR04 2102N08644W 2107N08643W 2112N08643W NOSUG 2159N08657W 2205N08705W 2206N08707W 2211N08714W 2335N08937W 2352N08959W DUTNA L208 PEGLG DCT SHLLL DCT CRIED BEREE3</t>
  </si>
  <si>
    <t>N989AN</t>
  </si>
  <si>
    <t>S12R SR00 SR01 SR02 SR03 OMSUK UM219 MYDIA M219 KNOST Q109 CAMJO Q99 PEETT DCT BBDOL PAATS4</t>
  </si>
  <si>
    <t>N37555</t>
  </si>
  <si>
    <t>S12R SR00 SR01 SR02 SR03 2100N08644W NOSUG UT27 OMVIP 2321N08716W 2346N08726W DAGGR L214 LEV/N0469F350 DCT SJI DCT CATLN DCT FRDDO DCT TWOUP Q22 BURGG Q60 JAXSN DCT DORRN CAVLR7</t>
  </si>
  <si>
    <t>2426N08747W</t>
  </si>
  <si>
    <t>XAVYB</t>
  </si>
  <si>
    <t>UDGUV2A UDGUV 2048N09019W 2043N09458W TAJIN DCT VITOS VITOS2A</t>
  </si>
  <si>
    <t>N539VL</t>
  </si>
  <si>
    <t>UDGUV2A UDGUV UT78 UKOKO 2049N08833W 2049N08837W 2106N09028W 2109N09053W 2111N09111W 2130N09343W 2139N09459W TMN UT147 SLP UJ40 LIBOL LIBOL1B</t>
  </si>
  <si>
    <t>2139N09459W</t>
  </si>
  <si>
    <t>S12R T12R6 2058N08644W ALYRE TAKUX UM782 OMIRO UN420 PELRA DCT SPP DCT SEKMA OSUPA2</t>
  </si>
  <si>
    <t>XAENR</t>
  </si>
  <si>
    <t>PC24</t>
  </si>
  <si>
    <t>S12R 2101N08651W 2054N08714W CZA 2029N09007W 1956N09459W OVAGO UT123 ULUVO DCT</t>
  </si>
  <si>
    <t>1956N09459W</t>
  </si>
  <si>
    <t>S12R T12R6 UN418 UN409 2056N08813W IZAML NOTEN DCT LIBOX DCT MOV UT3 URKOM UJ54 CJS DCT</t>
  </si>
  <si>
    <t>S12R T12R6 UN402 2050N08650W 2021N08652W CTM UG765 AUR</t>
  </si>
  <si>
    <t>N820NN</t>
  </si>
  <si>
    <t>S12R SR00 SR01 SR02 SR03 NOSUG 2240N08700W 2246N08701W 2247N08702W 2248N08704W KEHLI A766 KELPP DCT ANKRR DCT MUSYL DCT WEEED WLEEE7</t>
  </si>
  <si>
    <t>S12R T12R6 2059N08650W ALSUP UB881 URIOS DCT GABIX/N0411F310 DCT TUMEK DCT TIBUT/N0385F270 DCT PIRAS BARRA4P</t>
  </si>
  <si>
    <t>N115AM</t>
  </si>
  <si>
    <t>UDGUV2A UDGUV UMAVO/N0459F300 UT101 ENAGA ENAGA3A</t>
  </si>
  <si>
    <t>S12R T12R6 UN418 UN409 UN419 2050N08733W 2049N08738W 2051N08753W 2054N08856W NOTEN UT37 SESNO UJ15E RETOS RETOS1A</t>
  </si>
  <si>
    <t>N325VM</t>
  </si>
  <si>
    <t>S12R 2101N08651W T12R6 2100N08648W OMSUK UM219 RAKAR 2259N08624W 2302N08624W 2313N08619W 2320N08608W MYDIA M219 CIGAR DCT CAMJO DCT RAYVO Q113 SARKY DCT TYI DCT JAMIE DCT KALDA Q108 SIE CAMRN5</t>
  </si>
  <si>
    <t>UDGUV2A UDGUV UJ84 CZA NOSEX UJ26 CTM</t>
  </si>
  <si>
    <t>HP1850</t>
  </si>
  <si>
    <t>S12R 2101N08651W ALYRE TAKUX UM782 OMIRO UN420 PELRA DCT SPP DCT SEKMA OSUPA2</t>
  </si>
  <si>
    <t>CGEZO</t>
  </si>
  <si>
    <t>S12R 2101N08650W MOGOP NC01 OMSUK M219 MYDIA M219 KNOST DCT CAMJO Q99 HEPAR/N0454F350 Q99 BLAAN Q69 RICCS DCT PSB DCT SYR DCT ART IMPAC4</t>
  </si>
  <si>
    <t>N720AD</t>
  </si>
  <si>
    <t>UDGUV2A UDGUV 2044N09007W AVIVI ELVED UT104 LENUL DCT</t>
  </si>
  <si>
    <t>XAVDE</t>
  </si>
  <si>
    <t>UDGUV2A UDGUV DCT ISA17 VIVEP 2142N09458W TMN UT147 AGU UT44 MEZCA MEZCA1A</t>
  </si>
  <si>
    <t>UDGUV2A UDGUV PQE/N0334A180 V51 SAXAV V51 TGZ DCT</t>
  </si>
  <si>
    <t>N999BK</t>
  </si>
  <si>
    <t>S12R T12R6 UN418 UN409 2052N08719W 2052N08725W 2053N08803W 2054N08808W 2054N08813W 2056N08818W 2124N08930W NOTEN UT37 SESNO UJ15E RETOS DCT</t>
  </si>
  <si>
    <t>UDGUV2A UDGUV DCT 2049N08800W 2053N08854W 2053N08901W NOTEN UT37 SESNO UJ15E RETOS RETOS1A</t>
  </si>
  <si>
    <t>UDGUV2A UDGUV 2048N08747W 2042N09014W 2041N09017W 2041N09023W AVIVI ELVED UT104 LENUL DCT</t>
  </si>
  <si>
    <t>N910AU</t>
  </si>
  <si>
    <t>ENEBA2A ENEBA UT27 NOSUG 2230N08659W 2235N08659W OMVIP 2306N08709W 2307N08732W 2309N08743W 2315N08759W 2336N08853W 2337N08858W 2342N08906W 2406N08948W DUTNA L208 PEGLG DCT SHLLL DCT CRIED BEREE3</t>
  </si>
  <si>
    <t>N151UW</t>
  </si>
  <si>
    <t>S12R SR00 SR01 SR02 SR03 SR04 ROTGI UM219 MYDIA M219 KNOST DCT DEANR DCT BRUTS Q109 CAMJO DCT TWINS DCT PONZE BANKR8</t>
  </si>
  <si>
    <t>UDGUV2A UDGUV UT78 UKOKO 2049N08836W 2050N08842W NOTEN/N0452F380 UT37 SESNO UJ15E MTY UT11 GABLA UJ40 NOVUL NOVUL2C</t>
  </si>
  <si>
    <t>N68823</t>
  </si>
  <si>
    <t>S12R SR00 SR01 SR02 SR03 SR04 SR05 SR06 SR07 SR08 SR09 2107N08647W 2110N08650W NOSUG UT27 OMVIP 2306N08708W 2307N08708W TRESR L333 HOOCK DCT MEMFS/N0463F340 DCT FTZ SHAIN2</t>
  </si>
  <si>
    <t>2421N08728W</t>
  </si>
  <si>
    <t>XAVBQ</t>
  </si>
  <si>
    <t>S12R T12R6 2100N08651W 2052N08651W 2050N08652W 2048N08654W 2048N08659W 2054N08848W 2054N08855W NOTEN UT37 SESNO UJ15E RETOS RETOS1A</t>
  </si>
  <si>
    <t>S12R SR00 SR01 SR02 SR03 SR04 SR05 SR06 SR07 SR08 2108N08645W ROTGI UM219 MYDIA M219 CIGAR DCT KNOST DCT CAMJO Q99 BLAAN Q69 RICCS DCT OXMAN LINNG3</t>
  </si>
  <si>
    <t>N362DN</t>
  </si>
  <si>
    <t>S12R SR00 SR01 SR02 SR03 SR04 SR05 SR06 SR07 SR08 OMSUK UM219 MYDIA M219 CIGAR DCT OCNNR/N0456F340 DCT GOLLM HOBTT3</t>
  </si>
  <si>
    <t>N706JB</t>
  </si>
  <si>
    <t>N849DN</t>
  </si>
  <si>
    <t>S12R SR00 SR01 SR02 SR03 SR04 SR05 SR06 SR07 SR08 SR09 SR10 2107N08647W NOSUG UT27 OMVIP UT45 IRDOV L214 LEV J31 HRV/N0460F350 DCT MCB/N0459F340 J35 MCGEE DCT IZAAC/N0462F330 DCT XESSS DCT MEMFS DCT VISQA J29 PXV DCT WWODD LECTR3</t>
  </si>
  <si>
    <t>LAN583</t>
  </si>
  <si>
    <t>SCEL</t>
  </si>
  <si>
    <t>CCBBD</t>
  </si>
  <si>
    <t>ALSUP1C ALSUP UB881 BTO UZ498 MGA UZ512 LIXAS/N0481F410 UL203 ATENO UM542 ISREN UL780 SORTA/N0484F410 UL780 SULNA UT315 TOY UL302 SIMOK SIMOK7B</t>
  </si>
  <si>
    <t>S12R 2101N08651W 2100N08648W ROTGI UM219 MYDIA M219 KNOST Q109 CAMJO Q99 OGRAE DCT GOOOB DCT THHMP RAVNN9</t>
  </si>
  <si>
    <t>S12R T12R6 UN418 2056N08654W 2049N08711W 2045N08720W 2046N08724W UBVOV UT101 ENAGA DCT OTAGO DCT ATUKA ATUKA1B</t>
  </si>
  <si>
    <t>N453AA</t>
  </si>
  <si>
    <t>S12R T12R6 UN415 2058N08641W NUDAL UV106 PODON UG765 MAXIM SNDBR3</t>
  </si>
  <si>
    <t>S12R T12R6 UN418 UN409 2055N08700W 2052N08710W UDGUV DCT 2052N08842W NOTEN UT37 SESNO UJ15E RETOS RETOS1A</t>
  </si>
  <si>
    <t>N7713A</t>
  </si>
  <si>
    <t>S12R T12R6 NUDAL UV106 PODON UG765 MAXIM Y262 LINEY DCT KUTNE MUNGI1</t>
  </si>
  <si>
    <t>S12R T12R6 2059N08647W SL04 2027N08617W DELVI UM782 MEVUB UP406 AKPEK DCT RNG DCT ISVAT ISVA5E</t>
  </si>
  <si>
    <t>2003N08552W</t>
  </si>
  <si>
    <t>XAVRK</t>
  </si>
  <si>
    <t>S12R T12R6 UN418 2056N08654W 2050N08711W 2047N08717W 2044N08723W 2008N08859W 1924N09100W 1908N09144W 1905N09152W 1830N09321W 1809N09413W OMATO UJ16 OAX</t>
  </si>
  <si>
    <t>S12R T12R6 UN418 2055N08658W 2049N08709W 2048N08711W 2051N08715W 2055N08725W 2051N08732W UBVOV UT101 UMAVO/N0458F300 UT101 ENAGA ENAGA3A</t>
  </si>
  <si>
    <t>N607JB</t>
  </si>
  <si>
    <t>S12R 2100N08649W CN01 CN021 ROTGI UM219 MYDIA M219 CIGAR RAYZZ3</t>
  </si>
  <si>
    <t>HK5367</t>
  </si>
  <si>
    <t>S12R T12R6 2100N08649W DELVI UM782 MEVUB UP406 AKPEK AKPE4C</t>
  </si>
  <si>
    <t>2004N08551W</t>
  </si>
  <si>
    <t>N593DX</t>
  </si>
  <si>
    <t>S12R 2100N08650W MOGOP 2101N08647W ROTGI UM219 MYDIA M219 KNOST Q109 DFENC DCT SAWED Q108 SIE CAMRN5</t>
  </si>
  <si>
    <t>N899V</t>
  </si>
  <si>
    <t>GLF5</t>
  </si>
  <si>
    <t>S12R T12R6 UN418 2055N08656W 2051N08716W 2054N08725W 2054N09043W 2054N09045W 2019N09500W ELVED UT104 LENUL DCT</t>
  </si>
  <si>
    <t>2019N09459W</t>
  </si>
  <si>
    <t>N996JL</t>
  </si>
  <si>
    <t>XAVLW</t>
  </si>
  <si>
    <t>S12R T12R6 2057N08653W 2053N08701W 2049N08708W 2047N08712W 2047N08713W 2044N08722W 2039N08732W 2037N08742W 2036N08756W 2034N08818W 2034N09047W 2034N09049W 2008N09500W IKLOK UT123 IGSON IGSON1B</t>
  </si>
  <si>
    <t>2008N09459W</t>
  </si>
  <si>
    <t>N7752B</t>
  </si>
  <si>
    <t>S12R 2101N08651W T12R6 2101N08649W NOSUG 2221N08658W 2228N08659W 2334N08833W KELPP BAYYY5</t>
  </si>
  <si>
    <t>2429N08923W</t>
  </si>
  <si>
    <t>S12R T12R6 2058N08652W 2053N08656W 2048N08712W 2050N08714W CZ551 MID/N0469F320 NOTEN UT37 SESNO DCT MTY UT11 SINLO/N0468F340 UT11 PPE J93 AXASA DCT ASUTA J93 PDZ DCT COREZ DCT MAKRS DCT SERFR SERFR4</t>
  </si>
  <si>
    <t>N47414</t>
  </si>
  <si>
    <t>S12R 2101N08650W SL0 NOSUG 2205N08657W 2213N08657W 2242N08710W IRDOV L214 LEV NNCEE2</t>
  </si>
  <si>
    <t>N641FR</t>
  </si>
  <si>
    <t>S12R 2100N08650W MOGOP 2101N08647W 2234N08711W 2241N08713W 2404N08913W 2408N08919W KELPP A766 SBI DCT CRIED BEREE3</t>
  </si>
  <si>
    <t>2429N08937W</t>
  </si>
  <si>
    <t>N7744A</t>
  </si>
  <si>
    <t>S12R SR00 SR01 SR02 SR03 SR04 SR05 NOSUG 2242N08700W 2249N08701W 2359N08858W 2402N08904W KELPP A766 SBI DCT FUZ J58 SPS DCT HALEN NIIXX4</t>
  </si>
  <si>
    <t>2429N08928W</t>
  </si>
  <si>
    <t>S12R SR00 SR01 SR02 2100N08644W ROTGI UM219 MYDIA M219 CIGAR DCT SZW DCT PZD DCT THRSR/N0448F340 Q79 KAILL DCT SWAPP DCT TTH DCT TRICH BENKY6</t>
  </si>
  <si>
    <t>N7820L</t>
  </si>
  <si>
    <t>S12R SR00 SR01 SR02 SR03 SR04 2132N08653W 2141N08656W 2146N08658W 2204N08659W 2221N08701W 2237N08700W 2259N08704W 2302N08705W IRDOV DCT DAGGR DCT LEV/N0456F390 J31 MEI DCT IGB/N0454F400 DCT KISTS CHSNE3</t>
  </si>
  <si>
    <t>CFYJD</t>
  </si>
  <si>
    <t>S12R SR00 SR01 SR02 ROTGI UM219 MYDIA/M077F350 M219 CIGAR/N0451F350 DCT CMIKE DCT RRSIN DCT HAYED DCT PBERG CARTR5</t>
  </si>
  <si>
    <t>XABAT</t>
  </si>
  <si>
    <t>G280</t>
  </si>
  <si>
    <t>S12R 2101N08651W 2058N08653W 2048N08709W CZA UT20 ALPOM 2043N09119W 2043N09126W 2017N09500W ELVED UT104 LENUL DCT</t>
  </si>
  <si>
    <t>2017N09459W</t>
  </si>
  <si>
    <t>N3742C</t>
  </si>
  <si>
    <t>S12R SR00 SR01 SR02 2100N08644W UN352 2118N08644W ROTGI UM219 XOPGI 2236N08630W 2331N08619W MYDIA M219 CIGAR DCT SZW/N0452F370 DCT AMG DCT TEEEM Q109 PANDY DCT PAACK DCT JAMIE DCT CONFR Q133 JFK ROBUC3</t>
  </si>
  <si>
    <t>WJA2633</t>
  </si>
  <si>
    <t>CYQB</t>
  </si>
  <si>
    <t>CGWSR</t>
  </si>
  <si>
    <t>S12R SR00 SR01 SR02 SR03 SR04 SR05 SR06 SR07 SR08 SR09 SR10 2109N08648W 2130N08655W ROTGI UM219 MYDIA/M077F350 M219 CIGAR/N0454F350 DCT PETTO DCT AHOEY DCT WEETS DCT GUBID OMVAR2</t>
  </si>
  <si>
    <t>S12R T12R6 UN418 2056N08657W 2052N08712W 2052N08724W 2114N08813W 2120N08822W 2121N08829W 2121N08830W NOTEN UT37 ULUMA DCT MTY UT11 SINLO SINLO1A</t>
  </si>
  <si>
    <t>CGFCP</t>
  </si>
  <si>
    <t>S12R SR00 SR01 SR02 SR03 SR04 2102N08644W NOSUG UT27 OMVIP 2328N08738W 2330N08739W 2349N08754W 2359N08753W 2408N08751W 2415N08753W LEV/N0482F310 DCT SJI/N0476F330 DCT VLKNN DCT HVQ DCT SLT DCT ART IMPAC4</t>
  </si>
  <si>
    <t>S12R T12R6 UN418 UN409 2056N08735W 2055N08741W DURPI UT78 MEDOS DCT UBVOV UT20 TAJIN DCT VITOS VITOS2A</t>
  </si>
  <si>
    <t>TCLLN</t>
  </si>
  <si>
    <t>S12R SR00 SR01 ROTGI UM219 XOPGI 2237N08626W 2246N08617W 2314N08544W MYDIA/M084F370 Y240 SNAKR M219 CIGAR/N0487F370 DCT CTY DCT CRG DCT ORF DCT LINND DCT DOVEY/M084F370 DCT 42N060W DCT 44N050W/M084F390 DCT 46N040W DCT 48N030W DCT 49N020W DCT BEDRA DCT NASBA DCT RATKA/N0477F410 DCT LARLA/N0477F410 DCT TEJOP/N0480F400 DCT OTOFE/N0483F390 UN491 GALBO/N0469F370 UN491 POGZI DCT GELTA DCT LUVAL/N0461F370 DCT BEGAR DCT TRA/N0467F370 DCT GAMSA/N0464F370 DCT GEDSO/N0463F370 DCT DEGUM/N0464F370 DCT KOTOR DCT IRDIV DCT SOMUN DCT NISVA DCT DEDIN DCT AYTEK</t>
  </si>
  <si>
    <t>N904AV</t>
  </si>
  <si>
    <t>S12R T12R6 UN402 UN408 2045N08651W 2040N08652W 2035N08652W S1102 TIKIS TIKIS2C</t>
  </si>
  <si>
    <t>1828N08813W</t>
  </si>
  <si>
    <t>S12R SR00 SR01 SR02 ROTGI 2220N08636W 2347N08615W MYDIA M219 KNOST Q109 CAMJO Q99 PEETT DCT BBDOL PAATS4</t>
  </si>
  <si>
    <t>HP1847</t>
  </si>
  <si>
    <t>S12R 2101N08650W TAKUX UM782 OMIRO/N0454F370 UN420 PELRA DCT SPP DCT SEKMA OSUPA2</t>
  </si>
  <si>
    <t>N987AM</t>
  </si>
  <si>
    <t>S12R SR00 SR01 SR02 2145N08654W 2218N08658W 2220N08658W 2226N08700W 2336N08926W 2404N08951W 2410N08956W 2414N08959W PEGLG DCT SHLLL DCT CRIED BEREE3</t>
  </si>
  <si>
    <t>2429N09015W</t>
  </si>
  <si>
    <t>V3HIH</t>
  </si>
  <si>
    <t>S12R 2101N08652W LIDEK B881 CZM B764 MURBU 1922N08728W ELSON B764 BUKKY BUKKY1A</t>
  </si>
  <si>
    <t>XAOAV</t>
  </si>
  <si>
    <t>ALSUP1C ALSUP UT57 AMIDA UG521 SAP UH225 CAT</t>
  </si>
  <si>
    <t>N303DN</t>
  </si>
  <si>
    <t>S12R SR00 SR01 SR02 SR03 NOSUG 2229N08659W 2236N08659W 2323N08759W 2350N08835W KEHLI A766 SBI DCT EIC/N0460F330 DCT FSM/N0460F340 DCT EOS DCT BUM DCT DSM/N0455F350 DCT MNOSO BLUEM5</t>
  </si>
  <si>
    <t>N580JB</t>
  </si>
  <si>
    <t>S12R SR00 SR01 SR02 SR03 2140N08641W 2231N08637W 2348N08619W MYDIA M219 CIGAR PRICY5</t>
  </si>
  <si>
    <t>N958QS</t>
  </si>
  <si>
    <t>S12R 2101N08651W 2057N08650W 2055N08651W 2053N08650W 2045N08648W 2030N08642W CZ705 CZM</t>
  </si>
  <si>
    <t>N903JB</t>
  </si>
  <si>
    <t>S12R 2059N08647W 2100N08646W OMSUK UM219 MYDIA M219 KNOST Q109 DFENC DCT SAWED Q108 SIE CAMRN5</t>
  </si>
  <si>
    <t>XARUV</t>
  </si>
  <si>
    <t>S12R T12R6 2059N08651W 2049N08659W 2049N08700W 2046N08702W 2025N08722W 2010N08734W 2005N08739W 1957N08745W 1950N08757W 1936N08825W 2041N09434W 2042N09442W PAZ UT104 LENUL DCT</t>
  </si>
  <si>
    <t>S12R SR00 SR01 SR02 NOSUG 2236N08700W 2331N08709W CCUDA TRESR L333 HRV DCT MERDN/N0457F350 DCT KM21M DCT DEVAC DCT PXV/N0465F340 DCT WWODD LECTR3</t>
  </si>
  <si>
    <t>2419N08717W</t>
  </si>
  <si>
    <t>UDGUV2A UDGUV UT78 UKOKO 2049N08830W 2050N08855W NOTEN UT37 SESNO UJ15E RETOS RETOS1A</t>
  </si>
  <si>
    <t>N62894</t>
  </si>
  <si>
    <t>S12R SR00 SR01 SR02 SR03 NOSUG UT27 OMVIP 2321N08750W 2339N08824W 2352N08900W KEHLI PEGLG NNCEE2</t>
  </si>
  <si>
    <t>S12R T12R6 UN418 2056N08659W 2059N08730W 2057N08757W 2050N08823W LIDAM UT23 TAM UJ14 TMN DCT MORAS UJ17 QET DCT</t>
  </si>
  <si>
    <t>S12R 2100N08649W 2101N08646W ROTGI UM219 MYDIA M219 KNOST Q109 DFENC DCT SAWED Q108 HOWYU/N0452F290 Q108 SIE CAMRN5</t>
  </si>
  <si>
    <t>N550WS</t>
  </si>
  <si>
    <t>KTXW</t>
  </si>
  <si>
    <t>S12R T12R6 UN418 UN409 2055N08707W 2101N08724W 2055N08844W NOTEN UT37 EBDUB DCT NUGUS UJ59 MAM DCT</t>
  </si>
  <si>
    <t>S12R SR00 SR01 SR02 SR03 ROTGI UM219 XOPGI 2240N08629W 2306N08626W 2321N08622W 2328N08622W 2330N08621W 2350N08617W MYDIA M219 CIGAR DCT OCNNR/N0456F340 DCT GOLLM HOBTT3</t>
  </si>
  <si>
    <t>N537VL</t>
  </si>
  <si>
    <t>S12R T12R6 2058N08652W 2046N08701W 2043N08706W 2033N08716W 2021N08737W 2026N08746W 2037N08747W 2039N08753W DURPI DCT NOTEN UT37 ULUMA DCT MTY DCT TASTO DCT ILAMA/N0449F340 UT41 NADIS DCT AVRIL/N0369F200 UJ3 TANRI TANRI1B</t>
  </si>
  <si>
    <t>DWI7005</t>
  </si>
  <si>
    <t>HI1099</t>
  </si>
  <si>
    <t>S12R T12R6 UN415 2051N08634W 2023N08612W 2018N08608W MAMBI UL577 AVALU/N0448F410 UL577 CDO UT15 NADAX NADAX1W</t>
  </si>
  <si>
    <t>2010N08529W</t>
  </si>
  <si>
    <t>S12R T12R6 UN418 UN409 UN419 UN432 2050N08735W 2052N08820W 2053N08828W 2055N08843W 2059N08849W 2101N08900W NOTEN UT37 SESNO DCT MTY UT11 UKRAK/N0460F340 UT11 AVAPA/N0454F360 UT11 PPE J93 ASUTA DCT AMMOR OLAAA2</t>
  </si>
  <si>
    <t>N7743B</t>
  </si>
  <si>
    <t>S12R 2101N08650W 2101N08648W T12L7 NOSUG 2226N08659W 2231N08659W 2407N08758W 2411N08800W 2437N08811W DAGGR L214 LEV J35 MCB DCT LIT DCT KRTNY MHOMS3</t>
  </si>
  <si>
    <t>2429N08808W</t>
  </si>
  <si>
    <t>N521UW</t>
  </si>
  <si>
    <t>S12R SR00 SR01 SR02 ROTGI UM219 RAKAR 2255N08625W 2310N08624W 2327N08622W 2332N08622W 2348N08619W 2404N08617W SNAKR M219 KNOST DCT DEANR DCT BRUTS Q109 CAMJO DCT TWINS/N0459F350 DCT PONZE BANKR8</t>
  </si>
  <si>
    <t>2404N08617W</t>
  </si>
  <si>
    <t>S12R T12R6 2057N08653W 2042N08705W 2039N08711W 2032N08725W 2047N08750W 2050N08909W M20EE LIDAM UT23 TAM UJ14 TMN UT147 SLP UJ40 LIBOL LIBOL1B</t>
  </si>
  <si>
    <t>N866AM</t>
  </si>
  <si>
    <t>S12R T12R6 2058N08652W 2046N08702W 2022N08730W 2032N08748W 2049N08805W 2043N08834W 2044N08841W 2045N09035W 2045N09045W VER MEBAS LARLO</t>
  </si>
  <si>
    <t>1931N09459W</t>
  </si>
  <si>
    <t>N77584</t>
  </si>
  <si>
    <t>S12R SR00 SR01 SR02 2146N08655W 2202N08659W 2215N08704W 2348N08900W 2400N08922W KEHLI A766 KELPP NNCEE2</t>
  </si>
  <si>
    <t>S12R SR00 SR01 SR02 SR03 SR04 NOSUG 2200N08656W 2233N08700W KELPP BAYYY5</t>
  </si>
  <si>
    <t>2429N08927W</t>
  </si>
  <si>
    <t>S12R T12R6 2058N08652W 2052N08657W 2045N08707W 2033N08714W CZ522 UKOKO UT78 GOSAT 2050N08948W VER MEBAS LARLO</t>
  </si>
  <si>
    <t>1929N09459W</t>
  </si>
  <si>
    <t>N7749B</t>
  </si>
  <si>
    <t>S12R SR00 SR01 SR02 SR03 SR04 SR05 SR06 SR07 NOSUG UT27 OMVIP 2318N08713W 2330N08726W 2338N08735W 2345N08739W 2348N08741W 2352N08742W 2406N08746W 2411N08749W IRDOV DAGGR L214 LEV J35 MCB/N0456F390 J35 MEM/N0454F400 J35 FAM/N0454F410 DCT SPI DCT PHEEB ENDEE8</t>
  </si>
  <si>
    <t>XAVUW</t>
  </si>
  <si>
    <t>S12R T12R6 2056N08653W 2041N08707W 2025N08726W 2013N08747W 2007N08753W 2000N08755W 1955N08756W 1948N08758W 1922N08805W 1902N08818W 1858N08834W 1910N08838W 1911N08839W 1912N08841W 1917N08845W 1920N08850W 1923N08855W 2127N09343W 2131N09352W TMN UT147 SLP UJ40 LIBOL LIBOL1B</t>
  </si>
  <si>
    <t>N3113J</t>
  </si>
  <si>
    <t>S12R 2100N08647W 2101N08646W ROTGI UM219 RAKAR 2254N08626W 2300N08625W 2332N08619W 2359N08612W MYDIA M219 CIGAR DCT KNOST DCT CAMJO Q109 TEEEM Q99 EFFAY/N0454F370 Q99 POLYY DCT DADDS Q87 GEARS DCT BBOBO Q22 RBV Q419 JFK ROBUC3</t>
  </si>
  <si>
    <t>S12R T12R6 UN418 2055N08658W 2055N08702W 2056N08735W 2056N08744W UBVOV UT101 UMAVO UT169 VITOS VITOS2A</t>
  </si>
  <si>
    <t>S12R SR00 NC02 NOSUG UT27 OMVIP UT45 IRDOV L214 LEV J35 MCB/N0456F390 J35 MEM BOOSH3</t>
  </si>
  <si>
    <t>S12R 2101N08650W 2100N08649W 2101N08647W ROTGI UM219 MYDIA M219 KNOST Q109 CAMJO Q99 OGRAE DCT GOOOB DCT THHMP RAVNN9</t>
  </si>
  <si>
    <t>S12R T12R6 UN418 2056N08658W 2108N08712W 2112N08716W 2116N08720W 2117N08722W 2054N08858W 2052N08904W 2052N08954W 2052N08958W 2054N09007W 2055N09015W 2053N09128W 2052N09135W ELVED UT104 LENUL LENUL2B</t>
  </si>
  <si>
    <t>2022N09459W</t>
  </si>
  <si>
    <t>N649FR</t>
  </si>
  <si>
    <t>S12R 2101N08650W 2100N08648W 2101N08647W 2207N08701W 2239N08712W 2349N08854W 2354N08902W ALGAE A770 LEV/N0452F330 J31 HRV DCT COGRO DCT SHYRE HOBTT3</t>
  </si>
  <si>
    <t>VOI3554</t>
  </si>
  <si>
    <t>XAVRU</t>
  </si>
  <si>
    <t>S12R T12R6 UN418 2055N08655W 2048N08658W 2031N08712W 2029N08714W 2024N08720W XTUY 2011N08733W 1959N08742W 1950N08747W 1919N08806W 1905N08824W 1908N08841W 1906N08903W 1909N08903W 1910N08908W 1932N09019W 1935N09030W ENAGA DCT OTAGO DCT ATUKA ATUKA1B</t>
  </si>
  <si>
    <t>1953N09459W</t>
  </si>
  <si>
    <t>N899DN</t>
  </si>
  <si>
    <t>S12R 2101N08650W SL0 2130N08643W 2144N08644W 2146N08642W 2225N08641W 2247N08640W MYDIA M219 CIGAR DCT OCNNR/N0459F340 DCT GOLLM HOBTT3</t>
  </si>
  <si>
    <t>N554JB</t>
  </si>
  <si>
    <t>XBRCM</t>
  </si>
  <si>
    <t>TAKUX2A TAKUX UM782 OMIRO UN420 TBG UP527 UIB DCT</t>
  </si>
  <si>
    <t>N536VL</t>
  </si>
  <si>
    <t>S12R T12R6 UN418 2055N08657W 2055N08659W 2058N08724W 2058N08728W 2100N08800W 2036N08836W 2033N08856W GOTAS UJ24 VER UT111 MEBAS LARLO</t>
  </si>
  <si>
    <t>GOTAS</t>
  </si>
  <si>
    <t>S12R 2101N08651W T12R6 2059N08651W 2040N08653W 2039N08654W OTEDI G765 CTM</t>
  </si>
  <si>
    <t>S12R 2101N08650W 2101N08648W 2109N08649W 2111N08650W 2113N08651W 2118N08704W 2118N08706W 2118N08707W 2125N08811W 2126N08817W 2133N08931W 2141N09112W 2154N09459W TMN UT147 LIDOX/N0461F200 UT147 BOPAX BOPAX1B</t>
  </si>
  <si>
    <t>2154N09459W</t>
  </si>
  <si>
    <t>S12R 2102N08648W NC29 NOSUG 2158N08659W 2206N08702W 2331N08743W 2346N08755W 2408N08805W IRDOV L214 PLNDR DCT MEMFS DCT FTZ SHAIN2</t>
  </si>
  <si>
    <t>S12R T12R6 UN418 UN409 2055N08700W 2057N08734W 2029N08926W 2020N09010W GOTAS UJ24 VER UT111 MEBAS DCT LARLO</t>
  </si>
  <si>
    <t>N37504</t>
  </si>
  <si>
    <t>S12R 2101N08651W T12L6 NC29 NOSUG 2157N08656W 2203N08657W IRDOV L214 DAGGR/N0466F340 L214 PLNDR DCT KH90I DCT KH09G/N0458F360 DCT KF18E DCT BROMA DCT KK39A DCT TOTOE DCT HALEN NIIXX4</t>
  </si>
  <si>
    <t>S12R 2100N08650W 2103N08648W NOSUG 2217N08658W 2223N08659W 2254N08739W 2318N08804W KEHLI A766 SBI DCT LUKKN WLEEE7</t>
  </si>
  <si>
    <t>N120EE</t>
  </si>
  <si>
    <t>S12R SR00 SR01 SR02 2147N08655W 2148N08655W 2157N08657W 2220N08712W 2337N08937W 2348N08959W 2351N09005W 2357N09005W 2411N09013W PEGLG DCT SHLLL DCT CRIED BEREE3</t>
  </si>
  <si>
    <t>2429N09031W</t>
  </si>
  <si>
    <t>S12R 2101N08648W 2143N08642W 2221N08642W MYDIA/N0459F350 M219 CIGAR DCT DEANR Q109 CAMJO Q99 QUART PHLBO4</t>
  </si>
  <si>
    <t>CCBJF</t>
  </si>
  <si>
    <t>S12R T12R6 UN415 2054N08638W 2014N08606W 2011N08604W PELRA UN420 TBG UM674 MILAT/N0443F370 UM674 ATATU ATATU4</t>
  </si>
  <si>
    <t>2002N08558W</t>
  </si>
  <si>
    <t>S12R T12R6 UN418 2055N08659W 2056N08704W 2100N08721W 2108N08735W 2117N08754W 2102N08818W 2100N08829W 2104N08858W 2107N08907W UBVOV UT20 TAJIN DCT VITOS VITOS2A</t>
  </si>
  <si>
    <t>XAVLB</t>
  </si>
  <si>
    <t>S12R T12R6 UN418 2056N08654W 2101N08718W 2105N08732W 2104N08754W 2100N08816W PQE 1721N09216W 1711N09224W 1707N09227W SAXAV V51 TGZ</t>
  </si>
  <si>
    <t>S12R SR00 SR01 SR02 SR03 SR04 SR05 SR06 SR07 SR08 SR09 SR10 2115N08645W ROTGI UM219 RAKAR 2304N08624W 2308N08624W 2319N08623W 2337N08622W 2403N08618W NAVVL M219 CIGAR DCT DEANR Q109 CAMJO Q99 OGRAE DCT BZNGA DCT DORRN CAVLR7</t>
  </si>
  <si>
    <t>S12R T12R6 2057N08653W 2059N08710W 2111N08746W 2114N08751W 2118N08755W 2124N08800W 2129N08805W NOTEN UT37 AVRAV DCT KANNA DCT CRP DCT LEJON DCT MIRME DCT KD51U DCT BOJOL DCT COUTS DCT EBGAL EBGAL7</t>
  </si>
  <si>
    <t>N845DN</t>
  </si>
  <si>
    <t>S12R T12R6 UN418 UN409 2055N08704W 2056N08711W 2103N08740W 2104N08741W 2104N08755W 2106N08808W 2108N08839W PERGO UT37 EBDUB NUGUS UJ59 MAM DCT LRD DCT DLF DCT INK J15 CME DCT CNX DCT RSK DCT RIFMN DCT HELPR PITTT2</t>
  </si>
  <si>
    <t>XACUN</t>
  </si>
  <si>
    <t>S12R T12R6 UN418 UN409 UN419 2051N08727W 2042N08741W 2033N08750W 2032N08751W 2016N08806W 2014N08808W 1955N08827W 1926N08854W 1905N08904W 1852N08853W 1838N08832W CTM</t>
  </si>
  <si>
    <t>S12R T12R6 UN418 2055N08703W 2102N08742W 2103N08755W SUVOL NOTEN UT37 SESNO UJ15E RETOS RETOS1A</t>
  </si>
  <si>
    <t>XAVLJ</t>
  </si>
  <si>
    <t>S12R T12R6 UN418 UN409 2055N08704W 2100N08730W 2101N08753W 2101N08757W 2104N08859W 2107N08917W 2107N08923W 2106N08930W ISA17 2051N09243W 2051N09249W 2042N09355W OVAGO UT123 IKLOK/N0420F270 UT123 IGSON/N0362F140 IGSON1B</t>
  </si>
  <si>
    <t>S12R SR00 SR01 SR02 SR03 NOSUG UT27 OMVIP 2311N08716W KELPP BAYYY5</t>
  </si>
  <si>
    <t>2429N08844W</t>
  </si>
  <si>
    <t>TOM183</t>
  </si>
  <si>
    <t>S12R SR00 SR01 2147N08641W 2251N08635W 2339N08625W MYDIA M219 KNOST DCT ORL DCT HIBAC AR6 HOBEE DCT LENDS DCT ETECK M202 UKOKA/M084F390 M202 ONGOT DCT 35N070W DCT SELIM/M084F410 DCT 44N050W DCT 47N040W DCT 49N030W DCT 50N025W DCT 51N020W DCT LIMRI/N0485F410 DCT XETBO DCT RIKUL DCT BOFUM Q37 MALUD MALUD1M</t>
  </si>
  <si>
    <t>TOM243</t>
  </si>
  <si>
    <t>GTUIN</t>
  </si>
  <si>
    <t>S12R SR00 SR01 SR02 SR03 SR04 SR05 SR06 SR07 SR08 ROTGI 2209N08636W 2221N08634W 2246N08631W 2323N08626W 2335N08623W MYDIA M219 KNOST DCT ORL DCT HIBAC AR6 HOBEE DCT LENDS DCT ETECK M202 UKOKA/M084F390 M202 ONGOT DCT 35N070W DCT 40N060W/M084F410 DCT 44N050W DCT 47N040W DCT 49N030W DCT 50N025W DCT 51N020W DCT LIMRI/N0485F410 DCT XETBO DCT DEXEN UY124 DOLOP DOLOP1B</t>
  </si>
  <si>
    <t>HP1723</t>
  </si>
  <si>
    <t>S12R T12R6 2100N08650W TAKUX UM782 OMIRO/N0458F370 UN420 PELRA DCT SPP DCT SEKMA OSUPA2</t>
  </si>
  <si>
    <t>N953XV</t>
  </si>
  <si>
    <t>S12R T12R6 UN415 UN413 2100N08632W PODON UG765 MAXIM SNDBR3</t>
  </si>
  <si>
    <t>2133N08547W</t>
  </si>
  <si>
    <t>S12R T12R6 UN418 2056N08656W 2059N08720W 2107N08813W 2106N08844W MD803 2100N08914W 2046N08934W 2045N08936W 1859N09127W CME NOPON UJ9 VSA DCT</t>
  </si>
  <si>
    <t>N426AV</t>
  </si>
  <si>
    <t>S12R T12R6 UN415 2056N08641W UN619 TAKUX UM782 OMIRO UN420 SPP UP530 KAKOL/N0447F370 DCT RNG UQ121 ISVAT ISVA5E</t>
  </si>
  <si>
    <t>LAN582</t>
  </si>
  <si>
    <t>CCBBG</t>
  </si>
  <si>
    <t>N37507</t>
  </si>
  <si>
    <t>S12R 2101N08650W SL0 2146N08655W 2218N08728W 2234N08744W 2240N08755W 2254N08808W KEHLI A766 KELPP NNCEE2</t>
  </si>
  <si>
    <t>S12R T12R6 2100N08649W CN02 TAKUX MAMBI UL577 ETBOD/N0467F390 UL577 CDO L577 LRN DCT</t>
  </si>
  <si>
    <t>S12R T12R6 UN418 UN409 2055N08700W 2055N08703W 2102N08739W 2103N08741W NOTEN UT37 ULUMA DCT MTY DCT TASTO DCT ILAMA UT41 NADIS DCT AVRIL/N0414F200 UJ3 TANRI TANRI1B</t>
  </si>
  <si>
    <t>S12R T12R6 UN418 UN409 2055N08701W 2054N08738W 2057N08739W 2058N08742W 2054N08754W 2048N08807W 2024N08837W 2007N08857W 2002N08900W 1951N08918W 1945N08941W GOTAS UJ24 VER UT111 MEBAS LARLO</t>
  </si>
  <si>
    <t>XATVH</t>
  </si>
  <si>
    <t>S12R T12R6 UN418 UN409 UN419 UN432 2049N08739W 2059N08807W 2105N08826W UBVOV UT101 ENAGA DCT OTAGO DCT ATUKA ATUKA1B</t>
  </si>
  <si>
    <t>XAVVF</t>
  </si>
  <si>
    <t>S12R T12R6 UN418 2055N08659W 2105N08732W 2105N08733W 2106N08734W 2117N08814W 2116N08915W 2115N08922W 2023N09459W ELVED UT104 LENUL DCT TLC/N0366F240 UJ12 MLM</t>
  </si>
  <si>
    <t>S12R T12R6 UN418 UN409 2055N08742W 2127N08913W 2134N08930W NOTEN UT37 SESNO UJ15E RETOS RETOS1A</t>
  </si>
  <si>
    <t>S12R T12R6 UN418 UN409 2055N08700W 2101N08727W 2112N08814W 2114N08823W 2118N08903W 2120N08930W 2127N09041W 2142N09323W 2149N09459W TMN UT147 SLP</t>
  </si>
  <si>
    <t>2149N09459W</t>
  </si>
  <si>
    <t>XAHNY</t>
  </si>
  <si>
    <t>S12R T12R6 UN418 UN409 2058N08710W 2104N08725W 2115N08755W 2118N08757W XOV70 2120N08813W 2111N09007W 2108N09030W 2033N09500W UMAVO UT104 LENUL DCT</t>
  </si>
  <si>
    <t>XAVOZ</t>
  </si>
  <si>
    <t>UDGUV2A UDGUV 2048N08747W 2109N08946W SISSL 2123N09108W 2124N09110W 2146N09459W TMN DCT MORAS UJ17 QET</t>
  </si>
  <si>
    <t>S12R T12R6 UN415 PODON UG765 MAXIM DCT EYW DCT VKZ DCT NUCAR A699 LOUIZ/M081F370 A699 SUMRS M204 FLUPS/M081F390 DCT NOSID DCT SOORY NATZ 43N050W/M081F400 NATZ 45N040W/M081F400 NATZ GUNSO/M081F410 DCT GAPLI/N0460F410 DCT SIDDI DCT DAWLY DCT GIBSO L620 SAM M140 DVR UL9 KONAN DCT KOK DCT REMBA/N0462F390 DCT SPI T180 NIVNU T847 IMCOM IMCOM1A</t>
  </si>
  <si>
    <t>2136N08549W</t>
  </si>
  <si>
    <t>HK5319</t>
  </si>
  <si>
    <t>S12R T12R6 UN415 2042N08631W TAKUX UM782 OMIRO/N0453F370 UN420 SPP UP530 KAKOL DCT RNG UQ121 ISVAT ISVA5E</t>
  </si>
  <si>
    <t>S12R T12R6 UN418 UN409 2054N08708W 2054N08712W 2053N08715W UDGUV 2055N08748W 2055N08751W 2053N08756W 2053N08759W 2054N08845W 2100N08909W 2100N08953W UBVOV PAZ ENAGA</t>
  </si>
  <si>
    <t>S12R T12R6 UN418 UN409 2059N08709W 2104N08732W 2103N08750W 2106N08759W 2109N08803W 2116N08812W 2122N08825W 2124N08832W 2123N08832W 2124N08839W 2125N08856W OMPAN OMPAN1A</t>
  </si>
  <si>
    <t>XBDGA</t>
  </si>
  <si>
    <t>S12R T12R6 UN418 UN409 2056N08722W 2056N08723W 2108N08804W 2116N08828W 2121N08842W TARBI QET</t>
  </si>
  <si>
    <t>S12R T12R6 UN418 UN409 2057N08703W 2104N08724W 2105N08727W 2108N08735W 2157N09006W 2223N09118W 2247N09206W LIBOX UJ53 REX DCT</t>
  </si>
  <si>
    <t>CCBFX</t>
  </si>
  <si>
    <t>S12R T12R6 2100N08648W TAKUX UM782 OMIRO UN420 TBG UM674 ATATU ATATU4</t>
  </si>
  <si>
    <t>N814DN</t>
  </si>
  <si>
    <t>S12R 2101N08651W SL0 CN04 NOSUG 2153N08656W 2221N08658W 2244N08734W 2251N08740W 2301N08748W 2304N08751W 2310N08758W 2319N08805W 2324N08808W 2346N08822W 2349N08824W 2355N08827W 2359N08829W 2402N08832W KELPP A766 KLAMS DCT VUH DCT CWK DCT SJT DCT KF15Y DCT KA21W DCT CNX DCT ONM/N0471F340 DCT PXR J65 KOFFA J104 WLVRN DCT ESTWD HLYWD1</t>
  </si>
  <si>
    <t>2429N08900W</t>
  </si>
  <si>
    <t>XBATM</t>
  </si>
  <si>
    <t>C500</t>
  </si>
  <si>
    <t>S12R T12R6 UN418 2055N08659W 2106N08711W 2106N08747W 2108N08752W 2109N08754W 2111N08800W 2112N08803W 2118N08818W 2118N08822W GABOB 2117N08857W 2117N08859W TEXOB MD400 MD401 RWY10</t>
  </si>
  <si>
    <t>XAVRB</t>
  </si>
  <si>
    <t>S12R T12R6 2059N08651W 2056N08652W 2048N08707W 2049N08710W UKOKO 2050N08846W 2050N08852W 2104N09003W 2106N09011W TMN UT147 COYOL/N0441F300 UT147 AGU/N0418F260 UT44 MEZCA/N0374F160 MEZCA1B</t>
  </si>
  <si>
    <t>2141N09459W</t>
  </si>
  <si>
    <t>SIGMA OVGED ILONI 1827N08525W SIGMA OVGED ILONI HURIN UN523 UN511 UN519 UN514 ELINO UN528 UN529 UN532 RW12L</t>
  </si>
  <si>
    <t>S12R T12R6 2100N08651W 2059N08651W NC122 2056N08726W 2057N08726W 2102N08746W 2107N08800W 2109N08805W 2123N08810W 2131N08815W 2138N08834W 2155N08931W NOTEN UT37 SESNO UJ15E RETOS RETOS1A</t>
  </si>
  <si>
    <t>CGFJO</t>
  </si>
  <si>
    <t>S12R 2100N08649W NC01 ENEBA UT27 OMVIP 2325N08704W TRESR L333 HOOCK/N0460F340 L333 HRV/N0459F350 DCT WINAP/N0458F330 DCT KURTZ DCT GONER DCT QWERI NUBER6</t>
  </si>
  <si>
    <t>2420N08721W</t>
  </si>
  <si>
    <t>S12R T12R6 2058N08652W 2055N08653W SR32 2049N08655W 2039N08734W 2037N08740W 2039N08743W 2049N08825W 2059N08854W BEMOX 2006N09218W 2004N09225W VER UT111 MEBAS LARLO</t>
  </si>
  <si>
    <t>1927N09500W</t>
  </si>
  <si>
    <t>NUDAL1A NUDAL UV106 PODON/N0482F370 UG765 MAXIM DCT VKZ DCT NUCAR A699 LOUIZ/M082F370 A699 SUMRS M204 SOORY/M082F380 NATZ 43N050W/M082F390 NATZ 45N040W/M082F390 NATZ GUNSO DCT GAPLI/N0460F390 DCT SIDDI/N0396F270 DCT DAWLY DCT ELRIP DCT OTMET OTMET1G</t>
  </si>
  <si>
    <t>UDGUV2A UDGUV 2045N08758W 2036N08806W 2013N08825W 2010N08925W 2016N08943W 2023N09009W 2024N09100W VER UT111 MEBAS LARLO</t>
  </si>
  <si>
    <t>UDGUV2A UDGUV 2047N08750W 2047N08752W 2045N08759W 2049N08858W UBVOV UT20 PAZ UT104 LENUL DCT</t>
  </si>
  <si>
    <t>S12R SR00 SR01 SR02 SR03 2134N08642W 2148N08637W 2219N08625W 2221N08624W 2227N08622W 2251N08619W 2255N08617W APLOT DCT CUURT DCT JORAY DCT UKOKA/M080F350 M202 ONGOT/M080F370 M202 MEANO/N0466F370 DCT SOORY/M080F370 DCT 43N050W/M080F380 45N040W 47N030W 46N020W/M080F380 DCT PASAS/N0460F380 DCT STG DCT DESAT N733 ZMR</t>
  </si>
  <si>
    <t>2302N08601W</t>
  </si>
  <si>
    <t>ECMMY</t>
  </si>
  <si>
    <t>S12R T12R6 UN415 UN413 SEVKA 2112N08556W 2112N08550W FRANT UG765 MAXIM DCT EYW DCT PBI/M085F390 DCT SNAGY DCT BEXUM M204 LUNKR DCT 38N060W/M085F390 41N050W/M085F410 42N040W 42N030W 4230N02000W DCT ARMED/N0483F410 DCT EPOPO/N0482F380 DCT ADORO L155 ZMR</t>
  </si>
  <si>
    <t>2120N08541W</t>
  </si>
  <si>
    <t>WPT2152</t>
  </si>
  <si>
    <t>ECOND</t>
  </si>
  <si>
    <t>NUDAL1A NUDAL UV106 PODON UG765 MAXIM DCT EYW DCT PBI DCT ADOOR DCT UKOKA/M081F350 M202 KINER/M081F350 DCT 37N065W 38N060W/M081F370 41N050W 42N040W 42N030W/M081F390 41N020W/M081F390 DCT ERPES/N0463F390 DCT LAZET</t>
  </si>
  <si>
    <t>ENEBA2A ENEBA UT27 NOSUG 2157N08656W 2207N08657W 2213N08658W 2224N08659W IRDOV L214 LEV/N0472F330 J31 MEI/N0467F350 DCT BWG DCT IIU Q139 RINTE DCT QWERI NUBER6</t>
  </si>
  <si>
    <t>S12R T12R6 UN418 UN409 UN419 UN432 2051N08758W 2053N08823W 2101N08911W MD702 2104N08931W 2051N09017W 2049N09025W NUBIT VOKIR ENAGA</t>
  </si>
  <si>
    <t>NUDAL1A NUDAL UV106 PODON UG765 FRANT/N0477F370 UG765 MAXIM Y262 ZFP/M082F370 DCT SUMRS M204 SOORY/M082F390 DCT 43N050W DCT 44N040W DCT 44N030W DCT 44N020W DCT BANAL/N0469F390 DCT LAZET</t>
  </si>
  <si>
    <t>S12R T12R6 UN418 UN409 2053N08727W 2052N09011W 2017N09500W ELVED UT104 LENUL LENUL3A</t>
  </si>
  <si>
    <t>S12R T12R6 UN418 2050N08729W UN432 2015N08933W 2027N09020W 2039N09120W 2039N09122W 2039N09130W OMPAN MEBAS LARLO</t>
  </si>
  <si>
    <t>S12L T12L6 UN415 2051N08639W 2049N08637W TAKUX UM782 OMIRO/N0449F390 UN420 SPP DCT VUNIB DCT SIROT DCT KUBEK DCT RNG DCT ISVAT ISVAT5E</t>
  </si>
  <si>
    <t>VIV2202</t>
  </si>
  <si>
    <t>UDGUV2B UDGUV DCT NOTEN UT37 SESNO UJ15E RETOS RETOS1A</t>
  </si>
  <si>
    <t>S12L T12L6 UN412 2109N08645W 2111N08645W ROTGI UM219 MYDIA M219 CIGAR DCT KNOST DCT CAMJO Q99 BLAAN/N0455F370 Q69 RICCS DCT OXMAN LINNG3</t>
  </si>
  <si>
    <t>TSC653</t>
  </si>
  <si>
    <t>S12L T12L6 ROTGI UM219 MYDIA M219 KNOST Q109 YURCK Q97 PAACK DCT JAMIE Q133 CAM DCT GUBID OMVAR2</t>
  </si>
  <si>
    <t>S12L UBVOV DCT UMAVO UT101 ENAGA ENAGA3A</t>
  </si>
  <si>
    <t>S12L T12L6 UN418 UN409 UN419 2052N08722W LIDAM UT23 TAM UJ14 TMN UT147 AGU UT44 MEZCA MEZCA1A</t>
  </si>
  <si>
    <t>S12L T12L6 UN418 UN409 UN419 UN432 2050N08734W GOTAS UJ24 VER UT111 MEBAS LARLO</t>
  </si>
  <si>
    <t>S12L OMPAN OMPAN1A</t>
  </si>
  <si>
    <t>UDGUV2B UDGUV UT78 UKOKO 2052N08858W UBVOV UT20 TAJIN DCT VITOS VITOS2A</t>
  </si>
  <si>
    <t>S12L T12L6 UN418 UN409 UN419 UN432 2049N08741W 2049N08746W UBVOV UT101 UMAVO/N0458F300 UT101 ENAGA ENAGA3A</t>
  </si>
  <si>
    <t>S12L T12L6 2052N09217W UMAVO UT101 ENAGA ENAGA3A</t>
  </si>
  <si>
    <t>S12L 2101N08650W SL00 NUDAL UR506 KALNO VETSI2A</t>
  </si>
  <si>
    <t>S12L T12L6 UN418 UN409 UN419 UN432 2050N08736W UBVOV UT101 VOKIR/N0456F340 UT101 UMAVO/N0458F300 UT101 ENAGA ENAGA3A</t>
  </si>
  <si>
    <t>HP1534</t>
  </si>
  <si>
    <t>S12L T12L6 UN415 UN440 PELRA DCT SPP DCT SEKMA OSUPA2</t>
  </si>
  <si>
    <t>2002N08556W</t>
  </si>
  <si>
    <t>S12L T12L6 UN418 UN409 UN419 NOTEN UT37 SESNO UJ15E RETOS RETOS1A</t>
  </si>
  <si>
    <t>N840AC</t>
  </si>
  <si>
    <t>LJ40</t>
  </si>
  <si>
    <t>S12L T12L6 UN418 UN409 2053N08717W NAPRI NAPRI1A</t>
  </si>
  <si>
    <t>S12L T12L6 UN418 UN409 UN419 2052N08920W 2052N08921W UBVOV VOKIR UMAVO UT101 ENAGA DCT OTAGO DCT ATUKA ATUKA1B</t>
  </si>
  <si>
    <t>N75428</t>
  </si>
  <si>
    <t>S12R SR00 SR01 SR02 SR03 SR04 SR05 SR06 SR07 SR08 SR09 SR10 SR11 2108N08649W NOSUG KEHLI/N0450F360 A766 KELPP LINKK1</t>
  </si>
  <si>
    <t>N906AN</t>
  </si>
  <si>
    <t>S12R SR00 SR01 2132N08652W 2213N08705W 2221N08707W 2227N08718W 2231N08724W 2243N08746W KEHLI A766 SBI DCT CRIED BEREE3</t>
  </si>
  <si>
    <t>N957AM</t>
  </si>
  <si>
    <t>UDGUV2A UDGUV UT78 MEDOS UT20 UBVOV UT101 UMAVO/N0447F300 UT101 ENAGA ENAGA3A</t>
  </si>
  <si>
    <t>N385DN</t>
  </si>
  <si>
    <t>S12R SR00 SR01 SR02 SR03 SR04 2102N08645W ROTGI UM219 MYDIA M219 KNOST DCT AMORY/N0453F360 Q110 DAWWN DCT BEORN GNDLF3</t>
  </si>
  <si>
    <t>S12R 2101N08650W NC01 CN03 T12L7 ROTGI UM219 MYDIA/N0458F350 M219 CIGAR DCT DEANR Q109 CAMJO Q99 QUART PHLBO4</t>
  </si>
  <si>
    <t>S12R T12R6 2059N08651W 2057N08653W 2053N08741W 2052N08750W UBVOV UT101 UMAVO/N0459F300 UT101 ENAGA ENAGA3A</t>
  </si>
  <si>
    <t>UDGUV2A UDGUV 2049N08801W 2049N08806W 2054N08825W 2114N08917W NA295 2228N09227W NOTEN UT37 SESNO UJ15E RETOS RETOS1A</t>
  </si>
  <si>
    <t>N681QS</t>
  </si>
  <si>
    <t>KJKA</t>
  </si>
  <si>
    <t>S12R SR00 SR01 SR02 SR03 SR04 SR05 SR06 SR07 SR08 SR09 NOSUG 2209N08657W 2215N08658W 2227N08652W 2238N08650W 2247N08653W 2247N08654W 2254N08658W IRDOV L214 PLNDR DCT TBD/N0413F390 DCT HRV DCT SOBLE DCT</t>
  </si>
  <si>
    <t>S12R T12R6 UN418 UN409 2053N08718W UBVOV UT20 TAJIN DCT VITOS VITOS2A</t>
  </si>
  <si>
    <t>XAVWA</t>
  </si>
  <si>
    <t>S12R T12R6 UN418 UN409 UN419 UN432 UBVOV DCT UMAVO UT101 ENAGA ENAGA3A</t>
  </si>
  <si>
    <t>XAAML</t>
  </si>
  <si>
    <t>XAVBT</t>
  </si>
  <si>
    <t>S12R T12R6 UN418 2056N08656W SR35 2052N08701W 2051N08721W 2051N08726W 2051N08749W 2051N08757W 2054N08803W 2056N08807W NOTEN UT37 SESNO UJ15E RETOS RETOS1A</t>
  </si>
  <si>
    <t>N550VL</t>
  </si>
  <si>
    <t>S12R T12R6 UN418 UN409 2051N08707W UDGUV UT78 DURPI DCT NUBIT DCT RIBET UT101 ENAGA DCT OVAGO UT123 IGSON IGSON1B</t>
  </si>
  <si>
    <t>S12R 2100N08647W NC02 OMSUK UM219 ROTGI 2207N08637W 2212N08635W 2216N08631W 2219N08626W CANOA Y196 TUNSL Y262 GOPEY Q87 TIRCO/N0465F360 Q87 ZERBO/N0462F370 Q87 VIYAP Q69 RICCS DCT OXMAN LINNG3</t>
  </si>
  <si>
    <t>2232N08601W</t>
  </si>
  <si>
    <t>N972AN</t>
  </si>
  <si>
    <t>NUDAL1A NUDAL UV106 PODON UG765 MAXIM Y262 GOPEY Q87 TIRCO/N0452F360 Q87 ZERBO/N0448F350 Q87 JROSS Q135 RREGG Q117 KTEEE/N0409F290 Q117 SAWED Q97 ZJAAY JIIMS4</t>
  </si>
  <si>
    <t>UDGUV2A UDGUV DCT 2051N08826W 2051N08831W 2052N08834W 2052N08840W NOTEN DCT LIBOX DCT MOV UT3 URKOM UJ54 CJS DCT</t>
  </si>
  <si>
    <t>HP1729</t>
  </si>
  <si>
    <t>S12R T12R6 UN415 2057N08642W B30L4 TAKUX UM782 OMIRO/N0455F390 UN420 PELRA DCT DAGAS DCT REPIT OSUPA2</t>
  </si>
  <si>
    <t>N318TD</t>
  </si>
  <si>
    <t>S12R SR00 SR01 SR02 SR03 SR04 ROTGI UM219 MYDIA M219 CIGAR DCT CAMJO DCT JROSS DCT TYI DCT JAMIE DCT KALDA Q108 SIE CAMRN5</t>
  </si>
  <si>
    <t>S12R SR00 SR01 SR02 SR03 SR04 OMSUK M219 ROTGI UM219 MYDIA M219 CIGAR DCT KNOST DCT CAMJO Q99 BLAAN Q69 RICCS DCT OXMAN LINNG3</t>
  </si>
  <si>
    <t>S12R SR00 SR01 SR02 SR03 SR04 SR05 SR06 NOSUG UT27 OMVIP KEHLI A770 DOLPH/N0478F330 DCT CATLN/N0469F350 Q22 BURGG Q60 JAXSN DCT DORRN CAVLR7</t>
  </si>
  <si>
    <t>S12R T12R6 UN402 UN408 CZM 2009N08701W 1957N08703W CTM UG765 AUR DCT</t>
  </si>
  <si>
    <t>S12R 2100N08651W 2058N08652W 2059N08654W 2053N08704W 2052N08707W 2052N08712W 2052N08732W 2052N08737W LIDAM UT23 TAM UJ14 TMN UT147 SLP UJ40 LIBOL LIBOL1B</t>
  </si>
  <si>
    <t>KDJT</t>
  </si>
  <si>
    <t>S12R SR00 SR01 SR02 SR03 SR04 SR05 SR06 OMSUK UM219 XOPGI UB646 CANOA DCT SWAGS DCT</t>
  </si>
  <si>
    <t>S12R T12R6 UN418 2056N08657W 2044N08720W 2054N08747W MID DCT NOTEN UT37 SESNO UJ15E RETOS RETOS1A</t>
  </si>
  <si>
    <t>S12R SR00 SR01 SR02 SR03 SR04 SR05 NOSUG UT27 OMVIP UT45 ALKIM DCT KEHLI A766 SBI DCT CRIED BEREE3</t>
  </si>
  <si>
    <t>S12R SR00 SR01 SR02 SR03 SR04 SR05 SR06 SR07 SR08 SR09 SR10 2140N08654W 2142N08656W 2210N08713W 2300N08715W 2300N08720W 2304N08730W 2308N08735W 2311N08742W 2403N08855W 2416N08915W KEHLI A766 KELPP BAYYY5</t>
  </si>
  <si>
    <t>S12R 2101N08651W 2059N08651W 2058N08655W 2051N08709W 2051N08740W UBVOV UT101 UMAVO/N0458F300 UT101 ENAGA ENAGA3A</t>
  </si>
  <si>
    <t>N994JL</t>
  </si>
  <si>
    <t>S12R SR00 SR01 SR02 2100N08643W 2104N08639W 2106N08639W 2106N08640W 2108N08640W OMSUK UM219 MYDIA M219 KNOST Q109 DFENC DCT SAWED Q108 SIE CAMRN5</t>
  </si>
  <si>
    <t>HP9925</t>
  </si>
  <si>
    <t>TAKUX2A TAKUX/N0466F350 UM782 OMIRO/N0461F370 UN420 PELRA DCT SPP DCT SEKMA OSUPA2</t>
  </si>
  <si>
    <t>S12R T12R6 UN418 2056N08655W 2051N08710W 2052N08716W UBVOV UT20 TAJIN DCT VITOS VITOS2A</t>
  </si>
  <si>
    <t>S12R SR00 SR01 SR02 SR03 SR04 SR05 SR06 OMSUK M219 ROTGI UM219 MYDIA M219 KNOST DCT CAMJO Q99 BLAAN Q69 RICCS DCT PSB DCT SYR DCT ART IMPAC4</t>
  </si>
  <si>
    <t>XAVAW</t>
  </si>
  <si>
    <t>S12R T12R6 UN418 2051N08708W 2052N08711W MID DCT NOTEN UT37 SESNO UJ15E RETOS RETOS1A</t>
  </si>
  <si>
    <t>HP1718</t>
  </si>
  <si>
    <t>S12R TAKUX UM782 OMIRO/N0458F370 UN420 PELRA DCT SPP DCT SEKMA OSUPA2</t>
  </si>
  <si>
    <t>S12R 2101N08651W 2058N08652W 2054N08701W 2051N08711W MID DCT LIDAM UT23 TAM UJ14 TMN UT147 AGU UT44 MEZCA MEZCA1A</t>
  </si>
  <si>
    <t>N936AN</t>
  </si>
  <si>
    <t>S12R SR00 SR01 SR02 SR03 SR04 SR05 SR06 SR07 SR08 SR09 SR10 ENEBA UT27 OMVIP UT45 ALKIM 2358N08758W 2408N08805W KEHLI A766 KELPP DCT ANKRR DCT MUSYL DCT WEEED WLEEE7</t>
  </si>
  <si>
    <t>N560DX</t>
  </si>
  <si>
    <t>C56X</t>
  </si>
  <si>
    <t>S12R SR00 SR01 SR02 2059N08644W UN700 OMSUK UM219 MYDIA M219 CIGAR DCT SRINA DCT HEPAR Q109 TEEEM Q99 OGRAE DCT AUDII DCT DORRN DCT</t>
  </si>
  <si>
    <t>S12R T12R6 2057N08652W 2045N08707W 2049N08718W 2047N08727W PQE/N0390A180 V51 TGZ DCT</t>
  </si>
  <si>
    <t>S12R T12R6 UN418 2056N08658W 2054N08711W 2053N08724W 2052N08755W 2052N08805W LIDAM UT23 TAM UJ14 TMN DCT MORAS UJ17 QET</t>
  </si>
  <si>
    <t>N143AN</t>
  </si>
  <si>
    <t>S12R SR00 SR01 SR02 SR03 SR04 SR05 SR06 SR07 SR08 SR09 2107N08646W 2109N08649W 2111N08654W ENEBA UT27 OMVIP 2312N08708W 2315N08710W 2324N08732W 2334N08800W 2405N08842W 2411N08849W KEHLI A766 KELPP/N0459F360 DCT VUH DCT CRIED BEREE3</t>
  </si>
  <si>
    <t>S12R SR00 2059N08647W 2107N08640W 2113N08638W ENEBA UT27 OMVIP/N0475F320 UT45 ALKIM DCT KEHLI A766 SBI/N0474F330 DCT ELD DCT LIT J180 FTZ/N0484F270 SHAIN2</t>
  </si>
  <si>
    <t>N645JB</t>
  </si>
  <si>
    <t>S12R T12R6 2058N08644W 2058N08638W NUDAL UV106 PODON UG765 MAXIM BHHIA3</t>
  </si>
  <si>
    <t>N319DN</t>
  </si>
  <si>
    <t>S12R SR00 SR01 SR02 SR03 2101N08644W L47 ROTGI UM219 MYDIA M219 KNOST DCT AMORY Q110 JOKKY/N0458F360 Q110 DAWWN DCT BEORN GNDLF3</t>
  </si>
  <si>
    <t>XBURH</t>
  </si>
  <si>
    <t>LJ45</t>
  </si>
  <si>
    <t>UDGUV2A UDGUV DCT 2055N08856W 2054N08902W NOTEN UT37 SESNO UJ15E RETOS DCT</t>
  </si>
  <si>
    <t>S12R T12R6 UN415 2055N08640W ALYRE TAKUX UM782 OMIRO/N0451F390 UN420 SPP UP530 KAKOL/N0450F390 DCT RNG UQ121 ISVAT ISVA5E</t>
  </si>
  <si>
    <t>N957XV</t>
  </si>
  <si>
    <t>NUDAL1A NUDAL UV106 PODON UG765 MAXIM Y262 GOPEY Q87 TIRCO/N0451F320 Q87 ZERBO/N0455F330 Q87 JROSS Q135 RREGG Q117 KTEEE/N0447F290 Q117 SAWED Q97 KALDA/N0422F290 Q97 ZJAAY JIIMS4</t>
  </si>
  <si>
    <t>XAVBW</t>
  </si>
  <si>
    <t>S12R T12R6 UN418 2053N08700W 2053N08719W 2054N08725W MID DCT 2248N09343W 2301N09413W 2314N09448W EBDUB UT37 SESNO UJ15E RETOS RETOS1A</t>
  </si>
  <si>
    <t>N142AN</t>
  </si>
  <si>
    <t>S12R 2101N08651W MOGOP SL0 2101N08647W 2103N08647W NOSUG UT27 OMVIP 2337N08721W 2341N08723W 2431N08746W KELPP DCT VUH DCT CRIED BEREE3</t>
  </si>
  <si>
    <t>2425N08743W</t>
  </si>
  <si>
    <t>S12R T12R6 UN418 2055N08700W 2047N08709W 2042N08731W 2047N08735W UBVOV UT101 UMAVO/N0458F300 UT101 ENAGA ENAGA3A</t>
  </si>
  <si>
    <t>N832DN</t>
  </si>
  <si>
    <t>S12R SR00 NC011 OMSUK UM219 MYDIA M219 KNOST Q109 BRUTS Q118 JAMIZ/N0457F350 Q118 THRSR DCT VXV DCT SPAYD DCT HNN/N0462F350 DCT SUBWY CRAKN2</t>
  </si>
  <si>
    <t>N987GG</t>
  </si>
  <si>
    <t>S12R T12R6 UN418 2059N08655W 2059N08656W UDGUV 2045N08759W 2045N08801W UBVOV UT20 PAZ UT154 ENAGA DCT OVAGO UT123 ULUVO DCT</t>
  </si>
  <si>
    <t>S12R SR00 CN021 OMSUK UM219 XOPGI UB646 CANOA Y196 LULLS DCT EYW DCT KARTR/N0459F360 DCT FERAL BLFRG3</t>
  </si>
  <si>
    <t>S12R T12R6 UN415 ALYRE TAKUX UM782 DELVI/N0452F390 UM782 MEVUB UP406 AKPEK AKPE4C</t>
  </si>
  <si>
    <t>S12R T12R6 UN418 UN409 UN419 UBVOV UT101 ENAGA DCT OTAGO DCT ATUKA ATUKA1B</t>
  </si>
  <si>
    <t>S12R 2101N08650W 2100N08649W SL0 OMSUK UM219 MYDIA M219 KNOST/N0456F390 Q109 CAMJO Q99 OGRAE DCT GOOOB DCT THHMP RAVNN9</t>
  </si>
  <si>
    <t>S12R T12R6 UN418 UN409 2054N08711W 2052N08732W 2051N08736W OMATO UJ16 OAX</t>
  </si>
  <si>
    <t>S12R SR00 SR01 SR02 SR03 SR04 OMSUK ROTG2A ROTGI UM219 MYDIA M219 KNOST Q109 CAMJO/N0455F290 Q109 DFENC/N0454F350 DCT SAWED Q108 SIE CAMRN5</t>
  </si>
  <si>
    <t>S12R T12R6 UN418 UN409 2055N08700W 2054N08701W 2049N08827W 2049N08831W NUBIT DCT RIBET UT101 ENAGA DCT OVAGO UT123 IKLOK/N0433F260 UT123 IGSON IGSON1B</t>
  </si>
  <si>
    <t>N247WN</t>
  </si>
  <si>
    <t>S12R T12R6 UN418 2056N08654W 2036N08714W 2026N08734W 2025N08740W 2024N08749W 2022N08759W 2028N08818W 2029N08822W 2247N09325W 2255N09412W 2304N09445W 2309N09510W EBDUB UT37 SESNO UJ15E RETOS RETOS1A</t>
  </si>
  <si>
    <t>2305N09452W</t>
  </si>
  <si>
    <t>N77552</t>
  </si>
  <si>
    <t>S12R SR00 CN021 ENEBA UT27 NOSUG 2154N08656W 2155N08656W 2201N08657W ALKIM 2358N08740W 2416N08755W 2440N08825W KELPP A766 KLAMS/N0467F340 A766 SBI DCT KH03E DCT SPPAD DCT KF15Y DCT IPNUC DCT KA24S DCT KA27Q DCT PGS DCT BLD DCT BTY DCT RUSME DYAMD5</t>
  </si>
  <si>
    <t>N61882</t>
  </si>
  <si>
    <t>S12R SR00 SR01 SR02 SR03 SR04 SR05 2107N08647W 2110N08648W NOSUG 2240N08700W 2300N08709W 2305N08713W 2342N08730W 2426N08730W KELPP LINKK1</t>
  </si>
  <si>
    <t>2422N08730W</t>
  </si>
  <si>
    <t>S12R SR00 2102N08646W ENEBA UT27 OMVIP UT45 IRDOV L214 LEV J35 MCB/N0466F350 J35 MEM/N0467F320 J35 FAM/N0471F330 DCT SPI DCT PHEEB ENDEE8</t>
  </si>
  <si>
    <t>N145AN</t>
  </si>
  <si>
    <t>ENEBA2A ENEBA UT27 NOSUG 2236N08700W 2243N08700W 2345N08725W 2357N08725W 2413N08728W IRDOV L214 PLNDR DCT HRV DCT MHZ/N0449F350 DCT MEM/N0446F360 DCT FTZ TRTLL6</t>
  </si>
  <si>
    <t>S12R SR00 SR01 SR02 SR03 SR04 NOSUG UT27 OMVIP UT45 IRDOV L214 LEV J35 MCB/N0466F350 J35 MEM BOOSH3</t>
  </si>
  <si>
    <t>2111N08648W 2110N08649W 2110N08652W L44 2111N08648W SR12 CUN</t>
  </si>
  <si>
    <t>N183UW</t>
  </si>
  <si>
    <t>S12R SR00 SR01 SR02 SR03 ROTGI UM219 MYDIA M219 KNOST DCT DEANR DCT BRUTS Q109 CAMJO DCT TWINS DCT PONZE BANKR8</t>
  </si>
  <si>
    <t>N966JT</t>
  </si>
  <si>
    <t>OMSUK2A OMSUK UM219 MYDIA M219 KNOST Q109 DFENC DCT SAWED Q108 SIE CAMRN5</t>
  </si>
  <si>
    <t>CGIIZ</t>
  </si>
  <si>
    <t>S12R SR00 SR01 SR02 SR03 OMSUK UM219 MYDIA/M078F350 M219 CIGAR/N0459F350 DCT VRSTY DCT BULVE DCT OXMAN LINNG3</t>
  </si>
  <si>
    <t>LET5120</t>
  </si>
  <si>
    <t>S12R T12R6 2058N08702W 2105N08722W 2105N08730W 2103N08816W MR240 NOTEN UT37 SESNO UJ15E RETOS DCT</t>
  </si>
  <si>
    <t>N53441</t>
  </si>
  <si>
    <t>S12R SR00 SR01 2103N08635W 2108N08634W 2117N08638W 2123N08645W 2128N08652W NOSUG UT27 OMVIP 2332N08846W 2335N08849W 2342N08850W 2345N08851W IPSEV L207 SEAGL NNCEE2</t>
  </si>
  <si>
    <t>S12R T12R6 UN418 2056N08653W 2034N08724W 2030N08724W CZ522 2003N08749W 1959N08753W 1957N08812W 1958N08816W UBVOV UT20 TAJIN DCT VITOS VITOS2A</t>
  </si>
  <si>
    <t>WJA2965</t>
  </si>
  <si>
    <t>CGORP</t>
  </si>
  <si>
    <t>30L</t>
  </si>
  <si>
    <t>S30L L0 L00 L28 L29 OMSUK UM219 MYDIA/M078F350 M219 CIGAR/N0460F350 DCT SPA DCT JOOEY DCT ART IMPAC4</t>
  </si>
  <si>
    <t>S30L T30L6 UN710 UN704 2104N08724W 2105N08735W 2106N08758W LIDAM UT23 TAM UJ14 TMN DCT MORAS UJ17 QET DCT</t>
  </si>
  <si>
    <t>LET5257</t>
  </si>
  <si>
    <t>XAMLG</t>
  </si>
  <si>
    <t>S30L T30L6 UN710 UN704 2057N08720W 2054N08731W 2056N08734W 2056N08753W 2056N08758W NOTEN UT37 SESNO UJ15E RETOS DCT</t>
  </si>
  <si>
    <t>S30L T30L6 UN532 2107N08657W NOSUG 2201N08657W 2209N08657W 2216N08708W 2240N08722W 2258N08731W NUDIS 2339N08753W 2340N08754W 2356N08805W 2405N08823W KEHLI A766 KELPP BAYYY5</t>
  </si>
  <si>
    <t>TCLMC</t>
  </si>
  <si>
    <t>S30L L0 L00 L28 L29 OMSUK UM219 MYDIA/M084F350 Y240 SNAKR M219 CIGAR/N0494F350 DCT CTY DCT GSO/N0482F370 DCT DOVEY/M084F360 NATX 49N020W/M082F360 NATX NASBA/M084F390 DCT RATKA/N0488F390 DCT LARLA DCT GANTO/N0482F390 DCT JSY DCT ARSUK DCT RESMI DCT TEPRI DCT POGZI DCT GELTA DCT LUVAL/N0479F390 DCT BEGAR DCT TRA/N0479F390 DCT GAMSA/N0482F390 DCT UMVEG/N0482F390 DCT DEGUM/N0482F390 DCT GORPA DCT IRDIV DCT DOBOT DCT VEBAR DCT NISVA DCT DEDIN DCT AYTEK</t>
  </si>
  <si>
    <t>S30L T30L6 2106N08659W 2114N08710W 2122N08717W 2127N08727W 2129N08743W 2130N08750W NOTEN UT37 ULUMA DCT MTY UT11 SINLO SINLO1A</t>
  </si>
  <si>
    <t>HP9808</t>
  </si>
  <si>
    <t>S30L T30L6 UN712 UN703 UN706 TAKUX UM782 OMIRO/N0466F350 UN420 PELRA DCT DAGAS DCT REPIT OSUPA2</t>
  </si>
  <si>
    <t>N414AL</t>
  </si>
  <si>
    <t>S30L L0 L00 L28 L29 2111N08656W 2113N08647W 2112N08627W 2112N08625W FRANT UG765 MAXIM SNDBR3</t>
  </si>
  <si>
    <t>2137N08549W</t>
  </si>
  <si>
    <t>N152AA</t>
  </si>
  <si>
    <t>S30L T30L6 L00 NOSUG UT27 OMVIP 2314N08709W 2331N08718W 2352N08719W 2434N08717W DAGGR/N0447F360 DCT JEPEG DCT CESAN DCT CRIED BEREE3</t>
  </si>
  <si>
    <t>2419N08718W</t>
  </si>
  <si>
    <t>S30L T30L6 UN705 UN709 UN701 2150N08656W 2153N08656W 2201N08656W 2219N08658W 2258N08701W 2333N08710W 2343N08712W 2400N08717W 2408N08718W 2415N08719W KEHLI A766 SBI DCT EIC/N0461F330 DCT RZC/N0457F340 DCT SGF/N0457F350 DCT ROEZZ DCT MNOSO BLUEM5</t>
  </si>
  <si>
    <t>N653JB</t>
  </si>
  <si>
    <t>S30L L0 L00 OMSUK UM219 MYDIA M219 CIGAR PRICY5</t>
  </si>
  <si>
    <t>S30L T30L6 UN712 UN703 UN706 CZM 2003N08706W TIKIS TIKIS2C</t>
  </si>
  <si>
    <t>1827N08811W</t>
  </si>
  <si>
    <t>S30L T30L6 2107N08700W 2122N08716W NOTEN UT37 ULUMA DCT MTY DCT TASTO DCT ILAMA UT41 NADIS DCT AVRIL UJ3 TANRI TANRI1B</t>
  </si>
  <si>
    <t>S30L 2104N08656W N000 2106N08657W 2109N08656W ROTGI UM219 MYDIA M219 KNOST DCT AMORY Q110 JOKKY/N0455F360 Q110 DAWWN DCT BEORN GNDLF3</t>
  </si>
  <si>
    <t>S30L T30L6 2104N08656W 2101N08659W 2036N08659W 2037N08701W 2009N08731W 1952N08746W 1949N08748W 1946N08750W 1944N08757W 1943N08806W 1943N08812W OMPAN OMPAN1A</t>
  </si>
  <si>
    <t>N55SK</t>
  </si>
  <si>
    <t>S30L 2105N08657W 2108N08656W 2205N08621W 2207N08620W 2210N08617W CANOA DCT BHHIA DCT</t>
  </si>
  <si>
    <t>2219N08601W</t>
  </si>
  <si>
    <t>S30L T30L6 2103N08659W 2108N08705W 2132N08726W 2134N08727W 2138N08731W 2120N08954W 2108N09156W UBVOV UT101 UMAVO/N0458F300 UT101 ENAGA ENAGA3A</t>
  </si>
  <si>
    <t>S30L L0 L00 L28 L29 MYDIA M219 KNOST Q109 DEANR/N0461F350 Q109 DFENC DCT SAWED Q108 SIE CAMRN5</t>
  </si>
  <si>
    <t>S30L T30L6 2103N08700W R3002 2119N08718W 2131N08724W 2131N08725W NOTEN UT37 SESNO UJ15E RETOS RETOS1A</t>
  </si>
  <si>
    <t>N553UW</t>
  </si>
  <si>
    <t>S30L L0 L00 ROTGI UM219 MYDIA M219 KNOST DCT DEANR/N0462F350 DCT BRUTS Q109 CAMJO DCT TWINS DCT PONZE BANKR8</t>
  </si>
  <si>
    <t>N67812</t>
  </si>
  <si>
    <t>S30L 2103N08655W 2055N08658W 2044N08654W 2042N08655W 2037N08702W CZ922 2015N08739W 1956N08806W 1949N08813W 1944N08820W 1941N08840W 1951N08902W 1959N08916W 2010N08935W DUSAT UM206 NABDA DCT REX DCT DLF/N0459F340 DCT KOBLE DCT ELP DCT CULTS J104 WLVRN DCT ESTWD HLYWD1</t>
  </si>
  <si>
    <t>DUSAT</t>
  </si>
  <si>
    <t>S30L L0 L00 L28 2128N08650W 2130N08649W 2131N08648W 2133N08646W ROTGI UM219 MYDIA M219 KNOST Q109 DEANR/N0456F390 Q109 CAMJO Q99 OGRAE DCT GOOOB DCT THHMP RAVNN9</t>
  </si>
  <si>
    <t>XAVDH</t>
  </si>
  <si>
    <t>S30L T30L6 2100N08701W 2055N08702W 2057N08705W 2057N08718W 2056N08732W 2051N08802W 2105N08909W 2109N08930W LIDAM UT23 TAM UJ14 TMN UT147 SLP UJ40 LIBOL LIBOL1B</t>
  </si>
  <si>
    <t>S30L 2103N08655W N1S NOSUG UT27 PISAD L333 HOOCK DCT LEV NNCEE2</t>
  </si>
  <si>
    <t>S30L L0 L00 L28 2116N08654W 2118N08653W 2123N08652W 2125N08651W ROTGI UM219 MYDIA M219 KNOST Q109 CAMJO Q99 EFFAY/N0455F370 Q99 POLYY DCT DADDS Q87 GEARS DCT BBOBO Q22 RBV Q419 JFK ROBUC3</t>
  </si>
  <si>
    <t>V3HIM</t>
  </si>
  <si>
    <t>2103N08653W 2102N08655W LIDEK B881 CZM B764 BUKKY BUKKY1A</t>
  </si>
  <si>
    <t>N225BS</t>
  </si>
  <si>
    <t>S30L 2103N08654W 2140N08656W 2140N08657W 2143N08659W 2351N08910W KELPP A766 SBI DCT</t>
  </si>
  <si>
    <t>2429N08941W</t>
  </si>
  <si>
    <t>CGKQN</t>
  </si>
  <si>
    <t>S30L L0 L00 L28 ROTGI UM219 MYDIA Y240 SNAKR M219 KNOST Q109 TEEEM/N0460F370 Q99 BLAAN Q69 RICCS DCT OXMAN LINNG3</t>
  </si>
  <si>
    <t>N133RC</t>
  </si>
  <si>
    <t>S30L 2103N08654W UN633 2106N08651W 2110N08646W 2116N08641W 2117N08640W 2119N08631W 2122N08629W 2139N08553W FRANT UG765 MAXIM DCT EYW DCT</t>
  </si>
  <si>
    <t>2140N08551W</t>
  </si>
  <si>
    <t>N829CB</t>
  </si>
  <si>
    <t>S30L T30L6 2104N08656W 2055N08652W N11S 2101N08651W 2122N08656W 2123N08656W 2132N08703W 2139N08709W 2148N08717W 2150N08718W 2152N08720W 2248N09228W 2252N09313W NOTEN UT37 EBDUB DCT NUGUS UJ59 MAM DCT</t>
  </si>
  <si>
    <t>NOSUG2F NOSUG UT27 OMVIP DCT KEHLI A766 SBI DCT LUKKN WLEEE7</t>
  </si>
  <si>
    <t>LIDEK2C LIDEK B881 CZM/N0150A015 VFR</t>
  </si>
  <si>
    <t>Y</t>
  </si>
  <si>
    <t>N550RS</t>
  </si>
  <si>
    <t>KTMB</t>
  </si>
  <si>
    <t>S30L L0 2111N08653W 2113N08652W 2131N08642W 2137N08634W 2138N08626W CANOA DCT EYW DCT</t>
  </si>
  <si>
    <t>2157N08600W</t>
  </si>
  <si>
    <t>N108NN</t>
  </si>
  <si>
    <t>S30L 2103N08654W T30R6 NC30 2107N08652W 2106N08639W 2104N08625W 2105N08619W 2106N08618W 2110N08611W 2111N08610W 2123N08542W MAXIM SNDBR3</t>
  </si>
  <si>
    <t>UDGUV1F UDGUV UT78 DURPI 2050N08914W 2054N08935W 2056N08939W 2103N08953W 2102N08959W 2101N09038W UBVOV UT20 PAZ UT104 ELVED/N0432F300 UT104 LENUL/N0401F250 LENUL2B</t>
  </si>
  <si>
    <t>N855DN</t>
  </si>
  <si>
    <t>S30L L0 L00 MYDIA M219 KNOST Q109 BRUTS Q118 JAMIZ/N0457F340 Q118 THRSR DCT VXV/N0455F350 DCT SPAYD DCT HNN/N0460F350 DCT SUBWY CRAKN2</t>
  </si>
  <si>
    <t>N3118J</t>
  </si>
  <si>
    <t>S30L L0 L00 L28 L29 2115N08656W 2127N08655W 2133N08651W MYDIA M219 CIGAR DCT KNOST DCT CAMJO Q109 TEEEM Q99 POLYY DCT DADDS Q87 GEARS DCT BBOBO Q22 PYTHN/N0445F370 Q22 RBV Q419 JFK ROBUC3</t>
  </si>
  <si>
    <t>XAVIU</t>
  </si>
  <si>
    <t>S30L 2104N08655W 2118N08718W 2120N08722W 2130N08732W 2132N08742W 2133N08749W LIDAM UT23 TAM UJ14 TMN UT147 AGU UT44 MEZCA MEZCA1A</t>
  </si>
  <si>
    <t>XAVRQ</t>
  </si>
  <si>
    <t>UDGUV1F UDGUV 2049N08800W 2051N08811W 2053N08822W 2053N08828W 2053N08840W 2118N08931W 2109N08959W 2102N09140W UBVOV UT101 UMAVO UT169 VITOS VITOS2A</t>
  </si>
  <si>
    <t>N308JR</t>
  </si>
  <si>
    <t>BE40</t>
  </si>
  <si>
    <t>S30L 2104N08655W 2104N08656W 2101N08658W 2058N08655W 2058N08654W 2058N08652W 2110N08608W 2115N08604W 2131N08552W 2139N08534W PODON G765 MAXIM DCT EYW DCT</t>
  </si>
  <si>
    <t>LCLUN VIS2 2128N08613W 2125N08613W CUN</t>
  </si>
  <si>
    <t>2053N08650W 2049N08649W 2050N08647W 2056N08648W CUN</t>
  </si>
  <si>
    <t>S30L L0 L00 L28 2108N08658W UN157 2142N08644W 2144N08643W 2200N08634W MYDIA/M078F350 M219 CULLY/N0461F350 M219 KNOST DCT CAMJO DCT TEEEM Q99 BWAGS/N0454F370 Q99 POLYY DCT OGRAE DCT AUDII DCT LVL DCT RIC DCT BBOBO Q22 RBV DCT LLUND DCT CAM DCT JASDU DCT PBERG CARTR5</t>
  </si>
  <si>
    <t>N710TC</t>
  </si>
  <si>
    <t>KSRG</t>
  </si>
  <si>
    <t>GALX</t>
  </si>
  <si>
    <t>S30L T30L6 2113N08657W 2130N08700W NOSUG 2154N08656W 2201N08657W 2205N08706W 2224N08738W KEHLI A766 KELPP LAURL DCT BBURT DCT</t>
  </si>
  <si>
    <t>N77572</t>
  </si>
  <si>
    <t>S30L 2103N08654W 2106N08655W 2111N08655W 2128N08648W 2130N08648W ROTGI UM219 ALPUK 2343N08614W 2401N08617W NAVVL M219 CIGAR DCT BULZI DCT JOHNN/N0472F340 Q118 THRSR/N0479F320 Q118 HEVAN/N0488F280 Q118 BONNT/N0493F240 VEECK5</t>
  </si>
  <si>
    <t>N710AB</t>
  </si>
  <si>
    <t>BE36</t>
  </si>
  <si>
    <t>S30L 2105N08654W 2111N08651W 2113N08650W OMSUK 2135N08644W 2142N08640W 2147N08639W 2221N08630W LENUK B646 CANOA DCT EYW DCT</t>
  </si>
  <si>
    <t>N897DN</t>
  </si>
  <si>
    <t>S30L T30L6 2118N08658W 2133N08706W 2136N08708W 2223N08741W 2253N08747W 2301N08746W 2306N08747W 2341N08753W 2340N08756W 2342N08758W 2346N08804W 2352N08817W KEHLI A766 SBI DCT ACT DCT PNH DCT ALS/N0456F360 DCT JNC J12 HELPR JAZZZ1</t>
  </si>
  <si>
    <t>S30L 2104N08655W 2107N08656W UN157 ROTGI 2152N08640W 2209N08634W MYDIA M219 NAVVL/N0460F350 M219 CIGAR DCT DEANR Q109 CAMJO Q99 QUART PHLBO4</t>
  </si>
  <si>
    <t>N37545</t>
  </si>
  <si>
    <t>S30L T30L6 UN705 UN709 2118N08704W 2131N08706W NOSUG UT27 PISAD L333 TRESR/N0474F340 L333 HOOCK/N0469F350 DCT CATLN DCT MGMRY DCT TWOUP Q22 BURGG Q60 JAXSN DCT DORRN CAVLR7</t>
  </si>
  <si>
    <t>S30L T30L6 UN710 UN704 2058N08717W 2059N08719W 2058N08724W 2058N08725W 2059N08729W 2100N08730W 2102N08738W 2107N08754W 2110N08801W 2115N08815W DUSAT UM206 LIRPO/N0479F320 UM206 NABDA DCT MAM DCT JCT/N0475F340 DCT PNH DCT ZIGEE NIIXX4</t>
  </si>
  <si>
    <t>S30L T30L6 UN710 UN704 UN711 2054N08728W 2055N08728W 2051N08755W 2037N08845W 2022N08910W UBVOV UT101 UMAVO/N0458F300 UT101 ENAGA ENAGA3A</t>
  </si>
  <si>
    <t>S30L T30L6 UN710 UN704 2100N08711W 2100N08712W 2056N08736W 2041N08756W 2015N08904W 2019N08909W PQE V51 TGZ</t>
  </si>
  <si>
    <t>N8736J</t>
  </si>
  <si>
    <t>S30L T30L6 UN705 UN709 2116N08702W 2130N08707W 2146N08658W 2155N08656W 2159N08656W 2228N08659W 2234N08700W KEHLI/N0465F360 A766 SBI DCT FUZ J58 SPS DCT HALEN NIIXX4</t>
  </si>
  <si>
    <t>CFTXF</t>
  </si>
  <si>
    <t>S30L T30L6 UN705 2113N08702W 2116N08703W 2130N08708W NOSUG UT27 OMVIP UT45 ALKIM DCT KEHLI/M078F360 A766 KLAMS/N0458F360 A766 SBI DCT FUZ DCT KK45Y DCT PHLAT DCT KD72U DCT RICCO DCT KU90S DCT COUTS DCT EBGAL EBGAL7</t>
  </si>
  <si>
    <t>S30L T30L6 2104N08656W 2107N08659W T30R8 2120N08711W B30L1 2131N08714W 2135N08714W 2146N08723W 2149N08727W 2150N08733W 2150N08735W NUBIT DCT RIBET UT101 ENAGA DCT OVAGO UT123 IKLOK/N0385F260 UT123 IGSON IGSON1B</t>
  </si>
  <si>
    <t>HP1845</t>
  </si>
  <si>
    <t>S30L T30L6 UN712 UN703 2048N08657W 2045N08657W AVSEB UM782 OMIRO/N0457F370 UN420 PELRA DCT SPP DCT SEKMA OSUPA2</t>
  </si>
  <si>
    <t>N629JB</t>
  </si>
  <si>
    <t>S30L L0 L00 L28 L29 L30 PODON UG765 MAXIM BHHIA3</t>
  </si>
  <si>
    <t>S30L T30L6 2103N08658W 2055N08718W 2056N08725W 2054N08736W 2032N08819W 2026N08856W MD610 2025N08942W 2043N09033W 2034N09058W 2035N09102W UBVOV UT20 TAJIN DCT VITOS VITOS2A</t>
  </si>
  <si>
    <t>TOM193</t>
  </si>
  <si>
    <t>GTUII</t>
  </si>
  <si>
    <t>S30L L0 L00 L28 L29 L30 L31 L32 PODON UG765 MAXIM DCT EYW DCT SELIM DCT 40N060W DCT 44N050W DCT 48N040W DCT 51N030W DCT 53N020W DCT MALOT/N0489F410 DCT GISTI DCT MOMIN DCT DAP DCT BOFUM Q37 MALUD MALUD1M</t>
  </si>
  <si>
    <t>2138N08550W</t>
  </si>
  <si>
    <t>S30L T30L6 UN710 UN704 2101N08712W 2100N08737W 2059N08801W 2101N08810W NOTEN UT37 SESNO UJ15E RETOS DCT MTY UJ15 MOV U2 CUU UJ54 CJS</t>
  </si>
  <si>
    <t>TOM039</t>
  </si>
  <si>
    <t>S30L 2103N08654W 2105N08656W LESER PODON UG765 MAXIM DCT EYW DCT VKZ DCT WOLFO DCT SNAGY/M084F410 M203 SELIM DCT 40N060W DCT 44N050W DCT 47N040W DCT 49N030W DCT 50N020W DCT SOMAX DCT ATSUR DCT LULOX/N0477F410 DCT SIDDI DCT DAWLY DCT ELRIP DCT OTMET OTMET1G</t>
  </si>
  <si>
    <t>2143N08552W</t>
  </si>
  <si>
    <t>UDGUV1F UDGUV UJ84 CZA 2008N08943W 2006N08946W 2004N08948W 2003N09000W 2001N09017W 1955N09030W CME UJ9 VSA DCT</t>
  </si>
  <si>
    <t>UDGUV1F UDGUV DCT 2230N09217W 2231N09222W 2231N09225W 2230N09235W 2230N09259W 2230N09302W 2229N09321W SESNO UJ15E RETOS RETOS1A</t>
  </si>
  <si>
    <t>2308N09448W</t>
  </si>
  <si>
    <t>N881SM</t>
  </si>
  <si>
    <t>KLRD</t>
  </si>
  <si>
    <t>C25C</t>
  </si>
  <si>
    <t>S30L 2104N08656W UN318 2117N08707W 2121N08710W 2122N08712W 2123N08713W ODLAR 2127N08725W 2129N08727W 2130N08728W 2136N08731W 2142N08736W 2148N08749W 2214N08945W 2215N08950W 2216N09015W 2226N09055W 2244N09213W NOTEN UT37 EBDUB DCT NUGUS UJ59 MAM DCT</t>
  </si>
  <si>
    <t>S30L T30L6 UN705 2110N08659W 2124N08651W 2134N08644W NOSUG 2224N08658W 2225N08659W KEHLI A766 KELPP DCT</t>
  </si>
  <si>
    <t>UDGUV1F UDGUV 2049N08810W 2049N08811W 2106N08835W 2111N08842W 2113N08846W 2118N08857W 2118N08915W UBVOV UT101 UMAVO/N0457F300 UT101 ENAGA ENAGA3A</t>
  </si>
  <si>
    <t>S30L L0 L00 OMSUK UM219 ROTGI 2204N08637W 2207N08637W 2346N08556W 2425N08535W NAVVL M219 KNOST DCT DEANR DCT BRUTS Q109 CAMJO DCT TWINS DCT PONZE BANKR8</t>
  </si>
  <si>
    <t>UDGUV1F UDGUV DCT 2048N08748W 2047N08755W 2049N08758W 2049N08801W 2109N08844W STCLA 2122N08916W 2126N08925W NOTEN UT37 SESNO UJ15E RETOS RETOS1A</t>
  </si>
  <si>
    <t>N8770Q</t>
  </si>
  <si>
    <t>S30L T30L6 2111N08657W 2128N08648W NOSUG UT27 OMVIP UT45 ALKIM KEHLI A766 KELPP PUCKS4</t>
  </si>
  <si>
    <t>S30L T30L6 UN710 UN704 2100N08710W 2058N08711W 2055N08719W 2055N08720W 2050N08739W 2045N08811W 2050N08814W 2058N08824W 2107N08837W 2118N08856W 2121N08903W 2123N08926W 2130N09000W LIDAM UT23 TAM UJ14 TMN UT147 SLP UJ40 LIBOL LIBOL1B</t>
  </si>
  <si>
    <t>N37567</t>
  </si>
  <si>
    <t>S30L 2104N08655W N2S 2115N08652W 2116N08652W 2131N08647W 2142N08650W 2252N08700W 2324N08659W 2333N08716W 2356N08755W KEHLI A766 KELPP LINKK1</t>
  </si>
  <si>
    <t>S30L T30L6 UN710 UN704 2041N08725W 2029N08739W 2045N08838W 2101N08851W 2121N08902W 2131N08923W NA365 LIDAM UT23 TAM UJ14 TMN UT147 SLP</t>
  </si>
  <si>
    <t>S30L T30L6 2103N08701W L03 2051N08721W 2051N08722W 2050N08728W 2054N08823W 2057N08827W 2100N08833W 2108N08854W 2112N08901W 2121N08920W 2128N08937W NOTEN UT37 ULUMA DCT MTY DCT TASTO DCT ILAMA UT41 NADIS DCT AVRIL UJ3 TANRI TANRI1B</t>
  </si>
  <si>
    <t>S30L T30L6 2103N08700W OTM03 2056N08715W 2055N08716W 2046N08736W 2039N08755W 2038N08909W 2038N08923W UBVOV UT101 UMAVO/N0458F300 UT101 ENAGA ENAGA3A</t>
  </si>
  <si>
    <t>S30L T30L6 UN710 UN704 UN711 2055N08727W 2052N08751W 2053N08810W 2058N08819W 2121N08856W UBVOV UT101 ENAGA DCT OTAGO DCT ATUKA ATUKA1B</t>
  </si>
  <si>
    <t>WJA4102</t>
  </si>
  <si>
    <t>CGWBU</t>
  </si>
  <si>
    <t>S30L L0 OMSUK UM219 ROTGI 2208N08631W 2253N08612W 2255N08608W 2336N08543W SNAKR M219 CIGAR/N0454F350 DCT SPA DCT PSK DCT OXMAN LINNG3</t>
  </si>
  <si>
    <t>2307N08601W</t>
  </si>
  <si>
    <t>N851DN</t>
  </si>
  <si>
    <t>OMSUK2C OMSUK UM219 XOPGI 2234N08623W 2304N08604W SNAKR M219 KNOST DCT AMORY Q110 JOKKY/N0455F360 Q110 DAWWN DCT BEORN GNDLF3</t>
  </si>
  <si>
    <t>2314N08601W</t>
  </si>
  <si>
    <t>N320VG</t>
  </si>
  <si>
    <t>S30L L0 L00 L28 L29 L30 L31 L32 IMOLO 2122N08558W 2137N08555W PODON UG765 MAXIM SNDBR3</t>
  </si>
  <si>
    <t>HI1027</t>
  </si>
  <si>
    <t>S30L T30L6 UN712 UN703 2055N08658W 2053N08657W 2048N08651W 2047N08651W 2046N08649W 2041N08638W 2040N08636W TAKUX DCT MAMBI/N0461F390 UL577 TIDAN/N0456F410 UL577 CDO UT15 NADAX NADAX1W</t>
  </si>
  <si>
    <t>N130AN</t>
  </si>
  <si>
    <t>S30L T30L6 2114N08656W 2115N08656W 2137N08653W 2138N08653W 2143N08654W 2300N08719W 2303N08720W 2333N08731W 2352N08737W 2357N08814W 2405N08836W KELPP A766 SBI DCT CRIED BEREE3</t>
  </si>
  <si>
    <t>2429N08901W</t>
  </si>
  <si>
    <t>CCBAB</t>
  </si>
  <si>
    <t>ALSUP1F UB881 LANDA/N0460F350 UB881 BTO UZ498 MGA UZ512 LIXAS/N0455F370 UL203 ARNEL UM542 TAL UV1 ATATU ATATU4</t>
  </si>
  <si>
    <t>S30L 2104N08655W L00 2106N08701W UN302 2128N08741W 2142N08757W 2142N08802W 2143N08813W LIDAM UT23 TAM UJ14 TMN DCT MORAS UJ17 QET</t>
  </si>
  <si>
    <t>N930AV</t>
  </si>
  <si>
    <t>S30L T30L6 CN12 2107N08649W 2105N08646W 2101N08641W 2059N08638W 2057N08636W TAKUX UM782 OMIRO/N0455F370 UN420 SPP UP530 KAKOL/N0458F350 DCT RNG UQ121 ISVAT ISVA5E</t>
  </si>
  <si>
    <t>N824DN</t>
  </si>
  <si>
    <t>S30L 2103N08654W 2104N08655W NOTOM NOSUG UT27 OMVIP 2305N08706W 2319N08723W KELPP A766 KLAMS DCT VUH DCT ELA DCT STV DCT JCT/N0461F340 DCT PEQ DCT EWM Q180 BXK J4 WLVRN DCT ESTWD HLYWD1</t>
  </si>
  <si>
    <t>2429N08843W</t>
  </si>
  <si>
    <t>S30L T30L6 2104N08701W 2105N08704W 2136N08752W 2141N08806W 2145N08813W UBVOV UT101 ENAGA DCT OTAGO DCT ATUKA ATUKA1B</t>
  </si>
  <si>
    <t>S30L T30L6 UN710 2121N08744W 2125N08748W 2134N08756W 2136N08801W 2137N08805W 2136N08807W 2137N08828W 2137N08847W 2137N08854W 2133N08938W UBVOV UT101 UMAVO/N0445F300 UT101 ENAGA ENAGA3A</t>
  </si>
  <si>
    <t>CCBFR</t>
  </si>
  <si>
    <t>ALSUP1F ALSUP UB881 BTO UZ498 MGA UZ512 TONIO/N0441F390 UZ512 LIXAS UL203 ARNEL UM542 TAL UV1 ATATU ATATU4</t>
  </si>
  <si>
    <t>MDPP</t>
  </si>
  <si>
    <t>S30L L0 L00 L28 L29 L30 L31 L32 L33 2104N08642W L41 2103N08640W 2113N08552W NORIL UR506 NUDUG UL212 SINKA UM594 NOSX UM594 ALBBE UM348 RETAK DCT</t>
  </si>
  <si>
    <t>2119N08540W</t>
  </si>
  <si>
    <t>N671RR</t>
  </si>
  <si>
    <t>UDGUV1F UDGUV UJ84 CZA UT20 PAZ UT104 LENUL DCT</t>
  </si>
  <si>
    <t>UDGUV1F UDGUV 2050N08752W 2056N08800W 2125N08839W 2137N08855W 2139N08858W NUBIT DCT RIBET UT101 ENAGA/N0450F340 DCT OVAGO UT123 IGSON IGSON1B</t>
  </si>
  <si>
    <t>CGAWS</t>
  </si>
  <si>
    <t>S30L L0 L00 L28 ROTGI UM219 XOPGI 2239N08629W 2257N08632W 2301N08633W 2320N08640W 2322N08639W 2334N08633W 2415N08616W CIGAR/N0455F350 DCT SPA/N0452F370 DCT PSK DCT OXMAN LINNG3</t>
  </si>
  <si>
    <t>2404N08620W</t>
  </si>
  <si>
    <t>S30L L0 L00 L28 2107N08658W 2110N08649W IMOLO UR506 NUDAL UV106 PODON UG765 MAXIM DCT VKZ DCT NUCAR A699 LOUIZ/M083F370 A699 SUMRS M204 LUNKR/M083F390 M204 SOORY/M082F390 NATZ 42N050W/M083F390 NATZ 44N040W/M083F400 NATZ REGHI/N0479F400 DCT AMPOP/N0471F380 DCT SIDDI/N0408F270 DCT DAWLY DCT ELRIP DCT OTMET OTMET1G</t>
  </si>
  <si>
    <t>UDGUV1F UDGUV UT78 DURPI DCT NOTEN UT37 SESNO UJ15E RETOS RETOS1A</t>
  </si>
  <si>
    <t>SLI878</t>
  </si>
  <si>
    <t>E190</t>
  </si>
  <si>
    <t>XAACJ</t>
  </si>
  <si>
    <t>S30L T30L6 UN710 UN704 UN711 2055N08726W NAPRI NAPRI1A</t>
  </si>
  <si>
    <t>S30L T30L6 UN710 UN704 2057N08718W 2057N08720W 2111N08809W 2117N08840W 2118N08854W 2120N08907W 2122N08916W 2124N08939W UBVOV UT101 UMAVO/N0459F300 UT101 ENAGA ENAGA3A</t>
  </si>
  <si>
    <t>N58DH</t>
  </si>
  <si>
    <t>S30L T30L6 UN710 UN704 UN711 1958N08929W 1954N08956W 1956N09021W 2001N09041W 2010N09107W 2011N09124W 2000N09134W 1949N09148W 1938N09156W 1924N09202W 1920N09204W AGAVE UJ9 VSA</t>
  </si>
  <si>
    <t>S30L T30L6 2102N08733W 2105N08740W 2114N08805W 2116N08909W NA104 UBVOV DCT UMAVO UT101 ENAGA ENAGA3A</t>
  </si>
  <si>
    <t>S30L T30L6 2106N08652W 2105N08650W NC29 AVSEB 2010N08619W IRGOL DCT MANUR DCT VIVIT DCT PIRAS BARRA4P</t>
  </si>
  <si>
    <t>1950N08611W</t>
  </si>
  <si>
    <t>XAEGT</t>
  </si>
  <si>
    <t>S30L T30L6 UN710 UN704 UN711 2054N08729W 2054N08759W 2055N08809W TMN DCT MORAS UJ17 QET</t>
  </si>
  <si>
    <t>S30L L0 OMSUK UM219 MYDIA/M079F350 M219 CULLY/N0466F350 M219 KNOST DCT CAMJO Q99 BLAAN/N0469F330 Q69 RICCS DCT OXMAN LINNG3</t>
  </si>
  <si>
    <t>S30L T30L6 UN710 UN704 UN711 2051N08739W NOTEN UT37 SESNO UJ15E RETOS RETOS1A</t>
  </si>
  <si>
    <t>S30L L0 L00 2105N08658W OMSUK UM219 MYDIA Y240 SHAQQ/N0496F370 DCT FAZES DCT EASLY DCT BAHAA DCT WHOOS Y494 VIRST/M085F370 M201 DRYED/M085F370 DCT 40N060W/M085F380 42N050W/M085F390 43N040W 44N030W 44N020W/M085F390 DCT MUDOS/N0486F390 DCT STG DCT DESAT DCT ZMR</t>
  </si>
  <si>
    <t>S30L T30L6 UN710 UN704 UN711 2052N08735W NAPRI NAPRI1A</t>
  </si>
  <si>
    <t>UDGUV1F UDGUV UT78 MEDOS DCT UBVOV DCT UMAVO UT101 ENAGA ENAGA3A</t>
  </si>
  <si>
    <t>S30L T30L6 UN712 UN703 UN706 CZM UN430 2007N08654W 2000N08649W MAMBI/N0470F360 DCT KANEX UM330 ENAMO/N0472F350 M330 DONEZ/M080F350 M330 KRTIS/M080F370 M330 SHEIL/N0467F370 DCT BALOO/M080F370 DCT 36N060W/M080F370 42N050W 45N040W/M080F390 45N030W 42N020W/M080F390 DCT ERPES/N0456F390 DCT BABOV DCT OGERO Z409 TLD</t>
  </si>
  <si>
    <t>1955N08605W</t>
  </si>
  <si>
    <t>XAVUX</t>
  </si>
  <si>
    <t>UDGUV1F UDGUV UT78 DURPI DCT UBVOV UT101 ENAGA ENAGA3A</t>
  </si>
  <si>
    <t>S30L T30L6 UN710 UN704 UN711 2055N08727W UN432 UBVOV UT101 UMAVO UT104 LENUL LENUL3A</t>
  </si>
  <si>
    <t>UDGUV1F UDGUV 1924N09028W 1904N09105W 1902N09108W NOPON UJ9 VSA</t>
  </si>
  <si>
    <t>LVGIF</t>
  </si>
  <si>
    <t>S30L T30L6 UN712 UN703 2048N08653W AVSEB UM782 OMIRO UN420 TBG/N0466F390 UN420 VUMPU UM784 LOKOX UL417 VALUS/N0462F410 UL417 TOPOG UL404 ISOPO UT672 MULTA W24 SNT SNT7U</t>
  </si>
  <si>
    <t>UDGUV1F UDGUV DCT 2052N08839W 2052N08847W NOTEN UT37 SESNO UJ15E RETOS RETOS1A</t>
  </si>
  <si>
    <t>XACAZ</t>
  </si>
  <si>
    <t>DANRA</t>
  </si>
  <si>
    <t>S30L L0 L00 L28 L29 L30 L31 NUDAL UV106 PODON UG765 MAXIM/M082F370 DCT MAPYL/M082F390 DCT FLUPS DCT ENAPI DCT QINCY DCT 38N060W 44N050W 48N040W 5030N03000W 51N020W/M082F410 DCT DINIM/N0477F410 DCT ELSOX DCT LESLU DCT OXLOW DCT KONAN DCT KOK UL607 SPI T180 NIVNU T847 IMCOM IMCOM1A</t>
  </si>
  <si>
    <t>30R</t>
  </si>
  <si>
    <t>UDGUV1E UDGUV DCT MID DCT LIDAM UT23 TAM UJ14 TMN UT147 AGU UT44 MEZCA MEZCA1A</t>
  </si>
  <si>
    <t>S30R N00 N000 LL28 LL29 L30 L31 L32 NUDAL UV106 PODON/N0477F370 UG765 MAXIM DCT HIBAC DCT TUBBS/M082F370 Y493 VEGAA M201 DRYED/M082F390 M201 NOVOK/N0474F390 M201 CARAC DCT DOPHN DCT RELIC DCT 4630N05000W/M082F390 DCT 47N040W DCT 46N030W DCT 45N020W/M082F410 DCT KOPAS/N0471F410 DCT VES DCT LASKU M190 OBETO/N0469F390 DCT SNR/N0469F400 M190 BLV/N0470F390 DCT CEGAM/N0468F400 M601 PPN P152 RONKO/N0412F300 M601 GRAUS</t>
  </si>
  <si>
    <t>UDGUV1E UDGUV UT78 MEDOS DCT UBVOV DCT UMAVO UT101 ENAGA ENAGA3A</t>
  </si>
  <si>
    <t>XAVUB</t>
  </si>
  <si>
    <t>UDGUV1E UDGUV UT78 VIKMO 2048N09120W 2048N09130W LARLO</t>
  </si>
  <si>
    <t>N910KS</t>
  </si>
  <si>
    <t>UDGUV1E UDGUV UJ84 CZA UT20 PAZ UT154 ENAGA DCT OVAGO UT123 ULUVO DCT GDL</t>
  </si>
  <si>
    <t>UDGUV1E UDGUV OMPAN OMPAN1A</t>
  </si>
  <si>
    <t>NUDAL1B NUDAL UR506 KALNO VETSI2A</t>
  </si>
  <si>
    <t>XBBCF</t>
  </si>
  <si>
    <t>BE9L</t>
  </si>
  <si>
    <t>S12L 2100N08649W XOSIX V45 CZA V45 NAPRI 2046N08908W MD801 UMAN MD401 RWY10</t>
  </si>
  <si>
    <t>UDGUV2B UDGUV DCT 2049N08759W 2049N08811W NOTEN UT37 SESNO UJ15E RETOS RETOS1A</t>
  </si>
  <si>
    <t>S12L T12L6 UN418 UKOKO UT78 MEDOS UT20 UBVOV UT101 UMAVO/N0458F300 UT101 ENAGA ENAGA3A</t>
  </si>
  <si>
    <t>HP1533</t>
  </si>
  <si>
    <t>S12L 2102N08651W NC01 ALYRE TAKUX UM782 OMIRO UN420 PELRA DCT SPP DCT SEKMA OSUPA2</t>
  </si>
  <si>
    <t>N68453</t>
  </si>
  <si>
    <t>S12R SR00 SR01 SR02 2105N08647W B30L5 2247N08852W 2256N08853W 2317N08857W 2325N08859W 2328N08901W 2329N08902W PEGLG LINKK1</t>
  </si>
  <si>
    <t>2429N09009W</t>
  </si>
  <si>
    <t>S12R UDGUV DCT 2054N08905W MD611 2300N09411W 2307N09452W ULUMA UT37 SESNO DCT MTY UJ32 TRC DCT</t>
  </si>
  <si>
    <t>2307N09450W</t>
  </si>
  <si>
    <t>N301NW</t>
  </si>
  <si>
    <t>S12R SR00 SR01 SR02 SR03 2100N08644W ENEBA UT27 NOSUG KEHLI A766 SBI DCT CRIED BEREE3</t>
  </si>
  <si>
    <t>N393DA</t>
  </si>
  <si>
    <t>S12R 2101N08650W OMSUK UM219 ROTGI 2209N08636W 2241N08617W 2308N08603W 2320N08555W 2400N08539W SNAKR M219 KNOST DCT AMORY Q110 JOKKY/N0449F380 Q110 DAWWN DCT BEORN GNDLF3</t>
  </si>
  <si>
    <t>2311N08601W</t>
  </si>
  <si>
    <t>S12R 2101N08650W OMSUK UM219 RAKAR 2304N08627W 2406N08626W CULLY M219 CIGAR M215 KNOST Q109 CAMJO Q99 QUART PHLBO4</t>
  </si>
  <si>
    <t>2406N08626W</t>
  </si>
  <si>
    <t>XAHSB</t>
  </si>
  <si>
    <t>UDGUV2A UDGUV UT78 MEDOS UT20 UBVOV UT101 UMAVO/N0459F300 UT101 ENAGA ENAGA3A</t>
  </si>
  <si>
    <t>XAVXT</t>
  </si>
  <si>
    <t>UDGUV2A UDGUV UT78 DURPI DCT NUBIT DCT RIBET UT101 ENAGA DCT OVAGO UT123 IGSON IGSON1A</t>
  </si>
  <si>
    <t>CGEKX</t>
  </si>
  <si>
    <t>S12R SR00 SR01 SR02 SR03 ROTGI UM219 MYDIA/M080F350 M219 CULLY/N0469F350 M219 KNOST DCT CAMJO Q99 BLAAN Q69 RICCS DCT OXMAN LINNG3</t>
  </si>
  <si>
    <t>N848RS</t>
  </si>
  <si>
    <t>KRYY</t>
  </si>
  <si>
    <t>S12R 2059N08647W NC011 2109N08646W OMSUK UM219 MYDIA M219 CIGAR DCT CCRON DCT THRTL DCT NOKIE DCT</t>
  </si>
  <si>
    <t>UDGUV2A UDGUV UT78 DURPI DCT UBVOV UT101 UMAVO/N0448F300 UT101 ENAGA ENAGA3A</t>
  </si>
  <si>
    <t>HP9906</t>
  </si>
  <si>
    <t>S12R T12R6 UN415 UN440 UN400 PELRA DCT SPP DCT SEKMA OSUPA2</t>
  </si>
  <si>
    <t>S12R T12R6 UN402 UN408 CTM TIKIS UG765 AUR DCT</t>
  </si>
  <si>
    <t>S12R T12R6 2057N08653W 1944N08931W 1941N08937W TAKAN 1744N09225W 1741N09229W KIPAG UJ25 TGZ</t>
  </si>
  <si>
    <t>S12R 2101N08652W 2100N08649W 2101N08648W ROTGI UM219 RAKAR 2257N08622W 2304N08619W 2330N08607W MYDIA M219 CIGAR DCT KNOST DCT CAMJO Q99 BLAAN Q69 RICCS DCT OXMAN LINNG3</t>
  </si>
  <si>
    <t>S12R T12R6 UN418 UN409 2056N08853W 2056N08855W 2237N09257W 2247N09358W NOTEN UT37 SESNO UJ15E RETOS RETOS1A</t>
  </si>
  <si>
    <t>S12R SR00 SR01 SR02 OMSUK UM219 RAKAR 2308N08622W 2316N08619W 2327N08610W MYDIA M219 CIGAR M215 KNOST Q109 CAMJO Q99 OGRAE DCT BZNGA DCT DORRN CAVLR7</t>
  </si>
  <si>
    <t>S12R 2101N08650W 2100N08649W 2101N08648W OMSUK UM219 ROTGI 2212N08635W 2235N08621W 2249N08623W 2318N08612W 2320N08612W 2331N08608W MYDIA M219 KNOST DCT DEANR DCT BRUTS Q109 EVANZ DCT ENEME Q409 PUPYY DCT FLO DCT TYI DCT JAMIE DCT KALDA Q108 SIE CAMRN5</t>
  </si>
  <si>
    <t>S12R T12R6 2100N08650W CZM 2026N08655W 2000N08655W 1956N08655W GABIX DCT TUMEK DCT TIBUT DCT PIRAS BARRA4P</t>
  </si>
  <si>
    <t>1913N08647W</t>
  </si>
  <si>
    <t>S12R T12R6 UN418 2053N08730W 2054N08821W 2054N08824W 2150N09438W 2155N09548W 2208N09636W RAULS UT23 TAM DCT</t>
  </si>
  <si>
    <t>2152N09459W</t>
  </si>
  <si>
    <t>XAOTB</t>
  </si>
  <si>
    <t>S12R T12R6 UN418 UN409 2053N08715W 2054N08723W 2054N08724W 2054N08731W UBVOV UT101 UMAVO/N0468F300 UT101 ENAGA ENAGA3A</t>
  </si>
  <si>
    <t>N559JB</t>
  </si>
  <si>
    <t>S12R 2100N08650W NC01 2100N08647W ROTGI UM219 XOPGI 2245N08628W 2307N08614W 2310N08617W 2335N08609W MYDIA M219 KNOST Q109 JOHAR/N0471F330 Q109 DFENC DCT SAWED Q108 SIE CAMRN5</t>
  </si>
  <si>
    <t>S12R T12R6 UN418 UN409 2053N08717W 2055N08732W UDGUV DCT 2051N08824W 2051N08826W 2052N08837W S28 NOTEN DCT LIBOX DCT MOV UT3 URKOM UJ54 CJS DCT</t>
  </si>
  <si>
    <t>S12R T12R6 UN418 UN409 2053N08721W 2054N08726W UDGUV DCT 2051N08826W 2052N08829W 2223N09215W 2232N09303W 2242N09356W 2310N09456W EBDUB UT37 SESNO UJ15E RETOS RETOS1A</t>
  </si>
  <si>
    <t>S12R T12R6 UN418 UN409 2053N08714W 2054N08728W UDGUV DCT MID DCT 2156N09426W 2211N09443W TAM UJ14 TMN UT147 AGU UT44 MEZCA MEZCA1A</t>
  </si>
  <si>
    <t>2212N09459W</t>
  </si>
  <si>
    <t>S12R 2100N08650W NC01 CN04 OMSUK M219 ROTGI 2222N08633W 2244N08622W 2300N08621W 2317N08615W MYDIA M219 KNOST DCT CAMJO Q99 BLAAN Q69 RICCS DCT PSB DCT SYR DCT ART IMPAC4</t>
  </si>
  <si>
    <t>N774WF</t>
  </si>
  <si>
    <t>UDGUV2A UDGUV 2056N08754W 2056N08758W 2105N08844W 2106N08846W NOTEN UT37 SESNO UJ15E RETOS DCT</t>
  </si>
  <si>
    <t>S12R T12R6 UN418 UN409 UN419 PQE/N0328A180 V51 SAXAV V51 TGZ DCT</t>
  </si>
  <si>
    <t>S12R 2101N08651W T12R6 2102N08648W OMSUK UM219 RAKAR 2258N08624W 2323N08614W 2327N08613W MYDIA M219 CIGAR/N0455F370 M219 KNOST DCT DEANR DCT BRUTS Q109 CAMJO DCT TWINS DCT PONZE BANKR8</t>
  </si>
  <si>
    <t>S12R 2101N08651W 2100N08649W 2101N08647W 2104N08647W ENEBA UT27 OMVIP UT45 ALKIM 2350N08752W 2414N08832W KELPP A766 SBI DCT CRIED BEREE3</t>
  </si>
  <si>
    <t>LCLUN VIS3 2110N08648W 2100N08652W 2101N08655W UN542</t>
  </si>
  <si>
    <t>N17574</t>
  </si>
  <si>
    <t>S12R SR00 SR01 SR02 SR03 SR04 SR05 ENEBA UT27 PISAD/N0463F340 L333 HRV/N0456F320 DCT MCB/N0453F310 DCT MEMFS/N0459F360 DCT FTZ SHAIN2</t>
  </si>
  <si>
    <t>N171US</t>
  </si>
  <si>
    <t>S12R 2100N08650W 2100N08648W 2101N08647W 2102N08646W OMSUK UM219 RAKAR 2313N08621W 2333N08612W NAVVL M219 KNOST Q109 CAMJO Q99 PEETT DCT BBDOL PAATS4</t>
  </si>
  <si>
    <t>2358N08601W</t>
  </si>
  <si>
    <t>S12R T12R6 UN415 PELRA UN420 SPP UP530 KAKOL/N0449F390 DCT RNG UQ121 ISVAT ISVA5E</t>
  </si>
  <si>
    <t>HI1142</t>
  </si>
  <si>
    <t>S12R T12R6 UN415 MAMBI UL577 CDO UT15 NADAX NADAX1W</t>
  </si>
  <si>
    <t>2032N08522W</t>
  </si>
  <si>
    <t>UDGUV2A UDGUV DCT 2052N08843W 2053N08845W 2233N09247W 2237N09314W 2236N09331W 2238N09347W NOTEN UT37 SESNO UJ15E RETOS RETOS1A</t>
  </si>
  <si>
    <t>S12R T12R6 UN415 UN440 2042N08621W 2027N08607W OMIRO/N0451F390 UM782 MEVUB UP406 AKPEK AKPE4C</t>
  </si>
  <si>
    <t>2005N08548W</t>
  </si>
  <si>
    <t>N615JB</t>
  </si>
  <si>
    <t>S12R 2100N08649W 2101N08646W N11N NOSUG UT27 OMVIP 2332N08725W 2334N08727W ALKIM 2353N08742W 2358N08746W DAGGR L214 LEV J35 MCB/N0455F370 J35 MEM/N0453F380 J35 FAM/N0450F390 DCT SPI DCT PHEEB ENDEE8</t>
  </si>
  <si>
    <t>2429N08800W</t>
  </si>
  <si>
    <t>N363DN</t>
  </si>
  <si>
    <t>S12R SR00 SR01 SR02 SR03 ROTGI UM219 MYDIA M219 KNOST DCT AMORY Q110 JOKKY/N0454F360 Q110 DAWWN DCT BEORN GNDLF3</t>
  </si>
  <si>
    <t>HP1716</t>
  </si>
  <si>
    <t>S12R T12R6 UN415 UN440 UN400 2038N08618W OMIRO UN420 PELRA DCT SPP DCT SEKMA OSUPA2</t>
  </si>
  <si>
    <t>2004N08549W</t>
  </si>
  <si>
    <t>N906WN</t>
  </si>
  <si>
    <t>S12R SR00 SR01 SR02 SR03 NOSUG UT27 OMVIP 2325N08743W KELPP PUCKS4</t>
  </si>
  <si>
    <t>2429N08853W</t>
  </si>
  <si>
    <t>N806JB</t>
  </si>
  <si>
    <t>S12R SR00 SR01 SR02 SR03 ROTGI UM219 MYDIA M219 CIGAR RAYZZ3</t>
  </si>
  <si>
    <t>2114N08644W LETIS 2152N08628W 2208N08617W NOSUG VIS1 LCLUN VIS2 2119N08642W</t>
  </si>
  <si>
    <t>CGKQU</t>
  </si>
  <si>
    <t>S12R SR00 SR01 SR02 SR03 ROTGI UM219 MYDIA M219 KNOST Q109 CAMJO DCT PSK DCT OXMAN LINNG3</t>
  </si>
  <si>
    <t>S12R T12R6 UN418 UN409 UN419 2049N08729W 2047N08733W 2046N08736W 2049N08800W 2104N08911W NOTEN UT37 SESNO UJ15E RETOS RETOS1A</t>
  </si>
  <si>
    <t>UDGUV2A UDGUV UT78 DURPI 2049N09018W 2049N09022W 2015N09500W IKLOK/N0429F260 UT123 IGSON IGSON1B</t>
  </si>
  <si>
    <t>MMHC</t>
  </si>
  <si>
    <t>S12R 2051N08711W 2046N08732W XORUV UJ64 RETOM DCT</t>
  </si>
  <si>
    <t>XORUV</t>
  </si>
  <si>
    <t>N950JT</t>
  </si>
  <si>
    <t>S12R SR00 SR01 SR02 2100N08643W ROTGI UM219 XOPGI 2227N08632W 2240N08629W MYDIA M219 KNOST Q109 DFENC DCT SAWED Q108 SIE CAMRN5</t>
  </si>
  <si>
    <t>S12R T12R6 UN418 UN409 UN419 UN432 UBVOV UT101 ENAGA DCT OTAGO DCT ATUKA ATUKA1B</t>
  </si>
  <si>
    <t>S12R ROTGI 2212N08635W 2245N08633W 2308N08632W MYDIA M219 KNOST Q109 RAYVO/N0452F330 Q109 DFENC DCT SAWED Q108 SIE CAMRN5</t>
  </si>
  <si>
    <t>S12R T12R6 UN418 UN409 2055N08701W CZ505 2047N08729W 2040N08758W 2048N08812W 2048N08813W UKOKO 2053N08903W NOTEN UT37 SESNO/N0465F340 DCT MTY UT11 PPE J93 AXASA DCT ASUTA J93 PDZ DCT COREZ DCT MAKRS DCT SERFR SERFR4</t>
  </si>
  <si>
    <t>N37413</t>
  </si>
  <si>
    <t>S12R 2100N08649W 2101N08646W ENEBA UT27 OMVIP UT45 ALKIM 2359N08818W 2419N08857W KEHLI/N0461F340 A766 KELPP NNCEE2</t>
  </si>
  <si>
    <t>ROU1815</t>
  </si>
  <si>
    <t>S12R 2059N08648W OMSUK UM219 XOPGI UB646 CANOA Y196 TUNSL Y262 GOPEY Q87 VIYAP Q69 GURGE DCT CAE DCT LUNDD/N0461F370 Q69 RICCS Q103 EMNEM DCT OXMAN LINNG3</t>
  </si>
  <si>
    <t>S12R 2100N08650W 2104N08647W ENEBA UT27 OMVIP UT45 IRDOV L214 PLNDR DCT HRV DCT MCB/N0448F350 DCT MHZ DCT MEM/N0447F360 J187 FTZ TRTLL6</t>
  </si>
  <si>
    <t>CFSLU</t>
  </si>
  <si>
    <t>S12R 2100N08649W 2117N08646W ROTGI 2202N08638W 2206N08637W LENUK UB646 CANOA Y196 TUNSL Y262 GOPEY Q87 TIRCO/N0461F340 Q87 ZERBO/N0461F350 Q87 JROSS DCT FLO DCT RIC DCT BBOBO Q22 RBV DCT LLUND DCT CAM DCT JASDU DCT PBERG CARTR5</t>
  </si>
  <si>
    <t>CFXWJ</t>
  </si>
  <si>
    <t>S12R SR00 SR01 SR02 2100N08644W 2102N08643W OMSUK UM219 ROTGI 2207N08637W 2212N08635W 2227N08627W 2255N08611W 2321N08604W MYDIA/M078F350 M219 CIGAR DCT KNOST/N0457F350 DCT CAMJO DCT DANCO DCT OXMAN LINNG3</t>
  </si>
  <si>
    <t>N650GC</t>
  </si>
  <si>
    <t>S12R T12R6 UN418 UN409 2050N08734W 2050N08752W 2048N09317W 2048N09321W 2056N09330W 2059N09338W 2100N09344W PAZ UT154 ENAGA DCT OVAGO UT123 ULUVO DCT GDL</t>
  </si>
  <si>
    <t>2052N09459W</t>
  </si>
  <si>
    <t>S12R T12R6 UN418 UN409 UN419 2052N08729W 2056N08754W UBVOV UT20 TAJIN DCT VITOS VITOS2A</t>
  </si>
  <si>
    <t>S12R T12R6 UN418 UN409 UN419 2052N08725W 2052N08741W 2056N08758W LIDAM UT23 TAM UJ14 TMN DCT MORAS UJ17 QET DCT</t>
  </si>
  <si>
    <t>N7826B</t>
  </si>
  <si>
    <t>S12R SR00 NC03 NOSUG UT27 OMVIP 2310N08708W ALKIM 2351N08756W 2352N08757W 2401N08818W 2415N08851W 2418N08856W 2424N08912W KEHLI A766 SBI DCT LUKKN WLEEE7</t>
  </si>
  <si>
    <t>S12R SR00 SR01 SR02 SR03 NOSUG UT27 OMVIP UT45 ALKIM 2351N08756W 2416N08845W 2417N08847W 2418N08848W 2424N08859W 2425N08901W 2428N08907W KELPP NNCEE2</t>
  </si>
  <si>
    <t>S12R T12R6 2058N08652W 2048N08700W 2053N08743W 2054N08749W 2057N08756W 2220N09146W 2225N09206W 2233N09239W NOTEN UT37 ULUMA DCT MTY UT11 SINLO SINLO1A</t>
  </si>
  <si>
    <t>N139AN</t>
  </si>
  <si>
    <t>S12R SR00 SR01 SR02 SR03 SR04 SR05 SR06 SR07 SR08 SR09 SR10 SR11 SR12 SR13 SR14 SR15 SR16 2118N08650W 2119N08650W NOSUG UT27 OMVIP UT45 ALKIM 2406N08755W 2428N08813W KEHLI/N0447F360 A766 SBI DCT CRIED BEREE3</t>
  </si>
  <si>
    <t>N440AN</t>
  </si>
  <si>
    <t>S12R T12R6 SR0 2115N08549W MAXIM SNDBR3</t>
  </si>
  <si>
    <t>2122N08541W</t>
  </si>
  <si>
    <t>S12R 2101N08651W 2100N08650W CZM B764 BUKKY BUKKY1A</t>
  </si>
  <si>
    <t>N586JB</t>
  </si>
  <si>
    <t>S12R T12R6 2100N08649W CN02 NUDAL UV106 PODON UG765 MAXIM Y262 TUNSL DCT KUTNE MUNGI1</t>
  </si>
  <si>
    <t>TCLLG</t>
  </si>
  <si>
    <t>S12R 2059N08647W 2139N08641W 2144N08640W 2147N08638W LENUK UB646 CANOA DCT PIE DCT CRG DCT ORF DCT LINND DCT ACK/N0491F350 DCT WHALE N93B SUPRY/M084F350 NATW DINIM/M082F350 NATW ELSOX/M084F370 DCT LULOX/N0485F370 DCT LIZAD/N0489F370 DCT JSY DCT TURDU DCT TADUP DCT TEPRI UN491 POGZI DCT GELTA DCT LUVAL/N0485F370 DCT BEGAR DCT TRA/N0482F370 DCT GAMSA/N0482F370 DCT GEDSO/N0482F370 DCT BERTA/N0487F370 DCT OKLOP DCT ETIDA T390 RILEX</t>
  </si>
  <si>
    <t>N954XV</t>
  </si>
  <si>
    <t>S12R T12R6 SR01 2103N08636W 2104N08634W NUDAL UV106 PODON UG765 MAXIM SNDBR3</t>
  </si>
  <si>
    <t>S12R 2101N08650W 2100N08649W NC29 NOSUG 2257N08701W 2309N08712W 2342N08807W 2356N08829W 2410N08839W 2432N08908W KELPP BAYYY5</t>
  </si>
  <si>
    <t>2429N08904W</t>
  </si>
  <si>
    <t>HP9811</t>
  </si>
  <si>
    <t>S12R T12R6 UN415 UN440 UN400 2040N08618W TAKUX UM782 OMIRO/N0461F370 UN420 PELRA DCT SPP DCT SEKMA OSUPA2</t>
  </si>
  <si>
    <t>N38446</t>
  </si>
  <si>
    <t>S12R T12R6 UN418 UN409 2058N08709W 2059N08709W 2102N08713W 2116N08726W 2117N08728W 2118N08732W 2131N08758W 2131N08800W 2232N09137W 2233N09139W 2238N09148W 2244N09156W 2315N09235W REX DCT DLF/N0460F340 DCT KOBLE DCT ELP DCT CULTS J104 WLVRN DCT ESTWD HLYWD1</t>
  </si>
  <si>
    <t>2353N09349W</t>
  </si>
  <si>
    <t>S12R T12R6 UN418 UN409 2054N08705W 2053N08706W 2048N08722W 2046N08728W 2044N08732W 2040N08735W 2037N08738W 2035N08740W 2035N08741W 2030N08746W 2029N08824W 2030N08826W 2211N09206W 2211N09207W 2225N09304W 2237N09335W 2303N09426W 2313N09441W NOTEN UT37 SESNO UJ15E RETOS RETOS1A</t>
  </si>
  <si>
    <t>LCLUN VIS2 2127N08638W 2130N08636W 2151N08623W 2211N08611W 2200N08558W 2140N08615W 2128N08625W 2104N08648W 2104N08649W UN351 2116N08641W 2121N08634W 2132N08621W 2136N08618W 2132N08613W 2127N08615W 2114N08632W CUN</t>
  </si>
  <si>
    <t>S12R T12R6 UN418 UN409 2055N08702W 2054N08707W 2043N08728W 2037N08741W 2027N08753W 2024N08753W 2019N08757W 2022N08758W 2021N08800W 2020N08805W 2020N08809W DURPI DCT 2227N09242W 2231N09322W 2232N09325W 2233N09330W NOTEN UT37 ULUMA DCT MTY DCT TASTO DCT ILAMA UT41 NADIS DCT AVRIL UJ3 TANRI TANRI1B</t>
  </si>
  <si>
    <t>S12R T12R6 2100N08649W SR0 NUDAL UV106 PODON UG765 MAXIM Y262 ZFP Y319 JAZZI DCT IDOLS DCT RUKRR DCT THHMP RAVNN9</t>
  </si>
  <si>
    <t>S12R T12R6 UN418 2056N08655W SR34 2052N08705W 2026N08754W 2020N08802W 2020N08803W 2018N08807W 2037N08853W LIDAM UT23 TAM UJ14 TMN UT147 SLP UJ40 LIBOL LIBOL1B</t>
  </si>
  <si>
    <t>N2102J</t>
  </si>
  <si>
    <t>S12R T12R6 CN01 NUDAL UV106 PODON UG765 MAXIM Y262 ZFP Y319 JAZZI DCT SAGGY DCT CHIEZ Q161 KALDA Q108 SIE CAMRN5</t>
  </si>
  <si>
    <t>S12R T12R6 UN418 2056N08657W UN703 2047N08722W 2047N08723W 2051N08732W AVA70 2104N08803W 2107N08810W 2105N08814W UBVOV UT101 UMAVO/N0458F300 UT101 ENAGA ENAGA3A</t>
  </si>
  <si>
    <t>S12R SR00 SR01 SR02 SR03 2115N08646W 2116N08646W ROTGI UM219 MYDIA M219 KNOST DCT DEANR DCT BRUTS Q109 CAMJO DCT TWINS DCT PONZE BANKR8</t>
  </si>
  <si>
    <t>N37527</t>
  </si>
  <si>
    <t>S12R 2101N08651W CN01 NOSUG 2202N08657W 2312N08722W 2316N08725W 2327N08746W 2340N08806W 2341N08808W 2405N08855W 2414N08915W KEHLI A766 KELPP NNCEE2</t>
  </si>
  <si>
    <t>S12R SR00 SR01 SR02 OMSUK UM219 MYDIA M219 SNAKR Y240 MARCI DCT KUBIC DCT</t>
  </si>
  <si>
    <t>S12R T12R6 UN415 UN413 2102N08628W 2101N08628W 2106N08600W NUDAL UV106 PODON UG765 MAXIM Y262 TUNSL DCT FEMID/N0475F340 Q118 KPASA Q99 DOFFY/N0471F350 Q99 BLAAN/N0476F330 Q99 POLYY DCT DADDS Q87 GEARS DCT BBOBO Q22 RBV Q419 JFK ROBUC3</t>
  </si>
  <si>
    <t>S12R T12R6 UN418 2056N08657W 2055N08702W 2050N08716W 2057N08745W 2102N08753W 2107N08800W 2110N08803W 2126N08811W 2130N08812W 2156N09353W 2145N09457W TMN UT147 SLP UJ40 LIBOL LIBOL1B</t>
  </si>
  <si>
    <t>S12R T12R6 UN418 UN409 UN419 UN432 2050N08733W 2101N08751W 2106N08803W UBVOV UT101 UMAVO UT169 LONBU/N0455F260 UT169 VITOS VITOS2A</t>
  </si>
  <si>
    <t>S12R T12R6 UN418 2055N08657W 2042N08718W 2049N08732W 2108N08803W 2109N08815W OMPAN OMPAN1A</t>
  </si>
  <si>
    <t>N395DZ</t>
  </si>
  <si>
    <t>S12R 2100N08649W MOGOP NC01 2101N08646W OMSUK 2130N08645W 2132N08645W 2134N08645W 2141N08644W 2231N08639W 2242N08630W MYDIA M219 CIGAR DCT CODGR DCT AMORY Q110 JOKKY/N0457F360 Q110 DAWWN DCT BEORN GNDLF3</t>
  </si>
  <si>
    <t>S12R T12R6 UN418 2056N08653W 2100N08701W 2104N08707W 2110N08714W 2112N08717W 2124N08722W 2140N08729W 2141N08728W 2146N08730W UBVOV DCT UMAVO UT101 ENAGA ENAGA3A</t>
  </si>
  <si>
    <t>S12R T12R6 UN418 2055N08658W 2055N08703W 2101N08709W 2113N08725W 2120N08729W 2134N08736W UBVOV UT101 UMAVO/N0460F220 UT101 ENAGA ENAGA3A</t>
  </si>
  <si>
    <t>N915DU</t>
  </si>
  <si>
    <t>S12R 2100N08649W SR0 NC01 2101N08647W 2108N08646W L36 2110N08646W 2110N08645W 2115N08646W 2133N08646W 2146N08646W MYDIA M219 CIGAR DCT CODGR DCT AMORY Q110 JOKKY/N0457F360 Q110 DAWWN DCT BEORN GNDLF3</t>
  </si>
  <si>
    <t>N621JB</t>
  </si>
  <si>
    <t>S12R T12R6 UN415 UN413 2100N08633W 2100N08631W NOXEK NUDAL UV106 PODON UG765 MAXIM BHHIA3</t>
  </si>
  <si>
    <t>S12R T12R6 UN402 KORTI UG521 SAP UH225 NAGEL H225 ATUMA UH225 CAT DCT</t>
  </si>
  <si>
    <t>1842N08716W</t>
  </si>
  <si>
    <t>S12R T12R6 UN418 UN409 2054N08706W 2057N08749W 2106N08815W 2106N08818W 2112N08902W 2117N08918W 2147N09028W 2212N09102W 2226N09134W 2232N09212W 2235N09257W NOTEN UT37 EBDUB DCT NUGUS/N0477F330 UJ59 MAM/N0474F340 DCT COT DCT SJT DCT PNH DCT ZIGEE NIIXX4</t>
  </si>
  <si>
    <t>S12R 2100N08649W SL00 NC011 2106N08646W N9N 2125N08642W 2128N08640W 2134N08638W 2137N08636W 2142N08634W MYDIA M219 CULLY/N0469F350 M219 CIGAR DCT CODGR DCT KNOST Q109 CAMJO Q99 QUART PHLBO4</t>
  </si>
  <si>
    <t>S12R SR00 SR01 SR02 SR03 SR04 SR05 SR06 SR07 SR08 SR09 SR10 SR11 SR12 SR13 SR14 SR15 SR16 2123N08650W 2151N08656W 2200N08657W KEHLI A766 KELPP BAYYY5</t>
  </si>
  <si>
    <t>CCBHD</t>
  </si>
  <si>
    <t>S12R T12R6 2057N08649W 2033N08652W 2007N08701W ANIKO UB881 BTO UZ498 MGA UZ512 LIXAS/N0446F390 UL203 ARNEL UM542 TAL UV1 ATATU ATATU4</t>
  </si>
  <si>
    <t>CFZWS</t>
  </si>
  <si>
    <t>S12R SR00 SR01 SR02 SR03 SR04 SR05 SR06 SR07 SR08 SR09 SR10 2140N08653W 2149N08654W 2225N08658W KEHLI/M078F360 A766 KLAMS/N0458F360 A766 SBI DCT FZT DCT BYP DCT IRW DCT CUGGA DCT HANKI DCT MARLS DCT BEVEL DCT VESDO DCT EBGAL EBGAL7</t>
  </si>
  <si>
    <t>XAVAA</t>
  </si>
  <si>
    <t>S12R T12R6 UN418 UN409 UN419 2050N08808W 2035N08848W 2026N08852W 2027N08910W UBVOV UT20 TAJIN DCT VITOS VITOS2A</t>
  </si>
  <si>
    <t>N894DN</t>
  </si>
  <si>
    <t>S12R SR00 SR01 SR02 SR03 SR04 2130N08651W 2204N08655W 2208N08656W 2209N08656W 2215N08657W 2418N08936W 2430N09008W KELPP A766 SBI DCT ACT DCT PNH/N0459F340 DCT ALS DCT JNC/N0460F360 J12 HELPR JAZZZ1</t>
  </si>
  <si>
    <t>2429N09005W</t>
  </si>
  <si>
    <t>N119NN</t>
  </si>
  <si>
    <t>S12R SR00 SR01 SR02 SR03 SR04 SR05 SR06 NOSUG 2208N08657W 2210N08657W 2216N08658W 2221N08700W 2237N08707W 2251N08712W 2255N08714W 2258N08718W 2301N08724W 2303N08727W 2311N08734W 2322N08742W 2346N08800W 2359N08809W 2407N08815W 2413N08820W 2428N08831W KELPP A766 SBI DCT CRIED BEREE3</t>
  </si>
  <si>
    <t>2429N08832W</t>
  </si>
  <si>
    <t>S12R T12R6 NUDAL UV106 PODON UG765 MAXIM DCT EYW DCT SUMRS/M084F390 M327 JIMAC DCT RNGRS DCT 36N060W DCT 41N050W/M084F410 DCT 46N040W DCT 49N030W DCT 51N020W DCT ADARA/N0479F410 DCT LEKVA DCT SUVAN DCT LEDGO DCT FONZU DCT ELRIP DCT OTMET OTMET1G</t>
  </si>
  <si>
    <t>S12R 2114N08547W 2120N08537W MAXIM DCT EYW DCT SUMRS/M084F390 M327 JIMAC DCT RNGRS DCT 36N060W DCT 41N050W/M084F410 DCT 46N040W DCT 50N030W DCT 53N020W DCT NEBIN/N0479F410 DCT OLGON DCT INKUR DCT BOFUM Q37 MALUD MALUD1M</t>
  </si>
  <si>
    <t>2118N08540W</t>
  </si>
  <si>
    <t>S12R T12R6 UN418 UN409 2047N08712W 2040N08722W 2032N08752W 2029N08835W 2038N08914W 2038N08917W UBVOV UT20 PAZ UT104 LENUL LENUL2B</t>
  </si>
  <si>
    <t>S12R 2101N08651W 2055N08650W 2049N08708W 2041N08720W 2040N08726W 2033N08738W 2009N08758W 1959N08759W 1943N08812W 2031N09001W 2033N09003W NOTEN UT37 SESNO UJ15E RETOS RETOS1A</t>
  </si>
  <si>
    <t>S12R T12R6 UN418 UN409 2055N08702W 2053N08714W 2053N08730W 2059N08814W 2051N08857W 2049N08908W 2049N08911W NOTEN UT37 SESNO UJ15E RETOS RETOS1A</t>
  </si>
  <si>
    <t>S12R T12R6 2100N08650W ALYRE TAKUX UM782 OMIRO UN420 PELRA DCT SPP DCT SEKMA OSUPA2</t>
  </si>
  <si>
    <t>S12R T12R6 UN418 2056N08656W 2038N08718W 2011N08744W 1944N08757W 1944N08802W 1939N08809W 1936N08830W 1935N08854W 1933N08901W 1923N08936W 1922N08939W 1858N09001W 1833N09020W 1832N09024W 1831N09025W 1825N09031W 1822N09035W 1815N09043W 1814N09048W 1810N09106W 1807N09154W VSA DCT</t>
  </si>
  <si>
    <t>TAKUX2A TAKUX UM782 OMIRO/N0451F370 UN420 SPP UP530 KAKOL UP530 RNG UQ121 ISVAT ISVA5E</t>
  </si>
  <si>
    <t>S12R T12R6 UN418 2040N08713W 2012N08749W 1941N08824W 1901N08934W PQE V51 TGZ</t>
  </si>
  <si>
    <t>XAVRS</t>
  </si>
  <si>
    <t>S12R T12R6 UN418 UN409 2053N08717W 2053N08716W CZ551 2050N08816W 2051N08906W 2039N08947W 2033N08959W 2034N09026W 2034N09033W NUBIT DCT RIBET UT101 ENAGA DCT OVAGO UT123 IGSON IGSON1B</t>
  </si>
  <si>
    <t>S12R T12R6 UN418 UN409 2055N08700W 2053N08701W 2037N08727W 2023N08804W 2033N08814W 2036N08823W 2036N08825W 2058N08845W 2121N08858W 2123N08900W 2126N08902W NOTEN/N0459F360 UT37 SESNO UJ15E RETOS RETOS1A</t>
  </si>
  <si>
    <t>ENEBA2A ENEBA 2138N08655W 2142N08658W 2145N08702W NOTEN UT37 SESNO UJ15E RETOS RETOS1A</t>
  </si>
  <si>
    <t>UDGUV2A UDGUV UT78 UKOKO 2050N08903W 2050N08905W 2054N08914W 2057N08918W 2107N08926W 2114N08937W 2115N08949W UBVOV UT101 UMAVO/N0458F300 UT101 ENAGA ENAGA3A</t>
  </si>
  <si>
    <t>S12R T12R6 UN418 UN409 UN419 UN432 2050N08737W 2049N08741W LIDAM UT23 TAM UJ14 TMN UT147 SLP</t>
  </si>
  <si>
    <t>DANRB</t>
  </si>
  <si>
    <t>S12R SR00 SR02 ROTGI UM219 MYDIA M219 CULLY/N0477F370 M219 CIGAR DCT LAL/M082F370 DCT SNAGY DCT FLUPS DCT ENAPI DCT QINCY DCT SOORY/M082F380 NATZ 43N050W/M082F390 NATZ 45N040W/M082F390 NATZ GUNSO DCT GAPLI/N0474F390 DCT SIDDI DCT DAWLY DCT GIBSO L620 SAM M140 DVR UL9 KONAN DCT KOK DCT DENOX DCT REMBA DCT SPI T180 NIVNU T847 IMCOM IMCOM1A</t>
  </si>
  <si>
    <t>LCLUN VIS1 2122N08654W</t>
  </si>
  <si>
    <t>N17565</t>
  </si>
  <si>
    <t>S12R 2100N08649W NC01 NC29 2138N08655W 2159N08702W 2259N08800W 2351N08832W 2418N08857W KELPP NNCEE2</t>
  </si>
  <si>
    <t>ENEBA2A ENEBA 2139N08653W 2228N08709W 2231N08711W 2342N08845W 2344N08847W 2432N08933W KELPP DCT VUH DCT ELA/N0461F340 DCT STV DCT KH06Y DCT ELP DCT WOBUG DCT TUCUY DCT GRDNR DCT ESTWD HLYWD1</t>
  </si>
  <si>
    <t>2429N08930W</t>
  </si>
  <si>
    <t>S12R 2041N08636W 2038N08633W 2031N08626W QUADY PELRA UN420 SPP UP530 KAKOL DCT RNG UQ121 ISVAT ISVA5E</t>
  </si>
  <si>
    <t>1956N08605W</t>
  </si>
  <si>
    <t>S12R T12R6 2100N08646W SEVKA NUDAL UV106 PODON UG765 MAXIM SNDBR3</t>
  </si>
  <si>
    <t>S12R SR00 ROTGI UM219 MYDIA M219 KNOST DCT NICKI DCT JAMIZ DCT IISLY/N0451F390 DCT NEWHP DCT TEDGE DCT HAPKI DCT ZIEBR DCT APE DCT CASIO DCT QWERI NUBER6</t>
  </si>
  <si>
    <t>XAVSM</t>
  </si>
  <si>
    <t>UDGUV2A UDGUV UT78 DURPI 2046N09141W 2046N09146W 2045N09208W 2045N09217W 2122N09500W UKROR BXJ MUTEM</t>
  </si>
  <si>
    <t>2122N09459W</t>
  </si>
  <si>
    <t>S12R T12R6 2100N08649W SEVKA NUDAL UV106 PODON UG765 EMOVI/N0476F370 UG765 MAXIM Y262 LULLS Y642 JITGO/M082F370 Y642 GRATX M329 LAZEY/M082F390 DCT 34N060W DCT 39N050W DCT 42N040W DCT 43N030W DCT 42N020W DCT DETOX/N0473F390 DCT LAZET</t>
  </si>
  <si>
    <t>UDGUV2A UDGUV UT78 DURPI 2140N09100W 2205N09241W 2217N09246W NOTEN UT37 SESNO UJ15E RETOS RETOS1A</t>
  </si>
  <si>
    <t>S12R 2101N08651W 2101N08648W 2102N08648W 2105N08634W 2105N08632W SEVKA NUDAL UV106 PODON UG765 MAXIM/N0496F370 Y262 ZFP DCT NUCAR A699 SUMRS/M085F370 M327 JIMAC/N0494F370 DCT RNGRS/M085F370 DCT 37N060W 40N050W/M085F390 43N040W 44N030W 44N020W/M085F390 DCT MUDOS/N0488F390 DCT STG DCT DESAT DCT ZMR</t>
  </si>
  <si>
    <t>UDGUV2A UDGUV UT78 UKOKO 2049N08817W M211N 2030N08943W 2029N08945W 2028N09023W 2029N09045W UBVOV UT101 UMAVO/N0458F300 UT101 ENAGA ENAGA3A</t>
  </si>
  <si>
    <t>NUDAL1A NUDAL UV106 PODON UG765 MAXIM DCT EADEN DCT DHP DCT PERMT A699 SUMRS/M084F390 M327 JIMAC DCT RNGRS DCT 37N060W/M084F410 DCT 42N050W DCT 46N040W DCT 49N030W DCT 52N020W DCT MALOT/N0478F410 DCT GISTI DCT KORAK DCT DAP DCT LIFFY UL975 WAL M16 DOLAS L603 LAMSO</t>
  </si>
  <si>
    <t>S12R T12R6 UN418 UN409 UN419 2051N08726W 2051N08727W OMPAN UJ18 VER UT111 LARLO LARLO4A</t>
  </si>
  <si>
    <t>S12R T12R6 UN418 UN409 2052N08739W 2120N09025W 2120N09031W TMN DCT MORAS UJ17 QET</t>
  </si>
  <si>
    <t>ECNVZ</t>
  </si>
  <si>
    <t>S12R T12R6 2059N08647W NUDAL UV106 PODON UG765 MAXIM/M085F370 DCT ZFP DCT CNNOR M328 GRAMN/M085F390 M328 ANTIG DCT BALOO DCT 36N060W 41N050W 43N040W/M085F410 45N020W/N0487F390 DCT PASAS DCT STG/N0474F350 DCT DESAT DCT ZMR</t>
  </si>
  <si>
    <t>S12R 2051N08726W 2051N08727W UN432 NAPRI NAPRI1A</t>
  </si>
  <si>
    <t>CGEJN</t>
  </si>
  <si>
    <t>OMSUK2A OMSUK UM219 MYDIA/M078F350 M219 CULLY/N0463F350 M219 KNOST DCT CAMJO Q99 BLAAN Q69 RICCS DCT OXMAN LINNG3</t>
  </si>
  <si>
    <t>S12R 2101N08651W 2051N08640W PELRA UN420 SPP DCT VUNIB DCT SIROT DCT KUBEK DCT RNG DCT ISVAT ISVAT5E</t>
  </si>
  <si>
    <t>2001N08559W</t>
  </si>
  <si>
    <t>S12R T12R6 UN418 UN409 2052N08749W 2023N09501W UMAVO UT101 ENAGA ENAGA3A</t>
  </si>
  <si>
    <t>S12R T12R6 UN418 2044N08750W AGAVE UJ9 VSA</t>
  </si>
  <si>
    <t>UDGUV2B UDGUV DCT 2050N08809W 2143N09500W SLP UT147 AGU UT44 MEZCA MEZCA1A</t>
  </si>
  <si>
    <t>2143N09459W</t>
  </si>
  <si>
    <t>UDGUV2B UDGUV UT78 XOLRO 2049N09023W 2049N09026W ELURA UMAVO UT101 ENAGA ENAGA3A</t>
  </si>
  <si>
    <t>S30R UBVOV UT101 ENAGA ENAGA3A</t>
  </si>
  <si>
    <t>S12L T12L6 OMPAN OMPAN1A</t>
  </si>
  <si>
    <t>S12L T12L6 2058N09051W NUBIT VOKIR UT101 UMAVO/N0455F300 UT101 ENAGA ENAGA3A</t>
  </si>
  <si>
    <t>S12L T12L6 UBVOV UT20 TAJIN DCT VITOS VITOS2A</t>
  </si>
  <si>
    <t>S12L T12L6 2103N08638W NUDAL UR506 NUDUG UL212 UCL DCT HUZAR TAGON5A</t>
  </si>
  <si>
    <t>S12L T12L6 UBVOV DCT UMAVO UT101 ENAGA ENAGA3A</t>
  </si>
  <si>
    <t>S12L T12L6 UN418 UN409 UN419 UN432 NOTEN UT37 SESNO UJ15E RETOS RETOS1A</t>
  </si>
  <si>
    <t>XAAME</t>
  </si>
  <si>
    <t>UDGUV2B UDGUV UT78 MEDOS UT20 UBVOV UT101 UMAVO/N0448F300 UT101 ENAGA ENAGA3A</t>
  </si>
  <si>
    <t>S12L 2102N08651W SR0 TAKUX UM782 OMIRO/N0446F410 UN420 PELRA DCT SPP DCT SEKMA OSUPA2</t>
  </si>
  <si>
    <t>ANX1195</t>
  </si>
  <si>
    <t>B350</t>
  </si>
  <si>
    <t>DCT CUN 2107N08647W 2108N08646W 2146N08634W 2144N08633W 2142N08629W 2141N08624W 2132N08615W 2141N08608W 2152N08621W 2152N08629W 2145N08612W 2117N08604W 2115N08622W 2112N08658W 2110N08700W 2109N08701W N000 UN531</t>
  </si>
  <si>
    <t>S12L T12L6 UN418 UN409 UN419 2050N08733W 2050N08737W NAPRI NAPRI1A</t>
  </si>
  <si>
    <t>N69826</t>
  </si>
  <si>
    <t>S12R 2101N08650W NC29 ROTGI UM219 RAKAR/N0460F330 UM219 MYDIA/N0457F350 M219 CIGAR M215 KNOST Q109 CAMJO Q99 QUART PHLBO4</t>
  </si>
  <si>
    <t>S12R 2101N08651W 2058N08651W DURPI UT78 MEDOS 2045N09329W 2046N09333W 2110N09428W 2110N09431W 2126N09459W VOKIR UT101 UMAVO/N0457F300 UT101 ENAGA ENAGA3A</t>
  </si>
  <si>
    <t>2126N09459W</t>
  </si>
  <si>
    <t>N371DA</t>
  </si>
  <si>
    <t>S12R 2100N08649W NC011 ROTGI UM219 MYDIA M219 KNOST DCT AMORY Q110 JOKKY/N0449F380 Q110 DAWWN DCT BEORN GNDLF3</t>
  </si>
  <si>
    <t>XACCL</t>
  </si>
  <si>
    <t>S12R T12R6 2059N08653W ALPOM UT20 PAZ UT154 ENAGA DCT OVAGO UT123 ULUVO DCT</t>
  </si>
  <si>
    <t>UDGUV2A UDGUV 2048N08805W 2047N08813W 1938N09400W VER MEBAS LARLO</t>
  </si>
  <si>
    <t>1925N09501W</t>
  </si>
  <si>
    <t>UDGUV2A UDGUV UT78 VIKMO 2046N09241W 2046N09244W 2045N09250W 2038N09316W 2030N09348W 2021N09420W 2018N09434W 2016N09442W 2010N09529W TAJIN DCT VITOS VITOS2A</t>
  </si>
  <si>
    <t>2014N09459W</t>
  </si>
  <si>
    <t>S12R T12R6 UN418 UN409 UN419 2050N08732W 2052N08740W 2105N08846W 2108N08852W 2231N09219W NOTEN UT37 SESNO/N0422F220 UJ15E RETOS RETOS1A</t>
  </si>
  <si>
    <t>UDGUV2A UDGUV UT78 DURPI 2048N09334W 2048N09336W 2039N09410W 2037N09422W 2036N09425W 2026N09503W 2022N09506W VOKIR UT101 UMAVO UT104 LENUL LENUL3A</t>
  </si>
  <si>
    <t>XAMFN</t>
  </si>
  <si>
    <t>N855SC</t>
  </si>
  <si>
    <t>KLBB</t>
  </si>
  <si>
    <t>S12R SR00 SR01 SR02 SR03 SR04 2115N08646W 2118N08647W 2120N08647W 2200N08653W 2206N08653W KEHLI A766 SBI DCT DAS DCT ACT J50 ABI DCT</t>
  </si>
  <si>
    <t>N527VL</t>
  </si>
  <si>
    <t>UDGUV2A UDGUV 2050N08758W NUBIT DCT RIBET UT101 ENAGA DCT OVAGO UT123 IKLOK/N0409F270 UT123 IGSON/N0341F140 IGSON1A</t>
  </si>
  <si>
    <t>CGEOJ</t>
  </si>
  <si>
    <t>S12R SR00 SR01 SR02 SR03 SR04 SR05 SR06 ROTGI UM219 MYDIA/M078F350 M219 CULLY/N0463F350 M219 KNOST DCT CAMJO Q99 BLAAN Q69 RICCS DCT OXMAN LINNG3</t>
  </si>
  <si>
    <t>CGXJR</t>
  </si>
  <si>
    <t>S12R SR00 SR01 SR02 OMSUK UM219 MYDIA/M078F350 M219 KNOST/N0456F350 Q109 CAMJO DCT DANCO DCT OXMAN LINNG3</t>
  </si>
  <si>
    <t>S12R T12R6 UN418 UN409 UN419 2052N08724W MID DCT 2232N09301W 2233N09314W 2239N09328W NOTEN UT37 SESNO UJ15E RETOS RETOS1A</t>
  </si>
  <si>
    <t>N926AN</t>
  </si>
  <si>
    <t>S12R SR00 SR01 SR02 SR03 NOSUG 2327N08841W 2331N08845W 2336N08853W 2342N08903W 2349N08914W 2359N08935W 2405N08948W 2411N08959W 2419N09011W 2429N09020W KELPP A766 SBI DCT CRIED BEREE3</t>
  </si>
  <si>
    <t>2429N09020W</t>
  </si>
  <si>
    <t>OMSUK2A OMSUK UM219 MYDIA M219 CIGAR M215 KNOST Q109 CAMJO Q99 OGRAE DCT BZNGA DCT DORRN CAVLR7</t>
  </si>
  <si>
    <t>S12R SR00 SR01 SR02 OMSUK M219 ROTGI UM219 MYDIA M219 CIGAR DCT KNOST DCT CAMJO Q99 BLAAN Q69 RICCS DCT OXMAN LINNG3</t>
  </si>
  <si>
    <t>S12R 2101N08651W T12R7 2034N08652W CTM RIDEM UG765 AUR DCT</t>
  </si>
  <si>
    <t>S12R 2101N08651W 2057N08710W 2057N08715W 2056N08728W 2047N09400W 2047N09408W 2045N09416W 2045N09424W 2038N09440W 2012N09609W VITOS VITOS2A</t>
  </si>
  <si>
    <t>S12R T12R6 UN418 UN409 UN419 2054N08815W 2055N08819W NA294 2130N08948W NOTEN DCT LIBOX DCT MOV UT3 URKOM UJ54 CJS DCT</t>
  </si>
  <si>
    <t>HP1841</t>
  </si>
  <si>
    <t>S12R 2101N08651W PELRA DCT SPP DCT SEKMA OSUPA2</t>
  </si>
  <si>
    <t>S12R T12R6 UN418 2057N08739W 2057N08745W 2135N08928W NOTEN UT37 SESNO UJ15E RETOS RETOS1A</t>
  </si>
  <si>
    <t>UDGUV2A UDGUV UT78 VIKMO 2047N09151W 2047N09200W 2029N09458W UMAVO/N0458F300 UT101 ENAGA ENAGA3A</t>
  </si>
  <si>
    <t>UDGUV2A UDGUV DCT 2051N08828W 2053N08840W 2144N09041W NOTEN UT37 SESNO UJ15E RETOS RETOS1A</t>
  </si>
  <si>
    <t>HP1830</t>
  </si>
  <si>
    <t>S12R 2101N08651W CN01 PELRA DCT SPP DCT SEKMA OSUPA2</t>
  </si>
  <si>
    <t>CGEZD</t>
  </si>
  <si>
    <t>S12R SR00 SR01 2059N08645W 2111N08643W 2112N08643W 2117N08646W 2119N08648W ROTGI UM219 MYDIA M219 KNOST DCT CAMJO Q99 BLAAN Q69 RICCS DCT PSB DCT SYR DCT ART IMPAC4</t>
  </si>
  <si>
    <t>S12R 2101N08651W 2055N08714W 2101N08743W UKOKO UT78 DURPI DCT OMPAN OMPAN1A</t>
  </si>
  <si>
    <t>N528VL</t>
  </si>
  <si>
    <t>S12R T12R6 UN418 UN409 2055N08702W 2056N08718W 2057N08726W 2057N08729W 2100N08751W 2116N08932W 2116N08934W 2137N09258W 2136N09306W 2131N09326W 2120N09407W 2117N09426W TMN DCT MORAS UJ17 QET</t>
  </si>
  <si>
    <t>2123N09459W</t>
  </si>
  <si>
    <t>S12R T12R6 UN418 UN409 2053N08714W 2046N08735W 2043N08739W 1919N08939W PQE/N0328A180 V51 SAXAV V51 TGZ DCT</t>
  </si>
  <si>
    <t>S12R 2100N08649W NC01 CN03 XOPGI UM219 MYDIA M219 CULLY/N0460F350 M219 KNOST DCT DEANR DCT BRUTS Q109 CAMJO DCT TWINS DCT PONZE BANKR8</t>
  </si>
  <si>
    <t>N845NN</t>
  </si>
  <si>
    <t>S12R SR00 SR01 2105N08644W 2106N08644W NOSUG 2216N08713W 2224N08718W 2244N08757W 2246N08803W 2319N08834W 2334N08858W 2338N08906W 2343N08917W DUTNA L208 SBI DCT CRIED BEREE3</t>
  </si>
  <si>
    <t>S12R 2101N08651W 2100N08649W SL0 NOSUG IRDOV L214 PLNDR DCT MEMFS/N0460F340 DCT FTZ TRTLL6</t>
  </si>
  <si>
    <t>LET7741</t>
  </si>
  <si>
    <t>XAMBE</t>
  </si>
  <si>
    <t>S12R T12R6 UN418 UN409 UN419 2052N08730W 2055N08753W 2050N08837W 2051N08845W 2051N08852W SEBEP MD400 MD401 RWY10</t>
  </si>
  <si>
    <t>N308DN</t>
  </si>
  <si>
    <t>S12R SR00 SR01 SR02 SR03 SR04 XOPGI UM219 MYDIA M219 KNOST DCT AMORY Q110 JOKKY/N0456F340 Q110 DAWWN DCT BEORN GNDLF3</t>
  </si>
  <si>
    <t>S12R T12R6 UN415 2057N08643W W30L4 ALYRE TAKUX UM782 OMIRO UN420 SPP UP530 KAKOL/N0455F370 DCT RNG UQ121 ISVAT ISVA5E</t>
  </si>
  <si>
    <t>S12R T12R6 UN418 UN409 UN419 2054N08727W 2059N08759W 2057N08845W 2057N08849W 2122N08947W NOTEN UT37 SESNO UJ15E RETOS RETOS1A</t>
  </si>
  <si>
    <t>S12R 2101N08651W 2100N08649W 2101N08648W ROTGI UM219 MYDIA M219 KNOST Q109 CAMJO Q99 PEETT DCT BBDOL PAATS4</t>
  </si>
  <si>
    <t>N424AN</t>
  </si>
  <si>
    <t>2111N08652W 2136N08659W 2142N08638W 2123N08700W 2130N08634W UN701 VIS2 LCLUN CUN</t>
  </si>
  <si>
    <t>S12R SR00 SR01 SR02 SR03 ENEBA UT27 NOSUG IRDOV L214 LEV J35 MCB/N0455F370 J35 MEM/N0452F380 J35 FAM/N0451F390 DCT SPI DCT PHEEB ENDEE8</t>
  </si>
  <si>
    <t>S12R T12R6 UN418 2056N08658W 2055N08700W 2042N08740W 2039N08755W XOLRO 2045N09013W 2045N09027W 2025N09500W UMAVO/N0455F300 UT101 ENAGA</t>
  </si>
  <si>
    <t>S12R T12R6 UN418 2055N08659W 2040N08724W 2043N08810W 2044N08814W S184 2046N09021W 2026N09500W UMAVO UT101 ENAGA DCT OTAGO DCT ATUKA ATUKA1B</t>
  </si>
  <si>
    <t>S12R SR00 SR01 SR02 2146N08655W 2201N08657W 2256N08758W 2307N08813W 2328N08844W 2346N08907W 2407N08936W 2436N09025W KELPP PUCKS4</t>
  </si>
  <si>
    <t>2429N09013W</t>
  </si>
  <si>
    <t>S12R T12R6 UN418 2055N08700W 2042N08740W 2044N08801W 2045N08803W RWY18 NOTEN UT37 SESNO UJ15E RETOS RETOS1A</t>
  </si>
  <si>
    <t>XATVC</t>
  </si>
  <si>
    <t>S12R T12R6 UN418 UN409 2054N08707W 2043N08754W 2044N08758W 2046N09009W 2024N09500W UMAVO UT101 ENAGA</t>
  </si>
  <si>
    <t>2024N09459W</t>
  </si>
  <si>
    <t>N37541</t>
  </si>
  <si>
    <t>S12R T12R6 UN418 2056N08658W 2055N08703W 2038N08751W 2038N08755W PERGO UT37 EBDUB DCT ETMES UJ53 REX DCT DLF/N0467F340 DCT KOBLE DCT ELP DCT ITUCO DCT BXK J212 DECAS DCT PMD DCT AVE DCT MAKRS DCT SERFR SERFR4</t>
  </si>
  <si>
    <t>N573DT</t>
  </si>
  <si>
    <t>S12R SR00 SR01 SR02 SR03 SR04 OMSUK UM219 MYDIA M219 KNOST/N0460F350 Q109 DFENC DCT SAWED Q108 SIE CAMRN5</t>
  </si>
  <si>
    <t>CGKYI</t>
  </si>
  <si>
    <t>OMSUK2A OMSUK UM219 MYDIA M219 KNOST Q109 CAMJO DCT PSK/N0462F370 DCT OXMAN LINNG3</t>
  </si>
  <si>
    <t>N69824</t>
  </si>
  <si>
    <t>S12R SR00 SR01 SR02 SR03 SR04 SR05 SR06 ENEBA 2135N08654W 2141N08655W IRDOV L214 DAGGR/N0471F340 L214 LEV DCT AEX GESNR2</t>
  </si>
  <si>
    <t>S12R SR00 SR01 SR02 OMSUK UM219 MYDIA M219 KNOST Q109 CAMJO Q99 OGRAE DCT GOOOB DCT THHMP RAVNN9</t>
  </si>
  <si>
    <t>XBPFO</t>
  </si>
  <si>
    <t>CGIWJ</t>
  </si>
  <si>
    <t>S12R SR00 SR01 SR02 2100N08644W ROTGI UM219 MYDIA/M079F350 M219 KNOST/N0461F350 DCT CAMJO DCT SPA/N0455F370 DCT KEMAN DCT OXMAN LINNG3</t>
  </si>
  <si>
    <t>S12R 2101N08650W MOGOP 2101N08646W NC04 2141N08641W 2145N08641W 2153N08640W LENUK UB646 CANOA Y196 LULLS/N0472F330 Y196 TUNSL DCT FEMID/N0469F340 Q118 BRUTS/N0466F350 Q109 CAMJO DCT AMG DCT IRQ DCT DANCO DCT EWESS Q69 RICCS DCT JST DCT ETG DCT ART IMPAC4</t>
  </si>
  <si>
    <t>ROU2104</t>
  </si>
  <si>
    <t>CFSJJ</t>
  </si>
  <si>
    <t>S12R SR00 SR01 SR02 SR03 ROTGI UM219 MYDIA/M079F350 M219 CULLY/N0469F350 M219 KNOST DCT CAMJO Q99 BLAAN Q69 RICCS DCT OXMAN LINNG3</t>
  </si>
  <si>
    <t>S12R T12R6 2100N08651W 2058N08652W 2058N08659W 2059N08702W 2105N08707W 2111N08715W 2129N08735W 2140N08818W 2145N08857W 2227N09128W 2230N09133W 2229N09135W 2232N09143W 2233N09143W 2355N09345W KANNA DCT CRP DCT THX DCT HOOLR DXEEE3</t>
  </si>
  <si>
    <t>2355N09346W</t>
  </si>
  <si>
    <t>2111N08657W 2114N08659W 2117N08701W 2121N08703W 2131N08657W 2144N08653W 2148N08653W 2153N08653W 2151N08649W 2133N08642W 2107N08648W 2105N08650W</t>
  </si>
  <si>
    <t>S12R T12R6 UN418 UN409 2055N08700W 2042N08723W 2043N08728W 2034N08749W 2032N08808W 2140N09321W 2141N09339W 2141N09341W 2137N09358W 2132N09421W TMN DCT MORAS UJ17 QET DCT</t>
  </si>
  <si>
    <t>S12R T12R6 UN418 2050N08708W 2046N08717W 2033N08747W 2029N08810W UBVOV UT20 TAJIN DCT VITOS VITOS2A</t>
  </si>
  <si>
    <t>N36447</t>
  </si>
  <si>
    <t>S12R SR00 SR01 SR02 SR03 SR04 2132N08651W 2136N08650W 2241N08713W 2248N08717W 2340N08836W 2430N09003W KELPP NNCEE2</t>
  </si>
  <si>
    <t>2429N09001W</t>
  </si>
  <si>
    <t>N988AL</t>
  </si>
  <si>
    <t>S12R SR00 SR01 SR02 SR03 NOSUG UT27 OMVIP 2417N09040W 2419N09053W 2420N09057W PEGLG L208 SBI DCT CRIED BEREE3</t>
  </si>
  <si>
    <t>2429N09104W</t>
  </si>
  <si>
    <t>S12R 2059N08652W 2058N08652W MURBU B764 BUKKY BUKKY1A</t>
  </si>
  <si>
    <t>HP9813</t>
  </si>
  <si>
    <t>S12R T12R6 ALYRE TAKUX UM782 OMIRO/N0461F370 UN420 PELRA DCT SPP DCT SEKMA OSUPA2</t>
  </si>
  <si>
    <t>N389DN</t>
  </si>
  <si>
    <t>S12R 2101N08651W 2100N08649W NC29 ROTGI UM219 MYDIA M219 KNOST DCT AMORY Q110 JOKKY/N0457F360 Q110 DAWWN DCT BEORN GNDLF3</t>
  </si>
  <si>
    <t>S12R T12R6 UN402 UN408 2039N08653W 2038N08653W CTM TIKIS TIKIS2C</t>
  </si>
  <si>
    <t>TCLLD</t>
  </si>
  <si>
    <t>S12R SR00 SR01 SR02 SR03 2154N08634W 2202N08629W CANOA DCT EYW DCT FLL DCT PBI DCT ADOOR DCT ILM DCT KEMPR DCT SBY DCT ACK/N0493F350 DCT VITOL N55B NANSO/N0486F370 N55B RAFIN/M084F370 NATZ ATSUR DCT GAPLI/N0485F370 DCT LIZAD/N0486F370 DCT JSY DCT TURDU DCT TADUP DCT TEPRI UN491 POGZI DCT GELTA DCT LUVAL/N0489F370 DCT BEGAR DCT TRA/N0487F370 DCT GAMSA/N0484F370 DCT GEDSO/N0481F390 DCT GIMIX DCT AGLIB DCT SOSEK DCT NISVA L614 DEDIN DCT AYTEK</t>
  </si>
  <si>
    <t>S12R 2101N08650W MOGOP 2101N08647W ENEBA UT27 NOSUG 2207N08712W 2246N08739W 2319N08801W 2342N08817W 2344N08818W 2429N08849W KELPP PUCKS4</t>
  </si>
  <si>
    <t>S12R T12R6 UN415 UN413 2107N08613W 2109N08609W FRANT UG765 MAXIM SNDBR3</t>
  </si>
  <si>
    <t>2128N08545W</t>
  </si>
  <si>
    <t>S12R T12R6 UN418 UN409 2052N08720W 2030N08739W TQ05 2012N08747W 1932N08808W 1943N08825W 1946N08838W 2039N09003W 2101N09030W 2104N09034W NOTEN UT37 ULUMA DCT MTY UT11 SINLO SINLO1A</t>
  </si>
  <si>
    <t>NUDAL1A NUDAL UV106 PODON UG765 MAXIM Y262 ZFP/N0459F350 Y319 JAZZI DCT SAGGY DCT CHIEZ Q161 KALDA Q108 SIE CAMRN5</t>
  </si>
  <si>
    <t>N915US</t>
  </si>
  <si>
    <t>S12R SR00 SR01 SR02 SR03 ROTGI UM219 XOPGI 2231N08630W 2331N08606W 2359N08550W SNAKR Y240 SHAQQ DCT KNOST DCT DEANR/N0459F350 DCT BRUTS Q109 CAMJO DCT TWINS DCT PONZE BANKR8</t>
  </si>
  <si>
    <t>2340N08601W</t>
  </si>
  <si>
    <t>S12R T12R6 UN418 UN409 2054N08712W 2102N08742W 2117N08743W 2122N08743W 2131N08743W 2134N08744W 2137N08749W 2133N08758W 2124N08916W 2126N08943W 2118N09032W 2054N09309W 2051N09327W 2050N09333W 2043N09414W 2044N09420W OVAGO UT123 IKLOK/N0420F240 UT123 IGSON/N0371F200 IGSON1A</t>
  </si>
  <si>
    <t>CUN</t>
  </si>
  <si>
    <t>S12R T12R6 UN418 UN409 2055N08701W 2025N08811W 2044N09458W UBVOV UT101 UMAVO/N0458F300 UT101 ENAGA ENAGA3A</t>
  </si>
  <si>
    <t>TIV725</t>
  </si>
  <si>
    <t>KLAS</t>
  </si>
  <si>
    <t>C700</t>
  </si>
  <si>
    <t>N725VM</t>
  </si>
  <si>
    <t>UDGUV2A UDGUV DCT 2050N08831W 2050N08851W 2051N08925W 2213N09217W 2214N09219W 2217N09226W MTY UJ15 MOV UT3 URKOM UJ54 CJS DCT DMN DCT CHKR DCT DRK DCT ELLDA DCT</t>
  </si>
  <si>
    <t>2319N09434W</t>
  </si>
  <si>
    <t>S12R T12R6 UN418 UN409 2054N08702W 2019N08746W 2019N08804W 2133N09305W 2134N09310W TMN UT147 SLP UJ40 LIBOL LIBOL1B</t>
  </si>
  <si>
    <t>N68811</t>
  </si>
  <si>
    <t>S12R T12R6 UN418 UN409 2053N08717W 2058N08737W 2104N08743W 2130N08756W NOTEN UT37 SESNO DCT MTY UT11 MURDU/N0461F340 UT11 PPE J93 ASUTA DCT AMMOR OLAAA2</t>
  </si>
  <si>
    <t>S12R T12R6 UN418 UN409 UN419 2052N08722W 2106N08740W 2131N08810W 2128N08834W 2131N08847W LIDAM UT23 TAM UJ14 TMN UT147 SLP UJ40 LIBOL LIBOL1B</t>
  </si>
  <si>
    <t>UDGUV2A UDGUV UT78 DURPI DCT UBVOV UT101 UMAVO UT169 LONBU/N0383F260 UT169 VITOS VITOS2A</t>
  </si>
  <si>
    <t>UDGUV2A UDGUV UT78 UKOKO 2051N08819W 2050N08833W 2051N08833W UBVOV DCT UMAVO UT101 ENAGA ENAGA3A</t>
  </si>
  <si>
    <t>S12R 2100N08648W 2059N08647W NC011 2101N08646W 2131N08652W 2132N08652W 2155N08659W 2201N08701W KEHLI A766 KELPP NNCEE2</t>
  </si>
  <si>
    <t>AAL215</t>
  </si>
  <si>
    <t>N980AN</t>
  </si>
  <si>
    <t>S12R SR00 SR01 SR02 NOSUG 2158N08656W 2203N08657W IRDOV L214 PLNDR DCT HRV DCT MHZ/N0441F350 DCT MEM/N0444F360 J187 FTZ SHAIN2</t>
  </si>
  <si>
    <t>S12R T12R6 UN418 2056N08654W 2029N08726W 2025N08727W 1957N08753W 1927N08847W 1927N08851W 1937N08907W ESTIR 2014N08956W 2020N09009W 2031N09036W 2056N09124W 2204N09307W 2217N09332W 2259N09427W ULUMA UT37 SESNO UJ15E RETOS/N0328F180 RETOS1A</t>
  </si>
  <si>
    <t>2310N09446W</t>
  </si>
  <si>
    <t>N827DN</t>
  </si>
  <si>
    <t>S12R 2100N08649W SL0 OMSUK 2137N08643W 2156N08636W 2210N08629W 2211N08630W 2211N08632W 2226N08624W 2254N08612W MYDIA M219 CIGAR DCT CODGR DCT AMORY Q110 JOKKY/N0454F360 Q110 DAWWN DCT BEORN GNDLF3</t>
  </si>
  <si>
    <t>N703JB</t>
  </si>
  <si>
    <t>AAL1750</t>
  </si>
  <si>
    <t>N305NX</t>
  </si>
  <si>
    <t>S12R SR00 SR01 SR02 SR03 SR04 ENEBA UT27 NOSUG 2229N08659W 2237N08700W 2409N09030W 2413N09039W PEGLG DCT CRP DCT SAT/N0461F370 DCT GUTZZ BOOVE7</t>
  </si>
  <si>
    <t>2429N09052W</t>
  </si>
  <si>
    <t>S12R T12R6 2058N08645W ALYRE TAKUX UM782 AGUJA/N0470F390 UM782 EJA UP525 SJE UP530 LET/N0467F400 UP525 UBLUN/N0464F410 UP525 RCO UL417 ISARA/N0464F410 UL417 LOKOX UM784 BOLET UL404 ISOPO/N0462F390 UT672 MULTA UW24 SNT SNT7U</t>
  </si>
  <si>
    <t>S12R T12R6 2100N08651W 2056N08704W 2032N08729W 2036N08742W 2020N08828W 2004N08838W 2001N08839W 1953N08842W 1946N08846W 1939N08851W 1940N08859W 1941N08902W 1942N08906W 1942N08907W 1944N08913W 1952N08915W 2007N08933W 2015N08949W 2015N08951W UBVOV UT101 ENAGA ENAGA3A</t>
  </si>
  <si>
    <t>S12R T12R6 UN418 UN409 2052N08721W 2052N08725W 2053N08725W 2100N08737W 2117N08805W 2121N08808W 2139N08835W 2139N08838W LIDAM UT23 TAM UJ14 TMN UT147 BOPAX BOPAX1B</t>
  </si>
  <si>
    <t>S12R 2100N08649W 2100N08648W SL0 2101N08647W 2112N08646W ROTGI 2155N08639W 2238N08620W 2247N08621W 2313N08615W MYDIA/N0467F330 M219 CIGAR DCT CODGR/N0466F340 DCT KNOST/N0459F350 Q109 CAMJO Q99 QUART PHLBO4</t>
  </si>
  <si>
    <t>S12R 2100N08650W 2100N08649W NC01 2102N08647W 2110N08649W NOSUG 2215N08658W 2225N08701W 2232N08706W 2345N08850W 2357N08921W KEHLI A766 KELPP PUCKS4</t>
  </si>
  <si>
    <t>N17550</t>
  </si>
  <si>
    <t>S12R SR00 SR01 SR02 2152N08658W IRDOV L214 PLNDR DCT KH03I DCT MOKPE/N0463F360 DCT KF24E DCT IRW DCT TOTOE DCT HALEN NIIXX4</t>
  </si>
  <si>
    <t>S12R T12R6 2058N08650W ALSUP UB881 BTO UZ498 MGA UZ512 LIXAS UL203 ARNEL UM542 TAL UV1 ATATU ATATU4</t>
  </si>
  <si>
    <t>N882NN</t>
  </si>
  <si>
    <t>S12R 2101N08651W CN03 2147N08655W 2206N08707W 2213N08711W 2415N09053W 2422N09105W 2436N09136W PEGLG DCT CRP DCT SAT/N0460F370 DCT GUTZZ BOOVE7</t>
  </si>
  <si>
    <t>2429N09120W</t>
  </si>
  <si>
    <t>HK5360</t>
  </si>
  <si>
    <t>S12R T12R6 2100N08648W ALYRE TAKUX UM782 MEVUB UP406 AKPEK AKPE4C</t>
  </si>
  <si>
    <t>S12R T12R6 2058N08653W 2054N08739W 2103N08812W 2118N08908W 2142N09159W LIDAM/N0451F380 UT23 TAM UJ14 TMN UT147 AGU UT44 MEZCA MEZCA1A</t>
  </si>
  <si>
    <t>N847DN</t>
  </si>
  <si>
    <t>S12R T12R6 UN418 UN409 2055N08703W 2106N08728W 2112N08740W 2129N08803W 2141N08820W 2145N08827W 2155N08842W 2210N08947W 2212N08957W 2220N09051W 2221N09145W 2223N09159W NOTEN UT37 EBDUB J177 IPRUL/N0462F330 UT151 PLAYA/N0462F340 UT151 MAM DCT LRD DCT DLF DCT INK J15 CME DCT CNX DCT RSK DCT RIFMN DCT HELPR JAZZZ1</t>
  </si>
  <si>
    <t>S12R T12R6 UN418 UN409 UN419 2051N08727W 2051N08731W 2103N08744W 2111N08751W 2115N08753W 2123N08758W 2143N08808W 2152N08836W 2218N09030W 2219N09032W 2221N09038W 2222N09154W 2218N09207W 2222N09230W NOTEN UT37 SESNO UJ15E RETOS RETOS1A</t>
  </si>
  <si>
    <t>S12R SR00 SR01 SR02 SR03 SR04 IRDOV/M078F360 L214 PLNDR/N0456F360 L214 LEV DCT PEBBY DCT RRNET DCT MCK DCT KD87W DCT KU09U DCT BEVEL DCT VESDO DCT EBGAL EBGAL7</t>
  </si>
  <si>
    <t>S12R T12R6 2040N08618W 2038N08612W MAMBI UL577 CDO UT15 NADAX NADAX1W</t>
  </si>
  <si>
    <t>2024N08522W</t>
  </si>
  <si>
    <t>S12R T12R6 UN418 2056N08658W 2117N08744W 2127N08807W 2133N08819W 2147N08838W 2152N08857W UBVOV UT20 TAJIN DCT VITOS VITOS2A</t>
  </si>
  <si>
    <t>S12R SR00 SR01 SR02 SR03 ROTGI UM219 RAKAR 2254N08626W 2312N08617W 2329N08609W 2343N08602W 2356N08601W 2411N08559W NAVVL M219 SNAKR Y240 SHAQQ DCT KNOST DCT DEANR DCT BRUTS DCT TAY DCT DEQUE DCT RAANE DCT RIC DCT COLIN DCT CYN DCT PVD DCT CELTK DCT TUSKY/N0484F410 N355C JOOPY DCT 49N050W/M085F410 DCT 51N040W DCT 53N030W DCT 54N020W DCT DOGAL/N0489F410 DCT BEXET DCT REVNU DCT MOLAK DCT MAC N562 TRN DCT LANAK</t>
  </si>
  <si>
    <t>UDGUV2A UDGUV UT78 UKOKO 2057N08844W 2105N08902W 2110N08913W 2110N08924W 2104N09028W 2055N09209W 2054N09213W NUBIT DCT RIBET UT101 ENAGA DCT OVAGO UT123 IGSON IGSON1A</t>
  </si>
  <si>
    <t>2103N08651W 2144N08627W 2135N08653W 2129N08626W 2147N08654W 2140N08624W 2137N08719W 2136N08617W 2149N08646W 2134N08644W 2141N08613W 2125N08640W 2143N08647W 2129N08643W VIS3 LCLUN CUN</t>
  </si>
  <si>
    <t>S12R T12R6 UN418 UN409 2055N08702W 2105N08720W 2115N08737W 2136N08817W 2148N08836W 2220N09043W 2222N09049W 2223N09155W NOTEN UT37 SESNO UJ15E RETOS RETOS1A</t>
  </si>
  <si>
    <t>S12R 2101N08651W SR0 ALYRE TAKUX UM782 OMIRO/N0457F370 UN420 PELRA DCT SPP DCT SEKMA OSUPA2</t>
  </si>
  <si>
    <t>N945AV</t>
  </si>
  <si>
    <t>S12R 2101N08650W SR0 ALYRE TAKUX UM782 OMIRO UM782 MEVUB UP406 AKPEK/N0458F350 DCT RNG DCT ISVAT ISVAT5E</t>
  </si>
  <si>
    <t>S12R T12R6 UN418 UN409 UN419 UN432 2050N08743W 2052N08800W 2053N08808W 2034N08838W 2025N08843W 2009N08859W 1927N08948W 1909N09003W 1858N09013W 1838N09029W 1838N09032W 1824N09046W 1827N09048W 1826N09055W NOPON UJ9 VSA DCT</t>
  </si>
  <si>
    <t>S12R SR00 SR01 SR02 SR03 ROTGI 2221N08635W 2325N08633W 2357N08631W SNAKR M219 KNOST DCT DEANR DCT BRUTS DCT TAY DCT GURGE DCT RDU DCT AJGON DCT SARDI Q439 RIFLE DCT ACK DCT TUSKY/N0484F390 N355C JOOPY/M084F390 NATV BEXET/N0474F390 DCT RINUS DCT DAP DCT DEXEN UY124 DOLOP DOLOP1B</t>
  </si>
  <si>
    <t>2405N08624W</t>
  </si>
  <si>
    <t>S12R SR00 SR01 SR02 SR03 SR04 SR05 SR06 SR07 2151N08656W 2158N08657W 2300N08903W 2320N08934W 2344N09012W 2401N09048W 2416N09126W IPSEV L207 SEAGL NNCEE2</t>
  </si>
  <si>
    <t>UDGUV2A UDGUV UT78 DURPI 2050N08914W 2055N08928W 2101N08930W 2108N08931W 2115N08938W 2120N08944W 2042N09456W VOKIR UT101 UMAVO/N0458F300 UT101 ENAGA ENAGA3A</t>
  </si>
  <si>
    <t>S12R T12R6 UN418 UN409 2054N08708W 2058N08723W 2058N08724W 2107N08749W 2123N08816W 2135N08831W 2137N08834W 2147N08848W 2146N08924W 2146N08926W LIDAM TMN UT147 SLP</t>
  </si>
  <si>
    <t>UDGUV2A UDGUV 2050N08809W 2054N08819W NOTEN UT37 ULUMA DCT MTY DCT TASTO DCT ILAMA UT41 NADIS DCT AVRIL UJ3 TANRI TANRI1B</t>
  </si>
  <si>
    <t>UDGUV2A UDGUV UT78 UKOKO LIDAM UT23 TAM UJ14 TMN DCT MORAS UJ17 QET</t>
  </si>
  <si>
    <t>UDGUV2A UDGUV 2049N08808W NOTEN UT37 ULUMA DCT MTY DCT TASTO DCT ILAMA UT41 NADIS DCT AVRIL UJ3 TANRI TANRI1B</t>
  </si>
  <si>
    <t>N4304</t>
  </si>
  <si>
    <t>S12R TAKUX UM782 OMIRO/N0452F370 UN420 SPP UP530 KAKOL/N0453F350 DCT RNG UQ121 ISVAT ISVA5E</t>
  </si>
  <si>
    <t>DANRO</t>
  </si>
  <si>
    <t>S12R SR00 SR01 SR02 SR03 SR04 SR05 SR06 SR07 SR08 SR09 SR10 ROTGI UM219 MYDIA M219 CULLY/N0479F350 M219 KNOST/N0473F370 DCT TAALR DCT SAV DCT VAN DCT FLO DCT TYI DCT SIE DCT SHLEP DCT RIFLE Q430 ACK DCT VITOL N55B NANSO/M081F390 N55B RAFIN NATZ ATSUR DCT ARKIL/N0465F390 DCT OXLOW DCT KONAN DCT KOK UL607 BUPAL/N0464F370 UL607 SPI T180 NIVNU T847 IMCOM IMCOM1D</t>
  </si>
  <si>
    <t>S12R SR00 SR01 SR02 SR03 SR04 2145N08655W NOSUG 2231N08741W 2236N08746W 2329N08825W 2330N08825W 2353N08841W 2356N08844W 2409N08852W 2412N08855W 2447N08920W KELPP A766 KLAMS DCT VUH DCT ELA DCT STV DCT JCT/N0461F340 DCT PEQ DCT EWM Q180 BXK J4 WLVRN DCT ESTWD HLYWD1</t>
  </si>
  <si>
    <t>2429N08907W</t>
  </si>
  <si>
    <t>CCCQO</t>
  </si>
  <si>
    <t>ALSUP1C ALSUP UB881 LANDA/N0459F350 UB881 BTO UZ498 MGA UZ512 LIXAS UL203 ARNEL UM542 TAL UV1 ATATU ATATU4</t>
  </si>
  <si>
    <t>N727MU</t>
  </si>
  <si>
    <t>BE30</t>
  </si>
  <si>
    <t>S12R 2051N08723W 2050N08728W 2052N08804W 2052N08805W PERGO UT37 SESNO UJ15E RETOS DCT</t>
  </si>
  <si>
    <t>S12R T12R6 2100N08651W UN1PA UDGUV UT78 DURPI DCT NUBIT DCT RIBET UT101 ENAGA DCT OVAGO UT123 IGSON IGSON1A</t>
  </si>
  <si>
    <t>S12R T12R6 UN418 UN409 UN419 2051N08730W 2051N08732W 2050N08738W NOTEN UT37 SESNO UJ15E RETOS RETOS1A</t>
  </si>
  <si>
    <t>S12R T12R6 UN418 UN409 2053N08721W 2051N08731W UBVOV DCT UMAVO UT101 ENAGA ENAGA3A</t>
  </si>
  <si>
    <t>UDGUV2A UDGUV UT78 DURPI 2050N08916W MD505 UBVOV UT101 UMAVO/N0458F300 UT101 ENAGA ENAGA3A</t>
  </si>
  <si>
    <t>N260PM</t>
  </si>
  <si>
    <t>P46T</t>
  </si>
  <si>
    <t>S12R 2101N08651W XOSIX UJ9 NAPRI NAPRI1A</t>
  </si>
  <si>
    <t>GYMMC</t>
  </si>
  <si>
    <t>S12R SR00 SR01 SR02 SR03 SR04 2102N08644W ROTGI UM219 MYDIA/M083F350 M219 CULLY/N0487F350 M219 CIGAR DCT KJ84Q DCT OTK DCT AMG DCT CAE/N0485F370 DCT RIC DCT SIE DCT YAZUU Q167 RIFLE DCT ACK DCT BRADD N261B NICSO/M082F380 NATW MALOT/N0469F380 NATW GISTI/N0467F370 DCT KER DCT NORLA DCT FONZU DCT ELRIP DCT OTMET OTMET1G</t>
  </si>
  <si>
    <t>S12R T12R6 2059N08650W T12R7 2021N08652W 2015N08652W PIRAS BARRA4P</t>
  </si>
  <si>
    <t>1923N08637W</t>
  </si>
  <si>
    <t>S12R T12R6 2100N08651W 2100N08650W 2050N08736W 2050N08740W 2119N09047W 2119N09046W 2122N09107W 2145N09456W TMN DCT MORAS UJ17 QET</t>
  </si>
  <si>
    <t>S12R 2100N08649W SL0 ENEBA UT27 NOSUG 2153N08656W 2204N08657W 2207N08657W 2212N08658W 2216N08658W 2220N08658W 2224N08658W 2230N08659W IRDOV L214 DAGGR LEV/N0469F350 J31 MEI DCT BWG DCT ROD DCT QWERI NUBER6</t>
  </si>
  <si>
    <t>S12R T12R6 UN418 UN409 UN419 2051N08730W NAPRI NAPRI1A</t>
  </si>
  <si>
    <t>S12R T12R6 UN418 UN409 UN419 UN432 CME UJ9 VSA</t>
  </si>
  <si>
    <t>UDGUV2A UDGUV 2040N08959W AVIVI ELVED UT104 LENUL LENUL3A</t>
  </si>
  <si>
    <t>UDGUV2B UDGUV 2042N09009W 2023N09500W UMAVO/N0449F300 UT101 ENAGA ENAGA3A</t>
  </si>
  <si>
    <t>UDGUV2B UDGUV DCT MID DCT 2100N09007W 2138N09501W SLP UT147 AGU UT44 MEZCA MEZCA1A</t>
  </si>
  <si>
    <t>2138N09459W</t>
  </si>
  <si>
    <t>S12L T12L6 UN418 UN409 UN419 2051N08729W UDGUV 2054N08858W 2144N09055W 2146N09111W 2154N09146W 2156N09210W 2156N09212W SESNO UJ15E RETOS RETOS1A</t>
  </si>
  <si>
    <t>2306N09452W</t>
  </si>
  <si>
    <t>S12L T12L6 UN418 UN409 2052N08721W 2023N09500W UMAVO UT101 ENAGA ENAGA3A</t>
  </si>
  <si>
    <t>S12L T12L6 UN418 UN409 UN419 2031N09325W 2029N09334W UMAVO UT101 ENAGA ENAGA3A</t>
  </si>
  <si>
    <t>FAM3527</t>
  </si>
  <si>
    <t>UDGUV2B UDGUV UJ84 CZA UJ9 NAPRI NAPRI1A</t>
  </si>
  <si>
    <t>UDGUV2B UDGUV UT78 DURPI 2049N09114W 2048N09124W UMAVO UT101 ENAGA ENAGA3A</t>
  </si>
  <si>
    <t>XAZAM</t>
  </si>
  <si>
    <t>UDGUV2B UDGUV UT78 MEDOS 2045N09331W 2043N09335W UMAVO/N0442F300 UT101 ENAGA ENAGA3A</t>
  </si>
  <si>
    <t>S12L T12L6 UN418 UN409 UN419 UN432 OMPAN OMPAN1A</t>
  </si>
  <si>
    <t>S12L T12L6 UN418 UN409 UKOKO UT78 MEDOS DCT UBVOV UT20 TAJIN DCT VITOS VITOS2A</t>
  </si>
  <si>
    <t>N368AM</t>
  </si>
  <si>
    <t>S12L T12L6 UN418 UN409 UKOKO UT78 MEDOS UT20 UBVOV UT101 UMAVO/N0475F300 UT101 ENAGA ENAGA3A</t>
  </si>
  <si>
    <t>S12L T12L6 UN418 UN409 UN419 2052N08724W 2054N08737W NOTEN UT37 SESNO UJ15E RETOS RETOS1A</t>
  </si>
  <si>
    <t>HP1851</t>
  </si>
  <si>
    <t>S12L T12L6 UN415 2054N08638W TAKUX UM782 OMIRO UN420 PELRA DCT SPP DCT SEKMA OSUPA2</t>
  </si>
  <si>
    <t>SBR1</t>
  </si>
  <si>
    <t>S12L 2101N08650W 2055N08711W 2054N08812W 2053N09021W UBVOV UT20 PAZ UT104 LENUL</t>
  </si>
  <si>
    <t>N37437</t>
  </si>
  <si>
    <t>S12R SR00 2115N08643W 2118N08642W ROTGI UM219 ALPUK 2320N08619W 2321N08619W 2325N08619W 2334N08614W 2343N08608W SNAKR M219 CIGAR M215 KNOST Q109 CAMJO Q99 QUART PHLBO4</t>
  </si>
  <si>
    <t>UDGUV2A UDGUV UT78 XOLRO 2049N09017W 2050N09028W UBVOV UT101 UMAVO/N0458F300 UT101 ENAGA ENAGA3A</t>
  </si>
  <si>
    <t>N399DA</t>
  </si>
  <si>
    <t>S12R SR00 SR01 NC011 ROTGI UM219 RAKAR 2314N08621W 2315N08621W 2320N08621W 2357N08604W SNAKR M219 KNOST DCT AMORY Q110 JOKKY/N0452F380 Q110 DAWWN DCT BEORN GNDLF3</t>
  </si>
  <si>
    <t>DCT CUN 2103N08649W 2115N08652W 2125N08703W 2129N08702W 2117N08652W 2135N08653W 2113N08650W 2203N08719W 2127N08711W UN540 NOTOM UN542</t>
  </si>
  <si>
    <t>2101N08651W T12R6 2113N08643W 2128N08646W 2147N08650W 2146N08714W 2135N08706W B30L6 2100N08654W 2101N08654W MMUN 2128N08713W 2119N08712W UN505 UN705</t>
  </si>
  <si>
    <t>2027N08715W 2020N08721W 2017N08722W 2010N08728W 2000N08729W 1956N08729W 1949N08727W 1949N08734W 1946N08736W 1944N08737W 1942N08742W 1938N08748W 1931N08746W 1913N08740W</t>
  </si>
  <si>
    <t>2055N08657W 2052N08701W 2044N08658W</t>
  </si>
  <si>
    <t>N47WB</t>
  </si>
  <si>
    <t>UDGUV2A UDGUV DCT MID NOTEN UT37 SESNO UJ15E RETOS DCT</t>
  </si>
  <si>
    <t>UDGUV2A UDGUV 2048N08750W 2048N08756W NOTEN UT37 SESNO/N0463F220 UJ15E RETOS RETOS1A</t>
  </si>
  <si>
    <t>S12R T12R6 2058N08652W 2057N08653W 2053N08728W 2053N08731W 2052N09015W 2052N09019W 2027N09457W UMAVO UT104 LENUL LENUL3A</t>
  </si>
  <si>
    <t>UDGUV2A UDGUV PQE/N0329A180 V51 SAXAV V51 TGZ DCT</t>
  </si>
  <si>
    <t>UDGUV2A UDGUV UT78 DURPI 2050N09026W 2049N09033W 2042N09457W PAZ UT104 LENUL LENUL2B</t>
  </si>
  <si>
    <t>UDGUV2A UDGUV UT78 XOLRO 2049N09020W 2050N09029W 2027N09457W UMAVO UT101 ENAGA ENAGA3A</t>
  </si>
  <si>
    <t>N825AM</t>
  </si>
  <si>
    <t>UDGUV2A UDGUV 2044N08806W XVLD 2044N09012W 2045N09019W 2024N09458W UMAVO UT169 VITOS VITOS2A</t>
  </si>
  <si>
    <t>S12R T12R6 2059N08651W 2058N08652W 2054N08731W 2050N09016W CELST 2008N09458W OVAGO UT123 IGSON IGSON1A</t>
  </si>
  <si>
    <t>S12R SR00 SR01 SR02 SR03 SR04 NOSUG 2154N08656W 2158N08658W 2223N08717W 2229N08720W 2358N08912W 2404N08919W 2423N08945W KELPP A766 SBI DCT CRIED BEREE3</t>
  </si>
  <si>
    <t>2429N08950W</t>
  </si>
  <si>
    <t>S12R T12R6 UN418 UN409 2055N08703W 2054N08738W 2113N08947W 2116N08954W NOTEN UT37 SESNO UJ15E RETOS RETOS1A</t>
  </si>
  <si>
    <t>S12R T12R6 UN418 UN409 2054N08708W 2054N08709W 2053N08746W UBVOV UT20 TAJIN DCT VITOS VITOS2A</t>
  </si>
  <si>
    <t>S12R NUDAL UV106 PODON UG765 MAXIM Y262 LULLS DCT GOPEY Q87 ONEWY/N0454F340 Q87 ZERBO/N0454F350 Q87 VIYAP Q69 RICCS DCT OXMAN LINNG3</t>
  </si>
  <si>
    <t>S12R T12R6 UN415 2056N08641W 2013N08609W 1929N08548W OMIRO UM782 LONET DCT DAGAS DCT REPIT OSUPA2</t>
  </si>
  <si>
    <t>1959N08602W</t>
  </si>
  <si>
    <t>S12R T12R6 UN418 UN409 2052N08720W 2051N08836W LIDAM UT23 TAM UJ14 TMN UT147 SLP UJ40 LIBOL LIBOL1B</t>
  </si>
  <si>
    <t>NUDAL1A NUDAL UV106 PODON/N0482F310 UG765 MAXIM Y262 LULLS/N0475F330 Y262 GOPEY Q87 TIRCO/N0474F340 Q87 ZERBO/N0467F350 Q87 LCAPE DCT RDU DCT BZNGA DCT DORRN CAVLR7</t>
  </si>
  <si>
    <t>S12R T12R6 UN418 UN409 UN419 2050N09001W VOKIR UT101 ENAGA ENAGA3A</t>
  </si>
  <si>
    <t>UDGUV2A UDGUV DCT 2052N08832W 2052N08835W NOTEN DCT LIBOX DCT MOV UT3 URKOM UJ54 CJS DCT</t>
  </si>
  <si>
    <t>N512VL</t>
  </si>
  <si>
    <t>ALSUP1C ALSUP UT32 CTM UG765 AUR DCT</t>
  </si>
  <si>
    <t>S12R 2100N08650W 2100N08648W 2101N08646W T12L7 2138N08653W 2144N08655W 2219N08707W 2224N08708W 2355N08905W 2433N08938W KELPP DCT MUSYL DCT WEEED WLEEE7</t>
  </si>
  <si>
    <t>2429N08935W</t>
  </si>
  <si>
    <t>S12R T12R6 UN402 UN408 CZM 2005N08654W 1959N08655W TUMEK DCT TIBUT DCT PIRAS BARRA4P</t>
  </si>
  <si>
    <t>1915N08645W</t>
  </si>
  <si>
    <t>S12R 2100N08650W CN01 NUDAL UV106 PODON UG765 MAXIM Y262 LULLS DCT GOPEY DCT LINEY Y262 CANVI DCT VALLY DCT PERMT AR16 GRUBR/N0454F350 AR16 SEELO DCT WAALT Q131 EARZZ DCT JAMIE Q133 JASDU/N0434F270 Q133 PBERG CARTR5</t>
  </si>
  <si>
    <t>HP1837</t>
  </si>
  <si>
    <t>S12R T12R6 2100N08649W 2059N08646W F303 TAKUX UM782 OMIRO/N0458F370 UN420 PELRA DCT SPP DCT SEKMA/N0455F390 OSUPA2</t>
  </si>
  <si>
    <t>S12R 2101N08650W 2100N08649W 2101N08648W NC29 NOSUG UT27 PISAD M215 KNOST DCT CAMJO Q99 BLAAN Q69 RICCS DCT OXMAN LINNG3</t>
  </si>
  <si>
    <t>MMCP</t>
  </si>
  <si>
    <t>2057N08708W 2056N08720W 2049N08746W 2050N08756W 1957N09012W 1957N09013W CPE 1947N09040W 1943N09054W 1928N09206W 1931N09207W 1932N09205W 1929N09152W 1947N09129W 1949N09153W 1902N09200W 1900N09200W CPE 2011N09024W 2017N09000W CPE</t>
  </si>
  <si>
    <t>S12R SR00 SR01 SR02 NOSUG 2155N08657W 2207N08704W 2212N08707W 2217N08709W KEHLI A766 KELPP PUCKS4</t>
  </si>
  <si>
    <t>UDGUV2A UDGUV 2049N08812W 2049N08813W NOTEN UT37 SESNO UJ15E MTY UT11 GABLA UJ40 NOVUL NOVUL2C</t>
  </si>
  <si>
    <t>S12R 2100N08650W MOGOP 2101N08647W NOSUG UT27 OMVIP 2318N08703W 2324N08705W MINOW M215 KNOST Q109 CAMJO DCT DANCO DCT OXMAN LINNG3</t>
  </si>
  <si>
    <t>2411N08646W</t>
  </si>
  <si>
    <t>N430AN</t>
  </si>
  <si>
    <t>S12R 2101N08651W T12R6 2100N08649W SL0 2059N08647W CN04 NOSUG UT27 OMVIP 2305N08702W 2312N08703W 2323N08703W 2327N08702W MINOW M215 KNOST DCT DEANR DCT BRUTS Q109 CAMJO/N0449F370 DCT TWINS DCT PONZE BANKR8</t>
  </si>
  <si>
    <t>2410N08645W</t>
  </si>
  <si>
    <t>S12R 2100N08648W NC02 ENEBA UT27 NOSUG 2318N08829W 2319N08829W 2341N08847W 2352N08855W 2433N08928W KEHLI A766 SBI DCT CRIED BEREE3</t>
  </si>
  <si>
    <t>HI1118</t>
  </si>
  <si>
    <t>S12R T12R6 2101N08650W ALYRE TAKUX DCT MAMBI UL577 TIDAN/N0446F410 UL577 CDO UT15 NADAX NADAX1W</t>
  </si>
  <si>
    <t>N932AV</t>
  </si>
  <si>
    <t>S12R T12R6 UN415 2046N08636W ALYRE TAKUX UM782 OMIRO UN420 SPP UP530 KAKOL DCT RNG UQ121 ISVAT ISVAT5E</t>
  </si>
  <si>
    <t>S12R T12R6 UN415 UN413 2107N08612W 2108N08606W MAXIM DCT GOPEY Q87 TIRCO/N0451F340 Q87 ZERBO/N0448F350 Q87 VIYAP DCT BBDOL PAATS4</t>
  </si>
  <si>
    <t>2126N08544W</t>
  </si>
  <si>
    <t>N301DV</t>
  </si>
  <si>
    <t>NUDAL1A NUDAL UV106 PODON UG765 MAXIM DCT CYY DCT LAL/N0460F360 DCT MARQO DCT LARZZ JJEDI4</t>
  </si>
  <si>
    <t>UDGUV2A UDGUV UJ84 CZA DCT OMATO UJ16 OAX</t>
  </si>
  <si>
    <t>UDGUV2A UDGUV UT78 DURPI 2050N08920W 2050N08922W 2054N08935W UBVOV UT101 UMAVO/N0458F300 UT101 ENAGA ENAGA3A</t>
  </si>
  <si>
    <t>S12R T12R6 UN418 UN409 UN419 2052N08723W 2054N08855W 2057N08907W 2058N08911W NOTEN UT37 SESNO UJ15E RETOS RETOS1A</t>
  </si>
  <si>
    <t>S12R T12R6 UN418 UN409 MID/N0467F320 NOTEN UT37 NOTEN/N0466F340 UT37 EBDUB DCT ETMES UJ53 REX DCT DLF DCT KOBLE DCT ELP DCT ITUCO DCT BXK/N0461F360 J212 DECAS DCT PMD DCT AVE DCT MAKRS DCT SERFR SERFR4</t>
  </si>
  <si>
    <t>N536JB</t>
  </si>
  <si>
    <t>S12R 2102N08649W 2103N08649W ENEBA UT27 PISAD M215 CIGAR DCT KNOST RAYZZ3</t>
  </si>
  <si>
    <t>2101N08652W 2058N08653W 2047N08654W CZ600 2028N08654W 2038N08647W 2058N08653W CUN</t>
  </si>
  <si>
    <t>S12R SR00 SR01 SR02 SR03 SR04 SR05 SR06 2119N08653W 2120N08653W ENEBA NOSUG UT27 PISAD M215 KNOST Q109 DFENC DCT SAWED Q108 SIE CAMRN5</t>
  </si>
  <si>
    <t>S12R SR00 SR01 SR02 SR03 SR04 SR05 SR06 SR07 SR08 SR09 SR10 SR11 2108N08649W SR18 ENEBA 2141N08655W ALKIM UT45 IRDOV L214 LEV J35 MCB/N0454F390 J35 MEM BOOSH3</t>
  </si>
  <si>
    <t>S12R SR00 SR01 SR02 SR03 2101N08644W ROTGI UM219 XOPGI UB646 CANOA Y196 TUNSL Y262 ZFP/M076F350 DCT GRUBR/N0448F350 Y299 SEELO DCT GARIC DCT ILM DCT FAK DCT AML DCT KIPPI DCT HAYED DCT PBERG CARTR5</t>
  </si>
  <si>
    <t>N917WN</t>
  </si>
  <si>
    <t>NUDAL1A NUDAL UV106 PODON UG765 MAXIM Y262 GOPEY Q87 TIRCO/N0453F400 Q87 ZERBO/N0451F410 Q87 RAYVO Q113 AARNN DCT THHMP RAVNN9</t>
  </si>
  <si>
    <t>N156UW</t>
  </si>
  <si>
    <t>S12R T12R6 UN418 UN409 2059N08723W MID NOTEN UT37 EBDUB DCT NUGUS UJ59 MAM DCT CRP TEJAS5</t>
  </si>
  <si>
    <t>CFJQD</t>
  </si>
  <si>
    <t>S12R SR00 SR01 ROTGI 2200N08638W 2206N08637W LENUK UB646 CANOA Y196 LULLS/N0472F330 Y196 TUNSL Y262 GOPEY Q87 TIRCO/N0475F320 Q87 ZERBO/N0472F330 Q87 NOWAE DCT BBOBO Q22 RBV DCT LLUND DCT CAM DCT JASDU DCT PBERG CARTR5</t>
  </si>
  <si>
    <t>2102N08651W 2105N08651W 2111N08651W VIS2 LCLUN CUN</t>
  </si>
  <si>
    <t>N255WN</t>
  </si>
  <si>
    <t>N8766T</t>
  </si>
  <si>
    <t>S12R SR00 SR01 SR02 SR03 2100N08644W ENEBA UT27 OMVIP UT45 IRDOV L214 LEV J35 MCB/N0472F350 J35 MEM/N0470F360 J35 FAM/N0461F370 DCT SPI DCT PHEEB ENDEE8</t>
  </si>
  <si>
    <t>CGXAX</t>
  </si>
  <si>
    <t>S12R SR00 SR01 SR02 OMSUK UM219 ROTGI 2203N08637W 2209N08636W LENUK UB646 CANOA Y196 TUNSL Q81 KARTR/N0455F360 DCT RSW/N0455F370 DCT CRG DCT SSI DCT SAV DCT PSK DCT OXMAN LINNG3</t>
  </si>
  <si>
    <t>S12R T12R6 UN418 UN409 2055N08706W 2056N08743W NUBIT DCT RIBET UT101 ENAGA DCT OVAGO UT123 IKLOK/N0398F220 UT123 IGSON IGSON1A</t>
  </si>
  <si>
    <t>S12R SR00 SR26 SR27 SR28 SR29 SR30 2054N08651W 2052N08651W MURBU B764 BUKKY BUKKY1A</t>
  </si>
  <si>
    <t>S12R T12R6 2057N08825W 2057N08830W 2147N09335W TMN DCT MORAS UJ17 QET DCT</t>
  </si>
  <si>
    <t>AMX530</t>
  </si>
  <si>
    <t>S12R T12R6 UN418 UN409 UN419 2058N08725W 2057N08725W 2058N08729W 2057N08734W 2043N09101W 2022N09500W ENAGA ENAGA3A</t>
  </si>
  <si>
    <t>S12R T12R6 UN418 2057N08656W 2058N08743W UBVOV UT20 TAJIN DCT VITOS VITOS2A</t>
  </si>
  <si>
    <t>N665FR</t>
  </si>
  <si>
    <t>S12R 2101N08650W 2101N08648W 2102N08647W NOSUG UT27 PISAD M215 KNOST DCT AMORY/N0442F380 Q110 DAWWN DCT BEORN HOBTT3</t>
  </si>
  <si>
    <t>S12R 2101N08651W SR0 2042N08632W 2034N08625W 2031N08622W TAKUX UM782 OMIRO UN420 PELRA DCT SPP/N0462F370 DCT SEKMA OSUPA2</t>
  </si>
  <si>
    <t>TCLLI</t>
  </si>
  <si>
    <t>S12R 2100N08649W SR0 NC01 ROTGI UM219 XOPGI UB646 CANOA DCT PIE DCT CRG DCT SSI DCT CHS DCT FAY DCT RDU DCT LVL DCT RIC DCT SIE DCT ACK DCT VITOL/N0484F370 N89B SUPRY/M084F370 NATZ ATSUR DCT GAPLI/N0484F370 DCT LIZAD/N0485F370 DCT JSY/N0483F390 DCT TURDU DCT TADUP DCT TEPRI DCT POGZI DCT GELTA DCT LUVAL/N0488F390 DCT BEGAR DCT TRA/N0486F390 DCT GAMSA/N0490F390 DCT UMVEG DCT BEDOX DCT ZINPE DCT ETIDA T390 RILEX</t>
  </si>
  <si>
    <t>S12R 2100N08650W MOGOP NC011 NOSUG UT27 OMVIP 2407N08906W 2411N08912W 2429N08930W KELPP PUCKS4</t>
  </si>
  <si>
    <t>N391DN</t>
  </si>
  <si>
    <t>S12R 2101N08651W MOGOP NC01 NOSUG UT27 PISAD M215 KNOST DCT CAMJO DCT LAIRI DCT LARZZ JJEDI4</t>
  </si>
  <si>
    <t>S12R T12R6 UN418 UN409 2056N08703W 2058N08708W 2103N08719W 2107N08725W 2115N08738W 2117N08744W 2119N08748W 2121N08753W 2125N08801W 2128N08806W 2147N08912W 2148N08916W 2214N09127W 2257N09337W 2258N09337W 2320N09434W ULUMA DCT MTY UT11 SINLO SINLO1A</t>
  </si>
  <si>
    <t>2320N09433W</t>
  </si>
  <si>
    <t>N310DN</t>
  </si>
  <si>
    <t>S12R SR00 SR01 SR02 SR03 NOSUG 2208N08702W 2215N08706W KEHLI A766 SBI DCT EIC/N0457F350 DCT RZC DCT SGF DCT ROEZZ DCT MNOSO BLUEM5</t>
  </si>
  <si>
    <t>S12R T12R6 2100N08651W 2052N08729W 2048N08749W 2115N08939W NOTEN UT37 SESNO UJ15E RETOS RETOS1A</t>
  </si>
  <si>
    <t>S12R 2101N08651W 2100N08649W SL0 NOSUG 2241N08700W 2250N08701W 2402N08903W KELPP A766 KENGS/N0458F360 A766 SBI DCT CRIED BEREE3</t>
  </si>
  <si>
    <t>UDGUV2A UDGUV DCT 2052N08830W 2052N08834W LIDAM UT23 TAM UJ14 TMN UT147 SLP UJ40 LIBOL LIBOL1B</t>
  </si>
  <si>
    <t>UDGUV2A UDGUV 2050N08753W PERGO NOTEN UT37 ULUMA DCT MTY DCT TASTO DCT ILAMA UT41 NADIS DCT AVRIL UJ3 TANRI TANRI1B</t>
  </si>
  <si>
    <t>S12R T12R6 2100N08650W CN02 2110N08602W 2113N08553W MAXIM Y262 ZFP Y319 BRATZ/N0460F350 Y319 JAZZI DCT SAGGY DCT CHIEZ Q161 KALDA Q108 SIE CAMRN5</t>
  </si>
  <si>
    <t>S12R T12R6 UN418 UN409 UN419 UN432 2049N08740W 2048N08752W 2047N08755W 2100N08842W 2102N08847W NOTEN UT37 EBDUB DCT NUGUS/N0453F370 UJ59 MAM/N0457F360 DCT KH72C DCT LEJON DCT KF15A DCT ETICO DCT DRAWL DCT WUVUT DCT KU18S DCT YEA DCT CAMRA IGSOX3</t>
  </si>
  <si>
    <t>UDGUV2A UDGUV DCT 2051N08815W PERGO UT37 EBDUB DCT NUGUS/N0465F350 UJ59 MAM/N0471F340 DCT CRP TEJAS5</t>
  </si>
  <si>
    <t>N162AA</t>
  </si>
  <si>
    <t>S12R 2101N08651W 2100N08649W SL0 2138N08654W 2240N08651W 2253N08651W 2300N08647W AXARO 2321N08636W 2338N08629W 2356N08623W 2427N08614W MINOW M215 KNOST DCT DEANR DCT BRUTS Q109 CAMJO DCT TWINS DCT PONZE BANKR8</t>
  </si>
  <si>
    <t>2404N08621W</t>
  </si>
  <si>
    <t>UDGUV2A UDGUV UT78 DURPI DCT LIDAM UT23 TAM UJ14 TMN UT147 SLP UJ40 LIBOL LIBOL1B</t>
  </si>
  <si>
    <t>N457JC</t>
  </si>
  <si>
    <t>MMCY</t>
  </si>
  <si>
    <t>GLF3</t>
  </si>
  <si>
    <t>S12R T12R6 UN418 2057N08658W 2056N08701W 2055N08712W 2055N08713W 2057N08740W 2050N08816W 2050N08823W 2057N08853W 2101N08902W 2104N08913W 2144N09314W 2144N09318W TMN DCT MORAS UJ17 QET DCT</t>
  </si>
  <si>
    <t>S12R 2101N08650W 2100N08649W 2101N08647W NOSUG 2158N08656W 2159N08656W 2207N08659W KEHLI A766 KELPP LINKK1</t>
  </si>
  <si>
    <t>S12R 2100N08649W SL00 2107N08645W 2142N08653W 2147N08655W IRDOV L214 LEV/N0451F360 DCT DOOMS DCT LIT/N0446F350 J180 FTZ TRTLL6</t>
  </si>
  <si>
    <t>N672PP</t>
  </si>
  <si>
    <t>KILM</t>
  </si>
  <si>
    <t>S12R 2057N08649W 2057N08651W 2059N08653W NOSUG UT27 PISAD/N0448F450 M215 CIGAR DCT LALAA DCT BRUTS DCT KYLEG DCT PITRW DCT</t>
  </si>
  <si>
    <t>N192JE</t>
  </si>
  <si>
    <t>S12R 2101N08651W 2059N08652W 2225N09151W 2230N09204W RETOS DCT</t>
  </si>
  <si>
    <t>2325N09426W</t>
  </si>
  <si>
    <t>N69819</t>
  </si>
  <si>
    <t>S12R T12R6 UN418 UN409 2055N08705W 2054N08706W 2055N08710W 2102N08716W 2114N08731W 2126N08809W 2148N08923W 2153N08947W 2206N09045W NOTEN UT37 ULUMA/N0461F340 UT37 SESNO DCT MTY UT11 PPE J93 ASUTA DCT AMMOR OLAAA2</t>
  </si>
  <si>
    <t>XAVRE</t>
  </si>
  <si>
    <t>S12R T12R6 UN418 2055N08700W 2040N08734W 2041N08740W DURPI DCT UBVOV UT101 UMAVO UT169 VITOS VITOS2A</t>
  </si>
  <si>
    <t>S12R T12R6 UN418 2055N08659W 2056N08704W 2115N08731W 2115N08732W 2118N08738W 2150N08925W 2159N08954W 2202N09012W 2211N09123W NOTEN UT37 AVRAV DCT KANNA DCT CRP DCT THX DCT HOOLR DXEEE3</t>
  </si>
  <si>
    <t>S12R T12R6 UN418 UN409 2055N08701W 2055N08705W DURPI DCT UBVOV UT20 TAJIN/N0414F300 UT20 PAZ UT104 ELVED/N0364F240 UT104 LENUL LENUL2B</t>
  </si>
  <si>
    <t>N313DN</t>
  </si>
  <si>
    <t>S12R 2100N08648W SL00 2106N08645W L36 NOSUG UT27 PISAD M215 CIGAR DCT CODGR DCT PLYER DCT DAWWN/N0462F360 DCT THRSR/N0462F350 DCT RAFTN DCT HYK DCT FLM DCT TORRR LECTR3</t>
  </si>
  <si>
    <t>N938NN</t>
  </si>
  <si>
    <t>S12R 2100N08650W CN03 NOSUG UT27 OMVIP DCT KEHLI A766 SBI DCT CRIED WHINY4</t>
  </si>
  <si>
    <t>N68817</t>
  </si>
  <si>
    <t>S12R 2100N08650W 2059N08647W SR04 ENEBA NOSUG UT27 OMVIP 2329N08752W 2334N08801W 2419N08839W 2525N08912W KELPP A766 SBI/N0467F350 DCT ELD DCT LIT J180 FTZ SHAIN2</t>
  </si>
  <si>
    <t>S12R T12R6 UN418 2056N08657W CZ552 2043N08722W DURPI DCT UBVOV UT101 UMAVO/N0439F300 UT101 ENAGA ENAGA3A</t>
  </si>
  <si>
    <t>N881DN</t>
  </si>
  <si>
    <t>S12R SR00 SR01 SR02 NOSUG UT27 PISAD M215 CIGAR DCT CODGR DCT PLYER DCT CAMJO DCT LAIRI DCT LARZZ JJEDI4</t>
  </si>
  <si>
    <t>S12R T12R6 UN418 UN409 2055N08701W 2046N08723W 2046N08726W 2048N08748W 2049N08801W NOTEN UT37 SESNO UJ15E RETOS RETOS1A</t>
  </si>
  <si>
    <t>N478WN</t>
  </si>
  <si>
    <t>S12R 2101N08650W NUDAL UV106 PODON UG765 MAXIM Y262 GOPEY Q87 TIRCO/N0431F400 Q87 ZERBO/N0435F410 Q87 RAYVO Q113 AARNN DCT THHMP RAVNN9</t>
  </si>
  <si>
    <t>S12R T12R6 UN418 2056N08658W 2057N08705W 2058N08709W 2113N08732W 2118N08750W 2125N08849W 2131N08928W 2151N09309W 2151N09314W TMN UT147 AGU UT44 MEZCA MEZCA1A</t>
  </si>
  <si>
    <t>S12R T12R6 2022N08656W FEDGE 2011N08659W ITPIG 1928N08727W URNOS URNOS2</t>
  </si>
  <si>
    <t>1815N08749W</t>
  </si>
  <si>
    <t>S12R T12R6 UN418 2056N08657W 2054N08709W 2041N08735W UBVOV UT101 ENAGA DCT OTAGO DCT ATUKA ATUKA1B</t>
  </si>
  <si>
    <t>N557GA</t>
  </si>
  <si>
    <t>G150</t>
  </si>
  <si>
    <t>S12R T12R6 UN418 2055N08659W 2054N08703W 2045N08727W 2044N08743W UBVOV UT20 PAZ UT104 LENUL DCT</t>
  </si>
  <si>
    <t>S12R T12R6 UN418 2056N08657W UN409 2044N08724W 2033N08750W 2030N08756W 1851N09328W RETOM DCT</t>
  </si>
  <si>
    <t>1826N09518W</t>
  </si>
  <si>
    <t>XAGPS</t>
  </si>
  <si>
    <t>S12R T12R6 UN418 UN409 2055N08702W 2054N08705W 2047N08720W 2046N08726W 2045N08729W 2045N08737W UBVOV UT101 UMAVO/N0458F300 UT101 ENAGA ENAGA3A</t>
  </si>
  <si>
    <t>N636JB</t>
  </si>
  <si>
    <t>S12R T12R6 UN418 UN409 2047N08721W 2040N08743W 2038N08755W 2048N08832W 2051N08839W NOTEN UT37 SESNO UJ15E RETOS RETOS1A</t>
  </si>
  <si>
    <t>N62889</t>
  </si>
  <si>
    <t>S12R T12R6 UN418 UN409 2057N08704W 2100N08707W 2113N08724W 2112N08726W 2140N08857W 2142N08905W IPSEV L207 MUSYL/N0464F340 L207 VUH DCT KH06E DCT TORNN DCT KF21C DCT SPS DCT HALEN NIIXX4</t>
  </si>
  <si>
    <t>CCBFO</t>
  </si>
  <si>
    <t>S12R T12R6 UN402 UN408 CZM 2015N08652W 1940N08650W 1913N08641W MGA UZ512 LIB/N0443F370 UZ512 LIXAS UL203 ARNEL UM542 TAL UV1 ATATU ATATU4</t>
  </si>
  <si>
    <t>1918N08643W</t>
  </si>
  <si>
    <t>JBU1052</t>
  </si>
  <si>
    <t>N957JB</t>
  </si>
  <si>
    <t>S12R 2101N08650W 2100N08649W NUDAL UV106 PODON UG765 MAXIM Y262 ZFP Y319 OHLAA/N0465F350 Y319 JAZZI DCT SAGGY DCT CHIEZ Q161 KALDA Q108 SIE CAMRN5</t>
  </si>
  <si>
    <t>N37577</t>
  </si>
  <si>
    <t>S12R 2101N08651W 2100N08649W 2103N08647W NOSUG UT27 OMVIP UT45 IRDOV/N0472F340 L214 LEV/N0475F330 DCT SJI DCT CATLN Q22 NYBLK/N0468F350 Q22 UMBRE DCT QUART PHLBO4</t>
  </si>
  <si>
    <t>S12R 2101N08650W MOGOP CN04 NOSUG 2214N08658W 2222N08659W SNOMN M215 KNOST DCT DEANR DCT BRUTS DCT SAV DCT FAY DCT JAGEM DCT SIE DCT MANTA DCT EMJAY Q167 RIFLE DCT ACK DCT TUSKY N429A ELSIR/M084F390 NATV BEXET/N0473F390 DCT BOFUM Q37 MALUD MALUD1M</t>
  </si>
  <si>
    <t>S12R T12R6 UN418 UN409 UN419 UN432 2044N08733W 2043N08741W 2044N08746W 2045N08753W 2044N08838W NAPRI MID NOTEN UT37 EBDUB NUGUS UJ59 MAM DCT LRD DCT DLF DCT INK J15 CME DCT CNX/N0463F340 DCT RSK DCT RIFMN DCT HELPR JAZZZ1</t>
  </si>
  <si>
    <t>N8753Q</t>
  </si>
  <si>
    <t>S12R SR00 SR01 SR02 NOSUG UT27 OMVIP DCT KEHLI A766 SBI DCT FUZ J58 SPS DCT HALEN NIIXX4</t>
  </si>
  <si>
    <t>N457AM</t>
  </si>
  <si>
    <t>S12R SR00 SR01 SR02 SR03 SR04 SR05 SR06 SR07 SR08 SR09 SR10 SR11 2112N08647W 2115N08647W NOSUG KEHLI A766 KELPP DCT ANKRR DCT MUSYL DCT SAT DCT FST J86 ELP J50 ALIBY DCT DRRVR PINNG1</t>
  </si>
  <si>
    <t>S12R T12R6 UN418 2055N08659W 2041N08739W 2040N08746W 1947N08934W 1942N08948W 1937N09012W 1931N09043W NOPON UJ9 VSA DCT</t>
  </si>
  <si>
    <t>S12R SR00 SR01 SR02 NOSUG UT27 PISAD M215 KNOST DCT DEANR DCT BRUTS DCT SAV DCT FAY DCT JAGEM DCT SIE DCT SHERL DCT SSOXS DCT TUSKY DCT SENVI DCT NOTOP DCT SUTKO DCT YYT/N0482F410 DCT NICSO DCT 48N050W/M084F410 DCT 50N040W DCT 52N030W DCT 53N020W DCT TOBOR/N0473F410 DCT RILED DCT CRK DCT ELTIG DCT NORLA DCT FONZU DCT ELRIP DCT OTMET OTMET1G</t>
  </si>
  <si>
    <t>S12R T12R6 UN418 UN409 2055N08704W 2055N08709W 2037N08743W 2041N08829W 2042N08836W 2208N09150W 2210N09155W MAM/N0458F360 DCT KH72C DCT WEELS DCT KA36Y DCT GURNE DCT HIKOX DCT KU87S DCT ZERZO DCT COUTS DCT EBGAL EBGAL7</t>
  </si>
  <si>
    <t>S12R T12R6 UN418 2055N08659W 2055N08702W 2040N08754W DURPI DCT NUBIT DCT RIBET UT101 ENAGA DCT OVAGO UT123 IGSON IGSON1A</t>
  </si>
  <si>
    <t>S12R T12R6 2058N08653W 2059N08657W 2102N08705W 2109N08729W 2110N08733W 2113N08758W 2112N08805W 2107N08815W 1937N08947W 1900N09010W 1848N09034W 1848N09035W 1821N09122W SAXAV V51 TGZ</t>
  </si>
  <si>
    <t>S12R T12R6 UN415 NUDAL UV106 PODON UG765 EMOVI UG765 MAXIM SNDBR3</t>
  </si>
  <si>
    <t>N752NS</t>
  </si>
  <si>
    <t>KJAN</t>
  </si>
  <si>
    <t>S12R SR00 SR01 SR02 NOSUG UT27 PISAD L333 HOOCK DCT SNYDE DCT</t>
  </si>
  <si>
    <t>N605QS</t>
  </si>
  <si>
    <t>S12R SR00 SR01 SR02 NOSUG 2301N08702W 2316N08701W MINOW DCT SHAQQ DCT MARCI DCT</t>
  </si>
  <si>
    <t>2410N08641W</t>
  </si>
  <si>
    <t>S12R T12R6 2100N08649W UN621 2104N08630W 2117N08613W 2118N08609W 2120N08608W 2124N08605W MAXIM SNDBR3</t>
  </si>
  <si>
    <t>N180US</t>
  </si>
  <si>
    <t>S12R 2101N08651W MOGOP 2110N08606W SEVKA MAXIM Y262 GOPEY Q87 TIRCO/N0446F360 Q87 ZERBO/N0443F370 Q87 VIYAP DCT QUIWE DCT BANKR BANKR8</t>
  </si>
  <si>
    <t>S12R T12R6 UN418 2056N08658W 2055N08705W 2039N08745W UBVOV UT20 TAJIN DCT VITOS VITOS2A</t>
  </si>
  <si>
    <t>S12R T12R6 UN418 2056N08656W 2100N08706W 2112N08740W NOTEN UT37 SESNO UJ15E RETOS RETOS1A</t>
  </si>
  <si>
    <t>N961AV</t>
  </si>
  <si>
    <t>S12R T12R6 UN415 2055N08641W ALYRE TAKUX UM782 MEVUB UP406 AKPEK UQ121 ISVAT ISVAT5E</t>
  </si>
  <si>
    <t>S12R T12R6 UN415 2048N08629W ALYRE TAKUX UM782 OMIRO DCT DELVI DCT ARNAL DCT SEKMA OSUPA2</t>
  </si>
  <si>
    <t>N8723Q</t>
  </si>
  <si>
    <t>S12R SR00 SR01 SR02 2059N08644W 2109N08640W 2112N08640W NOSUG 2154N08656W 2216N08658W 2222N08719W 2227N08724W KEHLI A766 KELPP BAYYY5</t>
  </si>
  <si>
    <t>S12R T12R6 UN418 2056N08654W 2044N08715W 2052N08810W 2101N08835W UBVOV DCT UMAVO UT101 ENAGA ENAGA3A</t>
  </si>
  <si>
    <t>N37553</t>
  </si>
  <si>
    <t>S12R SR00 SR01 SR02 NOSUG 2200N08703W KEHLI A766 KELPP NNCEE2</t>
  </si>
  <si>
    <t>2053N08657W 2049N08659W 2035N08712W 2033N08720W 2047N08718W 2058N08707W CUN</t>
  </si>
  <si>
    <t>CFSNQ</t>
  </si>
  <si>
    <t>S12R T12R6 UN418 UN409 2052N08720W 2058N08750W 2102N08809W 2103N08812W 2232N09222W 2236N09235W MOV UT3 URKOM UJ54 CJS/N0475F330 J26 ELP/N0473F340 J86 RUTER J13 TCS DCT GUP DCT BCE J523 LONNR/N0466F360 J523 DERMT DCT PAE GRIZZ1</t>
  </si>
  <si>
    <t>N981AN</t>
  </si>
  <si>
    <t>S12R T12R6 2059N08648W SEVKA NUDAL UV106 PODON UG765 MAXIM SNDBR3</t>
  </si>
  <si>
    <t>S12R T12R6 UN418 UN409 UN419 2043N08741W 2042N08750W 2040N08752W 2033N08813W 2029N08829W 2023N08905W 2036N09016W 2127N09500W TMN UT147 SLP</t>
  </si>
  <si>
    <t>2127N09459W</t>
  </si>
  <si>
    <t>S12R T12R6 UN418 UN409 UN419 2051N08729W 2056N08755W 2059N08813W 2059N08822W UBVOV UT101 UMAVO/N0458F300 UT101 ENAGA ENAGA3A</t>
  </si>
  <si>
    <t>S12R T12R6 UN418 UN409 UN419 2051N08730W 2052N08737W MR240 2101N08917W 2059N09013W 2034N09325W ELVED UT104 LENUL DCT TLC UJ12 MLM</t>
  </si>
  <si>
    <t>2020N09459W</t>
  </si>
  <si>
    <t>N533VL</t>
  </si>
  <si>
    <t>S12R T12R6 UN418 UN409 UN419 2053N08722W 2101N08855W 2059N09009W ELURA UMAVO UT101 ENAGA DCT OTAGO DCT ATUKA ATUKA1B</t>
  </si>
  <si>
    <t>N909DN</t>
  </si>
  <si>
    <t>S12R T12R6 UN418 UN409 UN419 2050N08732W 2050N08737W 2052N08746W 2059N08803W 2132N08932W 2132N08934W 2137N08947W NOTEN UT37 EBDUB DCT REX DCT DLF DCT KOBLE/N0469F340 DCT FST DCT EWM Q180 WOBUG DCT PXR DCT BXK J4 WLVRN DCT ESTWD HLYWD1</t>
  </si>
  <si>
    <t>S12R T12R6 UN418 UN409 UN419 UN432 2051N08733W 2100N08802W 2101N08803W 2105N08829W 2119N08957W 2120N09005W 2146N09456W TMN DCT MORAS UJ17 QET</t>
  </si>
  <si>
    <t>N788AV</t>
  </si>
  <si>
    <t>S12R T12R6 UN415 2037N08647W 2034N08647W 2020N08646W 1931N08645W 1854N08642W 1833N08627W PELRA UN420 SPP UP530 KAKOL DCT RNG UQ121 ISVAT ISVA5E</t>
  </si>
  <si>
    <t>UDGUV2A UDGUV UT78 MEDOS UT20 UBVOV UT101 UMAVO/N0448F300 UT101 ENAGA ENAGA3A</t>
  </si>
  <si>
    <t>CCBAA</t>
  </si>
  <si>
    <t>S12R T12R6 UN402 UN408 2039N08651W ALSUP UB881 BTO UZ498 MGA UZ512 SELAK/N0461F350 UZ512 LIXAS UL203 ARNEL UM542 TAL UV1 URA/N0455F370 UV1 ATATU ATATU4</t>
  </si>
  <si>
    <t>S12R T12R6 UN418 UN409 UN419 UN432 NOTEN UT37 ULUMA DCT ONDEV UJ53 REX DCT</t>
  </si>
  <si>
    <t>S12R T12R6 UN418 UN409 UN419 UN432 2048N08746W 2047N08756W NUBIT DCT RIBET UT101 ENAGA DCT OVAGO UT123 IGSON IGSON1A</t>
  </si>
  <si>
    <t>N35EA</t>
  </si>
  <si>
    <t>S12R T12R6 UN418 UN409 2053N08714W 2053N08716W NAPRI NAPRI1E</t>
  </si>
  <si>
    <t>S12R SR00 SR01 SR02 SR03 SR04 ROTGI UM219 MYDIA/M082F350 M219 CULLY/N0484F350 M219 CIGAR M215 KNOST DCT TAALR DCT SAV DCT RDU/N0480F370 DCT BBOBO Q22 RBV Q430 RIFLE DCT YAHOO DCT KANNI N257B NICSO/M082F370 NATX 48N050W/M082F380 NATX 52N030W/M082F390 NATX XETBO/N0468F390 DCT NORLA DCT FONZU/N0400F270 DCT ELRIP DCT OTMET OTMET1G</t>
  </si>
  <si>
    <t>S12R T12R6 UN418 UN409 UN419 2053N08728W NOTEN UT37 SESNO UJ15E RETOS RETOS1A</t>
  </si>
  <si>
    <t>S12R T12R6 2100N08651W 2058N08651W 2053N08731W UBVOV DCT UMAVO UT101 ENAGA ENAGA3A</t>
  </si>
  <si>
    <t>S12R T12R6 UN418 UN409 UN419 UN432 UBVOV UT101 UMAVO/N0458F300 UT101 ENAGA ENAGA3A</t>
  </si>
  <si>
    <t>ECNBX</t>
  </si>
  <si>
    <t>S12R T12R6 NUDAL MAXIM Y262 LULLS DCT KUTNE DCT DHP DCT WOLFO/M085F370 DCT SNAGY/M084F390 DCT ONGOT DCT DRYED DCT 41N060W 43N050W 43N040W 43N030W/M084F410 44N020W DCT RETEN/N0481F410 DCT EPOPO/N0484F400 DCT ADORO/N0399F200 L155 ZMR</t>
  </si>
  <si>
    <t>S12R T12R6 UN418 UN409 UN419 2053N08723W UN432 LIDAM UT23 TAM UJ14 TMN DCT MORAS UJ17 QET</t>
  </si>
  <si>
    <t>S12R T12R6 UN418 UN409 2053N08716W NOTEN UT37 SESNO UJ15E RETOS DCT</t>
  </si>
  <si>
    <t>UDGUV2A UDGUV DCT 2049N08757W 2050N08802W NOTEN UT37 SESNO UJ15E RETOS RETOS1A</t>
  </si>
  <si>
    <t>S12R SR00 SR01 2059N08645W SR04 SR05 SR06 ROTGI UM219 MYDIA/M080F350 M219 CULLY/N0469F350 M219 KNOST DCT CAMJO Q99 BLAAN Q69 EMCET/N0461F370 Q69 RICCS DCT OXMAN LINNG3</t>
  </si>
  <si>
    <t>UDGUV2A UDGUV UT78 XOLRO 2049N09017W ELURA VITOS VITOS2A</t>
  </si>
  <si>
    <t>S12R T12R6 UN418 UN409 2052N08721W 2052N08813W 2051N09043W ELURA UMAVO UT101 ENAGA ENAGA3A</t>
  </si>
  <si>
    <t>S12R T12R6 PELRA UN420 SPP DCT VUNIB DCT SIROT DCT KUBEK DCT RNG DCT ISVAT ISVAT5E</t>
  </si>
  <si>
    <t>1956N08604W</t>
  </si>
  <si>
    <t>S12L T12L6 2047N08740W CME UJ9 VSA</t>
  </si>
  <si>
    <t>UDGUV2B UDGUV UT78 DURPI 2049N09142W 2049N09144W 2021N09459W ELVED UT104 LENUL LENUL3A</t>
  </si>
  <si>
    <t>2021N09459W</t>
  </si>
  <si>
    <t>S12L T12L6 UN412 UN414 UN407 2117N08644W 2119N08644W ROTGI UM219 MYDIA M219 CULLY/N0474F370 M219 CIGAR DCT CTY DCT CHS DCT CRE DCT RAPZZ DCT ISO DCT ORF/M081F370 DCT LINND/N0466F390 DCT WHALE N209E OMSAT/M081F390 DCT 4730N05000W 50N040W 52N030W 54N020W DCT DOGAL/N0460F390 DCT BEXET DCT MORAG DCT NUCHU L607 KONAN UL607 SPI T180 NIVNU T847 IMCOM IMCOM1A</t>
  </si>
  <si>
    <t>UDGUV2B UDGUV DCT MID DCT NOTEN UT37 SESNO UJ15E RETOS RETOS1A</t>
  </si>
  <si>
    <t>EINUA</t>
  </si>
  <si>
    <t>S12L T12L6 2103N08647W ROTGI UM219 MYDIA M219 CIGAR DCT LEGGT DCT TAY DCT SAV DCT FAY/N0483F370 DCT JAGEM DCT SIE DCT GEDIC DCT ACK DCT VITOL N89B SUPRY DCT 46N050W/M085F370 DCT 48N040W DCT 50N030W DCT 50N020W DCT SOMAX DCT ATSUR DCT TAKAS/N0468F370 DCT ALUTA DCT KORER DCT LEMKA DCT BEBIX/N0481F380 DCT VALKU/N0481F390 DCT TIS DCT MEBAK DCT GIPNO DCT BALSI DCT OBIGO DCT ROBEX DCT LAPRI/N0482F410 DCT MOGBO DCT ELB DCT ELKAP ELKAP3C</t>
  </si>
  <si>
    <t>S12L T12L6 UN418 UN409 UN419 2052N08723W 2051N08727W UBVOV DCT UMAVO UT101 ENAGA ENAGA3A</t>
  </si>
  <si>
    <t>S12L T12L6 UN418 2056N08924W MD915 NOTEN UT37 SESNO UJ15E RETOS RETOS1A</t>
  </si>
  <si>
    <t>S12L T12L6 UN418 UN409 UN419 UN432 2049N08745W NAPRI NAPRI1A</t>
  </si>
  <si>
    <t>UDGUV2B UDGUV UT78 DURPI DCT UBVOV UT101 UMAVO/N0448F300 UT101 ENAGA ENAGA3A</t>
  </si>
  <si>
    <t>S12L 2100N08650W NC121 UDGUV DCT MID DCT 2110N09043W 2140N09500W SLP UT147 AGU UT44 MEZCA MEZCA1A</t>
  </si>
  <si>
    <t>UDGUV2B UDGUV UT78 DURPI DCT UBVOV UT101 UMAVO/N0421F300 UT101 ENAGA ENAGA3A</t>
  </si>
  <si>
    <t>S12L T12L6 UN418 UN409 UN419 UN432 1934N09436W 1933N09444W ALRAD OMPAN1A</t>
  </si>
  <si>
    <t>S12L T12L6 2059N08722W 2049N09340W VITOS VITOS2A</t>
  </si>
  <si>
    <t>2038N09459W</t>
  </si>
  <si>
    <t>UDGUV2B UDGUV UT78 MEDOS UT20 UBVOV UT101 UMAVO/N0466F300 UT101 ENAGA ENAGA3A</t>
  </si>
  <si>
    <t>UDGUV2B UDGUV UT78 XOLRO 2049N09029W 2024N09458W ENAGA ENAGA3A</t>
  </si>
  <si>
    <t>S12L 2102N08651W NUDAL UR506 KALNO VETSI2A</t>
  </si>
  <si>
    <t>S12L T12L6 UN418 UN409 NOTEN UT37 SESNO UJ15E RETOS RETOS1A</t>
  </si>
  <si>
    <t>2101N08651W 2051N08652W 2052N08655W XPMO 1944N08720W</t>
  </si>
  <si>
    <t>S12L 2102N08651W TAKUX UM782 OMIRO UN420 PELRA DCT SPP DCT SEKMA OSUPA2</t>
  </si>
  <si>
    <t>UDGUV2B UDGUV UT78 MEDOS UT20 UBVOV UT101 UMAVO/N0454F300 UT101 ENAGA ENAGA3A</t>
  </si>
  <si>
    <t>CYO461</t>
  </si>
  <si>
    <t>KMTH</t>
  </si>
  <si>
    <t>N461MC</t>
  </si>
  <si>
    <t>S12R SR00 SR01 SR02 2059N08643W ROTGI UM219 XOPGI UB646 CANOA DCT EYW DCT</t>
  </si>
  <si>
    <t>UDGUV2A UDGUV UT78 MEDOS UT20 UBVOV UT101 UMAVO/N0456F300 UT101 ENAGA ENAGA3A</t>
  </si>
  <si>
    <t>N38451</t>
  </si>
  <si>
    <t>S12R SR00 SR01 SR02 2149N08640W 2151N08640W 2153N08640W 2224N08635W 2253N08631W 2323N08628W 2336N08622W MYDIA/N0457F350 M219 CIGAR M215 KNOST Q109 CAMJO Q99 QUART PHLBO4</t>
  </si>
  <si>
    <t>N392DA</t>
  </si>
  <si>
    <t>S12R SR00 SR01 SR02 2100N08644W ROTGI 2208N08636W 2312N08635W 2311N08629W 2315N08628W 2335N08623W MYDIA M219 KNOST DCT PLYER DCT OTK DCT LARZZ JJEDI4</t>
  </si>
  <si>
    <t>S12R T12R6 2100N08648W 2036N08625W MAMBI UL577 ITMAD/N0463F410 UL577 ETBOD/N0462F410 UL577 CDO L577 LRN DCT</t>
  </si>
  <si>
    <t>2020N08521W</t>
  </si>
  <si>
    <t>S12R T12R6 UN418 2058N08655W UDGUV 2048N08750W 2049N08808W 2049N08811W 2053N08831W 2055N08838W 2057N08842W 2106N08911W NOTEN UT37 SESNO UJ15E RETOS RETOS1A</t>
  </si>
  <si>
    <t>S12R 2102N08652W 2100N08651W 2058N08652W 2049N08740W 2049N08744W UBVOV UT20 TAJIN DCT VITOS VITOS2A</t>
  </si>
  <si>
    <t>UDGUV2A UDGUV UBVOV DCT UMAVO UT101 ENAGA ENAGA3A</t>
  </si>
  <si>
    <t>XATVI</t>
  </si>
  <si>
    <t>UDGUV2A UDGUV UT78 DURPI 2046N09433W UMAVO UT104 LENUL LENUL2B</t>
  </si>
  <si>
    <t>XAOOO</t>
  </si>
  <si>
    <t>UDGUV2A UDGUV 2048N08751W 2049N08756W 2049N09033W 2046N09414W VOKIR UT101 UMAVO UT169 VITOS VITOS2A</t>
  </si>
  <si>
    <t>2040N09459W</t>
  </si>
  <si>
    <t>UDGUV2A UDGUV DCT 2053N08846W 2053N08850W LCL3 NOTEN/N0457F360 UT37 SESNO UJ15E RETOS RETOS1A</t>
  </si>
  <si>
    <t>XAEME</t>
  </si>
  <si>
    <t>S12R T12R6 2059N08646W NC21 SEVKA NUDAL UV106 PODON UG765 EMOVI UG765 MAXIM SNDBR3</t>
  </si>
  <si>
    <t>UDGUV2A UDGUV UT78 DURPI DCT LIDAM UT23 ONBUL/N0447F360 UT23 TAM UJ14 TMN UT147 AGU UT44 MEZCA MEZCA1A</t>
  </si>
  <si>
    <t>S12R 2100N08651W 2059N08651W 2055N08726W 2055N08735W DURPI DCT UBVOV UT101 UMAVO/N0457F300 UT101 ENAGA ENAGA3A</t>
  </si>
  <si>
    <t>S12R SR00 SR01 OMSUK UM219 ALPUK 2327N08618W 2334N08618W 2352N08617W 2409N08617W NAVVL M219 CULLY/N0459F370 M219 KNOST DCT CAMJO Q99 BLAAN Q69 RICCS DCT OXMAN LINNG3</t>
  </si>
  <si>
    <t>N964AN</t>
  </si>
  <si>
    <t>S12R SR00 CN021 ENEBA UT27 NOSUG IRDOV L214 PLNDR DCT HRV DCT PNUTS BEREE3</t>
  </si>
  <si>
    <t>AAL652R</t>
  </si>
  <si>
    <t>S12R T12R6 UN418 UN409 2054N08704W MID DUSAT/N0457F380 UM206 NABDA DCT MAM/N0460F370 DCT BRO DCT PSX DCT STUFT WHINY4</t>
  </si>
  <si>
    <t>NUDAL1A NUDAL UV106 PODON UG765 MAXIM Y262 LULLS DCT GOPEY Q87 ONEWY/N0453F340 Q87 ZERBO/N0454F350 Q87 VIYAP Q69 RICCS DCT OXMAN LINNG3</t>
  </si>
  <si>
    <t>S12R SR00 SR01 SR02 SR03 SR04 OMSUK UM219 RAKAR 2253N08626W 2306N08617W 2323N08605W 2323N08604W 2334N08556W 2353N08543W NAVVL M219 CIGAR M215 KNOST Q109 PANDY DCT FLO DCT FAY DCT RDU DCT BZNGA DCT DORRN CAVLR7</t>
  </si>
  <si>
    <t>2328N08601W</t>
  </si>
  <si>
    <t>S12R T12R6 UN418 UN409 UN419 2052N08725W 2054N08844W 2054N08849W NOTEN DCT LIBOX DCT MOV UT3 URKOM UJ54 CJS DCT</t>
  </si>
  <si>
    <t>S12R T12R6 UN415 ALYRE TAKUX UM782 DELVI UM782 ARNAL DCT SEKMA OSUPA2</t>
  </si>
  <si>
    <t>S12R T12R6 2058N08650W ALSUP UT32 CTM UG765 AUR DCT</t>
  </si>
  <si>
    <t>UDGUV2A UDGUV UT78 DURPI DCT LIDAM UT23 TAM UJ14 IPTUN/N0444F360 UJ14 TMN/N0431F300 UT147 SLP/N0374F220 UJ40 LIBOL LIBOL1B</t>
  </si>
  <si>
    <t>S12R SR00 CN021 2101N08646W ENEBA 2130N08654W 2135N08654W NOSUG 2201N08706W 2206N08712W 2356N08913W KEHLI A766 KELPP PUCKS4</t>
  </si>
  <si>
    <t>XAVAE</t>
  </si>
  <si>
    <t>S12R T12R6 UN418 UN409 2052N08721W 2052N08726W MID DCT TMN UT147 AGU UT44 MEZCA MEZCA1A</t>
  </si>
  <si>
    <t>S12R T12R6 UN418 UN409 UN419 UN432 2048N08747W 2048N08751W 2049N09113W VOKIR UT101 UMAVO/N0454F300 UT101 ENAGA ENAGA3A</t>
  </si>
  <si>
    <t>S12R T12R6 UN418 UN409 2054N08705W 2045N08722W 2050N08733W 2050N08737W 2054N08847W 2054N08850W NOTEN UT37 SESNO UJ15E RETOS RETOS1A</t>
  </si>
  <si>
    <t>N953QS</t>
  </si>
  <si>
    <t>KFTW</t>
  </si>
  <si>
    <t>S12R 2101N08651W 2100N08649W SL0 2109N08647W 2112N08648W NOSUG 2311N08723W 2319N08726W IRDOV L214 DAGGR DCT JEPEG DCT CESAN DCT CRIED DCT</t>
  </si>
  <si>
    <t>S12R T12R6 UN418 UN409 2055N08704W 2052N08715W UDGUV UBVOV UT20 TAJIN DCT VITOS VITOS2A</t>
  </si>
  <si>
    <t>N525VL</t>
  </si>
  <si>
    <t>UDGUV2A UDGUV UT78 DURPI 2046N09407W VOKIR UT101 UMAVO UT104 LENUL DCT TLC/N0474F300 UJ12 MLM</t>
  </si>
  <si>
    <t>2039N09459W</t>
  </si>
  <si>
    <t>HP1855</t>
  </si>
  <si>
    <t>S12R T12R6 2100N08650W ALYRE TAKUX UM782 ARNAL DCT SEKMA/N0458F390 OSUPA2</t>
  </si>
  <si>
    <t>S12R T12R6 2100N08649W SR0 NUDAL UV106 PODON UG765 MAXIM Y262 LULLS DCT GOPEY Q87 ONEWY/N0456F340 Q87 ZERBO/N0456F350 Q87 VIYAP Q69 OLBEC/N0455F370 Q69 RICCS DCT PSB DCT SYR DCT ART IMPAC4</t>
  </si>
  <si>
    <t>S12R 2100N08650W 2054N08652W 2052N08654W 2041N08734W 2040N08737W 2038N08749W 2038N08752W NAPRI 2046N08910W S184</t>
  </si>
  <si>
    <t>S12R T12R6 2057N08653W UDGUV 2047N08754W 2044N08803W PQE/N0392A180 V51 TGZ DCT</t>
  </si>
  <si>
    <t>S12R T12R6 UN418 UN409 UN419 UN432 2050N08734W 2050N08738W DURPI DCT LIDAM UT23 TAM UJ14 TMN DCT MORAS UJ17 QET</t>
  </si>
  <si>
    <t>N37560</t>
  </si>
  <si>
    <t>S12R SR00 SR01 SR02 SR03 NOSUG UT27 PISAD/N0458F360 L333 HRV DCT MCB/N0461F350 DCT MEMFS/N0456F360 DCT FTZ SHAIN2</t>
  </si>
  <si>
    <t>S12R T12R6 UN418 2052N08656W 2051N08657W 2049N08705W 2049N08706W 2047N08715W 2055N08909W 2055N08913W 2239N09307W 2241N09313W BRO J25 CRP DCT SAT/N0466F350 DCT CRGER DCT GUTZZ BOOVE7</t>
  </si>
  <si>
    <t>2332N09417W</t>
  </si>
  <si>
    <t>N556UW</t>
  </si>
  <si>
    <t>S12R SR00 SR01 SR02 SR03 SR04 ROTGI UM219 X219 2352N08602W NAVVL M219 KNOST DCT DEANR DCT BRUTS Q109 CAMJO/N0461F350 DCT TWINS DCT PONZE BANKR8</t>
  </si>
  <si>
    <t>2355N08601W</t>
  </si>
  <si>
    <t>S12R T12R6 UN415 2052N08635W TAKUX UM782 DELVI UM782 ARNAL UM782 LONET DCT DAGAS DCT REPIT OSUPA2</t>
  </si>
  <si>
    <t>N968NN</t>
  </si>
  <si>
    <t>S12R T12R6 UN418 UN409 UN419 2052N08722W 2052N08726W 2054N08831W 2056N08909W 2057N08911W 2204N09144W 2218N09204W 2225N09215W BRO DCT SAT DCT DILLO LAIKS4</t>
  </si>
  <si>
    <t>2342N09404W</t>
  </si>
  <si>
    <t>S12R T12R6 UN418 2055N08658W 2051N08707W 2050N08722W 2050N08725W MID DCT NOTEN UT37 SESNO UJ15E RETOS RETOS1A</t>
  </si>
  <si>
    <t>N302DN</t>
  </si>
  <si>
    <t>S12R 2101N08650W 2100N08649W MOGOP ENEBA UT27 PISAD L333 HRV DCT GCV/N0461F350 DCT PAYTN DCT SHYRE HOBTT3</t>
  </si>
  <si>
    <t>N572UW</t>
  </si>
  <si>
    <t>NUDAL1A NUDAL UV106 PODON UG765 MAXIM Y262 LULLS Y196 TUNSL Y262 GOPEY Q87 TIRCO/N0463F340 Q87 ZERBO/N0461F350 Q87 VIYAP DCT BASSO DCT CHS DCT JAMIE DCT CONFR DCT RADDS DCT WNSTN JIIMS4</t>
  </si>
  <si>
    <t>S12R T12R6 UN418 UN409 2054N08711W 2052N08717W 2051N08739W 2051N08742W UBVOV UT101 UMAVO/N0458F300 UT101 ENAGA ENAGA3A</t>
  </si>
  <si>
    <t>S12R T12R6 UN418 UN409 2055N08701W 2054N08712W 2053N08717W 2050N08732W 2050N08736W OMATO UJ16 OAX</t>
  </si>
  <si>
    <t>N489WN</t>
  </si>
  <si>
    <t>NUDAL1A NUDAL UV106 PODON UG765 MAXIM Y262 GOPEY Q87 TIRCO/N0453F400 Q87 ZERBO/N0452F410 Q87 RAYVO Q113 AARNN DCT THHMP RAVNN9</t>
  </si>
  <si>
    <t>S12R 2101N08651W TAKUX UM782 MEVUB UP406 AKPEK UQ121 ISVAT ISVA5E</t>
  </si>
  <si>
    <t>S12R T12R6 UN418 UN409 UN419 2052N08729W UBVOV UT101 ENAGA DCT OTAGO DCT ATUKA ATUKA1B</t>
  </si>
  <si>
    <t>N765AV</t>
  </si>
  <si>
    <t>S12R T12R6 TAKUX UM782 MEVUB UP406 AKPEK AKPE4C</t>
  </si>
  <si>
    <t>S12R T12R6 UN418 UN409 UN419 UN432 2050N08738W 2049N08742W MID DCT NOTEN UT37 SESNO UJ15E RETOS RETOS1A</t>
  </si>
  <si>
    <t>N779JB</t>
  </si>
  <si>
    <t>S12R 2101N08651W UN580 2100N08649W ROTGI LENUK UB646 CANOA Y196 LULLS DCT EYW DCT KARTR/N0451F360 DCT FERAL BLFRG3</t>
  </si>
  <si>
    <t>UDGUV2A UDGUV NUBIT DCT RIBET UT101 ENAGA DCT OVAGO UT123 IGSON IGSON1A</t>
  </si>
  <si>
    <t>S12R 2100N08649W CN01 SR0 OMSUK UM219 MYDIA M219 CIGAR/N0461F370 M219 KNOST Q109 CAMJO DCT PSK DCT OXMAN LINNG3</t>
  </si>
  <si>
    <t>N27520</t>
  </si>
  <si>
    <t>S12R T12R6 UN418 2056N08657W 2053N08704W UDGUV DCT 2053N08845W PERGO UT37 EBDUB DCT ETMES UJ53 REX DCT DLF/N0465F340 DCT KOBLE DCT ELP DCT PGS DCT BLD DCT BTY DCT RUSME DYAMD5</t>
  </si>
  <si>
    <t>NUDAL1A NUDAL UV106 PODON UG765 MAXIM Y262 ZFP AR23 OZENA Y309 FLRDA DCT SAGGY DCT CHIEZ Q161 KOOKI/N0453F330 Q161 KALDA Q108 SIE CAMRN5</t>
  </si>
  <si>
    <t>N8782Q</t>
  </si>
  <si>
    <t>S12R 2101N08650W MOGOP NC01 ENEBA 2139N08654W 2144N08654W 2145N08655W 2154N08700W IRDOV L214 LEV J35 MCB/N0461F370 J35 MEM/N0463F360 J35 FAM/N0459F370 DCT SPI DCT PHEEB ENDEE8</t>
  </si>
  <si>
    <t>ENEBA2A ENEBA 2137N08655W 2139N08655W 2222N08708W 2227N08709W 2240N08711W 2255N08714W 2322N08725W 2326N08728W IRDOV L214 LEV J35 MCB/N0449F390 J35 MEM BOOSH3</t>
  </si>
  <si>
    <t>N107CV</t>
  </si>
  <si>
    <t>FA50</t>
  </si>
  <si>
    <t>S12R SR00 SR01 SR02 SR03 OMSUK UM219 ROTGI LENUK UB646 CANOA DCT EYW DCT</t>
  </si>
  <si>
    <t>UDGUV2A UDGUV 2102N08916W 2111N08935W 2121N08959W 2218N09133W 2222N09139W GABAT MAM/N0467F350 J25 BRO/N0470F340 J25 CRP HTOWN3</t>
  </si>
  <si>
    <t>GABAT</t>
  </si>
  <si>
    <t>N358DN</t>
  </si>
  <si>
    <t>S12R SR00 SR01 SR02 ENEBA UT27 NOSUG 2241N08713W 2247N08715W IRDOV L214 LEV J31 HRV/N0458F350 DCT MCB/N0458F360 J35 MCGEE DCT IZAAC/N0457F350 DCT XESSS DCT MEMFS DCT VISQA J29 PXV DCT WWODD HANBL3</t>
  </si>
  <si>
    <t>N278WN</t>
  </si>
  <si>
    <t>CGBIN</t>
  </si>
  <si>
    <t>S12R SR00 SR01 NC02 ENEBA 2134N08654W 2145N08656W 2158N08701W 2202N08702W KEHLI/M080F340 A770 DOLPH/N0474F340 A770 LEV/N0472F350 J31 MEI/N0467F370 DCT HITMN DCT FLM DCT APE DCT ERI DCT DKK DCT WOZEE DCT MIGLO HABBS7</t>
  </si>
  <si>
    <t>UDGUV2A UDGUV DCT 2052N08842W 2117N08943W 2217N09205W 2225N09255W 2236N09300W NOTEN UT37 SESNO UJ15E RETOS RETOS1A</t>
  </si>
  <si>
    <t>S12R 2101N08650W T12L6 2052N08651W 2049N08652W DAXUM B764 BUKKY BUKKY1A</t>
  </si>
  <si>
    <t>WJA4103</t>
  </si>
  <si>
    <t>CFHCM</t>
  </si>
  <si>
    <t>S12R T12R6 UN418 2055N08659W 2056N08720W 2056N08828W 2107N08916W 2111N08934W NOTEN UT37 EBDUB DCT NUGUS/N0456F370 UJ59 MAM/N0458F360 DCT COT DCT RSG DCT ELOYE DCT KA27W DCT JNC DCT PACKY DCT LEZLE DCT METOW GRIZZ1</t>
  </si>
  <si>
    <t>N7748A</t>
  </si>
  <si>
    <t>S12R 2101N08650W 2100N08649W 2059N08647W NC02 ENEBA 2148N08655W 2155N08656W KEHLI A766 KELPP BAYYY5</t>
  </si>
  <si>
    <t>UDGUV2A UDGUV UT78 UKOKO 2050N08912W UBVOV UT20 TAJIN DCT VITOS VITOS2A</t>
  </si>
  <si>
    <t>N67845</t>
  </si>
  <si>
    <t>S12R T12R6 UN418 UN409 UN419 UN432 2050N08736W TAGRO 2106N08911W 2109N08924W MD601 NOTEN MAM DCT CRP HTOWN3</t>
  </si>
  <si>
    <t>N630FR</t>
  </si>
  <si>
    <t>S12R 2101N08651W 2100N08649W 2101N08649W OMSUK UM219 MYDIA M219 CIGAR M215 KNOST Q109 DEANR/N0439F380 DCT DAWWN DCT BEORN GNDLF3</t>
  </si>
  <si>
    <t>HP9802</t>
  </si>
  <si>
    <t>S12R T12R6 UN418 UN409 2052N08718W 2049N08729W 2050N08753W UBVOV UT101 UMAVO/N0456F300 UT101 ENAGA ENAGA3A</t>
  </si>
  <si>
    <t>S12R T12R6 2056N08649W CTM UG765 IMATA/N0424F360 UG765 AUR DCT</t>
  </si>
  <si>
    <t>N117DX</t>
  </si>
  <si>
    <t>S12R SR00 SR01 SR02 SR03 OMSUK UM219 MYDIA M219 CIGAR DCT CODGR DCT KNOST/N0458F360 DCT CAMJO/N0458F350 DCT LAIRI DCT LARZZ JJEDI4</t>
  </si>
  <si>
    <t>S12R T12R6 UN418 UN409 UN419 UN432 1922N09444W 1921N09445W 1916N09456W VR900 OMPAN1A</t>
  </si>
  <si>
    <t>1914N09504W</t>
  </si>
  <si>
    <t>TCLLE</t>
  </si>
  <si>
    <t>NUDAL1A NUDAL UV106 PODON UG765 MAXIM Y262 LULLS Y642 JITGO/M084F350 Y642 GRATX M329 BDA M330 BALOO DCT 36N060W/N0486F370 DCT 41N050W DCT 43N040W/M084F370 DCT 46N030W DCT 47N020W DCT 47N015W/M084F390 DCT SEPAL DCT LAPEX/N0480F390 DCT NOVAN DCT GALOF/N0480F390 DCT PECNO DCT VALKU DCT TIS DCT MEBAK DCT GIPNO DCT BALSI DCT OBIGO DCT ROBEX/N0486F390 DCT LAPRI DCT MOGBO DCT OSBUL/N0487F390 DCT NISVA DCT DEDIN DCT ADUNO DCT AYTEK</t>
  </si>
  <si>
    <t>UDGUV2A UDGUV DCT MID DCT NOTEN UT37 ULUMA/N0458F360 DCT MTY UT11 SINLO SINLO1A</t>
  </si>
  <si>
    <t>N151AN</t>
  </si>
  <si>
    <t>S12R SR00 SR01 SR02 SR03 SR04 SR05 SR06 2149N08655W 2158N08657W IRDOV L214 PLNDR DCT HRV/N0459F360 DCT RUNDI DCT AEX DCT PNUTS BEREE3</t>
  </si>
  <si>
    <t>S12R T12R6 UN418 UN409 UN419 UN432 2055N08906W 2055N08908W LIDAM UT23 TAM UJ14 TMN DCT MORAS UJ17 QET DCT</t>
  </si>
  <si>
    <t>N974JT</t>
  </si>
  <si>
    <t>S12R T12R6 UN415 UN413 2111N08604W 2113N08602W 2127N08550W MAXIM Y262 TUNSL DCT FEMID/N0463F340 Q118 KPASA Q99 DOFFY/N0460F350 Q99 CAMJO Q109 DFENC DCT SAWED Q108 SIE CAMRN5</t>
  </si>
  <si>
    <t>S12R T12R6 UN415 UN413 2105N08618W 2107N08612W 2111N08603W SEVKA MAXIM Y262 ZFP/N0451F410 Y319 JAZZI DCT IDOLS DCT RUKRR DCT THHMP RAVNN9</t>
  </si>
  <si>
    <t>S12R T12R6 UN418 UN409 2053N08708W 2044N08725W 2052N08749W 2052N08750W 2058N08829W 2058N08831W 2059N08834W 2103N08902W 2104N08910W USBUS 2104N08921W 2105N08929W S1040 NOTEN UT37 ULUMA DCT MTY DCT TASTO DCT ILAMA UT41 NADIS DCT AVRIL/N0378F200 UJ3 TANRI TANRI1B</t>
  </si>
  <si>
    <t>N69840</t>
  </si>
  <si>
    <t>S12R T12R6 UN418 UN409 2053N08714W 2054N08755W 2055N08800W 2100N08824W 2101N08828W NOTEN UT37 SESNO DCT MTY UT11 MURDU/N0461F340 UT11 PPE J93 ASUTA DCT AMMOR OLAAA2</t>
  </si>
  <si>
    <t>N311DN</t>
  </si>
  <si>
    <t>S12R SR00 SR01 SR02 SR03 SR04 SR05 NOSUG UT27 PISAD L333 HRV DCT MCB DCT MHZ/N0457F350 DCT IZAAC/N0457F340 DCT MEMFS/N0456F350 DCT KIMEL/N0456F340 J35 FAM J151 STL/N0455F340 DCT IOW DCT MNOSO BLUEM5</t>
  </si>
  <si>
    <t>N630WB</t>
  </si>
  <si>
    <t>S12R T12R6 2057N08653W 2045N08752W 2044N08756W NAPRI 2046N08905W 2053N08947W MD401 RWY10</t>
  </si>
  <si>
    <t>N105JS</t>
  </si>
  <si>
    <t>S12R T12R6 2058N08651W 2057N08722W 2056N08734W UBVOV UT101 UMAVO/N0454F300 UT101 ENAGA ENAGA3A</t>
  </si>
  <si>
    <t>S12R T12R6 2100N08651W UN418 2055N08751W 2052N08837W NOTEN UT37 EBDUB/N0448F360 UT37 SESNO UJ15E RETOS RETOS1A</t>
  </si>
  <si>
    <t>N400AN</t>
  </si>
  <si>
    <t>N580UW</t>
  </si>
  <si>
    <t>S12R SR00 SR01 SR02 SR03 SR04 SR05 OMSUK UM219 MYDIA M219 SNAKR Y240 SHAQQ DCT KNOST DCT DEANR DCT BRUTS Q109 CAMJO/N0461F350 DCT TWINS DCT PONZE BANKR8</t>
  </si>
  <si>
    <t>S12R T12R6 UN418 2056N08658W 2054N08723W 2054N08736W 2054N08737W 2054N08745W UBVOV DCT UMAVO UT101 ENAGA ENAGA3A</t>
  </si>
  <si>
    <t>N511VL</t>
  </si>
  <si>
    <t>S12R T12R6 2059N08650W 2054N08729W DURPI DCT LIDAM UT23 TAM UJ14 TMN UT147 SLP UJ40 LIBOL LIBOL1B</t>
  </si>
  <si>
    <t>S12R T12R6 UN418 UN409 UN419 2052N08723W 2052N08812W 2055N08853W 2158N09124W 2341N09405W MAM/N0474F340 DCT CRP TEJAS5</t>
  </si>
  <si>
    <t>2341N09405W</t>
  </si>
  <si>
    <t>S12R T12R6 UN418 UN409 UN419 2052N08724W 2049N08734W 2049N08739W UBVOV UT101 UMAVO UT169 LONBU/N0399F260 UT169 VITOS VITOS2A</t>
  </si>
  <si>
    <t>XAVMI</t>
  </si>
  <si>
    <t>S12R T12R6 UN418 UN409 UN419 2051N08725W 2051N08726W 2047N08736W 2055N08902W 2055N08906W LIDAM UT23 TAM UJ14 TMN UT147 SLP UJ40 LIBOL LIBOL1B</t>
  </si>
  <si>
    <t>S12R T12R6 UN418 UN409 UN419 2051N08726W 2051N08729W 2051N08937W MD901 2045N09013W UBVOV UT20 PAZ UT104 LENUL LENUL2B</t>
  </si>
  <si>
    <t>N883NN</t>
  </si>
  <si>
    <t>S12R SR00 SR01 SR02 NOSUG UT27 OMVIP/N0452F360 UT45 IRDOV L214 PLNDR DCT HRV DCT AEX DCT PNUTS BEREE3</t>
  </si>
  <si>
    <t>UDGUV2A UDGUV UT78 DURPI DCT IPSEV L207 VUH DCT LUKKN WLEEE7</t>
  </si>
  <si>
    <t>N524JB</t>
  </si>
  <si>
    <t>S12R 2101N08651W MOGOP SEVKA NUDAL UV106 PODON UG765 MAXIM BHHIA3</t>
  </si>
  <si>
    <t>2101N08652W 2058N08652W 2046N08700W 2037N08713W 2045N08720W SR38 CUN</t>
  </si>
  <si>
    <t>N917AN</t>
  </si>
  <si>
    <t>S12R SR00 SR01 SR02 SR03 NOSUG UT27 OMVIP UT45 IRDOV L214 PLNDR DCT HRV DCT MCB/N0444F370 DCT MEM/N0438F360 DCT FTZ TRTLL6</t>
  </si>
  <si>
    <t>S12R T12R6 UN418 UN409 UN419 2052N08725W 2054N08741W 2053N08953W 2053N08956W 2050N09004W 2046N09019W UBVOV UT101 UMAVO/N0439F300 UT101 ENAGA/N0340F170 ENAGA3A</t>
  </si>
  <si>
    <t>N760JB</t>
  </si>
  <si>
    <t>S12R 2101N08651W 2100N08649W SEVKA NUDAL UV106 PODON UG765 MAXIM Y262 TUNSL DCT KUTNE MUNGI1</t>
  </si>
  <si>
    <t>S12R T12R6 UN418 2056N08654W L09 2039N08728W 2035N08732W 2028N08744W 2025N08748W 2023N08752W 2020N08758W 2020N08801W 2021N08805W LIDAM UT23 TAM UJ14 TMN UT147 BOPAX BOPAX1B</t>
  </si>
  <si>
    <t>S12R T12R6 UN418 UN409 2055N08700W 2055N08704W 2043N08724W 2041N08727W 2037N08736W 2036N08740W 2035N08743W 2034N08746W 2032N08752W 2031N08754W 2031N08800W 2031N08801W 2037N08823W CT401 2114N08945W NOTEN/N0472F340 UT37 EBDUB DCT NUGUS/N0469F350 UJ59 MAM/N0474F340 DCT JCT DCT PNH DCT ZIGEE NIIXX4</t>
  </si>
  <si>
    <t>S12R T12R6 UN418 2056N08654W 2054N08658W 2053N08700W 2038N08733W 2038N08735W 2043N08743W 2048N08809W 2049N08824W DURPI UT78 MEDOS UT20 UBVOV UT101 UMAVO/N0458F300 UT101 ENAGA ENAGA3A</t>
  </si>
  <si>
    <t>S12R T12R6 2059N08650W 2058N08649W 2014N08652W ANIKO UB881 LANDA/N0447F350 UB881 BTO UZ498 MGA UZ512 LIXAS/N0443F370 UL203 ARNEL UM542 TAL UV1 ATATU ATATU4</t>
  </si>
  <si>
    <t>N161UW</t>
  </si>
  <si>
    <t>S12R T12R6 2100N08649W SR0 NUDAL UV106 PODON UG765 MAXIM Y262 LULLS DCT EYW DCT RSW DCT CRG DCT SSI DCT VIYAP DCT QUIWE DCT BANKR BANKR8</t>
  </si>
  <si>
    <t>S12R T12R6 2059N08651W 2047N08655W 2029N08759W 2030N08808W MID DCT LIDAM UT23 TAM UJ14 TMN UT147 AGU UT44 MEZCA MEZCA1A</t>
  </si>
  <si>
    <t>N17596</t>
  </si>
  <si>
    <t>S12R 2100N08647W 2100N08646W ROTGI UM219 MYDIA M219 CIGAR DCT CODGR/N0466F340 DCT KNOST/N0466F330 Q109 CAMJO Q99 HEPAR/N0461F350 Q99 QUART PHLBO4</t>
  </si>
  <si>
    <t>S12R T12R6 2059N08647W SR02 NUDAL UV106 PODON UG765 MAXIM Y262 SAXXN/N0471F330 Y262 ZFP Y319 JAZZI DCT SAGGY DCT CHIEZ Q161 KALDA Q108 SIE CAMRN5</t>
  </si>
  <si>
    <t>S12R T12R6 UN418 2056N08658W 2056N08659W TL605 2051N08812W BESOG UT37 AVRAV/N0465F340 UT37 EBDUB J177 IPRUL/N0463F350 UT151 PLAYA/N0463F340 UT151 MAM DCT LRD DCT DLF DCT INK J15 CME DCT CNX DCT RSK DCT RIFMN DCT HELPR JAZZZ1</t>
  </si>
  <si>
    <t>KCXO</t>
  </si>
  <si>
    <t>S12R SR00 SR01 SR02 SR03 SR04 SR05 2103N08645W NOSUG 2156N08659W 2204N08708W 2356N08912W KEHLI A766 KELPP DCT VUH DCT</t>
  </si>
  <si>
    <t>S12R T12R6 UN418 2056N08655W 2046N08716W 2024N08814W 2022N08828W UBVOV UT20 PAZ UT104 LENUL DCT</t>
  </si>
  <si>
    <t>S12R T12R6 UN418 2056N08654W 2039N08716W 2034N08732W 2026N08747W 2019N08800W IRGIL 2022N08917W 2024N08931W UBVOV UT20 TAJIN DCT VITOS VITOS2A</t>
  </si>
  <si>
    <t>S12R T12R6 UN418 PQE V51 TGZ</t>
  </si>
  <si>
    <t>N8323C</t>
  </si>
  <si>
    <t>S12R SR00 SR01 SR02 NOSUG UT27 OMVIP UT45 IRDOV L214 LEV DCT AEX DCT EIC DCT MLC DCT GCK DCT KIISS CLASH5</t>
  </si>
  <si>
    <t>S12R T12R6 UN418 2056N08656W 2043N08731W MID DCT NOTEN UT37 SESNO UJ15E RETOS RETOS1A</t>
  </si>
  <si>
    <t>S12R T12R6 2100N08648W 2118N08554W FRANT UG765 MAXIM DCT EYW DCT VKZ DCT WOLFO DCT SNAGY/M084F390 M203 JNFOX/M084F410 M203 SELIM DCT 40N060W DCT 44N050W DCT 47N040W DCT 49N030W DCT 50N025W DCT DINIM/N0482F410 DCT ELSOX DCT ORTOM DCT LEDGO DCT FONZU DCT ELRIP DCT OTMET OTMET1G</t>
  </si>
  <si>
    <t>N843DN</t>
  </si>
  <si>
    <t>S12R SR00 SR01 SR02 SR03 SR04 SR05 SR06 SR07 SR08 SR09 SR10 SR11 SR12 SR17 SR18 2113N08646W ROTGI UM219 MYDIA M219 CIGAR DCT CODGR DCT KNOST/N0475F340 DCT CAMJO/N0475F330 DCT LAIRI DCT LARZZ JJEDI4</t>
  </si>
  <si>
    <t>N900UW</t>
  </si>
  <si>
    <t>S12R 2101N08650W 2100N08649W NOSUG UT27 OMVIP UT45 IRDOV L214 PLNDR DCT HRV DCT PNUTS BEREE3</t>
  </si>
  <si>
    <t>S12R 2100N08649W 2100N08647W 2100N08645W SR03 2137N08642W 2142N08642W LENUK UB646 CANOA DCT EYW DCT</t>
  </si>
  <si>
    <t>XAVLF</t>
  </si>
  <si>
    <t>S12R T12R6 UN418 UN409 2053N08712W 2040N08740W 2037N08919W 2037N08935W RIBET UT101 ENAGA DCT OVAGO UT123 IKLOK/N0408F260 UT123 IGSON/N0364F160 IGSON1A</t>
  </si>
  <si>
    <t>S12R 2100N08650W NC02 2108N08645W 2117N08645W NOSUG 2219N08658W IPSEV/M079F360 L207 MUSYL/N0458F360 L207 VUH DCT CLL DCT KF33A DCT DRAWL DCT FLEMS DCT IKFOM DCT COUTS DCT EBGAL EBGAL7</t>
  </si>
  <si>
    <t>HP1831</t>
  </si>
  <si>
    <t>S12R T12R6 2100N08648W 2012N08605W ALYRE TAKUX UM782 OMIRO UN420 PELRA DCT SPP DCT SEKMA OSUPA2</t>
  </si>
  <si>
    <t>2106N08651W UN606 2110N08650W VIS2 LCLUN CUN</t>
  </si>
  <si>
    <t>S12R T12R6 2058N08652W 2053N08704W 2038N08727W 2027N08745W 2024N08749W KEVRO 2016N08803W 2014N08806W 1957N08851W 1927N09001W 1853N09111W 1851N09118W CME NOPON UJ9 VSA DCT</t>
  </si>
  <si>
    <t>N1806U</t>
  </si>
  <si>
    <t>S12R SR00 SR01 NOSUG 2222N08658W 2235N08726W KEHLI A766 KELPP BAYYY5</t>
  </si>
  <si>
    <t>CGLVU</t>
  </si>
  <si>
    <t>S12R 2100N08650W NC29 NOSUG 2209N08657W 2214N08658W IRDOV/M078F360 L214 PLNDR/N0455F360 L214 LEV/N0456F370 DCT JAAAE DCT KM27M DCT OLSIE DCT QWERI NUBER6</t>
  </si>
  <si>
    <t>N755AV</t>
  </si>
  <si>
    <t>S12R T12R6 UN415 2055N08639W ALYRE TAKUX UM782 MEVUB UP406 AKPEK UQ121 ISVAT ISVA5E</t>
  </si>
  <si>
    <t>N27526</t>
  </si>
  <si>
    <t>S12R SR00 SR01 SR02 NOSUG KEHLI A766 KELPP NNCEE2</t>
  </si>
  <si>
    <t>N807NN</t>
  </si>
  <si>
    <t>S12R T12R6 2100N08648W SEVKA NUDAL UV106 PODON UG765 MAXIM SNDBR3</t>
  </si>
  <si>
    <t>N538VL</t>
  </si>
  <si>
    <t>S12R T12R6 UN418 2055N08655W 2055N08656W 2047N08710W 2045N08713W 2051N08719W 2054N08724W 2112N08757W 2129N08845W 2129N08847W 2130N08850W NOTEN UT37 ULUMA DCT MTY DCT TASTO DCT ILAMA UT41 NADIS DCT AVRIL UJ3 TANRI TANRI1B</t>
  </si>
  <si>
    <t>S12R T12R6 UN418 UN409 2056N08701W 2101N08731W 2101N08732W 2114N08834W 2115N08836W 2115N08845W UBVOV UT101 ENAGA DCT OTAGO DCT ATUKA ATUKA1B</t>
  </si>
  <si>
    <t>S12R T12R6 UN418 2056N08654W UN703 2058N08659W 2104N08708W 2116N08726W 2132N08938W 2133N08945W TMN UT147 SLP</t>
  </si>
  <si>
    <t>S12R T12R6 UN418 UN409 2056N08702W 2101N08710W 2117N08733W 2121N08741W 2125N08753W 2121N08757W 2118N08831W NOTEN UT37 EBDUB DCT REX DCT DLF/N0469F340 DCT KOBLE DCT ELP DCT DMN Q180 WOBUG DCT TUCUY DCT GRDNR DCT ESTWD HLYWD1</t>
  </si>
  <si>
    <t>UDGUV2A UDGUV UJ84 IKLEK MEBAS LARLO</t>
  </si>
  <si>
    <t>S12R 2101N08651W NC29 2113N08650W ENEBA 2135N08654W 2136N08654W 2139N08656W 2139N08657W 2144N08930W 2144N08933W LIDAM TMN DCT MORAS UJ17 QET</t>
  </si>
  <si>
    <t>S12R 2101N08650W ALYRE TAKUX UM782 OMIRO/N0450F370 UN420 SPP/N0449F390 UP530 KAKOL DCT RNG UQ121 ISVAT ISVA5E</t>
  </si>
  <si>
    <t>S12R SR00 SR01 2125N08651W 2129N08652W NOTEN UT37 SESNO UJ15E RETOS RETOS1A</t>
  </si>
  <si>
    <t>VIV2182</t>
  </si>
  <si>
    <t>S12R T12R6 UN418 2056N08656W 2102N08725W NOTEN UT37 ULUMA DCT MTY UT11 SINLO SINLO1A</t>
  </si>
  <si>
    <t>S12R T12R6 UN418 UN409 UN419 UN432 2049N08733W 2045N08738W 2033N08804W MEBAS LARLO</t>
  </si>
  <si>
    <t>1911N09505W</t>
  </si>
  <si>
    <t>S12R T12R6 UN415 MAMBI/N0447F410 UL577 CDO UT15 NADAX NADAX1W</t>
  </si>
  <si>
    <t>WJA8938</t>
  </si>
  <si>
    <t>CFAXD</t>
  </si>
  <si>
    <t>S12R SR00 SR01 SR02 NOSUG UT27 OMVIP UT45 IRDOV/M072F280 L214 PLNDR/N0440F280 L214 LEV DCT MHZ/N0442F270 DCT BWG DCT QWERI NUBER6</t>
  </si>
  <si>
    <t>S12R T12R6 ALSUP UB881 BTO UZ498 MGA UM328 PELDA/N0457F360 UM328 PAPIN DCT LESIR/N0460F350 UM659 ANRAX UM542 TAL UV1 ATATU ATATU4</t>
  </si>
  <si>
    <t>S12R T12R6 UN418 UN409 2057N08717W 2100N08729W 2102N08735W 2102N08736W 2104N08747W 2105N08747W 2106N08755W 2136N08822W 2121N09014W 2119N09023W 2023N09457W OVAGO UT123 IGSON IGSON1A</t>
  </si>
  <si>
    <t>S12R T12R6 2111N08559W 2112N08553W FRANT UG765 MAXIM DCT EYW DCT AMNDA DCT RAMJT A699 SUMRS/M085F370 M204 BEXUM/M085F390 M204 LUNKR DCT SELIM DCT 40N060W/M085F410 DCT 44N050W DCT 47N040W DCT 50N030W DCT 53N020W DCT DOGAL/N0492F410 DCT BEXET DCT REVNU DCT MOLAK DCT TLA Y96 NATEB</t>
  </si>
  <si>
    <t>2122N08542W</t>
  </si>
  <si>
    <t>S12R T12R6 UN418 2056N08657W 2102N08725W 2108N08736W 2113N08747W NOTEN UT37 SESNO/N0460F220 UJ15E RETOS RETOS1A</t>
  </si>
  <si>
    <t>S12R T12R6 UN418 UN409 2055N08701W 2046N08718W 2047N08724W 2042N08741W 2039N08748W 2034N08756W 2011N08853W 1956N08950W 1956N08952W CPE 2002N09032W 2002N09030W 2003N09027W 2007N09022W 2038N08955W 2043N08951W 2057N08936W 2112N08917W XUDUN 2126N08906W 2131N08908W ETGOT MD805 TEXOB MD400 MD401 RWY10</t>
  </si>
  <si>
    <t>S12R T12R6 UN418 UN409 2054N08702W 2050N08710W 2040N08730W 2020N08822W 1958N08901W 1947N08908W 2006N09015W 2002N09008W 1952N09012W 1950N09014W 1948N09021W 1948N09026W 1951N09026W 1952N09028W 1959N09031W 2007N09028W 2015N09020W 2031N09008W 2031N09007W 2034N09001W S2819 XUDUN 2119N08812W UN528 UN529 UN532 RW12L</t>
  </si>
  <si>
    <t>S12R T12R6 2100N08647W SEVKA NUDAL UV106 PODON UG765 MAXIM DCT VKZ DCT NUCAR A699 LOUIZ/M082F350 A699 SUMRS M204 FLUPS/M083F370 M204 SOORY/M082F390 NATZ 45N040W/M082F390 NATZ GUNSO DCT GAPLI/N0468F390 DCT SIDDI/N0458F350 DCT DAWLY/N0419F270 DCT ELRIP DCT OTMET OTMET1G</t>
  </si>
  <si>
    <t>S12R 2101N08650W SR00 SEVKA NUDAL UV106 PODON UG765 MAXIM Y262 ZFP DCT NUCAR A699 SUMRS/M085F370 M327 JIMAC/N0490F390 DCT BALOO/M085F390 DCT 36N060W/M085F390 42N050W 44N040W 44N030W 44N020W/M085F410 DCT MUDOS/N0482F410 DCT STG DCT DESAT DCT ZMR</t>
  </si>
  <si>
    <t>XBSKG</t>
  </si>
  <si>
    <t>C550</t>
  </si>
  <si>
    <t>S12R T12R6 UN418 UN409 2053N08717W 2054N08803W 2053N08809W 2059N08817W 2058N08844W 2058N08858W BEMOX NOTEN UT37 SESNO UJ15E RETOS DCT</t>
  </si>
  <si>
    <t>N548VL</t>
  </si>
  <si>
    <t>S12R T12R6 UN402 2053N08649W ALSUP UB881 URIOS DCT GABIX DCT TUMEK DCT TIBUT DCT PIRAS BARRA4P</t>
  </si>
  <si>
    <t>UDGUV2A UDGUV NAPRI NAPRI1A</t>
  </si>
  <si>
    <t>S12R 2101N08650W CN02 SEVKA NUDAL UV106 PODON UG765 MAXIM DCT EYW DCT VKZ DCT NUCAR A699 LOUIZ/M085F390 A699 SUMRS M327 JIMAC DCT BALOO DCT 35N060W/M085F410 40N050W 43N040W 44N030W 4430N02000W DCT RETEN/N0484F410 DCT EPOPO/N0485F400 DCT ADORO/N0478F360 L155 ZMR</t>
  </si>
  <si>
    <t>S12R SR00 SR01 SR02 SR03 SR04 SR05 SR06 ROTGI UM219 ALPUK/N0461F350 UM219 MYDIA/M078F350 M219 CULLY/N0462F350 M219 KNOST DCT CAMJO Q99 BLAAN Q69 EMCET/N0457F370 Q69 RICCS DCT OXMAN LINNG3</t>
  </si>
  <si>
    <t>S12R T12R6 UN415 2020N08612W 1946N08601W PELRA UN420 SPP DCT VUNIB DCT SIROT DCT KUBEK DCT RNG DCT ISVAT ISVAT5E</t>
  </si>
  <si>
    <t>ECMII</t>
  </si>
  <si>
    <t>NUDAL1A NUDAL UV106 PODON/N0471F350 UG765 MAXIM Y262 ZFP/M080F350 DCT SUMRS M327 JIMAC/M080F370 DCT BALOO DCT 38N050W DCT 42N040W DCT 44N030W DCT 44N020W DCT MUDOS/N0460F390 DCT STG/N0460F380 DCT DESAT N733 ZMR</t>
  </si>
  <si>
    <t>VOI5057</t>
  </si>
  <si>
    <t>S12L T12L6 UN418 UN409 UN419 2051N08726W 1959N09455W 1957N09513W OVAGO UT123 IGSON IGSON1A</t>
  </si>
  <si>
    <t>1959N09459W</t>
  </si>
  <si>
    <t>S12L T12L6 UN418 UN409 UN419 UN432 2143N09456W 2144N09504W TMN UT147 AGU UT44 MEZCA MEZCA1A</t>
  </si>
  <si>
    <t>S12L T12L6 UN418 UN409 UN419 UN432 2041N08952W 2013N09454W 2012N09506W ELVED UT104 LENUL LENUL3A</t>
  </si>
  <si>
    <t>XAVLV</t>
  </si>
  <si>
    <t>UDGUV2B UDGUV UT78 UKOKO 2049N08823W 2050N08837W 2045N08959W 2024N09454W 2023N09508W UMAVO UT101 ENAGA</t>
  </si>
  <si>
    <t>UDGUV2B UDGUV 2044N09002W 2024N09456W 2022N09508W UMAVO UT101 ENAGA ENAGA3A</t>
  </si>
  <si>
    <t>AMX557</t>
  </si>
  <si>
    <t>NUDAL1B NUDAL UV106 PODON UG765 MAXIM DCT VKZ DCT NUCAR A699 LOUIZ/M081F370 A699 SUMRS DCT PADRK DCT SWRTZ M202 ONGOT/M081F390 M202 KINER DCT SELIM DCT 40N060W 44N050W 47N040W 4930N03000W 51N020W DCT ADARA/N0462F390 DCT LEKVA DCT KOMAG/N0463F410 DCT EVRIN DCT INFEC DCT JETZI DCT AMFUL DCT CAWZE DCT SIRIC P2 DVR UL9 KONAN DCT KOK UL607 SPI T180 NIVNU T847 IMCOM IMCOM1A</t>
  </si>
  <si>
    <t>S12L T12L6 UN418 UN409 UN419 UN432 2035N09224W 2024N09457W UMAVO UT101 ENAGA ENAGA3A</t>
  </si>
  <si>
    <t>BAW243</t>
  </si>
  <si>
    <t>GZBKM</t>
  </si>
  <si>
    <t>UDGUV2B UDGUV UT78 MEDOS UT20 UBVOV UT101 ENAGA</t>
  </si>
  <si>
    <t>UDGUV2B UDGUV DCT 2054N08833W NOTEN UT37 SESNO UJ15E RETOS RETOS1A</t>
  </si>
  <si>
    <t>ADB7120</t>
  </si>
  <si>
    <t>KMAF</t>
  </si>
  <si>
    <t>A124</t>
  </si>
  <si>
    <t>UR82072</t>
  </si>
  <si>
    <t>NOSUG2B UT27 NOSUG 2249N08704W KEHLI A766 KENGS/N0431F320 A766 SBI DCT IAH J86 JCT DCT MAF DCT</t>
  </si>
  <si>
    <t>UDGUV2B UDGUV UT78 DURPI DCT UBVOV UT101 ENAGA ENAGA3A</t>
  </si>
  <si>
    <t>S12L T12L6 UN418 UN409 UN419 OMPAN OMPAN1A</t>
  </si>
  <si>
    <t>S12L T12L6 UN418 UN409 UN419 2026N09352W 2024N09405W ENAGA ENAGA3A</t>
  </si>
  <si>
    <t>S12L 2101N08649W SEVKA NUDAL UR506 KALNO VETSI2A</t>
  </si>
  <si>
    <t>S12L T12L6 UN418 UN409 UN419 2050N08732W 2050N08736W UDGUV NOTEN UT37 SESNO UJ15E RETOS RETOS1A</t>
  </si>
  <si>
    <t>S12L TAKUX UM782 OMIRO/N0457F370 UN420 PELRA DCT SPP DCT SEKMA OSUPA2</t>
  </si>
  <si>
    <t>N69813</t>
  </si>
  <si>
    <t>S12R 2100N08649W NC01 2127N08643W 2138N08642W 2210N08639W 2228N08636W 2251N08634W 2304N08636W 2319N08638W 2336N08634W 2353N08634W CULLY M219 CIGAR M215 KNOST Q109 DEANR/N0456F350 Q109 CAMJO Q99 QUART PHLBO4</t>
  </si>
  <si>
    <t>2406N08627W</t>
  </si>
  <si>
    <t>S12R 2101N08651W 2057N08725W 2057N08739W 2112N08815W 2139N08932W NOTEN UT37 SESNO DCT MTY UJ32 TRC DCT</t>
  </si>
  <si>
    <t>XPPS</t>
  </si>
  <si>
    <t>KVNY</t>
  </si>
  <si>
    <t>S12R SR00 SR01 SR02 SR03 SR04 SR05 SR06 NOSUG 2154N08656W 2202N08659W 2224N08705W 2230N08709W KEHLI A766 KELPP DCT MUSYL DCT SAT J138 CSI DCT FST DCT HUP DCT ELP DCT SSO J50 TFD DCT HEDVI DCT BLH DCT PDZ DCT FIM DCT</t>
  </si>
  <si>
    <t>S12R 2054N08733W 2054N08738W 2057N08745W 2111N08825W 2134N08931W NOTEN UT37 SESNO UJ15E RETOS RETOS1A</t>
  </si>
  <si>
    <t>N7731A</t>
  </si>
  <si>
    <t>S12R 2101N08650W SL0 NOSUG 2242N08751W 2248N08759W KEHLI A766 KELPP BAYYY5</t>
  </si>
  <si>
    <t>S12R T12R6 2100N08651W 2058N08652W 2058N08723W 2058N08728W 2103N08803W 2104N08811W NOTEN UT37 SESNO UJ15E RETOS RETOS1A</t>
  </si>
  <si>
    <t>S12R 2101N08651W 2058N08652W DURPI DCT UBVOV UT101 UMAVO UT104 LENUL LENUL3A</t>
  </si>
  <si>
    <t>MYNN</t>
  </si>
  <si>
    <t>2102N08652W T12L6 ROTGI UM219 XOPGI UB646 CANOA Y196 LULLS Y642 DROWN DCT FOWEE DCT ZQA</t>
  </si>
  <si>
    <t>N8798Q</t>
  </si>
  <si>
    <t>S12R SR00 OMSUK UM219 MYDIA M219 KNOST Q109 CAMJO Q99 OGRAE DCT GOOOB DCT THHMP RAVNN9</t>
  </si>
  <si>
    <t>AAL257P</t>
  </si>
  <si>
    <t>N315UU</t>
  </si>
  <si>
    <t>S12R T12R6 UN418 UN409 UN419 UN432 2050N08736W 2049N08742W UBVOV UT101 UMAVO UT169 VITOS VITOS2A</t>
  </si>
  <si>
    <t>LXJ506</t>
  </si>
  <si>
    <t>MRLB</t>
  </si>
  <si>
    <t>N506FX</t>
  </si>
  <si>
    <t>ALSUP1C ALSUP UB881 BTO UZ498 MGA DCT OVADO DCT</t>
  </si>
  <si>
    <t>UDGUV2A UDGUV UT78 DURPI 2050N08916W 2047N09114W 2042N09334W 2041N09339W OVAGO UT123 IKLOK/N0354F220 UT123 IGSON IGSON1A</t>
  </si>
  <si>
    <t>N95KM</t>
  </si>
  <si>
    <t>BE58</t>
  </si>
  <si>
    <t>S12R SR00 2059N08646W 2059N08645W 2101N08644W OMSUK UM219 MYDIA M219 KNOST DCT</t>
  </si>
  <si>
    <t>CGEHY</t>
  </si>
  <si>
    <t>S12R 2100N08649W 2102N08645W SR19 2143N08654W 2145N08655W 2152N08658W 2156N08700W 2157N08701W 2210N08707W 2222N08712W 2309N08734W IRDOV/M078F360 L214 PLNDR/N0457F370 DCT MEI DCT IIU DCT ROD DCT QWERI NUBER6</t>
  </si>
  <si>
    <t>N821DN</t>
  </si>
  <si>
    <t>S12R 2100N08649W 2102N08645W CN08 ROTGI UM219 MYDIA M219 CIGAR M215 KNOST DCT CAMJO DCT LAIRI DCT LARZZ JJEDI4</t>
  </si>
  <si>
    <t>S12R T12R6 UN418 UN409 UN419 2052N08725W 2051N08728W 2051N08729W 2051N08736W NOTEN UT37 SESNO UJ15E RETOS RETOS1A</t>
  </si>
  <si>
    <t>N939AN</t>
  </si>
  <si>
    <t>S12R 2101N08650W 2100N08649W 2108N08645W 2117N08642W 2118N08642W 2145N08653W 2201N08659W 2221N08705W 2228N08709W KEHLI A766 SBI DCT CRIED BEREE3</t>
  </si>
  <si>
    <t>S12R T12R6 UN418 UN409 UN419 2052N08724W 2051N08729W 2051N08730W 2050N08732W 2049N08739W 2219N09143W 2221N09149W MOV UT3 URKOM UJ54 CJS DCT</t>
  </si>
  <si>
    <t>2335N09413W</t>
  </si>
  <si>
    <t>N3736C</t>
  </si>
  <si>
    <t>S12R 2100N08649W 2102N08646W 2104N08646W ROTGI UM219 MYDIA M219 CIGAR M215 KNOST DCT CAMJO DCT LAIRI DCT LARZZ JJEDI4</t>
  </si>
  <si>
    <t>XAVRV</t>
  </si>
  <si>
    <t>S12R T12R6 UN402 UN408 2049N08650W 2047N08651W CTM UG765 AUR DCT</t>
  </si>
  <si>
    <t>S12R SR00 SR01 SR02 SR03 ROTGI UM219 MYDIA/N0465F350 M219 CIGAR M215 KNOST Q109 RAYVO Q87 LCAPE DCT RDU DCT BZNGA DCT DORRN CAVLR7</t>
  </si>
  <si>
    <t>CGEZJ</t>
  </si>
  <si>
    <t>S12R SR00 SR01 SR02 SR03 SR04 SR05 SR06 SR07 SR08 2107N08643W ROTGI UM219 MYDIA M219 CIGAR DCT KNOST/N0456F350 DCT CAMJO Q99 BLAAN Q69 RICCS DCT OXMAN LINNG3</t>
  </si>
  <si>
    <t>S12R 2100N08648W T12L7 NOSUG UT27 OMVIP UT45 IRDOV L214 LEV J35 MCB/N0456F390 J35 MEM BOOSH3</t>
  </si>
  <si>
    <t>S12R T12R6 2056N08641W 2053N08638W ALYRE TAKUX UM782 OMIRO UN420 PELRA DCT SPP DCT SEKMA OSUPA2</t>
  </si>
  <si>
    <t>N126BK</t>
  </si>
  <si>
    <t>S12R 2101N08651W T12R6 2100N08649W 2058N08647W SR28 2022N08702W URNOS UB764 YSV</t>
  </si>
  <si>
    <t>1813N08744W</t>
  </si>
  <si>
    <t>UDGUV2A UDGUV UT78 DURPI DCT LIDAM UT23 TAM DCT</t>
  </si>
  <si>
    <t>N991AN</t>
  </si>
  <si>
    <t>S12R SR00 SR01 SR02 SR03 NOSUG 2200N08707W 2205N08711W 2207N08712W 2232N08730W 2249N08745W 2313N08806W 2317N08806W 2321N08811W 2328N08821W 2330N08825W 2340N08849W 2353N08919W KEHLI A766 KELPP DCT MUSYL DCT WEEED WLEEE7</t>
  </si>
  <si>
    <t>S12R T12R6 ALYRE TAKUX UM782 OMIRO/N0458F370 UN420 PELRA DCT SPP DCT SEKMA OSUPA2</t>
  </si>
  <si>
    <t>S12R 2101N08651W UDGUV UT78 MEDOS UT20 UBVOV UT101 UMAVO/N0458F300 UT101 ENAGA ENAGA3A</t>
  </si>
  <si>
    <t>HP9810</t>
  </si>
  <si>
    <t>S12R 2101N08651W 2100N08650W ALYRE TAKUX UM782 OMIRO UN420 PELRA DCT SPP DCT SEKMA OSUPA2</t>
  </si>
  <si>
    <t>S12R 2101N08651W 2058N08651W 2058N08742W 2058N08743W 2058N08752W LIDAM UT23 TAM UJ14 TMN UT147 AGU UT44 MEZCA MEZCA1A</t>
  </si>
  <si>
    <t>S12R SR00 SR01 SR02 SR03 SR04 SR05 SR06 SR07 SR08 NOSUG 2229N08659W 2235N08700W KEHLI A766 SBI/N0472F330 DCT ELD/N0466F350 DCT LIT J180 FTZ TRTLL6</t>
  </si>
  <si>
    <t>S12R 2101N08651W NC121 DURPI DCT 2149N09405W 2151N09420W TMN DCT MORAS UJ17 QET</t>
  </si>
  <si>
    <t>N302RV</t>
  </si>
  <si>
    <t>KRDU</t>
  </si>
  <si>
    <t>S12R SR00 SR01 SR02 SR03 SR04 SR05 SR06 2105N08644W 2107N08643W MYDIA M219 CULLY M219 CIGAR DCT SRINA DCT HEPAR Q109 TEEEM Q75 SHRIL DCT JURDI</t>
  </si>
  <si>
    <t>N163AA</t>
  </si>
  <si>
    <t>NUDAL1A NUDAL UV106 PODON UG765 MAXIM Y262 TUNSL DCT HANDZ Q87 TIRCO/N0444F320 Q87 ZERBO/N0449F330 Q87 VIYAP DCT CHECR STOCR7</t>
  </si>
  <si>
    <t>N166NN</t>
  </si>
  <si>
    <t>S12R SR00 SR01 SR02 SR03 SR04 SR05 SR06 SR07 NOSUG 2221N08658W 2228N08659W KEHLI A766 SBI DCT CRIED BEREE3</t>
  </si>
  <si>
    <t>S12R SR00 SR01 SR02 SR03 SR04 SR05 SR06 SR07 SR08 NOSUG 2235N08659W 2242N08700W IRDOV L214 LEV J35 MCB/N0450F390 J35 FAM DCT SPI DCT PHEEB ENDEE8</t>
  </si>
  <si>
    <t>S12R T12R6 PQE/N0391A180 V51 TGZ DCT</t>
  </si>
  <si>
    <t>S12R T12R6 UN415 ALYRE TAKUX UM782 OMIRO/N0450F390 UM782 MEVUB UP406 AKPEK AKPE4C</t>
  </si>
  <si>
    <t>N155UW</t>
  </si>
  <si>
    <t>S12R SR00 SR01 ROTGI UM219 MYDIA M219 KNOST Q109 CAMJO Q99 BWAGS/N0449F350 Q99 PEETT DCT BBDOL PAATS4</t>
  </si>
  <si>
    <t>N505WR</t>
  </si>
  <si>
    <t>B505</t>
  </si>
  <si>
    <t>S12R 2101N08651W 2101N08647W NOSUG 2212N08657W 2221N08658W IRDOV L214 LEV DCT GCV/N0458F350 DCT PAYTN DCT SHYRE HOBTT3</t>
  </si>
  <si>
    <t>CFZXI</t>
  </si>
  <si>
    <t>S12R SR00 SR01 SR02 NOSUG 2155N08656W 2201N08657W IRDOV/M078F340 L214 PLNDR/N0459F340 L214 LEV/N0459F350 DCT SALMS DCT DACOS DCT RGERS DCT ART IMPAC4</t>
  </si>
  <si>
    <t>S12R 2101N08650W SL0 TAKUX UM782 OMIRO/N0451F390 UN420 SPP UP530 KAKOL DCT RNG UQ121 ISVAT ISVAT5E</t>
  </si>
  <si>
    <t>HI1101</t>
  </si>
  <si>
    <t>S12R T12R6 2100N08648W N15S TAKUX DCT MAMBI UL577 KEBET/N0450F390 UL577 CDO UT15 NADAX NADAX1W</t>
  </si>
  <si>
    <t>S12R T12R6 UN418 UKOKO UT78 DURPI DCT UBVOV UT101 ENAGA DCT OTAGO DCT ATUKA ATUKA1B</t>
  </si>
  <si>
    <t>N309DN</t>
  </si>
  <si>
    <t>S12R SR00 SR01 SR02 2100N08644W 2115N08640W 2121N08640W NOSUG UT27 OMVIP UT45 IRDOV L214 LEV J31 HRV/N0460F350 DCT MCB/N0460F340 J35 MCGEE DCT IZAAC/N0460F350 DCT XESSS DCT MEMFS DCT VISQA J29 PXV DCT WWODD HANBL3</t>
  </si>
  <si>
    <t>XAWIN</t>
  </si>
  <si>
    <t>KJAX</t>
  </si>
  <si>
    <t>S12R SR00 SR01 SR02 2143N08640W 2156N08637W 2305N08611W 2312N08608W SNAKR M219 KNOST DCT</t>
  </si>
  <si>
    <t>N75425</t>
  </si>
  <si>
    <t>S12R SR00 SR01 SR02 NOSUG UT27 PISAD L333 HRV/N0470F330 DCT MERDN/N0468F350 DCT HITMN DCT IIU DCT DRUGA ROKNN4</t>
  </si>
  <si>
    <t>S12R SR00 SR01 ROTGI UM219 MYDIA M219 CIGAR/N0455F390 M219 KNOST Q109 CAMJO Q99 OGRAE DCT GOOOB DCT THHMP RAVNN9</t>
  </si>
  <si>
    <t>S12R SR00 SR01 SR02 SR03 SR04 SR05 SR06 SR07 SR08 SR09 SR10 SR11 SR12 SR17 SR18 2111N08650W ROTGI UM219 MYDIA M219 CIGAR RAYZZ3</t>
  </si>
  <si>
    <t>XATCM</t>
  </si>
  <si>
    <t>S12R T12R6 UN418 UN409 UN419 2050N08733W 2050N08739W OMPAN DCT</t>
  </si>
  <si>
    <t>OMSUK2A OMSUK UM219 MYDIA Y240 SNAKR M219 KNOST/N0459F370 Q109 TEEEM Q99 BLAAN Q69 RICCS DCT OXMAN LINNG3</t>
  </si>
  <si>
    <t>N69839</t>
  </si>
  <si>
    <t>S12R SR00 SR01 SR02 SR03 NOSUG UT27 OMVIP 2311N08722W 2317N08748W 2321N08803W 2335N08912W 2341N08923W DUTNA/N0458F340 L208 PEGLG LINKK1</t>
  </si>
  <si>
    <t>UDGUV2A UDGUV 2048N08747W 2048N08753W 2117N09024W DUSAT UM206 NABDA DCT REX DCT DLF DCT INK/N0466F340 DCT CNX DCT PGS DCT BLD DCT BTY DCT RUSME DYAMD5</t>
  </si>
  <si>
    <t>N414CD</t>
  </si>
  <si>
    <t>MHTG</t>
  </si>
  <si>
    <t>C414</t>
  </si>
  <si>
    <t>2050N08649W 2043N08647W 1955N08654W ANIKO DCT</t>
  </si>
  <si>
    <t>KOW971</t>
  </si>
  <si>
    <t>KSDL</t>
  </si>
  <si>
    <t>C750</t>
  </si>
  <si>
    <t>N971JS</t>
  </si>
  <si>
    <t>S12R T12R6 UN418 UN409 UDGUV DCT MID NOTEN UT37 EBDUB DCT NUGUS UJ59 MAM DCT CRP J25 SAT J138 FST J86 ELP J50 SSO DCT</t>
  </si>
  <si>
    <t>S12R SR00 SR01 SR02 SR03 SR04 ROTGI UM219 MYDIA M219 KNOST Q109 YURCK Q97 KOHLS/N0455F350 Q97 SAWED Q108 SIE CAMRN5</t>
  </si>
  <si>
    <t>CGJTX</t>
  </si>
  <si>
    <t>S12R SR00 SR01 SR02 2059N08643W 2100N08642W NOSUG 2158N08656W 2205N08657W ALKIM UT45 IRDOV/M079F340 L214 PLNDR/N0469F340 L214 LEV/N0467F350 J31 MEI DCT IGB DCT PXV DCT RID/N0460F370 DCT DQN DCT DJB DCT DKK DCT WOZEE DCT MIGLO HABBS7</t>
  </si>
  <si>
    <t>N551UW</t>
  </si>
  <si>
    <t>S12R T12R6 2100N08648W UN621 NUDAL UV106 PODON UG765 MAXIM SNDBR3</t>
  </si>
  <si>
    <t>S12R T12R6 UN418 UN409 2054N08706W 2045N08715W UDGUV DCT 2049N08749W 2049N08754W NOTEN UT37 ULUMA DCT MTY UT11 SINLO SINLO1A</t>
  </si>
  <si>
    <t>CGWRG</t>
  </si>
  <si>
    <t>S12R SR00 CN03 2137N08653W 2143N08655W ALKIM UT45 IRDOV/M077F360 L214 PLNDR/N0451F360 L214 LEV/N0454F350 DCT KM18M DCT FOUNT DCT KI42Q DCT FOXEE DCT OXMAN LINNG3</t>
  </si>
  <si>
    <t>UDGUV2A UDGUV DCT 2051N08817W 2051N08823W AVOMA/N0463F340 UL208 DUTNA L208 PEGLG NNCEE2</t>
  </si>
  <si>
    <t>UDGUV2A UDGUV DCT MID DCT LIDAM UT23 TAM UJ14 TMN DCT MORAS UJ17 QET DCT</t>
  </si>
  <si>
    <t>V3HHZ</t>
  </si>
  <si>
    <t>S12R 2101N08651W 2058N08649W CZM B764 BUKKY BUKKY1A</t>
  </si>
  <si>
    <t>N838BB</t>
  </si>
  <si>
    <t>S12R 2048N08743W 2047N08749W UBVOV UT20 PAZ UT104 LENUL DCT</t>
  </si>
  <si>
    <t>N8764Q</t>
  </si>
  <si>
    <t>S12R SR00 NC02 ROTGI UM219 MYDIA M219 CIGAR PRICY5</t>
  </si>
  <si>
    <t>S12R SR00 SR01 SR02 SR03 ENEBA UT27 NOSUG 2228N08736W 2232N08741W 2253N08815W 2306N08840W 2308N08839W 2330N08913W 2354N08949W 2410N08951W 2440N09014W KELPP A766 SBI DCT CRIED BEREE3</t>
  </si>
  <si>
    <t>2429N09006W</t>
  </si>
  <si>
    <t>N702FR</t>
  </si>
  <si>
    <t>S12R 2101N08650W 2100N08649W SL0 2104N08646W ENEBA 2141N08655W 2148N08656W 2303N08721W 2313N08724W IRDOV L214 LEV/N0451F370 DCT GCV DCT PAYTN DCT SHYRE HOBTT3</t>
  </si>
  <si>
    <t>S12R SR00 SR01 SR02 NOSUG 2156N08656W 2202N08657W 2322N08829W 2332N08836W 2408N08859W 2449N08936W KELPP BAYYY5</t>
  </si>
  <si>
    <t>2429N08918W</t>
  </si>
  <si>
    <t>S12R 2101N08650W SR0 TAKUX UM782 OMIRO UN420 SPP SEKMA OSUPA2</t>
  </si>
  <si>
    <t>CGGWJ</t>
  </si>
  <si>
    <t>S12R SR00 SR01 SR02 SR03 SR04 SR05 SR06 NOSUG UT27 PISAD/M076F360 L333 HOOCK/N0444F360 L333 HRV DCT TOZZI DCT JTHRO DCT GOOLD DCT KP12E DCT LITNA PEPNO5</t>
  </si>
  <si>
    <t>N958XV</t>
  </si>
  <si>
    <t>S12R T12R6 UN415 UN413 PODON UG765 MAXIM SNDBR3</t>
  </si>
  <si>
    <t>S12R SR00 SR01 SR02 SR03 SR04 2132N08651W 2139N08653W 2206N08702W 2213N08705W IRDOV L214 LEV/N0441F390 J31 MEI DCT IGB/N0439F380 DCT KISTS CHSNE3</t>
  </si>
  <si>
    <t>S12R SR00 SR01 SR02 SR03 NOSUG UT27 PISAD L333 HRV DCT MERDN DCT KM21M DCT DEVAC DCT PXV DCT WWODD HANBL3</t>
  </si>
  <si>
    <t>S12R SR00 SR01 SR02 SR03 SR04 NOSUG UT27 OMVIP 2309N08706W 2325N08723W 2327N08726W SSORD KEHLI KELPP A766 SBI DCT EIC/N0459F350 DCT RZC/N0458F340 DCT SGF/N0458F350 DCT ROEZZ DCT MNOSO BLUEM5</t>
  </si>
  <si>
    <t>NUDAL1A NUDAL UV106 PODON UG765 MAXIM Y262 LULLS Y642 JITGO/M084F330 Y642 GRATX M329 BALTN DCT BALOO/M084F370 DCT 36N060W/N0484F370 DCT 40N050W DCT 44N040W/M083F370 DCT 46N030W DCT 47N020W DCT 47N015W DCT ETIKI DCT REGHI/N0482F380 DCT OZNOH DCT BULOX DCT TABOV/N0478F390 DCT RESMI DCT TEPRI DCT POGZI DCT GELTA DCT LUVAL/N0479F390 DCT BEGAR DCT TRA/N0480F390 DCT GAMSA/N0479F390 DCT UMVEG/N0479F390 DCT DEGUM/N0478F390 DCT GORPA DCT IRDIV DCT DOBOT DCT SOSEK DCT NISVA DCT DEDIN DCT AYTEK</t>
  </si>
  <si>
    <t>N14541</t>
  </si>
  <si>
    <t>S12R SR00 SR01 SR02 SR03 SR04 NOSUG 2155N08656W 2233N08659W 2241N08713W 2333N08928W 2401N09015W 2404N09020W SEAGL L207 VUH DCT KH03E DCT GOZDA DCT KF18C DCT SPS DCT HALEN NIIXX4</t>
  </si>
  <si>
    <t>2429N09054W</t>
  </si>
  <si>
    <t>UDGUV2A UDGUV UT78 DURPI DCT NOTEN UT37 ULUMA DCT MTY DCT TASTO DCT ILAMA UT41 ELURO/N0456F340 UT41 NADIS DCT AVRIL UJ3 TANRI TANRI1B</t>
  </si>
  <si>
    <t>S12R SR00 SR01 SR02 SR03 SR04 ROTGI UM219 MYDIA M219 CIGAR/N0461F350 M219 KNOST Q109 DFENC DCT SAWED Q108 SIE CAMRN5</t>
  </si>
  <si>
    <t>S12R T12R6 UN418 UN409 2052N08721W 2052N08725W 2056N08750W 2057N08757W PERGO UT37 SESNO UJ15E RETOS DCT</t>
  </si>
  <si>
    <t>N106DN</t>
  </si>
  <si>
    <t>S12R SR00 SR01 SR02 SR03 SR04 SR05 SR06 OMSUK UM219 ALPUK 2324N08619W 2338N08642W MYDIA M219 KNOST DCT AMORY Q110 JOKKY/N0458F360 Q110 DAWWN DCT BEORN HOBTT3</t>
  </si>
  <si>
    <t>S12R SR00 SR01 SR02 SR03 NOSUG 2247N08701W 2254N08702W 2334N08813W 2336N08816W 2431N08931W KELPP A766 SBI DCT KH90E DCT CRGER/N0458F340 DCT KH06Y DCT KA09W DCT WATEX DCT KA18Q DCT BXK J4 WLVRN DCT ESTWD HLYWD1</t>
  </si>
  <si>
    <t>N532VL</t>
  </si>
  <si>
    <t>N658JB</t>
  </si>
  <si>
    <t>S12R SR00 SR01 SR02 SR03 ROTGI UM219 MYDIA M219 CIGAR DCT KNOST DCT CAMJO Q109 TEEEM Q99 POLYY DCT DADDS Q87 GEARS DCT BBOBO Q22 RBV Q419 JFK ROBUC3</t>
  </si>
  <si>
    <t>N133AN</t>
  </si>
  <si>
    <t>S12R T12R6 UN418 2055N08713W 2055N08714W UBVOV UT20 TAJIN DCT VITOS VITOS2A</t>
  </si>
  <si>
    <t>S12R T12R6 UN418 UN409 UN419 UN432 2053N08810W 2057N08828W 2058N08834W 2248N09035W IPSEV/N0472F340 L207 SEAGL NNCEE2</t>
  </si>
  <si>
    <t>UDGUV2A UDGUV UT78 DURPI DCT UBVOV UT101 VOKIR/N0421F320 UT101 UMAVO/N0390F280 UT169 LONBU/N0373F260 UT169 VITOS/N0324F180 VITOS2A</t>
  </si>
  <si>
    <t>S12R SR00 SR01 SR02 SR03 SR04 SR05 SR06 SR07 SR08 SR09 SR10 SR11 SR12 2113N08648W ENEBA 2149N08656W 2154N08656W IRDOV L214 LEV J35 MCB DCT LIT DCT KRTNY MHOMS3</t>
  </si>
  <si>
    <t>N8778Q</t>
  </si>
  <si>
    <t>S12R SR00 SR01 SR02 SR03 SR04 SR05 SR06 SR07 SR08 ENEBA 2145N08655W 2152N08656W 2156N08656W 2226N08717W 2232N08722W 2239N08727W 2301N08814W 2304N08822W 2314N08830W 2328N08855W 2332N08901W 2347N08931W 2409N09010W 2409N09012W 2410N09013W 2412N09018W PEGLG L208 SBI DCT FUZ J58 SPS DCT HALEN NIIXX4</t>
  </si>
  <si>
    <t>2429N09034W</t>
  </si>
  <si>
    <t>N1990G</t>
  </si>
  <si>
    <t>KMSY</t>
  </si>
  <si>
    <t>S12R SR00 SR01 SR02 SR03 SR04 SR05 SR06 SR07 SR08 ENEBA UT27 NOSUG 2224N08659W 2231N08659W IRDOV L214 PLNDR DCT HRV DCT</t>
  </si>
  <si>
    <t>S12R T12R6 2058N08644W 2058N08642W 2105N08617W 2105N08616W 2113N08605W 2118N08559W MAXIM DCT EYW DCT DHP DCT PERMT A699 SUMRS/M084F390 M204 BEXUM/M084F410 M204 SOORY DCT 43N050W DCT 47N040W DCT 51N030W DCT 55N020W DCT PIKIL DCT SOVED DCT AMLAD/N0477F410 DCT BRUCE BRUCE1G</t>
  </si>
  <si>
    <t>N895NN</t>
  </si>
  <si>
    <t>S12R SR00 SR01 SR02 SR03 ROTGI UM219 MYDIA M219 CIGAR/N0448F370 DCT SZW DCT LUCKK DCT KAILL Q118 GLAZR DCT HEVAN/N0445F360 DCT BONNT VEECK5</t>
  </si>
  <si>
    <t>N800NN</t>
  </si>
  <si>
    <t>ENEBA2A ENEBA UT27 OMVIP UT45 ALKIM 2354N08804W 2413N08827W KELPP A766 SBI DCT CRIED BEREE3</t>
  </si>
  <si>
    <t>2429N08845W</t>
  </si>
  <si>
    <t>S12R 2101N08651W 2100N08652W UDGUV UT78 DURPI DCT UBVOV UT101 ENAGA ENAGA3A</t>
  </si>
  <si>
    <t>UDGUV2A UDGUV UT78 DURPI DCT UBVOV UT20 PAZ UT104 ELVED/N0418F300 UT104 LENUL LENUL2B</t>
  </si>
  <si>
    <t>N625JB</t>
  </si>
  <si>
    <t>S12R SR00 SR01 SR02 SR03 OMSUK UM219 MYDIA M219 CIGAR DCT SZW DCT DAWWN/N0458F340 DCT BEORN HOBTT3</t>
  </si>
  <si>
    <t>S12R T12R6 UN418 UN409 UN419 LIDAM UT23 TAM UJ14 TMN UT147 SLP UJ40 LIBOL LIBOL1B</t>
  </si>
  <si>
    <t>S12R 2100N08649W CN01 2100N08646W 2102N08646W 2140N08653W 2143N08654W 2153N08656W 2157N08657W 2227N08716W 2232N08719W 2237N08736W 2323N08934W IPSEV L207 VUH DCT LUKKN WLEEE7</t>
  </si>
  <si>
    <t>N752R</t>
  </si>
  <si>
    <t>S12R T12R6 UN418 UN409 UN419 LIDAM UT23 TAM UJ14 TMN UT147 SLP UJ40 LIBOL DCT</t>
  </si>
  <si>
    <t>S12R SR00 SR01 SR02 SR03 SR04 ROTGI UM219 MYDIA/N0449F390 M219 KNOST DCT NICKI DCT MGR/N0448F380 DCT JOHNN/N0447F390 Q118 THRSR DCT NOTWO DCT HUCHH DCT VXV JAKIE7</t>
  </si>
  <si>
    <t>UDGUV2A UDGUV DCT 2126N09125W 2143N09314W LIDAM UT23 TAM UJ14 TMN UT147 AGU UT44 MEZCA MEZCA1A</t>
  </si>
  <si>
    <t>S12R 2059N08647W CN021 2103N08643W ROTGI UM219 MYDIA M219 CIGAR PRICY5</t>
  </si>
  <si>
    <t>N8729H</t>
  </si>
  <si>
    <t>S12R 2101N08650W 2100N08649W 2101N08648W 2146N08655W 2216N08658W 2221N08658W 2224N08715W 2227N08722W 2322N08936W 2323N08939W 2339N08958W 2352N09012W 2428N09054W SEAGL BAYYY5</t>
  </si>
  <si>
    <t>2429N09055W</t>
  </si>
  <si>
    <t>N973UY</t>
  </si>
  <si>
    <t>S12R 2100N08650W 2101N08647W ROTGI UM219 MYDIA M219 KNOST DCT DEANR DCT BRUTS Q109 CAMJO DCT TWINS DCT PONZE BANKR8</t>
  </si>
  <si>
    <t>UDGUV2A UDGUV DCT 2051N08828W 2052N08835W NOTEN UT37 SESNO UJ15E RETOS RETOS1A</t>
  </si>
  <si>
    <t>ALSUP1C ALSUP UT57 AMIDA/N0432F340 UG521 SAP UH225 TIRNA DCT URNOS URNOS2</t>
  </si>
  <si>
    <t>S12R T12R6 UN418 UN409 2053N08713W CZ551 2055N08830W 2055N08832W 2104N08901W 2107N08905W 2220N09017W 2225N09022W 2321N09120W SEAGL L207 VUH DCT KH03E DCT KF18C DCT SPS DCT HALEN NIIXX4</t>
  </si>
  <si>
    <t>2429N09211W</t>
  </si>
  <si>
    <t>S12R 2100N08650W 2059N08648W CN03 NOSUG UT27 PISAD/N0471F320 L333 HOOCK/N0470F330 DCT CATLN Q22 TWOUP/N0464F350 Q22 UMBRE DCT QUART PHLBO4</t>
  </si>
  <si>
    <t>S12R 2101N08650W 2101N08648W NC29 ENEBA 2139N08655W 2216N08658W 2225N08717W 2357N08909W KEHLI A766 SBI DCT CRIED BEREE3</t>
  </si>
  <si>
    <t>CGCWJ</t>
  </si>
  <si>
    <t>S12R 2100N08649W 2102N08646W ENEBA 2133N08654W 2206N08717W 2212N08721W 2214N08726W 2220N08732W IPSEV/M077F360 L207 MUSYL/N0445F360 L207 VUH DCT CLL DCT CDS/N0447F380 DCT KENTO DCT JUGIV DCT COUTS DCT EBGAL EBGAL7</t>
  </si>
  <si>
    <t>2102N08652W MOGOP 2059N08646W 2100N08645W CN05 ROTGI UM219 ALPUK 2323N08619W 2342N08607W NAVVL M219 KNOST DCT DEANR DCT CAMJO DCT CAE DCT SLOJO Q75 GSO DCT SBV DCT BEARI DCT SIE CAMRN5</t>
  </si>
  <si>
    <t>S12R T12R6 UN402 ALSUP UB881 BTO UZ498 MGA UZ512 LIXAS/N0442F370 UL203 ARNEL UM542 TAL UV1 ATATU ATATU4</t>
  </si>
  <si>
    <t>N818DA</t>
  </si>
  <si>
    <t>S12R T12R6 UN418 UN409 UN419 UN432 2051N08742W 2052N08747W 2054N08806W PERGO UT37 EBDUB J177 IPRUL/N0463F330 UT151 PLAYA/N0463F340 UT151 MAM DCT LRD DCT DLF DCT INK J15 CME DCT CNX DCT RSK DCT RIFMN DCT HELPR JAZZZ1</t>
  </si>
  <si>
    <t>UDGUV2A UDGUV 2036N08759W 2033N08805W 1915N08948W 1911N09012W 1903N09041W 1854N09107W PQE V51 TGZ</t>
  </si>
  <si>
    <t>S12R T12R6 2100N08649W NC01 2102N08635W 2103N08633W PODON UG765 MAXIM DCT EYW DCT DHP DCT PERMT A699 SUMRS/M084F370 M204 LUNKR/M084F410 DCT 41N050W DCT 45N040W DCT 49N030W DCT 52N020W DCT MALOT/N0479F410 DCT GISTI DCT INKUR DCT BOFUM Q37 MALUD MALUD1M</t>
  </si>
  <si>
    <t>S12R 2101N08651W 2059N08652W UDGUV UT78 MEDOS DCT UBVOV UT20 TAJIN DCT VITOS VITOS2A</t>
  </si>
  <si>
    <t>HP9901</t>
  </si>
  <si>
    <t>S12R T12R6 UN415 2056N08641W W30L4 TAKUX UM782 OMIRO UN420 PELRA/N0462F370 DCT SPP DCT SEKMA OSUPA2</t>
  </si>
  <si>
    <t>S12R 2101N08650W 2018N08610W PELRA UN420 SPP UP530 KAKOL/N0452F330 DCT RNG UQ121 ISVAT ISVA5E</t>
  </si>
  <si>
    <t>S12R T12R6 UN418 UN409 2051N08723W 2046N08734W 2043N08737W 2035N08748W 2029N08802W CONTO UJ9 VSA DCT</t>
  </si>
  <si>
    <t>WJA4104</t>
  </si>
  <si>
    <t>CFFPH</t>
  </si>
  <si>
    <t>S12R SR00 SR01 SR02 SR03 ROTGI UM219 RAKAR 2311N08622W 2333N08607W MYDIA/M079F370 M219 CIGAR/N0459F370 DCT HEVVN DCT WORXS/N0457F380 DCT VXV/N0458F370 DCT ROHDE DCT BARLY DCT OXMAN LINNG3</t>
  </si>
  <si>
    <t>LCLUN VIS3 2116N08649W UN333 2112N08644W 2116N08650W 2119N08650W 2117N08645W 2115N08657W 2111N08645W 2117N08641W NU352 2111N08644W 2114N08654W 2116N08649W 2111N08649W</t>
  </si>
  <si>
    <t>CGISM</t>
  </si>
  <si>
    <t>S12R 2101N08651W 2101N08648W 2102N08648W 2147N08655W 2222N08658W 2226N08659W KEHLI A766 SBI DCT CQY DCT HALEN DCT MBW DCT ZERZO DCT COUTS DCT EBGAL EBGAL7</t>
  </si>
  <si>
    <t>S12R 2100N08651W 2058N08737W MD605 NOTEN UT37 SESNO UJ15E RETOS RETOS1A</t>
  </si>
  <si>
    <t>S12R T12R6 UN418 UN409 UN419 2053N08742W 2054N08813W 2055N08838W 2055N08857W NOTEN/N0470F340 UT37 SESNO UJ15E MTY UJ15 MOV UT3 URKOM UJ54 CJS/N0467F360 J26 ELP J86 RUTER J13 TCS DCT GUP DCT BCE J523 DERMT/N0457F260 DCT PAE GRIZZ1</t>
  </si>
  <si>
    <t>N289QS</t>
  </si>
  <si>
    <t>S12R 2101N08651W SL0 ROTGI UM219 MYDIA M219 CIGAR DCT</t>
  </si>
  <si>
    <t>CGWSJ</t>
  </si>
  <si>
    <t>S12R SR00 2101N08646W NOSUG UT27 OMVIP DCT IPSEV L207 VUH DCT CLL DCT KF18A/N0459F360 DCT TCC DCT KD48S DCT KD57Q DCT HLE DCT LEZLE DCT METOW GRIZZ1</t>
  </si>
  <si>
    <t>N989NN</t>
  </si>
  <si>
    <t>S12R T12R6 UN415 2100N08636W 2116N08610W NUDAL UV106 PODON UG765 MAXIM SNDBR3</t>
  </si>
  <si>
    <t>S12R T12R6 UN418 UN409 2052N08722W 2053N08723W 2056N08807W 2058N08822W 2059N08830W 2128N09128W LIDAM UT23 TAM UJ14 TMN UT147 SLP</t>
  </si>
  <si>
    <t>S12R T12R6 UN418 UN409 UN419 UN432 2049N08741W 2053N08814W 2053N08815W 2054N08816W 2054N08820W 2056N08836W 2056N08837W EPNAS 2209N09139W NOTEN UT37 SESNO UJ15E RETOS RETOS1A</t>
  </si>
  <si>
    <t>S12R 2100N08650W SL0 2147N08655W 2203N08657W 2204N08657W 2212N08658W KEHLI A766 KELPP NNCEE2</t>
  </si>
  <si>
    <t>S12R T12R6 UN418 UN409 UN419 2050N08733W 2050N08738W 2049N09129W UBVOV UT101 ENAGA DCT OTAGO DCT ATUKA ATUKA1B</t>
  </si>
  <si>
    <t>N400CN</t>
  </si>
  <si>
    <t>S12R 2101N08651W NC121 2053N08715W 2051N08746W 2052N08751W 2053N08756W 2053N08758W 2056N08825W MR239 SEBEP MD400 MD401 RWY10</t>
  </si>
  <si>
    <t>S12R T12R6 UN418 UN409 UN419 2041N08756W 2039N08800W 2039N08803W 2039N08812W 2045N08843W 2046N08846W 2049N08849W 2047N09312W 2047N09320W VOKIR UT101 UMAVO/N0458F300 UT101 ENAGA ENAGA3A</t>
  </si>
  <si>
    <t>N930DZ</t>
  </si>
  <si>
    <t>S12R SR00 SR01 SR02 SR03 ENEBA UT27 NOSUG KEHLI A766 KLAMS DCT VUH DCT ELA DCT STV DCT JCT DCT PEQ/N0464F340 DCT EWM Q180 BXK J4 WLVRN DCT ESTWD HLYWD1</t>
  </si>
  <si>
    <t>S12R T12R6 UN415 2055N08640W 2052N08635W ALYRE TAKUX UM782 OMIRO UN420 SPP/N0450F390 UP530 KAKOL DCT RNG UQ121 ISVAT ISVA5E</t>
  </si>
  <si>
    <t>HBIHA</t>
  </si>
  <si>
    <t>S12R SR00 SR01 SR02 OMSUK UM219 MYDIA Y240 SNAKR M219 CIGAR/N0490F390 DCT TAY DCT CHECR DCT FAY DCT TAQLE DCT HURTS DCT DIDIO DCT EMJAY Q167 RIFLE DCT YAHOO DCT VITOL DCT NANSO N55B RAFIN/M085F400 NATX ATSUR/M085F410 DCT GAPLI/N0482F410 DCT LIZAD/N0483F410 DCT JSY DCT ARSUK DCT RESMI DCT TEPRI DCT POGZI DCT GELTA DCT MANAG DCT PEVIT DCT BLM</t>
  </si>
  <si>
    <t>S12R T12R6 2052N08727W 2044N08748W 2033N08828W 2029N08845W 2032N08849W 2034N08932W 2117N09211W 2118N09218W 2138N09456W 2139N09505W TMN DCT MORAS UJ17 QET</t>
  </si>
  <si>
    <t>S12R T12R6 UN418 UN409 UN419 2051N08752W 2041N08839W 2041N08841W 2041N08842W 2038N08922W 2038N08936W UBVOV UT101 UMAVO/N0448F300 UT101 ENAGA ENAGA3A</t>
  </si>
  <si>
    <t>S12R T12R6 UN418 UN409 UN419 UN432 2049N08741W 2036N08835W OMPAN OMPAN1A</t>
  </si>
  <si>
    <t>CCBHA</t>
  </si>
  <si>
    <t>S12R T12R6 UN402 1954N08654W 1938N08658W 1901N08707W 1855N08710W 1824N08718W BTO UZ498 MGA UZ512 IMOLA/N0451F370 UZ512 LIB UR773 PARRI UM659 GYV UL780 TRU UV1 ATATU ATATU4</t>
  </si>
  <si>
    <t>1846N08712W</t>
  </si>
  <si>
    <t>S12R T12R6 UN418 UN409 UN419 2051N08726W 2041N08801W 2029N08835W LIDAM UT23 TAM UJ14 TMN UT147 AGU/N0407F240 UT44 MEZCA MEZCA1A</t>
  </si>
  <si>
    <t>CFLDX</t>
  </si>
  <si>
    <t>S12R SR00 SR01 SR02 SR03 SR04 NOSUG UT27 OMVIP UT45 IRDOV L214 LEV/N0451F390 DCT HRV J31 MEI DCT GOOGY DCT NEWBB DCT VOSTK DCT SEELA DCT WOOST DCT QWERI NUBER6</t>
  </si>
  <si>
    <t>S12R 2101N08651W 2059N08652W 2057N08653W 2052N08657W 2054N08707W 2053N08710W 2051N08716W 2045N08739W 2033N08853W 2035N08916W KETNI NOTEN UT37 SESNO/N0461F220 UJ15E RETOS RETOS1A</t>
  </si>
  <si>
    <t>S12R T12R6 UN415 2058N08642W 2103N08632W PODON UG765 MAXIM Y262 LULLS Y642 GRATX/M085F370 M329 BALTN/N0495F370 DCT LAZEY/M085F370 DCT 34N060W/M085F370 38N050W/M085F390 41N040W 44N030W 44N020W/M085F390 DCT MUDOS/N0488F390 DCT STG DCT DESAT DCT ZMR</t>
  </si>
  <si>
    <t>S12R T12R6 2059N08645W 2101N08641W 2103N08636W 2105N08629W 2107N08622W PODON UG765 MAXIM Y262 CANVI/M083F350 Y262 ZFP/N0489F350 DCT NUCAR A699 LOUIZ/M083F370 A699 SUMRS M204 SOORY/M083F380 NATZ 43N050W/M083F390 NATZ 45N040W/M083F390 NATZ GUNSO DCT GAPLI/N0469F390 DCT SIDDI/N0431F290 DCT DAWLY DCT ELRIP/N0420F270 DCT OTMET OTMET1G</t>
  </si>
  <si>
    <t>S12R T12R6 UN418 UN409 2053N08717W 2044N08731W 2043N08733W 2014N08909W UBVOV DCT UMAVO UT101 ENAGA ENAGA3A</t>
  </si>
  <si>
    <t>UDGUV2A UDGUV 2031N08910W UBVOV UT101 UMAVO/N0458F300 UT101 ENAGA ENAGA3A</t>
  </si>
  <si>
    <t>S12R SR00 SR01 SR02 ROTGI UM219 MYDIA/M078F370 M219 CIGAR/N0455F370 DCT HEVVN DCT ZPLEN DCT VXV DCT ROHDE DCT BARLY DCT OXMAN LINNG3</t>
  </si>
  <si>
    <t>FAM1206</t>
  </si>
  <si>
    <t>B412</t>
  </si>
  <si>
    <t>CUN V56 CZA V45 NAPRI 2041N08908W 2042N08909W DURPI RWY10</t>
  </si>
  <si>
    <t>S12R T12R6 UN418 2056N08657W CZA 2042N08842W 2039N08918W 2051N08945W MD401 RWY10</t>
  </si>
  <si>
    <t>S12R T12R6 UN402 UN408 CZM 2026N08655W 2022N08656W 2001N08702W 1921N08730W 1914N08740W 1910N08743W 1852N08805W CTM</t>
  </si>
  <si>
    <t>S12R 2101N08651W 2052N08654W 2048N08659W 2048N08701W 2040N08705W PIRAS BARRA4P</t>
  </si>
  <si>
    <t>ECMSZ</t>
  </si>
  <si>
    <t>S12R T12R6 UN415 2058N08640W 2101N08632W PODON/N0499F350 UG765 MAXIM DCT VKZ DCT NUCAR A699 LOUIZ/M085F350 A699 SUMRS M204 FLUPS DCT ENAPI/M084F370 DCT RNGRS DCT 36N060W 39N050W/M084F390 42N040W 44N030W 4330N02000W DCT ARMED/N0486F390 DCT EPOPO/N0491F360 DCT ADORO L155 ZMR</t>
  </si>
  <si>
    <t>S12R SR00 SR01 2056N08643W 2058N08640W ROTGI UM219 XOPGI 2239N08638W 2246N08636W CIGAR M219 KNOST DCT CAMJO DCT BURGG Q147 DJB DCT QWERI NUBER6</t>
  </si>
  <si>
    <t>2401N08608W</t>
  </si>
  <si>
    <t>S12R T12R6 2100N08650W 2050N08659W 2046N08708W 2047N08732W 2125N08840W SUVOL 2136N08858W NOTEN UT37 SESNO UJ15E RETOS RETOS1A</t>
  </si>
  <si>
    <t>S12R 2101N08651W SR30 2048N08700W 2046N08703W 2041N08709W 2041N08712W 2044N08815W UBVOV DCT UMAVO UT101 ENAGA ENAGA3A</t>
  </si>
  <si>
    <t>FAM3203</t>
  </si>
  <si>
    <t>C295</t>
  </si>
  <si>
    <t>S12R 2058N08651W 2058N08652W 2050N08745W 2051N08752W 2046N08756W 2007N08941W CONTO 1856N09130W BASKO V28 VER T178 REXES DCT UMAVO T169 VITOS DCT</t>
  </si>
  <si>
    <t>NOREL</t>
  </si>
  <si>
    <t>S12L T12L6 UN418 UN409 UN419 UN432 2047N08927W 2047N08928W 2052N08955W 2057N09015W 2017N09500W IKLOK UT123 IGSON IGSON1A</t>
  </si>
  <si>
    <t>S12L T12L6 UN418 UN409 UN419 UN432 2047N08746W 2044N08800W 2042N08900W 2038N08930W 2042N08944W TASKO ELURA UMAVO UT101 ENAGA ENAGA3A</t>
  </si>
  <si>
    <t>S12L T12L6 2105N08646W 2142N08642W MYDIA M219 CULLY/N0474F370 M219 CIGAR DCT SZW DCT PZD DCT THRSR DCT VXV DCT APE DCT CXR/N0466F390 DCT BUF DCT YUL DCT BAREE DCT RIKAL/M081F390 DCT 52N050W 53N040W 5330N03000W 54N020W/M081F410 DCT DOGAL/N0462F410 DCT BEXET DCT LIFFY DCT DOLAS DCT NAVPI DCT NOLRU DCT DIXAT DIXAT1A</t>
  </si>
  <si>
    <t>ROTGI2B ROTGI UM219 MYDIA M219 CIGAR DCT GULFR DCT HOTHH DCT JENDO DCT AHOEY DCT HBUDA DCT COLIN DCT CYN DCT HTO DCT SSOXS/N0477F410 DCT TUSKY N355C JOOPY DCT 49N050W/M084F410 DCT 51N040W DCT 53N030W DCT 54N020W DCT DOGAL/N0479F410 DCT BEXET DCT LIFFY UL975 WAL M16 DOLAS L603 LAMSO</t>
  </si>
  <si>
    <t>S12L T12L6 UN418 UN409 UBVOV DCT UMAVO UT101 ENAGA ENAGA3A</t>
  </si>
  <si>
    <t>GN402</t>
  </si>
  <si>
    <t>B722</t>
  </si>
  <si>
    <t>UDGUV2B UDGUV UT78 XOLRO 2050N09007W 2050N09008W 2023N09500W ENAGA DCT</t>
  </si>
  <si>
    <t>UDGUV2B UDGUV UT78 DURPI DCT UBVOV/N0445F360 UT101 UMAVO/N0346F200 UT101 ENAGA ENAGA3A</t>
  </si>
  <si>
    <t>UDGUV2B UDGUV 1941N09401W 1939N09408W ALRAD OMPAN1A</t>
  </si>
  <si>
    <t>1920N09502W</t>
  </si>
  <si>
    <t>S12L T12L6 UN418 UN409 UN419 UN432 2049N08743W 2032N09300W 2024N09441W 2024N09450W UMAVO/N0458F300 UT101 ENAGA ENAGA3A</t>
  </si>
  <si>
    <t>UDGUV2B UDGUV UT78 VIKMO 2046N09244W 2046N09247W 2035N09425W 2033N09434W UMAVO UT101 ENAGA ENAGA3A</t>
  </si>
  <si>
    <t>2030N09459W</t>
  </si>
  <si>
    <t>HP1722</t>
  </si>
  <si>
    <t>S12L T12L6 2100N08648W UN415 ALYRE TAKUX UM782 OMIRO UN420 PELRA DCT SPP DCT SEKMA OSUPA2</t>
  </si>
  <si>
    <t>S12L T12L6 UN418 UN409 UN419 UN432 2133N08925W 2136N08934W NOTEN UT37 SESNO UJ15E RETOS RETOS1A</t>
  </si>
  <si>
    <t>UDGUV2B UDGUV UT78 MEDOS UT20 UBVOV UT101 UMAVO/N0457F300 UT101 ENAGA ENAGA3A</t>
  </si>
  <si>
    <t>S12L SL00 SL01 SR03 SR04 OMSUK ROTGI UM219 RAKAR/N0463F310 UM219 ALPUK 2340N08615W 2344N08613W CIGAR DCT DEANR/N0461F330 Q109 CAMJO Q99 QUART PHLBO4</t>
  </si>
  <si>
    <t>2401N08607W</t>
  </si>
  <si>
    <t>S12R T12R6 UN418 UN409 UN419 UN432 2049N08744W 2050N08954W 2049N09207W 2046N09417W UBVOV UT101 UMAVO/N0445F300 UT101 ENAGA ENAGA3A</t>
  </si>
  <si>
    <t>N396DA</t>
  </si>
  <si>
    <t>S12R SR00 CN04 ROTGI UM219 ALPUK 2322N08619W 2329N08618W NAVVL M219 CIGAR DCT SZW DCT DAWWN/N0452F360 DCT BEORN HOBTT3</t>
  </si>
  <si>
    <t>S12R T12R6 UN418 UN409 UN419 UN432 2050N08735W NAPRI NAPRI1A</t>
  </si>
  <si>
    <t>N863AD</t>
  </si>
  <si>
    <t>PA46</t>
  </si>
  <si>
    <t>S12R 2101N08650W 2102N08650W 2102N08649W 2125N08653W 2153N08701W KEHLI A766 KELPP DCT VUH DCT</t>
  </si>
  <si>
    <t>N524QS</t>
  </si>
  <si>
    <t>S12R SR00 SR01 SR02 SR03 2101N08644W 2126N08645W 2201N08650W IRDOV L214 LEV DCT</t>
  </si>
  <si>
    <t>N829CG</t>
  </si>
  <si>
    <t>S12R SR00 SR01 SR02 SR03 SR04 SR05 OMSUK UM219 ROTGI 2208N08636W LENUK UB646 CANOA DCT</t>
  </si>
  <si>
    <t>UDGUV2A UDGUV UT78 DURPI DCT NOTEN UT37 ULUMA/N0425F300 UT37 SESNO/N0386F240 UJ15E RETOS RETOS1A</t>
  </si>
  <si>
    <t>S12R 2101N08651W 2058N08651W DURPI DCT UBVOV UT20 PAZ UT104 LENUL LENUL2B</t>
  </si>
  <si>
    <t>S12R T12R6 2100N08651W UDGUV 2049N08811W 2049N08819W LIDAM UT23 TAM UJ14 TMN UT147 AGU UT44 MEZCA/N0381F230 MEZCA1A</t>
  </si>
  <si>
    <t>S12R 2100N08649W 2101N08646W N101N 2105N08646W L36 NOSUG UT27 OMVIP UT45 IRDOV/M078F360 L214 PLNDR/N0459F370 DCT MEI DCT BWG DCT ROD DCT QWERI NUBER6</t>
  </si>
  <si>
    <t>S12R 2100N08650W L37 2113N08641W NOSUG 2205N08657W 2210N08657W 2259N08801W 2319N08838W 2327N08852W 2338N08916W 2341N08916W 2355N08939W KEHLI A766 SBI DCT CRIED BEREE3</t>
  </si>
  <si>
    <t>S12R 2100N08649W 2103N08646W 2107N08644W 2109N08643W ROTGI UM219 MYDIA CIGAR M219 KNOST DCT CAMJO Q99 BLAAN Q69 RICCS DCT OXMAN LINNG3</t>
  </si>
  <si>
    <t>S12R T12R6 UN418 UN409 2052N08720W 2052N08726W UBVOV UT20 TAJIN DCT VITOS VITOS2A</t>
  </si>
  <si>
    <t>HP1526</t>
  </si>
  <si>
    <t>S12R T12R6 2058N08645W F302 TAKUX UM782 OMIRO/N0458F370 UN420 PELRA DCT SPP DCT SEKMA OSUPA2</t>
  </si>
  <si>
    <t>S12R 2100N08648W NC011 2102N08646W ROTGI UM219 ALPUK/N0462F350 UM219 MYDIA M219 CIGAR DCT DEANR Q109 CAMJO Q99 OGRAE DCT BZNGA DCT DORRN CAVLR7</t>
  </si>
  <si>
    <t>S12R 2102N08652W 2100N08651W CZM 2022N08655W CZ23 CTM UG765 AUR DCT</t>
  </si>
  <si>
    <t>S12R T12R6 UN402 UN408 CZM 2023N08655W 2020N08655W 2018N08654W GABIX DCT TUMEK DCT TIBUT DCT PIRAS BARRA4P</t>
  </si>
  <si>
    <t>S12R T12R6 UN418 UN409 UN419 2050N08733W 2050N08738W 2052N08835W 2053N08846W 2053N08854W NOTEN DCT LIBOX DCT MOV UT3 URKOM UJ54 CJS DCT</t>
  </si>
  <si>
    <t>N928AN</t>
  </si>
  <si>
    <t>S12R SR00 SR01 SR02 SR03 SR04 NOSUG 2155N08656W 2203N08656W 2257N08758W 2339N08913W 2340N08914W 2355N08939W KEHLI A766 KELPP MUSYL DCT WEEED WLEEE7</t>
  </si>
  <si>
    <t>S12R SR00 SR01 SR02 OMSUK M219 ROTGI UM219 MYDIA M219 KNOST DCT CAMJO Q99 BLAAN Q69 RICCS DCT PSB DCT SYR DCT ART IMPAC4</t>
  </si>
  <si>
    <t>S12R T12R6 UN418 UN409 2052N08720W 2052N08725W 2052N08745W LIDAM UT23 TAM UJ14 TMN UT147 AGU UT44 MEZCA MEZCA1A</t>
  </si>
  <si>
    <t>N60RL</t>
  </si>
  <si>
    <t>S12R SR00 SR01 SR02 SR03 SR04 SR05 SR06 SR07 SR08 OMSUK UM219 MYDIA M219 CIGAR DCT EVANZ DCT ENEME DCT CHVEE DCT MARCL Q113 RIDDIN Q87 GEARS DCT BBOBO Q22 FOXWD DCT</t>
  </si>
  <si>
    <t>AMX9481</t>
  </si>
  <si>
    <t>XAOTD</t>
  </si>
  <si>
    <t>UDGUV2A UDGUV UT78 MEDOS UT20 UBVOV UT101 UMAVO/N0500F300 UT101 ENAGA ENAGA3A</t>
  </si>
  <si>
    <t>S12R 2101N08650W MOGOP TAKUX UM782 OMIRO/N0458F370 UN420 PELRA DCT SPP DCT SEKMA OSUPA2</t>
  </si>
  <si>
    <t>S12R T12R6 UN418 UN409 2052N08719W 2052N08725W MID DCT NOTEN UT37 SESNO UJ15E RETOS RETOS1A</t>
  </si>
  <si>
    <t>S12R T12R6 2100N08651W 2051N08734W UBVOV UT101 UMAVO UT169 VITOS VITOS2A</t>
  </si>
  <si>
    <t>S12R T12R6 UN418 UN409 UN419 2052N08724W 2051N08729W PQE/N0380A180 V51 TGZ DCT</t>
  </si>
  <si>
    <t>UDGUV2A UDGUV UT78 DURPI DCT NOTEN UT37 SESNO UJ15E MTY UT11 GABLA UJ40 NOVUL NOVUL2C</t>
  </si>
  <si>
    <t>N161AA</t>
  </si>
  <si>
    <t>S12R SR00 SR01 SR02 SR03 SR04 SR05 SR06 SR07 SR08 ENEBA UT27 NOSUG 2159N08656W 2214N08658W 2341N08845W 2352N08849W 2353N08849W 2354N08850W 2408N08855W 2430N08906W KELPP A766 SBI DCT CRIED BEREE3</t>
  </si>
  <si>
    <t>2429N08905W</t>
  </si>
  <si>
    <t>S12R T12R6 UN415 UN440 2045N08624W 2037N08600W MAMBI/N0457F410 UL577 ETBOD/N0457F410 UL577 CDO L577 LRN DCT</t>
  </si>
  <si>
    <t>2026N08522W</t>
  </si>
  <si>
    <t>CGWSY</t>
  </si>
  <si>
    <t>S12R SR00 SR01 SR02 SR03 SR04 SR05 OMSUK UM219 MYDIA/M079F350 M219 CIGAR/N0462F350 DCT CMIKE DCT MOL DCT HNK DCT GUBID OMVAR2</t>
  </si>
  <si>
    <t>S12R SR00 SR01 SR02 SR03 SR04 SR05 NOSUG UT27 OMVIP/N0463F320 UT27 PISAD L333 HOOCK DCT MEMFS/N0461F340 DCT FTZ TRTLL6</t>
  </si>
  <si>
    <t>S12R SR00 SR01 SR02 SR03 SR04 SR05 OMSUK UM219 MYDIA/N0448F350 M219 KNOST DCT DEANR DCT BRUTS Q109 CAMJO DCT TWINS DCT PONZE BANKR8</t>
  </si>
  <si>
    <t>CCBBJ</t>
  </si>
  <si>
    <t>ALSUP1C ALSUP UB881 BTO UZ498 MGA UZ512 LIXAS UL203 PUGSU/N0482F410 UL203 ATENO UM542 ISREN UL780 SORTA/N0484F410 UL780 SULNA UT315 TOY UL302 SIMOK SIMOK7B</t>
  </si>
  <si>
    <t>N673PP</t>
  </si>
  <si>
    <t>S12R 2101N08650W 2100N08649W NC01 2100N08646W OMSUK UM219 MYDIA M219 KNOST Q109 CAMJO DCT TWINS DCT PONZE DCT</t>
  </si>
  <si>
    <t>N185UW</t>
  </si>
  <si>
    <t>NUDAL1A NUDAL UV106 PODON UG765 MAXIM Y262 GOPEY Q87 TIRCO/N0452F340 Q87 ZERBO/N0460F350 Q87 JROSS Q135 RREGG Q117 KTEEE/N0438F290 Q117 SAWED Q97 ZJAAY JIIMS4</t>
  </si>
  <si>
    <t>N411AN</t>
  </si>
  <si>
    <t>S12R 2101N08650W MOGOP NC01 ROTGI UM219 MYDIA M219 CIGAR DCT SZW DCT HONID/N0457F340 DCT THRSR/N0457F350 DCT VXV DCT SPAYD DCT HNN/N0455F350 DCT SUBWY HTROD2</t>
  </si>
  <si>
    <t>XAVXR</t>
  </si>
  <si>
    <t>UDGUV2A UDGUV DCT 2055N08925W 2100N08954W NOTEN UT37 SESNO UJ15E RETOS RETOS1A</t>
  </si>
  <si>
    <t>S12R 2100N08650W NC01 ROTGI UM219 MYDIA M219 CIGAR DCT SZW DCT DAWWN/N0457F340 DCT BEORN HOBTT3</t>
  </si>
  <si>
    <t>S12R T12R6 UN418 UN409 UN419 2052N08724W 2052N08729W OMATO UJ16 OAX</t>
  </si>
  <si>
    <t>S12R T12R6 UN418 UN409 UN419 2051N08726W MID DCT NOTEN UT37 SESNO UJ15E RETOS RETOS1A</t>
  </si>
  <si>
    <t>N900WN</t>
  </si>
  <si>
    <t>S12R 2101N08650W MOGOP NUDAL UV106 PODON UG765 MAXIM Y262 LINEY DCT KUTNE MUNGI1</t>
  </si>
  <si>
    <t>N762AV</t>
  </si>
  <si>
    <t>S12R T12R6 2059N08647W NC21 TAKUX UM782 OMIRO/N0451F390 UM782 MEVUB UP406 AKPEK AKPE4C</t>
  </si>
  <si>
    <t>S12R 2101N08651W MOGOP TAKUX UM782 OMIRO/N0450F390 UN420 SPP UP530 KAKOL DCT RNG UQ121 ISVAT ISVA5E</t>
  </si>
  <si>
    <t>S12R SR00 SR01 SR02 SR03 SR04 SR05 SR06 2104N08645W NOSUG UT27 OMVIP 2352N08835W 2356N08843W KELPP PUCKS4</t>
  </si>
  <si>
    <t>N34460</t>
  </si>
  <si>
    <t>ENEBA2A ENEBA UT27 OMVIP UT45 ALKIM 2400N08822W 2405N08836W 2411N08851W KELPP LINKK1</t>
  </si>
  <si>
    <t>2429N08909W</t>
  </si>
  <si>
    <t>UDGUV2A UDGUV UT78 DURPI DCT NUBIT DCT RIBET UT101 ENAGA DCT OVAGO UT123 IKLOK/N0397F220 UT123 IGSON IGSON1A</t>
  </si>
  <si>
    <t>S12R SR00 SR01 SR02 SR03 2101N08644W 2105N08644W 2110N08642W NOSUG UT27 OMVIP 2417N08924W KELPP A766 SBI DCT FUZ J58 SPS DCT HALEN NIIXX4</t>
  </si>
  <si>
    <t>2429N08934W</t>
  </si>
  <si>
    <t>S12R SR00 SR01 SR02 SR03 SR04 ROTGI UM219 MYDIA M219 CIGAR RAYZZ3</t>
  </si>
  <si>
    <t>CFDMB</t>
  </si>
  <si>
    <t>S12R SR00 SR01 SR02 SR03 ROTGI UM219 ALPUK 2326N08618W 2359N08603W SNAKR M219 CIGAR/N0453F350 DCT KT12Q DCT SCRZA DCT AIR DCT EWC DCT OXMAN LINNG3</t>
  </si>
  <si>
    <t>S12R SR00 SR01 SR02 SR03 SR04 SR05 2126N08650W 2249N08716W 2321N08733W 2339N08746W 2414N08812W DAGGR L214 LEV/N0455F390 J31 MEI DCT IGB/N0453F400 DCT KISTS CHSNE3</t>
  </si>
  <si>
    <t>2429N08817W</t>
  </si>
  <si>
    <t>N37518</t>
  </si>
  <si>
    <t>UDGUV2A UDGUV DCT 2053N08847W 2053N08850W 2054N08857W PERGO UT37 EBDUB DCT ETMES UJ53 REX DCT DLF DCT KOBLE DCT ELP DCT ITUCO DCT BXK J212 DECAS DCT PMD DCT AVE DCT MAKRS DCT SERFR SERFR4</t>
  </si>
  <si>
    <t>CFNWD</t>
  </si>
  <si>
    <t>S12R SR00 SR01 SR02 SR03 ROTGI UM219 RAKAR 2308N08622W 2313N08621W 2313N08620W 2329N08612W 2335N08609W NAVVL M219 CIGAR/N0459F350 DCT KT12Q DCT SCRZA DCT AIR DCT EWC DCT OXMAN LINNG3</t>
  </si>
  <si>
    <t>N68880</t>
  </si>
  <si>
    <t>S12R SR00 SR01 SR02 SR03 SR04 SR05 NOSUG 2211N08657W 2217N08658W 2306N08801W KELPP NNCEE2</t>
  </si>
  <si>
    <t>2429N08919W</t>
  </si>
  <si>
    <t>2102N08652W UN580 CZM B764 BUKKY BUKKY1A</t>
  </si>
  <si>
    <t>S12R T12R6 2100N08649W SR00 R1202 UDGUV DCT MID DCT NOTEN UT37 ULUMA DCT MTY UT11 SINLO SINLO1A</t>
  </si>
  <si>
    <t>N713FR</t>
  </si>
  <si>
    <t>S12R SR00 SR01 SR02 SR03 SR04 SR05 SR06 2133N08651W 2251N08717W 2342N08748W 2352N08802W 2357N08806W 2419N08814W DAGGR/N0456F360 L214 LEV/N0456F350 DCT GCV/N0455F370 DCT PAYTN DCT SHYRE HOBTT3</t>
  </si>
  <si>
    <t>2429N08818W</t>
  </si>
  <si>
    <t>TAKUX2A TAKUX UM782 OMIRO/N0457F370 UN420 PELRA DCT SPP DCT SEKMA OSUPA2</t>
  </si>
  <si>
    <t>N903AV</t>
  </si>
  <si>
    <t>S12R T12R6 UN402 UN408 CZM 2025N08655W 2021N08657W CTM UG765 IMATA/N0455F360 UG765 TIKIS TIKIS2C</t>
  </si>
  <si>
    <t>N109DN</t>
  </si>
  <si>
    <t>S12R SR00 SR01 SR02 OMSUK UM219 MYDIA M219 CIGAR DCT SZW DCT DAWWN/N0457F340 DCT BEORN HOBTT3</t>
  </si>
  <si>
    <t>S12R 2101N08650W MOGOP 2101N08646W ENEBA UT27 OMVIP UT45 ALKIM 2402N08828W 2404N08836W KELPP A766 SBI DCT CRIED BEREE3</t>
  </si>
  <si>
    <t>2429N08902W</t>
  </si>
  <si>
    <t>S12R SR00 SR01 SR02 2100N08644W 2110N08641W 2115N08641W NOSUG UT27 OMVIP 2313N08653W 2332N08650W PISAD L333 HRV DCT MHZ DCT ARG DCT VIH DCT IRK DCT MCW DCT OOPEE BLUEM5</t>
  </si>
  <si>
    <t>TCLLC</t>
  </si>
  <si>
    <t>S12R SR00 SR01 SR02 OMSUK UM219 X219 2356N08607W 2426N08549W CIGAR/N0494F350 DCT TAY DCT SAV DCT GSO Q75 GVE DCT BAL DCT MXE DCT PTW/N0485F370 DCT SAX DCT PWL DCT ENE DCT DANOL DCT NEEKO DCT 54N050W/M084F370 DCT 56N040W DCT 57N030W DCT 5730N02000W DCT SUNOT/M084F390 DCT KESIX DCT AMLAD/N0484F390 DCT AGPED DCT RENEQ DCT PABCO DCT POVEL L986 EMBOX DCT OMELO DCT ERGOM DCT TEGRI DCT XANEX L606 GASRU T390 RILEX</t>
  </si>
  <si>
    <t>2400N08604W</t>
  </si>
  <si>
    <t>S12R SR00 SR01 SR02 SR03 SR04 SR05 SR06 SR07 OMSUK UM219 MYDIA M219 KNOST Q109 CAMJO Q99 OGRAE DCT GOOOB DCT THHMP RAVNN9</t>
  </si>
  <si>
    <t>S12R SR00 SR01 SR02 SR03 SR04 SR05 SR06 SR07 SR08 OMSUK UM219 MYDIA M219 KNOST Q109 DFENC DCT SAWED/N0460F350 Q108 SIE CAMRN5</t>
  </si>
  <si>
    <t>S12R SR00 SR01 SR02 SR03 SR04 OMSUK UM219 ALPUK 2339N08609W SNAKR M219 KNOST Q109 CAMJO Q99 OGRAE DCT GOOOB DCT THHMP RAVNN9</t>
  </si>
  <si>
    <t>CGKWA</t>
  </si>
  <si>
    <t>S12R SR00 SR01 SR02 SR03 SR04 2142N08654W 2411N08810W 2430N08821W IRDOV/M077F340 L214 PLNDR/N0456F340 L214 LEV DCT MLC DCT KK39C/N0453F360 DCT CUGGA DCT KD81W DCT KU06U DCT YEA DCT CAMRA IGSOX3</t>
  </si>
  <si>
    <t>HI1140</t>
  </si>
  <si>
    <t>S12R 2101N08651W MOGOP TAKUX DCT MAMBI UL577 AVALU/N0447F410 UL577 CDO UT15 NADAX NADAX1W</t>
  </si>
  <si>
    <t>S12R T12R6 UN418 UN409 2055N08706W 2057N08715W 2105N09012W LIDAM UT23 TAM UJ14 TMN UT147 SLP UJ40 LIBOL LIBOL1B</t>
  </si>
  <si>
    <t>S12R 2101N08651W DURPI DCT 2122N08959W NOTEN UT37 SESNO UJ15E RETOS RETOS1A</t>
  </si>
  <si>
    <t>S12R 2100N08651W 2058N08652W N9S 2111N09017W LIDAM UT23 TAM UJ14 TMN UT147 SLP UJ40 LIBOL LIBOL1B</t>
  </si>
  <si>
    <t>S12R T12R6 2059N08651W 2058N08653W DUSAT UM206 NABDA DCT REX DCT DLF/N0461F340 DCT KOBLE DCT ELP DCT BECON DCT SSO DCT CULTS J104 WLVRN DCT ESTWD HLYWD1</t>
  </si>
  <si>
    <t>S12R 2059N08647W 2105N08642W UN407 2125N08647W 2342N08750W 2503N08833W DAGGR L214 LEV/N0449F400 J35 MCB DCT LIT DCT KRTNY MHOMS3</t>
  </si>
  <si>
    <t>2429N08815W</t>
  </si>
  <si>
    <t>N499AM</t>
  </si>
  <si>
    <t>S12R T12R6 2100N08651W 2058N08653W UBVOV UT101 UMAVO/N0458F300 UT101 ENAGA ENAGA3A</t>
  </si>
  <si>
    <t>S12R SR00 SR01 SR02 SR03 OMSUK UM219 ROTGI 2216N08634W CULLY M219 KNOST DCT DEANR DCT BRUTS Q109 CAMJO DCT TWINS DCT PONZE BANKR8</t>
  </si>
  <si>
    <t>2400N08601W</t>
  </si>
  <si>
    <t>S12R SR00 SR01 SR02 SR03 2103N08647W 2134N08653W 2140N08653W 2302N08833W 2317N08857W 2322N08908W 2327N08912W KEHLI A766 KELPP BAYYY5</t>
  </si>
  <si>
    <t>UDGUV2A UDGUV UT78 UKOKO 2119N08947W 2207N09142W BESOG NOTEN UT37 ULUMA DCT MTY DCT TASTO DCT ILAMA UT41 NADIS DCT AVRIL/N0443F200 UJ3 TANRI TANRI1B</t>
  </si>
  <si>
    <t>N941AN</t>
  </si>
  <si>
    <t>S12R 2100N08650W 2059N08647W NC011 NOSUG 2216N08658W 2217N08658W 2218N08658W 2225N08659W IRDOV/N0450F360 L214 PLNDR DCT HRV DCT MHZ/N0446F370 DCT MEM/N0445F360 DCT FTZ TRTLL6</t>
  </si>
  <si>
    <t>S12R SR00 SR01 SR02 2125N08650W 2134N08652W IRDOV L214 LEV J35 MCB/N0449F390 J35 MEM/N0450F400 J35 FAM/N0454F370 DCT SPI DCT PHEEB ENDEE8</t>
  </si>
  <si>
    <t>S12R T12R6 UN418 UN409 UN419 2047N08852W 2044N08911W 2044N08914W UBVOV UT20 PAZ UT104 ELVED/N0457F250 UT104 LENUL LENUL2B</t>
  </si>
  <si>
    <t>N315PE</t>
  </si>
  <si>
    <t>UDGUV2A UDGUV 2055N08815W PERGO UT37 EBDUB NUGUS UJ59 MAM BRO J25 CRP DCT SAT/N0443F370 DCT CRGER DCT GUTZZ BOOVE7</t>
  </si>
  <si>
    <t>N599JB</t>
  </si>
  <si>
    <t>S12R 2101N08651W T12L6 NUDAL UV106 PODON UG765 MAXIM BHHIA3</t>
  </si>
  <si>
    <t>CFYJH</t>
  </si>
  <si>
    <t>S12R SR00 2102N08645W 2113N08651W 2113N08650W 2140N08654W 2153N08656W 2210N08700W 2218N08704W 2340N08706W 2348N08706W 2355N08705W 2415N08704W LEV/N0472F350 J31 MEI DCT HITMN DCT FLM DCT APE DCT ERI DCT DKK DCT WOZEE DCT MIGLO HABBS7</t>
  </si>
  <si>
    <t>2415N08704W</t>
  </si>
  <si>
    <t>S12R T12R6 UN418 2056N08654W 2058N08749W 2104N08840W UBVOV UT101 ENAGA ENAGA3A</t>
  </si>
  <si>
    <t>S12R T12R6 2058N08652W 2047N08701W UDGUV UT78 UKOKO 2050N08849W 2051N08905W CELST UBVOV UT101 ENAGA DCT OTAGO DCT ATUKA ATUKA1B</t>
  </si>
  <si>
    <t>N812DN</t>
  </si>
  <si>
    <t>S12R SR00 SR01 SR02 ROTGI UM219 ALPUK 2331N08617W 2342N08613W NAVVL M219 CIGAR DCT SZW DCT DAWWN/N0457F340 DCT BEORN HOBTT3</t>
  </si>
  <si>
    <t>N775SM</t>
  </si>
  <si>
    <t>S12R 2101N08650W 2052N08650W XOSIX 2053N08837W 2054N08841W 2057N08842W 2103N08851W 2107N08901W 2117N08932W NOTEN UT37 SESNO UJ15E RETOS DCT</t>
  </si>
  <si>
    <t>S12R SR00 ROTGI UM219 ALPUK 2330N08610W NAVVL M219 CIGAR PRICY5</t>
  </si>
  <si>
    <t>S12R 2100N08651W 2058N08651W 2051N08732W 2051N08735W 2050N08810W 2050N08812W 2049N08819W 2046N08831W 2037N08906W UBVOV UT101 UMAVO UT169 VITOS VITOS2A</t>
  </si>
  <si>
    <t>S12R T12R6 2059N08651W 2050N08741W LIDAM UT23 TAM UJ14 TMN UT147 BOPAX BOPAX1B</t>
  </si>
  <si>
    <t>S12R 2100N08650W 2100N08649W 2101N08647W NOSUG 2258N08701W 2324N08723W 2401N08802W 2414N08818W 2433N08828W DAGGR L214 LEV J35 MCB/N0455F390 J35 MEM BOOSH3</t>
  </si>
  <si>
    <t>2429N08826W</t>
  </si>
  <si>
    <t>S12R 2101N08650W MOGOP 2102N08646W NOSUG UT27 PISAD L333 HOOCK/N0475F330 DCT CATLN Q22 UMBRE DCT QUART PHLBO4</t>
  </si>
  <si>
    <t>UDGUV2A UDGUV UT78 DURPI 2042N09001W UBVOV UT101 UMAVO/N0458F300 UT101 ENAGA ENAGA3A</t>
  </si>
  <si>
    <t>XARAA</t>
  </si>
  <si>
    <t>MMAA</t>
  </si>
  <si>
    <t>UDGUV2A UDGUV 2046N08754W 1807N09422W 1716N09526W MEMDI UJ16 ACA</t>
  </si>
  <si>
    <t>1714N09539W</t>
  </si>
  <si>
    <t>S12R 2101N08650W SL0 NOSUG 2215N08658W 2215N08657W 2223N08658W 2355N08905W 2428N08932W KEHLI/M078F360 A766 KLAMS/N0456F360 A766 SBI DCT CQY DCT KF24C DCT HALEN DCT MBW DCT IKFOM DCT COUTS DCT EBGAL EBGAL7</t>
  </si>
  <si>
    <t>ALSUP1C ALSUP UB881 BTO UZ498 MGA UZ512 LIXAS UL203 ARNEL UM542 TAL/N0441F370 UV1 ATATU ATATU4</t>
  </si>
  <si>
    <t>S12R SR00 SR01 SR02 SR03 SR04 2148N08641W 2237N08618W 2247N08613W 2307N08603W 2342N08546W 2358N08538W NAVVL M219 KNOST DCT DEANR DCT BRUTS Q109 CAMJO DCT TWINS DCT PONZE BANKR8</t>
  </si>
  <si>
    <t>2315N08601W</t>
  </si>
  <si>
    <t>S12R SR00 SR01 SR02 SR03 SR04 SR05 SR06 SR07 NOSUG 2153N08656W 2213N08702W 2229N08708W 2409N08923W KELPP A766 SBI DCT CRIED BEREE3</t>
  </si>
  <si>
    <t>2429N08940W</t>
  </si>
  <si>
    <t>XARAN</t>
  </si>
  <si>
    <t>S12R 2059N08652W 2059N08653W 2059N08654W 2056N08708W 2055N08712W 2047N08825W 2045N08837W 2045N08838W 2043N08900W MILTE ALRUN MD801 SEBEP MD400 MD401 RWY10</t>
  </si>
  <si>
    <t>N27539</t>
  </si>
  <si>
    <t>S12R SR00 SR01 SR02 SR03 SR04 SR05 SR06 SR07 NOSUG UT27 PISAD L333 HOOCK DCT KH84K DCT ZUNOE DCT KF12G DCT UIM DCT ADM DCT ROLLS DCT TOTOE DCT HALEN NIIXX4</t>
  </si>
  <si>
    <t>S12R SR00 SR01 SR02 SR03 SR04 SR05 NOSUG 2155N08656W 2200N08659W 2206N08704W 2302N08809W 2313N08817W 2317N08820W 2338N08836W 2350N08847W 2354N08855W 2358N08901W 2400N08907W 2405N08915W KELPP A766 SBI DCT LUKKN WLEEE7</t>
  </si>
  <si>
    <t>S12R SR00 SR01 SR02 SR03 SR04 SR05 SR06 NOSUG UT27 OMVIP 2351N08704W 2423N08707W CCUDA L333 HRV J58 PEBBY/N0457F340 J58 SPS DCT PNH DCT TBE DCT HBU/N0454F360 DCT JNC J12 HELPR JAZZZ1</t>
  </si>
  <si>
    <t>2416N08706W</t>
  </si>
  <si>
    <t>S12R SR00 SR01 SR02 SR03 SR04 SR05 SR06 SR07 2134N08652W 2203N08701W 2204N08702W 2210N08703W 2338N08849W 2417N08916W KELPP NNCEE2</t>
  </si>
  <si>
    <t>S12R T12R6 UN418 UN409 UN419 UN432 1945N08913W 1923N08941W 1921N08944W 1855N09030W 1843N09103W 1832N09132W XPZA KIPAG UJ25</t>
  </si>
  <si>
    <t>N464AA</t>
  </si>
  <si>
    <t>S12R SR00 SR01 SR02 SR03 SR04 SR05 SR06 SR07 NOSUG 2154N08657W 2203N08700W 2235N08739W 2246N08758W 2302N08834W 2310N08852W 2313N08900W 2321N08913W 2342N08937W KELPP/N0455F360 DCT MUSYL DCT SAT DCT ELP J50 ALIBY DCT DRRVR PINNG1</t>
  </si>
  <si>
    <t>2429N09007W</t>
  </si>
  <si>
    <t>S12R T12R6 UN418 UN409 LIDAM UT23 TAM UJ14 TMN UT147 SLP UJ40 LIBOL LIBOL1B</t>
  </si>
  <si>
    <t>S12R T12R6 UN418 UN409 UN419 2051N08728W 2109N08853W 2113N08904W PERGO NOTEN UT37 SESNO UJ15E RETOS RETOS1A</t>
  </si>
  <si>
    <t>S12R 2101N08650W NC01 CN04 ENEBA 2147N08656W KEHLI A766 KELPP BAYYY5</t>
  </si>
  <si>
    <t>UDGUV2A UDGUV UT78 DURPI DCT NUBIT DCT RIBET UT101 UMAVO/N0424F300 UT101 ENAGA DCT OVAGO UT123 IKLOK/N0387F260 UT123 IGSON/N0325F160 IGSON1A</t>
  </si>
  <si>
    <t>S12R 2101N08651W T12L6 NC29 OMSUK UM219 XOPGI 2235N08630W 2237N08629W 2250N08622W 2300N08616W 2353N08546W NAVVL M219 CIGAR DCT GULFR DCT MMMOE DCT BLAAN DCT POLYY Q99 RAANE DCT RIC DCT RIDGY DCT FEXXX DCT PUT DCT AJJAY DCT TOPPS DCT 49N060W DCT TUDEP/M084F390 NATU NETKI/N0484F410 DCT OLAPO DCT DUB DCT DEXEN UY124 DOLOP DOLOP1B</t>
  </si>
  <si>
    <t>2327N08601W</t>
  </si>
  <si>
    <t>CCBBB</t>
  </si>
  <si>
    <t>S12R SR00 SR01 2107N08641W 2110N08640W XOPGI UM219 RAKAR 2248N08627W 2251N08626W NAVVL M219 CIGAR DCT GULFR/N0483F390 DCT MMMOE DCT BLAAN DCT POLYY Q99 RAANE DCT RIC DCT RIDGY DCT FEXXX DCT PUT DCT AJJAY DCT TOPPS DCT 49N060W DCT TUDEP/M083F390 NATU RESNO/M082F390 NATU NETKI/N0478F390 DCT GIMRO DCT BOFUM Q37 MALUD MALUD1M</t>
  </si>
  <si>
    <t>N946AV</t>
  </si>
  <si>
    <t>S12R T12R6 UN415 ALYRE TAKUX UM782 OMIRO UN420 SPP UP530 KAKOL/N0450F330 DCT RNG UQ121 ISVAT ISVA5E</t>
  </si>
  <si>
    <t>LET5633</t>
  </si>
  <si>
    <t>XAAGV</t>
  </si>
  <si>
    <t>S12R T12R6 UN418 UN409 2052N08720W NOTEN UT37 SESNO UJ15E RETOS DCT</t>
  </si>
  <si>
    <t>S12R 2101N08651W T12L6 2101N08647W 2110N08647W 2114N08647W ROTGI 2207N08633W 2218N08624W 2241N08607W 2242N08606W 2305N08548W 2330N08533W NAVVL M219 KNOST Q109 EVANZ/N0461F350 Q109 DFENC DCT SAWED Q108 SIE CAMRN5</t>
  </si>
  <si>
    <t>2250N08601W</t>
  </si>
  <si>
    <t>S12R T12R6 UN418 UN409 UN419 UN432 2050N08733W 2049N08739W 2010N08855W 1921N09031W 1920N09032W 1839N09145W AGAVE VSA DCT</t>
  </si>
  <si>
    <t>UDGUV2A UDGUV UT78 UKOKO 2037N08842W 2030N08904W 2038N08951W UBVOV UT20 TAJIN DCT VITOS VITOS2A</t>
  </si>
  <si>
    <t>N999JQ</t>
  </si>
  <si>
    <t>S12R 2101N08651W NC29 ROTGI UM219 ALPUK 2327N08618W 2332N08617W NAVVL M219 KNOST Q109 JOHAR/N0455F370 Q109 DFENC DCT SAWED Q108 SIE CAMRN5</t>
  </si>
  <si>
    <t>S12R 2101N08650W 2102N08647W 2137N08654W 2322N08733W 2350N08752W 2402N08759W 2410N08807W 2423N08804W 2431N08804W KELPP NNCEE2</t>
  </si>
  <si>
    <t>2429N08804W</t>
  </si>
  <si>
    <t>UDGUV2A UDGUV 2111N08848W 2116N08855W 2151N08949W 2212N09118W 2238N09227W NOTEN UT37 ULUMA DCT MTY DCT TASTO DCT ILAMA UT41 NADIS DCT AVRIL UJ3 TANRI TANRI1B</t>
  </si>
  <si>
    <t>N952AA</t>
  </si>
  <si>
    <t>S12R T12R6 UN418 UN409 UN419 2052N08725W 2052N08742W 2052N08746W NOTEN UT37 SESNO UJ15E RETOS RETOS1A</t>
  </si>
  <si>
    <t>S12R T12R6 UN418 UN409 2054N08734W 2103N08831W 2105N08914W LIDAM UT23 TAM UJ14 TMN UT147 SLP</t>
  </si>
  <si>
    <t>N552VL</t>
  </si>
  <si>
    <t>HP9814</t>
  </si>
  <si>
    <t>S12R T12R6 2059N08646W 2027N08617W 1952N08604W OMIRO UN420 PELRA DCT SPP DCT SEKMA OSUPA2</t>
  </si>
  <si>
    <t>S12R SR00 2059N08647W SL04 ROTGI 2212N08635W 2236N08630W 2238N08629W 2241N08629W 2300N08624W 2321N08622W 2331N08625W 2344N08626W 2355N08625W 2410N08622W NAVVL M219 CULLY/N0478F370 M219 KNOST DCT CTY DCT TAY DCT CAE DCT GSO/N0471F390 DCT CSN DCT LRP DCT PONCT DCT CBIRD DCT TAFFY DCT MELDI/M082F390 DCT 54N050W 56N040W 57N030W/M082F410 57N020W DCT BILTO/N0473F410 DCT BEGID DCT MIMKU DCT MOXDE DCT GODOS DCT AMGOD DCT SPY DCT SOGPO DCT DIXAT DIXAT1A</t>
  </si>
  <si>
    <t>S12R T12R6 UN418 UN409 UN419 UN432 2050N08737W 2051N08750W 2116N09015W 2136N09222W 2157N09445W LIDAM UT23 TAM UJ14 TMN DCT MORAS UJ17 QET</t>
  </si>
  <si>
    <t>N927DZ</t>
  </si>
  <si>
    <t>UDGUV2A UDGUV DCT 2048N08747W 2053N08802W 2149N09030W 2257N09337W NOTEN UT37 EBDUB DCT REX DCT DLF DCT KOBLE/N0466F340 DCT ELP DCT WOBUG DCT GRDNR DCT ESTWD HLYWD1</t>
  </si>
  <si>
    <t>S12R T12R6 UN418 UN409 UN419 UBVOV UT101 UMAVO/N0441F300 UT101 ENAGA ENAGA3A</t>
  </si>
  <si>
    <t>S12R 2101N08651W 2007N08652W 1944N08646W 1856N08635W BTO UZ498 MGA UZ512 LIB/N0444F370 UZ512 LIXAS UL203 ARNEL UM542 TAL UV1 ATATU ATATU4</t>
  </si>
  <si>
    <t>1920N08640W</t>
  </si>
  <si>
    <t>S12R T12R6 UN418 UN409 UN419 2051N08726W 1945N09339W 1943N09345W ALRAD OMPAN1A</t>
  </si>
  <si>
    <t>1918N09502W</t>
  </si>
  <si>
    <t>UDGUV2A UDGUV 2049N08802W 2049N08803W 2049N08809W NOTEN UT37 ULUMA DCT ONDEV UJ53 REX DCT</t>
  </si>
  <si>
    <t>S12R T12R6 UN418 UN409 UN419 2051N08728W 2050N08741W 2115N08841W 2116N08843W 2119N08847W 2123N08850W 2129N08854W 2139N08908W NOTEN UT37 SESNO UJ15E RETOS RETOS1A</t>
  </si>
  <si>
    <t>UDGUV2A UDGUV UT78 DURPI DCT NUBIT DCT RIBET UT101 ENAGA DCT OVAGO UT123 IKLOK/N0401F220 UT123 IGSON IGSON1A</t>
  </si>
  <si>
    <t>S12R 2101N08650W CN01 TAKUX UM782 OMIRO UN420 SPP UP530 KAKOL DCT RNG UQ121 ISVAT ISVA5E</t>
  </si>
  <si>
    <t>XBSJK</t>
  </si>
  <si>
    <t>H25A</t>
  </si>
  <si>
    <t>S12R T12R6 UN418 UN409 2055N08738W 2055N08739W 2055N08759W 2056N08805W NOTEN UT37 SESNO UJ15E RETOS DCT</t>
  </si>
  <si>
    <t>S12R SR00 SR01 ROTGI UM219 MYDIA M219 KNOST Q109 CAMJO DCT TEEEM Q99 POLYY DCT OGRAE DCT AUDII DCT FAK DCT RBV Q22 FOXWD/N0477F390 DCT ALLEX N565B TUDEP/M084F390 NATU RESNO/N0478F390 NATU NETKI DCT DEXEN UY124 AMPIT L15 KEPAD L151 DISIT DISIT1G</t>
  </si>
  <si>
    <t>NUDAL1A NUDAL UV106 PODON UG765 MAXIM Y262 LULLS Y642 GRATX/M081F350 M593 RUDLI M330 SHEIL/N0476F350 DCT NUMBR/M081F350 DCT 33N060W/M081F370 35N050W 36N040W 37N030W 38N020W/M081F380 DCT KOMUT/N0468F380 DCT LAZET</t>
  </si>
  <si>
    <t>NUDAL1A NUDAL UV106 PODON UG765 MAXIM/M085F350 DCT ZFP/M085F370 DCT SUMRS M327 JIMAC DCT RNGRS DCT 37N060W/M085F390 4030N05000W 42N040W 43N030W 43N020W DCT ARMED/N0490F390 DCT EPOPO/N0493F380 DCT ADORO L155 ZMR</t>
  </si>
  <si>
    <t>S12R SR00 SR01 ROTGI UM219 MYDIA/M078F370 M219 CULLY/N0457F370 M219 KNOST DCT CAMJO Q99 BLAAN Q69 RICCS DCT OXMAN LINNG3</t>
  </si>
  <si>
    <t>S12R T12R6 2059N08647W ALYRE TAKUX UM782 OMIRO UN420 SPP DCT VUNIB DCT SIROT DCT KUBEK DCT RNG DCT ISVAT ISVAT5E</t>
  </si>
  <si>
    <t>S12L T12L6 2101N08649W 2059N08647W 2058N08643W NUDAL UV106 PODON UG765 MAXIM Y262 LULLS DCT GRATX/M083F350 DCT BALTN/M082F370 DCT NUMBR DCT 33N060W DCT 35N050W/M082F390 DCT 37N040W DCT 39N030W DCT 40N020W DCT ERPES/N0473F390 DCT LAZET</t>
  </si>
  <si>
    <t>S12L T12L6 UN418 UN409 UN419 UN432 2127N09111W 2153N09608W SLP UT147 AGU UT44 MEZCA MEZCA1A</t>
  </si>
  <si>
    <t>UDGUV2B UDGUV UT78 DURPI 2050N09013W 2021N09426W ELVED UT104 LENUL LENUL3A</t>
  </si>
  <si>
    <t>S12L T12L6 UN418 UN409 2055N08819W 2056N08826W NOTEN UT37 SESNO UJ15E RETOS RETOS1A</t>
  </si>
  <si>
    <t>UDGUV2B UDGUV DCT 2050N08814W 2050N08821W NOTEN UT37 SESNO UJ15E RETOS RETOS1A</t>
  </si>
  <si>
    <t>S12L T12L6 UN412 UN414 ROTGI UM219 MYDIA M219 BUUOY/N0456F350 M219 CIGAR DCT HEPAR Q99 BLAAN Q69 RICCS DCT PSB DCT SYR Q844 IKLAX DCT VERTI DCT SINRO PESAC5</t>
  </si>
  <si>
    <t>S12L T12L6 MAXIM Y262 LULLS DCT GRATX/M083F350 DCT BALTN/M082F370 DCT NUMBR DCT 33N060W DCT 35N050W/M082F390 DCT 37N040W DCT 39N030W DCT 40N020W DCT ERPES/N0472F390 DCT OGERO/N0472F380 Z409 TLD</t>
  </si>
  <si>
    <t>UDGUV2B UDGUV UT78 VIKMO ENAGA ENAGA3A</t>
  </si>
  <si>
    <t>S12L DURPI UT78 GOSAT 2049N09026W ELURA VITOS VITOS2A</t>
  </si>
  <si>
    <t>UDGUV1E UDGUV DCT DYSON DCT NUGIN/N0457F340 DCT AVALI/N0456F300 DCT ENAGA ENAGA3A</t>
  </si>
  <si>
    <t>S12L 2101N08650W UDGUV UT78 UKOKO 2048N08823W OMPAN OMPAN1A</t>
  </si>
  <si>
    <t>S12L 2101N08650W UDGUV 2051N08805W 2117N09418W 2120N09424W 2124N09437W VITOS VITOS2A</t>
  </si>
  <si>
    <t>2117N09459W</t>
  </si>
  <si>
    <t>S12L 2059N08651W UDGUV UT78 MEDOS UT20 UBVOV UT101 UMAVO/N0458F300 UT101 ENAGA</t>
  </si>
  <si>
    <t>S12L 2101N08650W 2054N08737W 2049N09309W 2049N09311W 2043N09401W UMAVO UT101 ENAGA ENAGA3A</t>
  </si>
  <si>
    <t>S12L 2101N08650W SL0 NUDAL UR506 KALNO VETSI2A</t>
  </si>
  <si>
    <t>UDGUV2B UDGUV DCT 2049N08758W 2050N08804W NOTEN UT37 SESNO UJ15E RETOS RETOS1A</t>
  </si>
  <si>
    <t>UDGUV2B UDGUV UBVOV UT101 UMAVO/N0459F300 UT101 ENAGA ENAGA3A</t>
  </si>
  <si>
    <t>HP1853</t>
  </si>
  <si>
    <t>S12L T12L6 UN415 UN440 UN400 2039N08618W 2034N08614W PELRA DCT SPP/N0456F390 DCT SEKMA OSUPA2</t>
  </si>
  <si>
    <t>2003N08554W</t>
  </si>
  <si>
    <t>N38424</t>
  </si>
  <si>
    <t>S12R 2101N08651W MOGOP NC01 NC29 ROTGI UM219 RAKAR/N0461F330 UM219 MYDIA M219 CIGAR M215 KNOST Q109 CAMJO Q99 HEPAR/N0456F350 Q99 QUART PHLBO4</t>
  </si>
  <si>
    <t>XAJOY</t>
  </si>
  <si>
    <t>S12R T12R6 UN418 UN409 UN419 2051N08732W 2050N08737W UBVOV UT101 UMAVO/N0448F300 UT101 ENAGA ENAGA3A</t>
  </si>
  <si>
    <t>UDGUV2A UDGUV 2049N08814W OMPAN VER MEBAS LARLO PBC</t>
  </si>
  <si>
    <t>N394DA</t>
  </si>
  <si>
    <t>S12R 2101N08650W MOGOP 2101N08646W T12L7 OMSUK UM219 MYDIA M219 KNOST DCT PLYER DCT DAWWN/N0450F380 DCT BEORN GNDLF3</t>
  </si>
  <si>
    <t>XBABE</t>
  </si>
  <si>
    <t>S12R SR00 SR01 SR02 2059N08642W 2144N08640W 2147N08641W LENUK UB646 CANOA DCT EYW DCT</t>
  </si>
  <si>
    <t>S12R T12R6 UN418 UN409 UN419 UN432 2050N08734W 2048N08749W 2055N08832W 2058N08846W 2100N08859W NOTEN UT37 SESNO UJ15E RETOS RETOS1A</t>
  </si>
  <si>
    <t>UDGUV2A UDGUV DCT 2050N08803W 2051N08816W 2052N08831W NOTEN UT37 SESNO UJ15E RETOS RETOS1A</t>
  </si>
  <si>
    <t>UDGUV2A UDGUV UT78 DURPI DCT UBVOV UT20 PAZ UT104 ELVED/N0416F300 UT104 LENUL/N0326F170 LENUL2B</t>
  </si>
  <si>
    <t>2057N08926W 2058N08939W</t>
  </si>
  <si>
    <t>UDGUV2A UDGUV 2046N08754W UBVOV UT101 UMAVO UT169 VITOS VITOS2A</t>
  </si>
  <si>
    <t>S12R T12R6 UN418 UN409 UN419 2050N08732W 2050N08738W UBVOV UT101 ENAGA ENAGA3A</t>
  </si>
  <si>
    <t>CGEKZ</t>
  </si>
  <si>
    <t>S12R 2101N08650W SL0 OMSUK UM219 MYDIA/M080F350 M219 CULLY/N0469F350 M219 KNOST DCT CAMJO Q99 BLAAN Q69 RYCKI/N0463F370 Q69 ILLSA/N0457F390 Q69 RICCS DCT OXMAN LINNG3</t>
  </si>
  <si>
    <t>UDGUV2A UDGUV DCT 2053N08850W 2053N08853W NOTEN UT37 SESNO UJ15E RETOS RETOS1A</t>
  </si>
  <si>
    <t>S12R 2101N08650W SL0 OMSUK UM219 ALPUK/N0461F350 UM219 MYDIA M219 CIGAR M215 KNOST Q109 CAMJO Q99 OGRAE DCT BZNGA DCT DORRN CAVLR7</t>
  </si>
  <si>
    <t>S12R T12R6 UN402 UN408 CZM 2023N08655W 2016N08658W DATEB CTM UG765 AUR DCT</t>
  </si>
  <si>
    <t>S12R 2101N08650W 2101N08648W ROTGI UM219 MYDIA M219 SNAKR/N0455F350 DCT CAMJO Q99 BLAAN Q69 RICCS DCT OXMAN LINNG3</t>
  </si>
  <si>
    <t>HP1852</t>
  </si>
  <si>
    <t>TAKUX2A TAKUX UM782 OMIRO/N0454F370 UN420 PELRA DCT SPP/N0455F390 DCT SEKMA OSUPA2</t>
  </si>
  <si>
    <t>S12R 2101N08651W 2059N08651W 2053N08722W 2052N08726W MID DCT NOTEN DCT LIBOX DCT MOV UT3 URKOM UJ54 CJS DCT</t>
  </si>
  <si>
    <t>S12R SR00 SR01 SR02 SR03 2142N08654W 2148N08654W KEHLI/N0434F380 A766 KELPP PUCKS4</t>
  </si>
  <si>
    <t>S12R T12R6 2059N08651W UDGUV UT78 MEDOS DCT UBVOV UT20 TAJIN DCT VITOS VITOS2A</t>
  </si>
  <si>
    <t>S12R 2101N08651W SR41 SR42 2046N08653W 2045N08653W OTEDI G765 CTM</t>
  </si>
  <si>
    <t>N994NN</t>
  </si>
  <si>
    <t>S12R SR00 SR01 SR02 2152N08656W KEHLI A766 SBI DCT CRIED BEREE3</t>
  </si>
  <si>
    <t>S12R T12R6 2100N08651W 2058N08652W 2052N08721W LIDAM UT23 TAM UJ14 TMN UT147 AGU UT44 MEZCA MEZCA1A</t>
  </si>
  <si>
    <t>S12R T12R6 UN418 UN409 UN419 2051N08726W NOTEN UT37 SESNO UJ15E RETOS RETOS1A</t>
  </si>
  <si>
    <t>S12R SR00 SR01 SR02 SR03 2140N08653W 2145N08655W KEHLI A766 KLAMS DCT WEEED WLEEE7</t>
  </si>
  <si>
    <t>TAKUX2A TAKUX UM782 OMIRO/N0455F370 UN420 PELRA DCT SPP/N0455F390 DCT SEKMA OSUPA2</t>
  </si>
  <si>
    <t>S12R T12R6 UN415 2046N08627W ALYRE TAKUX UM782 OMIRO/N0457F370 UN420 PELRA DCT SPP DCT SEKMA OSUPA2</t>
  </si>
  <si>
    <t>XAVFP</t>
  </si>
  <si>
    <t>XAJMX</t>
  </si>
  <si>
    <t>MMTL</t>
  </si>
  <si>
    <t>S12R SR00 LIDEK B881 CZM 2023N08729W USBON TL402 TQ04</t>
  </si>
  <si>
    <t>S12R SR00 SR01 SR02 SR03 SR04 OMSUK UM219 MYDIA M219 KNOST Q109 TEEEM Q99 UMBRE Q22 LLUND DCT BIZEX Q133 CAM/N0435F270 Q133 PBERG CARTR5</t>
  </si>
  <si>
    <t>UDGUV2A UDGUV PQE/N0339A180 V51 SAXAV V51 TGZ DCT</t>
  </si>
  <si>
    <t>S12R T12R6 UN418 UN409 UN419 LIDAM UT23 TAM UJ14 TMN DCT MORAS UJ17 QET</t>
  </si>
  <si>
    <t>N584UW</t>
  </si>
  <si>
    <t>S12R SR00 SR01 SR02 SR03 OMSUK UM219 MYDIA M219 KNOST DCT DEANR DCT BRUTS Q109 CAMJO DCT TWINS DCT PONZE BANKR8</t>
  </si>
  <si>
    <t>S12R SR00 SR01 SR02 SR03 SR04 SR05 SR06 SR07 SR08 SR09 OMSUK UM219 MYDIA M219 NAVVL/N0473F330 M219 CIGAR M215 KNOST Q109 BRUTS/N0472F340 Q118 HEVAN/N0484F280 Q118 BONNT/N0483F240 VEECK5</t>
  </si>
  <si>
    <t>N908AA</t>
  </si>
  <si>
    <t>S12R SR00 SR01 SR02 SR03 SR04 SR05 SR06 2104N08645W ENEBA 2138N08655W 2152N08656W 2156N08656W KEHLI A766 SBI DCT CRIED BEREE3</t>
  </si>
  <si>
    <t>N542UW</t>
  </si>
  <si>
    <t>S12R SR00 SR01 SR02 OMSUK UM219 MYDIA M219 KNOST/N0461F350 Q109 CAMJO Q99 PEETT DCT BBDOL PAATS4</t>
  </si>
  <si>
    <t>NUDAL1A NUDAL UV106 PODON UG765 MAXIM Y262 GOPEY Q87 TIRCO/N0458F380 Q87 ZERBO/N0455F390 Q87 RAYVO Q113 AARNN DCT THHMP RAVNN9</t>
  </si>
  <si>
    <t>S12R 2101N08651W TAKUX UM782 OMIRO/N0449F390 UM782 MEVUB UP406 AKPEK/N0450F370 UQ121 RNG DCT ISVAT ISVA5E</t>
  </si>
  <si>
    <t>N333DX</t>
  </si>
  <si>
    <t>S12R 2101N08651W 2100N08649W SL0 2101N08646W T12L7 NOSUG UT27 OMVIP UT45 IRDOV L214 LEV J31 HRV/N0457F350 DCT MHZ/N0457F340 DCT TERGE/N0456F350 DCT WWODD HANBL3</t>
  </si>
  <si>
    <t>UDGUV2A UDGUV UT78 MEDOS UT20 UBVOV UT101 UMAVO/N0460F300 UT101 ENAGA ENAGA3A</t>
  </si>
  <si>
    <t>CGKQV</t>
  </si>
  <si>
    <t>S12R SR00 SR01 SR02 SR03 ROTGI 2157N08639W CULLY M219 KNOST Q109 DEANR/N0461F370 Q109 CAMJO DCT PSK DCT OXMAN LINNG3</t>
  </si>
  <si>
    <t>UDGUV2A UDGUV OMATO UJ16 OAX</t>
  </si>
  <si>
    <t>S12R T12R6 UN418 UN409 UN419 UN432 NUBIT DCT RIBET UT101 ENAGA DCT OVAGO UT123 IGSON IGSON1A</t>
  </si>
  <si>
    <t>XBPXP</t>
  </si>
  <si>
    <t>S12R T12R6 UN418 UN409 2054N08707W 2051N09005W 2050N09007W 2045N09020W UBVOV UT20 PAZ UT104 LENUL DCT</t>
  </si>
  <si>
    <t>UDGUV2A UDGUV 2049N08803W 2048N08805W LIDAM UT23 TAM UJ14 TMN UT147 SLP UJ40 LIBOL LIBOL1B</t>
  </si>
  <si>
    <t>N764AV</t>
  </si>
  <si>
    <t>S12R T12R6 2100N08648W TAKUX UM782 OMIRO UM782 MEVUB UP406 AKPEK AKPE4C</t>
  </si>
  <si>
    <t>S12R 2101N08650W 2100N08649W 2101N08647W 2102N08647W NC29 ROTGI UM219 MYDIA M219 KNOST Q109 YURCK Q97 SAWED Q108 SIE CAMRN5</t>
  </si>
  <si>
    <t>S12R SR00 SR01 SR02 NOSUG 2238N08700W 2246N08702W 2354N09035W 2413N09107W IPSEV L207 VUH DCT JCT DCT PEQ/N0466F340 DCT KA12U DCT FRIAN DCT KA18S DCT HUUTY DCT KA30O DCT PGS DCT BLD DCT BTY DCT RUSME DYAMD5</t>
  </si>
  <si>
    <t>S12R 2100N08648W 2151N08640W ROTGI UM219 MYDIA M219 KNOST DCT PLYER DCT DAWWN/N0455F360 DCT BEORN GNDLF3</t>
  </si>
  <si>
    <t>N8306H</t>
  </si>
  <si>
    <t>S12R SR00 SR01 SR02 SR03 2141N08654W 2146N08655W IRDOV L214 LEV J35 MCB/N0461F370 J35 MEM/N0458F380 J35 RUSLR/N0461F370 J35 FAM DCT SPI DCT PHEEB ENDEE8</t>
  </si>
  <si>
    <t>UDGUV2A UDGUV DCT 2054N08855W IZAML NOTEN UT37 SESNO UJ15E RETOS RETOS1A</t>
  </si>
  <si>
    <t>S12R 2101N08650W 2100N08647W 2150N08640W 2158N08639W LENUK UB646 CANOA Y196 LULLS DCT EYW DCT KARTR/N0465F360 DCT FERAL BLFRG3</t>
  </si>
  <si>
    <t>S12R SR00 SR01 SR02 2129N08651W IRDOV L214 LEV J35 MCB/N0452F390 J35 MEM BOOSH3</t>
  </si>
  <si>
    <t>UDGUV2A UDGUV UJ84 CZA UT20 PAZ UT104 LENUL</t>
  </si>
  <si>
    <t>UDGUV2A UDGUV UJ84 CZA 2044N08842W 2044N08845W UBVOV UT20 PAZ UT104 LENUL DCT</t>
  </si>
  <si>
    <t>CFYJG</t>
  </si>
  <si>
    <t>S12R SR00 SR01 ROTGI UM219 MYDIA M219 KNOST DCT CAMJO DCT TEEEM DCT PANDY DCT FLO/N0466F370 DCT TYI Q64 KALDA Q108 ZJAAY DCT RADDS DCT SIE DCT JFK DCT LLUND DCT CAM DCT JASDU DCT PBERG CARTR5</t>
  </si>
  <si>
    <t>N7888A</t>
  </si>
  <si>
    <t>N68805</t>
  </si>
  <si>
    <t>S12R SR00 SR01 SR02 SR03 NOSUG 2156N08656W 2223N08713W 2230N08718W KEHLI A766 KELPP NNCEE2</t>
  </si>
  <si>
    <t>S12R SR00 SR01 SR02 SR03 SR04 SR05 SR06 SR07 SR08 2106N08645W NOSUG UT27 OMVIP UT45 IRDOV/M078F340 L214 PLNDR/N0459F340 L214 LEV/N0460F350 DCT HRV DCT KM27M DCT VOLLS DCT KI48O DCT QWERI NUBER6</t>
  </si>
  <si>
    <t>S12R SR00 SR01 SR02 SR03 ROTGI UM219 MYDIA/M077F350 M219 KNOST/N0454F350 Q109 CAMJO DCT SAV DCT TORQD DCT CANDR DCT PBERG CARTR5</t>
  </si>
  <si>
    <t>UDGUV2A UDGUV DCT 2056N08838W 2056N08845W LIDAM UT23 TAM UJ14 TMN DCT MORAS UJ17 QET DCT</t>
  </si>
  <si>
    <t>XAVCG</t>
  </si>
  <si>
    <t>UDGUV2A UDGUV DCT 2050N08815W 2051N08822W NOTEN UT37 ULUMA DCT MTY UT11 SINLO SINLO1A</t>
  </si>
  <si>
    <t>S12R 2101N08651W 2059N08650W CZM B764 BUKKY BUKKY1A</t>
  </si>
  <si>
    <t>S12R SR00 SR01 SR02 SR03 NOSUG UT27 OMVIP OTIPO KEHLI A766 KELPP BAYYY5</t>
  </si>
  <si>
    <t>S12R T12R6 UN402 UN408 CZM 2017N08658W 2005N08708W CM500 TIKIS UG765 AUR DCT</t>
  </si>
  <si>
    <t>S12R T12R6 UN415 UN440 2035N08626W ALYRE TAKUX UM782 OMIRO UN420 PELRA DCT SPP DCT SEKMA OSUPA2</t>
  </si>
  <si>
    <t>TCLLB</t>
  </si>
  <si>
    <t>S12R SR00 SR01 SR02 SR03 SR04 OMSUK UM219 MYDIA/M084F350 Y240 SNAKR M219 KNOST/N0496F350 Q109 DEANR DCT CAMJO DCT TEEEM Q109 PANDY DCT FLO DCT ORF DCT LINND DCT ACK DCT ALLEX N565B TUDEP/M084F370 NATX XETBO/N0493F370 DCT BANBA DCT DIQSE DCT ICOSA DCT RUHUN DCT UNZIB DCT NUCHU L607 KONAN DCT KOK DCT REMBA DCT ARCKY DCT LIRSU DCT LALMI DCT ABTAL DCT RIDAR DCT GOMIG DCT OBUTI DCT LAKIK DCT ETIDA T390 RILEX</t>
  </si>
  <si>
    <t>S12R T12R6 UN418 UN409 OMPAN OMPAN1A</t>
  </si>
  <si>
    <t>S12R T12R6 UN418 UKOKO 2111N08950W NOTEN UT37 SESNO UJ15E RETOS RETOS1A</t>
  </si>
  <si>
    <t>N720FR</t>
  </si>
  <si>
    <t>OMSUK2A OMSUK 2149N08641W 2156N08639W XOPGI UM219 MYDIA M219 CIGAR M215 KNOST Q109 DEANR/N0455F360 DCT DAWWN DCT BEORN GNDLF3</t>
  </si>
  <si>
    <t>UDGUV2A UDGUV 2052N08817W NOTEN UT37 ULUMA DCT MTY DCT TASTO DCT ILAMA UT41 NADIS DCT AVRIL UJ3 TANRI TANRI1B</t>
  </si>
  <si>
    <t>N432AN</t>
  </si>
  <si>
    <t>S12R SR00 SR01 SR02 SR03 SR04 SR05 ENEBA UT27 OMVIP 2337N08703W 2409N08657W CCUDA L333 HRV DCT RZC/N0460F340 DCT BUM DCT LMN/N0456F350 DCT ROKKK NITZR4</t>
  </si>
  <si>
    <t>2414N08700W</t>
  </si>
  <si>
    <t>S12R T12R6 UN418 UN409 2052N08720W MID DCT LIDAM UT23 TAM UJ14 TMN UT147 SLP UJ40 LIBOL LIBOL1B</t>
  </si>
  <si>
    <t>N396DN</t>
  </si>
  <si>
    <t>S12R SR00 SR01 SR02 SR03 SR04 SR05 SR06 OMSUK UM219 XOPGI 2235N08630W 2252N08624W 2326N08610W 2332N08608W NAVVL M219 KNOST DCT AMORY Q110 JOKKY/N0455F360 Q110 DAWWN DCT BEORN GNDLF3</t>
  </si>
  <si>
    <t>S12R SR00 SR01 SR02 SR03 SR04 2121N08645W 2129N08647W XOPGI UM219 X219 2348N08611W 2404N08600W NAVVL M219 KNOST Q109 TEEEM/N0466F350 Q109 DFENC DCT SAWED Q108 SIE CAMRN5</t>
  </si>
  <si>
    <t>N646QS</t>
  </si>
  <si>
    <t>S12R 2100N08648W NC011 ENEBA 2128N08654W ALKIM UT45 IRDOV L214 DAGGR DCT BOWFN DCT SBI DCT</t>
  </si>
  <si>
    <t>N184US</t>
  </si>
  <si>
    <t>S12R SR00 SR01 SR02 SR03 SR04 SR05 SR06 SR07 SR08 2107N08647W NNE25 ROTGI XOPGI UM219 MYDIA M219 KNOST DCT DEANR DCT BRUTS Q109 CAMJO DCT TWINS DCT PONZE BANKR8</t>
  </si>
  <si>
    <t>S12R T12R6 UN418 UN409 UN419 2051N08732W 2050N08737W 2052N08748W 2053N08803W NOTEN UT37 SESNO UJ15E RETOS RETOS1A</t>
  </si>
  <si>
    <t>S12R T12R6 UN418 UN409 UN419 2052N08724W 2052N08726W 2051N08734W TAGRO LIDAM UT23 TAM UJ14 TMN UT147 SLP UJ40 MERGO/N0455F200 UJ40 LIBOL LIBOL1B</t>
  </si>
  <si>
    <t>S12R T12R6 UN418 UN409 UN419 UN432 2055N08740W 2055N08745W UBVOV UT101 UMAVO/N0458F300 UT101 ENAGA ENAGA3A</t>
  </si>
  <si>
    <t>XAVLS</t>
  </si>
  <si>
    <t>S12R T12R6 UN418 UN409 DURPI DCT UBVOV UT101 UMAVO UT169 VITOS VITOS2A</t>
  </si>
  <si>
    <t>N47569</t>
  </si>
  <si>
    <t>S12R 2100N08649W 2101N08646W N11N NOSUG 2220N08706W 2223N08707W 2229N08709W 2411N08926W 2448N09018W KELPP LINKK1</t>
  </si>
  <si>
    <t>S12R T12R6 2059N08651W 2058N08652W DURPI UT78 MEDOS DCT UBVOV DCT UMAVO UT101 ENAGA ENAGA3A</t>
  </si>
  <si>
    <t>S12R SR00 SR01 SR02 NOSUG 2158N08656W 2205N08657W 2238N08710W 2259N08728W 2310N08739W 2317N08745W 2354N08849W 2359N08855W 2432N08926W KELPP A766 SBI DCT CRIED BEREE3</t>
  </si>
  <si>
    <t>N940NN</t>
  </si>
  <si>
    <t>S12R SR00 SR01 SR02 SR03 SR04 SR05 SR06 SR07 2108N08646W NOSUG 2152N08656W 2211N08701W 2218N08704W 2343N08751W 2359N08800W 2424N08802W DAGGR L214 PLNDR DCT HRV DCT MCB/N0446F370 DCT MHZ DCT MEM/N0442F360 J187 FTZ TRTLL6</t>
  </si>
  <si>
    <t>S12R SR00 SR01 SR02 SR03 SR04 SR05 SR06 SR07 SR08 SR09 ENEBA UT27 NOSUG 2251N08701W 2258N08701W 2344N08827W 2349N08835W KELPP A766 SBI DCT LUKKN WLEEE7</t>
  </si>
  <si>
    <t>2429N08914W</t>
  </si>
  <si>
    <t>N28457</t>
  </si>
  <si>
    <t>S12R SR00 SR01 SR02 SR03 2147N08655W 2159N08658W 2220N08705W 2236N08710W KEHLI A766 KELPP NNCEE2</t>
  </si>
  <si>
    <t>N66803</t>
  </si>
  <si>
    <t>S12R 2101N08651W 2059N08652W NOTEN UT37 SESNO DCT MTY UT11 UKRAK/N0460F340 UT11 PPE J93 ASUTA DCT AMMOR OLAAA2</t>
  </si>
  <si>
    <t>S12R 2101N08651W 2059N08652W DURPI DCT UBVOV UT20 PAZ UT104 LENUL LENUL2B</t>
  </si>
  <si>
    <t>N630JB</t>
  </si>
  <si>
    <t>S12R 2101N08651W 2058N08652W UBVOV UT101 ENAGA ENAGA3A</t>
  </si>
  <si>
    <t>N338RS</t>
  </si>
  <si>
    <t>S12R 2100N08649W NC011 2104N08646W NOSUG 2249N08701W 2254N08702W 2328N08800W 2332N08806W KELPP A766 SBI DCT CRIED BEREE3</t>
  </si>
  <si>
    <t>S12R 2101N08651W 2058N08651W LIDAM UT23 TAM UJ14 TMN UT147 AGU UT44 MEZCA MEZCA1A</t>
  </si>
  <si>
    <t>S12R 2101N08651W 2059N08652W DURPI DCT UBVOV UT101 ENAGA DCT OTAGO DCT ATUKA ATUKA1B</t>
  </si>
  <si>
    <t>AAL665R</t>
  </si>
  <si>
    <t>N558UW</t>
  </si>
  <si>
    <t>S12R 2101N08650W 2101N08647W NC29 ROTGI 2212N08633W 2259N08614W SNAKR M219 CIGAR PRICY5</t>
  </si>
  <si>
    <t>2334N08601W</t>
  </si>
  <si>
    <t>S12R 2101N08650W 2101N08648W 2104N08646W 2145N08640W 2210N08630W 2257N08607W SNAKR M219 KNOST DCT DEANR DCT BRUTS Q109 CAMJO DCT TWINS DCT PONZE BANKR8</t>
  </si>
  <si>
    <t>S12R T12R6 2058N08650W ALSUP UB881 BTO UZ498 MGA UZ512 LIXAS/N0442F370 UL203 ARNEL UM542 TAL UV1 ATATU ATATU4</t>
  </si>
  <si>
    <t>N37549</t>
  </si>
  <si>
    <t>S12R SR00 2131N08643W 2146N08632W 2145N08632W 2211N08611W 2225N08605W 2230N08602W SNAKR M219 CIGAR M215 KNOST Q109 CAMJO Q99 TEEEM/N0462F350 Q99 QUART PHLBO4</t>
  </si>
  <si>
    <t>2234N08601W</t>
  </si>
  <si>
    <t>RVJ31</t>
  </si>
  <si>
    <t>N31ML</t>
  </si>
  <si>
    <t>S12R T12R6 2059N08646W ALYRE TAKUX UM782 MEVUB UP46 AKPEK UQ121 RNG DCT</t>
  </si>
  <si>
    <t>S12R SR00 SR01 2148N08640W 2204N08635W SNAKR M219 KNOST DCT AMORY Q110 JOKKY/N0455F360 Q110 DAWWN DCT BEORN GNDLF3</t>
  </si>
  <si>
    <t>2336N08601W</t>
  </si>
  <si>
    <t>NUM221</t>
  </si>
  <si>
    <t>KHPN</t>
  </si>
  <si>
    <t>GL5T</t>
  </si>
  <si>
    <t>HBJOR</t>
  </si>
  <si>
    <t>S12R SR00 SR01 SR02 SR03 2100N08644W ROTGI UM219 ALPUK 2336N08617W 2351N08615W 2357N08615W SNAKR M219 CIGAR DCT LEGGT DCT PUPYY DCT CHRGR DCT JIMAR DCT NALES DCT GXU DCT LAURN DCT</t>
  </si>
  <si>
    <t>2402N08612W</t>
  </si>
  <si>
    <t>S12R SR00 SR01 2139N08653W 2155N08658W 2159N08702W 2218N08727W DUTNA L208 SBI FUZ SPS</t>
  </si>
  <si>
    <t>S12R SR00 SR01 SR02 SR03 NOSUG 2216N08705W DUTNA L208 SBI DCT FUZ J58 SPS DCT HALEN NIIXX4</t>
  </si>
  <si>
    <t>N907JB</t>
  </si>
  <si>
    <t>S12R SR00 SR01 ROTGI UM219 XOPGI 2225N08632W 2305N08612W SNAKR M219 KNOST Q109 RIELE/N0465F350 Q109 DFENC DCT SAWED Q108 SIE CAMRN5</t>
  </si>
  <si>
    <t>2335N08601W</t>
  </si>
  <si>
    <t>S12R T12R6 UN418 UN409 UN419 UN432 2048N08739W 2047N08741W 2044N08744W 2039N08748W 2025N08758W 1836N09033W 1806N09055W 1758N09108W PQE V51 TGZ</t>
  </si>
  <si>
    <t>UDGUV2A UDGUV UT78 UKOKO 2048N08910W 2048N08913W NUBIT DCT RIBET UT101 ENAGA DCT OVAGO UT123 IKLOK/N0342F200 UT123 IGSON IGSON1A</t>
  </si>
  <si>
    <t>S12R T12R6 2100N08648W SL00 SEVKA NUDAL UV106 PODON UG765 MAXIM Y262 LULLS Y196 TUNSL DCT PBI DCT LENDS DCT OZENA DCT TUBBS/M084F390 DCT ROBBB Y493 VEGAA M201 TILED/M084F410 M201 CARAC DCT GRUPI/N0478F410 DCT FORTE DCT ALLRY/M084F410 DCT 51N050W DCT 54N040W DCT 55N030W DCT 54N020W DCT DOGAL/N0496F410 DCT BEXET DCT DEVOL DCT BOFUM Q37 MALUD MALUD1M</t>
  </si>
  <si>
    <t>S12R T12R6 UN418 UN409 UN419 DUTNA L208 SBI DCT ACT DCT PNH/N0460F340 DCT ALS DCT JNC J12 HELPR JAZZZ1</t>
  </si>
  <si>
    <t>S12R T12R6 UN418 UN409 2054N08709W 2054N08710W 2052N08713W 2051N08715W 2049N08733W 2049N08737W 2052N08824W 2053N08832W NOTEN UT37 SESNO UJ15E RETOS RETOS1A</t>
  </si>
  <si>
    <t>N906NN</t>
  </si>
  <si>
    <t>HP1730</t>
  </si>
  <si>
    <t>S12R T12R6 2059N08646W ALYRE TAKUX UM782 OMIRO/N0457F370 UN420 PELRA DCT SPP DCT SEKMA DCT TBG DCT</t>
  </si>
  <si>
    <t>S12R T12R6 2059N08647W NUDAL UV106 PODON UG765 MAXIM Y262 LULLS Y196 TUNSL DCT PBI DCT LENDS DCT OZENA DCT TUBBS/M084F390 DCT ROBBB Y493 VEGAA M201 TILED/M084F410 M201 CARAC DCT GRUPI/N0478F410 DCT FORTE DCT ALLRY/M084F410 DCT 51N050W DCT 54N040W DCT 54N030W DCT 53N020W DCT MALOT/N0495F410 DCT GISTI DCT NORLA DCT FONZU DCT ELRIP DCT OTMET OTMET1G</t>
  </si>
  <si>
    <t>UDGUV2A UDGUV 2051N08818W 2051N08824W DUTNA L208 SBI DCT CRIED BEREE3</t>
  </si>
  <si>
    <t>HK5378</t>
  </si>
  <si>
    <t>S12R 2101N08650W ALYRE TAKUX UM782 OMIRO/N0452F390 UM782 MEVUB UP406 AKPEK DCT RNG DCT ISVAT ISVA5E</t>
  </si>
  <si>
    <t>S12R 2100N08649W 2101N08646W NOSUG UT27 OMVIP 2338N08730W 2409N08741W IRDOV/M078F360 L214 PLNDR/N0455F360 L214 LEV DCT MLC DCT HYS DCT MCK DCT KD87W DCT KU09U DCT BEVEL DCT VESDO DCT EBGAL EBGAL7</t>
  </si>
  <si>
    <t>S12R T12R6 UN418 UN409 2047N08727W 2028N08752W 2018N08805W 2002N08852W 2001N08856W CME NOPON UJ9 VSA DCT</t>
  </si>
  <si>
    <t>S12R 2101N08651W T12L6 NC29 NOSUG 2159N08656W 2205N08658W DUTNA L208 SBI DCT IAH</t>
  </si>
  <si>
    <t>S12R 2101N08651W 2102N08648W 2124N08649W 2127N08649W NOSUG 2159N08656W 2206N08659W DUTNA L208 PEGLG BAYYY5</t>
  </si>
  <si>
    <t>UDGUV2A UDGUV UT78 DURPI DCT NOTEN UT37 ULUMA DCT MTY DCT TASTO DCT ILAMA UT41 NADIS DCT AVRIL UJ3 TANRI TANRI1B</t>
  </si>
  <si>
    <t>UDGUV2A UDGUV UT78 UKOKO 2050N08853W UBVOV UT101 UMAVO/N0459F300 UT101 ENAGA ENAGA3A</t>
  </si>
  <si>
    <t>S12R T12R6 2100N08648W 2043N08614W 2043N08612W MAMBI UL577 OTELI/N0446F410 UL577 CDO UT15 NADAX NADAX1W</t>
  </si>
  <si>
    <t>ADEP</t>
  </si>
  <si>
    <t>Sector</t>
  </si>
  <si>
    <t>ACC_Adyacente</t>
  </si>
  <si>
    <t>MMEX</t>
  </si>
  <si>
    <t>Sector 3</t>
  </si>
  <si>
    <t>KZHU</t>
  </si>
  <si>
    <t>MMTY</t>
  </si>
  <si>
    <t>MUFH</t>
  </si>
  <si>
    <t>Sector 7</t>
  </si>
  <si>
    <t>MHCC</t>
  </si>
  <si>
    <t>SVMI</t>
  </si>
  <si>
    <t>KIND</t>
  </si>
  <si>
    <t>LFPG</t>
  </si>
  <si>
    <t>KLAN</t>
  </si>
  <si>
    <t>HOU</t>
  </si>
  <si>
    <t>KSEA</t>
  </si>
  <si>
    <t>MMID</t>
  </si>
  <si>
    <t>KPDX</t>
  </si>
  <si>
    <t>KMKE</t>
  </si>
  <si>
    <t>RFD</t>
  </si>
  <si>
    <t>KPIT</t>
  </si>
  <si>
    <t>LTBA</t>
  </si>
  <si>
    <t>EIDW</t>
  </si>
  <si>
    <t>KCMH</t>
  </si>
  <si>
    <t>SBBR</t>
  </si>
  <si>
    <t>CYHZ</t>
  </si>
  <si>
    <t>EPWA</t>
  </si>
  <si>
    <t>SPIM</t>
  </si>
  <si>
    <t>CYXU</t>
  </si>
  <si>
    <t>CYXE</t>
  </si>
  <si>
    <t>CYQR</t>
  </si>
  <si>
    <t>EGGL</t>
  </si>
  <si>
    <t>KORF</t>
  </si>
  <si>
    <t>CYYJ</t>
  </si>
  <si>
    <t>YHM</t>
  </si>
  <si>
    <t>CYKF</t>
  </si>
  <si>
    <t>OKC</t>
  </si>
  <si>
    <t>KCHS</t>
  </si>
  <si>
    <t>YLW</t>
  </si>
  <si>
    <t>KSAT</t>
  </si>
  <si>
    <t>KHRL</t>
  </si>
  <si>
    <t>TUL</t>
  </si>
  <si>
    <t>BCN</t>
  </si>
  <si>
    <t>SVVA</t>
  </si>
  <si>
    <t>MKJS</t>
  </si>
  <si>
    <t>MMSD</t>
  </si>
  <si>
    <t>MMHO</t>
  </si>
  <si>
    <t>MMCL</t>
  </si>
  <si>
    <t>MMPR</t>
  </si>
  <si>
    <t>MMML</t>
  </si>
  <si>
    <t>KOAK</t>
  </si>
  <si>
    <t>MMLP</t>
  </si>
  <si>
    <t>KFAT</t>
  </si>
  <si>
    <t>KONT</t>
  </si>
  <si>
    <t>MMLM</t>
  </si>
  <si>
    <t>MMSL</t>
  </si>
  <si>
    <t>KSMF</t>
  </si>
  <si>
    <t>MMCN</t>
  </si>
  <si>
    <t>MMMZ</t>
  </si>
  <si>
    <t>KMEM</t>
  </si>
  <si>
    <t>MMDO</t>
  </si>
  <si>
    <t>MMZC</t>
  </si>
  <si>
    <t>KCMA</t>
  </si>
  <si>
    <t>KSJC</t>
  </si>
  <si>
    <t>MMEP</t>
  </si>
  <si>
    <t>MMPS</t>
  </si>
  <si>
    <t>MMZH</t>
  </si>
  <si>
    <t>MWCR</t>
  </si>
  <si>
    <t>KAPC</t>
  </si>
  <si>
    <t>KHND</t>
  </si>
  <si>
    <t>MHLM</t>
  </si>
  <si>
    <t>SBGR</t>
  </si>
  <si>
    <t>KGPI</t>
  </si>
  <si>
    <t>KRNO</t>
  </si>
  <si>
    <t>KSDF</t>
  </si>
  <si>
    <t>KSDM</t>
  </si>
  <si>
    <t>MMPG</t>
  </si>
  <si>
    <t>YMML</t>
  </si>
  <si>
    <t>MMCV</t>
  </si>
  <si>
    <t>MMMA</t>
  </si>
  <si>
    <t>MMNL</t>
  </si>
  <si>
    <t>MMTP</t>
  </si>
  <si>
    <t>SEQM</t>
  </si>
  <si>
    <t>SKBQ</t>
  </si>
  <si>
    <t>BIKF</t>
  </si>
  <si>
    <t>EGLL</t>
  </si>
  <si>
    <t>MHPR</t>
  </si>
  <si>
    <t>NZAA</t>
  </si>
  <si>
    <t>TJSJ</t>
  </si>
  <si>
    <t>KAEX</t>
  </si>
  <si>
    <t>KECP</t>
  </si>
  <si>
    <t>KGSP</t>
  </si>
  <si>
    <t>KMFE</t>
  </si>
  <si>
    <t>KSHV</t>
  </si>
  <si>
    <t>MNMG</t>
  </si>
  <si>
    <t>TLC</t>
  </si>
  <si>
    <t>UDGUV</t>
  </si>
  <si>
    <t>OMSUK</t>
  </si>
  <si>
    <t>ENEBA</t>
  </si>
  <si>
    <t>SID 12R</t>
  </si>
  <si>
    <t>SID 30L</t>
  </si>
  <si>
    <t>HECAT</t>
  </si>
  <si>
    <t>CZM</t>
  </si>
  <si>
    <t>SID_resuelto</t>
  </si>
  <si>
    <t>Hora_UTC</t>
  </si>
  <si>
    <t>Total</t>
  </si>
  <si>
    <t>Flights with ATD from 14:00 to 22:59 UTC · SID resolved by ADES and runway using DB</t>
  </si>
  <si>
    <t>HOURLY SUMMARY</t>
  </si>
  <si>
    <t>UTC Hour</t>
  </si>
  <si>
    <t>Sector_resuelto</t>
  </si>
  <si>
    <t>Flights with ATD from 14:00 to 23:59 UTC · Sector resolved by matching ADES to DB</t>
  </si>
  <si>
    <t>HOURLY SECTOR SUMMARY</t>
  </si>
  <si>
    <t>Sector 2</t>
  </si>
  <si>
    <t>GRAPHIC 1: DEPARTURES BY HOUR AND SID - WED SEP 2, 2026</t>
  </si>
  <si>
    <t>GRAPHIC 2: DEPARTURES BY HOUR AND SECTOR - WED SEP 2, 2026</t>
  </si>
  <si>
    <t>GRAPHIC 1: DEPARTURES BY HOUR AND SID - THU SEP 3, 2026</t>
  </si>
  <si>
    <t>GRAPHIC 2: DEPARTURES BY HOUR AND SECTOR - THU SEP 3, 2026</t>
  </si>
  <si>
    <t>GRAPHIC 2: DEPARTURES BY HOUR AND SECTOR - TUE SEP 1, 2026</t>
  </si>
  <si>
    <t>GRAPHIC 1: DEPARTURES BY HOUR AND SID - TUE SEP 1, 2026</t>
  </si>
  <si>
    <t>GRAPHIC 1: DEPARTURES BY HOUR AND SID - FRI SEP 4, 2026</t>
  </si>
  <si>
    <t>GRAPHIC 2: DEPARTURES BY HOUR AND SECTOR - FRI SEP 4, 2026</t>
  </si>
  <si>
    <t>GRAPHIC 1: DEPARTURES BY HOUR AND SID - SAT SEP 5, 2026</t>
  </si>
  <si>
    <t>GRAPHIC 2: DEPARTURES BY HOUR AND SECTOR - SAT SEP 5, 2026</t>
  </si>
  <si>
    <t>GRAPHIC 1: DEPARTURES BY HOUR AND SID - SUN SEP 6, 2026</t>
  </si>
  <si>
    <t>GRAPHIC 2: DEPARTURES BY HOUR AND SECTOR - SUN SEP 6, 2026</t>
  </si>
  <si>
    <t>GRAPHIC 1: DEPARTURES BY HOUR AND SID - MON SEP 7, 2026</t>
  </si>
  <si>
    <t>GRAPHIC 1: DEPARTURES BY HOUR AND SID - TUE SEP 8, 2026</t>
  </si>
  <si>
    <t>GRAPHIC 2: DEPARTURES BY HOUR AND SECTOR - TUE SEP 8, 2026</t>
  </si>
  <si>
    <t>GRAPHIC 2: DEPARTURES BY HOUR AND SECTOR - SUN SEP 7, 2026</t>
  </si>
  <si>
    <t>GRAPHIC 1: DEPARTURES BY HOUR AND SID - WED SEP 9, 2026</t>
  </si>
  <si>
    <t>GRAPHIC 2: DEPARTURES BY HOUR AND SECTOR - WED SEP 9, 2026</t>
  </si>
  <si>
    <t>GRAPHIC 1: DEPARTURES BY HOUR AND SID - THU SEP 10, 2026</t>
  </si>
  <si>
    <t>GRAPHIC 2: DEPARTURES BY HOUR AND SECTOR - THU SEP 10, 2026</t>
  </si>
  <si>
    <t>GRAPHIC 1: DEPARTURES BY HOUR AND SID - FRI SEP 11, 2026</t>
  </si>
  <si>
    <t>GRAPHIC 2: DEPARTURES BY HOUR AND SECTOR - FRI SEP 11, 2026</t>
  </si>
  <si>
    <t>GRAPHIC 1: DEPARTURES BY HOUR AND SID - SAT SEP 12, 2026</t>
  </si>
  <si>
    <t>GRAPHIC 2: DEPARTURES BY HOUR AND SECTOR - SAT SEP 12, 2026</t>
  </si>
  <si>
    <t>GRAPHIC 1: DEPARTURES BY HOUR AND SID - SUN SEP 13, 2026</t>
  </si>
  <si>
    <t>GRAPHIC 2: DEPARTURES BY HOUR AND SECTOR - SUN SEP 13, 2026</t>
  </si>
  <si>
    <t>GRAPHIC 1: DEPARTURES BY HOUR AND SID - MON SEP 14, 2026</t>
  </si>
  <si>
    <t>GRAPHIC 2: DEPARTURES BY HOUR AND SECTOR - MON SEP 14, 2026</t>
  </si>
  <si>
    <t>GRAPHIC 1: DEPARTURES BY HOUR AND SID - TUE SEP 15, 2026</t>
  </si>
  <si>
    <t>GRAPHIC 1: DEPARTURES BY HOUR AND SID - WED SEP 16, 2026</t>
  </si>
  <si>
    <t>GRAPHIC 1: DEPARTURES BY HOUR AND SID - THU SEP 17, 2026</t>
  </si>
  <si>
    <t>GRAPHIC 1: DEPARTURES BY HOUR AND SID - FRI SEP 18, 2026</t>
  </si>
  <si>
    <t>GRAPHIC 1: DEPARTURES BY HOUR AND SID - SAT SEP 19, 2026</t>
  </si>
  <si>
    <t>GRAPHIC 1: DEPARTURES BY HOUR AND SID - SUN SEP 20, 2026</t>
  </si>
  <si>
    <t>GRAPHIC 1: DEPARTURES BY HOUR AND SID - MON SEP 21, 2026</t>
  </si>
  <si>
    <t>S12R T12R6 UN402 UN408 ANIKO UB881 BTO UZ498 MGA UZ512 LIXAS UL203 ARNEL UM542 TAL UV1 ATATU ATATU4</t>
  </si>
  <si>
    <t>UDGUV2A UDGUV LIDAM UT23 TAM UJ14 TMN UT147 SLP/N0441F300 UT147 AGU/N0432F260 UT44 MEZCA/N0334F160 MEZCA1A</t>
  </si>
  <si>
    <t>CGUWS</t>
  </si>
  <si>
    <t>S12R SR00 SR01 2059N08645W ROTGI UM219 MYDIA/M078F350 M219 CIGAR/N0458F350 DCT RMG DCT KI48Q DCT QWERI NUBER6</t>
  </si>
  <si>
    <t>UDGUV2A UDGUV UT78 DURPI DCT NOTEN UT37 ULUMA/N0432F300 UT37 EBDUB/N0386F220 UT37 SESNO UJ15E RETOS RETOS1A</t>
  </si>
  <si>
    <t>UDGUV2A UDGUV UT78 MEDOS UT20 UBVOV UT101 UMAVO/N0469F300 UT101 ENAGA ENAGA3A</t>
  </si>
  <si>
    <t>NUDAL1A NUDAL UV106 PODON UG765 MAXIM/N0502F350 Y262 ZFP DCT BAAGR DCT GRATX/M085F370 M329 BALTN/N0495F370 DCT NUMBR/M085F370 DCT 33N060W/M085F370 40N050W/M085F390 42N040W 43N030W/M085F410 43N020W/M085F410 DCT ARMED/N0486F410 DCT EPOPO DCT ADORO/N0485F400 L155 ZMR</t>
  </si>
  <si>
    <t>S12R SR00 SR01 SR02 SR03 SR04 ROTGI UM219 MYDIA/M083F370 M219 CULLY/N0483F370 M219 CIGAR DCT KNOST DCT TAALR DCT SAV/N0479F390 DCT VAN DCT FLO DCT TYI Q64 KALDA Q167 RIFLE DCT ACK DCT TUSKY/M083F390 N501B ALLRY/M082F400 NATY DINIM/N0481F400 NATY ELSOX/N0479F390 DCT LESLU DCT FONZU/N0401F270 DCT ELRIP DCT OTMET OTMET1G</t>
  </si>
  <si>
    <t>S12R T12R6 2058N08645W ALYRE TAKUX UM782 OMIRO UN420 SPP/N0470F390 UN420 MORLI/N0467F400 DCT TINPA/N0470F390 DCT VAMOS/N0467F400 DCT GYV/N0464F410 DCT VAKUD UL780 ISREN UM542 ILMAR/M081F410 UL302 IREMI/M081F410 UL302 ELASA/N0463F410 UL650 GEKAL UT691 LAR UW16 CBA UW24 SNT DCT</t>
  </si>
  <si>
    <t>S12R T12R6 2059N08651W UDGUV UT78 MEDOS DCT UBVOV DCT UMAVO UT101 ENAGA ENAGA3A</t>
  </si>
  <si>
    <t>ALSUP1C ALSUP UB881 BTO UZ498 MGA UZ512 LIB/N0356F230 BARRA4L</t>
  </si>
  <si>
    <t>UDGUV2A UDGUV DCT 2052N08844W 2054N08854W LIDAM UT23 TAM UJ14 TMN DCT MORAS UJ17 QET</t>
  </si>
  <si>
    <t>OMSUK2A OMSUK UM219 MYDIA/M080F350 M219 CULLY/N0469F350 M219 KNOST DCT CAMJO Q99 BLAAN Q69 RICCS DCT OXMAN LINNG3</t>
  </si>
  <si>
    <t>S12R T12R6 UN418 UN409 UN419 UN432 2050N08733W NAPRI NAPRI1A</t>
  </si>
  <si>
    <t>S12R T12R6 2105N08618W 2106N08616W NUDAL UV106 PODON/N0471F370 UG765 MAXIM DCT DROWN Y642 JITGO/M081F370 Y642 GRATX DCT SICKL M330 BALOO/M081F390 DCT 36N060W DCT 42N050W DCT 47N040W DCT 48N030W/M081F410 DCT 47N020W DCT HIDRA/N0465F410 DCT STG DCT DESAT N733 ZMR</t>
  </si>
  <si>
    <t>S12R T12R6 UN418 UN409 UN419 UN432 2031N09318W 2023N09500W UMAVO UT101 ENAGA ENAGA3A</t>
  </si>
  <si>
    <t>S12R T12R6 UN418 UN409 UN419 UN432 2038N09314W 2036N09346W 2036N09349W 2024N09354W 2017N09413W VODAG UMAVO UT101 ENAGA ENAGA3A</t>
  </si>
  <si>
    <t>2016N09459W</t>
  </si>
  <si>
    <t>S12L T12L6 UN418 2059N08656W 2050N08735W UDGUV 2047N08746W 2045N08749W 2041N08757W 2039N08800W 2034N08810W 1941N08952W NOPON AGAVE UJ9 VSA</t>
  </si>
  <si>
    <t>S12L T12L6 UN418 UN409 UN419 UN432 2040N09000W AVIVI ELVED UT104 LENUL LENUL3A</t>
  </si>
  <si>
    <t>S12L T12L6 2056N08731W 2056N08808W 2120N09059W 2146N09459W SLP UT147 AGU UT44 MEZCA MEZCA1A</t>
  </si>
  <si>
    <t>XAMMN</t>
  </si>
  <si>
    <t>S12L T12L6 UN418 2100N08732W 2129N08853W MAM DCT MFE DCT</t>
  </si>
  <si>
    <t>2358N09342W</t>
  </si>
  <si>
    <t>UDGUV2B UDGUV DCT 2054N08908W NOTEN UT37 SESNO UJ15E RETOS RETOS1A</t>
  </si>
  <si>
    <t>DANRG</t>
  </si>
  <si>
    <t>S12L T12L6 UN415 NUDAL UV106 PODON UG765 MAXIM DCT EYW DCT VKZ DCT WOLFO/M082F370 DCT SNAGY M203 WILYY DCT KINER DCT NOVOK/M081F390 M201 CARAC/N0466F390 DCT BUDAR/M081F390 DCT 51N050W 54N040W 55N030W 54N020W/M081F410 DCT DOGAL/N0474F410 DCT BEXET DCT ENJEX DCT ADHAV DCT AXNEF DCT ZIPWE DCT OZZIL DCT SAWPE Q63 CPT UL9 NORRY/N0467F390 UL9 BIG L607 KONAN DCT KOK UL607 REMBA/N0427F350 UL607 SPI T180 NIVNU T847 IMCOM IMCOM1A</t>
  </si>
  <si>
    <t>UDGUV2B UDGUV UT78 XOLRO 2049N09100W ELURA UMAVO UT101 ENAGA ENAGA3A</t>
  </si>
  <si>
    <t>UDGUV2B UDGUV 1942N09358W 1941N09404W ALRAD OMPAN1A</t>
  </si>
  <si>
    <t>1921N09502W</t>
  </si>
  <si>
    <t>UDGUV2B UDGUV UT78 MEDOS UT20 UBVOV UT101 UMAVO/N0459F300 UT101 ENAGA ENAGA3A</t>
  </si>
  <si>
    <t>S12L T12L6 UN418 UN409 2052N08719W 2100N08744W 2228N09202W NOTEN UT37 SESNO UJ15E RETOS RETOS1A</t>
  </si>
  <si>
    <t>S12L 2102N08651W SL00 ALYRE TAKUX UM782 OMIRO UN420 PELRA DCT SPP DCT SEKMA OSUPA2</t>
  </si>
  <si>
    <t>S12L T12L6 UN418 UN409 UKOKO UT78 MEDOS UT20 UBVOV UT101 UMAVO/N0451F300 UT101 ENAGA ENAGA3A</t>
  </si>
  <si>
    <t>S12L T12L6 UN418 UN409 NOTEN UT37 SESNO DCT MTY UJ32 TRC DCT</t>
  </si>
  <si>
    <t>N3740C</t>
  </si>
  <si>
    <t>S12R SR00 SR01 SR02 SR03 UN041 ROTGI UM219 MYDIA M219 KNOST DCT PLYER DCT DAWWN/N0446F380 DCT BEORN GNDLF3</t>
  </si>
  <si>
    <t>S12R SR00 SR01 SR02 SR03 SR04 ROTGI UM219 RAKAR 2301N08623W 2318N08614W 2328N08610W 2330N08610W MYDIA/N0457F350 M219 CIGAR DCT DEANR Q109 CAMJO Q99 QUART PHLBO4</t>
  </si>
  <si>
    <t>UDGUV2A UDGUV UT78 MEDOS 2035N09438W 2015N09539W ENAGA ENAGA3A</t>
  </si>
  <si>
    <t>UDGUV2A UDGUV 2048N08752W 2049N08758W 2049N08800W 2042N09018W 2033N09236W 2022N09500W UMAVO UT104 LENUL LENUL3A</t>
  </si>
  <si>
    <t>XADRA</t>
  </si>
  <si>
    <t>S12R T12R6 UN418 UN409 UN419 UN432 2049N08739W NAPRI NAPRI1A</t>
  </si>
  <si>
    <t>S12R SR00 SR01 SR02 SR03 2107N08640W 2128N08644W NOSUG UT27 OMVIP UT45 IRDOV/M079F360 L214 PLNDR/N0467F350 DCT MEI/N0462F370 DCT HITMN DCT IIU Q139 RINTE DCT QWERI NUBER6</t>
  </si>
  <si>
    <t>S12R T12R6 UN418 UN409 UN419 2051N08725W 2051N08729W 2053N08813W 2053N08817W 2054N08832W 2059N08852W 2101N08855W NOTEN UT37 SESNO UJ15E RETOS RETOS1A</t>
  </si>
  <si>
    <t>S12R 2100N08650W 2100N08649W NC01 NC29 ENEBA UT27 NOSUG 2205N08657W 2213N08657W KEHLI A766 SBI DCT CRIED BEREE3</t>
  </si>
  <si>
    <t>N960T</t>
  </si>
  <si>
    <t>TBM9</t>
  </si>
  <si>
    <t>S12R T12R6 UN418 UN409 UN419 UN432 2050N08739W 2049N08741W 2054N08851W 2054N08853W NOTEN UT37 EBDUB DCT NUGUS UJ59 MAM DCT ROBDG DCT</t>
  </si>
  <si>
    <t>S12R T12R6 UN415 2055N08639W 2053N08637W PELRA DCT SPP DCT SEKMA OSUPA2</t>
  </si>
  <si>
    <t>UDGUV2A UDGUV DCT 2051N08802W 2059N08817W 2100N08820W MR240 2106N08846W 2107N08848W NOTEN DCT LIBOX DCT MOV UT3 URKOM UJ54 CJS DCT</t>
  </si>
  <si>
    <t>N17529</t>
  </si>
  <si>
    <t>S12R SR00 SR01 SR02 SR03 2105N08644W 2118N08646W 2142N08640W 2148N08640W MYDIA M219 CIGAR M215 KNOST Q109 CAMJO Q99 OGRAE DCT BZNGA DCT DORRN CAVLR7</t>
  </si>
  <si>
    <t>S12R SR00 SR01 SR02 SR03 SR04 SR05 SR06 SR07 NOSUG UT27 PISAD L333 HRV/N0453F350 DCT IGB DCT BWG DCT IIU DCT DQN DCT ROD J43 CRL DCT QWERI NUBER6</t>
  </si>
  <si>
    <t>S12R T12R6 UN402 UN408 2029N08656W 2018N08703W CTM UG765 AUR DCT</t>
  </si>
  <si>
    <t>2102N08653W 2052N08701W 2044N08658W</t>
  </si>
  <si>
    <t>S12R T12R6 UN418 UN409 UN419 UN432 LIDAM UT23 TAM UJ14 TMN UT147 AGU UT44 MEZCA MEZCA1A</t>
  </si>
  <si>
    <t>S12R T12R6 UN415 2045N08625W 2034N08610W PELRA/N0456F390 DCT SPP DCT SEKMA OSUPA2</t>
  </si>
  <si>
    <t>S12R SR00 SR01 SR02 NOSUG 2232N08659W 2305N08708W 2320N08710W 2332N08710W PISAD L333 HRV/N0455F350 DCT IGB DCT BWG/N0454F370 DCT FLM DCT APE DCT ACO DCT ART IMPAC4</t>
  </si>
  <si>
    <t>S12R T12R6 UN418 2057N08654W UN409 PQE/N0329A180 V51 SAXAV V51 TGZ DCT</t>
  </si>
  <si>
    <t>S12R T12R6 UN418 UN409 2054N08707W UKOKO UT78 DURPI ENAGA ENAGA3A</t>
  </si>
  <si>
    <t>S12R T12R6 UN418 UN409 UKOKO UT78 MEDOS UT20 UBVOV UT101 VOKIR/N0495F380 UT101 UMAVO/N0495F300 UT101 ENAGA ENAGA3A</t>
  </si>
  <si>
    <t>N53442</t>
  </si>
  <si>
    <t>S12R SR00 SR01 SR02 SR03 SR04 SR05 SR06 2143N08654W 2149N08656W 2249N08723W IRDOV L214 PLNDR DCT HRV/N0465F330 DCT MEI DCT BNA DCT BONNT/N0426F230 VEECK5</t>
  </si>
  <si>
    <t>N316UV</t>
  </si>
  <si>
    <t>S12R SR00 SR01 SR02 SR03 SR04 SR05 SR06 SR07 2148N08655W 2154N08657W 2159N08659W KEHLI A766 SBI DCT CRIED BEREE3</t>
  </si>
  <si>
    <t>S12R SR00 SR01 SR02 SR03 SR04 SR05 SR06 SR07 2106N08643W ROTGI UM219 RAKAR 2254N08626W 2304N08622W 2333N08607W NAVVL M219 KNOST DCT DEANR/N0460F350 DCT BRUTS Q109 CAMJO DCT TWINS DCT PONZE BANKR8</t>
  </si>
  <si>
    <t>2349N08601W</t>
  </si>
  <si>
    <t>S12R T12R6 UN415 UN440 MAMBI UL577 TIDAN/N0445F410 UL577 CDO UT15 NADAX NADAX1W</t>
  </si>
  <si>
    <t>S12R 2101N08651W SL0 2102N08646W 2111N08650W 2141N08654W 2148N08656W IRDOV L214 LEV J35 MCB/N0449F390 J35 MEM/N0453F400 J35 FAM/N0450F410 DCT SPI DCT PHEEB ENDEE8</t>
  </si>
  <si>
    <t>S12R T12R6 UN415 2051N08641W 2051N08640W ALYRE TAKUX UM782 MEVUB UP406 AKPEK DCT RNG DCT ISVAT ISVA5E</t>
  </si>
  <si>
    <t>N460AN</t>
  </si>
  <si>
    <t>S12R T12R6 UN415 UN413 SEVKA 2113N08550W 2117N08529W PODON UG765 MAXIM SNDBR3</t>
  </si>
  <si>
    <t>2115N08538W</t>
  </si>
  <si>
    <t>UDGUV2A UDGUV UT78 DURPI 2050N09022W 2050N09025W 2026N09500W UMAVO UT101 ENAGA DCT OTAGO DCT ATUKA ATUKA1B</t>
  </si>
  <si>
    <t>S12R T12R6 UN418 UN409 2056N08705W 2059N08729W 2100N08752W 2059N08800W 2059N08812W 2056N09042W UBVOV UT101 UMAVO/N0458F300 UT101 ENAGA ENAGA3A</t>
  </si>
  <si>
    <t>S12R 2101N08651W UN580 2101N08648W NC29 2103N08647W CN09 2151N08656W 2157N08657W 2203N08700W 2218N08720W 2220N08723W KEHLI A766 KELPP BAYYY5</t>
  </si>
  <si>
    <t>S12R T12R6 UN418 2055N08659W 2049N08715W 2042N08739W 2048N08827W RUDMI NOTEN UT37 SESNO UJ15E RETOS RETOS1A</t>
  </si>
  <si>
    <t>S12R T12R6 UN402 UN408 CZM 2007N08655W 1957N08654W 1955N08703W TIKIS UG765 AUR</t>
  </si>
  <si>
    <t>1826N08808W</t>
  </si>
  <si>
    <t>N260QS</t>
  </si>
  <si>
    <t>NUDAL1A NUDAL UV106 PODON UG765 MAXIM Y262 LULLS DCT EYW DCT KARTTR DCT AABER DCT SWAGS DCT</t>
  </si>
  <si>
    <t>UDGUV2A UDGUV DCT 2051N08830W 2053N08852W PERGO NOTEN UT37 SESNO UJ15E RETOS RETOS1A</t>
  </si>
  <si>
    <t>N355DN</t>
  </si>
  <si>
    <t>S12R 2101N08651W UN580 2101N08648W 2102N08646W NC05 2141N08641W 2225N08630W 2316N08617W 2350N08608W 2353N08608W 2358N08608W MYDIA M219 KNOST DCT PLYER DCT DAWWN/N0456F340 DCT BEORN GNDLF3</t>
  </si>
  <si>
    <t>S12R T12R6 UN418 2055N08657W 2042N08734W 2040N08738W 2043N08834W 2043N09029W AVIVI IKLOK UT123 IGSON IGSON1A</t>
  </si>
  <si>
    <t>S12R SR00 SR01 SR02 NOSUG UT27 OMVIP UT45 IRDOV/M078F360 L214 PLNDR/N0457F370 DCT MEI DCT IIU Q139 RINTE DCT QWERI NUBER6</t>
  </si>
  <si>
    <t>S12R T12R6 UN418 2056N08656W 2052N08705W 2052N08708W 2052N08709W 2053N08715W 2057N08735W 2057N08849W 2057N08852W 2057N08905W 2057N08923W NOTEN UT37 SESNO DCT MTY UT11 UKRAK/N0465F340 UT11 PPE J93 AXASA DCT ASUTA J93 PDZ DCT COREZ DCT MAKRS DCT SERFR SERFR4</t>
  </si>
  <si>
    <t>N78501</t>
  </si>
  <si>
    <t>S12R SR00 SR01 SR02 SR03 SR04 NOSUG 2228N08659W 2236N08702W KEHLI A766 KELPP NNCEE2</t>
  </si>
  <si>
    <t>N583DT</t>
  </si>
  <si>
    <t>S12R SR00 SR01 SR02 SR03 ROTGI UM219 ALPUK NAVVL M219 KNOST Q109 YURCK Q97 SAWED Q108 SIE CAMRN5</t>
  </si>
  <si>
    <t>OMSUK2A OMSUK UM219 RAKAR 2256N08625W 2306N08623W NAVVL M219 KNOST Q109 CAMJO Q99 OGRAE DCT GOOOB DCT THHMP RAVNN9</t>
  </si>
  <si>
    <t>CGMJI</t>
  </si>
  <si>
    <t>S12R 2100N08649W 2100N08647W 2102N08646W ENEBA UT27 NOSUG 2259N08702W OMVIP KEHLI/M079F360 A770 DOLPH/N0465F360 A770 LEV/N0468F350 J31 MEI DCT HITMN/N0464F370 DCT FLM DCT APE DCT ERI DCT DKK DCT WOZEE DCT MIGLO HABBS7</t>
  </si>
  <si>
    <t>S12R 2101N08651W 2100N08649W 2101N08648W 2102N08647W ENEBA UT27 OMVIP UT45 IRDOV/M078F380 L214 PLNDR/N0452F380 L214 LEV/N0455F370 DCT KM21M DCT OLSIE DCT QWERI NUBER6</t>
  </si>
  <si>
    <t>S12R T12R6 2045N08638W 2039N08633W 2023N08618W TAKUX UM782 MEVUB UP406 AKPEK AKPE4C</t>
  </si>
  <si>
    <t>S12R 2101N08650W T12L6 2102N08649W 2103N08649W ENEBA UT27 NOSUG 2201N08704W 2208N08713W 2216N08725W KEHLI A766 SBI DCT LUKKN WLEEE7</t>
  </si>
  <si>
    <t>S12R T12R6 UN418 UN409 2055N08701W 2056N08719W UKOKO UT78 DURPI 2050N08925W 2043N09006W 2045N09009W 2026N09500W VITOS VITOS2A</t>
  </si>
  <si>
    <t>S12R T12R6 UN418 UN409 2055N08701W 2055N08715W 2056N08835W 2056N08844W 2056N08923W 2056N08922W S1805 2102N08953W 2106N09007W 2110N09024W 2110N09026W 2143N09459W TMN MORAS UJ17 QET DCT</t>
  </si>
  <si>
    <t>N68821</t>
  </si>
  <si>
    <t>S12R 2101N08650W T12R6 SR09 ENEBA UT27 NOSUG 2214N08658W 2220N08658W KEHLI A766 KELPP NNCEE2</t>
  </si>
  <si>
    <t>UDGUV2A UDGUV DCT 2050N08806W 2050N08810W MID DCT NOTEN UT37 ULUMA DCT MTY/N0458F360 UT11 SINLO SINLO1A</t>
  </si>
  <si>
    <t>S12R T12R6 UN415 2057N08642W 2055N08633W 2053N08625W TAKUX UM782 OMIRO UN420 PELRA DCT SPP DCT SEKMA OSUPA2</t>
  </si>
  <si>
    <t>S12R 2058N08651W 2035N08654W 2020N08659W 2017N08700W MURBU B764 BUKKY BUKKY1A</t>
  </si>
  <si>
    <t>N115DN</t>
  </si>
  <si>
    <t>S12R 2059N08648W OMSUK 2146N08641W 2157N08637W 2207N08635W 2254N08617W MYDIA M219 CIGAR DCT CODGR DCT AMORY Q110 JOKKY/N0456F340 Q110 DAWWN DCT BEORN GNDLF3</t>
  </si>
  <si>
    <t>S12R SR00 2059N08645W NOSUG 2152N08657W 2158N08700W 2158N08703W 2213N08727W KEHLI A766 KELPP BAYYY5</t>
  </si>
  <si>
    <t>S12R SR00 SR01 OMSUK 2139N08643W 2144N08642W LENUK UB646 CANOA DCT PIE DCT CRG DCT SAV DCT GSO DCT PSB DCT SYR DCT MSS/N0486F370 DCT BAREE N647B RIKAL/M084F370 NATV NETKI DCT LIPGO/N0484F390 DCT NUCHU L607 KONAN UL607 KOK DCT SPI DCT AMASI DCT BOMBI DCT TENLO DCT DEXIT DCT PESAT DCT INVED DCT TIMUR L606 GASRU T390 RILEX</t>
  </si>
  <si>
    <t>S12R T12R6 UN415 2058N08641W 2059N08638W 2107N08619W 2109N08613W 2115N08601W MAXIM Y262 ZFP Y319 JAZZI DCT SAGGY DCT CHIEZ Q161 KALDA Q108 ACTUP/N0463F290 Q108 SIE CAMRN5</t>
  </si>
  <si>
    <t>S12R T12R6 UN418 2056N08655W 2045N08715W 2039N08723W UKOKO 2050N08832W 2050N08834W 2053N08836W 2105N08858W 2211N09126W 2240N09220W 2234N09238W 2233N09238W NOTEN UT37 SESNO UJ15E RETOS RETOS1A</t>
  </si>
  <si>
    <t>S12R T12R6 UN418 2055N08659W 2055N08703W 2056N08705W 2056N08721W 2020N09047W 1948N09321W 1944N09335W GOTAS ALRAD</t>
  </si>
  <si>
    <t>XAVSR</t>
  </si>
  <si>
    <t>S12R T12R6 UN418 2056N08657W 2055N08738W 2054N08742W 2053N08804W 2053N08809W 2053N08816W NOTEN UT37 ULUMA DCT MTY DCT TASTO DCT ILAMA UT41 NADIS DCT AVRIL UJ3 TANRI TANRI1B</t>
  </si>
  <si>
    <t>S12R T12R6 UN418 2055N08659W 2055N08821W 2055N08823W 2128N09001W 2139N09106W 2155N09208W 2248N09356W 2250N09401W 2255N09415W ULUMA UT37 SESNO UJ15E RETOS RETOS1A</t>
  </si>
  <si>
    <t>2311N09444W</t>
  </si>
  <si>
    <t>S12R T12R6 UN418 UN409 2055N08701W 2100N08828W S3614 LIDAM UT23 TAM UJ14 TMN UT147 SLP UJ40 LIBOL LIBOL1B</t>
  </si>
  <si>
    <t>S12R T12R6 UN418 UN409 2055N08716W UKOKO UT78 DURPI 2050N08933W 2104N09027W 2100N09118W UBVOV UT101 UMAVO/N0458F300 UT101 ENAGA ENAGA3A</t>
  </si>
  <si>
    <t>N167AN</t>
  </si>
  <si>
    <t>S12R SR00 SR01 ROTGI UM219 MYDIA M219 KNOST DCT DEANR DCT BRUTS Q109 CAMJO DCT TWINS DCT PONZE BANKR8</t>
  </si>
  <si>
    <t>UDGUV2A UDGUV UT78 UKOKO 2058N08845W 2100N08853W 2114N09034W LIDAM UT23 TAM UJ14 TMN UT147 SLP UJ40 LIBOL LIBOL1B</t>
  </si>
  <si>
    <t>N77587</t>
  </si>
  <si>
    <t>S12R SR00 SR01 SR02 SR03 2151N08656W 2209N08700W 2217N08709W 2230N08731W KEHLI A766 KELPP NNCEE2</t>
  </si>
  <si>
    <t>XAVLE</t>
  </si>
  <si>
    <t>UDGUV2A UDGUV UT78 DURPI DCT UBVOV UT101 UMAVO UT169 LONBU/N0442F260 UT169 VITOS VITOS2A</t>
  </si>
  <si>
    <t>S12R T12R6 UN418 UN409 UKOKO UT78 MEDOS DCT UBVOV DCT UMAVO UT101 ENAGA ENAGA3A</t>
  </si>
  <si>
    <t>N136AN</t>
  </si>
  <si>
    <t>S12R 2100N08649W 2059N08647W 2100N08647W 2102N08647W ENEBA 2136N08654W 2150N08656W 2159N08656W 2214N08657W KEHLI A766 SBI DCT CRIED BEREE3</t>
  </si>
  <si>
    <t>S12R 2059N08648W 2059N08647W NC011 2102N08643W NOSUG 2228N08706W KEHLI A766 KELPP/N0458F340 A766 SBI DCT IAH DCT CWK DCT LLO DCT PEQ Q4 ELP DCT CULTS J104 WLVRN DCT ESTWD HLYWD1</t>
  </si>
  <si>
    <t>S12R 2100N08649W MOGOP 2100N08647W 2101N08647W ENEBA 2132N08654W 2134N08654W 2230N08659W KEHLI A766 SBI DCT CRIED BEREE3</t>
  </si>
  <si>
    <t>N929DZ</t>
  </si>
  <si>
    <t>S12R 2101N08651W 2100N08649W 2100N08648W 2101N08647W 2102N08647W OMSUK UM219 MYDIA M219 CIGAR DCT CODGR DCT AMORY Q110 JOKKY/N0459F340 Q110 DAWWN DCT BEORN GNDLF3</t>
  </si>
  <si>
    <t>N637JB</t>
  </si>
  <si>
    <t>S12R T12R6 UN415 UN413 2100N08632W 2101N08632W 2111N08617W 2111N08611W 2113N08605W 2117N08550W MAXIM BHHIA3</t>
  </si>
  <si>
    <t>N552JB</t>
  </si>
  <si>
    <t>S12R T12R6 UN415 UN413 2101N08629W 2102N08628W 2103N08625W 2102N08625W 2108N08604W NUDAL UV106 PODON UG765 MAXIM Y262 TUNSL DCT KUTNE MUNGI1</t>
  </si>
  <si>
    <t>S12R 2101N08651W 2038N08651W 2023N08658W 2018N08700W 2013N08702W URNOS URNOS2</t>
  </si>
  <si>
    <t>1816N08741W</t>
  </si>
  <si>
    <t>S12R 2101N08651W 2049N08653W 2033N08700W 2028N08703W ANADI G765 CTM</t>
  </si>
  <si>
    <t>CCBLG</t>
  </si>
  <si>
    <t>S12R T12R6 2057N08649W 2055N08649W ALSUP 1919N08652W 1845N08645W BTO UZ498 MGA UZ512 RADIM/N0444F370 UZ512 LIXAS UL203 ARNEL UM542 TAL UV1 ATATU ATATU4</t>
  </si>
  <si>
    <t>1910N08650W</t>
  </si>
  <si>
    <t>N935AN</t>
  </si>
  <si>
    <t>S12R 2101N08650W MOGOP 2100N08647W 2101N08646W ENEBA 2149N08656W 2155N08656W IRDOV L214 PLNDR DCT HRV DCT MHZ/N0442F350 DCT MEM/N0445F360 J187 FTZ TRTLL6</t>
  </si>
  <si>
    <t>S12R T12R6 UN415 2058N08640W 2100N08636W 2104N08630W 2114N08619W 2131N08604W PODON UG765 MAXIM DCT EADEN DCT PHK DCT CRANS DCT LENDS DCT ETECK M202 UKOKA/M084F390 M202 MUNEY DCT JEBBY/N0482F390 DCT PORTI DCT 47N050W/M084F410 DCT 50N040W DCT 51N030W DCT 51N020W DCT DINIM/N0478F410 DCT ELSOX DCT UNLID DCT LEDGO DCT FONZU DCT ELRIP DCT OTMET OTMET1G</t>
  </si>
  <si>
    <t>S12R SR00 SR01 SR02 SR03 SR04 SR05 OMSUK UM219 MYDIA M219 CIGAR DCT CODGR DCT KNOST Q109 CAMJO Q99 QUART PHLBO4</t>
  </si>
  <si>
    <t>NUDAL1A NUDAL UV106 PODON UG765 MAXIM DCT EYW DCT WOLFO DCT SNAGY/M084F390 M203 SELIM DCT 40N060W DCT JEBBY/N0480F410 DCT PORTI DCT 47N050W/M084F410 DCT 51N040W DCT 54N030W DCT 55N020W DCT RESNO DCT NETKI/N0483F410 DCT GIMRO DCT BOFUM Q37 MALUD MALUD1M</t>
  </si>
  <si>
    <t>S12R SR00 SR01 SR02 SR03 2114N08650W VIS1 2140N08701W 2141N08701W 2147N08705W 2213N08732W 2314N08844W KEHLI A766 KELPP BAYYY5</t>
  </si>
  <si>
    <t>S12R T12R6 UN418 UN409 2053N08718W PQE V51 TGZ</t>
  </si>
  <si>
    <t>S12R T12R6 UN418 UN409 2055N08704W 2049N08757W 2049N08806W 2051N08823W 2051N08827W RWY36 2125N09038W 2214N09202W 2216N09205W NOTEN UT37 SESNO UJ15E RETOS RETOS1A</t>
  </si>
  <si>
    <t>N842DN</t>
  </si>
  <si>
    <t>S12R SR00 SR01 SR02 SR03 NOSUG 2159N08656W 2206N08658W KEHLI A766 SBI DCT FUZ/N0462F340 DCT SPS DCT PNH DCT ALS DCT JNC J12 HELPR JAZZZ1</t>
  </si>
  <si>
    <t>S12R T12R6 UN418 UN409 UN419 UN432 2051N08734W DURPI DCT NUBIT DCT RIBET UT101 ENAGA DCT OVAGO UT123 IKLOK/N0385F260 UT123 IGSON IGSON1A</t>
  </si>
  <si>
    <t>CGIZG</t>
  </si>
  <si>
    <t>S12R SR00 SR01 SR02 2126N08653W 2217N08708W 2224N08710W KEHLI/M078F360 A766 KLAMS/N0455F360 A766 SBI DCT ABI DCT TURKI DCT KENTO DCT KD60U DCT BOY DCT GTF DCT COUTS DCT EBGAL EBGAL7</t>
  </si>
  <si>
    <t>S12R T12R6 UN415 2055N08640W UN601 ALYRE TAKUX UM782 OMIRO/N0458F370 UN420 PELRA DCT SPP DCT SEKMA OSUPA2</t>
  </si>
  <si>
    <t>N743AV</t>
  </si>
  <si>
    <t>TAKUX2A TAKUX UM782 OMIRO/N0451F370 UM782 MEVUB UP406 AKPEK DCT RNG DCT ISVAT ISVA5E</t>
  </si>
  <si>
    <t>S12R T12R6 UN418 UN409 UN419 2055N08726W 2055N08732W 2056N08748W 2041N08808W 2039N08816W 2024N08858W 2018N08910W CME AGAVE UJ9 VSA DCT</t>
  </si>
  <si>
    <t>ANX1255</t>
  </si>
  <si>
    <t>S12R T12R6 UN418 2056N08657W TL518 2054N08812W 2118N08921W 2120N08928W NOTEN UT37 SESNO UJ15E RETOS RETOS1A</t>
  </si>
  <si>
    <t>S12R SR00 SR01 SR02 SR03 SR04 SR05 SR06 SR07 SR08 2111N08647W 2129N08651W 2202N08657W KEHLI A766 KELPP NNCEE2</t>
  </si>
  <si>
    <t>S12R T12R6 UN418 UN409 2055N08703W 2058N08744W MID DCT NOTEN UT37 SESNO UJ15E RETOS RETOS1A</t>
  </si>
  <si>
    <t>S12R T12R6 UN418 UN409 2055N08702W 2059N08736W DURPI DCT UBVOV UT101 UMAVO UT104 LENUL DCT TLC UJ12 MLM</t>
  </si>
  <si>
    <t>DANRH</t>
  </si>
  <si>
    <t>S12R T12R6 2100N08649W UN621 2116N08555W MAXIM DCT VKZ/M082F370 DCT ZFP DCT SUMRS DCT PADRK M203 WILYY DCT BEXUM M204 LUNKR DCT 37N065W 41N060W DCT JEBBY M202 LOMPI/N0469F370 DCT OMSAT/M081F390 DCT 48N050W 51N040W 52N030W/M081F400 52N020W DCT DINIM/N0462F400 DCT ELSOX/N0462F410 DCT UNLID DCT LEDGO DCT OXLOW DCT KONAN DCT KOK/N0474F390 DCT REMBA/N0435F350 DCT SPI T180 NIVNU T847 IMCOM IMCOM1A</t>
  </si>
  <si>
    <t>2126N08543W</t>
  </si>
  <si>
    <t>S12R T12R6 UN418 UN409 2055N08701W 2058N08747W 2101N08747W 2103N08756W 2056N08828W 2055N08839W 2118N09042W 2120N09158W 2146N09355W TMN UT147 SLP</t>
  </si>
  <si>
    <t>S12R 2101N08651W UN580 UBVOV UT101 UMAVO/N0326F170 UT101 ENAGA DCT OTAGO DCT ATUKA ATUKA1B</t>
  </si>
  <si>
    <t>S12R T12R6 2059N08651W 2055N08655W 2055N08701W 2106N08807W 2055N08820W 2055N08829W UBVOV UT101 UMAVO/N0456F300 UT101 ENAGA ENAGA3A</t>
  </si>
  <si>
    <t>S12R SR00 SR01 2144N08654W 2157N08656W 2159N08656W KEHLI A766 KLAMS DCT VUH DCT ELA/N0458F340 DCT STV DCT JCT DCT PEQ DCT EWM Q180 BXK J4 WLVRN DCT ESTWD HLYWD1</t>
  </si>
  <si>
    <t>N77575</t>
  </si>
  <si>
    <t>S12R T12R6 UN418 UN409 2056N08702W 2056N08713W 2056N08748W 2055N08757W 2204N08925W 2214N08937W 2238N09007W 2257N09020W IPSEV L207 VUH DCT AGJ DCT TXO DCT ZIGEE NIIXX4</t>
  </si>
  <si>
    <t>S12R T12R6 UN418 UN409 2054N08708W 2055N08726W 2055N08732W LIDAM UT23 TAM UJ14 TMN DCT MORAS UJ17 QET</t>
  </si>
  <si>
    <t>LET5010</t>
  </si>
  <si>
    <t>XAMLT</t>
  </si>
  <si>
    <t>S12R T12R6 UN418 UN409 UBVOV UT20 PAZ UT104 LENUL DCT</t>
  </si>
  <si>
    <t>S12R T12R6 2058N08644W F302 2054N08641W 2035N08634W 2020N08627W OMIRO UM782 MEVUB UP406 AKPEK UQ121 ISVAT ISVA5E</t>
  </si>
  <si>
    <t>N982AN</t>
  </si>
  <si>
    <t>S12R 2100N08648W NC01 NC011 2102N08647W ENEBA 2130N08654W 2141N08655W KEHLI A766 SBI DCT CRIED BEREE3</t>
  </si>
  <si>
    <t>S12R T12R6 2058N08645W ALYRE TAKUX UM782 OMIRO UN420 TBG UM674 ATATU ATATU4</t>
  </si>
  <si>
    <t>N425AN</t>
  </si>
  <si>
    <t>S12R 2101N08650W 2108N08615W FRANT UG765 MAXIM SNDBR3</t>
  </si>
  <si>
    <t>N43TP</t>
  </si>
  <si>
    <t>S12R T12R6 UN418 UN409 2055N08701W 2053N08804W 2057N08933W 2100N08938W 2121N09022W 2157N09154W NOTEN UT37 SESNO UJ15E RETOS DCT</t>
  </si>
  <si>
    <t>S12R T12R6 UN418 UN409 2054N08712W 2053N08713W 2053N08716W DURPI UT78 MEDOS/N0446F360 UT20 UBVOV UT101 UMAVO/N0445F300 UT101 ENAGA ENAGA3A</t>
  </si>
  <si>
    <t>S12R T12R6 UN418 UN409 UN419 2050N08732W DURPI DCT NUBIT DCT RIBET UT101 ENAGA DCT OVAGO UT123 IKLOK/N0448F220 UT123 IGSON IGSON1B</t>
  </si>
  <si>
    <t>S12R T12R6 UN418 UN409 2057N08702W 2054N08717W 2052N08826W 2052N08833W PERGO NOTEN UT37 EBDUB/N0443F360 UT37 SESNO UJ15E RETOS RETOS1A</t>
  </si>
  <si>
    <t>XAJGN</t>
  </si>
  <si>
    <t>S12R T12R6 UN418 UN409 2055N08704W 2050N09111W USBER UMAVO UT104 LENUL DCT</t>
  </si>
  <si>
    <t>S12R T12R6 UN418 UN409 2052N08751W UBVOV UT101 UMAVO/N0459F300 UT101 ENAGA ENAGA3A</t>
  </si>
  <si>
    <t>PHTFJ</t>
  </si>
  <si>
    <t>S12R SR00 SR01 2255N08626W 2307N08625W 2325N08621W MYDIA M219 CIGAR DCT GULFR DCT SHRLT DCT ACERB DCT LUNDD DCT BENSH DCT PSB DCT TYROD DCT SYR DCT LATTS DCT PUXER DCT TAFFY DCT YGP DCT NUDOV DCT YAY/N0482F410 DCT RIKAL/M084F410 DCT 53N050W DCT 55N040W DCT 56N030W DCT 56N020W DCT RESNO DCT NETKI/N0479F410 DCT TUGSI DCT MCM DCT BOFUM Q37 MALUD UL975 WAL M16 DOLAS L603 LAMSO</t>
  </si>
  <si>
    <t>UDGUV2A UDGUV UT78 UKOKO 2052N08822W 2053N08830W DURPI UT78 MEDOS DCT UBVOV DCT UMAVO UT101 ENAGA ENAGA3A</t>
  </si>
  <si>
    <t>S12R SR00 SR01 2102N08645W 2107N08643W MYDIA/M085F350 M219 CULLY/N0497F350 M219 CIGAR DCT KJ87Q DCT OTK DCT AMG DCT RDU DCT LVL DCT RIC DCT BBOBO Q22 LLUND/N0492F370 Q22 FOXWD DCT TAFFY/N0482F390 N643B RIKAL/M085F390 DCT 53N050W 5330N04000W 5430N03000W 55N020W DCT RESNO/N0483F390 DCT NETKI DCT DEXEN UY124 AMPIT L15 KEPAD L151 DISIT DISIT1G</t>
  </si>
  <si>
    <t>XATFI</t>
  </si>
  <si>
    <t>S12R T12R6 2100N08651W 2053N08722W 2114N08936W LCL1 2135N09302W 2135N09310W TARBI UJ17 QET</t>
  </si>
  <si>
    <t>2136N09459W</t>
  </si>
  <si>
    <t>S12R T12R6 2100N08650W 2101N08642W 2110N08617W SEVKA NUDAL UV106 PODON UG765 MAXIM Y262 LULLS Y642 DROWN/M084F370 DCT FIROL DCT OMALY DCT BROOM DCT GALVN DCT SAVON DCT SELIM DCT JEBBY/N0492F370 DCT RELIC/M085F370 DCT 47N050W/M084F390 50N040W 50N030W 49N020W DCT BERUX/N0488F380 DCT STG/N0489F370 DCT DESAT DCT ZMR</t>
  </si>
  <si>
    <t>CGEPF</t>
  </si>
  <si>
    <t>S12R SR00 SR01 SR02 SR03 SR04 SR05 SR06 SR07 SR08 SR09 2108N08647W 2138N08657W IRDOV/M080F360 L214 PLNDR/N0463F370 DCT MEI DCT IIU DCT ROD DCT QWERI NUBER6</t>
  </si>
  <si>
    <t>UDGUV2A UDGUV 2048N08747W UBVOV DCT UMAVO UT101 ENAGA ENAGA3A</t>
  </si>
  <si>
    <t>S12R T12R6 UN415 2037N08633W ALYRE TAKUX UM782 OMIRO UN420 SPP DCT VUNIB DCT SIROT DCT KUBEK DCT RNG DCT ISVAT ISVAT5E</t>
  </si>
  <si>
    <t>S12R T12R6 UN418 UN153 UN419 UN432 UDGUV UT78 UKOKO 2049N08820W 2049N08827W UMAVO UT101 ENAGA ENAGA3A</t>
  </si>
  <si>
    <t>XAVME</t>
  </si>
  <si>
    <t>S12R T12R6 UN418 2054N08655W 2040N08711W 2051N08742W 2056N08812W 2125N09228W 2141N09453W TMN UT147 AGU UT44 MEZCA MEZCA1A</t>
  </si>
  <si>
    <t>UDGUV2A UDGUV UMAVO UT101 ENAGA ENAGA3A</t>
  </si>
  <si>
    <t>S12R T12R6 UN418 UN409 UBVOV UT101 UMAVO/N0453F300 UT101 ENAGA ENAGA3A</t>
  </si>
  <si>
    <t>UDGUV2A UDGUV 2047N08807W OMPAN OMPAN1A</t>
  </si>
  <si>
    <t>S12R T12R6 UN418 UN409 UBVOV DCT UMAVO UT101 ENAGA ENAGA3A</t>
  </si>
  <si>
    <t>NUDAL1A NUDAL UR506 NUDUG UL212 VTICO/N0448F390 UL212 UCL DCT HUZAR TAGON5A</t>
  </si>
  <si>
    <t>XAPPP</t>
  </si>
  <si>
    <t>S12R T12R6 2107N08647W 2054N09154W 2054N09202W 2032N09457W UMAVO/N0452F300 UT101 ENAGA ENAGA3A</t>
  </si>
  <si>
    <t>HP9927</t>
  </si>
  <si>
    <t>S12R 2101N08651W SR0 TAKUX UM782 OMIRO UN420 PELRA DCT SPP DCT SEKMA OSUPA2</t>
  </si>
  <si>
    <t>S12R 2101N08651W 2059N08652W 2057N08722W 2057N08734W 2239N09232W 2239N09235W 2250N09253W 2250N09254W 2301N09315W NOTEN UT37 SESNO UJ15E RETOS RETOS1A</t>
  </si>
  <si>
    <t>N69818</t>
  </si>
  <si>
    <t>S12R SR00 SR01 ROTGI UM219 ALPUK/N0461F370 UM219 MYDIA M219 CIGAR M215 KNOST Q109 CAMJO Q99 QUART PHLBO4</t>
  </si>
  <si>
    <t>N3733Z</t>
  </si>
  <si>
    <t>S12R SR00 SR01 SR02 ROTGI UM219 MYDIA M219 KNOST DCT PLYER DCT DAWWN/N0451F380 DCT BEORN GNDLF3</t>
  </si>
  <si>
    <t>2103N08651W 2124N08648W 2132N08708W 2134N08719W 2132N08747W 2135N08815W 2117N08821W</t>
  </si>
  <si>
    <t>S12R T12R6 UN418 UN409 UN419 UN432 2051N08737W 2053N08746W NOTEN UT37 SESNO UJ15E RETOS RETOS1A</t>
  </si>
  <si>
    <t>S12R T12R6 UN418 UN409 UN419 UN432 2043N09223W 2033N09249W 2027N09307W 2018N09338W 2015N09403W 2011N09437W 2010N09446W 2007N09511W VOKIR UT101 UMAVO UT104 LENUL LENUL3A</t>
  </si>
  <si>
    <t>XAVSZ</t>
  </si>
  <si>
    <t>S12R T12R6 UN418 UN409 UN419 2051N08731W 2043N09255W 2039N09310W 2027N09357W 2012N09450W VOKIR UT101 ENAGA DCT OVAGO UT123 IKLOK/N0444F220 UT123 IGSON IGSON1B</t>
  </si>
  <si>
    <t>S12R T12R6 UN418 UN409 UN419 2048N09301W 2023N09411W 2018N09500W VOKIR UT101 ENAGA DCT OTAGO DCT ATUKA ATUKA1B</t>
  </si>
  <si>
    <t>2018N09459W</t>
  </si>
  <si>
    <t>CGELQ</t>
  </si>
  <si>
    <t>S12R SR00 SR01 SR02 SR03 OMSUK UM219 MYDIA/M080F350 M219 CULLY/N0468F350 M219 KNOST DCT CAMJO Q99 BLAAN/N0464F370 Q69 RICCS DCT OXMAN LINNG3</t>
  </si>
  <si>
    <t>S12R SR00 SR01 SR02 SR03 SR04 OMSUK UM219 MYDIA/M079F370 M219 KNOST/N0456F370 DCT CAMJO DCT DANCO DCT OXMAN LINNG3</t>
  </si>
  <si>
    <t>UDGUV2A UDGUV DCT MID DCT 2242N09320W 2244N09325W 2248N09329W 2311N09357W NOTEN UT37 SESNO UJ15E RETOS RETOS1A</t>
  </si>
  <si>
    <t>UDGUV2A UDGUV DCT 2050N08804W 2052N08815W 2057N08834W AVATA NOTEN UT37 SESNO UJ15E RETOS RETOS1A</t>
  </si>
  <si>
    <t>N350RV</t>
  </si>
  <si>
    <t>S12R SR00 SR01 SR02 SR03 SR04 SR05 SR06 2149N08655W 2158N08656W 2206N08700W 2211N08706W 2358N08913W KELPP A766 SBI DCT CRIED BEREE3</t>
  </si>
  <si>
    <t>2429N08939W</t>
  </si>
  <si>
    <t>N47512</t>
  </si>
  <si>
    <t>S12R SR00 SR01 SR02 SR03 ROTGI UM219 MYDIA M219 CIGAR M215 KNOST Q109 CAMJO Q99 TEEEM/N0469F350 Q99 OGRAE DCT BZNGA DCT DORRN CAVLR7</t>
  </si>
  <si>
    <t>NUDAL1A NUDAL UV106 PODON UG765 MAXIM Y262 LULLS DCT GOPEY Q87 ONEWY/N0454F360 Q87 ZERBO/N0455F350 Q87 VIYAP Q69 RICCS DCT OXMAN LINNG3</t>
  </si>
  <si>
    <t>S12R T12R6 UN418 UN409 UN419 UN432 2050N08742W 2052N08754W 2055N08853W 2056N08857W 2059N08903W 2223N09218W 2227N09222W 2230N09226W 2239N09242W 2300N09312W NOTEN DCT LIBOX/N0450F380 DCT MOV UT3 URKOM UJ54 CJS DCT</t>
  </si>
  <si>
    <t>TAKUX2A TAKUX UM782 OMIRO/N0439F370 UN420 PELRA/N0445F390 DCT SPP DCT SEKMA OSUPA2</t>
  </si>
  <si>
    <t>S12R T12R6 UN402 UN408 CZM 2013N08656W 2004N08704W 1936N08727W IMATA UG765 AUR DCT</t>
  </si>
  <si>
    <t>S12R T12R6 UN418 UN409 UN419 2051N08728W 2051N08733W 2118N08928W 2147N09038W 2201N09056W 2240N09148W 2248N09155W 2252N09201W 2314N09245W 2315N09256W SESNO UJ15E RETOS RETOS1A</t>
  </si>
  <si>
    <t>2337N09411W</t>
  </si>
  <si>
    <t>S12R SR00 SR01 SR02 SR03 2109N08643W 2149N08640W 2153N08640W LENUK UB646 CANOA Y196 TUNSL Y262 GOPEY Q87 ONEWY/N0455F340 Q87 ZERBO/N0455F350 Q87 VIYAP Q69 RICCS DCT PSB DCT SYR DCT ART IMPAC4</t>
  </si>
  <si>
    <t>UDGUV2A UDGUV DCT 2118N09201W 2108N09230W 2107N09235W 2038N09330W 2002N09429W 1948N09453W 1931N09527W TAM UJ14 TMN UT147 AGU UT44 MEZCA MEZCA1A</t>
  </si>
  <si>
    <t>1945N09459W</t>
  </si>
  <si>
    <t>HP9807</t>
  </si>
  <si>
    <t>S12R T12R6 UN418 UN409 UN419 UN432 2050N08738W PQE/N0379A180 V51 TGZ DCT</t>
  </si>
  <si>
    <t>S12R T12R6 UN418 UN409 UN419 OMPAN OMPAN1A</t>
  </si>
  <si>
    <t>S12R SR00 SR01 SR02 SR03 SR04 2119N08640W 2121N08640W ROTGI UM219 XOPGI 2233N08630W 2302N08613W 2305N08612W 2309N08609W 2312N08607W 2321N08601W SNAKR M219 CULLY/N0458F350 M219 KNOST DCT DEANR DCT BRUTS Q109 CAMJO DCT TWINS DCT PONZE BANKR8</t>
  </si>
  <si>
    <t>N34455</t>
  </si>
  <si>
    <t>S12R SR00 2059N08646W CN021 2106N08644W XHCU ENEBA UT27 NOSUG 2210N08657W 2218N08658W IRDOV L214 PLNDR/N0451F360 DCT MCB/N0456F350 DCT MEMFS/N0449F360 DCT FTZ SHAIN2</t>
  </si>
  <si>
    <t>S12R T12R6 UN418 UN409 UN419 UN432 2052N08923W S1826 2144N09338W 2146N09351W 2156N09404W 2206N09417W 2207N09417W 2217N09437W 2230N09527W TAM UJ14 TMN DCT MORAS UJ17 QET</t>
  </si>
  <si>
    <t>2223N09459W</t>
  </si>
  <si>
    <t>N857NN</t>
  </si>
  <si>
    <t>S12R SR00 SR01 SR02 SR03 SR04 SR05 ENEBA UT27 NOSUG 2217N08658W 2222N08658W 2255N08741W 2305N08753W 2333N08822W 2354N08844W 2355N08845W KELPP A766 SBI DCT CRIED BEREE3</t>
  </si>
  <si>
    <t>N604LL</t>
  </si>
  <si>
    <t>KTEB</t>
  </si>
  <si>
    <t>S12R SR00 SR01 SR02 SR03 ROTGI UM219 RAKAR 2312N08622W 2315N08622W 2335N08618W MYDIA M219 CIGAR DCT CLAMP DCT TEUFL Q75 TEEEM Q99 EFFAY DCT PEETT DCT VPACE DCT MYFOO Q419 NACYN DCT ARD DCT METRO DCT</t>
  </si>
  <si>
    <t>N920US</t>
  </si>
  <si>
    <t>OMSUK2A OMSUK UM219 XOPGI 2231N08631W 2250N08629W 2327N08626W 2349N08610W SNAKR M219 CULLY/N0458F350 M219 KNOST Q109 CAMJO Q99 PEETT DCT BBDOL PAATS4</t>
  </si>
  <si>
    <t>PSMBN</t>
  </si>
  <si>
    <t>SBJH</t>
  </si>
  <si>
    <t>GLF6</t>
  </si>
  <si>
    <t>S12R T12R6 2100N08650W 2038N08628W 2035N08624W 2022N08605W OMIRO UM782 ARNAL UM782 LONAX UL201 ARPAR UZ82 TITVO UM411 UTLOT DCT</t>
  </si>
  <si>
    <t>S12R SR00 SR01 SR02 SR03 SR04 SR05 SR06 NOSUG UT27 OMVIP UT45 ALKIM 2408N08755W DAGGR L214 LEV J35 MCB/N0449F390 J35 MEM/N0447F400 J35 FAM/N0446F410 DCT SPI DCT PHEEB ENDEE8</t>
  </si>
  <si>
    <t>N937AV</t>
  </si>
  <si>
    <t>S12R 2102N08652W TAKUX UM782 OMIRO/N0448F390 UN420 SPP UP530 KAKOL DCT RNG UQ121 ISVAT ISVA5E</t>
  </si>
  <si>
    <t>S12R 2101N08651W 2059N08652W 2058N08742W 2219N09146W 2226N09155W 2248N09225W 2252N09233W 2319N09324W SESNO UJ15E RETOS RETOS1A</t>
  </si>
  <si>
    <t>2334N09414W</t>
  </si>
  <si>
    <t>S12R T12R6 UN415 TAKUX UM782 MEVUB UP406 AKPEK AKPE4C</t>
  </si>
  <si>
    <t>S12R T12R6 UN415 MAXIM SNDBR3</t>
  </si>
  <si>
    <t>S12R SR00 SR01 SR02 SR03 NOSUG 2221N08658W 2228N08700W 2331N08827W 2350N08841W 2349N08845W 2414N08907W KEHLI A766 KELPP BAYYY5</t>
  </si>
  <si>
    <t>S12R T12R6 2100N08651W N11S 2057N08816W 2154N09047W 2155N09049W 2214N09141W 2217N09146W 2235N09219W 2256N09312W SESNO UJ15E RETOS RETOS1A</t>
  </si>
  <si>
    <t>2323N09428W</t>
  </si>
  <si>
    <t>S12R 2101N08651W NC121 2048N09309W 2035N09354W 2027N09417W 2025N09425W 2008N09538W VITOS VITOS2A</t>
  </si>
  <si>
    <t>S12R T12R6 2059N08651W 2058N08653W DURPI UT78 MEDOS 2045N09356W 2045N09400W 2032N09441W VITOS VITOS2A</t>
  </si>
  <si>
    <t>N37540</t>
  </si>
  <si>
    <t>S12R T12R6 2059N08651W 2057N08652W 2057N08727W 2122N09021W 2125N09033W 2129N09042W NABDA/N0466F340 DCT REX DCT DLF DCT INK DCT CNX DCT PGS/N0458F360 DCT BLD DCT BTY DCT RUSME DYAMD5</t>
  </si>
  <si>
    <t>2302N09456W</t>
  </si>
  <si>
    <t>N1303B</t>
  </si>
  <si>
    <t>S12R T12R6 UN418 UN409 2054N08709W 2055N08712W LIDAM UT23 TAM UJ14 TMN UT147 SLP UJ40 LIBOL DCT</t>
  </si>
  <si>
    <t>S12R T12R6 UN418 2055N08658W CZA 2040N08923W VER UT111 MEBAS LENUL</t>
  </si>
  <si>
    <t>S12R SR00 SR01 SR02 SR03 ROTGI 2155N08639W 2213N08628W 2215N08627W 2217N08627W 2301N08609W 2311N08602W 2328N08547W 2346N08531W SNAKR M219 KNOST Q109 YURCK Q97 SAWED Q108 SIE CAMRN5</t>
  </si>
  <si>
    <t>2313N08601W</t>
  </si>
  <si>
    <t>S12R T12R6 UN418 UN409 2054N08709W 2057N08719W NUBIT DCT RIBET UT101 ENAGA DCT OVAGO UT123 IKLOK/N0446F220 UT123 IGSON IGSON1B</t>
  </si>
  <si>
    <t>N950RG</t>
  </si>
  <si>
    <t>S12R SR00 SR01 SR02 SR03 SR04 SR05 SR06 SR07 SR08 SR09 SR10 SR11 SR12 SR17 SR18 2124N08643W 2133N08641W 2152N08629W KERVU UB646 CANOA DCT EYW DCT</t>
  </si>
  <si>
    <t>2214N08601W</t>
  </si>
  <si>
    <t>N214TG</t>
  </si>
  <si>
    <t>S12R 2101N08651W 2059N08651W CZA UT20 ALPOM 2044N09226W 2045N09229W 2013N09323W 2006N09337W 2015N09423W 2015N09428W 2009N09503W PAZ UT154 ENAGA DCT OTAGO DCT ATUKA DCT PBC</t>
  </si>
  <si>
    <t>2010N09459W</t>
  </si>
  <si>
    <t>N66848</t>
  </si>
  <si>
    <t>S12R 2101N08650W 2100N08649W 2101N08648W ENEBA UT27 NOSUG IPSEV/N0460F380 L207 SEAGL LINKK1</t>
  </si>
  <si>
    <t>S12R 2100N08650W 2100N08649W SL0 OMSUK UM219 RAKAR 2315N08616W SNAKR M219 KNOST Q109 CAMJO Q99 OGRAE DCT GOOOB DCT THHMP RAVNN9</t>
  </si>
  <si>
    <t>S12R T12R6 UN418 UN409 2053N08721W 2054N08739W UKOKO UT78 DURPI 2046N09431W 2045N09435W 2045N09441W 2034N09503W VOKIR UT101 UMAVO UT169 VITOS VITOS2A</t>
  </si>
  <si>
    <t>S12R 2101N08651W T12R6 2059N08650W MURBU B764 BUKKY BUKKY1A</t>
  </si>
  <si>
    <t>S12R 2101N08650W SL0 2101N08647W 2113N08645W 2123N08640W 2149N08638W 2151N08637W 2201N08633W 2230N08623W 2235N08617W 2343N08541W SNAKR M219 CIGAR DCT CODGR/N0457F360 DCT KNOST/N0457F350 DCT CAMJO DCT IRQ DCT PSK DCT OXMAN LINNG3</t>
  </si>
  <si>
    <t>2306N08601W</t>
  </si>
  <si>
    <t>CGMIW</t>
  </si>
  <si>
    <t>S12R 2100N08649W NC01 2100N08647W 2104N08645W 2111N08642W 2131N08639W 2140N08638W 2147N08633W 2151N08630W CANOA Y196 TUNSL Y262 GOPEY Q87 TIRCO/N0466F360 Q87 ZERBO/N0462F370 Q87 VIYAP DCT JROSS Q87 NOWAE DCT BBOBO Q22 RBV DCT LLUND DCT CAM DCT JASDU DCT PBERG CARTR5</t>
  </si>
  <si>
    <t>2210N08601W</t>
  </si>
  <si>
    <t>S12R T12R6 UN418 UN409 UN419 2052N08726W MID DCT 2125N09200W 2127N09206W 2131N09210W 2139N09223W 2156N09250W 2217N09319W 2223N09335W 2222N09346W TAM UJ14 TMN DCT MORAS UJ17 QET DCT</t>
  </si>
  <si>
    <t>2221N09459W</t>
  </si>
  <si>
    <t>S12R 2101N08650W SL0 2101N08647W 2145N08655W 2148N08655W 2348N08849W 2433N08909W KELPP A766 SBI DCT LUKKN WLEEE7</t>
  </si>
  <si>
    <t>N62884</t>
  </si>
  <si>
    <t>S12R 2101N08650W MOGOP SL0 2136N08653W 2148N08655W 2149N08655W 2156N08657W 2230N08734W 2245N08745W 2259N08756W 2314N08808W 2319N08812W 2342N08830W 2344N08832W 2431N08913W KELPP NNCEE2</t>
  </si>
  <si>
    <t>2429N08911W</t>
  </si>
  <si>
    <t>2056N08651W 2038N08651W 2035N08706W 2046N08657W 2050N08659W 2052N08701W</t>
  </si>
  <si>
    <t>HBIPP</t>
  </si>
  <si>
    <t>LSGG</t>
  </si>
  <si>
    <t>GA7C</t>
  </si>
  <si>
    <t>S12R 2101N08650W 2101N08649W 2122N08645W 2124N08643W CANOA DCT DVALL DCT WOPOK DCT HOOKY A699 SUMRS/M087F450 M204 SOORY DCT 39N060W DCT 42N050W DCT 45N040W DCT 46N030W DCT 47N020W DCT 47N010W DCT SEPAL DCT LAPEX/N0493F450 DCT GALOF/N0493F430 DCT PECNO DCT VALKU/N0497F410 DCT TIS DCT MEBAK DCT RUSIT Z87 BELUS DCT</t>
  </si>
  <si>
    <t>2156N08600W</t>
  </si>
  <si>
    <t>S12R 2100N08649W SR0 NC01 2101N08646W NOSUG 2152N08656W 2153N08656W 2203N08657W 2317N08815W 2347N08838W 2401N08844W 2431N08907W KELPP A766 KENGS/N0446F360 A766 SBI DCT CRIED BEREE3</t>
  </si>
  <si>
    <t>S12R SR00 SR01 SR02 SR03 SR04 ROTGI 2154N08639W 2302N08608W 2320N08559W 2328N08557W SNAKR Y240 SHAQQ M580 MARCI DCT GUFFS DCT AABER/N0460F370 DCT GRIDS Q87 ONEWY/N0468F360 Q87 ZERBO/N0461F370 Q87 VIYAP Q69 RICCS Q103 AIRRA DCT OXMAN LINNG3</t>
  </si>
  <si>
    <t>S12R T12R6 UN418 2056N08657W 2056N08702W 2108N08715W 2103N08726W 2100N08752W 2103N08758W 2106N08804W 2113N08816W NOTEN UT37 ULUMA DCT MTY/N0456F360 UT11 SINLO SINLO1A</t>
  </si>
  <si>
    <t>N902AV</t>
  </si>
  <si>
    <t>S12R T12R6 UN402 UN408 2031N08655W 2027N08655W CZ55 CTM UG765 IMATA/N0452F340 UG765 TIKIS TIKIS2C</t>
  </si>
  <si>
    <t>S12R T12R6 UN415 2046N08634W 2035N08628W CZ514 PELRA DCT SPP DCT SEKMA OSUPA2</t>
  </si>
  <si>
    <t>S12R T12R6 UN418 2055N08709W 2053N08715W 2041N09410W 2037N09435W 2032N09511W TAJIN DCT VITOS VITOS2A</t>
  </si>
  <si>
    <t>S12R SR00 SR01 SR02 SR03 OMSUK 2142N08642W 2146N08641W LENUK UB646 CANOA DCT PIE DCT CRG DCT SAV DCT GSO Q75 GVE DCT EMI DCT LVZ DCT ALB DCT TAFFY N693A NEEKO/M084F350 NATV RESNO/M082F350 NATV NETKI DCT REVNU/N0475F350 DCT LIFFY/N0489F390 DCT DOLAS DCT NAVPI DCT TIVUN DCT ESAMA DCT OSBIT DCT TENLO DCT LAMSI DCT STEIN DCT INVED DCT TIMUR L606 GASRU T390 RILEX</t>
  </si>
  <si>
    <t>S12R T12R6 MOGOP 2105N08635W 2114N08623W 2121N08619W 2123N08618W 2149N08552W PODON MAXIM SNDBR3</t>
  </si>
  <si>
    <t>2147N08554W</t>
  </si>
  <si>
    <t>S12R 2101N08651W T12R6 2101N08648W 2103N08648W 2124N08652W 2136N08701W 2208N08718W 2211N08732W 2223N08744W 2230N08752W 2239N08815W 2242N08825W 2301N08919W 2315N09002W 2322N09015W 2344N09020W 2430N09043W KELPP BAYYY5</t>
  </si>
  <si>
    <t>2429N09043W</t>
  </si>
  <si>
    <t>S12R T12R6 UN418 UN409 UN419 UBVOV UT101 UMAVO/N0458F300 UT101 ENAGA ENAGA3A</t>
  </si>
  <si>
    <t>S12R T12R6 UN418 UN409 UN419 2051N08728W 2053N08805W 2056N08828W 2055N08846W 2055N08849W NOTEN UT37 SESNO UJ15E RETOS RETOS1A</t>
  </si>
  <si>
    <t>N127DN</t>
  </si>
  <si>
    <t>S12R SR00 SR01 SR02 SR03 ROTGI UM219 MYDIA M219 CIGAR DCT CODGR DCT AMORY Q110 JOKKY/N0453F360 Q110 DAWWN DCT BEORN GNDLF3</t>
  </si>
  <si>
    <t>UDGUV2A UDGUV UT78 UKOKO 2050N08850W 2050N08852W 2228N09232W 2254N09316W NOTEN UT37 ULUMA DCT MTY DCT TASTO DCT ILAMA UT41 NADIS/N0456F340 DCT AVRIL UJ3 TANRI TANRI1B</t>
  </si>
  <si>
    <t>N2047J</t>
  </si>
  <si>
    <t>S12R 2101N08650W MOGOP 2059N08646W UN620 2108N08610W 2109N08607W 2112N08606W 2126N08552W FRANT UG765 MAXIM Y262 ZFP Y319 JAZZI DCT SAGGY DCT CHIEZ Q161 KALDA Q108 SIE CAMRN5</t>
  </si>
  <si>
    <t>2131N08546W</t>
  </si>
  <si>
    <t>S12R T12R6 UN418 UN409 UN419 CZA UT20 PAZ UT104 LENUL DCT</t>
  </si>
  <si>
    <t>S12R T12R6 UN418 UN409 2050N08812W MID DCT 2119N09132W 2121N09140W 2121N09144W 2122N09150W 2117N09235W 2120N09254W 2120N09313W 2110N09338W 2057N09407W 2107N09416W TMN UT147 SLP UJ40 LIBOL LIBOL1B</t>
  </si>
  <si>
    <t>2116N09459W</t>
  </si>
  <si>
    <t>N39416</t>
  </si>
  <si>
    <t>S12R T12R6 UN418 UN409 2054N08712W 2055N08724W 2051N08731W 2050N08735W 2046N08759W 2045N08805W 2044N08808W 2050N08852W 2051N08856W 2238N09248W 2257N09315W NOTEN UT37 EBDUB/N0462F360 UT37 SESNO DCT MTY UT11 PPE J93 ASUTA DCT AMMOR OLAAA2</t>
  </si>
  <si>
    <t>S12R SR00 SR01 SR02 SR03 SR04 ROTGI UM219 ALPUK 2322N08619W 2331N08614W 2335N08608W 2350N08550W SNAKR M219 CIGAR M219 KNOST DCT DEANR DCT BRUTS Q109 CAMJO DCT TWINS DCT PONZE BANKR8</t>
  </si>
  <si>
    <t>S12R 2100N08649W PAULE G765 CTM</t>
  </si>
  <si>
    <t>S12R 2101N08650W 2058N08647W SR29 2052N08721W 2051N08726W 2050N08729W 2048N08749W 2044N08808W 2046N08823W 2048N08838W 2051N08907W 2053N08914W 2231N09247W 2236N09253W 2256N09329W 2256N09330W NOTEN UT37 SESNO UJ15E RETOS RETOS1A</t>
  </si>
  <si>
    <t>N37542</t>
  </si>
  <si>
    <t>S12R SR00 SR01 SR02 SR03 SR04 SR05 SR06 2139N08653W 2145N08655W KEHLI/N0455F360 A766 KELPP NNCEE2</t>
  </si>
  <si>
    <t>S12R T12R6 UN418 UN409 UN419 UN432 2048N08738W 2043N08804W 2045N09020W 2046N09029W 2044N09047W 2044N09054W UMAVO UT169 VITOS VITOS2A</t>
  </si>
  <si>
    <t>S12R T12R6 UN418 2055N08655W 2026N08734W 2025N08751W 2028N08814W 2028N08818W 2030N08847W 2038N08937W 2040N08950W 2046N09026W 2046N09031W 2046N09036W UMAVO/N0458F300 UT101 ENAGA ENAGA3A</t>
  </si>
  <si>
    <t>S12R T12R6 UN418 UN409 2053N08710W 2041N08742W 2043N08800W 2050N08845W 2051N08859W 2109N09029W 2121N09209W 2120N09215W 2113N09254W 2112N09257W 2104N09320W 2104N09418W 2105N09419W 2117N09443W 2134N09513W TMN UT147 SLP UJ40 LIBOL LIBOL1B</t>
  </si>
  <si>
    <t>N863NN</t>
  </si>
  <si>
    <t>S12R 2101N08651W T12R6 2102N08648W NOSUG 2154N08656W 2200N08656W 2309N08722W 2317N08725W KEHLI A766 SBI DCT CRIED BEREE3</t>
  </si>
  <si>
    <t>N944AN</t>
  </si>
  <si>
    <t>S12R SR00 SR01 SR02 SR03 SR04 SR05 NOSUG 2319N08738W 2347N08756W IRDOV DAGGR L214 PLNDR DCT HRV DCT MHZ DCT GAGLE/N0442F350 DCT MEM/N0439F360 DCT FTZ TRTLL6</t>
  </si>
  <si>
    <t>S12R T12R6 UN418 2055N08659W 2036N08728W 2035N08756W 2035N08802W 2043N08958W 2046N09014W 2046N09049W UMAVO UT101 ENAGA ENAGA3A</t>
  </si>
  <si>
    <t>S12R T12R6 UN418 UN409 2055N08701W 2030N08733W 2038N08736W 2038N08747W 2038N08755W 2043N08941W 2046N09001W 2047N09009W 2046N09350W UMAVO UT104 LENUL LENUL2B</t>
  </si>
  <si>
    <t>N312DN</t>
  </si>
  <si>
    <t>S12R 2101N08651W 2100N08649W 2101N08648W ROTGI UM219 MYDIA M219 KNOST DCT PLYER DCT DAWWN/N0453F360 DCT BEORN GNDLF3</t>
  </si>
  <si>
    <t>S12R T12R6 UN418 UN409 2054N08710W 2056N08733W 2054N08736W 2038N08759W 2036N08802W 2036N08812W 2037N08841W 2040N08944W 2040N08946W 2041N08951W 2045N09042W UBVOV UT101 UMAVO/N0459F300 UT101 ENAGA ENAGA3A</t>
  </si>
  <si>
    <t>N878DN</t>
  </si>
  <si>
    <t>S12R 2100N08650W MOGOP 2101N08646W ROTGI 2219N08634W 2243N08620W 2329N08553W 2350N08542W SNAKR M219 CIGAR DCT CODGR DCT AMORY Q110 JOKKY/N0462F360 Q110 DAWWN DCT BEORN GNDLF3</t>
  </si>
  <si>
    <t>2319N08601W</t>
  </si>
  <si>
    <t>N649JB</t>
  </si>
  <si>
    <t>S12R T12R6 UN415 UN413 SEVKA 2118N08559W 2139N08548W EMOVI UG765 MAXIM BHHIA3</t>
  </si>
  <si>
    <t>S12R T12R6 UN418 UN409 2054N08708W 2102N08722W 2105N08724W 2116N08739W 2133N08912W 2140N09028W 2144N09135W 2146N09144W 2146N09200W 2146N09201W 2142N09255W 2138N09322W 2136N09334W 2126N09401W 2120N09421W TMN UT147 BOPAX BOPAX1B</t>
  </si>
  <si>
    <t>S12R T12R6 2104N08625W 2113N08610W 2118N08611W 2143N08554W EMOVI UG765 MAXIM Y262 TUNSL DCT KUTNE MUNGI1</t>
  </si>
  <si>
    <t>2144N08553W</t>
  </si>
  <si>
    <t>S12R SR00 NC03 2135N08653W 2141N08654W 2309N08735W 2310N08735W 2317N08739W 2344N08809W 2400N08814W DAGGR L214 PLNDR DCT KH90I/N0457F360 DCT CIDOR DCT KF21E DCT ALEXX DCT KK39A DCT TOTOE DCT HALEN NIIXX4</t>
  </si>
  <si>
    <t>2429N08823W</t>
  </si>
  <si>
    <t>S12R T12R6 UN418 UN409 2058N08702W 2106N08725W 2107N08728W 2108N08729W 2114N08750W 2114N08754W 2115N08800W 2111N08809W 2104N08832W 2102N08918W 2103N08945W UBVOV DCT UMAVO UT101 ENAGA ENAGA3A</t>
  </si>
  <si>
    <t>S12R 2101N08650W 2101N08647W ROTGI UM219 MYDIA M219 CIGAR DCT CODGR/N0471F340 DCT KNOST/N0475F330 Q109 CAMJO Q99 QUART PHLBO4</t>
  </si>
  <si>
    <t>N987NN</t>
  </si>
  <si>
    <t>S12R 2101N08651W CN03 2139N08654W 2144N08655W 2225N08718W 2235N08724W KEHLI A766 SBI DCT CRIED BEREE3</t>
  </si>
  <si>
    <t>S12R T12R6 UN415 UN440 UN400 2031N08622W PELRA UN420 SPP/N0469F390 UN420 MORLI/N0473F380 DCT TINPA/N0470F390 DCT UGUPI UL780 GYV DCT VAKUD UL780 ISREN UM542 ILMAR/M081F390 UL302 IREMI/M081F390 UL302 ELASA/N0464F390 UL650 GEKAL UT691 LAR UW16 CBA UW24 SNT SNT7U</t>
  </si>
  <si>
    <t>S12R 2100N08649W 2102N08647W NOSUG 2224N08714W 2230N08718W KEHLI A766 KELPP BAYYY5</t>
  </si>
  <si>
    <t>S12R 2100N08649W 2100N08647W ROTGI 2150N08639W 2201N08633W 2256N08623W 2258N08623W 2304N08623W 2345N08556W SNAKR Y240 SHAQQ DCT KNOST DCT DEANR DCT BRUTS DCT DEQUE DCT GANTS DCT DRAIK DCT WOOLY DCT COATE DCT EEN DCT BGR DCT TOPPS/N0486F410 N569B TUDEP/M084F410 DCT 52N050W DCT 55N040W DCT 56N030W DCT 56N020W DCT PIKIL DCT SOVED DCT MIMKU/N0487F410 DCT BRUCE BRUCE1G</t>
  </si>
  <si>
    <t>2338N08601W</t>
  </si>
  <si>
    <t>CCBAH</t>
  </si>
  <si>
    <t>S12R T12R6 2014N08651W BTO UZ498 MGA UZ512 LIB/N0456F350 UZ512 LIXAS UL203 ARNEL UM542 TAL/N0443F370 UV1 ATATU ATATU4</t>
  </si>
  <si>
    <t>CGEHF</t>
  </si>
  <si>
    <t>S12R 2101N08650W 2101N08648W NOSUG 2209N08657W 2216N08659W 2231N08703W KEHLI/M078F360 A766 KLAMS/N0456F360 A766 SBI DCT DONIE DCT KF24C DCT HOFFF DCT HLC/N0454F380 DCT KD63Y DCT KD72W DCT KD84U DCT OLIIV DCT HILGR/N0449F360 DCT COUTS DCT EBGAL EBGAL7</t>
  </si>
  <si>
    <t>S12R T12R6 UN418 UN409 2056N08702W 2105N08721W 2108N08728W 2116N08750W 2117N08758W 2119N08814W 2119N08817W 2118N08818W UBVOV UT101 UMAVO/N0458F300 UT101 ENAGA ENAGA3A</t>
  </si>
  <si>
    <t>S12R SR00 SR01 SR02 SR03 SR04 SR05 SR06 SR07 2104N08648W ENEBA UT27 NOSUG 2215N08704W 2222N08706W KEHLI A766 SBI DCT ACT DCT PNH DCT ALS DCT JNC J12 HELPR PITTT2</t>
  </si>
  <si>
    <t>S12R T12R6 UN418 UN409 2059N08714W 2106N08727W 2113N08744W 2113N08747W 2114N08804W 2114N08837W NUBIT DCT RIBET UT101 ENAGA DCT OVAGO UT123 IGSON IGSON1B</t>
  </si>
  <si>
    <t>S12R SR00 SR01 SR02 OMSUK UM219 RAKAR 2251N08626W 2313N08623W 2338N08629W 2339N08630W 2349N08638W 2357N08645W NAVVL M219 KNOST DCT DEANR DCT BRUTS DCT TAY DCT BLAAN DCT ORACL DCT FAK DCT SWANN/N0484F390 DCT LANNA DCT FILGA DCT ENE DCT TOPPS N569B TUDEP/M084F390 NATX GISTI/N0479F390 DCT ENOKU DCT DEXEN UY124 DOLOP DOLOP1B</t>
  </si>
  <si>
    <t>2408N08634W</t>
  </si>
  <si>
    <t>S12R 2101N08650W 2032N08620W 2025N08612W 2019N08603W 2004N08542W MAMBI UL577 KEBET/N0445F410 UL577 CDO UT15 NADAX NADAX1W</t>
  </si>
  <si>
    <t>2006N08544W</t>
  </si>
  <si>
    <t>HP1834</t>
  </si>
  <si>
    <t>S12R T12R6 2036N08626W 2035N08625W 2010N08554W PELRA DCT SPP DCT SEKMA OSUPA2</t>
  </si>
  <si>
    <t>2004N08550W</t>
  </si>
  <si>
    <t>N821AV</t>
  </si>
  <si>
    <t>S12R T12R6 ALYRE TAKUX UM782 OMIRO/N0447F370 UM782 MEVUB UP406 AKPEK UQ121 ISVAT ISVA5E</t>
  </si>
  <si>
    <t>S12R T12R6 UN418 2056N08656W 2057N08706W 2104N08722W 2117N08739W 2120N08744W NOTEN UT37 SESNO UJ15E RETOS RETOS1A</t>
  </si>
  <si>
    <t>2057N08654W 2056N08657W 2045N08702W 2036N08708W 2039N08714W 2046N08711W 2054N08706W 2100N08655W CUN</t>
  </si>
  <si>
    <t>S12R T12R6 UN418 2055N08659W 2043N08727W 2041N08734W 2038N08744W 2007N08849W 2004N08853W 1945N08919W 1941N08926W 1928N08958W 1926N09004W 1924N09042W 1911N09052W 1909N09056W CME AGAVE VSA DCT</t>
  </si>
  <si>
    <t>S12R SR00 SR01 SR02 SR03 2101N08644W 2130N08651W 2137N08652W KEHLI A766 KELPP NNCEE2</t>
  </si>
  <si>
    <t>S12R T12R6 UN418 UN409 2055N08701W 2102N08724W 2107N08728W 2122N08736W 2119N08742W 2119N08752W UBVOV DCT UMAVO UT101 ENAGA ENAGA3A</t>
  </si>
  <si>
    <t>S12R T12R6 UN418 UN409 2054N08706W 2044N08718W 2038N08730W 2035N08737W 2035N08738W CZ435 2047N08747W 2057N08746W 2106N08743W 2121N08741W 2126N08741W 2131N08743W 2159N08924W 2201N08932W 2201N08941W 2201N09017W 2159N09034W 2200N09050W 2201N09053W 2202N09100W 2330N09419W MTY DCT TASTO DCT ILAMA UT41 NADIS DCT AVRIL UJ3 TANRI TANRI1B</t>
  </si>
  <si>
    <t>2330N09419W</t>
  </si>
  <si>
    <t>S12R T12R6 UN418 UN409 2055N08703W 2056N08702W 2057N08705W 2115N08803W 2116N08806W 2117N08812W 2133N08834W 2145N09056W 2145N09058W 2147N09133W 2155N09500W TMN UT147 SLP</t>
  </si>
  <si>
    <t>2155N09459W</t>
  </si>
  <si>
    <t>S12R T12R6 UN418 UN409 UN419 UN432 2050N08734W 2050N08740W 2045N08806W VIKMO UBVOV UT101 ENAGA DCT OTAGO DCT ATUKA ATUKA1B</t>
  </si>
  <si>
    <t>S12R 2101N08651W T12R6 SL0 NC29 OMSUK UM219 XOPGI 2228N08633W 2248N08635W 2307N08638W 2319N08642W 2333N08646W 2346N08649W 2355N08650W 2357N08650W SNAKR M219 CULLY/N0476F370 M219 KNOST DCT CTY DCT AMG DCT GSO DCT CSN DCT AML DCT EMI DCT CAM DCT TOPPS/N0472F390 N569B TUDEP/M082F390 NATX MALOT/N0476F390 NATX GISTI DCT KER/N0475F410 DCT EVRIN DCT INFEC DCT JETZI DCT AMFUL DCT CAWZE DCT SIRIC P2 DVR UL9 KONAN DCT KOK DCT REMBA DCT SPI T180 NIVNU T847 IMCOM IMCOM1A</t>
  </si>
  <si>
    <t>S12R T12R6 UN418 UN409 2055N08704W 2057N08706W 2059N08714W 2058N08712W 2115N08726W 2115N08728W 2117N08732W 2118N08739W OTROV NUBIT DCT RIBET UT101 ENAGA DCT OVAGO UT123 IKLOK/N0348F220 UT123 IGSON/N0327F180 IGSON1A</t>
  </si>
  <si>
    <t>XAVET</t>
  </si>
  <si>
    <t>S12R T12R6 2059N08651W 2055N08721W UN711 2111N08737W 2115N08744W 2113N08745W 2116N08757W 2116N08805W 2116N08806W UBVOV UT20 PAZ UT104 LENUL DCT</t>
  </si>
  <si>
    <t>UDGUV2A UDGUV UT78 UKOKO 2049N08837W 2134N09233W 2136N09241W TMN DCT MORAS UJ17 QET</t>
  </si>
  <si>
    <t>N806DN</t>
  </si>
  <si>
    <t>S12R T12R6 UN418 2056N08658W TL518 L06 2109N08725W 2111N08730W 2111N08731W 2118N08746W 2119N08751W 2140N08914W 2142N08930W 2145N09031W 2145N09034W 2141N09044W 2141N09046W 2140N09051W 2140N09052W NOTEN UT37 SESNO DCT MTY DCT GABLA DCT UKRAK DCT MURDU DCT DULGU/N0458F360 DCT OMISI DCT VIVAD DCT MIDRA DCT DUMBO DCT PPE DCT AXASA DCT ASUTA DCT AMMOR OLAAA2</t>
  </si>
  <si>
    <t>N45DP</t>
  </si>
  <si>
    <t>S12R T12R6 UN418 2056N08659W 2057N08701W 2059N08712W 2058N08711W 2059N08713W 2103N08722W 2116N08749W UBVOV UT20 PAZ UT104 LENUL DCT</t>
  </si>
  <si>
    <t>N964AV</t>
  </si>
  <si>
    <t>S12R T12R6 UN415 2057N08643W 2047N08628W 2043N08623W ALYRE TAKUX UM782 OMIRO UM782 MEVUB UP406 AKPEK UQ121 ISVAT ISVA5E</t>
  </si>
  <si>
    <t>S12R T12R6 UN418 2056N08655W 2105N08727W 2127N08925W 2130N09019W 2130N09029W 2129N09030W 2131N09053W NOTEN UT37 SESNO UJ15E RETOS DCT</t>
  </si>
  <si>
    <t>S12R 2101N08650W 2051N08651W 2036N08659W 2018N08656W 2010N08656W MGA UZ512 LIXAS/N0455F370 UL203 ARNEL UM542 TAL UV1 ATATU ATATU4</t>
  </si>
  <si>
    <t>S12R T12R6 UN418 2056N08657W 2045N08709W 2038N08716W 2034N08719W 2027N08725W 1957N08747W 1949N08750W 1942N08758W 1937N08805W 1934N08815W 1850N09010W 1849N09011W 1847N09027W 1846N09148W 1851N09251W 1908N09338W 1911N09402W 1916N09430W 1907N09527W MEBAS UT112 ERDEL/N0481F260 UT112 LARLO LARLO4A</t>
  </si>
  <si>
    <t>S12R 2100N08651W 2058N08654W 2058N08717W 2107N08748W 2111N08802W MD601 2102N09012W 2101N09020W AVIVI OVAGO UT123 IKLOK/N0363F200 UT123 IGSON/N0341F180 IGSON1A</t>
  </si>
  <si>
    <t>S12R T12R6 UN418 UN409 2054N08709W 2054N08710W 2054N08716W 2054N08717W 2054N08748W 2054N08752W 2057N08801W 2059N08815W UBVOV UT101 UMAVO/N0454F300 UT101 ENAGA ENAGA3A</t>
  </si>
  <si>
    <t>S12R T12R6 UN418 UN409 2054N08706W 2055N08708W 2053N08747W 2055N08756W 2103N08817W 2108N08826W 2129N08850W NOTEN UT37 SESNO UJ15E RETOS RETOS1A</t>
  </si>
  <si>
    <t>UDGUV2A UDGUV 2049N08757W 2058N08819W 2100N08826W UBVOV DCT UMAVO UT101 ENAGA ENAGA3A</t>
  </si>
  <si>
    <t>S12R 2100N08649W NC01 2100N08647W 2104N08645W 2106N08645W 2107N08645W L37 2124N08638W ROTGI UM219 ALPUK/N0493F350 UM219 MYDIA/M084F370 M219 CULLY/N0483F370 M219 KNOST Q109 CAMJO DCT TEEEM Q99 POLYY DCT OGRAE DCT AUDII DCT FAK DCT RBV Q22 FOXWD DCT TOPPS/N0479F390 N569B TUDEP/M084F390 NATX MALOT/N0476F390 NATX GISTI DCT NORLA DCT PEWBI DCT TACQI DCT FONZU/N0408F270 DCT ELRIP DCT OTMET OTMET1G</t>
  </si>
  <si>
    <t>UDGUV2A UDGUV 2054N08806W 2057N08814W UBVOV UT101 UMAVO/N0435F300 UT101 ENAGA ENAGA3A</t>
  </si>
  <si>
    <t>ALSUP1C ALSUP UB881 BTO UZ498 MGA UZ512 LIB BARRA4L</t>
  </si>
  <si>
    <t>S12R T12R6 UDGUV UJ84 CZA UJ9 NAPRI NAPRI1A</t>
  </si>
  <si>
    <t>OMSUK2A OMSUK UM219 MYDIA/M079F370 M219 CULLY/N0460F370 M219 KNOST DCT CAMJO Q99 BLAAN Q69 RICCS DCT OXMAN LINNG3</t>
  </si>
  <si>
    <t>UDGUV2A UDGUV UT78 MEDOS 2044N09338W UMAVO/N0457F300 UT101 ENAGA ENAGA3A</t>
  </si>
  <si>
    <t>UDGUV2A UDGUV 2042N09000W 2023N09500W UMAVO UT101 ENAGA ENAGA3A</t>
  </si>
  <si>
    <t>S12R T12R6 UN418 UN409 UN419 UN432 2044N09011W AVIVI ELVED UT104 LENUL LENUL3A</t>
  </si>
  <si>
    <t>S12L T12L6 UN418 UN409 UN419 UN432 2032N09314W 2017N09500W IKLOK UT123 IGSON GDL</t>
  </si>
  <si>
    <t>AMX1505</t>
  </si>
  <si>
    <t>S12L T12L6 UN418 UN409 UN419 UN432 2051N09030W 2039N09248W ELURA UMAVO/N0451F300 UT101 ENAGA ENAGA3A</t>
  </si>
  <si>
    <t>S12L T12L6 UN418 UN409 UN419 2052N08723W 2051N08729W 2153N09021W 2153N09022W 2152N09027W 2141N09053W 2134N09122W 2144N09143W 2204N09219W 2235N09248W 2244N09257W 2319N09338W 2333N09343W 2356N09356W SESNO UJ15E RETOS RETOS1A</t>
  </si>
  <si>
    <t>2350N09353W</t>
  </si>
  <si>
    <t>UDGUV2B UDGUV UT78 XOLRO 2050N09008W 2026N09501W UMAVO UT101 ENAGA ENAGA3A</t>
  </si>
  <si>
    <t>N708DS</t>
  </si>
  <si>
    <t>SBPA</t>
  </si>
  <si>
    <t>S12L T12L6 2046N08653W 2029N08701W ALSUP UB881 BTO UZ498 MGA UM328 ORRAL/N0490F430 UM328 QIT UP408 GEKOR UM548 VAS UM657 EDMAR UL216 NOBEL DCT</t>
  </si>
  <si>
    <t>UDGUV2B UDGUV UT78 DURPI 2050N08914W 2049N08924W UMAVO UT101 ENAGA ENAGA3A</t>
  </si>
  <si>
    <t>UDGUV2B UDGUV UT78 UKOKO 2040N08835W OMPAN OMPAN1A</t>
  </si>
  <si>
    <t>S12L T12L6 UN418 UN409 UN419 2053N08723W 2054N08725W 2101N08718W UN529 UN532 RW12L</t>
  </si>
  <si>
    <t>S12L T12L6 UN418 UN409 2054N08707W 2043N08717W 2032N09233W 2032N09234W 2029N09252W UMAVO/N0454F300 UT101 ENAGA ENAGA3A</t>
  </si>
  <si>
    <t>S12L T12L6 UN418 UN409 2044N08701W 2044N08704W 2042N08729W UMAVO UT101 ENAGA ENAGA3A</t>
  </si>
  <si>
    <t>TAKUX2B TAKUX UM782 OMIRO UN420 PELRA DCT SPP DCT SEKMA OSUPA2</t>
  </si>
  <si>
    <t>UDGUV2B UDGUV DCT 2223N09203W 2225N09210W 2229N09241W 2248N09336W 2254N09430W 2254N09433W 2259N09506W</t>
  </si>
  <si>
    <t>2258N09459W</t>
  </si>
  <si>
    <t>XAAMD</t>
  </si>
  <si>
    <t>UDGUV2B UDGUV UT78 VIKMO 2045N09307W 2046N09312W 2043N09314W 2032N09345W 2025N09404W 2021N09422W UMAVO/N0457F300 UT101 ENAGA ENAGA3A</t>
  </si>
  <si>
    <t>XATYV</t>
  </si>
  <si>
    <t>N62895</t>
  </si>
  <si>
    <t>S12L 2101N08649W 2104N08648W NC24 ROTGI UM219 RAKAR 2247N08627W 2248N08627W 2254N08624W 2306N08619W 2314N08616W 2320N08613W SNAKR M219 CIGAR M215 KNOST Q109 CAMJO Q99 QUART PHLBO4</t>
  </si>
  <si>
    <t>2348N08601W</t>
  </si>
  <si>
    <t>S12R 2101N08651W 2059N08652W CZA UJ9 NAPRI NAPRI1A</t>
  </si>
  <si>
    <t>S12R T12R6 UN418 UN409 GOSAT UT78 MEDOS 2050N09434W 2055N09536W VOKIR UT101 UMAVO/N0452F300 UT101 ENAGA ENAGA3A</t>
  </si>
  <si>
    <t>N3760C</t>
  </si>
  <si>
    <t>S12L T12L6 2100N08649W SR23 2058N08641W 2131N08641W 2139N08641W 2234N08628W 2236N08628W NAVVL M219 KNOST DCT PLYER DCT DAWWN/N0450F400 DCT BEORN GNDLF3</t>
  </si>
  <si>
    <t>UDGUV2A UDGUV UT78 XOLRO 2050N09010W 2050N09026W 2051N09345W 2105N09447W 2107N09529W TAJIN DCT VITOS VITOS2A</t>
  </si>
  <si>
    <t>2106N09459W</t>
  </si>
  <si>
    <t>UDGUV2A UDGUV UT78 MEDOS 2045N09416W 2034N09500W VOKIR UT101 UMAVO/N0452F300 UT101 ENAGA ENAGA3A</t>
  </si>
  <si>
    <t>N247AB</t>
  </si>
  <si>
    <t>KEYW</t>
  </si>
  <si>
    <t>S12R 2101N08650W SL0 NC011 2059N08645W CN03 2146N08641W 2159N08639W LENUK B646 CANOA DCT</t>
  </si>
  <si>
    <t>S12R T12R6 UN418 UN409 UN419 NOTEN SESNO RETOS</t>
  </si>
  <si>
    <t>UDGUV2A UDGUV UT78 VIKMO 2046N09238W 2046N09244W VOKIR ENAGA ENAGA3A</t>
  </si>
  <si>
    <t>S12R T12R6 UN415 UN413 2104N08623W 2102N08609W 2101N08603W NUDAL UV106 PODON UG765 EMOVI UG765 MAXIM SNDBR3</t>
  </si>
  <si>
    <t>S12R T12R6 UN418 UN409 UN419 2046N09424W 2045N09432W ELVED UT104 LENUL LENUL3A</t>
  </si>
  <si>
    <t>S12R T12R6 UN418 UN409 UN419 2047N09353W 2046N09400W 2042N09406W 2029N09428W ELVED/N0443F300 UT104 LENUL LENUL2B</t>
  </si>
  <si>
    <t>XAADU</t>
  </si>
  <si>
    <t>UDGUV2A UDGUV UT78 UKOKO 2050N08905W 2041N08915W 2045N08920W EKNKN UBVOV UT101 UMAVO UT169 VITOS VITOS2A</t>
  </si>
  <si>
    <t>2102N08652W 2101N08651W 2053N08648W UN1PA 2049N08704W 2102N08652W CUN</t>
  </si>
  <si>
    <t>N650AB</t>
  </si>
  <si>
    <t>S12R T12R6 UN418 UN409 MID NOTEN UT37 SESNO UJ15E RETOS DCT</t>
  </si>
  <si>
    <t>S12R SR00 SR01 SR02 SR03 2141N08654W 2338N08748W 2344N08750W 2349N08752W 2404N08757W 2439N08809W DAGGR L214 PLNDR/N0469F350 DCT MEI/N0463F370 DCT HITMN DCT IIU Q139 RINTE DCT QWERI NUBER6</t>
  </si>
  <si>
    <t>2429N08806W</t>
  </si>
  <si>
    <t>RHH116</t>
  </si>
  <si>
    <t>CYQX</t>
  </si>
  <si>
    <t>TCRSA</t>
  </si>
  <si>
    <t>S12R SR00 SR01 SR02 SR03 2105N08645W 2108N08644W ROTGI UM219 MYDIA M219 CIGAR DCT HEVVN DCT SHRLT DCT DARRL DCT EVING DCT GVE DCT HUO DCT CON DCT AUG DCT BGR DCT CANME DCT KENSU DCT IRDUV DCT CADIL DCT IKBUN DCT</t>
  </si>
  <si>
    <t>N734JU</t>
  </si>
  <si>
    <t>MPMG</t>
  </si>
  <si>
    <t>S12R 2101N08651W 2035N08624W 2012N08547W OMIRO UN420 TBG DCT</t>
  </si>
  <si>
    <t>2006N08542W</t>
  </si>
  <si>
    <t>S12R 2101N08651W 2058N08651W 2050N08730W 2049N08739W 1947N09022W 1946N09028W 1912N09219W 1907N09230W 1902N09339W 1903N09346W 1904N09354W 1905N09355W 1906N09401W 1909N09420W 1909N09422W 1910N09431W 1917N09509W MEBAS LARLO</t>
  </si>
  <si>
    <t>1916N09503W</t>
  </si>
  <si>
    <t>S12R T12R6 UN418 UN409 2052N08721W 2051N08729W 2048N09018W 2048N09024W 2038N09219W 2023N09459W ENAGA DCT OVAGO UT123 IGSON IGSON1B</t>
  </si>
  <si>
    <t>N852NN</t>
  </si>
  <si>
    <t>S12R SR00 SR01 SR02 SR03 SR04 2127N08651W 2144N08701W 2229N08713W 2229N08714W 2234N08717W KEHLI A766 SBI DCT CRIED BEREE3</t>
  </si>
  <si>
    <t>S12R T12R6 UN418 UN409 2052N08721W MID DCT 2224N09250W 2232N09311W 2301N09411W 2308N09439W ULUMA UT37 SESNO UJ15E RETOS RETOS1A</t>
  </si>
  <si>
    <t>XAONE</t>
  </si>
  <si>
    <t>UDGUV2A UDGUV UJ84 CZA UT20 PAZ UT154 ENAGA DCT OVAGO UT123 ULUVO DCT</t>
  </si>
  <si>
    <t>S12R T12R6 2034N08746W SAXAV V51 TGZ DCT</t>
  </si>
  <si>
    <t>S12R 2101N08652W 2059N08652W 2055N08715W 2053N08725W UBVOV UT20 PAZ UT154 ENAGA DCT OVAGO UT123 ULUVO DCT</t>
  </si>
  <si>
    <t>ENEBA2A ENEBA UT27 PISAD L333 HRV/N0452F350 J31 MEI DCT IIU/N0450F370 DCT DQN DCT ROD J43 CRL DCT QWERI NUBER6</t>
  </si>
  <si>
    <t>S12R SR00 SR01 SR02 SR03 OMSUK UM219 RAKAR 2306N08610W 2347N08531W SNAKR M219 CIGAR M215 KNOST Q109 CAMJO Q99 OGRAE DCT BZNGA DCT DORRN CAVLR7</t>
  </si>
  <si>
    <t>HP1838</t>
  </si>
  <si>
    <t>S12R T12R6 UN415 OMIRO UN420 PELRA/N0446F390 DCT SPP DCT SEKMA OSUPA2</t>
  </si>
  <si>
    <t>S12R T12R6 UN402 UN408 CZM 2020N08655W UN430 1951N08711W 1949N08713W 1822N08810W RIDEM UG765 AUR DCT</t>
  </si>
  <si>
    <t>1826N08807W</t>
  </si>
  <si>
    <t>XAVIR</t>
  </si>
  <si>
    <t>S12R T12R6 UN418 UN409 2052N08706W 2049N08743W 2055N08816W 2104N08851W 2104N08853W 2229N09228W 2242N09321W 2243N09324W 2306N09419W NOTEN/N0448F380 DCT LIBOX DCT MOV UT3 URKOM UJ54 CJS DCT</t>
  </si>
  <si>
    <t>UDGUV2A UDGUV UT78 UKOKO 2049N08818W 2049N08821W 2114N09035W 2115N09038W 2116N09046W 2143N09500W TMN UT147 SLP UJ40 LIBOL LIBOL1B</t>
  </si>
  <si>
    <t>S12R T12R6 UN402 UN408 CZM UN431 1958N08655W 1935N08659W 1932N08659W ANIKO UB881 URIOS/N0383F250 DCT GABIX DCT TUMEK DCT TIBUT DCT PIRAS BARRA4P</t>
  </si>
  <si>
    <t>N925NN</t>
  </si>
  <si>
    <t>S12R SR00 SR01 SR02 SR03 SR04 ENEBA 2135N08654W 2142N08656W 2215N08706W 2221N08708W KEHLI A766 KELPP DCT MUSYL DCT WEEED WLEEE7</t>
  </si>
  <si>
    <t>S12R SR00 SR01 SR02 SR03 OMSUK M219 ROTGI UM219 XOPGI 2229N08631W 2232N08631W 2237N08629W 2327N08609W SNAKR M219 KNOST DCT CAMJO Q99 BLAAN Q69 RICCS DCT PSB DCT SYR DCT ART IMPAC4</t>
  </si>
  <si>
    <t>HP9924</t>
  </si>
  <si>
    <t>S12R T12R6 UN415 ALYRE TAKUX UM782 OMIRO/N0454F370 UN420 PELRA DCT SPP DCT SEKMA OSUPA2</t>
  </si>
  <si>
    <t>S12R T12R6 UN418 UN409 2055N08702W 2057N08742W 2057N08813W 2057N08816W 2119N09028W 2120N09037W 2121N09047W 2122N09056W 2137N09331W 2146N09458W TMN UT147 AGU UT44 MEZCA MEZCA1A</t>
  </si>
  <si>
    <t>VIV2246</t>
  </si>
  <si>
    <t>UDGUV2A UDGUV DCT 2054N08906W 2054N08908W 2217N09218W 2229N09314W 2231N09328W 2301N09502W SESNO UJ15E RETOS RETOS1A</t>
  </si>
  <si>
    <t>2300N09459W</t>
  </si>
  <si>
    <t>N186US</t>
  </si>
  <si>
    <t>S12R SR00 SR01 SR02 SR03 SR04 SR05 SR06 OMSUK UM219 ALPUK 2340N08622W 2404N08621W NAVVL M219 KNOST DCT DEANR DCT BRUTS Q109 CAMJO DCT TWINS DCT PONZE BANKR8</t>
  </si>
  <si>
    <t>UDGUV2A UDGUV UT78 UKOKO 2050N08855W 2050N08858W 2149N09108W 2150N09120W 2150N09123W 2149N09222W 2148N09231W 2148N09238W 2153N09328W 2205N09334W 2209N09341W SESNO UJ15E MTY UT11 GABLA UJ40 NOVUL NOVUL2C</t>
  </si>
  <si>
    <t>2251N09459W</t>
  </si>
  <si>
    <t>N61898</t>
  </si>
  <si>
    <t>S12R SR00 SR01 SR02 2131N08651W 2133N08652W 2247N08725W 2251N08728W 2256N08732W 2310N08746W 2324N08757W 2333N08801W 2350N08807W IRDOV L214 PLNDR DCT MEMFS/N0450F360 DCT FTZ SHAIN2</t>
  </si>
  <si>
    <t>N926UW</t>
  </si>
  <si>
    <t>S12R SR00 SR01 SR02 SR03 SR04 SR05 OMSUK UM219 ROTGI 2210N08636W 2214N08635W 2226N08628W 2240N08620W 2253N08615W 2310N08615W 2323N08614W 2346N08603W NAVVL M219 KNOST Q109 CAMJO Q99 PEETT DCT BBDOL PAATS4</t>
  </si>
  <si>
    <t>S12R T12R6 UN418 UN409 UN419 2054N08729W 2054N08732W 2049N09301W 2048N09310W VOKIR UT101 UMAVO/N0453F300 UT101 ENAGA ENAGA3A</t>
  </si>
  <si>
    <t>S12R 2101N08651W ALYRE TAKUX UM782 OMIRO UN420 SPP UP530 KAKOL DCT RNG UQ121 ISVAT ISVA5E</t>
  </si>
  <si>
    <t>N181UW</t>
  </si>
  <si>
    <t>S12R T12R6 UN415 2058N08643W 2058N08641W NUDAL UV106 PODON UG765 MAXIM SNDBR3</t>
  </si>
  <si>
    <t>S12R T12R6 UN400 ALYRE TAKUX DCT MAMBI UL577 NOELL/N0445F410 UL577 CDO UT15 NADAX NADAX1W</t>
  </si>
  <si>
    <t>N324DX</t>
  </si>
  <si>
    <t>S12R SR00 SR01 2059N08645W 2105N08642W 2108N08641W 2133N08638W 2139N08636W 2148N08635W 2159N08632W 2218N08627W 2256N08617W 2300N08614W 2317N08618W 2318N08618W 2322N08619W 2347N08631W 2400N08638W SNAKR M219 KNOST DCT PLYER DCT DAWWN/N0452F380 DCT BEORN GNDLF3</t>
  </si>
  <si>
    <t>N7879A</t>
  </si>
  <si>
    <t>S12R T12R6 UN418 UN409 2055N08702W 2057N08737W 2053N08749W CZA UT20 MEDOS DCT AXOMU DCT ALUXU UT48 IPRUL DCT COLLT BELLR6</t>
  </si>
  <si>
    <t>AXOMU</t>
  </si>
  <si>
    <t>S12R SR00 SR01 SR02 2105N08644W L38 2132N08648W 2140N08650W 2247N08730W 2253N08740W 2305N08759W 2317N08814W 2318N08815W 2322N08822W 2431N08837W DAGGR L214 PLNDR/N0457F360 L214 LEV/N0456F370 DCT KM21M DCT OLSIE DCT QWERI NUBER6</t>
  </si>
  <si>
    <t>2429N08837W</t>
  </si>
  <si>
    <t>XAGLL</t>
  </si>
  <si>
    <t>S12R T12R6 UN418 UN409 2055N08706W 2055N08726W 2054N08730W 2021N08841W 2021N08842W 1812N09407W 1810N09413W ACA UT145 IGSON</t>
  </si>
  <si>
    <t>1752N09528W</t>
  </si>
  <si>
    <t>N7875A</t>
  </si>
  <si>
    <t>S12R 2101N08651W MOGOP NUDAL UV106 PODON UG765 MAXIM Y262 ZFP Y319 JAZZI DCT IDOLS DCT RUKRR DCT THHMP RAVNN9</t>
  </si>
  <si>
    <t>S12R 2100N08650W SL0 2149N08640W 2156N08640W 2213N08634W 2247N08624W 2319N08617W 2353N08559W 2425N08541W CIGAR M219 KNOST DCT PLYER DCT OTK DCT MCN/N0455F360 DCT AHN/N0455F370 DCT ODF DCT PUPDG DCT KTRYN DCT SPAYD DCT HNN/N0451F370 DCT SUBWY CRAKN2</t>
  </si>
  <si>
    <t>S12R 2100N08650W 2100N08649W SL0 2145N08655W 2216N08704W 2303N08720W 2319N08726W KEHLI A766 KLAMS/N0452F380 A766 SBI DCT CRIED BEREE3</t>
  </si>
  <si>
    <t>S12R T12R6 UN418 2056N08656W CN30 2047N08805W 2047N08807W 2057N08840W 2255N09355W 2308N09445W ULUMA UT37 SESNO UJ15E RETOS RETOS1A</t>
  </si>
  <si>
    <t>2309N09447W</t>
  </si>
  <si>
    <t>S12R 2101N08650W MOGOP SL0 2101N08647W 2139N08653W 2141N08654W 2255N08735W 2259N08740W 2310N08752W 2334N08813W 2345N08806W DAGGR L214 PLNDR/N0452F360 L214 LEV/N0452F370 DCT NULLS DCT RGERS DCT SURLY DCT MIGLO HABBS7</t>
  </si>
  <si>
    <t>2429N08821W</t>
  </si>
  <si>
    <t>N479AM</t>
  </si>
  <si>
    <t>S12R T12R6 2058N08652W 2043N08747W 2045N08754W UBVOV UT101 UMAVO/N0457F300 UT101 ENAGA ENAGA3A</t>
  </si>
  <si>
    <t>N943AV</t>
  </si>
  <si>
    <t>S12R T12R6 UN415 2057N08642W ALYRE TAKUX UM782 MEVUB UP406 AKPEK AKPE4C</t>
  </si>
  <si>
    <t>S12R T12R6 UN418 2055N08658W 2039N08719W 2045N08758W 2048N08820W 2251N09342W 2303N09438W ULUMA UT37 SESNO UJ15E RETOS RETOS1A</t>
  </si>
  <si>
    <t>S12R T12R6 UN418 2056N08657W 2038N08726W 2038N08732W OMATO UJ16 OAX</t>
  </si>
  <si>
    <t>S12R T12R6 UN418 UN409 2057N08719W 2057N08735W 2056N08736W NUBIT DCT RIBET UT101 ENAGA DCT OVAGO UT123 IKLOK/N0445F220 UT123 IGSON IGSON1B</t>
  </si>
  <si>
    <t>N265WN</t>
  </si>
  <si>
    <t>N61887</t>
  </si>
  <si>
    <t>S12R 2101N08651W MOGOP NC01 T12L7 2123N08651W 2146N08701W 2151N08704W 2200N08710W KEHLI A766 KELPP NNCEE2</t>
  </si>
  <si>
    <t>S12R 2101N08650W MOGOP NC01 2102N08647W 2129N08651W 2155N08704W 2225N08724W IRDOV L214 LEV J35 MCB/N0455F390 J35 MEM BOOSH3</t>
  </si>
  <si>
    <t>CGMIQ</t>
  </si>
  <si>
    <t>S12R SR00 CN021 2138N08653W 2157N08656W KEHLI/M080F340 A770 DOLPH/N0472F340 A770 LEV/N0469F350 J31 HRV DCT HITMN/N0463F370 DCT FLM DCT APE DCT ERI/N0456F390 DCT DKK DCT WOZEE DCT MIGLO HABBS7</t>
  </si>
  <si>
    <t>N587DT</t>
  </si>
  <si>
    <t>S12R SR00 SR01 SR02 SR03 SR04 OMSUK ROTG2A ROTGI UM219 XOPGI 2227N08632W 2229N08631W 2238N08632W 2240N08633W 2241N08633W 2257N08639W 2310N08642W 2325N08645W 2346N08639W 2417N08628W NAVVL M219 KNOST Q109 YURCK/N0454F370 Q97 SAWED Q108 SIE CAMRN5</t>
  </si>
  <si>
    <t>S12R SR00 SR01 SR02 SR03 SR04 ENEBA 2134N08654W 2135N08654W 2141N08656W KEHLI A766 KELPP BAYYY5</t>
  </si>
  <si>
    <t>N405FR</t>
  </si>
  <si>
    <t>S12R SR00 SR01 SR02 SR03 SR04 SR05 2106N08643W 2109N08641W ROTGI UM219 MYDIA M219 CIGAR M215 KNOST Q109 DEANR/N0435F380 DCT DAWWN DCT BEORN HOBTT3</t>
  </si>
  <si>
    <t>N8771D</t>
  </si>
  <si>
    <t>S12R SR00 SR01 SR02 SR03 SR04 2105N08644W L37 2146N08654W IRDOV L214 LEV J35 MCB/N0455F370 J35 MEM/N0451F380 J35 FAM/N0449F390 DCT SPI DCT PHEEB ENDEE8</t>
  </si>
  <si>
    <t>S12R SR00 SR01 SR02 SR03 SR04 ENEBA UT27 NOSUG 2200N08656W 2205N08658W KEHLI A766 KELPP NNCEE2</t>
  </si>
  <si>
    <t>S12R T12R6 UN418 2055N08659W 2055N08707W 2057N08749W 2058N08749W 2106N08832W 2104N08833W LIDAM UT23 TAM UJ14 TMN DCT MORAS UJ17 QET DCT</t>
  </si>
  <si>
    <t>S12R SR00 SR01 SR02 SR03 SR04 ENEBA UT27 NOSUG 2153N08656W 2158N08656W 2228N08707W 2234N08709W KEHLI/N0441F380 A766 SBI DCT CRIED BEREE3</t>
  </si>
  <si>
    <t>XBSUN</t>
  </si>
  <si>
    <t>S12R T12R6 UN415 UN440 UN400 2028N08612W 2024N08606W 1951N08522W OMIRO/N0454F370 UN420 PELRA DCT SPP DCT SEKMA OSUPA2</t>
  </si>
  <si>
    <t>S12R T12R6 UN418 2056N08656W 2107N08719W 2106N08722W 2058N08905W 2058N08909W NOTEN UT37 ULUMA/N0457F360 DCT MTY UT11 SINLO SINLO1A</t>
  </si>
  <si>
    <t>TCLLR</t>
  </si>
  <si>
    <t>S12R SR00 SR01 SR02 SR03 2116N08645W ROTGI CANOA DCT EYW DCT FLL DCT PBI DCT ADOOR DCT ILM DCT KEMPR DCT SBY/N0485F370 DCT ACK DCT TUSKY N355C JOOPY/M084F370 NATY GISTI/N0483F370 DCT LAPMO DCT LIFFY DCT DOLAS DCT NAVPI/N0490F390 DCT EKSAK DCT SWALM DCT VELIS DCT OKG DCT ODNEM DCT NIT DCT ERGOM DCT INVED DCT TIMUR L606 GASRU T390 RILEX</t>
  </si>
  <si>
    <t>2215N08601W</t>
  </si>
  <si>
    <t>S12R SR00 SR01 SR02 SR03 SR04 2105N08645W NOSUG UT27 OMVIP 2318N08713W 2332N08734W 2340N08745W 2349N08757W IRDOV L214 LEV DCT MCB DCT MEMFS DCT FAM DCT STL/N0454F360 DCT IOW DCT MNOSO BLUEM5</t>
  </si>
  <si>
    <t>S12R 2101N08651W T12R6 LIDEK B881 CZM 2030N08655W 2023N08656W MURBU B764 BUKKY BUKKY1A</t>
  </si>
  <si>
    <t>N463AM</t>
  </si>
  <si>
    <t>S12R 2100N08650W 2103N08648W 2112N08643W 2115N08642W LENUK UB646 CANOA DCT</t>
  </si>
  <si>
    <t>S12R 2101N08650W 2109N08647W ROTGI UM219 MYDIA/M078F370 M219 CIGAR DCT JONBU/N0456F360 DCT KNOST/N0458F350 Q109 CAMJO DCT DANCO DCT OXMAN LINNG3</t>
  </si>
  <si>
    <t>UDGUV2A UDGUV 2049N08807W 2049N08830W PERGO NOTEN UT37 AVRAV/N0410F300 UT37 SESNO/N0455F220 UJ15E RETOS RETOS1A</t>
  </si>
  <si>
    <t>N373DX</t>
  </si>
  <si>
    <t>S12R SR00 SR01 2059N08645W 2110N08645W ROTGI UM219 MYDIA M219 CIGAR DCT CODGR DCT AMORY Q110 JOKKY/N0457F360 Q110 DAWWN DCT BEORN GNDLF3</t>
  </si>
  <si>
    <t>CGWCN</t>
  </si>
  <si>
    <t>S12R SR00 SR01 SR02 SR03 SR04 NOSUG 2221N08658W 2229N08659W 2406N08800W 2426N08820W DAGGR L214 PLNDR/N0445F360 L214 LEV DCT DEBII DCT KYLER/N0444F380 DCT KD69Y DCT TRYAL DCT KU06U DCT YEA DCT CAMRA IGSOX3</t>
  </si>
  <si>
    <t>N954JB</t>
  </si>
  <si>
    <t>OMSUK2A OMSUK UM219 ALPUK 2339N08620W 2403N08619W SNAKR M219 CIGAR/N0473F330 M219 KNOST Q109 DFENC DCT SAWED Q108 SIE CAMRN5</t>
  </si>
  <si>
    <t>2404N08618W</t>
  </si>
  <si>
    <t>OMSUK2A OMSUK UM219 XOPGI 2224N08631W 2227N08630W CANOA DCT LULLS DCT ZFP DCT GRUBR Y299 SEELO DCT GARIC DCT ZORDO Q111 RUKRR DCT THHMP RAVNN9</t>
  </si>
  <si>
    <t>2240N08601W</t>
  </si>
  <si>
    <t>S12R T12R6 UN418 2055N08659W 2056N08701W 2048N08711W 2049N08820W 2050N08829W NOTEN UT37 ULUMA DCT MTY DCT TASTO DCT ILAMA UT41 NADIS DCT AVRIL UJ3 TANRI TANRI1B</t>
  </si>
  <si>
    <t>2101N08653W 2047N08714W 2032N08655W</t>
  </si>
  <si>
    <t>N828JB</t>
  </si>
  <si>
    <t>NUDAL1A NUDAL UV106 PODON UG765 MAXIM Y262 LULLS DCT WIGNA/N0440F380 DCT FIPES DCT FERAL BLFRG3</t>
  </si>
  <si>
    <t>S12R SR00 SR01 ROTGI UM219 XOPGI 2225N08632W 2345N08624W MYDIA M219 SNAKR Y240 SHAQQ DCT KNOST DCT DEANR DCT BRUTS Q109 CAMJO DCT TWINS DCT PONZE BANKR8</t>
  </si>
  <si>
    <t>S12R T12R6 UN418 2056N08658W 2044N08707W 2034N08714W 2028N08720W 2021N08732W 2017N08805W 2029N08837W 2031N08850W 2031N08925W 2025N09011W 2024N09132W 2034N09231W 2044N09312W 2051N09348W 2056N09424W TAJIN DCT VITOS VITOS2A</t>
  </si>
  <si>
    <t>S12R T12R6 UN418 UN409 2054N08711W 2053N08712W 2050N08718W 2038N08751W MID DCT 2106N09029W 2110N09044W 2127N09302W 2122N09352W 2131N09500W TMN UT147 SLP UJ40 LIBOL LIBOL1B</t>
  </si>
  <si>
    <t>S12R SR00 SR01 NOSUG UT27 OMVIP 2304N08704W 2308N08708W KEHLI/N0453F380 A766 KELPP NNCEE2</t>
  </si>
  <si>
    <t>S12R T12R6 UN418 UN409 2055N08705W 2054N08707W 2047N08754W DURPI DCT 2102N09009W 2104N09023W 2139N09500W TMN UT147 SLP UJ40 LIBOL LIBOL1B</t>
  </si>
  <si>
    <t>N871NN</t>
  </si>
  <si>
    <t>S12R SR00 SR01 SR02 SR03 NOSUG KEHLI A766 SBI DCT CRIED BEREE3</t>
  </si>
  <si>
    <t>N309PC</t>
  </si>
  <si>
    <t>S12R SR00 SR01 SR02 SR03 SR04 ENEBA UT27 NOSUG IRDOV L214 DAGGR/N0451F360 L214 LEV DCT DOOMS DCT LIT/N0439F350 DCT FTZ TRTLL6</t>
  </si>
  <si>
    <t>S12R T12R6 UN418 UN409 2055N08706W 2051N08713W 2046N08813W 2055N08840W DURPI UT78 MEDOS DCT UBVOV DCT UMAVO UT101 ENAGA ENAGA3A</t>
  </si>
  <si>
    <t>S12R SR00 SR01 SR02 SR03 SR04 SR05 SR06 SR07 SR08 SR09 SR10 ENEBA UT27 NOSUG KEHLI A766 SBI DCT</t>
  </si>
  <si>
    <t>S12R T12R6 UN418 2056N08655W 2051N08705W 2037N08752W 2033N08817W GOSAT UT78 XOLRO 2052N09019W 2054N09026W UBVOV UT101 UMAVO/N0455F300 UT101 ENAGA ENAGA3A</t>
  </si>
  <si>
    <t>XAEMM</t>
  </si>
  <si>
    <t>MMCE</t>
  </si>
  <si>
    <t>S12R 2059N08647W CZM 1941N08914W 1936N08924W 1933N08929W 1929N08936W 1927N08939W 1924N08959W 1920N09011W 1919N09014W 1911N09028W DUTKA CME</t>
  </si>
  <si>
    <t>S12R T12R6 UN418 2056N08654W 2047N08714W 2043N08731W UBVOV UT20 PAZ/N0410F300 UT104 LENUL LENUL2B</t>
  </si>
  <si>
    <t>S12R T12R6 UN418 2056N08654W 2037N08732W DURPI DCT UBVOV UT101 UMAVO UT169 VITOS VITOS2A</t>
  </si>
  <si>
    <t>S12R SR00 SR01 SR02 SR03 SR04 SR05 SR06 NOSUG KEHLI A766 SBI DCT LUKKN WLEEE7</t>
  </si>
  <si>
    <t>S12R T12R6 UN418 2056N08659W 2055N08700W 2041N08718W 2039N08730W 2043N08819W MID/N0472F320 NOTEN UT37 EBDUB/N0472F340 DCT ETMES UJ53 REX DCT DLF DCT KOBLE DCT ELP DCT WOBUG Q180 BXK J4 WLVRN DCT ESTWD HLYWD1</t>
  </si>
  <si>
    <t>S12R SR00 SR01 SR02 SR03 SR04 SR05 SR06 OMSUK UM219 XOPGI 2230N08631W 2238N08630W 2317N08611W 2341N08605W 2400N08601W NAVVL M219 CIGAR DCT CODGR DCT AMORY Q110 JOKKY/N0468F340 Q110 DAWWN DCT BEORN GNDLF3</t>
  </si>
  <si>
    <t>S12R T12R6 UN418 UN409 2052N08720W 2053N08723W 2059N08740W CZA UJ9 NAPRI BUYCK 2045N08921W 2044N08928W 2043N08930W 2042N08937W MD900 MD901 RWY36</t>
  </si>
  <si>
    <t>S12R T12R6 UN418 UN409 2054N08711W 2057N08742W 2033N08802W CZA 2045N09005W 2050N09036W 2043N09139W 2043N09147W UBVOV UT20 PAZ UT104 LENUL DCT</t>
  </si>
  <si>
    <t>S12R T12R6 UN418 2056N08655W 2050N08702W 2048N08706W 2041N08724W 2041N08728W 2037N08755W 2038N08846W MID DCT LIDAM UT23 TAM UJ14 TMN UT147 AGU UT44 MEZCA MEZCA1A</t>
  </si>
  <si>
    <t>UAL3938</t>
  </si>
  <si>
    <t>S12R SR00 SR01 SR02 SR03 2137N08652W 2254N08808W 2255N08809W 2302N08820W 2309N08830W KEHLI A766 SBI DCT KH03E DCT JUMBO DCT KF15A DCT WINEY DCT KA24W DCT CNX DCT PGS DCT BLD DCT BTY DCT RUSME DYAMD5</t>
  </si>
  <si>
    <t>S12R T12R6 UN418 UN409 2054N08706W 2031N08737W 2038N08832W 2045N09006W UBVOV UT101 ENAGA ENAGA3A</t>
  </si>
  <si>
    <t>TAI435</t>
  </si>
  <si>
    <t>N195AV</t>
  </si>
  <si>
    <t>S12R T12R6 UN402 UN408 CZM 2018N08655W AMIDA UG521 SAP UH225 NAGEL H225 ATUMA UH225 CAT DCT</t>
  </si>
  <si>
    <t>S12R T12R6 UN418 UN409 2054N08708W 2104N08748W 2105N08804W 2106N08807W 2131N08923W NOTEN UT37 SESNO UJ15E RETOS RETOS1A</t>
  </si>
  <si>
    <t>N902AA</t>
  </si>
  <si>
    <t>N763JB</t>
  </si>
  <si>
    <t>CCBAJ</t>
  </si>
  <si>
    <t>S12R T12R6 UN402 2051N08650W ALSUP 1934N08654W 1915N08645W MGA/N0458F350 UZ512 LIXAS UL203 ATENO/N0448F370 UL203 ARNEL UM542 TAL UV1 ATATU ATATU4</t>
  </si>
  <si>
    <t>S12R T12R6 UN418 UN409 2055N08705W 2052N08720W 2057N08802W 2119N08858W 2120N08908W UBVOV UT101 UMAVO/N0455F300 UT101 ENAGA ENAGA3A</t>
  </si>
  <si>
    <t>S12R SR00 SR01 SR02 SR03 SR04 ENEBA 2148N08655W 2149N08655W 2154N08657W 2232N08738W 2257N08752W 2256N08802W 2339N08851W 2339N08852W 2415N08915W KEHLI A766 SBI DCT CRIED BEREE3</t>
  </si>
  <si>
    <t>S12R SR00 SR01 SR02 SR03 SR04 2105N08645W ENEBA NOSUG 2155N08656W IRDOV/M078F360 L214 PLNDR/N0458F360 L214 LEV DCT IRW DCT GCK DCT KD54Y DCT AKO DCT RICCO DCT COUTS DCT EBGAL EBGAL7</t>
  </si>
  <si>
    <t>NUDAL1A NUDAL UV106 PODON UG765 MAXIM DCT EADEN DCT PHK DCT CRANS DCT JENKS DCT SEELO DCT SAGGY DCT EDDYS DCT DASHA DCT GEDIC DCT PLYMM DCT TUSKY N355C JOOPY/M084F390 NATY GISTI/N0469F390 DCT NORLA DCT FONZU DCT ELRIP DCT OTMET OTMET1G</t>
  </si>
  <si>
    <t>N8746Q</t>
  </si>
  <si>
    <t>S12R SR00 SR01 2100N08645W 2103N08642W 2118N08641W NOSUG 2222N08658W 2236N08700W 2248N08709W 2257N08720W 2324N08750W 2332N08802W 2334N08805W 2336N08808W 2338N08811W 2349N08833W 2356N08845W 2359N08853W KELPP A766 SBI DCT FUZ J58 SPS/N0464F380 DCT HALEN NIIXX4</t>
  </si>
  <si>
    <t>2429N08921W</t>
  </si>
  <si>
    <t>N914DU</t>
  </si>
  <si>
    <t>S12R SR00 SR01 SR02 SR03 2100N08644W 2106N08642W 2138N08653W 2143N08654W 2149N08657W 2223N08735W 2237N08748W 2317N08828W 2330N08842W KELPP A766 SBI DCT FUZ DCT SPS DCT PNH DCT ALS DCT JNC J12 HELPR PITTT2</t>
  </si>
  <si>
    <t>2429N08933W</t>
  </si>
  <si>
    <t>N67501</t>
  </si>
  <si>
    <t>S12R SR00 SR01 SR02 SR03 SR04 SR05 2138N08652W 2145N08655W 2235N08749W 2257N08810W 2300N08812W KELPP A766 SBI DCT KF09E DCT SPS DCT HALEN NIIXX4</t>
  </si>
  <si>
    <t>NUDAL1A NUDAL UV106 PODON UG765 MAXIM Y262 ZFP Y319 OHLAA/N0464F350 Y319 JAZZI DCT SAGGY DCT CHIEZ Q161 KALDA Q108 SIE CAMRN5</t>
  </si>
  <si>
    <t>S12R T12R6 UN418 2056N08656W 2052N08703W 2035N08723W 2034N08729W 2032N08736W 2026N08807W 2006N08840W 1956N08851W 1935N08913W 1943N08924W 1938N08937W 1923N09013W 1920N09025W JOTAS CME NOPON UJ9 VSA DCT</t>
  </si>
  <si>
    <t>S12R T12R6 UN418 2054N08656W 2038N08716W 2030N08725W 2010N08803W 1951N08842W 1945N08859W 1940N08917W 1929N09006W 1920N09022W 1907N09048W PQE V51 SAXAV 1649N09255W</t>
  </si>
  <si>
    <t>N428AA</t>
  </si>
  <si>
    <t>S12R SR00 SR01 SR02 SR03 SR04 SR05 SR06 SR07 SR08 2106N08646W NOSUG 2237N08700W 2241N08700W 2257N08702W ALKIM DCT 2422N08928W 2425N08935W KELPP DCT LAMMY DCT PSX DCT PALMS DCT SAT DCT ELP J50 ALIBY DCT DRRVR PINNG1</t>
  </si>
  <si>
    <t>2429N08938W</t>
  </si>
  <si>
    <t>S12R T12R6 UN418 2056N08654W 2049N08718W 2048N08719W 2103N08806W 2106N08823W 2118N08934W LIDAM UT23 TAM UJ14 TMN UT147 AGU UT44 MEZCA MEZCA1A</t>
  </si>
  <si>
    <t>S12R T12R6 UN418 2056N08654W 2050N08711W UKOKO 2034N08924W 2034N08940W UBVOV UT20 TAJIN DCT VITOS VITOS2A</t>
  </si>
  <si>
    <t>XBEMB</t>
  </si>
  <si>
    <t>S12R T12R6 UN418 UN409 2054N08701W 2047N08714W 2043N08713W 2045N08708W 2049N08704W 2052N08705W 2106N08705W 2106N08704W 2107N08704W 2107N08703W 2107N08701W L0 CN00</t>
  </si>
  <si>
    <t>S12R T12R6 2100N08648W ALYRE TAKUX UM782 OMIRO UN420 BONOS/N0443F350 UN420 PELRA DCT SPP DCT SEKMA OSUPA2</t>
  </si>
  <si>
    <t>S12R T12R6 UN418 2055N08655W 2044N08718W 2033N08740W 2030N08746W 2021N08810W 2030N08852W 2035N08906W 2033N08911W 2031N08934W 2034N08954W 2040N09004W NOTEN UT37 SESNO UJ15E RETOS RETOS1A</t>
  </si>
  <si>
    <t>N306UH</t>
  </si>
  <si>
    <t>XBDAO</t>
  </si>
  <si>
    <t>S12R 2101N08651W T12R6 2045N08713W 2039N08721W 2004N08844W 1959N08856W 1936N08948W 1932N08956W 1923N09013W 1919N09017W 1907N09028W NOPON UJ9 VSA</t>
  </si>
  <si>
    <t>CGOCD</t>
  </si>
  <si>
    <t>S12R 2101N08650W T12L6 NC29 ENEBA 2147N08655W 2202N08658W 2209N08715W 2214N08720W 2246N08754W KEHLI/M077F340 A766 KLAMS/N0457F340 A766 SBI DCT ACT DCT CDS/N0451F360 DCT IMSAF DCT UROCO DCT BAXGO DCT FINUT DCT METOW GRIZZ1</t>
  </si>
  <si>
    <t>N8776L</t>
  </si>
  <si>
    <t>S12R 2100N08650W 2101N08647W NC29 ENEBA 2137N08654W 2153N08656W 2200N08656W 2227N08732W 2319N08822W 2328N08834W 2337N08856W 2342N08857W 2353N08907W KEHLI A766 KELPP BAYYY5</t>
  </si>
  <si>
    <t>N17583</t>
  </si>
  <si>
    <t>S12R 2100N08650W NC01 CN03 OMSUK UM219 RAKAR/N0479F310 UM219 MYDIA M219 CIGAR DCT CODGR/N0477F320 DCT KNOST/N0476F330 Q109 CAMJO Q99 QUART PHLBO4</t>
  </si>
  <si>
    <t>XACZG</t>
  </si>
  <si>
    <t>S12R T12R6 UN418 UN409 2055N08705W 2056N08715W 2058N08745W 2058N08752W 2052N09153W UBVOV UT20 PAZ UT104 LENUL DCT</t>
  </si>
  <si>
    <t>NUDAL1A NUDAL UV106 PODON UG765 MAXIM DCT EADEN DCT PHK DCT CRANS DCT JENKS DCT SEELO DCT SAGGY DCT EDDYS/N0483F390 DCT DASHA DCT GEDIC DCT SARDI DCT BOS DCT ALLEX N431B ELSIR/M084F390 NATX BEXET/N0473F390 DCT OLAPO DCT ULTAG DCT GMN DCT BOFUM Q37 MALUD MALUD1M</t>
  </si>
  <si>
    <t>S12R T12R6 UN418 UN409 2055N08701W 2102N08727W 2106N08747W 2107N08754W 2115N08835W UBVOV UT101 UMAVO/N0451F300 UT101 ENAGA ENAGA3A</t>
  </si>
  <si>
    <t>S12R T12R6 UN418 2055N08658W 2040N08727W 2037N08731W 2035N08748W 2038N08807W 2038N08812W 2032N08825W 2018N08853W 2018N08902W 2030N09129W 2030N09133W 2031N09138W 2027N09500W VOKIR UT101 UMAVO UT104 LENUL DCT TLC UJ12 MLM</t>
  </si>
  <si>
    <t>S12R T12R6 UN418 UN409 2053N08713W 2042N08729W 2035N08739W 2034N08740W 2032N08747W 2024N08816W 2024N08831W 2020N08908W 2018N08921W TMN UT147 SLP</t>
  </si>
  <si>
    <t>S12R T12R6 UN418 2056N08657W 2051N08708W 2039N08738W 2040N08740W 2042N08752W 2041N08801W 2033N08824W 2026N08831W 2019N08840W 2017N08844W 2015N08856W 2013N08910W 2011N08925W 2011N08939W 2015N08946W NOTEN UT37 SESNO UJ15E RETOS RETOS1A</t>
  </si>
  <si>
    <t>N77582</t>
  </si>
  <si>
    <t>S12R SR00 SR01 SR02 SR03 SR04 2136N08652W 2142N08654W 2339N08909W KEHLI A766 KELPP NNCEE2</t>
  </si>
  <si>
    <t>S12R T12R6 UN418 2056N08656W 2052N08706W 2042N08728W 2037N08738W 2033N08748W 2029N08802W 2026N08807W 2024N08819W 2019N08923W 2017N08937W 2015N08948W 2021N09029W 2022N09031W 2022N09036W 2024N09500W VOKIR UT101 ENAGA DCT OTAGO DCT ATUKA ATUKA1B</t>
  </si>
  <si>
    <t>CFSOI</t>
  </si>
  <si>
    <t>S12R SR00 SR01 2059N08645W NOSUG 2313N08827W 2330N08857W 2351N08926W KEHLI/M078F360 A766 KLAMS/N0457F360 A766 SBI DCT FUZ DCT SPS DCT BGD DCT CHE DCT DBS J52 DOXIE DCT METOW GRIZZ1</t>
  </si>
  <si>
    <t>N862AV</t>
  </si>
  <si>
    <t>S12R T12R6 2100N08649W ALYRE TAKUX UM782 OMIRO/N0452F370 UN420 SPP UP530 KAKOL/N0449F370 DCT RNG UQ121 ISVAT ISVA5E</t>
  </si>
  <si>
    <t>XBYRM</t>
  </si>
  <si>
    <t>2107N08852W 2106N08858W S1014</t>
  </si>
  <si>
    <t>N952DZ</t>
  </si>
  <si>
    <t>S12R T12R6 UN418 UN409 2159N09034W 2159N09035W 2209N09101W 2210N09102W 2227N09152W NOTEN UT37 EBDUB DCT REX DCT DLF/N0458F360 DCT KOBLE DCT ELP DCT WOBUG DCT GRDNR DCT ESTWD HLYWD1</t>
  </si>
  <si>
    <t>S12R 2101N08651W 2057N08702W 2101N08719W 2101N08721W 2126N08808W 2125N08810W 2128N08817W 2145N09121W 2145N09123W 2151N09314W 2154N09414W 2154N09416W 2136N09512W TMN DCT MORAS UJ17 QET</t>
  </si>
  <si>
    <t>S12R T12R6 UN418 UN409 2054N08707W 2103N08733W 2104N08736W 2106N08740W 2109N08744W 2133N08803W NOTEN UT37 SESNO UJ15E RETOS RETOS1A</t>
  </si>
  <si>
    <t>N931AV</t>
  </si>
  <si>
    <t>S12R T12R6 2059N08647W ALYRE TAKUX UM782 OMIRO UN420 SPP UP530 KAKOL DCT RNG UQ121 ISVAT ISVA5E</t>
  </si>
  <si>
    <t>S12R T12R6 UN418 UN409 UN419 2051N08747W 2051N08753W 2113N08838W 2114N08841W 2057N09254W 2057N09301W VER MEBAS LARLO</t>
  </si>
  <si>
    <t>1951N09459W</t>
  </si>
  <si>
    <t>S12R T12R6 UN402 UN408 2036N08653W 2003N08710W 1952N08701W 1951N08700W 1931N08658W BTO UZ498 MGA/N0452F350 UZ512 LIB UM328 PELDA/N0463F340 UM328 PAPIN/N0461F350 UM328 UMGOS DCT UGUPI/N0445F370 UL780 TRU UV1 ATATU ATATU4</t>
  </si>
  <si>
    <t>1902N08657W</t>
  </si>
  <si>
    <t>S12R 2101N08651W 2111N08738W 2114N08749W 2119N08802W 2121N08806W 2124N08811W 2149N08932W 2209N09019W 2214N09037W 2248N09242W 2250N09253W 2257N09301W 2259N09307W LIBOX</t>
  </si>
  <si>
    <t>S12R T12R6 UN418 UN409 UN419 UN432 2045N08847W 2044N08852W RENES 2040N08932W 2039N08936W 2039N08952W 2037N09004W MEBAS PBC SLM</t>
  </si>
  <si>
    <t>UDGUV2A UDGUV 2049N08812W 2049N08836W 2147N09055W 2151N09138W 2209N09202W 2211N09206W SESNO UJ15E RETOS RETOS1A</t>
  </si>
  <si>
    <t>2315N09440W</t>
  </si>
  <si>
    <t>S12R T12R6 UN418 UN409 UN419 2051N08731W 2039N08836W 2006N08920W 2015N08942W 2018N09002W 2023N09016W 2026N09026W 2027N09032W 2003N09211W 1959N09225W MEBAS LARLO</t>
  </si>
  <si>
    <t>1919N09502W</t>
  </si>
  <si>
    <t>S12R T12R6 UN418 UN409 UN419 UN432 2050N08736W 2040N08835W 2020N08918W 2016N08949W 2016N09003W 2020N09017W 2026N09033W 2016N09055W 2013N09112W OMPAN OMPAN1A</t>
  </si>
  <si>
    <t>S12R 2101N08651W T12R6 2101N08648W 2114N08645W ROTGI UM219 ALPUK 2322N08619W 2328N08615W SNAKR M219 CULLY/N0486F350 M219 CIGAR/N0484F370 M215 KNOST DCT TAALR DCT SAV DCT RDU DCT BBOBO Q22 FOXWD DCT ALLEX N431B ELSIR/M082F380 DCT 50N050W 52N040W 54N030W/M082F390 54N020W DCT DOGAL/N0473F390 DCT BEXET DCT NORLA DCT FONZU/N0420F270 DCT ELRIP DCT OTMET OTMET1G</t>
  </si>
  <si>
    <t>ECOGY</t>
  </si>
  <si>
    <t>NUDAL1A NUDAL UV106 PODON UG765 MAXIM DCT VKZ DCT WOLFO/M085F350 DCT SNAGY DCT ONGOT DCT DRYED/M084F370 DCT 42N060W 44N050W/M084F390 44N040W 44N030W 43N020W DCT ARMED/N0484F390 DCT EPOPO/N0486F380 DCT ADORO L155 ZMR</t>
  </si>
  <si>
    <t>S12R 2101N08651W CZA UJ9 NAPRI NAPRI1A</t>
  </si>
  <si>
    <t>S12R SR00 SR01 SR02 SR03 ROTGI UM219 MYDIA/M079F350 M219 CULLY/N0467F350 M219 KNOST DCT CAMJO Q99 BLAAN/N0461F370 Q69 RICCS DCT OXMAN LINNG3</t>
  </si>
  <si>
    <t>S12R T12R6 UN415 2049N08635W ALYRE TAKUX UM782 OMIRO/N0449F390 UN420 SPP DCT VUNIB DCT SIROT DCT KUBEK DCT RNG DCT ISVAT ISVAT5E</t>
  </si>
  <si>
    <t>S12L T12L6 UN418 UN409 UN419 UN432 2034N08858W 2033N08903W 2033N09041W 2020N09501W UMAVO ENAGA</t>
  </si>
  <si>
    <t>UDGUV2B UDGUV UJ84 CZA 2032N08844W 2028N08852W 2031N09015W ELURA VOKIR ENAGA MEX</t>
  </si>
  <si>
    <t>UDGUV2B UDGUV 2042N08754W 2038N08803W 1924N09025W 1833N09136W 1838N09149W NOPON UJ9 VSA</t>
  </si>
  <si>
    <t>S12L T12L6 UN418 UN409 2054N08721W UDGUV 2042N09013W AVIVI IKLOK/N0448F220 UT123 IGSON IGSON1B</t>
  </si>
  <si>
    <t>EINEO</t>
  </si>
  <si>
    <t>S12L SL00 SL01 OMSUK UM219 ALPUK 2326N08618W 2329N08616W 2344N08610W 2406N08603W NAVVL SNAKR M219 CIGAR DCT BRUTS DCT BASLE DCT CHS/N0495F370 DCT JAMIE DCT SWL DCT MANTA DCT SHLEP DCT CELTK DCT FRILL DCT BRADD N261B NICSO/M085F370 NATZ XETBO/N0486F390 DCT AMDEP DCT ARKIL DCT LIZAD DCT JSY DCT ARSUK DCT RESMI UL612 OGULO DCT OKASI DCT OKEKO DCT MOU DCT MADIV DCT MOKIP DCT TUFTA DCT KOGAS DCT MEDAM DCT NITAM DCT MOGBO DCT ELB DCT ELKAP ELKAP3A</t>
  </si>
  <si>
    <t>2400N08605W</t>
  </si>
  <si>
    <t>S12L T12L6 UN418 UN409 UN419 UN432 2138N09312W 2142N09348W SLP UT147 AGU UT44 MEZCA MEZCA1A</t>
  </si>
  <si>
    <t>UDGUV2B UDGUV UJ84 IKLEK 2046N08815W NAPRI NAPRI1E</t>
  </si>
  <si>
    <t>S12L T12L6 UN418 UN409 UN419 UN432 2050N08735W 2050N08739W 2051N08758W 2051N08812W 2052N08818W 2211N09115W 2226N09129W 2336N09415W RETOS RETOS1A</t>
  </si>
  <si>
    <t>UDGUV2B UDGUV UT78 UKOKO 2050N08848W 2050N08849W 2049N08855W AVIVI ELVED UT104 LENUL LENUL3A</t>
  </si>
  <si>
    <t>S12L T12L6 UN415 UN413 2058N08632W 2101N08623W 2111N08600W MAXIM DCT VKZ DCT WOLFO/M082F370 DCT SNAGY DCT SWRTZ M202 ONGOT DCT DRYED M201 CARAC DCT PORTI DCT 47N050W 50N040W 52N030W 53N020W/M081F390 DCT MALOT/N0468F390 DCT GISTI DCT MORAG DCT NUCHU L607 KONAN DCT KOK UL607 SPI T180 NIVNU T847 IMCOM IMCOM1A</t>
  </si>
  <si>
    <t>S12L T12L6 UN418 UN409 UN419 2052N08724W 2034N09410W 2017N09452W 2012N09452W 2002N09516W ENAGA ENAGA3A</t>
  </si>
  <si>
    <t>2009N09459W</t>
  </si>
  <si>
    <t>MTS293</t>
  </si>
  <si>
    <t>XADOC</t>
  </si>
  <si>
    <t>S12L T12L6 UN418 UN409 UN419 UN432 2049N08743W 2050N09023W 2050N09033W 2048N09100W 2047N09108W ELVED UT104 LENUL DCT</t>
  </si>
  <si>
    <t>S12L T12L6 UN418 UN409 UN419 2051N08728W 2024N09501W UMAVO UT101 ENAGA ENAGA3A</t>
  </si>
  <si>
    <t>VIV1025</t>
  </si>
  <si>
    <t>S12L T12L6 UN418 UN409 UN419 2052N08724W 2045N09145W 2042N09201W UMAVO UT101 ENAGA ENAGA3A</t>
  </si>
  <si>
    <t>S12L 2103N08650W L33 2107N08706W 2101N08733W UBVOV UT101 UMAVO/N0448F300 UT101 ENAGA ENAGA3A</t>
  </si>
  <si>
    <t>UDGUV2B UDGUV UT78 MEDOS UT20 UBVOV UT101 UMAVO/N0455F300 UT101 ENAGA ENAGA3A</t>
  </si>
  <si>
    <t>S12L T12L6 UN418 UN409 UN419 2050N08733W 2050N08743W UBVOV UT101 UMAVO/N0452F300 UT101 ENAGA ENAGA3A</t>
  </si>
  <si>
    <t>S12L T12L6 UN418 UN409 2052N08719W 2052N08725W 2054N08730W 2231N09208W 2232N09243W 2232N09314W 2231N09315W 2231N09338W ULUMA UT37 SESNO UJ15E RETOS RETOS1A</t>
  </si>
  <si>
    <t>2310N09445W</t>
  </si>
  <si>
    <t>S12L T12L6 UN418 UN409 UN419 2051N08725W OMPAN OMPAN1A</t>
  </si>
  <si>
    <t>2002N08557W</t>
  </si>
  <si>
    <t>N66893</t>
  </si>
  <si>
    <t>S12L 2103N08648W 2104N08648W 2107N08648W NOSUG UT27 PISAD M215 KNOST/N0452F370 Q109 CAMJO Q99 QUART PHLBO4</t>
  </si>
  <si>
    <t>S12L T12L6 UN412 UN414 UN407 2131N08640W 2137N08640W 2203N08622W 2209N08619W CANOA DCT EYW DCT</t>
  </si>
  <si>
    <t>2220N08601W</t>
  </si>
  <si>
    <t>N3762Y</t>
  </si>
  <si>
    <t>S12R SR00 SR01 SR02 SR03 SR04 SR05 SR06 2103N08644W NOSUG UT27 PISAD M215 KNOST DCT PLYER DCT OTK DCT LARZZ JJEDI4</t>
  </si>
  <si>
    <t>NUDAL1A NUDAL UR506 NORIL/N0462F410 UR506 NUDUG UL212 ONPAD DCT PETRI W28 BEREL DCT</t>
  </si>
  <si>
    <t>UDGUV2A UDGUV UJ84 CZA UT20 MEDOS 2045N09402W PAZ UT104 LENUL DCT</t>
  </si>
  <si>
    <t>2045N08658W 2034N08702W 2030N08653W 2042N08705W NC16</t>
  </si>
  <si>
    <t>S12R T12R6 2059N08651W 2059N08650W 2055N08653W 2054N08656W 2052N08659W 2052N08729W 2051N08731W 2059N08816W 2100N08825W 2106N08900W 2107N08907W NOTEN UT37 SESNO UJ15E RETOS RETOS1A</t>
  </si>
  <si>
    <t>S12R T12R6 UN418 UN409 UN419 UBVOV UT20 PAZ UT104 LENUL LENUL2B</t>
  </si>
  <si>
    <t>UDGUV2A UDGUV UT78 DURPI DCT NUBIT DCT RIBET UT101 ENAGA DCT OVAGO UT123 IKLOK/N0447F220 UT123 IGSON IGSON1B</t>
  </si>
  <si>
    <t>S12R SR00 SR01 SR02 SR03 SR04 SR05 NOSUG 2207N08657W 2209N08657W 2228N08659W 2323N08725W 2347N08739W IRDOV/M080F340 L214 PLNDR/N0463F370 DCT MEI DCT BWG/N0456F390 DCT ROD DCT QWERI NUBER6</t>
  </si>
  <si>
    <t>S12R T12R6 UN418 UN409 UN419 UBVOV UT101 UMAVO/N0434F300 UT101 ENAGA/N0427F270 ENAGA3A</t>
  </si>
  <si>
    <t>N357PV</t>
  </si>
  <si>
    <t>S12R SR00 SR01 SR02 SR03 SR04 SR05 SR06 2144N08654W 2217N08705W 2248N08715W 2254N08717W 2255N08724W 2258N08728W 2306N08733W 2319N08738W 2332N08741W 2359N08752W 2410N08824W 2416N08830W 2430N08839W KELPP A766 SBI DCT CRIED BEREE3</t>
  </si>
  <si>
    <t>2429N08838W</t>
  </si>
  <si>
    <t>S12R SR00 SR01 SR02 SR03 OMSUK 2130N08645W 2138N08643W 2147N08642W LENUK UB646 CANOA DCT EYW DCT</t>
  </si>
  <si>
    <t>UDGUV2A UDGUV DCT 2055N08923W 2056N08926W NOTEN UT37 SESNO UJ15E RETOS RETOS1A</t>
  </si>
  <si>
    <t>S12R SR00 SR01 SR02 SR03 SR04 NOSUG UT27 PISAD L333 HRV/N0452F350 J31 MEI DCT IIU DCT DQN DCT ROD J43 CRL DCT QWERI NUBER6</t>
  </si>
  <si>
    <t>S12R T12R6 UN418 UN409 UN419 2051N08729W 2054N08841W PERGO NOTEN UT37 SESNO UJ15E RETOS RETOS1A</t>
  </si>
  <si>
    <t>S12R SR00 SR01 SR02 SR03 SR04 ENEBA UT27 OMVIP 2341N08705W 2356N08701W 2357N08701W 2400N08702W PISAD M215 CIGAR DCT DEANR Q109 CAMJO Q99 OGRAE DCT BZNGA DCT DORRN CAVLR7</t>
  </si>
  <si>
    <t>UDGUV2A UDGUV DCT MID DCT 2217N09227W 2219N09230W 2228N09237W 2232N09239W NOTEN/N0448F380 DCT LIBOX DCT MOV UT3 URKOM UJ54 CJS DCT</t>
  </si>
  <si>
    <t>S12R T12R6 UN402 UN408 2042N08653W 2038N08655W CTM UG765 AUR DCT</t>
  </si>
  <si>
    <t>HP9804</t>
  </si>
  <si>
    <t>S12R T12R6 UN415 2050N08640W ALYRE TAKUX UM782 OMIRO/N0453F370 UN420 PELRA DCT SPP DCT SEKMA OSUPA2</t>
  </si>
  <si>
    <t>UDGUV2A UDGUV 2049N08814W 2049N08822W LIDAM UT23 TAM UJ14 TMN UT147 SLP UJ40 LIBOL LIBOL1B</t>
  </si>
  <si>
    <t>2039N08707W 2038N08708W 2036N08708W CZ035 CZM CZ01</t>
  </si>
  <si>
    <t>S12R SR00 SR01 SR02 SR03 SR04 SR05 ENEBA UT27 NOSUG 2216N08658W 2223N08701W 2243N08732W 2312N08838W 2316N08846W 2337N08912W 2338N08914W KELPP PUCKS4</t>
  </si>
  <si>
    <t>2429N08952W</t>
  </si>
  <si>
    <t>S12R T12R6 2058N08644W SR24 ALYRE TAKUX UM782 OMIRO/N0442F370 UN420 PELRA DCT SPP DCT SEKMA OSUPA2</t>
  </si>
  <si>
    <t>UDGUV2A UDGUV UT78 VIKMO 2048N09120W 2049N09128W ELURA VITOS VITOS2A</t>
  </si>
  <si>
    <t>UDGUV2A UDGUV DCT 2048N08748W 2048N08752W 2135N09217W 2143N09310W LIDAM UT23 TAM UJ14 TMN UT147 AGU UT44 MEZCA MEZCA1A</t>
  </si>
  <si>
    <t>MDJB</t>
  </si>
  <si>
    <t>S12R T12R6 2059N08648W SR23 ALYRE TAKUX DCT MAMBI UL577 CDO DCT</t>
  </si>
  <si>
    <t>S12R SR00 SR01 SR02 SR03 SR04 ENEBA UT27 PISAD/N0456F350 M215 KNOST DCT CAMJO Q99 BLAAN Q69 RICCS DCT PSB DCT SYR DCT ART IMPAC4</t>
  </si>
  <si>
    <t>UDGUV2A UDGUV UT78 DURPI 2050N09022W 2049N09031W 2026N09457W UMAVO UT104 LENUL DCT TLC UJ12 MLM</t>
  </si>
  <si>
    <t>S12R T12R6 UN415 2056N08642W 2032N08620W PELRA DCT SPP DCT SEKMA OSUPA2</t>
  </si>
  <si>
    <t>N813GG</t>
  </si>
  <si>
    <t>TBM7</t>
  </si>
  <si>
    <t>S12R T12R6 UN418 2054N08719W 2101N08801W 2101N08804W 2102N08814W 2104N08856W LIDAM UT23 TAM UJ14 TMN UT147 BOPAX DCT AGU</t>
  </si>
  <si>
    <t>S12R 2101N08651W 2102N08649W 2103N08649W ENEBA UT27 NOSUG 2155N08656W 2202N08656W 2231N08708W 2239N08711W 2302N08744W 2308N08750W 2311N08804W 2313N08814W 2317N08831W 2316N08838W 2317N08853W 2318N08859W 2322N08905W 2328N08912W KEHLI A766 SBI DCT CRIED BEREE3</t>
  </si>
  <si>
    <t>UDGUV2A UDGUV UT78 DURPI 2107N09034W 2109N09042W 2141N09319W LIDAM UT23 TAM UJ14 TMN DCT MORAS UJ17 QET</t>
  </si>
  <si>
    <t>S12R 2102N08652W 2100N08649W 2101N08647W 2104N08647W ENEBA UT27 OMVIP 2324N08703W 2331N08701W 2340N08656W KNOST DCT DEANR DCT BRUTS Q109 CAMJO DCT TWINS DCT PONZE BANKR8</t>
  </si>
  <si>
    <t>S12R T12R6 UN418 UN409 2054N08708W 2050N08721W 2045N08756W 2043N08801W 2025N08827W 2022N08835W PQE/N0390A180 V51 SAXAV V51 TGZ DCT</t>
  </si>
  <si>
    <t>S12R 2100N08648W 2059N08647W 2100N08646W 2104N08647W ENEBA UT27 NOSUG 2238N08700W 2243N08700W IRDOV L214 DAGGR/N0461F340 L214 PLNDR DCT MEMFS DCT FTZ SHAIN2</t>
  </si>
  <si>
    <t>S12R T12R6 2059N08646W 2032N08622W 2029N08619W BONOS UN420 SPP UP530 KAKOL/N0447F390 DCT RNG UQ121 ISVAT ISVA5E</t>
  </si>
  <si>
    <t>N988NN</t>
  </si>
  <si>
    <t>S12R 2101N08651W 2100N08649W SL0 2134N08653W 2145N08654W 2214N08706W 2223N08709W 2237N08729W 2240N08733W 2242N08739W 2302N08823W 2310N08838W 2311N08839W 2319N08856W 2325N08912W 2353N09005W 2419N09036W KELPP DCT MUSYL DCT WEEED WLEEE7</t>
  </si>
  <si>
    <t>2429N09041W</t>
  </si>
  <si>
    <t>N326DN</t>
  </si>
  <si>
    <t>S12R 2101N08651W MOGOP 2101N08647W NOSUG UT27 PISAD M215 KNOST DCT PLYER DCT OTK DCT LARZZ JJEDI4</t>
  </si>
  <si>
    <t>S12R T12R6 2100N08649W N15S SL04 NUDAL UV106 PODON UG765 MAXIM SNDBR3</t>
  </si>
  <si>
    <t>S12R T12R6 UN418 2056N08656W SR34 2043N08733W 2043N08741W 2041N08754W 2037N08757W 1954N08952W 1907N09154W OMATO UJ16 OAX</t>
  </si>
  <si>
    <t>S12R T12R6 UN418 2054N08659W 2054N08913W 2055N08917W 2127N09023W 2127N09024W 2129N09027W 2208N09112W 2213N09123W 2234N09203W NOTEN UT37 SESNO UJ15E RETOS RETOS1A</t>
  </si>
  <si>
    <t>N361DN</t>
  </si>
  <si>
    <t>S12R 2101N08650W MOGOP NC011 2138N08653W 2156N08658W IRDOV L214 LEV J31 HRV/N0456F350 DCT MCB/N0456F360 J35 MCGEE DCT IZAAC/N0456F350 DCT XESSS DCT MEMFS DCT VISQA J29 PXV DCT WWODD LECTR3</t>
  </si>
  <si>
    <t>S12R T12R6 UN418 UN409 2055N08700W 2055N08718W 2055N08819W 2055N08822W 2057N08838W 2058N08841W 2057N08858W 2058N08903W NOTEN UT37 SESNO UJ15E RETOS RETOS1A</t>
  </si>
  <si>
    <t>S12R T12R6 UN418 2055N08659W 2047N08715W UKOKO UT78 XOLRO 2050N09014W 2049N09024W 2026N09457W UMAVO/N0458F300 UT101 ENAGA ENAGA3A</t>
  </si>
  <si>
    <t>S12R T12R6 UN418 2055N08658W 2049N08738W 2057N08837W 2101N08903W NOTEN UT37 SESNO UJ15E RETOS RETOS1A</t>
  </si>
  <si>
    <t>S12R T12R6 UN418 UN409 2054N08700W UKOKO UT78 DURPI DCT NUBIT DCT RIBET UT101 ENAGA DCT OVAGO UT123 IKLOK/N0448F220 UT123 IGSON IGSON1B</t>
  </si>
  <si>
    <t>S12R T12R6 2058N08644W ALYRE TAKUX UM782 MEVUB UP406 AKPEK AKPE4C</t>
  </si>
  <si>
    <t>N584JB</t>
  </si>
  <si>
    <t>S12R 2100N08650W SR0 2101N08647W ENEBA UT27 PISAD M215 KNOST DCT TPA</t>
  </si>
  <si>
    <t>S12R T12R6 UN418 2056N08657W 2055N08659W 2049N08806W 2052N08834W MID 2053N08956W 2053N09003W 2124N09112W 2127N09129W 2130N09147W 2133N09208W 2136N09228W 2139N09242W 2145N09315W 2145N09317W 2146N09324W EBDUB DCT ETMES UJ53 REX DCT DLF/N0464F340 DCT KOBLE DCT ELP DCT PGS DCT BLD DCT BTY DCT RUSME DYAMD5</t>
  </si>
  <si>
    <t>2248N09459W</t>
  </si>
  <si>
    <t>N7855A</t>
  </si>
  <si>
    <t>S12R T12R6 2059N08646W N15S NC21 NUDAL UV106 PODON UG765 MAXIM Y262 LINEY DCT KUTNE MUNGI1</t>
  </si>
  <si>
    <t>S12R SR00 SR01 SR02 2102N08644W N10N NOSUG UT27 PISAD M215 KNOST Q109 CAMJO Q99 OGRAE DCT GOOOB DCT THHMP RAVNN9</t>
  </si>
  <si>
    <t>S12R SR00 SR01 SR02 SR03 SR04 SR05 SR06 SR07 SR08 SR09 SR10 2141N08654W IRDOV L214 PLNDR DCT HRV DCT MHZ/N0460F370 DCT STWOO DCT NTWOO DCT JHAUN DCT SPI DCT PHEEB ENDEE8</t>
  </si>
  <si>
    <t>N595DT</t>
  </si>
  <si>
    <t>S12R SR00 SR01 SR02 SR03 SR04 NOSUG UT27 PISAD M215 KNOST Q109 DFENC DCT SAWED/N0453F350 Q108 SIE CAMRN5</t>
  </si>
  <si>
    <t>S12R T12R6 UN418 2055N08656W 2043N08706W 2028N08720W 2035N08755W 2035N08757W 2051N08805W 2112N08829W 2115N08832W 2205N08931W 2302N09034W SEAGL NNCEE2</t>
  </si>
  <si>
    <t>2429N09152W</t>
  </si>
  <si>
    <t>S12R SR00 SR01 SR02 SR03 SR04 2130N08651W IRDOV L214 PLNDR DCT HRV DCT MHZ/N0455F390 DCT MEM BOOSH3</t>
  </si>
  <si>
    <t>S12R 2101N08650W T12R6 2100N08649W 2100N08648W 2102N08646W 2104N08647W NOSUG 2206N08657W 2229N08706W 2236N08708W 2307N08718W 2349N08735W DAGGR L214 PLNDR/N0454F380 L214 LEV/N0456F350 DCT BNA DCT KI63Q DCT QWERI NUBER6</t>
  </si>
  <si>
    <t>S12R 2101N08651W 2101N08650W 2100N08649W 2059N08648W N15S SR02 SR04 NOSUG UT27 PISAD M215 KNOST Q109 CAMJO/N0468F350 DCT TEEEM Q99 POLYY DCT OGRAE DCT AUDII/N0464F370 DCT FAK DCT RBV DCT LLUND DCT CAM DCT JASDU DCT PBERG CARTR5</t>
  </si>
  <si>
    <t>N27421</t>
  </si>
  <si>
    <t>S12R SR00 SR01 SR02 SR03 SR04 NOSUG 2156N08656W 2220N08704W 2225N08705W 2338N08841W 2345N08856W 2348N08918W 2352N08933W 2355N09008W 2405N09016W KELPP NNCEE2</t>
  </si>
  <si>
    <t>2429N09029W</t>
  </si>
  <si>
    <t>S12R SR00 SR01 SR02 SR03 SR04 NOSUG 2238N08700W 2246N08701W 2341N08832W 2350N08900W 2359N08923W 2406N08942W 2407N08945W 2426N09026W KELPP PUCKS4</t>
  </si>
  <si>
    <t>2429N09028W</t>
  </si>
  <si>
    <t>S12R 2100N08650W MOGOP 2100N08647W 2101N08647W 2107N08647W UN406 2144N08654W 2145N08654W 2156N08656W 2241N08719W 2304N08726W 2404N08744W 2442N08800W DAGGR L214 LEV/N0461F370 J31 HRV DCT IGB DCT HITMN Q139 RINTE DCT QWERI NUBER6</t>
  </si>
  <si>
    <t>S12R T12R6 2057N08652W 2045N08702W CZ029 UBVOV UT20 TAJIN DCT VITOS VITOS2A</t>
  </si>
  <si>
    <t>N605FR</t>
  </si>
  <si>
    <t>S12R 2101N08650W SR0 2100N08647W 2101N08646W 2103N08646W NC05 NOSUG 2301N08702W 2345N08710W 2426N08733W DAGGR L214 LEV/N0440F390 DCT GCV DCT PAYTN DCT SHYRE HOBTT3</t>
  </si>
  <si>
    <t>S12R T12R6 2058N08652W OKUVA 2034N08728W 2031N08751W 2043N08844W 2043N08851W 2045N08904W 2053N09006W 2101N09105W 2104N09132W 2107N09204W 2107N09205W 2107N09207W 2113N09301W 2115N09318W 2117N09338W 2126N09458W TAM UJ14 TMN DCT MORAS UJ17 QET DCT</t>
  </si>
  <si>
    <t>S12R T12R6 UN418 UN409 2048N08704W 2028N08731W 1917N09004W 1916N09009W 1909N09026W 1907N09035W NOPON UJ9 VSA</t>
  </si>
  <si>
    <t>V3H1H</t>
  </si>
  <si>
    <t>S12R 2100N08652W 2059N08652W MURBU B764 BUKKY BUKKY1A</t>
  </si>
  <si>
    <t>TCLLS</t>
  </si>
  <si>
    <t>NUDAL1A NUDAL UV106 PODON UG765 MAXIM Y262 LULLS Y642 DROWN G439 DHP DCT FLL DCT PBI DCT ADOOR DCT ILM DCT KEMPR DCT SBY DCT ACK DCT KANNI/N0483F370 N171E PORTI DCT 47N050W/M084F370 DCT 49N040W DCT 51N030W DCT 52N020W DCT LIMRI/N0479F370 DCT XETBO DCT KURUM DCT ENJEX/N0475F390 DCT CESQA DCT KONAN UL607 KOK DCT LIRSU DCT LALMI DCT ABTAL DCT RIDAR DCT GOMIG DCT GOLVA DCT IDABO DCT NISVA DCT DEDIN DCT AYTEK</t>
  </si>
  <si>
    <t>S12R T12R6 UN418 UN409 2050N08702W 2030N08732W 2029N08744W 2027N08806W 2022N08815W 2008N08836W 1959N08950W 1930N09403W ALRAD OMPAN1A</t>
  </si>
  <si>
    <t>1915N09504W</t>
  </si>
  <si>
    <t>S12R ALYRE TAKUX UM782 OMIRO/N0443F370 UN420 PELRA DCT SPP DCT SEKMA OSUPA2</t>
  </si>
  <si>
    <t>N127AA</t>
  </si>
  <si>
    <t>S12R SR00 SR01 SR02 SR03 NOSUG 2212N08657W 2217N08658W DUTNA L208 ANKRR DCT DAS DCT CRIED BEREE3</t>
  </si>
  <si>
    <t>N364DX</t>
  </si>
  <si>
    <t>S12R SR00 SR01 SR02 SR03 SR04 SR05 SR06 SR07 SR08 SR09 SR10 2121N08652W 2152N08656W NOSUG UT27 PISAD L333 HRV DCT MCB DCT MHZ DCT IZAAC DCT MEMFS DCT STL/N0456F340 DCT IOW DCT MNOSO BLUEM5</t>
  </si>
  <si>
    <t>S12R T12R6 UN418 UN409 2051N08702W 2034N08726W 2033N08735W MID DCT NOTEN UT37 ULUMA DCT MTY UT11 SINLO SINLO1A</t>
  </si>
  <si>
    <t>N108DN</t>
  </si>
  <si>
    <t>S12R SR00 SR01 SR02 SR03 SR04 SR05 SR06 SR07 ENEBA 2149N08656W 2155N08657W 2312N08734W 2320N08738W 2337N08734W 2354N08726W CCUDA DAGGR L214 LEV DCT GCV/N0462F350 DCT PAYTN DCT SHYRE HOBTT3</t>
  </si>
  <si>
    <t>S12R T12R6 UN402 UN408 CZM 2021N08657W CTM UG765 IMATA/N0425F320 UG765 TIKIS TIKIS2C</t>
  </si>
  <si>
    <t>NUDAL1A NUDAL UV106 PODON UG765 EMOVI/N0462F350 UG765 MAXIM Y262 ZFP Y319 JAZZI DCT SAGGY DCT CHIEZ Q161 KALDA Q108 ZJAAY/N0481F290 Q108 SIE CAMRN5</t>
  </si>
  <si>
    <t>S12R T12R6 UN418 UN409 2048N08704W DUPIX 2034N08723W 2027N08733W 2045N08840W 2045N08842W 2104N08940W 2135N09051W NOTEN UT37 ULUMA/N0448F360 UT37 SESNO UJ15E RETOS RETOS1A</t>
  </si>
  <si>
    <t>S12R T12R6 UN418 2055N08658W 2034N08713W 2023N08722W 2025N08726W 2029N08745W 2033N08803W UBVOV UT101 UMAVO/N0459F300 UT101 ENAGA</t>
  </si>
  <si>
    <t>S12R T12R6 2057N08652W 2034N08721W 2030N08727W 2028N08734W 2029N08744W 2029N08749W 2048N08854W MD505 2100N08949W 2122N09010W 2125N09032W 2137N09108W NOTEN UT37 ULUMA DCT MTY DCT TASTO DCT ILAMA UT41 NADIS DCT AVRIL UJ3 TANRI TANRI1B</t>
  </si>
  <si>
    <t>S12R 2059N08648W CN02 2102N08642W 2104N08641W NOSUG UT27 PISAD M215 KNOST Q109 CAMJO Q99 OGRAE DCT GOOOB DCT THHMP RAVNN9</t>
  </si>
  <si>
    <t>S12R T12R6 2057N08653W 2027N08721W 2029N08727W 2026N08731W 2031N08806W 2044N08846W 2052N08920W 2055N08932W 2110N09021W 2112N09028W 2127N09049W DUPAS 2145N09124W 2207N09205W NABDA DCT REX DCT DLF/N0457F340 DCT KOBLE DCT ELP DCT WOBUG Q180 BXK J4 WLVRN DCT ESTWD HLYWD1</t>
  </si>
  <si>
    <t>2304N09454W</t>
  </si>
  <si>
    <t>S12R T12R6 2057N08653W 2035N08717W 2026N08729W 2041N08829W 2041N08830W 2044N08841W TXKKB 2126N09033W 2136N09053W 2144N09123W 2147N09129W NOTEN UT37 SESNO UJ15E RETOS DCT</t>
  </si>
  <si>
    <t>S12R T12R6 UN418 2056N08655W 2040N08713W 2027N08728W 2030N08734W 2035N08824W 2036N08831W UBVOV UT101 UMAVO/N0460F300 UT101 ENAGA ENAGA3A</t>
  </si>
  <si>
    <t>N461AN</t>
  </si>
  <si>
    <t>S12R T12R6 UN418 2028N08729W MID DCT 2100N08949W 2106N09006W 2110N09023W 2116N09121W 2122N09231W 2119N09245W 2120N09248W 2129N09352W LIDAM UT23 TAM UJ14 TMN UT147 SLP UJ40 LIBOL LIBOL1B</t>
  </si>
  <si>
    <t>N968AN</t>
  </si>
  <si>
    <t>S12R SR00 SR01 SR02 SR03 2149N08655W 2153N08656W 2202N08658W 2223N08706W 2224N08707W 2251N08716W 2302N08720W 2325N08728W 2351N08737W 2404N08744W 2412N08748W IRDOV L214 PLNDR DCT HRV DCT MCB/N0443F350 DCT MEM/N0447F360 J187 FTZ TRTLL6</t>
  </si>
  <si>
    <t>S12R SR00 SR01 SR02 2103N08645W NOSUG 2213N08658W 2220N08659W 2220N08700W 2223N08703W DUTNA L208 SBI DCT IAH</t>
  </si>
  <si>
    <t>S12R T12R6 2056N08653W 2048N08705W 2045N08714W 2049N08755W LIDAM UT23 TAM UJ14 TMN UT147 ILEMA/N0427F340 UT147 SLP UJ40 LIBOL LIBOL1B</t>
  </si>
  <si>
    <t>N545UW</t>
  </si>
  <si>
    <t>NUDAL1A NUDAL UV106 PODON UG765 MAXIM Y262 LULLS Y196 TUNSL Y262 GOPEY Q87 VIYAP BASSO CHS JAMIE CONFR RADDS WNSTN DCT</t>
  </si>
  <si>
    <t>S12R T12R6 UN418 2056N08656W SR34 2043N08716W 2043N08718W 2043N08722W 2045N08907W 2102N09008W UBVOV UT101 UMAVO UT169 VITOS VITOS2A</t>
  </si>
  <si>
    <t>S12R T12R6 UN418 2056N08657W 2055N08658W 2047N08711W 2045N08720W 2043N08734W 2036N08833W 2045N08847W 2046N08855W 2047N08922W S3625 2100N08952W DIA17 2104N09105W UBVOV DCT UMAVO UT101 ENAGA ENAGA3A</t>
  </si>
  <si>
    <t>S12R T12R6 UN418 2054N08653W 2046N08702W 2040N08713W 2035N08723W 2033N08726W 2028N08735W KEVRO 2028N08823W 2029N08830W 2050N08850W 2103N08918W 2117N08931W 2119N09001W 2118N09012W 2109N09212W UBVOV UT20 PAZ UT104 UMAVO/N0412F300 UT104 LENUL LENUL2B</t>
  </si>
  <si>
    <t>S12R 2138N08653W 2144N08654W 2221N08712W 2222N08713W 2315N08728W 2423N08745W IRDOV L214 LEV DCT GCV/N0464F350 DCT PAYTN DCT SHYRE HOBTT3</t>
  </si>
  <si>
    <t>S12R T12R6 UN418 2056N08655W 2051N08704W 2037N08752W 2050N08906W 2031N08955W 2036N09006W MD407 UBVOV UT101 UMAVO/N0440F300 UT101 ENAGA/N0432F270 ENAGA3A</t>
  </si>
  <si>
    <t>N868NN</t>
  </si>
  <si>
    <t>S12R SR00 SR01 SR02 SR03 SR04 NOSUG 2209N08710W 2217N08716W 2222N08732W 2227N08743W 2303N08904W 2303N08906W 2325N08946W 2400N09042W 2413N09054W PEGLG DCT SHLLL DCT DAS DCT CRIED BEREE3</t>
  </si>
  <si>
    <t>2429N09106W</t>
  </si>
  <si>
    <t>N153UW</t>
  </si>
  <si>
    <t>NUDAL1A NUDAL UV106 PODON UG765 MAXIM Y262 LULLS DCT EADEN DCT RVERO DCT ORL DCT DUCEN Q87 VIYAP DCT QUIWE DCT BANKR BANKR8</t>
  </si>
  <si>
    <t>S12R T12R6 UN418 UN409 2055N08701W 2055N08704W 2058N08816W 2101N08826W LCL1 LIDAM UT23 TAM UJ14 TMN UT147 BOPAX BOPAX1B</t>
  </si>
  <si>
    <t>N632JB</t>
  </si>
  <si>
    <t>S12R T12R6 UN415 UN413 2108N08609W MAXIM BHHIA3</t>
  </si>
  <si>
    <t>S12R SR00 SR01 SR02 SR03 SR04 SR05 NOSUG 2301N08702W 2311N08703W MINOW M215 CIGAR DCT DEANR Q109 CAMJO Q99 QUART PHLBO4</t>
  </si>
  <si>
    <t>NUDAL1A NUDAL MAXIM Y262 LULLS DCT EADEN DCT RVERO DCT ORL DCT VIYAP DCT QUIWE DCT BANKR BANKR8</t>
  </si>
  <si>
    <t>S12R T12R6 UN418 UN409 2054N08712W 2053N08714W 2100N08730W DUTNA L208 SBI LUKKN WLEFFG</t>
  </si>
  <si>
    <t>XAAMA</t>
  </si>
  <si>
    <t>S12R T12R6 UN418 2055N08659W 2035N08728W 2023N08742W TQO2 2016N08752W 2014N08812W 2012N08846W 2010N08854W 2008N08902W UBVOV UT101 UMAVO/N0443F300 UT101 ENAGA ENAGA3A</t>
  </si>
  <si>
    <t>S12R 2101N08650W 2101N08645W NOSUG UT27 PISAD L333 HOOCK DCT LEV/N0465F340 DCT KH03I DCT CARTH DCT KF21E DCT ALEXX DCT KK39A DCT TOTOE DCT HALEN NIIXX4</t>
  </si>
  <si>
    <t>N8328A</t>
  </si>
  <si>
    <t>S12R 2100N08649W 2101N08647W NOSUG 2312N08915W 2318N08957W 2405N09048W DUTNA L208 SBI DCT FUZ J58 SPS DCT HALEN NIIXX4</t>
  </si>
  <si>
    <t>N407AN</t>
  </si>
  <si>
    <t>S12R 2100N08649W 2101N08647W NOSUG 2249N08841W 2306N08918W 2307N08925W 2326N09005W 2353N09032W 2359N09044W 2405N09058W 2430N09142W DUTNA L208 PEGLG DCT SHLLL DCT CRIED BEREE3</t>
  </si>
  <si>
    <t>S12R 2059N08648W SR03 SR04 2200N08653W 2205N08655W 2313N08936W 2319N08951W 2420N09209W SEAGL L207 MUSYL/N0457F360 L207 VUH DCT FUZ DCT KD57A DCT KD72Y DCT KD90U DCT ZERZO DCT COUTS DCT EBGAL EBGAL7</t>
  </si>
  <si>
    <t>2429N09216W</t>
  </si>
  <si>
    <t>ALSUP1C ALSUP UB881 BTO UZ498 MGA UZ512 LIXAS UL203 EKEDA/N0447F390 UL203 ARNEL UM542 TAL UV1 ATATU ATATU4</t>
  </si>
  <si>
    <t>S12R T12R6 UN418 2056N08653W 2053N08656W 2038N08709W 2035N08718W 2018N08748W 2017N08838W 2014N08850W 2009N08914W 2009N08928W 2009N08950W UBVOV UT101 ENAGA DCT OTAGO DCT ATUKA ATUKA1B</t>
  </si>
  <si>
    <t>N912DU</t>
  </si>
  <si>
    <t>S12R SR00 SR01 SR02 SR03 SR04 SR05 NOSUG 2301N08901W 2318N08944W 2415N09109W 2424N09128W PEGLG L208 SBI DCT FUZ DCT SPS/N0455F340 DCT PNH DCT ALS DCT JNC J12 HELPR PITTT2</t>
  </si>
  <si>
    <t>2429N09131W</t>
  </si>
  <si>
    <t>S12R T12R6 UN418 2052N08658W 2041N08713W 2034N08722W 1954N08814W 1915N08859W 1857N08927W 1837N09018W PQE V51 TGZ</t>
  </si>
  <si>
    <t>S12R T12R6 UN418 2055N08654W 2055N08659W 2052N08725W 2043N08740W 2031N08802W 2032N08804W 2034N08857W 2034N08856W 2040N08912W 2042N08912W 2044N08913W 2058N08921W MD701 LIDAM UT23 TAM UJ14 TMN UT147 AGU UT44 MEZCA MEZCA1A</t>
  </si>
  <si>
    <t>XAVSP</t>
  </si>
  <si>
    <t>S12R T12R6 UN418 UN409 UN419 UN432 2050N08738W 2054N08746W 2107N08826W 2108N08904W CONTY NUBIT DCT RIBET UT101 ENAGA DCT OVAGO UT123 IKLOK/N0448F220 UT123 IGSON IGSON1B</t>
  </si>
  <si>
    <t>S12R T12R6 UN418 UN409 2100N08715W 2104N08749W 2106N08750W 2113N08811W 2123N08855W 2228N09207W 2231N09225W 2236N09250W 2242N09306W NOTEN UT37 SESNO UJ15E RETOS RETOS1A</t>
  </si>
  <si>
    <t>S12R T12R6 SEVKA 2119N08546W 2145N08518W MAXIM DCT EADEN DCT VKZ DCT WOLFO DCT SNAGY/M084F390 M203 JNFOX/M084F410 M203 SELIM DCT 40N060W DCT 44N050W DCT 48N040W DCT 50N030W DCT 51N020W DCT DINIM/N0476F410 DCT ELSOX DCT LEDGO DCT FONZU DCT ELRIP DCT OTMET OTMET1G</t>
  </si>
  <si>
    <t>S12R T12R6 UN418 UN409 2055N08701W 2030N08731W 2030N08739W 2032N08744W 2032N08754W 2026N08815W 2029N08835W 2030N08840W 2027N08851W 2029N08900W 2036N08906W 2037N08906W 2050N08911W 2051N08912W 2052N08913W 2100N08922W 2115N08942W 2120N08947W UBVOV UT20 TAJIN DCT VITOS VITOS2A</t>
  </si>
  <si>
    <t>S12R T12R6 UN415 ALYRE TAKUX UM782 MEVUB UP406 AKPEK DCT RNG DCT ISVAT ISVA5E</t>
  </si>
  <si>
    <t>S12R T12R6 2058N08651W 2045N08706W 2036N08737W 2027N08802W 2028N08803W 2028N08805W 2020N08831W 2020N08837W 2024N08843W 2030N08853W 2035N08901W 2044N08912W 2100N08934W 2144N09109W 2149N09123W 2150N09157W 2151N09209W NOTEN UT37 SESNO UJ15E RETOS DCT</t>
  </si>
  <si>
    <t>S12R T12R6 2100N08650W ALYRE TAKUX DCT MAMBI UL577 CDO UT15 NADAX NADAX1W</t>
  </si>
  <si>
    <t>S12R SR00 SR01 SR02 SR03 NOSUG UT27 PISAD/M078F380 L333 HOOCK/N0453F380 L333 HRV/N0456F370 DCT BNA DCT QWERI NUBER6</t>
  </si>
  <si>
    <t>S12R T12R6 UN418 UN409 2055N08704W 2101N08741W 2221N09138W 2226N09320W 2238N09328W NOTEN UT37 SESNO UJ15E RETOS RETOS1A</t>
  </si>
  <si>
    <t>S12R T12R6 UN418 2056N08656W 2059N08718W 2225N09143W 2224N09258W 2238N09327W NOTEN UT37 EBDUB DCT NUGUS UJ59 MAM DCT</t>
  </si>
  <si>
    <t>N8777Q</t>
  </si>
  <si>
    <t>S12R 2100N08649W NC02 NOSUG 2208N08707W 2210N08709W 2422N09157W SEAGL L207 MUSYL HOU</t>
  </si>
  <si>
    <t>2429N09203W</t>
  </si>
  <si>
    <t>XAYAA</t>
  </si>
  <si>
    <t>S12R T12R6 2058N08652W 2031N08715W 2022N08737W 2018N08752W 2016N08809W 2014N08835W 2014N08837W 2015N08845W 2036N08907W 2244N09315W 2248N09320W NOTEN UT37 ULUMA DCT MTY DCT TASTO DCT ILAMA UT41 NADIS DCT AVRIL UJ3 TANRI TANRI1B</t>
  </si>
  <si>
    <t>S12R T12R6 UN418 UN409 2056N08700W 2055N08738W 2058N08809W 2109N08931W 2112N08954W 2144N09500W TMN UT147 SLP</t>
  </si>
  <si>
    <t>S12R T12R6 UN418 UN409 2058N08706W 2102N08716W 2106N08734W 2111N08744W 2115N08752W 2116N08754W UMAVO/N0453F300 UT101 ENAGA ENAGA3A</t>
  </si>
  <si>
    <t>2031N09459W</t>
  </si>
  <si>
    <t>S12R SR00 SR01 SR02 SR03 SR04 NOSUG 2154N08701W 2217N08720W XORAR IPSEV L207 SEAGL NNCEE2</t>
  </si>
  <si>
    <t>S12R T12R6 UN418 UN409 2055N08701W 2054N08704W 2106N08735W 2104N08737W 2104N08739W 2106N08754W UMAVO UT101 ENAGA DCT OTAGO DCT ATUKA ATUKA1B</t>
  </si>
  <si>
    <t>S12R T12R6 UN418 UN409 2103N08723W 2108N08739W 2111N08756W 2113N08848W 2114N08857W 2116N08902W 2213N09136W 2216N09151W 2223N09302W NOTEN UT37 SESNO UJ15E RETOS RETOS1A</t>
  </si>
  <si>
    <t>S12R T12R6 UN418 UN409 2055N08702W 2058N08716W 2101N08729W LIDAM UT23 RAULS/N0449F360 UT23 TAM UJ14 TMN DCT MORAS UJ17 QET</t>
  </si>
  <si>
    <t>S12R T12R6 2100N08649W 2057N08643W NC22 ALYRE TAKUX UM782 OMIRO/N0449F370 UN420 SPP UP530 KAKOL DCT RNG UQ121 ISVAT ISVA5E</t>
  </si>
  <si>
    <t>S12R T12R6 UN418 UN409 2054N08708W 2058N08725W 2100N08733W 2151N09002W 2215N09050W 2228N09146W 2223N09208W 2215N09243W NOTEN UT37 EBDUB DCT REX/N0469F340 DCT DLF DCT KOBLE DCT FST DCT EWM Q180 WOBUG DCT GRDNR DCT ESTWD HLYWD1</t>
  </si>
  <si>
    <t>S12R T12R6 UN418 UN409 2055N08702W DURPI UT78 MEDOS UT20 UBVOV UT101 UMAVO/N0452F300 UT101 ENAGA ENAGA3A</t>
  </si>
  <si>
    <t>S12R 2101N08650W 2137N08636W 2310N08616W 2321N08608W 2326N08559W 2341N08602W 2349N08605W SNAKR EYW DCT</t>
  </si>
  <si>
    <t>CCBLL</t>
  </si>
  <si>
    <t>S12R 2101N08651W ALSUP UB881 BTO UZ498 MGA UZ512 RADIM/N0443F370 UZ512 LIXAS UL203 ARNEL UM542 TAL UV1 ATATU ATATU4</t>
  </si>
  <si>
    <t>S12R T12R6 UN418 2056N08654W 2044N08705W 2039N08713W 2033N08732W 2029N08736W 2021N08742W 2014N08759W 2022N08819W NUBIT DCT RIBET/N0450F340 UT101 ENAGA DCT OVAGO UT123 IKLOK/N0450F220 UT123 IGSON IGSON1B</t>
  </si>
  <si>
    <t>S12R T12R6 UN418 2056N08659W 2102N08802W 2037N08900W 2032N08928W 2030N08959W 2030N09015W 2027N09025W 2025N09030W 2022N09033W 2007N09053W 1911N09128W 1857N09137W NOPON UJ9 VSA DCT</t>
  </si>
  <si>
    <t>S12R T12R6 UN418 UN409 2055N08701W DURPI DCT NOTEN UT37 SESNO/N0459F220 UJ15E RETOS RETOS1A</t>
  </si>
  <si>
    <t>DANRE</t>
  </si>
  <si>
    <t>NUDAL1A NUDAL UV106 PODON UG765 FRANT/N0477F370 UG765 MAXIM DCT VKZ DCT WOLFO/M082F370 DCT SNAGY DCT ONGOT/M082F390 DCT DRYED DCT JEBBY/N0469F390 DCT SUPRY/M081F390 NATY 51N020W/M082F400 NATY DINIM/N0462F400 NATY ELSOX/N0463F410 DCT LEDGO DCT OXLOW/N0462F390 DCT KONAN DCT KOK DCT REMBA/N0435F350 DCT SPI T180 NIVNU T847 IMCOM IMCOM1A</t>
  </si>
  <si>
    <t>S12R T12R6 2059N08647W SEVKA NUDAL UV106 PODON UG765 MAXIM DCT VKZ DCT NUCAR A699 LOUIZ/M084F370 A699 SUMRS M204 BEXUM/M084F390 M204 SOORY DCT 44N050W 46N040W 48N030W/M084F410 49N020W DCT BEDRA DCT NASBA DCT GAPLI/N0480F390 DCT SIDDI DCT DAWLY DCT ELRIP DCT OTMET OTMET1G</t>
  </si>
  <si>
    <t>S12R T12R6 UN418 UN409 UN419 UN432 2051N08745W UBVOV UT101 UMAVO/N0459F300 UT101 ENAGA ENAGA3A</t>
  </si>
  <si>
    <t>S12R T12R6 UN418 UN409 UN419 UBVOV DCT UMAVO UT101 ENAGA ENAGA3A</t>
  </si>
  <si>
    <t>S12R 2101N08650W SEVKA NUDAL UV106 PODON UG765 MAXIM/N0495F370 Y262 ZFP DCT SUMRS/M085F370 M204 SOORY DCT 44N050W/M085F390 46N040W 47N030W 47N020W 46N015W/N0486F390 DCT PITAX DCT STG DCT DESAT DCT ZMR</t>
  </si>
  <si>
    <t>S12R 2100N08650W 2059N08648W 2057N08650W 2057N08704W 2056N08718W MORAS UJ17 QET</t>
  </si>
  <si>
    <t>S12R 2101N08650W NC01 SEVKA NUDAL UV106 PODON UG765 MAXIM DCT EYW DCT PBI/M084F410 DCT SNAGY DCT ONGOT M202 MUNEY/M084F410 DCT 41N060W 44N050W 46N040W 47N030W 47N020W 46N015W DCT PITAX/N0482F410 DCT STG DCT DESAT DCT ZMR</t>
  </si>
  <si>
    <t>S12R T12R6 TIBUT DCT PIRAS BARRA4P</t>
  </si>
  <si>
    <t>1924N08637W</t>
  </si>
  <si>
    <t>S12R SR00 SR01 2059N08645W L38 2112N08649W 2115N08649W NOSUG 2209N08706W 2238N08713W 2320N08728W IRDOV/M079F340 L214 PLNDR/N0466F350 DCT MEI DCT IIU Q139 RINTE DCT QWERI NUBER6</t>
  </si>
  <si>
    <t>S12R T12R6 UN418 UN409 UN419 UN432 2050N08807W UKOKO 2045N09003W 2024N09500W UMAVO UT101 ENAGA ENAGA3A</t>
  </si>
  <si>
    <t>UDGUV2A UDGUV 2043N09000W 2023N09500W UMAVO UT101 ENAGA ENAGA3A</t>
  </si>
  <si>
    <t>UDGUV2A UDGUV DCT 2053N08845W 2053N08856W NOTEN UT37 SESNO UJ15E RETOS RETOS1A</t>
  </si>
  <si>
    <t>S12L TAKUX UM782 OMIRO UN420 PELRA/N0455F370 UN420 SPP DCT VUNIB DCT SIROT DCT KUBEK DCT RNG DCT ISVAT ISVAT5E</t>
  </si>
  <si>
    <t>S12L T12L6 UN418 UN409 UN419 UN432 2059N08813W 2101N08820W NOTEN UT37 SESNO UJ15E RETOS RETOS1A</t>
  </si>
  <si>
    <t>ECNGY</t>
  </si>
  <si>
    <t>S12L 2104N08632W 2104N08629W NUDAL UV106 PODON/N0493F370 UG765 MAXIM Y262 ZFP/M085F370 DCT SUMRS M204 BEXUM DCT ANVER DCT 38N060W/M085F390 DCT 4330N05000W DCT 46N040W DCT 47N030W DCT 47N020W/M085F410 DCT PASAS/N0482F410 DCT STG DCT DESAT N733 ZMR</t>
  </si>
  <si>
    <t>S12L T12L6 UN418 2055N08718W 2047N08728W 2042N08734W 2034N09007W AVIVI LENUL LENUL3A</t>
  </si>
  <si>
    <t>S12L T12L6 UN418 UN409 2052N08719W 2112N08958W 2147N09500W SLP UT147 AGU UT44 MEZCA MEZCA1A</t>
  </si>
  <si>
    <t>2147N09459W</t>
  </si>
  <si>
    <t>S30R T30R6 2104N08655W L01 UDGUV 2049N08756W 2049N09019W 2024N09501W UMAVO UT101 ENAGA ENAGA3A</t>
  </si>
  <si>
    <t>S30R T30R6 UN710 UN704 UN711 2055N08726W 2053N09021W ELURA VITOS VITOS2A</t>
  </si>
  <si>
    <t>VIV002</t>
  </si>
  <si>
    <t>S12L T12L6 UN418 UN409 UN419 UN432 2050N08734W MD900 MD901 RWY36</t>
  </si>
  <si>
    <t>S12L T12L6 UN418 UN409 UBVOV UT101 ENAGA ENAGA3A</t>
  </si>
  <si>
    <t>S12L T12L6 UN418 UN409 UN419 UN432 2050N08735W UBVOV TAJIN DCT VITOS VITOS2A</t>
  </si>
  <si>
    <t>S12L T12L6 UN415 UN413 2100N08633W 2109N08619W NUDAL UR506 KALNO VETSI2A</t>
  </si>
  <si>
    <t>S12L T12L6 UN418 UN409 UN419 UN432 2151N09016W BESEK 2204N09133W NOTEN UT37 SESNO UJ15E RETOS RETOS1A</t>
  </si>
  <si>
    <t>S12L T12L6 UN418 UN409 UN419 UN432 2049N08745W ELURA VOKIR UT101 UMAVO/N0459F300 UT101 ENAGA ENAGA3A</t>
  </si>
  <si>
    <t>XAAMB</t>
  </si>
  <si>
    <t>S12L T12L6 UN418 UN409 UN419 UN432 2032N09456W VOKIR UT101 UMAVO/N0448F300 UT101 ENAGA ENAGA3A</t>
  </si>
  <si>
    <t>S12L T12L6 UN415 2055N08641W 2055N08640W 2050N08635W 2040N08629W TAKUX UM782 OMIRO UN420 PELRA DCT SPP DCT SEKMA OSUPA2</t>
  </si>
  <si>
    <t>ROTGI2B ROTGI UM219 RAKAR 2303N08623W 2309N08622W 2316N08617W 2334N08605W 2341N08601W NAVVL M219 CIGAR DCT DEANR Q109 CAMJO Q99 QUART PHLBO4</t>
  </si>
  <si>
    <t>N3731T</t>
  </si>
  <si>
    <t>ROTGI2B ROTGI UM219 XOPGI 2233N08628W 2246N08623W 2254N08619W 2309N08611W 2312N08609W 2347N08552W 2406N08552W NAVVL M219 CIGAR DCT SZW DCT DAWWN/N0447F360 DCT BEORN HOBTT3</t>
  </si>
  <si>
    <t>S12R T12R6 UN418 UN409 UN419 UN432 2049N08741W UBVOV UT101 UMAVO/N0459F300 UT101 ENAGA ENAGA3A</t>
  </si>
  <si>
    <t>N620QS</t>
  </si>
  <si>
    <t>UDGUV2A UDGUV UJ84 CZA 2034N08838W 2029N08850W 1856N09234W OMATO UJ16 ACA UJ9</t>
  </si>
  <si>
    <t>S12R 2101N08650W MOGOP 2059N08647W 2048N08633W 2019N08609W 2014N08602W MAMBI UL577 CDO DCT</t>
  </si>
  <si>
    <t>2009N08534W</t>
  </si>
  <si>
    <t>XBFUN</t>
  </si>
  <si>
    <t>UDGUV2A UDGUV UJ84 CZA UT20 PAZ UT104 LENUL DCT</t>
  </si>
  <si>
    <t>VOI9400</t>
  </si>
  <si>
    <t>XAVUO</t>
  </si>
  <si>
    <t>UDGUV2A UDGUV V56 CPE V3 CONTO 1855N09129W CME VSA V23 VER V29 PAZ V34 SLM DCT UKTEN</t>
  </si>
  <si>
    <t>ELOGO</t>
  </si>
  <si>
    <t>UDGUV2A UDGUV UT78 UKOKO 2049N08841W NOTEN UT37 SESNO UJ15E RETOS RETOS1A</t>
  </si>
  <si>
    <t>S12R SR00 SR01 SR02 SR03 SR04 SR05 SR06 SR07 NOSUG 2206N08657W 2215N08657W KEHLI A766 KELPP BAYYY5</t>
  </si>
  <si>
    <t>S12R T12R6 UN418 UN409 UN419 UN432 2050N08734W 2049N08739W 2054N08858W 2055N08905W NOTEN UT37 SESNO UJ15E RETOS RETOS1A</t>
  </si>
  <si>
    <t>S12R T12R6 UN418 UN409 2052N08721W 2051N08728W 2050N08733W 2048N08754W 2049N08802W 2024N09453W UMAVO UT104 ELVED/N0393F240 UT104 LENUL LENUL2B</t>
  </si>
  <si>
    <t>S12R T12R6 UN418 UN409 2055N08700W 2054N08703W 2052N08736W 2052N08737W 2049N08823W 2049N08829W 2000N09459W OVAGO UT123 IKLOK/N0448F220 UT123 IGSON IGSON1B</t>
  </si>
  <si>
    <t>2000N09459W</t>
  </si>
  <si>
    <t>N8310C</t>
  </si>
  <si>
    <t>S12R 2101N08651W MOGOP SL0 OMSUK UM219 MYDIA M219 KNOST Q109 CAMJO Q99 OGRAE DCT GOOOB DCT THHMP RAVNN9</t>
  </si>
  <si>
    <t>S12R T12R6 UN418 UN409 UN419 2052N08725W 2051N08730W UBVOV UT20 TAJIN DCT VITOS VITOS2A</t>
  </si>
  <si>
    <t>CGEHI</t>
  </si>
  <si>
    <t>S12R SR00 SR01 SR02 2100N08644W 2108N08639W ROTGI UM219 RAKAR 2312N08617W 2324N08609W 2352N08548W NAVVL M219 CULLY/N0460F370 M219 KNOST DCT CAMJO Q99 BLAAN Q69 RICCS DCT OXMAN LINNG3</t>
  </si>
  <si>
    <t>N844DN</t>
  </si>
  <si>
    <t>S12R SR00 SR01 2100N08644W SR04 2110N08644W 2112N08645W ROTGI UM219 MYDIA M219 CIGAR DCT OCNNR/N0460F340 DCT GOLLM GNDLF3</t>
  </si>
  <si>
    <t>S12R SR00 2100N08647W 2104N08647W 2140N08653W 2305N08721W 2318N08736W 2319N08738W 2325N08801W 2330N08819W 2344N08841W KEHLI A766 SBI DCT CRIED BEREE3</t>
  </si>
  <si>
    <t>S12R T12R6 UN418 2050N08654W 2045N08656W 2048N08659W 2049N08752W 2049N08759W UBVOV UT101 UMAVO/N0432F300 UT101 ENAGA/N0416F270 ENAGA3A</t>
  </si>
  <si>
    <t>S12R SR00 SR01 SR02 OMSUK UM219 MYDIA M219 CIGAR DCT KNOST DCT CAMJO Q99 BLAAN Q69 RICCS DCT OXMAN LINNG3</t>
  </si>
  <si>
    <t>S12R 2101N08651W L024 2055N08845W 2055N08847W 2055N08854W NOTEN UT37 SESNO UJ15E RETOS RETOS1A</t>
  </si>
  <si>
    <t>S12R T12R6 UN418 2053N08653W 2050N08701W 2048N08714W 2049N08722W 2049N08727W 2053N08841W 2054N08848W NOTEN DCT LIBOX DCT MOV UT3 URKOM UJ54 CJS DCT</t>
  </si>
  <si>
    <t>S12R SR00 SR01 SR02 SR03 OMSUK UM219 ALPUK 2339N08618W NAVVL M219 CIGAR DCT DEANR Q109 CAMJO Q99 OGRAE DCT BZNGA DCT DORRN CAVLR7</t>
  </si>
  <si>
    <t>2401N08606W</t>
  </si>
  <si>
    <t>S12R T12R6 2058N08650W UN402 1952N08721W 1922N08724W CTM UG765 AUR DCT</t>
  </si>
  <si>
    <t>S12R SR00 SR01 SR02 SR03 SR04 2117N08650W 2123N08651W 2153N08701W 2158N08704W 2207N08706W 2255N08714W 2318N08718W 2319N08719W 2336N08728W DAGGR L214 LEV J35 MCB/N0455F390 J35 MEM BOOSH3</t>
  </si>
  <si>
    <t>2427N08753W</t>
  </si>
  <si>
    <t>S12R T12R6 2042N08632W PELRA DCT SPP DCT SEKMA OSUPA2</t>
  </si>
  <si>
    <t>S12R T12R6 UN418 UN409 2050N08706W UDGUV DCT 2051N08817W 2051N08827W NOTEN UT37 SESNO DCT MTY UJ32 TRC DCT</t>
  </si>
  <si>
    <t>S12R T12R6 UN418 2056N08657W 2050N08706W UDGUV 2049N08803W 2049N08807W LIDAM UT23 TAM DCT</t>
  </si>
  <si>
    <t>N334TL</t>
  </si>
  <si>
    <t>S12R SR00 SR01 SR02 SR03 SR04 2104N08644W XHCU NOSUG 2201N08657W 2208N08658W KEHLI A766 KELPP DCT MUSYL DCT WEEED WLEEE7</t>
  </si>
  <si>
    <t>S12R T12R6 UN415 2051N08633W 2050N08633W 2046N08629W 2030N08617W 2008N08611W OMIRO UN420 PELRA DCT SPP/N0446F390 DCT SEKMA OSUPA2</t>
  </si>
  <si>
    <t>S12R T12R6 UN418 UN409 2046N08706W 2041N08712W 2046N08725W 2047N08733W UBVOV UT101 UMAVO/N0453F300 UT101 ENAGA ENAGA3A</t>
  </si>
  <si>
    <t>S12R SR00 SR01 SR02 SR03 SR04 OMSUK M219 ROTGI UM219 MYDIA M219 KNOST DCT CAMJO Q99 BLAAN Q69 RICCS DCT PSB DCT SYR DCT ART IMPAC4</t>
  </si>
  <si>
    <t>HP9806</t>
  </si>
  <si>
    <t>S12R 2101N08651W CN17 2042N08635W 2030N08627W 2025N08616W 2014N08536W 2017N08534W 2019N08457W OMIRO/N0455F370 UN420 PELRA DCT SPP DCT SEKMA OSUPA2</t>
  </si>
  <si>
    <t>2018N08521W</t>
  </si>
  <si>
    <t>S12R T12R6 UN418 2055N08656W 2046N08704W 2044N08717W 2044N08723W LIDAM UT23 TAM UJ14 TMN UT147 AGU UT44 MEZCA MEZCA1A</t>
  </si>
  <si>
    <t>S12R 2052N08657W 2044N08707W 1734N09159W 1735N09159W 1720N09218W SAXAV V51 TGZ DCT</t>
  </si>
  <si>
    <t>S12R T12R6 UN418 2056N08656W 2042N08710W 2138N09245W TMN DCT MORAS UJ17 QET</t>
  </si>
  <si>
    <t>FEX903</t>
  </si>
  <si>
    <t>CFXXU</t>
  </si>
  <si>
    <t>S12R SR00 SR01 SR02 SR03 SR04 SR05 SR06 SR07 SR08 ROTGI UM219 RAKAR 2305N08623W 2326N08623W MYDIA M219 CIGAR DCT SZW DCT PZD DCT STRWY DCT HIGGI DCT DEWAK DCT APE DCT LLEEO DCT DESDN DCT NUBER NUBER6</t>
  </si>
  <si>
    <t>N573UW</t>
  </si>
  <si>
    <t>S12R SR00 SR01 SR02 SR03 SR04 SR05 SR06 SR07 SR08 SR09 ROTGI UM219 ALPUK MYDIA M219 KNOST DCT DEANR/N0457F350 DCT BRUTS Q109 CAMJO DCT TWINS DCT PONZE BANKR8</t>
  </si>
  <si>
    <t>N68801</t>
  </si>
  <si>
    <t>S12R SR00 SR01 SR02 SR03 SR04 SR05 SR06 SR07 SR08 SR09 2140N08653W 2146N08655W 2301N08702W 2346N08717W 2348N08717W 2427N08734W CCUDA/N0461F340 L333 HOOCK DCT MEMFS/N0451F360 DCT FTZ SHAIN2</t>
  </si>
  <si>
    <t>2422N08732W</t>
  </si>
  <si>
    <t>S12R SR00 SR01 SR02 SR03 SR04 SR05 SR06 SR07 SR08 SR09 2149N08655W 2224N08707W 2229N08709W 2235N08709W 2252N08712W 2257N08713W 2302N08714W 2308N08717W 2323N08717W 2331N08719W 2335N08721W 2338N08723W 2339N08724W 2344N08728W 2355N08736W 2356N08737W 2410N08752W KELPP A766 SBI DCT CRIED BEREE3</t>
  </si>
  <si>
    <t>2429N08822W</t>
  </si>
  <si>
    <t>S12R T12R6 2058N08652W 2047N08701W 2046N08706W UDGUV DCT MID DCT NOTEN UT37 SESNO UJ15E RETOS RETOS1A</t>
  </si>
  <si>
    <t>S12R T12R6 UN415 2054N08639W 2052N08636W 2047N08635W 2040N08633W 2033N08628W 2028N08613W 2023N08547W 2023N08520W MAMBI UL577 CDO UT15 NADAX NADAX1W</t>
  </si>
  <si>
    <t>2023N08521W</t>
  </si>
  <si>
    <t>N147AA</t>
  </si>
  <si>
    <t>S12R SR00 SR01 SR02 ROTGI UM219 RAKAR 2253N08638W 2323N08640W 2337N08618W 2349N08609W NAVVL M219 KNOST Q109 CAMJO Q99 PEETT DCT BBDOL PAATS4</t>
  </si>
  <si>
    <t>S12R SR00 SR01 SR02 2132N08652W 2140N08654W 2212N08707W 2220N08709W 2234N08708W 2316N08658W IRDOV L214 LEV J35 MCB/N0454F370 J35 MEM/N0453F380 J35 FAM/N0455F390 DCT SPI DCT PHEEB ENDEE8</t>
  </si>
  <si>
    <t>N322DN</t>
  </si>
  <si>
    <t>S12R SR00 SR01 SR02 SR03 SR04 2102N08646W ROTGI 2200N08638W 2207N08638W 2212N08637W 2304N08638W 2504N08551W BUUOY M219 CIGAR DCT SZW DCT WYATT/N0454F340 DCT GOONS DCT STRDR GNDLF3</t>
  </si>
  <si>
    <t>2402N08610W</t>
  </si>
  <si>
    <t>N524UW</t>
  </si>
  <si>
    <t>S12R T12R6 UN415 UN413 2101N08631W 2101N08630W 2105N08607W 2104N08607W FRANT UG765 MAXIM SNDBR3</t>
  </si>
  <si>
    <t>S12R 2101N08651W 2100N08649W 2059N08647W NC02 SR04 ROTGI UM219 XOPGI 2233N08637W 2309N08639W 2359N08605W 2409N08558W NAVVL M219 CIGAR/N0458F350 DCT SPA DCT PSYKO DCT ART IMPAC4</t>
  </si>
  <si>
    <t>S12R SR00 SR01 SR02 SR03 SR04 SR05 SR06 SR07 SR08 SR09 SR10 ROTGI 2213N08639W 2310N08639W MYDIA M219 NAVVL/N0457F350 M219 CIGAR DCT DEANR Q109 CAMJO DCT TWINS DCT BURGG DCT HVQ DCT JANYS ROLLN2</t>
  </si>
  <si>
    <t>XACCM</t>
  </si>
  <si>
    <t>S12R T12R6 2058N08652W 2054N08704W 2054N08703W 2054N08706W UDGUV 2049N08803W 2048N08807W UBVOV/N0453F360 UT101 UMAVO/N0451F300 UT101 ENAGA ENAGA3A</t>
  </si>
  <si>
    <t>N794JB</t>
  </si>
  <si>
    <t>S12R SR00 SR01 SR02 NOSUG UT27 OMVIP 2359N08716W 2404N08721W 2426N08736W MINOW M215 SNOMN DCT CHRGE RAYZZ3</t>
  </si>
  <si>
    <t>2423N08734W</t>
  </si>
  <si>
    <t>S12R T12R6 UN418 2052N08656W UDGUV DCT MID DCT NOTEN UT37 SESNO UJ15E RETOS RETOS1A</t>
  </si>
  <si>
    <t>S12R SR00 SR01 SR02 SR03 SR04 ROTGI 2206N08646W 2216N08646W 2238N08644W 2241N08647W 2304N08650W 2319N08648W 2357N08644W 2432N08609W SNAKR M219 CIGAR DCT SZW DCT NOTWO/N0456F360 DCT SMTTH/N0457F350 DCT FLM DCT DQN DCT TORRR LECTR3</t>
  </si>
  <si>
    <t>CGKXR</t>
  </si>
  <si>
    <t>S12R SR00 SR01 SR02 SR03 SR04 SR05 SR06 SR07 SR08 SR09 SR10 ROTGI UM219 RAKAR 2254N08629W 2334N08631W MYDIA Y240 SNAKR M219 CIGAR/N0462F370 M219 KNOST Q109 TEEEM Q99 BLAAN Q69 RICCS DCT OXMAN LINNG3</t>
  </si>
  <si>
    <t>S12R T12R6 UN415 UN440 UN400 2041N08618W 2030N08606W URVEN OMIRO/N0452F390 UN420 SPP UP530 KAKOL DCT RNG UQ121 ISVAT ISVAT5E</t>
  </si>
  <si>
    <t>2005N08545W</t>
  </si>
  <si>
    <t>S12R 2100N08649W 2059N08648W SR00 UN621 NC02 2102N08644W N102N SR08 ROTGI UM219 XOPGI 2236N08641W 2301N08646W 2315N08645W MYDIA M219 KNOST Q109 YURCK Q97 SAWED Q108 SIE CAMRN5</t>
  </si>
  <si>
    <t>N940AV</t>
  </si>
  <si>
    <t>S12R T12R6 2058N08645W TAKUX UM782 OMIRO UN420 SPP UP530 KAKOL/N0382F230 B689 OPMEL OPME4A</t>
  </si>
  <si>
    <t>S12R T12R6 2057N08652W 2046N08658W 2044N08700W 2035N08709W 2033N08711W CZ605 2037N08729W MID/N0470F320 NOTEN UT37 EBDUB DCT ETMES UJ53 REX DCT DLF DCT KOBLE DCT ELP DCT PGS DCT BLD DCT BTY DCT RUSME DYAMD5</t>
  </si>
  <si>
    <t>S12R 2101N08650W 2100N08649W SL0 2101N08647W 2102N08646W T12L7 ROTGI 2202N08639W 2300N08640W 2321N08636W 2327N08633W 2331N08630W 2343N08625W 2403N08616W SNAKR M219 KNOST Q109 CAMJO Q99 OGRAE DCT GOOOB DCT THHMP RAVNN9</t>
  </si>
  <si>
    <t>2403N08616W</t>
  </si>
  <si>
    <t>S12R T12R6 2059N08651W 2058N08652W UN418 2053N08710W 2053N08711W 2053N08713W 2052N08715W 2052N08723W 2051N08727W NUBIT DCT RIBET UT101 ENAGA DCT OVAGO UT123 IKLOK/N0451F220 UT123 IGSON IGSON1A</t>
  </si>
  <si>
    <t>S12R 2101N08647W T12L7 NOSUG 2213N08701W 2315N08817W 2319N08821W 2333N08846W 2344N08905W 2403N08931W KEHLI KELPP LINKK1</t>
  </si>
  <si>
    <t>CFULJ</t>
  </si>
  <si>
    <t>S12R 2101N08651W T12L6 2101N08648W 2214N08639W 2252N08639W 2305N08639W 2306N08639W 2322N08636W 2329N08632W 2334N08628W 2341N08618W 2406N08543W SNAKR M219 CIGAR/N0455F370 DCT KJ84Q DCT OTK DCT KT27S DCT PSK DCT OXMAN LINNG3</t>
  </si>
  <si>
    <t>S12R T12R6 2058N08652W UN418 UDGUV UT78 UKOKO 2050N08909W 2043N08932W 2040N09407W UBVOV UT101 ENAGA DCT OTAGO DCT ATUKA ATUKA1B</t>
  </si>
  <si>
    <t>S12R 2057N08651W 2055N08652W MURBU B764 BUKKY BUKKY1A</t>
  </si>
  <si>
    <t>S12R 2059N08648W NC011 2139N08642W 2143N08642W 2157N08640W 2159N08640W 2226N08638W 2304N08637W 2323N08635W 2336N08626W 2401N08603W SNAKR M219 CULLY/N0468F350 M219 KNOST DCT CAMJO DCT TEEEM Q99 POLYY DCT OGRAE DCT AUDII DCT FAK DCT RBV Q22 LLUND DCT CAM DCT JASDU DCT PBERG CARTR5</t>
  </si>
  <si>
    <t>UDGUV2A UDGUV DCT MID DCT NOTEN UT37 ULUMA DCT MTY UT11 SINLO SINLO1A</t>
  </si>
  <si>
    <t>S12R T12R6 2058N08652W 2054N08711W UKOKO 2049N08838W 2050N08852W 2101N08917W 2109N08937W 2050N09357W 2036N09438W TAJIN DCT VITOS VITOS2A</t>
  </si>
  <si>
    <t>S12R T12R6 UN418 2056N08657W 2059N08711W 2057N08902W 2059N08910W LIDAM UT23 TAM UJ14 TMN DCT MORAS UJ17 QET DCT</t>
  </si>
  <si>
    <t>S12R SR00 SR01 SR02 SR03 SR04 SR05 2140N08653W 2142N08653W 2152N08658W 2157N08703W 2342N08854W 2354N08900W 2409N08858W 2419N08859W KELPP A766 SBI DCT CRIED BEREE3</t>
  </si>
  <si>
    <t>S12R SR00 SR01 SR02 SR03 SR04 SR05 SR06 NOSUG 2152N08656W 2154N08656W 2158N08656W 2330N08848W 2348N08913W 2409N08937W KELPP BAYYY5</t>
  </si>
  <si>
    <t>N675FR</t>
  </si>
  <si>
    <t>S12R SR00 SR01 SR02 SR03 SR04 OMSUK 2145N08642W ROTGI 2154N08642W 2159N08643W 2223N08647W 2245N08650W 2257N08648W 2305N08647W 2328N08643W MYDIA M219 CIGAR M215 KNOST Q109 DEANR/N0435F380 DCT DAWWN DCT BEORN GNDLF3</t>
  </si>
  <si>
    <t>S12R T12R6 BOTOP 2029N08620W 2010N08550W OMIRO/N0458F370 UN420 PELRA DCT SPP DCT SEKMA OSUPA2</t>
  </si>
  <si>
    <t>2005N08546W</t>
  </si>
  <si>
    <t>N934DZ</t>
  </si>
  <si>
    <t>S12R SR00 SR01 SR02 SR03 SR04 SR05 2133N08651W 2137N08652W 2230N08717W 2319N08724W 2332N08725W 2404N08730W 2456N08747W DAGGR L214 LEV J31 HRV DCT MCB J35 MCGEE DCT IZAAC/N0456F350 DCT XESSS DCT MEMFS DCT VISQA J29 PXV DCT WWODD LECTR3</t>
  </si>
  <si>
    <t>2423N08736W</t>
  </si>
  <si>
    <t>S12R SR00 SR01 SR02 SR03 SR04 SR05 SR06 SR07 SR08 2108N08646W 2111N08646W 2116N08645W 2123N08646W NOSUG UT27 OMVIP 2314N08710W 2345N08717W 2508N08739W DAGGR DCT PLNDR/N0440F390 DCT MEI DCT IGB/N0442F400 DCT KISTS CHSNE3</t>
  </si>
  <si>
    <t>N669T</t>
  </si>
  <si>
    <t>S12R SR00 SR01 SR02 SR03 SR04 SR05 SR06 SR07 2114N08645W 2116N08645W ROTGI UM219 XOPGI UB646 CANOA DCT EYW</t>
  </si>
  <si>
    <t>N398DN</t>
  </si>
  <si>
    <t>S12R SR00 SR01 SR02 SR03 SR04 SR05 SR06 SR07 OMSUK UM219 ROTGI 2210N08636W 2309N08641W MYDIA M219 CIGAR DCT SZW DCT DAWWN/N0455F340 DCT BEORN GNDLF3</t>
  </si>
  <si>
    <t>N24505</t>
  </si>
  <si>
    <t>S12R T12R6 UN418 UN409 2052N08721W 2053N08727W 2054N08732W 2055N08739W 2055N08744W 2056N08802W 2057N08812W 2058N08816W 2059N08828W PERGO UT37 HALOT/N0468F320 UT37 ELISO 2220N09214W 2220N09213W 2224N09254W 2235N09303W 2239N09310W NOTEN UT37 EBDUB DCT ETMES UJ53 REX DCT DLF/N0462F340 DCT PNH DCT ZIGEE NIIXX4</t>
  </si>
  <si>
    <t>S12R SR00 SR01 SR02 SR03 SR04 NOSUG 2214N08708W 2223N08718W 2301N08812W 2326N08850W 2339N08912W 2348N08927W 2354N08936W 2406N08951W KELPP A766 SBI DCT TXK DCT FSM DCT MCI/N0461F340 DCT ROKKK NITZR4</t>
  </si>
  <si>
    <t>S12R SR00 SR01 SR02 SR03 SR04 SR05 2104N08645W 2112N08646W NOSUG 2252N08701W 2257N08702W DAGGR L214 PLNDR/N0457F360 L214 LEV DCT HARES DCT YRBRO DCT SGF DCT SSWAN DCT LITNA PEPNO5</t>
  </si>
  <si>
    <t>2426N08748W</t>
  </si>
  <si>
    <t>UDGUV2A UDGUV UT78 DURPI 2102N08939W 2107N08945W 2112N08950W NOTEN UT37 AVRAV/N0426F300 UT37 SESNO/N0380F220 UJ15E RETOS RETOS1A</t>
  </si>
  <si>
    <t>S12R SR00 SR01 SR02 SR03 2101N08644W 2109N08644W 2116N08645W 2123N08646W NOSUG 2226N08659W 2237N08700W DAGGR L214 LEV J35 MCB DCT LIT DCT KRTNY MHOMS3</t>
  </si>
  <si>
    <t>S12R T12R6 UN418 UN409 2053N08714W 2049N08719W 2044N08726W 2038N08738W 2044N08742W 2045N08749W DURPI DCT NOTEN UT37 ULUMA DCT MTY/N0451F340 DCT TASTO DCT ILAMA UT41 NADIS DCT AVRIL UJ3 TANRI TANRI1B</t>
  </si>
  <si>
    <t>NUDAL1A NUDAL UV106 PODON UG765 MAXIM Y262 ZFP Y319 JAZZI DCT SAGGY DCT CHIEZ Q161 KALDA Q108 SIE CAMRN5</t>
  </si>
  <si>
    <t>N178US</t>
  </si>
  <si>
    <t>S30L 2103N08656W 2102N08658W 2058N08659W SR34 2059N08651W 2113N08644W OMSUK UM219 ROTGI 2213N08635W 2220N08633W 2250N08635W 2259N08630W MYDIA M219 KNOST DCT DEANR DCT BRUTS Q109 CAMJO DCT TWINS DCT PONZE BANKR8</t>
  </si>
  <si>
    <t>N77571</t>
  </si>
  <si>
    <t>S30L 2057N08657W 2055N08653W 2057N08650W 2100N08649W 2102N08649W 2105N08647W 2112N08645W NOSUG 2226N08659W 2227N08659W 2231N08659W 2313N08812W 2325N08857W KEHLI A766 KELPP NNCEE2</t>
  </si>
  <si>
    <t>S30L T30L6 UN710 2057N08716W 2048N08729W 2045N08735W 2046N08754W 2047N08837W 2032N08921W 2026N08939W 2025N08950W UBVOV UT101 UMAVO/N0459F300 UT101 ENAGA ENAGA3A</t>
  </si>
  <si>
    <t>S30L T30L6 UN710 UN704 2058N08713W 2049N08729W 2044N08743W 2048N08812W 2058N08906W 2105N08925W 2113N08957W 2114N09005W LIDAM UT23 TAM UJ14 TMN UT147 SLP UJ40 LIBOL LIBOL1B</t>
  </si>
  <si>
    <t>N8329B</t>
  </si>
  <si>
    <t>S30L T30L6 2107N08657W 2111N08659W 2113N08702W 2114N08702W 2115N08703W NOSUG 2153N08656W 2212N08655W 2234N08739W 2301N08819W 2323N08848W 2323N08849W KEHLI A766 SBI DCT FUZ J58 SPS DCT HALEN NIIXX4</t>
  </si>
  <si>
    <t>S30L T30L6 2103N08657W 2103N08708W 2054N08716W 2046N08720W 2045N08721W 2043N08725W 2043N08726W 2042N08733W 2044N08740W 2044N08741W 2045N08744W 2047N08751W 2057N08826W 2106N08857W DUTNA L208 PEGLG NNCEE2</t>
  </si>
  <si>
    <t>S30L 2103N08654W L01 2107N08706W 2110N08722W 2125N08832W 2122N08833W 2122N08839W 2121N08846W 2121N08845W 2104N09244W UBVOV UT101 UMAVO UT169 VITOS VITOS2A</t>
  </si>
  <si>
    <t>N591JB</t>
  </si>
  <si>
    <t>S30L L0 L00 L28 L29 L30 L31 IMOLO 2111N08601W 2114N08552W MAXIM Y262 ZFP Y319 JAZZI DCT WAALT Q131 EARZZ DCT JAMIE Q133 JFK ROBUC3</t>
  </si>
  <si>
    <t>S30L 2103N08655W 2106N08713W 2113N08755W 2118N08819W 2118N08825W 2117N08834W 2121N08847W 2122N08900W 2122N08859W 2119N08929W 2111N09046W 2104N09214W UBVOV DCT UMAVO UT101 ENAGA ENAGA3A</t>
  </si>
  <si>
    <t>N549CF</t>
  </si>
  <si>
    <t>S30L L0 2122N08651W 2145N08642W CANOA DCT EYW DCT</t>
  </si>
  <si>
    <t>2211N08601W</t>
  </si>
  <si>
    <t>S30L L0 L00 L28 ROTGI UM219 MYDIA M219 CIGAR DCT SZW DCT DAWWN/N0455F340 DCT BEORN GNDLF3</t>
  </si>
  <si>
    <t>S30L T30L6 2102N08702W 2105N08730W 2105N08732W 2104N08748W 2103N08750W 2100N08815W 2058N08936W 2057N08945W 2055N08958W 2054N09045W UBVOV UT20 PAZ UT104 LENUL LENUL2B</t>
  </si>
  <si>
    <t>S30L L0 L00 2106N08658W 2109N08657W 2111N08648W 2112N08600W 2110N08540W FRANT UG765 MAXIM Y262 LINEY DCT KUTNE MUNGI1</t>
  </si>
  <si>
    <t>2113N08537W</t>
  </si>
  <si>
    <t>S30L T30L6 2102N08702W 2046N08723W 2042N08731W 2042N08733W LIDAM UT23 TAM UJ14 TMN UT147 AGU UT44 MEZCA MEZCA1A</t>
  </si>
  <si>
    <t>N766JB</t>
  </si>
  <si>
    <t>S30L L0 L00 2106N08702W 2117N08657W 2119N08658W 2122N08657W 2123N08655W 2137N08646W 2144N08639W FRANT MAXIM BHHIA3</t>
  </si>
  <si>
    <t>2200N08601W</t>
  </si>
  <si>
    <t>S30L T30L6 2103N08702W 2104N08716W 2108N08729W 2111N08751W 2106N08817W 2103N08826W 2101N08832W 2102N08903W 2104N08914W 2108N08927W 2109N08931W 2110N08941W 2110N08943W UBVOV UT101 ENAGA ENAGA3A</t>
  </si>
  <si>
    <t>S30L T30L6 UN705 2109N08701W 2147N08659W 2151N08702W 2258N08812W 2324N08833W 2337N08847W KEHLI A766 SBI DCT LUKKN WLEEE7</t>
  </si>
  <si>
    <t>N594JB</t>
  </si>
  <si>
    <t>S30L L0 L00 L28 L29 2110N08657W 2121N08652W 2133N08651W 2150N08644W 2310N08617W 2326N08606W MYDIA M219 CIGAR PRICY5</t>
  </si>
  <si>
    <t>S30L L0 L00 L28 L29 L30 2111N08655W 2119N08656W 2122N08656W 2133N08656W 2137N08651W XOPGI 2240N08622W 2302N08616W 2320N08611W 2349N08605W SNAKR M219 KNOST DCT NICKI DCT MGR/N0449F380 DCT JOHNN/N0448F390 Q118 THRSR DCT NOTWO DCT HUCHH DCT VXV JAKIE7</t>
  </si>
  <si>
    <t>S30L 2104N08656W 2101N08701W 2056N08700W 2052N08659W 2051N08654W NUDAL UV106 PODON UG765 MAXIM Y262 LULLS DCT EYW DCT VKZ DCT WOLFO DCT SNAGY/M084F390 M203 LSIER/M084F410 M203 SELIM DCT 40N060W DCT 44N050W DCT 49N040W DCT 53N030W DCT 55N020W DCT ETARI DCT MOGLO DCT MIMKU DCT BRUCE BRUCE1G</t>
  </si>
  <si>
    <t>N8720L</t>
  </si>
  <si>
    <t>S30L T30L6 2106N08658W 2151N08656W 2223N08659W 2225N08700W 2247N08714W 2246N08728W 2314N08810W KEHLI A766 KELPP BAYYY5</t>
  </si>
  <si>
    <t>N132AN</t>
  </si>
  <si>
    <t>S30L L0 L00 L28 L29 L30 2304N08619W 2322N08609W 2353N08555W SNAKR M219 KNOST DCT DEANR DCT BRUTS Q109 CAMJO DCT TWINS DCT PONZE BANKR8</t>
  </si>
  <si>
    <t>S30L T30L6 UN712 UN703 ALSUP UB881 BTO UZ498 MGA UZ512 LIB UR773 PARRI UM659 DRAKE/N0443F370 UM659 GYV UL780 TRU UV1 ATATU ATATU4</t>
  </si>
  <si>
    <t>N122NN</t>
  </si>
  <si>
    <t>S30L T30L6 2105N08657W 2107N08659W NOSUG 2158N08656W 2221N08658W 2304N08805W 2310N08815W KEHLI/N0445F360 A766 SBI DCT CRIED BEREE3</t>
  </si>
  <si>
    <t>N188US</t>
  </si>
  <si>
    <t>S30L L0 L00 L28 2107N08658W 2115N08654W 2116N08650W MAXIM SNDBR3</t>
  </si>
  <si>
    <t>N934AG</t>
  </si>
  <si>
    <t>S30L T30L6 UN712 UN703 2032N08656W AMIDA UG521 SAP UH225 TIRNA DCT URNOS URNOS2</t>
  </si>
  <si>
    <t>S30L L0 L00 L28 L29 2109N08658W 2114N08654W 2122N08655W XOPGI 2224N08632W 2226N08632W 2338N08605W MYDIA NAVVL M219 KNOST Q109 DFENC DCT SAWED Q108 SIE CAMRN5</t>
  </si>
  <si>
    <t>S30L T30L6 2104N08656W UN152 NOSUG 2202N08659W IRDOV L214 PLNDR/N0465F340 DCT KH03I DCT GGG DCT UIM DCT ADM/N0457F360 DCT ROLLS DCT TOTOE DCT HALEN NIIXX4</t>
  </si>
  <si>
    <t>S30L T30L6 2103N08700W 2044N08716W 2037N08724W 2033N08735W 2027N08747W PQE V51 TGZ</t>
  </si>
  <si>
    <t>YV3484</t>
  </si>
  <si>
    <t>WW24</t>
  </si>
  <si>
    <t>S30L L0 L00 L01 L02 L03 L04 2031N08623W 2027N08617W MAMBI UR640 SIA UA511 MLY UL332 VUNUM DCT</t>
  </si>
  <si>
    <t>2014N08521W</t>
  </si>
  <si>
    <t>N825DN</t>
  </si>
  <si>
    <t>S30L T30L6 2105N08657W T30R8 2142N08710W 2231N08805W 2246N08823W 2250N08838W 2258N08906W 2302N08920W 2309N08934W 2414N09006W 2427N09011W KELPP A766 SBI DCT ACT DCT PNH/N0458F360 DCT ALS DCT JNC J12 HELPR JAZZZ1</t>
  </si>
  <si>
    <t>2429N09012W</t>
  </si>
  <si>
    <t>N77559</t>
  </si>
  <si>
    <t>S30L 2105N08657W 2110N08657W 2116N08654W 2124N08654W 2141N08648W 2145N08647W MYDIA/N0459F350 M219 CIGAR DCT DEANR Q109 CAMJO Q99 QUART PHLBO4</t>
  </si>
  <si>
    <t>TCLLF</t>
  </si>
  <si>
    <t>S30L 2104N08655W 2107N08657W 2114N08653W 2123N08645W 2148N08627W LENUK UB646 CANOA DCT EYW DCT VKZ DCT NUCAR A699 SUMRS/M084F350 M204 SOORY/N0487F330 DCT 43N050W/N0469F330 DCT 46N040W/M084F370 DCT 49N030W DCT 50N020W DCT SOMAX DCT ATSUR DCT GAPLI/N0482F370 DCT LIZAD/N0480F370 DCT JSY DCT TURDU DCT TADUP DCT TEPRI UN491 POGZI DCT GELTA DCT LUVAL/N0483F370 DCT BEGAR DCT TRA/N0482F370 DCT GAMSA/N0481F370 DCT GEDSO/N0481F370 DCT BERTA/N0480F370 DCT OKLOP DCT ETIDA T390 RILEX</t>
  </si>
  <si>
    <t>S30L T30L6 2106N08658W IRDOV/M079F360 L214 PLNDR/N0457F360 L214 LEV DCT HARES DCT YRBRO DCT SGF DCT KK60G DCT KD87Y DCT KU18U DCT COUTS DCT EBGAL EBGAL7</t>
  </si>
  <si>
    <t>S30L T30L6 2103N08658W 2105N08717W 2104N08730W 2100N08858W 2103N08915W 2106N08928W 2108N08947W NUBIT DCT RIBET UT101 ENAGA DCT OVAGO UT123 IKLOK/N0448F220 UT123 IGSON IGSON1B</t>
  </si>
  <si>
    <t>S30L T30L6 2102N08703W 2103N08721W 2104N08750W 2102N08908W 2104N08915W 2110N08933W 2110N08939W UBVOV UT20 TAJIN DCT VITOS VITOS2A</t>
  </si>
  <si>
    <t>S30L T30L6 UN712 UN703 2046N08657W 2040N08656W 2039N08648W AVSEB UM782 TAKUX PELRA DCT SPP DCT SEKMA OSUPA2</t>
  </si>
  <si>
    <t>S30L L0 L00 L28 L29 L30 L31 L32 IMOLO 2110N08607W 2111N08603W MAXIM DCT EADEN DCT VKZ DCT WOLFO DCT SNAGY/M084F390 M203 SELIM DCT 40N060W/M084F410 DCT 44N050W DCT 48N040W DCT 52N030W DCT 53N025W DCT 54N020W DCT DOGAL/N0475F410 DCT BEXET DCT RINUS DCT BOFUM Q37 MALUD MALUD1M</t>
  </si>
  <si>
    <t>S12R T12R6 UN418 2056N08658W 2058N08704W 2102N08726W 2104N08728W 2102N08745W 2101N08814W 2101N08937W 2101N09010W UBVOV UT20 TAJIN DCT VITOS VITOS2A</t>
  </si>
  <si>
    <t>S12R T12R6 UN418 2056N08655W 2100N08712W 2102N08717W 2104N08728W 2102N08813W 2103N08818W 2204N09107W 2219N09130W 2230N09144W 2233N09148W 2237N09153W 2237N09154W 2246N09206W 2251N09221W 2301N09245W NOTEN UT37 SESNO UJ15E RETOS RETOS1A</t>
  </si>
  <si>
    <t>CGFJQ</t>
  </si>
  <si>
    <t>S12R SR00 SR01 SR02 SR03 ENEBA 2134N08654W 2147N08655W 2159N08700W 2212N08707W 2257N08849W 2257N08916W 2259N08939W 2304N08947W IPSEV/M079F360 L207 MUSYL/N0458F360 L207 VUH DCT CLL DCT KF27A DCT RODDY DCT KD66S DCT DBS DCT KS06K DCT METOW GRIZZ1</t>
  </si>
  <si>
    <t>S12R SR00 SR01 SR02 SR03 SR04 SR05 SR06 2104N08646W ENEBA 2131N08654W 2141N08658W 2147N08700W 2202N08706W 2215N08722W 2232N08737W 2358N08910W KELPP NNCEE2</t>
  </si>
  <si>
    <t>2429N08936W</t>
  </si>
  <si>
    <t>S12R SR00 SR01 SR02 2101N08645W ENEBA UT27 NOSUG 2225N08659W 2301N08735W 2321N08752W 2333N08749W IRDOV/M079F360 L214 PLNDR/N0457F360 L214 LEV DCT ZACHH DCT KF33E DCT MCK DCT RODIE DCT KU03U DCT BEVEL DCT VESDO DCT EBGAL EBGAL7</t>
  </si>
  <si>
    <t>XBTRN</t>
  </si>
  <si>
    <t>S12R 2058N08652W 2100N08707W 2100N08741W 2100N08748W 2059N08748W 2050N08839W 2046N08908W 2046N08910W 2046N08911W 2046N08927W ULILI MD900 MD901 RWY36</t>
  </si>
  <si>
    <t>S12R SR00 SR01 ENEBA 2144N08655W 2202N08659W 2208N08701W 2305N08811W 2346N08842W 2350N08858W 2355N08906W KELPP A766 KLAMS/N0467F340 A766 SBI/N0460F360 DCT FUZ DCT SPS DCT BGD DCT JNC/N0461F380 DCT PUC DCT TCH J12 TWF J15 BOI J163 BKE DCT PDT J20 YKM DCT PAE GRIZZ1</t>
  </si>
  <si>
    <t>S12R T12R6 UN418 2056N08657W 2100N08732W 2102N08745W 2103N08752W 2210N09126W 2212N09125W 2209N09133W 2207N09138W 2206N09141W 2207N09153W 2227N09244W 2238N09315W NOTEN UT37 SESNO UJ15E RETOS RETOS1A</t>
  </si>
  <si>
    <t>S12R T12R6 UN418 2056N08654W 2102N08731W 2104N08740W 2105N08745W LIDAM UT23 TAM UJ14 TMN UT147 SLP</t>
  </si>
  <si>
    <t>N974AN</t>
  </si>
  <si>
    <t>S12R SR00 SR01 SR02 SR03 ENEBA 2134N08654W 2147N08655W 2210N08703W 2222N08707W 2227N08710W 2304N08759W 2306N08803W 2331N08813W 2346N08831W KEHLI A766 SBI DCT CRIED BEREE3</t>
  </si>
  <si>
    <t>S12R T12R6 UN418 UN409 2058N08747W 2100N08855W 2054N08936W 2047N09012W 2052N09045W 2052N09058W 2049N09307W 2048N09324W UBVOV UT101 UMAVO/N0458F300 UT101 ENAGA ENAGA3A</t>
  </si>
  <si>
    <t>S12R T12R6 UN418 UBVOV UT101 ENAGA DCT OTAGO DCT ATUKA ATUKA1B</t>
  </si>
  <si>
    <t>S12R T12R6 UN418 2056N08657W 2100N08749W 2058N08854W 2058N08901W NOTEN UT37 SESNO UJ15E RETOS RETOS1A</t>
  </si>
  <si>
    <t>S12R SR00 SR01 SR02 SR03 2100N08644W 2151N08656W 2205N08701W 2244N08737W 2310N08803W 2333N08823W 2345N08834W 2359N08848W 2402N08852W 2403N08853W 2408N08903W 2408N08915W 2412N08938W KELPP KENGS A766 KLAMS DCT VUH DCT ELA DCT STV DCT JCT DCT PEQ DCT EWM Q180 WOBUG/N0471F340 Q180 BXK J4 WLVRN DCT ESTWD HLYWD1</t>
  </si>
  <si>
    <t>S12R T12R6 UN418 2056N08656W LIDAM UT23 TAM UJ14 TMN DCT MORAS UJ17 QET</t>
  </si>
  <si>
    <t>S12R T12R6 UN418 2056N08657W 2113N08920W 2202N09140W 2214N09215W NOTEN UT37 ULUMA/N0474F320 UT37 SESNO DCT MTY UT11 PPE J93 ASUTA DCT AMMOR OLAAA2</t>
  </si>
  <si>
    <t>S12R T12R6 TAKUX UM782 OMIRO/N0451F370 UN420 SPP/N0447F390 UP530 KAKOL DCT RNG UQ121 ISVAT ISVA5E</t>
  </si>
  <si>
    <t>S12R T12R6 UN418 UN409 UN419 UBVOV UT101 UMAVO/N0449F300 UT101 ENAGA ENAGA3A</t>
  </si>
  <si>
    <t>S12R T12R6 UN418 UN409 2052N08723W UN432 2050N08733W 2050N08741W 2051N08815W 2050N08817W 2034N08835W 2033N08836W 2031N08837W 2025N08845W 2017N08907W 2015N08911W 2014N08915W 2012N08921W NOPON UJ9 VSA DCT</t>
  </si>
  <si>
    <t>HBIHF</t>
  </si>
  <si>
    <t>S12R T12R6 NUDAL UV106 PODON UG765 MAXIM Y262 ZFP/M085F390 DCT OMALY G437 MAPYL DCT FLUPS M204 BEXUM/M085F410 M204 SOORY/M085F400 NATZ ATSUR/M085F410 DCT GAPLI/N0478F410 DCT LIZAD/N0478F410 DCT JSY DCT ARSUK DCT RESMI DCT TEPRI DCT POGZI DCT GELTA DCT MANAG DCT PEVIT DCT BLM</t>
  </si>
  <si>
    <t>S12R T12R6 UN418 UN409 UN419 UN432 2050N08733W 2044N08829W 2044N08831W 2044N08851W 2043N08857W 2040N08913W OMPAN OMPAN1A</t>
  </si>
  <si>
    <t>S12R T12R6 2053N08918W OVAGO UT123 IKLOK/N0451F220 UT123 IGSON IGSON1B</t>
  </si>
  <si>
    <t>2005N09459W</t>
  </si>
  <si>
    <t>CFLUT</t>
  </si>
  <si>
    <t>S12R SR00 SR01 SR02 ROTGI UM219 MYDIA M219 KNOST Q109 CAMJO DCT RIELE DCT BLAAN Q69 EMCET/N0450F390 Q69 RICCS DCT OXMAN LINNG3</t>
  </si>
  <si>
    <t>CCBAM</t>
  </si>
  <si>
    <t>S12R T12R6 UN415 2028N08621W 2023N08617W PELRA/N0449F350 UN420 TBG UM674 TOSES/N0454F370 UM674 ATATU ATATU4</t>
  </si>
  <si>
    <t>N335RT</t>
  </si>
  <si>
    <t>S12R NUDAL UV106 PODON UG765 MAXIM SNDBR3</t>
  </si>
  <si>
    <t>S12R 2100N08650W 2104N08647W 2142N08654W IRDOV/M078F380 L214 PLNDR/N0453F380 L214 LEV/N0456F370 DCT KM24M DCT IIU DCT QWERI NUBER6</t>
  </si>
  <si>
    <t>S12R 2101N08651W 2058N08650W 2051N08734W 2052N08742W NOTEN UT37 ULUMA/N0449F360 UT37 SESNO UJ15E RETOS RETOS1A</t>
  </si>
  <si>
    <t>NUDAL1A NUDAL UV106 PODON UG765 MAXIM DCT EYW DCT PBI A699 SUMRS/M085F370 M204 SOORY/M085F390 DCT 42N050W/M085F390 45N040W 47N030W/M085F410 47N020W/M085F410 DCT PASAS/N0482F410 DCT STG DCT DESAT DCT ZMR</t>
  </si>
  <si>
    <t>NUDAL1A NUDAL UV106 PODON UG765 MAXIM/N0484F370 DCT VKZ/M082F370 DCT ZFP DCT SUMRS M204 SOORY/M082F380 NATZ 46N040W/M083F390 NATZ ATSUR DCT GAPLI/N0467F390 DCT SIDDI/N0418F270 DCT DAWLY DCT ELRIP DCT OTMET OTMET1G</t>
  </si>
  <si>
    <t>S12R 2102N08651W GABIX DCT TUMEK DCT TIBUT DCT PIRAS BARRA4P</t>
  </si>
  <si>
    <t>1917N08643W</t>
  </si>
  <si>
    <t>S12R SR00 2052N08720W 2048N08848W ID111 RWY10</t>
  </si>
  <si>
    <t>S12R SR00 SR01 SR02 NOSUG IRDOV/M080F360 L214 PLNDR/N0462F370 DCT MEI DCT IIU/N0458F390 DCT ROD DCT QWERI NUBER6</t>
  </si>
  <si>
    <t>S12R T12R6 UN418 UN409 UN419 UN432 2049N08745W 2047N08752W UBVOV UT101 ENAGA ENAGA3A</t>
  </si>
  <si>
    <t>S12L T12L6 UN415 UN413 SEVKA 2120N08600W MAXIM DCT VKZ DCT NUCAR A699 LOUIZ/M081F370 A699 SUMRS M204 FLUPS DCT NOSID/M081F390 DCT SOORY DCT 4230N05000W 46N040W 51N030W 53N020W DCT MALOT/N0459F390 DCT GISTI DCT BANBA DCT DIQSE DCT ICOSA DCT RUHUN DCT UNZIB DCT NUCHU L607 KONAN DCT KOK UL607 BUPAL/N0448F370 UL607 REMBA/N0410F330 UL607 SPI T180 NIVNU T847 IMCOM IMCOM1A</t>
  </si>
  <si>
    <t>UDGUV2B UDGUV DCT 2053N08855W IZAML NOTEN UT37 SESNO UJ15E RETOS RETOS1A</t>
  </si>
  <si>
    <t>S12L T12L6 2059N08646W NUDAL UV106 PODON UG765 MAXIM Y262 LULLS DCT EYW DCT VKZ DCT WOLFO DCT SNAGY/M084F390 M203 JNFOX/M084F410 M203 SELIM DCT 40N060W DCT 44N050W DCT 48N040W DCT 52N030W DCT 53N025W DCT 54N020W DCT DOGAL/N0476F410 DCT BEXET DCT DEVOL DCT OLAPO DCT BOFUM Q37 MALUD UL975 WAL M16 DOLAS L603 LAMSO</t>
  </si>
  <si>
    <t>S12L T12L6 UN418 UN409 UN419 UN432 2050N08735W 2049N08742W UBVOV DCT UMAVO UT101 ENAGA ENAGA3A</t>
  </si>
  <si>
    <t>S12L T12L6 UN418 UN409 UN419 UN432 UBVOV DCT UMAVO UT101 ENAGA ENAGA3A</t>
  </si>
  <si>
    <t>S12L 2059N08651W UKOKO 2045N08903W 1950N09327W 1949N09335W ALRAD OMPAN1A</t>
  </si>
  <si>
    <t>N845AM</t>
  </si>
  <si>
    <t>S12L 2101N08650W UKOKO UT78 VIKMO 2047N09204W 2047N09215W 2030N09455W UMAVO/N0447F300 UT101 ENAGA ENAGA3A</t>
  </si>
  <si>
    <t>S12L 2101N08650W 2055N08743W 2052N09132W 2052N09137W 2030N09457W UMAVO UT101 ENAGA ENAGA3A</t>
  </si>
  <si>
    <t>XBRAJ</t>
  </si>
  <si>
    <t>UDGUV2B UDGUV DCT MID DCT NOTEN UT37 EBDUB DCT LIBOX UJ53 REX</t>
  </si>
  <si>
    <t>S12L T12L6 UN418 UN409 UN419 2051N08733W 2050N08739W 2145N09004W 2147N09011W 2233N09223W NOTEN UT37 SESNO UJ15E RETOS RETOS1A</t>
  </si>
  <si>
    <t>EVE816</t>
  </si>
  <si>
    <t>S12L 2101N08650W NUDAL UV106 PODON UG765 MAXIM Y262 ZFP/M082F370 DCT SUMRS M204 SOORY/M082F390 DCT 41N050W DCT 44N040W DCT 46N030W DCT 45N020W DCT KOPAS/N0473F390 DCT STG DCT DESAT N733 ZMR</t>
  </si>
  <si>
    <t>S12L T12L6 UN418 UN409 UN419 2051N08730W 2050N09018W 2050N09028W 2027N09459W UMAVO/N0458F300 UT101 ENAGA ENAGA3A</t>
  </si>
  <si>
    <t>HP1822</t>
  </si>
  <si>
    <t>ALSUP1D ALSUP UB881 ANIKO/N0454F370 UB881 BTO UM206 ANSON DCT AROVI VUMAN2</t>
  </si>
  <si>
    <t>S12L T12L6 UN418 UN409 2052N08721W 2052N08727W UBVOV UT20 TAJIN DCT VITOS VITOS2A</t>
  </si>
  <si>
    <t>UDGUV2A UDGUV UT78 DURPI 2050N08930W 2050N09017W UBVOV UT101 UMAVO/N0459F300 UT101 ENAGA ENAGA3A</t>
  </si>
  <si>
    <t>N68822</t>
  </si>
  <si>
    <t>S12L 2101N08650W 2102N08648W NC29 ROTGI UM219 XOPGI 2242N08624W 2307N08611W 2317N08606W NAVVL/N0462F330 M219 CIGAR/N0455F350 DCT DEANR Q109 CAMJO Q99 QUART PHLBO4</t>
  </si>
  <si>
    <t>2333N08601W</t>
  </si>
  <si>
    <t>S12R T12R6 UN418 2052N08725W 2050N08731W 2049N08848W MD500 MD501 RWY10</t>
  </si>
  <si>
    <t>N3734B</t>
  </si>
  <si>
    <t>S12R SR00 SR01 SR02 OMSUK UM219 ALPUK 2329N08622W 2415N08624W NAVVL M219 CIGAR DCT SZW DCT DAWWN/N0465F360 DCT BEORN GNDLF3</t>
  </si>
  <si>
    <t>UDGUV2A UDGUV UT78 UKOKO 2050N08906W NOTEN UT37 SESNO/N0465F220 UJ15E RETOS RETOS1A</t>
  </si>
  <si>
    <t>AAL215P</t>
  </si>
  <si>
    <t>N805NN</t>
  </si>
  <si>
    <t>S12R SR00 SR01 SR02 2136N08653W 2144N08655W IRDOV L214 PLNDR DCT HRV DCT MCB/N0440F370 DCT MEM/N0442F380 J187 FTZ TRTLL6</t>
  </si>
  <si>
    <t>S12R 2101N08651W 2050N09016W CELST UBVOV DCT UMAVO UT101 ENAGA ENAGA3A</t>
  </si>
  <si>
    <t>S12R T12R6 UBVOV UT101 UMAVO UT104 LENUL LENUL3A</t>
  </si>
  <si>
    <t>S12R 2101N08651W 2049N08742W 2048N08749W 2049N08755W NOTEN UT37 SESNO UJ15E RETOS RETOS1A</t>
  </si>
  <si>
    <t>XAAMU</t>
  </si>
  <si>
    <t>S12R 2100N08651W CZA UT20 UBVOV UT101 UMAVO UT169 VITOS VITOS2A</t>
  </si>
  <si>
    <t>UDGUV2A UDGUV UT78 XOLRO 2049N09036W 2049N09043W UBVOV UT20 TAJIN DCT VITOS VITOS2A</t>
  </si>
  <si>
    <t>UDGUV2A UDGUV UT78 DURPI 2048N09022W 2048N09029W 2007N09458W OVAGO UT123 IKLOK/N0448F220 UT123 IGSON IGSON1B</t>
  </si>
  <si>
    <t>2007N09459W</t>
  </si>
  <si>
    <t>S12R T12R6 UN418 UN409 UN419 UN432 2050N08736W 2050N08740W 2050N09029W 2050N09037W 2027N09456W UMAVO UT101 ENAGA ENAGA3A</t>
  </si>
  <si>
    <t>S12R SR00 SR01 SR02 SR03 2101N08644W OMSUK UM219 MYDIA/M080F350 M219 CULLY/N0467F350 M219 KNOST DCT CAMJO Q99 TEEEM Q109 RAYVO Q113 AARNN/N0462F370 Q129 PYTON DCT WOZEE LINNG3</t>
  </si>
  <si>
    <t>LET5223</t>
  </si>
  <si>
    <t>XAMLD</t>
  </si>
  <si>
    <t>S12R T12R6 UN418 UN409 2055N08703W 2054N08707W 2056N08911W 2056N08915W NOTEN UT37 SESNO UJ15E RETOS DCT</t>
  </si>
  <si>
    <t>N992NN</t>
  </si>
  <si>
    <t>S12R SR00 SR01 SR02 SR03 SR04 SR05 SR06 SR07 SR08 ENEBA 2139N08655W ALKIM DCT KEHLI A766 SBI DCT CRIED BEREE3</t>
  </si>
  <si>
    <t>S12R T12R6 UN418 UN409 UN419 MID DCT NOTEN UT37 SESNO UJ15E RETOS RETOS1A</t>
  </si>
  <si>
    <t>S12R T12R6 UN418 UN409 2054N08710W 2054N08712W UBVOV UT20 TAJIN DCT VITOS VITOS2A</t>
  </si>
  <si>
    <t>S12R SR00 SR01 SR02 SR03 SR04 SR05 SR06 SR07 SR08 SR09 NOSUG UT27 PISAD L333 HRV/N0454F350 J31 MEI DCT IIU DCT DQN DCT ROD J43 CRL DCT QWERI NUBER6</t>
  </si>
  <si>
    <t>S12R SR00 SR01 SR02 SR03 SR04 SR05 SR06 SR07 ROTGI UM219 MYDIA M219 CIGAR/N0466F350 DCT DEANR Q109 CAMJO Q99 OGRAE DCT BZNGA DCT DORRN CAVLR7</t>
  </si>
  <si>
    <t>S12R T12R6 UN402 UN408 CZM CTM UG765 AUR DCT</t>
  </si>
  <si>
    <t>HP1823</t>
  </si>
  <si>
    <t>TAKUX2A TAKUX UM782 OMIRO/N0444F370 UN420 PELRA DCT SPP DCT SEKMA OSUPA2</t>
  </si>
  <si>
    <t>UDGUV2A UDGUV DCT 2055N08845W MR239 NOTEN UT37 SESNO UJ15E RETOS RETOS1A</t>
  </si>
  <si>
    <t>S12R SR00 SR01 SR02 SR03 SR04 SR05 SR06 SR07 SR08 NOSUG 2226N08659W 2234N08659W KEHLI A766 KELPP DCT MUSYL DCT WEEED WLEEE7</t>
  </si>
  <si>
    <t>S12R T12R6 UN418 UN409 UN419 UN432 GOSAT UT78 MEDOS UT20 UBVOV UT101 UMAVO/N0454F300 UT101 ENAGA ENAGA3A</t>
  </si>
  <si>
    <t>S12R SR00 SR01 SR02 SR03 SR04 UN500 UN407 ROTGI UM219 MYDIA M219 KNOST Q109 TEEEM Q99 UMBRE Q22 LLUND DCT BIZEX Q133 CAM/N0428F270 Q133 PBERG CARTR5</t>
  </si>
  <si>
    <t>UDGUV2A UDGUV UJ84 CZA DCT PQE/N0327A180 V51 SAXAV V51 TGZ DCT</t>
  </si>
  <si>
    <t>N934AA</t>
  </si>
  <si>
    <t>S12R SR00 SR01 SR02 SR03 2151N08656W 2212N08702W 2218N08705W 2239N08732W 2241N08735W 2303N08809W 2307N08813W 2335N08846W 2337N08850W 2351N08901W KEHLI A766 SBI DCT CRIED BEREE3</t>
  </si>
  <si>
    <t>CGCAM</t>
  </si>
  <si>
    <t>S12R SR00 SR01 SR02 SR03 SR04 SR05 2114N08649W NOSUG 2224N08658W IRDOV/M078F360 L214 PLNDR/N0457F360 L214 LEV/N0460F350 DCT IRUBE DCT GETME DCT DACOS DCT RGERS DCT SURLY DCT IPTOS Q921 AGLUK PESAC5</t>
  </si>
  <si>
    <t>S12R SR00 SR01 SR02 2110N08645W ROTGI UM219 MYDIA M219 KNOST DCT DEANR DCT BRUTS Q109 CAMJO DCT TWINS DCT PONZE BANKR8</t>
  </si>
  <si>
    <t>S12R SR00 SR01 SR02 2103N08645W NOSUG UT27 OMVIP/N0463F320 UT27 PISAD L333 CCUDA/N0460F340 L333 HOOCK DCT MEMFS/N0451F360 DCT FTZ SHAIN2</t>
  </si>
  <si>
    <t>S12R T12R6 UN402 2050N08650W 2036N08700W 2028N08700W 2020N08702W ALSUP UB881 BTO UZ498 MGA UZ512 LIXAS UL203 ATENO UM542 ISREN UL780 SORTA/N0490F390 UL780 SULNA UT315 TOY UL302 SIMOK SIMOK6D</t>
  </si>
  <si>
    <t>S12R T12R6 UN418 UN409 UN419 2051N08726W 2100N08932W NOTEN UT37 SESNO UJ15E MTY UT11 GABLA UJ40 NOVUL NOVUL2C</t>
  </si>
  <si>
    <t>S12R T12R6 UN418 2056N08658W 2057N08706W UDGUV DCT MID DCT NOTEN DCT LIBOX DCT MOV UT3 URKOM UJ54 CJS DCT</t>
  </si>
  <si>
    <t>N325DN</t>
  </si>
  <si>
    <t>S12R SR00 SR01 SR02 SR03 SR04 2140N08653W 2157N08658W 2252N08716W 2339N08736W 2430N08758W DAGGR L214 LEV DCT GCV/N0459F350 DCT PAYTN DCT SHYRE DCT ARNNY DCT FRDDO GNDLF3</t>
  </si>
  <si>
    <t>S12R SR00 2059N08646W UN1KU 2131N08641W 2132N08641W MYDIA M219 KNOST Q109 CAMJO Q99 OGRAE DCT GOOOB DCT THHMP RAVNN9</t>
  </si>
  <si>
    <t>S12R T12R6 UN418 2056N08657W 2057N08701W UDGUV DCT MID DCT NOTEN UT37 SESNO UJ15E RETOS RETOS1A</t>
  </si>
  <si>
    <t>S12R T12R6 UN415 UN440 UN400 2037N08615W 2035N08612W 2016N08553W 1948N08516W DELVI UM782 MEVUB UP406 AKPEK AKPE4C</t>
  </si>
  <si>
    <t>2007N08541W</t>
  </si>
  <si>
    <t>S12R T12R6 UN418 2056N08654W 2059N08706W 2051N08738W 2050N08742W MID DCT NOTEN UT37 SESNO UJ15E RETOS RETOS1A</t>
  </si>
  <si>
    <t>N415AN</t>
  </si>
  <si>
    <t>S12R T12R6 2100N08649W SL00 NUDAL UV106 PODON UG765 MAXIM SNDBR3</t>
  </si>
  <si>
    <t>S12R T12R6 UN418 2056N08654W 2055N08710W UDGUV UT78 GOSAT 2052N08954W 2054N09002W 2057N09019W UBVOV UT101 UMAVO/N0459F300 UT101 ENAGA ENAGA3A</t>
  </si>
  <si>
    <t>N467WN</t>
  </si>
  <si>
    <t>S12R T12R6 UN418 2056N08655W 2057N08714W 2052N08728W OMATO UJ16 OAX</t>
  </si>
  <si>
    <t>N125AA</t>
  </si>
  <si>
    <t>S12R 2101N08651W 2100N08649W 2101N08648W ROTGI UM219 MYDIA M219 CULLY/N0452F350 M219 KNOST Q109 CAMJO Q99 PEETT DCT BBDOL PAATS4</t>
  </si>
  <si>
    <t>S12R T12R6 UN418 2058N08700W 2058N08714W 2054N08721W 2053N08724W 2052N08941W 2057N09020W 2044N09335W 2043N09348W VOKIR UT101 ENAGA DCT OVAGO UT123 IKLOK/N0451F220 UT123 IGSON IGSON1B</t>
  </si>
  <si>
    <t>N329DN</t>
  </si>
  <si>
    <t>S12R 2100N08650W CN01 2100N08647W 2140N08653W 2146N08655W IRDOV L214 LEV J31 HRV/N0459F350 DCT MCB/N0459F340 J35 MCGEE DCT IZAAC/N0456F350 DCT XESSS DCT MEMFS DCT VISQA J29 PXV DCT WWODD LECTR3</t>
  </si>
  <si>
    <t>S12R SR00 SR01 SR02 SR03 SR04 NOSUG 2229N08659W 2232N08659W 2244N08700W 2247N08706W 2250N08711W 2254N08712W KEHLI A766 KLAMS DCT BBURT DCT DAS DCT CRIED DCT CVE DCT RBUKL DCT FLECH DCT ROLLS DCT DRAWL DCT HALEN NIIXX4</t>
  </si>
  <si>
    <t>S12R 2101N08650W SR0 NC01 ENEBA 2136N08654W 2143N08655W 2149N08658W 2158N08702W 2229N08720W 2231N08720W 2244N08726W 2255N08732W 2259N08734W 2313N08739W 2322N08742W KEHLI A766 SBI DCT KH03E DCT GABOO DCT KF12A DCT YALUT DCT KA21W DCT CFCJF DCT KA27Q DCT PGS/N0461F340 DCT BLD DCT BTY DCT RUSME DYAMD5</t>
  </si>
  <si>
    <t>S12R SR00 CN021 ENEBA UT27 NOSUG 2220N08658W 2225N08701W KEHLI A766 KELPP BAYYY5</t>
  </si>
  <si>
    <t>S12R 2101N08651W 2100N08649W 2101N08647W ROTGI UM219 MYDIA M219 KNOST Q109 DFENC DCT SAWED Q108 SIE CAMRN5</t>
  </si>
  <si>
    <t>N38459</t>
  </si>
  <si>
    <t>S12R 2101N08650W 2100N08649W 2102N08648W ENEBA UT27 OMVIP 2305N08703W 2308N08706W 2313N08712W KEHLI A766 KELPP NNCEE2</t>
  </si>
  <si>
    <t>S12R 2100N08649W SL0 2103N08647W 2111N08647W OMSUK UM219 MYDIA/M080F350 M219 CULLY/N0467F350 M219 KNOST DCT CAMJO DCT TEEEM DCT PANDY DCT FLO/N0462F370 DCT RIC DCT BBOBO Q22 LLUND DCT CAM DCT JASDU DCT PBERG CARTR5</t>
  </si>
  <si>
    <t>N656JB</t>
  </si>
  <si>
    <t>NUDAL1A NUDAL UV106 PODON UG765 MAXIM Y262 LULLS DCT WIGNA DCT FIPES/N0459F340 DCT FERAL BLFRG3</t>
  </si>
  <si>
    <t>S12R T12R6 UN418 TEFMO VIBLA XUBLI 2041N08721W 2054N08859W 2118N08958W 2115N09014W LIDAM UT23 TAM UJ14 TMN DCT MORAS UJ17 QET DCT</t>
  </si>
  <si>
    <t>S12R SR00 SR01 SR02 ROTGI UM219 MYDIA/M078F350 M219 CIGAR/N0456F350 DCT KT12Q DCT KT15Q DCT KT18Q DCT KT21Q DCT CEGMA DCT QWERI NUBER6</t>
  </si>
  <si>
    <t>NUDAL1A NUDAL UR506 UHA DCT DHP DCT PBI A699 PERMT AR16 LENDS/N0471F390 AR16 GRUBR Y299 SEELO DCT WAALT Q131 KALDA Q445 KYSKY Q430 ACK DCT TUSKY N501B ALLRY/M082F390 NATT NETKI/N0468F390 DCT KUGUR DCT AMCON DCT NORBO DCT LORTA DCT TLA Y96 NATEB DCT</t>
  </si>
  <si>
    <t>S12R SR00 NOSUG 2159N08659W 2203N08702W 2251N08730W IRDOV/M079F360 L214 PLNDR/N0457F360 L214 LEV/N0460F350 DCT KM24M DCT IIU DCT QWERI NUBER6</t>
  </si>
  <si>
    <t>S12R 2101N08650W MOGOP 2102N08647W NOSUG 2154N08657W 2159N08657W 2205N08704W 2230N08727W 2236N08733W 2303N08757W KEHLI A766 KELPP LINKK1</t>
  </si>
  <si>
    <t>FAM3526</t>
  </si>
  <si>
    <t>S12R T12R6 UN402 UN408 2023N08652W 2018N08652W 2008N08652W 1951N08710W 1937N08721W 1922N08745W 1922N08746W 1915N08803W 1914N08803W 1912N08809W CTM UT32</t>
  </si>
  <si>
    <t>S12R T12R6 UN418 UN409 2054N08702W UDGUV UT78 UKOKO 2050N08911W 2055N08927W 2124N08957W 2114N09007W UBVOV UT101 ENAGA DCT OTAGO DCT ATUKA ATUKA1B</t>
  </si>
  <si>
    <t>AMX529</t>
  </si>
  <si>
    <t>XAAMG</t>
  </si>
  <si>
    <t>S12R T12R6 UN418 UN409 2058N08708W 2058N08719W 2048N08745W UKOKO 2050N08848W 2045N08858W 2033N08918W 2026N08932W 2021N08955W 2020N09027W UBVOV UT101 UMAVO/N0448F300 UT101 ENAGA ENAGA3A</t>
  </si>
  <si>
    <t>S12R T12R6 UN418 UN409 2059N08715W UDGUV DCT 2055N08913W 2113N08952W 2208N09158W 2211N09239W 2221N09247W 2227N09315W 2238N09321W NOTEN UT37 ULUMA DCT MTY UT11 SINLO SINLO1A</t>
  </si>
  <si>
    <t>S12R SR00 SR01 SR02 SR03 SR04 SR05 SR06 SR07 SR08 SR09 SR10 NOSUG UT27 PISAD L333 HOOCK/N0448F390 DCT MEI DCT KISTS CHSNE3</t>
  </si>
  <si>
    <t>S12R T12R6 UN418 UN409 2102N08714W DURPI 2050N08937W 2051N08942W 2101N09000W UBVOV UT20 TAJIN DCT VITOS VITOS2A</t>
  </si>
  <si>
    <t>LIDEK2A LIDEK B881 CZM B764 BUKKY BUKKY1A</t>
  </si>
  <si>
    <t>S12R T12R6 UN402 UN408 2044N08646W 2041N08645W 2015N08702W ELSON 1853N08726W 1835N08730W 1835N08740W 1808N08755W TIKIS TIKIS2C</t>
  </si>
  <si>
    <t>1817N08750W</t>
  </si>
  <si>
    <t>S12R SR00 SR01 SR02 SR03 NOSUG 2155N08656W 2202N08656W 2226N08711W KEHLI A766 SBI DCT CRIED BEREE3</t>
  </si>
  <si>
    <t>N972SF</t>
  </si>
  <si>
    <t>S12R SR00 SR01 SR02 SR03 SR04 SR05 2144N08652W 2147N08654W 2201N08709W 2228N08747W 2305N08831W 2331N08903W 2332N08903W 2400N08934W 2412N08945W KEHLI A766 KELPP DCT VUH DCT</t>
  </si>
  <si>
    <t>HP1720</t>
  </si>
  <si>
    <t>S12R T12R6 UN415 2057N08642W ALYRE TAKUX UM782 OMIRO/N0442F370 UN420 PELRA DCT SPP DCT SEKMA OSUPA2</t>
  </si>
  <si>
    <t>S12R SR00 SR01 SR02 SR03 SR04 SR05 OMSUK UM219 MYDIA M219 KNOST Q109 CAMJO Q99 OGRAE DCT GOOOB DCT THHMP RAVNN9</t>
  </si>
  <si>
    <t>N198UW</t>
  </si>
  <si>
    <t>S12R T12R6 UN415 UN413 2110N08604W 2111N08600W 2115N08552W FRANT UG765 MAXIM SNDBR3</t>
  </si>
  <si>
    <t>N105DX</t>
  </si>
  <si>
    <t>S12R SR00 SR01 SR02 SR03 SR04 OMSUK UM219 RAKAR 2306N08628W 2329N08626W 2350N08623W 2423N08617W SNAKR M219 CIGAR M215 KNOST DCT CAMJO DCT LAIRI DCT LARZZ SITTH3</t>
  </si>
  <si>
    <t>N365DN</t>
  </si>
  <si>
    <t>S12R SR00 SR01 SR02 SR03 SR04 SR05 SR06 SR07 SR08 NOSUG UT27 OMVIP 2316N08712W 2322N08717W KEHLI A766 SBI DCT EIC/N0459F350 DCT RZC/N0456F340 DCT SGF/N0455F350 DCT ROEZZ DCT MNOSO BLUEM5</t>
  </si>
  <si>
    <t>NUDAL1A NUDAL UV106 PODON UG765 MAXIM Y262 ZFP BR65V STIFF A699 SUMRS/M084F350 M204 SOORY/N0482F370 DCT 42N050W DCT 44N040W/M084F370 DCT 46N030W DCT 47N020W DCT 47N015W DCT SEPAL DCT LAPEX/N0481F380 DCT OZNOH DCT BULOX DCT TABOV/N0477F390 DCT RESMI DCT TEPRI DCT POGZI DCT GELTA DCT LUVAL/N0475F390 DCT BEGAR DCT TRA/N0476F390 DCT GAMSA/N0479F390 DCT UMVEG/N0480F390 DCT VEKEN DCT GORPA/N0479F390 DCT IRDIV DCT KRV DCT NISVA DCT DEDIN DCT AYTEK</t>
  </si>
  <si>
    <t>CFBWJ</t>
  </si>
  <si>
    <t>S12R SR00 SR01 SR02 SR03 SR04 SR05 SR06 ENEBA UT27 OMVIP UT45 IRDOV/M077F360 L214 PLNDR/N0444F360 L214 LEV DCT TOZZI DCT SGF/N0447F380 DCT LNK DCT KP84A DCT DPR DCT YEA DCT CAMRA IGSOX3</t>
  </si>
  <si>
    <t>S12R T12R6 UN418 UN409 2055N08701W 2048N08713W 2048N08726W 2049N08817W UKOKO UT78 DURPI 2053N08917W 2115N08949W 2205N09129W 2233N09210W 2245N09250W 2256N09309W 2304N09323W 2315N09343W 2316N09345W MTY DCT TASTO DCT ILAMA UT41 NADIS DCT AVRIL UJ3 TANRI TANRI1B</t>
  </si>
  <si>
    <t>UDGUV2A UDGUV UT78 DURPI 2056N08926W 2119N08945W 2208N09146W 2208N09151W 2209N09152W 2213N09215W 2214N09218W NOTEN UT37 SESNO/N0464F220 UJ15E RETOS RETOS1A</t>
  </si>
  <si>
    <t>S12R SR00 SR01 SR02 SR03 SR04 OMSUK UM219 RAKAR 2306N08622W NAVVL M219 KNOST Q109 TEEEM/N0458F350 Q109 DFENC DCT SAWED Q108 SIE CAMRN5</t>
  </si>
  <si>
    <t>S12R T12R6 UN415 2057N08643W 2027N08545W 2025N08537W MAMBI/N0451F390 UL577 CDO UT15 NADAX NADAX1W</t>
  </si>
  <si>
    <t>2021N08521W</t>
  </si>
  <si>
    <t>N29MC</t>
  </si>
  <si>
    <t>S12R T12R6 UN418 2056N08701W 2056N08703W 2057N08837W 2057N08843W 2252N09323W 2308N09337W NOTEN UT37 SESNO UJ15E RETOS DCT</t>
  </si>
  <si>
    <t>S12R T12R6 UN418 UN409 2053N08716W UKOKO UT78 DURPI 2049N08922W 2046N08938W ISA04 2103N08949W 2110N09005W 2103N09020W 2102N09025W 2101N09038W 2100N09109W 2059N09119W 2034N09457W UMAVO/N0460F300 UT101 ENAGA ENAGA3A</t>
  </si>
  <si>
    <t>S12R SR00 SR01 SR02 SR03 SR04 SR05 SR06 SR07 NOSUG 2210N08658W 2241N08729W 2300N08741W 2307N08751W KEHLI A766 KELPP BAYYY5</t>
  </si>
  <si>
    <t>UDGUV2A UDGUV UT78 UKOKO 2056N08840W 2117N08849W 2119N08852W 2133N08903W CAEAR 2139N09043W 2139N09044W 2138N09053W 2130N09125W 2128N09142W 2129N09156W 2133N09238W 2140N09352W TMN UT147 SLP UJ40 LIBOL LIBOL1B</t>
  </si>
  <si>
    <t>N173US</t>
  </si>
  <si>
    <t>S12R SR00 SR01 SR02 SR03 SR04 SR05 SR06 SR07 SR08 ROTGI 2211N08635W 2212N08635W 2219N08632W NAVVL M219 KNOST DCT DEANR DCT BRUTS Q109 CAMJO/N0447F350 DCT TWINS DCT PONZE BANKR8</t>
  </si>
  <si>
    <t>UDGUV2A UDGUV DCT 2053N08855W 2110N08917W 2116N09019W 2117N09026W 2118N09033W 2119N09040W 2130N09222W 2130N09229W 2135N09240W 2141N09353W TMN UT147 SLP UJ40 LIBOL LIBOL1B</t>
  </si>
  <si>
    <t>S12R SR00 SR01 SR02 SR03 SR04 SR05 SR06 ENEBA UT27 NOSUG 2204N08707W IRDOV L214 LEV J35 MCB DCT LIT DCT KRTNY MHOMS3</t>
  </si>
  <si>
    <t>XAVXF</t>
  </si>
  <si>
    <t>UDGUV2A UDGUV UT78 UKOKO 2054N08907W S3614 2100N09022W 2101N09034W 2059N09047W 2059N09056W ELURA UMAVO UT101 ENAGA ENAGA3A</t>
  </si>
  <si>
    <t>N821NN</t>
  </si>
  <si>
    <t>S12R SR00 SR01 SR02 SR03 SR04 SR05 SR06 SR07 SR08 ENEBA 2132N08654W 2139N08654W IRDOV L214 PLNDR DCT HRV DCT MHZ/N0444F350 DCT MEM/N0447F360 J187 FTZ TRTLL6</t>
  </si>
  <si>
    <t>N658FR</t>
  </si>
  <si>
    <t>S12R SR00 SR01 SR02 SR03 SR04 SR05 SR06 SR07 SR08 2142N08641W NAVVL M219 CIGAR M215 KNOST Q109 DEANR/N0448F340 DCT DAWWN DCT BEORN GNDLF3</t>
  </si>
  <si>
    <t>UDGUV2A UDGUV UT78 UKOKO 2046N08902W 2038N08913W JAFEY 2024N08929W CANOZ 2001N08955W 1956N09008W 2001N09021W 2002N09029W UMAVO UT169 VITOS VITOS2A</t>
  </si>
  <si>
    <t>S12R SR00 SR01 SR02 SR03 SR04 SR05 SR06 SR07 2126N08653W 2131N08654W 2137N08655W IRDOV L214 LEV J35 MCB/N0455F390 J35 MEM BOOSH3</t>
  </si>
  <si>
    <t>N913NN</t>
  </si>
  <si>
    <t>S12R SR00 SR01 SR02 SR03 SR04 SR05 SR06 SR07 SR08 ENEBA UT27 NOSUG 2152N08656W 2227N08726W 2255N08742W KEHLI/N0450F360 A766 SBI DCT CRIED BEREE3</t>
  </si>
  <si>
    <t>N37537</t>
  </si>
  <si>
    <t>S12R SR00 SR01 SR02 SR03 SR04 SR05 SR06 NOSUG 2208N08717W 2228N08749W KEHLI A766 KELPP NNCEE2</t>
  </si>
  <si>
    <t>S12R T12R6 UN418 UN409 2054N08709W UKOKO UT78 DURPI 2048N09333W 2048N09340W 2039N09428W UMAVO UT104 ELVED/N0448F300 UT104 LENUL LENUL2B</t>
  </si>
  <si>
    <t>S12R T12R6 UN418 UN409 2054N08906W 2057N08914W S3627 2101N08955W 2101N09009W 2100N09022W 2059N09030W UMAVO UT101 ENAGA ENAGA3A</t>
  </si>
  <si>
    <t>N880DN</t>
  </si>
  <si>
    <t>S12R SR00 SR01 SR02 SR03 SR04 SR05 SR06 OMSUK UM219 RAKAR 2251N08618W NAVVL M219 CIGAR M215 KNOST DCT CAMJO DCT LAIRI DCT LARZZ SITTH3</t>
  </si>
  <si>
    <t>S12R T12R6 UN418 2056N08654W CZA 2048N08837W 2042N08921W AVRUB 2044N09012W 2048N09029W 2048N09034W 2048N09041W UMAVO UT104 LENUL DCT</t>
  </si>
  <si>
    <t>S12R T12R6 UN418 UN409 2053N08823W MD820 2058N09038W 2057N09043W 2031N09455W UMAVO UT101 ENAGA DCT OTAGO DCT ATUKA ATUKA1B</t>
  </si>
  <si>
    <t>S12R T12R6 UN418 UN409 2058N08819W SISAL 2126N09028W 2128N09039W 2131N09121W 2124N09213W 2133N09219W 2143N09238W 2155N09302W 2150N09316W 2150N09353W TMN UT147 AGU UT44 MEZCA MEZCA1A</t>
  </si>
  <si>
    <t>N918US</t>
  </si>
  <si>
    <t>S12R 2100N08649W NC01 2101N08646W ROTGI UM219 MYDIA M219 CIGAR/N0459F350 M219 KNOST DCT DEANR DCT BRUTS Q109 CAMJO DCT TWINS DCT PONZE BANKR8</t>
  </si>
  <si>
    <t>S12R 2100N08650W 2100N08649W SL0 2102N08646W NOSUG 2222N08658W 2230N08659W KEHLI/N0454F400 A766 SBI DCT LUKKN WLEEE7</t>
  </si>
  <si>
    <t>S12R SR00 SR01 SR02 SR03 SR04 SR05 SR06 SR07 2105N08645W NOSUG 2202N08657W 2211N08656W IRDOV L214 PLNDR DCT KH03I DCT COVEX DCT KF21E DCT THRPE/N0460F360 DCT KK39A DCT TOTOE DCT HALEN NIIXX4</t>
  </si>
  <si>
    <t>S12R SR00 SR01 SR02 OMSUK UM219 MYDIA M219 CIGAR PRICY5</t>
  </si>
  <si>
    <t>S12R SR00 SR01 SR02 2100N08644W 2103N08644W NOSUG UT27 PISAD/N0479F320 L333 HOOCK/N0474F330 DCT CATLN Q22 UMBRE DCT QUART PHLBO4</t>
  </si>
  <si>
    <t>S12R T12R6 2058N08652W L08 2045N08800W 2033N08835W 2028N08907W 2027N08930W 2026N09012W 2032N09133W 2034N09142W 2022N09458W UMAVO/N0460F300 UT101 ENAGA ENAGA3A</t>
  </si>
  <si>
    <t>ALSUP1C UB881 BTO UZ498 MGA UZ512 LIB/N0459F350 UR773 PARRI UM659 GYV UL780 TRU UV1 ATATU ATATU4</t>
  </si>
  <si>
    <t>S12R SR00 SR01 2059N08644W 2102N08643W 2239N08700W 2245N08700W KEHLI A766 SBI DCT CRIED BEREE3</t>
  </si>
  <si>
    <t>S12R T12R6 2100N08651W 2058N08652W 2055N08712W 2052N08729W 2141N09001W 2154N09104W 2212N09147W 2222N09224W 2228N09241W 2233N09249W 2237N09301W 2315N09408W 2325N09428W MTY UT11 PPE J93 ASUTA DCT AMMOR OLAAA2</t>
  </si>
  <si>
    <t>N956JT</t>
  </si>
  <si>
    <t>S12R SR00 SR01 SR02 ROTGI UM219 MYDIA M219 CIGAR/N0459F350 M219 KNOST Q109 DFENC DCT SAWED Q108 SIE CAMRN5</t>
  </si>
  <si>
    <t>S12R T12R6 2058N08652W 2058N08700W 2055N08745W 2058N08752W NOTEN UT37 SESNO UJ15E RETOS RETOS1A</t>
  </si>
  <si>
    <t>S12R SR00 SR01 SR02 SR03 NOSUG 2210N08657W 2217N08658W IRDOV/M079F360 L214 PLNDR/N0457F360 L214 LEV DCT KM24I DCT SGF DCT KP66E DCT VIVID DCT DPR DCT BEVEL DCT VESDO DCT EBGAL EBGAL7</t>
  </si>
  <si>
    <t>N901DN</t>
  </si>
  <si>
    <t>S12R SR00 SR01 SR02 NOSUG 2228N08659W 2237N08659W KEHLI A766 SBI DCT ACT DCT PNH/N0457F340 DCT ALS DCT JNC J12 HELPR JAZZZ1</t>
  </si>
  <si>
    <t>ENEBA2A ENEBA 2136N08654W 2203N08657W 2217N08717W 2310N08804W 2315N08811W 2320N08815W 2349N08842W 2405N08857W KELPP DCT LAMMY DCT PALMS DCT SAT DCT ELP J50 ALIBY DCT DRRVR PINNG1</t>
  </si>
  <si>
    <t>2429N08920W</t>
  </si>
  <si>
    <t>XAVXB</t>
  </si>
  <si>
    <t>S12R T12R6 UN418 2056N08653W 2054N08657W TL516 2054N08810W 2057N08840W 2057N08850W 2056N09046W 2050N09133W 2047N09207W 2044N09231W 2039N09322W 2037N09345W 2034N09410W 2031N09507W TAJIN DCT VITOS VITOS2A</t>
  </si>
  <si>
    <t>S12R T12R6 UN418 2055N08654W 2051N08702W 2047N08731W TL648 PQE V51 TGZ</t>
  </si>
  <si>
    <t>S12R 2101N08651W 2058N08651W 2056N08654W 2057N08658W 2104N08706W 2057N08714W 2055N08720W 2052N08729W 2053N08738W 2104N08859W 2113N08938W 2119N09020W 2127N09145W 2130N09208W 2146N09305W 2153N09459W TMN UT147 BOPAX BOPAX1B</t>
  </si>
  <si>
    <t>S12R T12R6 2100N08649W UN621 SEVKA NUDAL UV106 PODON UG765 MAXIM SNDBR3</t>
  </si>
  <si>
    <t>S12R T12R6 UN418 2056N08654W 2046N08718W 2045N08739W 2045N08803W 2059N08823W 2103N08834W NUBIT DCT RIBET UT101 ENAGA DCT OVAGO UT123 IKLOK/N0450F220 UT123 IGSON IGSON1B</t>
  </si>
  <si>
    <t>N876NN</t>
  </si>
  <si>
    <t>S12R 2101N08651W NC01 SEVKA NUDAL UV106 PODON UG765 MAXIM SNDBR3</t>
  </si>
  <si>
    <t>S12R SR00 SR01 2201N08710W 2233N08744W 2238N08749W KEHLI A766 KELPP BAYYY5</t>
  </si>
  <si>
    <t>S12R T12R6 UN415 UN440 PELRA/N0455F370 DCT SPP DCT SEKMA OSUPA2</t>
  </si>
  <si>
    <t>S12R T12R6 2100N08649W NUDAL UV106 PODON UG765 MAXIM DCT EADEN DCT VKZ DCT WOLFO DCT SNAGY/M084F390 M203 SELIM DCT 40N060W/M084F410 DCT 44N050W DCT 47N040W DCT 50N030W DCT 53N020W DCT NEBIN/N0477F410 DCT OLGON DCT BOFUM Q37 MALUD MALUD1M</t>
  </si>
  <si>
    <t>AMX539</t>
  </si>
  <si>
    <t>S12R 2100N08651W 2059N08652W 2057N08707W 2049N08728W 2050N08750W AVATA 2051N09218W 2050N09224W 2039N09257W RIBET UT101 UMAVO/N0457F300 UT101 ENAGA ENAGA3A</t>
  </si>
  <si>
    <t>S12R T12R6 UN418 2056N08654W UN153 2051N08726W 2049N08729W 2051N08755W 2058N08828W 2109N08841W 2112N08850W 2156N09043W 2242N09133W 2258N09200W 2311N09212W 2306N09215W 2308N09222W SESNO UJ15E RETOS RETOS1A</t>
  </si>
  <si>
    <t>2338N09408W</t>
  </si>
  <si>
    <t>S12R T12R6 UN415 2107N08609W 2109N08603W FRANT UG765 MAXIM DCT EADEN DCT VKZ DCT WOLFO DCT SNAGY/M084F390 M203 SELIM DCT 40N060W/M084F410 DCT 44N050W DCT 47N040W DCT 50N030W DCT 53N020W DCT NEBIN/N0477F410 DCT OLGON DCT KORAK DCT DEXEN UY124 DOLOP DOLOP1B</t>
  </si>
  <si>
    <t>S12R T12R6 UN415 TAKUX UM782 OMIRO UM782 DELVI DCT EMASA DCT DAGUD DCT EKENA DCT MABNA DCT AGUJA UM782 MEVUB UP406 AKPEK UQ121 ISVAT ISVA5E</t>
  </si>
  <si>
    <t>S12R T12R6 UN418 2055N08655W CME UJ9 VSA DCT</t>
  </si>
  <si>
    <t>S12R SR00 SR01 2129N08650W 2135N08651W KEHLI A766 SBI DCT</t>
  </si>
  <si>
    <t>XAZYZ</t>
  </si>
  <si>
    <t>S12R T12R6 UN418 2056N08654W SR33 2051N08712W 2048N08718W 2045N08725W 2043N08730W 2029N08759W 2028N08800W 2026N08806W 1828N09517W RETOM DCT</t>
  </si>
  <si>
    <t>1828N09517W</t>
  </si>
  <si>
    <t>XAHSF</t>
  </si>
  <si>
    <t>C680</t>
  </si>
  <si>
    <t>S12R T12R6 2056N08653W 2039N08709W 2046N08721W 2042N08732W 2043N08745W 2042N08813W 2044N08843W AVIVI ELVED UT104 LENUL DCT</t>
  </si>
  <si>
    <t>N401AV</t>
  </si>
  <si>
    <t>S12R T12R6 UN415 UN440 OMIRO UN420 SPP UP530 KAKOL/N0449F370 DCT RNG UQ121 ISVAT ISVA5E</t>
  </si>
  <si>
    <t>2004N08548W</t>
  </si>
  <si>
    <t>S12R 2101N08650W MOGOP 2101N08646W CN04 NOSUG KEHLI A766 KELPP NNCEE2</t>
  </si>
  <si>
    <t>S12R T12R6 UN418 2056N08654W 2053N08657W 2043N08702W 2040N08704W 2036N08714W 2031N08735W 2026N08748W 2022N08759W 2015N08813W 2013N08819W 2141N09115W 2150N09133W 2208N09156W 2213N09203W PPE UJ3 TANRI TANRI1B</t>
  </si>
  <si>
    <t>2327N09423W</t>
  </si>
  <si>
    <t>S12R T12R6 UN418 UN409 2100N08727W 2105N08747W UBVOV UT101 UMAVO/N0460F300 UT101 ENAGA ENAGA3A</t>
  </si>
  <si>
    <t>S12R T12R6 2058N08652W 2054N08654W 2045N08701W 2035N08712W 2030N08732W 2025N08753W 2024N08753W 2021N08804W 2018N08817W 2018N08827W 2021N08832W 2128N09044W 2139N09101W 2222N09202W 2221N09216W 2224N09222W 2303N09348W 2343N09519W EBDUB UT37 SESNO UJ15E RETOS RETOS1A</t>
  </si>
  <si>
    <t>2322N09430W</t>
  </si>
  <si>
    <t>S12R T12R6 UN418 2056N08657W 2101N08727W 2102N08730W 2106N08744W UBVOV UT101 ENAGA DCT OTAGO DCT ATUKA ATUKA1B</t>
  </si>
  <si>
    <t>NUDAL1A NUDAL UV106 PODON UG765 MAXIM DCT VKZ DCT WOLFO/M081F370 DCT SNAGY DCT ONGOT/M081F390 M202 MUNEY DCT 41N060W 44N050W 46N040W 48N030W/M081F400 49N020W DCT BEDRA DCT NASBA/M081F410 DCT GAPLI/N0461F410 DCT SIDDI DCT DAWLY DCT GIBSO L620 SAM M140 DVR UL9 KONAN UL607 BUPAL/N0455F390 UL607 REMBA/N0424F350 UL607 SPI T180 NIVNU T847 IMCOM IMCOM1A</t>
  </si>
  <si>
    <t>N253AC</t>
  </si>
  <si>
    <t>S12R TAKUX UM782 OMIRO UN420 BONOS/N0449F390 UN420 SPP UP530 KAKOL DCT RNG UQ121 ISVAT ISVA5E</t>
  </si>
  <si>
    <t>S12R T12R6 2057N08653W 2057N08710W 2058N08713W 2101N08727W 2101N08758W 2056N08823W 2055N08834W 2054N08856W 2049N09014W 2016N09500W ELVED UT104 LENUL DCT TLC UJ12 MLM</t>
  </si>
  <si>
    <t>S12R T12R6 UN418 2056N08657W 2102N08747W 2106N08752W 2108N08758W 2124N08813W 2149N08930W NOTEN UT37 ULUMA DCT ONDEV UJ53 REX DCT</t>
  </si>
  <si>
    <t>XAVHZ</t>
  </si>
  <si>
    <t>S12R 2101N08651W T12R6 2124N08646W 2133N08646W LENUK UB646 CANOA DCT EYW DCT</t>
  </si>
  <si>
    <t>S12R T12R6 UN418 2056N08653W 2057N08703W 2059N08729W 2100N08739W 2059N08753W 2059N08759W 2050N09011W 2015N09500W IKLOK/N0401F220 UT123 IGSON/N0346F180 IGSON1A</t>
  </si>
  <si>
    <t>S12R T12R6 UN418 UN409 UN419 2052N08724W 2053N08757W 2051N08758W 2028N09006W OMPAN OMPAN1A</t>
  </si>
  <si>
    <t>S12R T12R6 2046N08607W 2044N08559W 2032N08521W MAMBI UL577 ETBOD/N0468F390 UL577 CDO L577 LRN DCT</t>
  </si>
  <si>
    <t>S12R T12R6 UN418 2100N08727W 2102N08734W NOTEN UT37 SESNO UJ15E RETOS RETOS1A</t>
  </si>
  <si>
    <t>N838AM</t>
  </si>
  <si>
    <t>S12R T12R6 UN418 UN409 UN419 2053N08728W 2053N08732W 2053N08733W 2058N08809W 2051N08821W 2045N09016W 2030N09349W VER MEBAS LARLO</t>
  </si>
  <si>
    <t>1950N09459W</t>
  </si>
  <si>
    <t>UDGUV2A UDGUV UT78 MEDOS 2045N09333W 2045N09339W VER MEBAS LARLO</t>
  </si>
  <si>
    <t>1955N09459W</t>
  </si>
  <si>
    <t>NUDAL1A NUDAL UV106 PODON UG765 EMOVI/N0490F370 UG765 MAXIM DCT VKZ DCT WOLFO/M084F370 DCT SNAGY M203 SELIM DCT 40N060W/M084F390 43N050W 45N040W/M084F390 47N030W 48N020W 48N015W DCT OMOKO DCT GUNSO DCT GAPLI/N0484F390 DCT SIDDI DCT DAWLY DCT ELRIP DCT OTMET OTMET1G</t>
  </si>
  <si>
    <t>NUDAL1A NUDAL DCT FRANT UG765 MAXIM Y262 ZFP BR71V WLKER DCT NUCAR DCT SNAGY/M081F350 M203 SELIM/M081F370 DCT 39N060W 41N050W 41N040W 41N030W 41N020W/M081F370 DCT ERPES/N0469F370 DCT LAZET</t>
  </si>
  <si>
    <t>ECMMX</t>
  </si>
  <si>
    <t>S12R T12R6 UN415 2058N08642W NUDAL UV106 PODON UG765 MAXIM DCT VKZ DCT WOLFO/M085F370 DCT SNAGY/M084F390 M203 SELIM/M084F390 DCT 42N050W 43N040W 43N030W 43N020W DCT ARMED/N0485F390 DCT EPOPO/N0488F380 DCT ADORO L155 ZMR</t>
  </si>
  <si>
    <t>UDGUV2A UDGUV DCT MID 2100N08957W TMN UT147 SLP UJ40 LIBOL DCT</t>
  </si>
  <si>
    <t>S12R SR00 SR01 ROTGI UM219 MYDIA/M080F350 M219 BUUOY/M079F350 M219 CULLY/N0468F350 M219 KNOST/N0462F370 DCT CAMJO Q99 BLAAN Q69 RICCS DCT OXMAN LINNG3</t>
  </si>
  <si>
    <t>S12R T12R6 UN418 2053N08719W UN432 2045N08801W VOKIR ENAGA</t>
  </si>
  <si>
    <t>S12R T12R6 2051N08727W 2044N08803W 2045N09014W ELURA VOKIR UT101 ENAGA</t>
  </si>
  <si>
    <t>S12R TAKUX UM782 OMIRO/N0448F390 UN420 SPP DCT VUNIB DCT SIROT DCT KUBEK DCT RNG DCT ISVAT ISVAT5E</t>
  </si>
  <si>
    <t>S12L T12L6 UN418 UN409 UN419 2052N08728W 2052N08739W 2051N09031W ELURA VITOS VITOS2A</t>
  </si>
  <si>
    <t>UDGUV2B UDGUV UT78 DURPI 2050N09014W 2018N09502W ELVED UT104 LENUL LENUL3A</t>
  </si>
  <si>
    <t>S12L T12L6 NUDAL UV106 PODON UG765 MAXIM Y262 ZFP/M080F350 DCT SUMRS M204 FLUPS/M080F370 M204 SOORY DCT 42N050W/M080F390 DCT 4230N04000W DCT 42N030W DCT 41N020W DCT ERPES/N0458F390 DCT LAZET</t>
  </si>
  <si>
    <t>UDGUV2B UDGUV DCT 2049N08758W NOTEN UT37 SESNO UJ15E RETOS RETOS1A</t>
  </si>
  <si>
    <t>S12L T12L6 NUDAL UV106 PODON UG765 MAXIM Y262 LINEY DCT DHP AR10 ZAPPA DCT PERMT/N0450F370 AR16 SEELO DCT AAARG Y291 CHIEZ Q161 KALDA DCT CONFR Q133 CAM DCT GUBID OMVAR2</t>
  </si>
  <si>
    <t>UDGUV2B UDGUV UT78 UKOKO 2049N08816W 2049N09022W 2049N09024W 2026N09501W ENAGA ENAGA3A</t>
  </si>
  <si>
    <t>UDGUV2B UDGUV DCT 2049N08757W 2049N08800W NOTEN/N0464F320 UT37 SESNO UJ15E RETOS RETOS1A</t>
  </si>
  <si>
    <t>S12L T12L6 2053N08722W 2121N09019W 2149N09500W SLP UT147 AGU UT44 MEZCA MEZCA1A</t>
  </si>
  <si>
    <t>S12L T12L6 UN418 UN409 UN419 2050N08732W 2050N08739W UBVOV UT101 ENAGA ENAGA3A</t>
  </si>
  <si>
    <t>S12L T12L6 UN418 UN409 UN419 UN432 ALRAD OMPAN1A</t>
  </si>
  <si>
    <t>S12L T12L6 UN418 UN409 UBVOV UT101 UMAVO/N0459F300 UT101 ENAGA ENAGA3A</t>
  </si>
  <si>
    <t>S12L T12L6 UN415 2057N08644W F302 2049N08636W 2042N08614W 2036N08607W 2019N08540W OMIRO/N0444F370 UN420 PELRA DCT SPP DCT SEKMA OSUPA2</t>
  </si>
  <si>
    <t>2009N08533W</t>
  </si>
  <si>
    <t>N78448</t>
  </si>
  <si>
    <t>S12L T12L6 UN412 UN414 UN407 2133N08640W 2152N08633W 2222N08627W 2230N08626W 2324N08605W 2400N08542W SNAKR M219 CIGAR M215 KNOST Q109 CAMJO Q99 QUART PHLBO4</t>
  </si>
  <si>
    <t>2331N08601W</t>
  </si>
  <si>
    <t>2107N08645W T12L6 2107N08644W 2100N08649W L38 SL0 2107N08643W 2109N08647W L34 2113N08646W 2111N08644W L37</t>
  </si>
  <si>
    <t>N3767</t>
  </si>
  <si>
    <t>S12R SR00 SR01 2122N08640W 2133N08637W 2150N08632W 2255N08621W 2312N08615W 2342N08611W SNAKR M219 KNOST DCT PLYER DCT BULZI/N0448F380 DCT BEORN GNDLF3</t>
  </si>
  <si>
    <t>S12R SR00 SR01 2129N08640W 2131N08640W 2141N08639W 2159N08636W 2206N08635W CANOA DCT</t>
  </si>
  <si>
    <t>2225N08601W</t>
  </si>
  <si>
    <t>XBBPU</t>
  </si>
  <si>
    <t>S12R 2100N08651W 2052N08727W 2053N08808W PERGO UT37 SESNO UJ15E RETOS DCT</t>
  </si>
  <si>
    <t>LET7988</t>
  </si>
  <si>
    <t>S12R T12R6 UN418 UN409 2054N08711W UBVOV UT20 PAZ UT104 LENUL DCT</t>
  </si>
  <si>
    <t>UDGUV2A UDGUV UT78 DURPI 2225N09236W NOTEN UT37 ULUMA/N0450F360 UT37 SESNO/N0469F220 UJ15E RETOS RETOS1A</t>
  </si>
  <si>
    <t>VIV009</t>
  </si>
  <si>
    <t>S12R 2101N08651W T12R6 2055N08651W L13 VIBLA CZ519 CZM DCT</t>
  </si>
  <si>
    <t>S12R T12R6 2100N08651W 2059N08652W 2058N08655W SR37 DURPI DCT UBVOV UT101 UMAVO UT104 LENUL LENUL3A</t>
  </si>
  <si>
    <t>XAOCA</t>
  </si>
  <si>
    <t>S12R T12R6 UN418 UN409 2055N08702W 2056N08708W 2057N08711W UBVOV UT101 UMAVO UT169 VITOS VITOS2A</t>
  </si>
  <si>
    <t>S12R T12R6 UN418 UN409 2055N08701W 2055N08704W UKOKO UT78 DURPI DCT UBVOV UT20 PAZ UT104 LENUL LENUL2B</t>
  </si>
  <si>
    <t>UDGUV2A UDGUV UT78 DURPI DCT NUBIT DCT RIBET UT101 ENAGA DCT OVAGO UT123 IKLOK/N0413F270 UT123 IGSON/N0357F140 IGSON1B</t>
  </si>
  <si>
    <t>S12R SR00 SR01 SR02 SR03 SR04 SR05 OMSUK UM219 MYDIA/M080F350 M219 CULLY/N0468F350 M219 KNOST DCT CAMJO/N0462F370 DCT TEEEM Q109 PANDY DCT FLO DCT GVE DCT LDN DCT PYTON DCT WOZEE LINNG3</t>
  </si>
  <si>
    <t>UDGUV2A UDGUV DCT 2053N08852W PERGO NOTEN UT37 SESNO UJ15E RETOS RETOS1A</t>
  </si>
  <si>
    <t>UDGUV2A UDGUV UT78 UKOKO 2049N08827W 2054N08833W DURPI DCT UBVOV UT101 UMAVO/N0438F300 UT101 ENAGA ENAGA3A</t>
  </si>
  <si>
    <t>N908AN</t>
  </si>
  <si>
    <t>S12R 2101N08650W 2100N08649W NC01 ENEBA UT27 NOSUG 2240N08700W 2244N08700W 2251N08703W KEHLI A766 SBI DCT CRIED BEREE3</t>
  </si>
  <si>
    <t>2056N08651W 2054N08651W 2052N08651W CUN</t>
  </si>
  <si>
    <t>UDGUV2A UDGUV DCT MID DCT NOTEN DCT LIBOX DCT MOV UT3 URKOM UJ54 CJS DCT</t>
  </si>
  <si>
    <t>S12R SR00 SR01 SR02 SR03 SR04 SR05 SR06 SR07 SR08 2106N08645W 2107N08645W ROTGI UM219 ALPUK/N0460F350 UM219 MYDIA M219 CIGAR DCT DEANR Q109 PANDY DCT FLO DCT FAY DCT RDU DCT BZNGA DCT DORRN CAVLR7</t>
  </si>
  <si>
    <t>S12R T12R6 UN402 UN408 2037N08648W 2018N08650W 2015N08650W 1950N08656W 1907N08732W 1826N08823W RIDEM UG765 AUR DCT</t>
  </si>
  <si>
    <t>1830N08818W</t>
  </si>
  <si>
    <t>S12R T12R6 UN418 UN409 2056N08751W 2105N08801W 2108N08803W 2108N08804W 2115N08816W 2116N08818W NOTEN UT37 SESNO UJ15E RETOS RETOS1A</t>
  </si>
  <si>
    <t>S12R T12R6 UN415 UN440 UN400 2033N08615W 2032N08614W OMIRO CISNE UN420 PELRA/N0456F370 DCT SPP DCT SEKMA OSUPA2</t>
  </si>
  <si>
    <t>S12R SR00 SR01 SR02 2136N08652W 2154N08658W 2200N08700W 2255N08802W 2258N08805W 2305N08811W 2316N08819W KELPP BAYYY5</t>
  </si>
  <si>
    <t>2429N08925W</t>
  </si>
  <si>
    <t>UDGUV2A UDGUV UT78 UKOKO 2049N08817W 2050N08823W 2114N09029W COFRE LIDAM UT23 TAM UJ14 TMN/N0435F300 UT147 SLP/N0407F240 UJ40 LIBOL LIBOL1B</t>
  </si>
  <si>
    <t>XAOTC</t>
  </si>
  <si>
    <t>S12R T12R6 UN418 UN409 2055N08700W 2053N08726W 2053N08732W 2050N09218W UBVOV UT101 UMAVO/N0455F300 UT101 ENAGA ENAGA3A</t>
  </si>
  <si>
    <t>HP9812</t>
  </si>
  <si>
    <t>S12R 2101N08650W TAKUX UM782 OMIRO UN420 SPP DCT MORLI OSUPA2</t>
  </si>
  <si>
    <t>S12R SR00 SR01 SR02 SR03 SR04 SR05 2103N08644W 2109N08644W 2110N08643W 2111N08642W ROTGI UM219 MYDIA M219 KNOST DCT CAMJO Q99 BLAAN Q69 RICCS DCT PSB DCT SYR DCT ART IMPAC4</t>
  </si>
  <si>
    <t>S12R T12R6 UN418 UN409 UN419 2051N08725W 2051N08730W MID DCT NOTEN UT37 SESNO UJ15E RETOS RETOS1A</t>
  </si>
  <si>
    <t>HP1727</t>
  </si>
  <si>
    <t>S12R 2101N08651W 2051N08641W 2038N08620W 2024N08558W PELRA DCT SPP DCT SEKMA OSUPA2</t>
  </si>
  <si>
    <t>UDGUV2A UDGUV UJ84 CZA DCT PQE/N0333A180 V51 SAXAV V51 TGZ DCT</t>
  </si>
  <si>
    <t>S12R T12R6 UN418 2056N08657W 2055N08712W 2054N08728W DURPI DCT TMN DCT MORAS UJ17 QET</t>
  </si>
  <si>
    <t>N62849</t>
  </si>
  <si>
    <t>S12R SR00 SR01 SR02 SR03 SR04 SR05 SR06 SR07 SR08 SR09 NOSUG UT27 OMVIP/N0460F340 UT27 PISAD L333 HRV DCT MCB/N0454F350 DCT MEMFS/N0448F360 DCT FTZ SHAIN2</t>
  </si>
  <si>
    <t>S12R SR00 SR01 SR02 SR03 SR04 SR05 SR06 SR07 SR08 NOSUG UT27 OMVIP UT45 ALKIM DCT KEHLI A766 SBI DCT CRIED BEREE3</t>
  </si>
  <si>
    <t>S12R SR00 SR01 SR02 SR03 SR04 SR05 SR06 SR07 ROTGI UM219 MYDIA M219 CIGAR/N0459F350 M219 KNOST DCT DEANR DCT BRUTS Q109 CAMJO DCT TWINS DCT PONZE BANKR8</t>
  </si>
  <si>
    <t>N947QS</t>
  </si>
  <si>
    <t>UDGUV2A UDGUV DCT 2052N08840W 2053N08844W MID GABAT MAM</t>
  </si>
  <si>
    <t>S12R SR00 SR01 SR02 SR03 SR04 SR05 SR06 SR07 SR08 ROTGI UM219 MYDIA M219 KNOST Q109 CAMJO Q99 PEETT DCT BBDOL PAATS4</t>
  </si>
  <si>
    <t>S12R T12R6 UN415 UN440 2035N08617W 2021N08601W 2017N08558W 1958N08546W 1952N08534W PELRA UN420 SPP UP530 KAKOL/N0450F390 DCT RNG UQ121 ISVAT ISVA5E</t>
  </si>
  <si>
    <t>S12R SR00 SR01 SR02 SR03 SR04 SR05 SR06 SR07 SR08 SR09 OMSUK UM219 RAKAR 2302N08624W 2325N08626W 2351N08634W SNAKR M219 KNOST DCT PLYER DCT BULZI/N0455F340 DCT BEORN GNDLF3</t>
  </si>
  <si>
    <t>S12R T12R6 UN418 2056N08656W 2058N08709W 2058N08712W 2058N08745W 2059N08752W NOTEN UT37 SESNO UJ15E RETOS RETOS1A</t>
  </si>
  <si>
    <t>S12R T12R6 UN418 2056N08657W 2058N08708W UKOKO UT78 MEDOS UT20 UBVOV UT101 UMAVO/N0460F300 UT101 ENAGA ENAGA3A</t>
  </si>
  <si>
    <t>N927AN</t>
  </si>
  <si>
    <t>S12R SR00 SR01 SR02 SR03 SR04 SR05 SR06 SR07 SR08 SR09 2137N08653W 2213N08704W 2219N08706W 2227N08708W 2258N08751W 2311N08823W 2350N08908W KEHLI A766 KELPP DCT VUH DCT DBOYS WLEEE7</t>
  </si>
  <si>
    <t>S12R SR00 SR01 SR02 SR03 SR04 SR05 SR06 SR07 SR08 ROTGI UM219 MYDIA M219 KNOST Q109 EVANZ/N0459F370 Q109 CAMJO DCT PSK DCT OXMAN LINNG3</t>
  </si>
  <si>
    <t>S12R T12R6 UN418 2055N08655W UN703 2101N08722W 2054N08842W 2055N08845W PERGO 2250N09327W SESNO UJ15E RETOS RETOS1A</t>
  </si>
  <si>
    <t>2317N09436W</t>
  </si>
  <si>
    <t>S12R SR00 SR01 SR02 SR03 SR04 SR05 SR06 2117N08648W 2157N08700W 2207N08703W 2213N08705W 2309N08812W 2341N08832W 2343N08850W 2347N08856W KEHLI A766 KELPP DCT</t>
  </si>
  <si>
    <t>S12R 2101N08651W 2058N08652W 2140N09314W 2144N09324W 2148N09333W 2202N09406W LIDAM UT23 TAM UJ14 TMN UT147 COYOL/N0440F300 UT147 AGU/N0426F260 UT44 MEZCA/N0330F160 MEZCA1A</t>
  </si>
  <si>
    <t>N7887A</t>
  </si>
  <si>
    <t>S12R T12R6 2112N08612W PODON UG765 MAXIM Y262 GOPEY Q87 TIRCO/N0453F380 Q87 ZERBO/N0456F390 Q87 RAYVO Q113 AARNN DCT THHMP RAVNN9</t>
  </si>
  <si>
    <t>S12R T12R6 OMATO UJ16 OAX</t>
  </si>
  <si>
    <t>S12R SR00 SR01 SR02 SR03 SR04 SR05 SR06 SR07 SR08 SR09 2123N08642W ROTGI UM219 MYDIA M219 KNOST Q109 DFENC DCT SAWED Q108 SIE CAMRN5</t>
  </si>
  <si>
    <t>S12R T12R6 2100N08651W 2058N08653W 2059N08827W 2059N08831W PERGO/N0478F320 UT23 RUDMI 2119N09004W 2156N09220W REX DCT DLF DCT INK DCT CNX DCT PGS DCT BLD DCT BTY DCT RUSME DYAMD5</t>
  </si>
  <si>
    <t>2326N09425W</t>
  </si>
  <si>
    <t>N257WN</t>
  </si>
  <si>
    <t>S12R T12R6 UN415 UN413 2110N08604W URTOK 2136N08519W PODON UG765 MAXIM Y262 LINEY DCT KUTNE MUNGI1</t>
  </si>
  <si>
    <t>S12R T12R6 UN418 2056N08656W DURPI DCT UBVOV UT101 ENAGA DCT OTAGO DCT ATUKA ATUKA1B</t>
  </si>
  <si>
    <t>S12R SR00 SR01 SR02 SR03 SR04 SR05 SR06 IRDOV L214 PLNDR DCT HRV DCT MHZ/N0449F390 DCT MEM BOOSH3</t>
  </si>
  <si>
    <t>N540UW</t>
  </si>
  <si>
    <t>S12R T12R6 UN415 UN413 2104N08620W 2108N08613W PODON UG765 MAXIM SNDBR3</t>
  </si>
  <si>
    <t>N357DN</t>
  </si>
  <si>
    <t>S12R SR00 SR01 SR02 SR03 SR04 SR05 SR06 SR07 SR08 SR09 2112N08648W IRDOV L214 LEV J31 HRV/N0459F350 DCT MCB/N0458F340 J35 MCGEE DCT IZAAC/N0458F350 DCT XESSS DCT MEMFS DCT VISQA J29 PXV DCT WWODD LECTR3</t>
  </si>
  <si>
    <t>S12R 2101N08651W MOGOP 2026N08615W 2026N08614W 2026N08608W 2027N08605W 2031N08558W 2033N08554W 2031N08546W 2031N08545W 2024N08538W 1931N08445W OMIRO/N0451F390 UN420 SPP UP530 KAKOL/N0383F230 B689 OPMEL OPME4A</t>
  </si>
  <si>
    <t>2011N08525W</t>
  </si>
  <si>
    <t>N325SJ</t>
  </si>
  <si>
    <t>S12R 2104N08650W 2111N08648W 2151N08656W 2308N08722W 2315N08725W 2316N08725W 2321N08727W KEHLI A766 KELPP DCT TKNIQ DCT</t>
  </si>
  <si>
    <t>S12R T12R6 2058N08652W 2057N08656W SR37 2059N08821W 2101N08828W 2105N08850W CONTY NOTEN UT37 SESNO UJ15E RETOS DCT</t>
  </si>
  <si>
    <t>S12R SR00 SR01 SR02 SR03 SR04 SR05 SR06 SR07 SR08 SR09 NOSUG UT27 OMVIP/N0459F340 UT45 ALKIM DCT KEHLI A766 KELPP NNCEE2</t>
  </si>
  <si>
    <t>S12R 2101N08651W 2059N08652W 2058N08804W 2058N08815W 2129N09104W 2136N09124W 2140N09222W 2139N09252W 2137N09256W 2136N09307W 2137N09314W 2136N09409W 2135N09417W TMN UT147 AGU UT44 MEZCA MEZCA1A</t>
  </si>
  <si>
    <t>CGMIY</t>
  </si>
  <si>
    <t>S12R SR00 SR01 SR02 SR03 SR04 SR05 SR06 SR07 SR08 SR09 SR10 2108N08648W ROTGI UM219 MYDIA/M079F370 M219 CULLY/N0458F370 M219 KNOST DCT CAMJO DCT TEEEM Q109 PANDY DCT FLO DCT RIC DCT BBOBO Q22 RBV DCT LLUND DCT CAM DCT JASDU DCT PBERG CARTR5</t>
  </si>
  <si>
    <t>S12R SR00 SR01 SR02 SR03 SR04 SR05 SR06 SR07 OMSUK UM219 MYDIA/M078F350 M219 KNOST/N0456F350 Q109 CAMJO DCT DANCO DCT OXMAN LINNG3</t>
  </si>
  <si>
    <t>N8794Q</t>
  </si>
  <si>
    <t>S12R SR00 SR01 SR02 SR03 SR04 SR05 SR06 SR07 NOSUG UT27 OMVIP UT45 IRDOV L214 PLNDR DCT HRV DCT MCB/N0470F350 DCT SQS DCT SPI DCT PHEEB ENDEE8</t>
  </si>
  <si>
    <t>UDGUV2A UDGUV DCT 2053N08849W 2053N08851W RWY18 2119N09127W 2120N09134W 2117N09135W 2116N09144W 2116N09147W 2140N09356W 2145N09429W LIDAM UT23 TAM UJ14 TMN DCT MORAS UJ17 QET DCT</t>
  </si>
  <si>
    <t>N67815</t>
  </si>
  <si>
    <t>S12R SR00 SR01 SR02 NOSUG 2157N08656W 2159N08656W 2205N08658W NUDIS KEHLI A766 KELPP NNCEE2</t>
  </si>
  <si>
    <t>ENEBA2A ENEBA UT27 OMVIP DCT KEHLI A766 KELPP PUCKS4</t>
  </si>
  <si>
    <t>S12R T12R6 UN418 2056N08654W 2053N08658W 2053N08700W 2052N08711W 2052N08715W 2051N08719W 2053N08741W 2054N08824W NOTEN UT37 ULUMA DCT MTY UT11 SINLO SINLO1A</t>
  </si>
  <si>
    <t>S12R SR00 SR01 SR02 SR03 SR04 SR05 ROTGI UM219 MYDIA/M078F350 M219 CIGAR DCT KNOST/N0456F350 DCT CAMJO DCT KERLY DCT FLASK DCT ART IMPAC4</t>
  </si>
  <si>
    <t>2102N08652W CZM 2029N08655W MURBU B764 BUKKY BUKKY1A</t>
  </si>
  <si>
    <t>S12R T12R6 UN418 2047N08713W 2052N08732W UBVOV UT20 TAJIN DCT VITOS VITOS2A</t>
  </si>
  <si>
    <t>S12R 2101N08650W 2100N08649W MOGOP 2106N08620W 2106N08619W 2110N08615W FRANT UG765 MAXIM Y262 ZFP BR65V STIFF A699 SUMRS/M084F350 M204 SOORY/N0486F360 NATZ 44N050W/N0482F360 NATZ 46N040W/M083F360 NATZ NASBA/M084F370 DCT RATKA/N0484F370 DCT LARLA DCT GANTO/N0483F370 DCT JSY DCT TURDU DCT TADUP DCT TEPRI DCT POGZI DCT GELTA DCT LUVAL/N0486F370 DCT BEGAR DCT TRA/N0482F370 DCT GAMSA/N0483F370 DCT GEDSO/N0481F370 DCT VEKEN DCT GORPA/N0479F370 DCT TIVNU DCT VTN DCT NISVA DCT DEDIN DCT AYTEK</t>
  </si>
  <si>
    <t>N107DN</t>
  </si>
  <si>
    <t>S12R 2101N08651W UN580 T12L6 2102N08648W 2104N08648W ROTGI UM219 MYDIA M219 KNOST DCT AMORY Q110 JOKKY/N0455F340 Q110 DAWWN DCT BEORN GNDLF3</t>
  </si>
  <si>
    <t>S12R T12R6 UN415 TAKUX UM782 OMIRO/N0454F370 UN420 PELRA DCT SPP DCT SEKMA OSUPA2</t>
  </si>
  <si>
    <t>S12R T12R6 UN402 UN408 2018N08705W TIKIS UG765 AUR DCT</t>
  </si>
  <si>
    <t>1828N08815W</t>
  </si>
  <si>
    <t>S12R T12R6 UN418 UN409 2055N08702W 2052N08716W DURPI DCT OMPAN OMPAN1A</t>
  </si>
  <si>
    <t>N442AN</t>
  </si>
  <si>
    <t>N614FR</t>
  </si>
  <si>
    <t>S12R 2100N08649W NC01 2100N08647W OMSUK UM219 MYDIA M219 CIGAR M215 KNOST Q109 DEANR/N0450F340 DCT DAWWN DCT BEORN GNDLF3</t>
  </si>
  <si>
    <t>S12R T12R6 2057N08653W 2049N08710W UKOKO UT78 DURPI 2247N09330W 2307N09430W MTY DCT TASTO DCT ILAMA UT41 NADIS DCT AVRIL UJ3 TANRI TANRI1B</t>
  </si>
  <si>
    <t>2313N09442W</t>
  </si>
  <si>
    <t>S12R 2100N08650W 2100N08649W 2100N08647W 2102N08647W ENEBA UT27 NOSUG 2248N08701W 2253N08701W 2254N08707W 2333N08832W 2348N08843W 2350N08847W KEHLI A766 SBI DCT EIC/N0463F350 DCT RZC/N0460F340 DCT SGF/N0459F330 DCT IRK DCT MNOSO BLUEM5</t>
  </si>
  <si>
    <t>S12R T12R6 UN418 UN409 2055N08701W 2050N08714W UKOKO UT78 DURPI 2231N09253W 2335N09556W SESNO UJ15E RETOS RETOS1A</t>
  </si>
  <si>
    <t>2311N09445W</t>
  </si>
  <si>
    <t>S12R T12R6 2057N08652W 2052N08701W 2048N08734W UDGUV DCT 2054N08831W 2110N08922W 2229N09235W 2230N09238W 2309N09444W MTY UT11 AVAPA/N0455F360 UT11 PPE J93 ASUTA DCT AMMOR OLAAA2</t>
  </si>
  <si>
    <t>S12R T12R6 UN418 2056N08653W 2051N08706W 2048N08724W UDGUV DCT MID DCT LIDAM UT23 TAM UJ14 TMN UT147 SLP UJ40 LIBOL LIBOL1B</t>
  </si>
  <si>
    <t>S12R 2101N08650W 2100N08649W 2101N08648W 2059N08645W 2100N08645W 2103N08642W L41 ROTGI UM219 MYDIA M219 KNOST Q109 CAMJO Q99 OGRAE DCT GOOOB DCT THHMP RAVNN9</t>
  </si>
  <si>
    <t>S12R T12R6 UN418 2056N08655W 2049N08708W 2048N08711W 2047N08714W 2045N08723W UKOKO UT78 XOLRO 2049N09035W 2048N09042W UBVOV UT101 UMAVO/N0460F300 UT101 ENAGA ENAGA3A</t>
  </si>
  <si>
    <t>S12R SR00 SR01 SR02 OMSUK UM219 MYDIA M219 KNOST Q109 DFENC DCT SAWED Q108 SIE CAMRN5</t>
  </si>
  <si>
    <t>S12R SR00 SR01 SR02 SR03 SR04 SR05 SR06 SR07 SR08 SR09 2111N08649W 2112N08650W OMSUK UM219 MYDIA M219 KNOST DCT DEANR DCT BRUTS Q109 CAMJO DCT TWINS DCT PONZE BANKR8</t>
  </si>
  <si>
    <t>S12R T12R6 UN418 2055N08656W 2051N08711W 2050N08716W 2045N08953W 2047N09040W UBVOV UT20 PAZ UT104 LENUL DCT</t>
  </si>
  <si>
    <t>S12R T12R6 UN418 2056N08655W 2051N08700W 2050N08702W 2050N08706W 2051N08707W 2053N08711W 2056N08713W 2059N08718W UKOKO 2048N08830W 2047N08848W 2049N08849W 2049N08848W 2129N09208W 2142N09240W 2143N09241W 2149N09252W 2216N09336W 2217N09338W 2221N09348W 2226N09415W 2228N09428W 2229N09511W TMN UT147 SLP UJ40 LIBOL LIBOL1B</t>
  </si>
  <si>
    <t>2229N09459W</t>
  </si>
  <si>
    <t>XAVBB</t>
  </si>
  <si>
    <t>S12R T12R6 UN418 2056N08654W 2052N08704W 2057N08716W 2059N08727W MEDOS DCT UBVOV DCT UMAVO UT101 ENAGA ENAGA3A</t>
  </si>
  <si>
    <t>S12R T12R6 UN418 2056N08654W 2046N08706W 2048N08710W 2047N08716W 2044N08724W UKOKO 2053N08857W 2052N08857W 2048N09316W UBVOV UT101 UMAVO UT169 VITOS VITOS2A</t>
  </si>
  <si>
    <t>S12R 2101N08650W MOGOP 2101N08647W 2102N08647W ENEBA 2225N08708W 2247N08728W 2252N08731W KEHLI A766 KLAMS DCT DBOYS WLEEE7</t>
  </si>
  <si>
    <t>N930NN</t>
  </si>
  <si>
    <t>S12R 2100N08649W MOGOP NC01 2100N08647W ENEBA 2131N08654W 2245N08724W KEHLI A766 SBI DCT CRIED BEREE3</t>
  </si>
  <si>
    <t>S12R 2100N08649W 2100N08648W NC01 2100N08645W 2101N08645W ENEBA UT27 NOSUG 2302N08702W 2309N08703W 2309N08707W 2322N08722W KEHLI A766 SBI DCT CRIED BEREE3</t>
  </si>
  <si>
    <t>N983AN</t>
  </si>
  <si>
    <t>S12R 2101N08650W MOGOP 2100N08647W 2102N08646W ENEBA UT27 OMVIP UT45 IRDOV L214 PLNDR/N0450F360 DCT HRV DCT MCB DCT LIT DCT SGF/N0440F370 DCT WELTS TRTLL6</t>
  </si>
  <si>
    <t>S12R T12R6 UN418 2056N08659W 2056N08704W 2056N08709W 2054N08716W 2055N08726W 2058N08755W 2056N08816W 2056N08823W 2240N09254W 2241N09256W 2242N09257W 2309N09348W 2316N09424W 2318N09501W SESNO UJ15E RETOS RETOS1A</t>
  </si>
  <si>
    <t>2317N09437W</t>
  </si>
  <si>
    <t>S12R T12R6 UN418 2055N08656W 2044N08712W UKOKO UT78 DURPI DCT UBVOV UT20 PAZ UT104 ELVED/N0449F300 UT104 LENUL LENUL2B</t>
  </si>
  <si>
    <t>S12R 2101N08651W 2100N08649W 2101N08648W 2102N08647W OMSUK UM219 MYDIA M219 KNOST DCT AMORY Q110 JOKKY/N0455F340 Q110 DAWWN DCT BEORN GNDLF3</t>
  </si>
  <si>
    <t>S12R T12R6 2100N08648W UN621 2111N08558W MAXIM BHHIA3</t>
  </si>
  <si>
    <t>2124N08543W</t>
  </si>
  <si>
    <t>S12R 2101N08651W 2100N08649W 2108N08612W MAXIM Y262 TUNSL DCT KUTNE MUNGI1</t>
  </si>
  <si>
    <t>S12R T12R6 UN418 UN409 2054N08711W 2056N08731W 2055N08737W LIDAM UT23 TAM UJ14 TMN UT147 AGU UT44 MEZCA MEZCA1A</t>
  </si>
  <si>
    <t>S12R T12R6 2058N08652W 2046N08710W 2046N08712W 2047N08728W 2047N08731W 2042N08859W 2041N08903W 2047N09001W 2043N09031W 2030N09223W ENAGA ATUKA ATUKA1B</t>
  </si>
  <si>
    <t>N998AN</t>
  </si>
  <si>
    <t>S12R SR00 SR01 2059N08645W ROTGI UM219 MYDIA M219 KNOST DCT DEANR DCT BRUTS Q109 CAMJO DCT TWINS DCT PONZE BANKR8</t>
  </si>
  <si>
    <t>N77579</t>
  </si>
  <si>
    <t>S12R SR00 SR01 SR02 NOSUG 2203N08657W 2217N08658W 2222N08658W KEHLI A766 SBI DCT FUZ DCT SPS/N0460F360 DCT HALEN NIIXX4</t>
  </si>
  <si>
    <t>S12R T12R6 UN418 2056N08655W 2046N08708W 2044N08712W 2047N08813W 2046N08818W 2046N09437W UBVOV UT101 UMAVO/N0460F300 UT101 ENAGA ENAGA3A</t>
  </si>
  <si>
    <t>S12R T12R6 UN418 UN409 2055N08702W 2046N08710W 2045N08720W UKOKO UT78 DURPI 2055N08935W 2055N09004W 2052N09218W 2051N09231W UBVOV UT101 ENAGA ENAGA3A</t>
  </si>
  <si>
    <t>CFTXE</t>
  </si>
  <si>
    <t>S12R SR00 SR01 SR02 SR03 NOSUG 2228N08659W 2229N08659W 2233N08700W 2249N08707W 2256N08710W KEHLI/M078F340 A766 KLAMS/N0461F340 A766 SBI DCT BWD DCT KF21A/N0458F360 DCT NOSEW DCT SELLS DCT RICCO DCT KU87S DCT COUTS DCT EBGAL EBGAL7</t>
  </si>
  <si>
    <t>S12R T12R6 UN415 ALYRE TAKUX UM782 OMIRO/N0449F350 UN420 TBG UL780 UGUPI/N0442F370 UL780 TRU UV1 ATATU ATATU4</t>
  </si>
  <si>
    <t>S12R 2100N08650W SR0 2101N08647W NOSUG 2207N08657W 2229N08705W 2239N08708W KEHLI A766 SBI DCT ACT DCT PNH DCT ALS DCT JNC/N0451F320 J12 HELPR JAZZZ1</t>
  </si>
  <si>
    <t>N8785L</t>
  </si>
  <si>
    <t>S12R SR00 SR01 SR02 SR03 SR04 NOSUG UT27 OMVIP UT45 IRDOV L214 LEV DCT AEX DCT EIC DCT MLC DCT GCK DCT KIISS CLASH5</t>
  </si>
  <si>
    <t>S12R SR00 SR01 SR02 SR03 SR04 SR05 SR06 SR07 SR08 SR09 SR10 SR11 SR12 2147N08655W KEHLI A766 SBI DCT CRIED BEREE3</t>
  </si>
  <si>
    <t>S12R SR00 SR01 ROTGI UM219 MYDIA M219 KNOST Q109 DFENC DCT SAWED Q108 SIE CAMRN5</t>
  </si>
  <si>
    <t>S12R T12R6 UN418 UN409 2047N08712W 2041N08758W 2040N08802W 2022N08824W 1950N08905W 1943N08911W 1942N08912W 1915N08939W 1819N09107W PQE V51 TGZ</t>
  </si>
  <si>
    <t>S12R T12R6 UN418 2056N08657W 2102N08735W 2101N08758W 2129N08857W 2233N09203W 2302N09244W 2318N09250W 2322N09253W 2329N09301W 2335N09306W EBDUB SESNO UJ15E RETOS RETOS1A</t>
  </si>
  <si>
    <t>2345N09400W</t>
  </si>
  <si>
    <t>S12R T12R6 UN418 2056N08654W 2045N08710W 2040N08728W 2049N08745W 2107N08831W 2110N08840W NUBIT DCT RIBET UT101 ENAGA DCT OVAGO UT123 IGSON IGSON1B</t>
  </si>
  <si>
    <t>S12R T12R6 UN418 2055N08659W 2054N08722W 2052N08757W 2107N08837W 2108N08841W 2108N08846W 2108N08852W 2050N09242W 2046N09308W 2043N09436W 2043N09441W VITOS VITOS2A</t>
  </si>
  <si>
    <t>S12R T12R6 2058N08645W 2106N08613W MAXIM DCT EADEN DCT VKZ DCT WOLFO DCT SNAGY/M084F410 DCT SWRTZ M202 LOMPI DCT DOPHN/N0480F410 DCT SUPRY DCT 46N050W/M084F410 DCT 48N040W DCT 50N030W DCT 51N020W DCT DINIM/N0475F410 DCT ELSOX DCT UNLID DCT LEDGO DCT FONZU DCT ELRIP DCT OTMET OTMET1G</t>
  </si>
  <si>
    <t>N941NN</t>
  </si>
  <si>
    <t>N750AV</t>
  </si>
  <si>
    <t>S12R T12R6 UN415 2056N08641W ALYRE TAKUX UM782 OMIRO/N0453F370 UN420 SPP/N0448F390 UP530 KAKOL DCT RNG UQ121 ISVAT ISVA5E</t>
  </si>
  <si>
    <t>S12R T12R6 2100N08648W 2101N08633W SEVKA NUDAL UV106 PODON UG765 MAXIM DCT EADEN DCT VKZ DCT WOLFO/N0478F410 DCT SNAGY/M084F410 DCT SWRTZ M202 LOMPI DCT DOPHN/N0482F410 DCT PORTI DCT 47N050W/M084F410 DCT 49N040W DCT 51N030W DCT 52N020W DCT LIMRI/N0480F410 DCT XETBO DCT UNBEG DCT BOFUM Q37 MALUD MALUD1M</t>
  </si>
  <si>
    <t>S12R T12R6 UN415 ALYRE TAKUX UM782 OMIRO/N0460F370 UN420 PELRA DCT SPP DCT SEKMA OSUPA2</t>
  </si>
  <si>
    <t>N8769Q</t>
  </si>
  <si>
    <t>S12R 2101N08651W 2101N08650W 2102N08648W ENEBA 2148N08657W KEHLI A766 KELPP BAYYY5</t>
  </si>
  <si>
    <t>S12R T12R6 2056N08729W 2057N08739W 2101N08809W 2111N08911W NOTEN UT37 ULUMA DCT MTY DCT TASTO DCT ILAMA UT41 NADIS DCT AVRIL/N0447F200 UJ3 TANRI TANRI1B</t>
  </si>
  <si>
    <t>S12R T12R6 UN418 UN409 2053N08717W 2107N08805W 2108N08808W 2109N08817W 2053N09308W 2040N09342W 2035N09353W 2032N09410W VOKIR UT101 UMAVO/N0461F300 UT101 ENAGA ENAGA3A</t>
  </si>
  <si>
    <t>S12R T12R6 UN418 UN409 2054N08708W 2055N08714W 2058N08731W 2058N08734W 2100N08744W 2110N08828W 2113N08835W 2115N08841W 2118N08905W LIDAM UT23 TAM UJ14 TMN UT147 SLP</t>
  </si>
  <si>
    <t>S12R T12R6 UN418 UN409 2053N08718W 2053N08726W 2055N08733W 2102N08809W 2104N08820W 2111N08836W 2113N08841W 2114N08845W 2113N08847W UBVOV UT101 ENAGA DCT OTAGO DCT ATUKA ATUKA1B</t>
  </si>
  <si>
    <t>S12R SR00 SR01 SR02 ROTGI UM219 MYDIA/N0459F350 M219 CIGAR DCT DEANR Q109 CAMJO Q99 QUART PHLBO4</t>
  </si>
  <si>
    <t>S12R T12R6 2059N08647W UN415 ALYRE TAKUX UM782 OMIRO/N0453F370 UN420 BONOS/N0449F390 UN420 SPP UP530 KAKOL DCT RNG UQ121 ISVAT ISVA5E</t>
  </si>
  <si>
    <t>GRAPHIC 2: DEPARTURES BY HOUR AND SID - TUE SEP 15, 2026</t>
  </si>
  <si>
    <t>GRAPHIC 2: DEPARTURES BY HOUR AND SID - WED SEP 16, 2026</t>
  </si>
  <si>
    <t>GRAPHIC 2: DEPARTURES BY HOUR AND SID - THU SEP 17, 2026</t>
  </si>
  <si>
    <t>GRAPHIC 2: DEPARTURES BY HOUR AND SID - FRI SEP 18, 2026</t>
  </si>
  <si>
    <t>GRAPHIC 2: DEPARTURES BY HOUR AND SID - SAT SEP 19, 2026</t>
  </si>
  <si>
    <t>GRAPHIC 2: DEPARTURES BY HOUR AND SID - SUN SEP 20, 2026</t>
  </si>
  <si>
    <t>GRAPHIC 2: DEPARTURES BY HOUR AND SID - MON SEP 21, 2026</t>
  </si>
  <si>
    <t>S12R T12R6 UN418 UN409 2055N08702W 2107N08842W 2106N08844W 2014N08955W 2002N09028W 1924N09107W AGAVE UJ9 VSA DCT</t>
  </si>
  <si>
    <t>S12R T12R6 UN418 UN409 2054N08712W 2055N08716W 2105N08753W 2104N08806W AVIVI IKLOK/N0453F220 UT123 IGSON IGSON1A</t>
  </si>
  <si>
    <t>S12R SR00 SR01 SR02 2131N08651W 2220N08706W 2225N08708W KEHLI/M079F360 A766 KLAMS/N0460F360 A766 SBI/N0456F370 DCT SWB DCT GAGLE DCT KM39M DCT GONER DCT QWERI NUBER6</t>
  </si>
  <si>
    <t>N2787</t>
  </si>
  <si>
    <t>S12R T12R6 UN418 UN409 2054N08709W 2053N08817W 2058N08821W 2058N08839W 2051N08927W 2051N08930W LER01 2042N09035W 2042N09037W UBVOV UT20 PAZ UT104 LENUL DCT</t>
  </si>
  <si>
    <t>S12R T12R6 MAMBI UL577 CDO UT15 NADAX NADAX1W</t>
  </si>
  <si>
    <t>S12R T12R6 UN418 UN409 UN419 UN432 2050N08736W 2050N08738W NOTEN UT37 SESNO UJ15E RETOS RETOS1A</t>
  </si>
  <si>
    <t>S12R T12R6 UN418 UN409 2055N08702W UBVOV UT101 UMAVO/N0461F300 UT101 ENAGA ENAGA3A</t>
  </si>
  <si>
    <t>NUDAL1A NUDAL UV106 PODON UG765 MAXIM Y262 LULLS Y642 GRATX/M085F370 M329 BOREX/N0496F370 DCT SHEIL/N0490F390 DCT WINGZ/M085F390 DCT 32N060W/M085F390 37N050W 40N040W 41N030W 41N020W/M085F390 DCT DETOX/N0484F390 DCT OGERO/N0486F380 Z409 TLD</t>
  </si>
  <si>
    <t>S12R 2101N08651W T12R6 MOGOP 2059N08646W SR02 SR03 OMSUK UM219 MYDIA M219 CULLY/N0478F370 M219 CIGAR DCT KR78Q DCT CTY DCT CHS DCT CRE DCT RAPZZ DCT ISO DCT CCV DCT SAWED Q108 KALDA/N0469F390 Q108 ZJAAY Q167 RIFLE DCT HTO DCT LFV DCT TUSKY N355C JOOPY/M082F370 NATU 51N040W/M082F400 NATU DOGAL/N0475F400 NATU BEXET/N0472F410 DCT ERABI DCT ENJEX/N0471F390 DCT ADHAV DCT AGCAT DCT AXNEF DCT ZIPWE DCT OZZIL DCT SAWPE Q63 CPT UL9 BIG L607 KONAN DCT KOK DCT REMBA DCT SPI T180 NIVNU T847 IMCOM IMCOM1D</t>
  </si>
  <si>
    <t>S12R 2102N08652W T12R7 N12S 2052N08720W 2052N08721W 2052N08729W LIDAM UT23 TAM UJ14 TMN DCT MORAS UJ17 QET</t>
  </si>
  <si>
    <t>NUDAL1A NUDAL UV106 PODON UG765 MAXIM DCT VKZ DCT NUCAR A699 LOUIZ/M083F370 A699 SUMRS M204 ALOBI/M083F390 M204 SOORY NATZ 46N040W/M081F380 NATZ NASBA/M081F370 DCT GAPLI/N0462F370 DCT SIDDI/N0453F350 DCT DAWLY/N0416F270 DCT ELRIP DCT OTMET OTMET1G</t>
  </si>
  <si>
    <t>UDGUV2A UDGUV UJ84 CZA 2043N08843W 2043N08846W SEBEP MD400 MD401 RWY10</t>
  </si>
  <si>
    <t>CFSCY</t>
  </si>
  <si>
    <t>S12R SR00 SR01 OMSUK UM219 MYDIA/M079F350 M219 CULLY/N0468F350 M219 KNOST DCT CAMJO Q99 BLAAN Q69 RYCKI/N0461F370 Q69 RICCS DCT OXMAN LINNG3</t>
  </si>
  <si>
    <t>S12R T12R6 UN402 UN408 CZM 2029N08655W PAULE 1844N08811W 1834N08831W CTM</t>
  </si>
  <si>
    <t>S12R T12R6 UN418 UN409 UN419 2051N08727W 2050N08731W 1937N08956W 1929N09008W NOPON UJ9 VSA</t>
  </si>
  <si>
    <t>S12L T12L6 UN418 UN409 UN419 UN432 2022N09317W 2021N09327W 2019N09339W AVIVI ELVED UT104 LENUL LENUL3A</t>
  </si>
  <si>
    <t>S12L T12L6 UN418 UN409 2052N08719W 2052N08730W 2057N08759W 2101N08812W NOTEN UT37 SESNO UJ15E RETOS DCT</t>
  </si>
  <si>
    <t>S12L T12L6 UN418 UN409 UN419 UN432 2054N08845W 2054N08907W NOTEN UT37 SESNO UJ15E RETOS RETOS1A</t>
  </si>
  <si>
    <t>NUDAL1B NUDAL UV106 PODON UG765 MAXIM Y262 TUNSL DCT KUTNE/N0478F370 DCT WIERS DCT JITGO Y642 GRATX/M082F370 M593 AMENO/M082F370 DCT 39N050W/M082F390 45N040W 46N030W 46N020W/M082F390 DCT KOPAS/N0466F390 DCT STG DCT DESAT/N0468F380 N733 ZMR</t>
  </si>
  <si>
    <t>XAUUW</t>
  </si>
  <si>
    <t>S12L T12L6 2057N08729W 2054N09057W 2053N09104W 2020N09500W ELVED UT104 LENUL DCT</t>
  </si>
  <si>
    <t>S12L T12L6 2045N09035W AVALI/N0449F300 DCT ENAGA ENAGA3A</t>
  </si>
  <si>
    <t>UDGUV2B UDGUV OMPAN OMPAN1A</t>
  </si>
  <si>
    <t>S12L T12L6 UN418 UN409 2048N09330W 2047N09339W VITOS VITOS2A</t>
  </si>
  <si>
    <t>S12L T12L6 2100N08648W CN021 2035N08627W 2021N08617W 2003N08605W OMIRO UN420 PELRA DCT SPP DCT SEKMA OSUPA2</t>
  </si>
  <si>
    <t>S12L T12L6 UN418 UN409 UN419 NOTEN UT37 SESNO DCT MTY UJ32 TRC DCT</t>
  </si>
  <si>
    <t>N38473</t>
  </si>
  <si>
    <t>S12R SR00 SR01 SR02 SR03 SR04 SR05 SR06 SR07 SR08 SR09 SR10 SR11 SR12 SR17 SR18 2117N08645W 2122N08645W ROTGI UM219 MYDIA/N0460F330 M219 BUUOY/N0455F350 M219 CIGAR DCT DEANR Q109 CAMJO Q99 QUART PHLBO4</t>
  </si>
  <si>
    <t>UDGUV2A UDGUV UT78 UKOKO 2049N08815W 2049N08822W UBVOV UT101 UMAVO/N0460F300 UT101 ENAGA ENAGA3A</t>
  </si>
  <si>
    <t>S12R T12R6 UN418 UN409 UN419 UN432 2050N08736W 2049N08740W UBVOV UT101 UMAVO/N0460F300 UT101 ENAGA ENAGA3A</t>
  </si>
  <si>
    <t>S12R SR00 SR01 SR02 SR03 SR04 SR05 SR06 SR07 OMSUK UM219 MYDIA M219 KNOST DCT AMORY Q110 JOKKY/N0450F360 Q110 DAWWN DCT BEORN GNDLF3</t>
  </si>
  <si>
    <t>S12R 2059N08650W NC121 2048N08701W 2043N08705W 2029N08714W PAULE G765 CTM</t>
  </si>
  <si>
    <t>S12R T12R6 UN418 2053N08735W 2053N09029W 2047N09337W UBVOV UT101 UMAVO/N0460F300 UT101 ENAGA ENAGA3A</t>
  </si>
  <si>
    <t>LXJ430</t>
  </si>
  <si>
    <t>N430FX</t>
  </si>
  <si>
    <t>S12R 2101N08651W MOGOP OMSUK UM219 MYDIA M219 SNAKR DCT RMONA DCT NOILS DCT FAZES DCT</t>
  </si>
  <si>
    <t>S12R T12R6 UN418 UN409 UN419 2051N08732W 2053N08746W 2055N08806W NOTEN UT37 SESNO UJ15E RETOS RETOS1A</t>
  </si>
  <si>
    <t>TSC9327</t>
  </si>
  <si>
    <t>S12R SR00 SR01 SR02 SR03 SR04 SR05 OMSUK UM219 MYDIA M219 NAVVL/N0403F190 M219 CIGAR DCT KNOST DCT CAMJO Q99 BLAAN Q69 RICCS DCT OXMAN LINNG3</t>
  </si>
  <si>
    <t>S12R T12R6 2059N08647W 2059N08646W L20 2045N08638W ALYRE TAKUX UM782 OMIRO UN420 SPP/N0477F350 UN420 MORLI/N0476F340 DCT TINPA/N0475F370 DCT VAMOS/N0472F380 DCT GYV/N0470F390 DCT VAKUD UL780 TRU UV1 JCL/M081F390 UL302 IREMI/M081F410 UL302 ELASA/N0464F410 UL650 GEKAL UT691 LAR UW16 CBA UW24 SNT SNT7U</t>
  </si>
  <si>
    <t>VIV2014</t>
  </si>
  <si>
    <t>S12R T12R6 UN418 UN409 UN419 UBVOV UT101 UMAVO UT104 LENUL LENUL3A</t>
  </si>
  <si>
    <t>S12R T12R6 UN418 UN409 UN419 2051N08727W 2055N08903W MD611 NOTEN UT37 SESNO UJ15E RETOS RETOS1A</t>
  </si>
  <si>
    <t>VOC8571</t>
  </si>
  <si>
    <t>S12R T12R6 2055N08649W 2041N08646W 2024N08643W GABIX DCT TUMEK DCT TIBUT DCT PIRAS BARRA4P</t>
  </si>
  <si>
    <t>S12R 2101N08651W UN580 2102N08649W 2105N08648W ENEBA UT27 NOSUG 2156N08656W 2206N08656W IRDOV/M078F340 L214 PLNDR/N0462F350 DCT MEI/N0456F370 DCT IIU DCT ROD/N0451F350 DCT QWERI NUBER6</t>
  </si>
  <si>
    <t>XAEST</t>
  </si>
  <si>
    <t>S12R T12R6 2059N08646W NC21 2100N08641W 2106N08625W 2111N08602W 2113N08551W EMOVI UG765 MAXIM SNDBR3</t>
  </si>
  <si>
    <t>UDGUV2A UDGUV UT78 UKOKO 2045N08900W 2044N08910W 2039N09035W 2038N09046W UBVOV UT101 ENAGA ENAGA3A</t>
  </si>
  <si>
    <t>UDGUV2A UDGUV DCT 2053N08845W 2052N08849W 2243N09312W 2247N09321W NOTEN UT37 SESNO UJ15E RETOS RETOS1A</t>
  </si>
  <si>
    <t>S12R T12R6 2054N08649W 2050N08649W 2044N08649W 2034N08646W 2029N08644W 2026N08645W UN530 1944N08719W 1927N08755W ITRIS UG765 AUR DCT</t>
  </si>
  <si>
    <t>1827N08827W</t>
  </si>
  <si>
    <t>S12R SR00 SR01 SR02 SR03 2108N08640W ROTGI UM219 MYDIA M219 CIGAR DCT KNOST DCT CAMJO Q99 BLAAN Q69 RICCS DCT OXMAN LINNG3</t>
  </si>
  <si>
    <t>S12R T12R6 UN418 UN409 UN419 2051N08731W MID DCT NOTEN DCT LIBOX DCT MOV UT3 URKOM UJ54 CJS DCT</t>
  </si>
  <si>
    <t>OMSUK2A OMSUK UM219 MYDIA M219 CIGAR DCT DEANR Q109 RAYVO Q87 LCAPE DCT RDU DCT BZNGA DCT DORRN CAVLR7</t>
  </si>
  <si>
    <t>S12R 2101N08650W 2057N08649W 2058N08647W 2051N08636W 2048N08630W 2042N08628W TAKUX UM782 OMIRO/N0454F370 UN420 PELRA DCT SPP DCT SEKMA OSUPA2</t>
  </si>
  <si>
    <t>N838NN</t>
  </si>
  <si>
    <t>S12R SR00 SR01 SR02 SR03 SR04 SR05 SR06 SR07 SR08 ENEBA 2132N08654W 2316N08726W KEHLI A766 SBI DCT CRIED WHINY4</t>
  </si>
  <si>
    <t>UDGUV2A UDGUV UT78 UKOKO LIDAM UT23 TAM DCT</t>
  </si>
  <si>
    <t>S12R T12R6 2056N08650W 2050N08652W 2048N08654W 2038N08650W 2026N08647W 2024N08646W NW294 2013N08643W ANIKO UB881 URIOS DCT GABIX DCT TUMEK DCT TIBUT DCT PIRAS BARRA4P</t>
  </si>
  <si>
    <t>S12R 2101N08651W UN580 2058N08652W 2049N08658W UDGUV DCT MID DCT LIDAM UT23 TAM UJ14 TMN UT147 AGU UT44 MEZCA MEZCA1A</t>
  </si>
  <si>
    <t>S12R 2100N08649W 2101N08647W 2103N08648W 2108N08651W UN158 ROTGI UM219 MYDIA M219 KNOST DCT CAMJO Q99 BLAAN Q69 RICCS DCT PSB DCT SYR DCT ART IMPAC4</t>
  </si>
  <si>
    <t>S12R T12R6 UN418 2056N08656W VOBED UDGUV UT78 DURPI DCT NUBIT DCT RIBET UT101 ENAGA DCT OVAGO UT123 IKLOK/N0389F270 UT123 IGSON/N0325F140 IGSON1B</t>
  </si>
  <si>
    <t>S12R T12R6 2057N08653W 2048N08700W GOSAT UT78 MEDOS 2045N09352W 2045N09356W 2038N09434W RIBET UT101 UMAVO/N0462F300 UT101 ENAGA ENAGA3A</t>
  </si>
  <si>
    <t>S12R T12R6 UN418 2056N08656W 2101N08716W 2051N08729W UN432 PQE/N0326A180 V51 SAXAV V51 TGZ DCT</t>
  </si>
  <si>
    <t>TAKUX2A TAKUX UM782 OMIRO/N0443F370 UN420 PELRA DCT SPP DCT SEKMA OSUPA2</t>
  </si>
  <si>
    <t>N75426</t>
  </si>
  <si>
    <t>S12R SR00 SR01 SR02 SR03 SR04 NOSUG UT27 OMVIP UT45 IRDOV L214 PLNDR DCT MCB/N0466F350 DCT MEMFS/N0462F360 DCT FTZ SHAIN2</t>
  </si>
  <si>
    <t>S12R 2100N08649W NC02 2100N08644W ROTGI UM219 MYDIA M219 KNOST DCT DEANR DCT BRUTS Q109 CAMJO DCT TWINS DCT PONZE BANKR8</t>
  </si>
  <si>
    <t>N178AS</t>
  </si>
  <si>
    <t>UDGUV2A UDGUV DCT 2049N08756W 2050N08800W PERGO UT37 SESNO J21 LRD</t>
  </si>
  <si>
    <t>N87VM</t>
  </si>
  <si>
    <t>C25B</t>
  </si>
  <si>
    <t>S12R 2101N08651W 2100N08651W 2059N08653W 2043N08707W 2053N08715W 2053N08717W 2049N08739W 2049N08742W LIDAM UT23 TAM</t>
  </si>
  <si>
    <t>S12R T12R6 UN415 2043N08620W 2043N08619W 2039N08605W MAMBI UL577 CDO UT15 NADAX NADAX1W</t>
  </si>
  <si>
    <t>2027N08522W</t>
  </si>
  <si>
    <t>N328DN</t>
  </si>
  <si>
    <t>S12R 2059N08648W 2100N08644W 2101N08643W ROTGI UM219 MYDIA M219 KNOST DCT AMORY Q110 JOKKY/N0459F340 Q110 DAWWN DCT BEORN GNDLF3</t>
  </si>
  <si>
    <t>S12R SR00 SR01 SR02 SR03 NOSUG UT27 OMVIP UT45 IRDOV L214 LEV J35 MCB/N0458F370 J35 MEM/N0451F380 J35 FAM/N0454F390 DCT SPI DCT PHEEB ENDEE8</t>
  </si>
  <si>
    <t>N943NN</t>
  </si>
  <si>
    <t>S12R SR00 SR01 SR02 SR03 SR04 SR05 SR06 SR07 ENEBA UT27 OMVIP UT45 ALKIM DCT KEHLI A766 SBI DCT CRIED WHINY4</t>
  </si>
  <si>
    <t>S12R T12R6 2057N08653W 2044N08702W 2048N08713W 2055N08912W 2056N08916W 2222N09229W 2223N09231W NOTEN UT37 SESNO UJ15E RETOS RETOS1A</t>
  </si>
  <si>
    <t>S12R T12R6 UN418 2056N08654W 2055N08659W 2053N08720W UKOKO UT78 DURPI 2052N09022W 2050N09044W 2049N09048W UBVOV UT101 ENAGA DCT OTAGO DCT ATUKA ATUKA1B</t>
  </si>
  <si>
    <t>N408AN</t>
  </si>
  <si>
    <t>S12R T12R6 UN415 2058N08641W 2057N08637W 2056N08632W 2055N08625W 2056N08618W 2057N08614W NUDAL UV106 PODON UG765 MAXIM SNDBR3</t>
  </si>
  <si>
    <t>S12R SR00 SR01 SR02 SR03 SR04 SR05 SR06 SR07 SR08 SR09 SR10 SR11 NOSUG UT27 OMVIP 2319N08731W 2322N08736W 2345N08759W 2405N08835W 2412N08845W KELPP BAYYY5</t>
  </si>
  <si>
    <t>2429N08903W</t>
  </si>
  <si>
    <t>S12R 2101N08651W 2059N08651W 2057N08657W 2053N08708W UKOKO UT78 DURPI DCT NUBIT DCT RIBET UT101 ENAGA DCT OVAGO UT123 IKLOK/N0450F220 UT123 IGSON IGSON1B</t>
  </si>
  <si>
    <t>S12R T12R6 2100N08650W 2014N08605W BONOS UN420 SPP UP530 KAKOL/N0447F390 DCT RNG UQ121 ISVAT ISVA5E</t>
  </si>
  <si>
    <t>S12R T12R6 2058N08652W 2054N08658W 2052N08704W 2051N08709W 2052N08756W TL513 2125N08922W 2223N09159W NOTEN UT37 SESNO UJ15E RETOS RETOS1A</t>
  </si>
  <si>
    <t>N574DT</t>
  </si>
  <si>
    <t>S12R SR00 SR01 SR02 SR03 SR04 SR05 SR06 SR07 SR08 ROTGI UM219 MYDIA M219 KNOST Q109 DFENC DCT SAWED Q108 SIE CAMRN5</t>
  </si>
  <si>
    <t>S12R T12R6 UN415 ALYRE TAKUX UM782 DELVI/N0451F390 UM782 MEVUB UP406 AKPEK AKPE4C</t>
  </si>
  <si>
    <t>S12R T12R6 UN418 2056N08655W 2042N08726W 2046N08731W 2049N08738W 2048N08742W UDGUV PERGO UT37 EBDUB DCT ETMES UJ53 REX DCT DLF DCT KOBLE DCT ELP/N0464F340 DCT PGS DCT BLD DCT BTY DCT RUSME DYAMD5</t>
  </si>
  <si>
    <t>CGITR</t>
  </si>
  <si>
    <t>S12R SR00 SR01 SR02 SR03 SR04 SR05 SR06 SR07 SR08 SR09 UN406 NOSUG UT27 OMVIP UT45 ALKIM DCT KEHLI/M080F340 A770 DOLPH/N0474F340 A770 LEV/N0472F350 J31 HRV DCT HITMN DCT IIU DCT ROD DCT QWERI NUBER6</t>
  </si>
  <si>
    <t>S12R SR00 SR01 SR02 SR03 SR04 SR05 SR06 SR07 SR08 NOSUG UT27 OMVIP/N0460F340 UT45 ALKIM DCT KEHLI A766 KELPP NNCEE2</t>
  </si>
  <si>
    <t>S12R SR00 SR01 SR02 SR03 SR04 SR05 SR06 SR07 SR08 ROTGI UM219 MYDIA M219 KNOST Q109 CAMJO Q99 OGRAE DCT GOOOB DCT THHMP RAVNN9</t>
  </si>
  <si>
    <t>S12R T12R6 2058N08652W 2047N08716W 2045N08722W 2047N08807W 2047N08813W 2043N09012W 2038N09042W UBVOV UT101 UMAVO/N0461F300 UT101 ENAGA ENAGA3A</t>
  </si>
  <si>
    <t>S12R SR00 SR01 SR02 SR03 SR04 SR05 SR06 SR07 SR08 SR09 NOSUG 2216N08658W 2222N08658W KEHLI A766 SBI DCT LUKKN WLEEE7</t>
  </si>
  <si>
    <t>CGMLS</t>
  </si>
  <si>
    <t>S12R SR00 SR01 SR02 SR03 SR04 SR05 SR06 SR07 SR08 ROTGI UM219 MYDIA/M078F370 M219 CULLY/N0457F370 M219 KNOST DCT CAMJO DCT TEEEM Q99 POLYY DCT OGRAE DCT AUDII DCT FAK DCT RBV DCT LLUND DCT CAM DCT JASDU DCT PBERG CARTR5</t>
  </si>
  <si>
    <t>S12R SR00 SR01 SR02 SR03 SR04 SR05 SR06 SR07 SR08 ROTGI UM219 MYDIA/M078F370 M219 CIGAR DCT KNOST/N0451F370 DCT CAMJO DCT DANCO DCT OXMAN LINNG3</t>
  </si>
  <si>
    <t>S12R 2101N08651W 2059N08651W 2051N08652W MURBU B764 BUKKY BUKKY1A</t>
  </si>
  <si>
    <t>S12R 2101N08651W 2057N08651W 2043N08718W 2043N08728W 2044N08740W 2153N09423W TMN DCT MORAS UJ17 QET DCT</t>
  </si>
  <si>
    <t>S12R SR00 SR01 SR02 SR03 SR04 NOSUG 2215N08658W 2224N08659W 2223N08703W 2228N08711W 2255N08729W 2313N08743W 2316N08754W 2330N08806W 2350N08822W 2351N08837W KEHLI A766 KELPP NNCEE2</t>
  </si>
  <si>
    <t>S12R T12R6 UN418 2055N08659W 2055N08916W 2055N08917W 2104N08956W 2104N09012W UBVOV UT20 TAJIN DCT VITOS VITOS2A</t>
  </si>
  <si>
    <t>XBEMS</t>
  </si>
  <si>
    <t>S12R T12R6 2058N08653W 2057N08657W 2054N08718W 2053N08723W 2056N09104W 2033N09403W 2033N09408W UMAVO UT104 LENUL DCT</t>
  </si>
  <si>
    <t>TCLLJ</t>
  </si>
  <si>
    <t>S12R SR00 SR01 SR02 ROTGI UM219 MYDIA/M084F350 Y240 SNAKR M219 KNOST/N0491F350 Q109 DEANR DCT POLYY DCT DADDS DCT RDU DCT LVL DCT RIC DCT SIE DCT ACK DCT KANNI N171E PORTI/M084F350 NATX 50N040W/M084F370 NATX GISTI/N0481F370 DCT BAKUR DCT OKSAW DCT KONAN UL607 KOK DCT LIRSU DCT LALMI DCT ABTAL DCT RIDAR DCT GOMIG DCT GOLVA DCT IDABO DCT NISVA DCT DEDIN DCT AYTEK</t>
  </si>
  <si>
    <t>S12R SR00 SR01 SR02 SR03 SR04 NOSUG 2159N08656W 2204N08657W 2211N08657W KEHLI A766 KELPP/N0447F360 A766 SBI DCT CRIED WHINY4</t>
  </si>
  <si>
    <t>S12R T12R6 2057N08653W 2036N08720W 2046N08810W 2047N08813W NOTEN UT37 ULUMA DCT MTY UT11 SINLO SINLO1A</t>
  </si>
  <si>
    <t>HP9815</t>
  </si>
  <si>
    <t>S12R T12R6 UN402 2053N08649W 2052N08649W 1948N08653W ANIKO UB881 URIOS/N0463F370 UB881 BTO UM206 ANSON DCT AROVI VUMAN2</t>
  </si>
  <si>
    <t>S12R T12R6 2100N08649W EMOVI UG765 MAXIM SNDBR3</t>
  </si>
  <si>
    <t>LET7232</t>
  </si>
  <si>
    <t>S12R T12R6 UN418 UN409 2055N08701W 2056N08701W 2100N08719W 2040N08827W CZA UJ9 NAPRI NAPRI1A</t>
  </si>
  <si>
    <t>S12R SR00 SR01 SR02 NOSUG 2216N08658W 2224N08659W 2312N08807W 2330N08838W KEHLI A766 KELPP BAYYY5</t>
  </si>
  <si>
    <t>S12R T12R6 UN418 2056N08658W UN703 UN409 2054N08751W 2054N08756W 2122N08906W 2126N08911W NOTEN UT37 SESNO UJ15E RETOS RETOS1A</t>
  </si>
  <si>
    <t>N114DN</t>
  </si>
  <si>
    <t>S12R SR00 SR01 SR02 ROTGI UM219 MYDIA M219 KNOST DCT AMORY Q110 JOKKY/N0457F360 Q110 DAWWN DCT BEORN GNDLF3</t>
  </si>
  <si>
    <t>S12R T12R6 UN418 2056N08657W UN409 1946N09338W ALRAD OMPAN1A</t>
  </si>
  <si>
    <t>N38443</t>
  </si>
  <si>
    <t>S12R T12R6 UN418 2056N08654W CN25 2059N08716W 2059N08719W 2058N08731W 2057N08732W 2057N08739W 2056N08742W 2056N08811W 2056N08829W 2100N08843W 2101N08844W 2100N08901W 2059N08915W 2059N08926W S3617 NOTEN UT37 SESNO DCT MTY UT11 UKRAK/N0461F340 UT11 PPE J93 ASUTA DCT AMMOR OLAAA2</t>
  </si>
  <si>
    <t>S12R T12R6 UN418 2056N08657W SR35 2059N08726W 2050N08815W UKOKO 2050N08902W 2050N08904W MD950 2059N08958W 2106N09033W 2059N09046W 2059N09051W UBVOV UT101 ENAGA DCT</t>
  </si>
  <si>
    <t>S12R T12R6 UN418 UN409 2055N08701W 2055N08733W 2055N08755W 2055N08757W 2059N08819W 2100N08823W NOTEN UT37 ULUMA DCT MTY DCT TASTO/N0439F300 DCT ILAMA UT41 NADIS DCT AVRIL/N0375F200 UJ3 TANRI TANRI1B</t>
  </si>
  <si>
    <t>N2044J</t>
  </si>
  <si>
    <t>S12R T12R6 2056N08745W 2056N08845W 2054N08907W 2056N08930W 2056N08932W 2107N09016W 2150N09405W 2212N09513W TAM UJ14 TMN UT147 SLP UJ40 LIBOL LIBOL1B</t>
  </si>
  <si>
    <t>2208N09459W</t>
  </si>
  <si>
    <t>N126AN</t>
  </si>
  <si>
    <t>S12R SR00 SR01 SR02 SR03 SR04 SR05 SR06 SR07 SR08 SR09 SR10 2107N08647W ROTGI UM219 MYDIA M219 KNOST DCT DEANR DCT BRUTS Q109 CAMJO DCT TWINS DCT PONZE BANKR8</t>
  </si>
  <si>
    <t>S12R T12R6 UN418 UN409 UN419 UN432 2055N08737W 2055N08740W 2053N08825W 2050N08903W 2046N08925W 2046N08930W S1822 2054N08946W 2116N09012W 2107N09048W 2105N09053W 2051N09355W 2042N09425W 2041N09434W 2030N09524W RIBET UT101 UMAVO/N0461F300 UT101 ENAGA ENAGA3A</t>
  </si>
  <si>
    <t>S12R T12R6 UN418 UN409 2055N08704W 2056N08730W 2055N08746W 2056N08755W 2101N08829W 2103N08834W 2120N08904W 2138N09121W 2151N09242W 2155N09353W 2157N09428W TMN UT147 SLP UJ40 LIBOL LIBOL1B</t>
  </si>
  <si>
    <t>2158N09459W</t>
  </si>
  <si>
    <t>LET6768</t>
  </si>
  <si>
    <t>XAMJT</t>
  </si>
  <si>
    <t>S12R T12R6 UN418 UN409 2055N08703W 2054N08700W 2056N08733W NAPRI MILTE 2048N08928W 2046N08934W 2044N08939W 2046N08942W 2047N08943W SEBEP MD400 MD401 RWY10</t>
  </si>
  <si>
    <t>S12R T12R6 UN418 UN409 2055N08705W 2055N08706W 2101N08748W 2107N08824W 2108N08829W NOTEN UT37 SESNO UJ15E RETOS RETOS1A</t>
  </si>
  <si>
    <t>N945NN</t>
  </si>
  <si>
    <t>S12R SR00 SR01 SR02 SR03 NOSUG 2216N08658W 2224N08659W IRDOV L214 LEV J35 MCB/N0451F350 J35 MEM/N0446F360 DCT FTZ TRTLL6</t>
  </si>
  <si>
    <t>S12R T12R6 UN418 UN409 2054N08707W 2058N08731W 2059N08743W 2058N08834W 2058N08841W 2054N08902W 2103N08951W 2107N09006W 2107N09012W UBVOV DCT UMAVO UT101 ENAGA ENAGA3A</t>
  </si>
  <si>
    <t>N17599</t>
  </si>
  <si>
    <t>S12R 2100N08649W CN021 NOSUG 2200N08659W 2224N08714W 2230N08718W KEHLI A766 KELPP NNCEE2</t>
  </si>
  <si>
    <t>S12R SR00 SR01 SR02 SR03 NOSUG UT27 OMVIP 2315N08711W 2320N08716W 2325N08729W 2334N08800W 2337N08811W KEHLI A766 SBI DCT CRIED WHINY4</t>
  </si>
  <si>
    <t>S12R T12R6 UN418 UN409 2055N08704W 2100N08758W 2052N08802W 2049N08818W 2048N08826W 2049N08923W ALRUN 2100N09012W 2059N09018W 2058N09109W UBVOV UT20 PAZ UT104 ELVED/N0415F300 UT104 LENUL LENUL2B</t>
  </si>
  <si>
    <t>S12R T12R6 UN418 2056N08658W 2058N08732W 2057N08740W 2053N08906W 2052N08909W 2040N08945W 2034N08958W 2032N09010W UBVOV UT101 UMAVO UT169 VITOS VITOS2A</t>
  </si>
  <si>
    <t>N904DN</t>
  </si>
  <si>
    <t>S12R 2101N08650W 2101N08649W ROTGI UM219 RAKAR 2316N08620W 2322N08619W 2336N08614W 2343N08612W 2410N08604W NAVVL M219 CIGAR M215 KNOST DCT CAMJO DCT LAIRI DCT LARZZ SITTH3</t>
  </si>
  <si>
    <t>S12R T12R6 UN418 UN409 UN419 2054N08734W 2053N08907W 2053N08909W 2035N08953W 2029N09029W UBVOV UT101 ENAGA ENAGA3A</t>
  </si>
  <si>
    <t>N523JB</t>
  </si>
  <si>
    <t>S12R T12R6 2100N08649W MOGOP SEVKA 2113N08550W 2108N08530W FRANT UG765 MAXIM BHHIA3</t>
  </si>
  <si>
    <t>N689TA</t>
  </si>
  <si>
    <t>S12R T12R6 UN402 UN408 ALSUP UT51 POZOS/N0444F340 UT51 ANEPU UB764 URNOS DCT CAT DCT</t>
  </si>
  <si>
    <t>N613JB</t>
  </si>
  <si>
    <t>S12R SR00 2102N08643W ROTGI UM219 ALPUK 2322N08618W 2323N08618W NAVVL M219 CIGAR PRICY5</t>
  </si>
  <si>
    <t>S12R SR00 2144N08654W 2212N08657W 2212N08701W 2213N08703W IPSEV L207 MUSYL/N0472F340 L207 VUH DCT KH90E DCT BIEST DCT KF18A DCT PNH DCT ZIGEE NIIXX4</t>
  </si>
  <si>
    <t>S12R SR00 SR01 ROTGI UM219 RAKAR 2252N08626W NAVVL M219 CIGAR DCT DEANR Q109 CAMJO Q99 QUART PHLBO4</t>
  </si>
  <si>
    <t>S12R T12R6 UN402 UN408 2029N08651W 2020N08652W ANIKO UB881 BTO UZ498 MGA UZ512 LIXAS/N0442F370 UL203 ARNEL UM542 TAL UV1 ATATU ATATU4</t>
  </si>
  <si>
    <t>S12R 2100N08650W SL0 2100N08648W NC24 2131N08652W 2139N08652W 2252N08808W KELPP BAYYY5</t>
  </si>
  <si>
    <t>2429N08932W</t>
  </si>
  <si>
    <t>S12R SR00 SR01 L47 2137N08652W 2147N08654W 2219N08731W 2341N08843W KELPP A766 KLAMS/N0463F340 A766 SBI DCT ADM/N0458F360 DCT WEEDS DCT KD81U DCT CZI DCT KU15Q DCT COUTS DCT EBGAL EBGAL7</t>
  </si>
  <si>
    <t>N861DN</t>
  </si>
  <si>
    <t>S12R SR00 SR01 SR02 2140N08653W 2211N08658W 2226N08726W 2232N08731W KELPP A766 SBI DCT ACT DCT PNH/N0458F340 DCT ALS DCT JNC J12 HELPR JAZZZ1</t>
  </si>
  <si>
    <t>UDGUV2A UDGUV UT78 UKOKO 2050N08846W 2049N08852W 2047N08858W 2038N08926W 2028N08954W 2024N09011W 2027N09045W 2028N09050W UBVOV UT20 TAJIN DCT VITOS VITOS2A</t>
  </si>
  <si>
    <t>S12R T12R6 UN418 UN409 UN419 2048N08726W 2047N08730W 2046N08731W 2041N08739W 1955N08845W 1835N09036W 1824N09052W 1809N09107W 1724N09155W SAXAV V51 TGZ</t>
  </si>
  <si>
    <t>UDGUV2A UDGUV DCT 2050N08810W 2051N08818W 2118N08941W 2138N09025W NOTEN UT37 SESNO UJ15E RETOS RETOS1A</t>
  </si>
  <si>
    <t>N841NN</t>
  </si>
  <si>
    <t>S12R SR00 SR01 2145N08655W 2157N08656W KEHLI A766 SBI DCT CRIED WHINY4</t>
  </si>
  <si>
    <t>S12R T12R6 ALYRE TAKUX UM782 OMIRO/N0454F370 UN420 PELRA DCT SPP DCT SEKMA OSUPA2</t>
  </si>
  <si>
    <t>N230AC</t>
  </si>
  <si>
    <t>S12R T12R6 ALYRE TAKUX/N0454F370 UM782 OMIRO UN420 SPP UP530 KAKOL/N0453F370 DCT RNG UQ121 ISVAT ISVA5E</t>
  </si>
  <si>
    <t>UDGUV2A UDGUV DCT 2049N08751W PERGO NOTEN UT37 SESNO UJ15E RETOS RETOS1A</t>
  </si>
  <si>
    <t>S12R T12R6 UN418 UN409 UN419 UN432 2035N08800W 2013N08845W 2002N08900W 1926N08941W 1916N08951W 1905N09011W 1904N09015W NOPON UJ9 VSA DCT</t>
  </si>
  <si>
    <t>S12R SR00 SR01 2102N08645W ROTGI UM219 MYDIA M219 CIGAR DCT BRUTS DCT BASLE DCT CHS DCT CVI DCT DUNFE DCT SWL DCT MANTA DCT GEDIC DCT ACK DCT KANNI N171E PORTI/M084F390 NATX GISTI/N0473F390 DCT DUB DCT BOFUM Q37 MALUD MALUD1M</t>
  </si>
  <si>
    <t>S12R 2101N08651W SL0 2101N08646W ENEBA 2141N08655W 2146N08655W 2218N08658W 2224N08659W 2230N08709W KEHLI A766 KELPP NNCEE2</t>
  </si>
  <si>
    <t>S12R T12R6 UN418 UN409 UN419 2051N08731W 2049N08739W NOTEN UT37 SESNO UJ15E RETOS RETOS1A</t>
  </si>
  <si>
    <t>S12R SR00 SR01 ROTGI UM219 MYDIA M219 CIGAR DCT BRUTS DCT ESENT DCT OKNEE Q409 GUILD DCT JAMIE DCT SWL DCT MANTA DCT GEDIC DCT ACK DCT WHALE/N0460F390 N93B SUPRY/M085F400 NATY XETBO/N0465F410 DCT DOLIP DCT NORLA DCT FONZU DCT ELRIP DCT OTMET OTMET1G</t>
  </si>
  <si>
    <t>S12R T12R6 UN418 UN409 UN419 UN432 2050N08907W 2043N08942W UBVOV UT101 UMAVO/N0461F300 UT101 ENAGA ENAGA3A</t>
  </si>
  <si>
    <t>S12R T12R6 UN418 UN409 2052N08721W 2051N08728W 2100N08816W 2102N08823W 2116N08904W 2112N08920W LIDAM UT23 TAM/N0436F360 UJ14 TMN UT147 SLP</t>
  </si>
  <si>
    <t>S12R T12R6 UN418 UN409 UN419 UN432 2050N08734W NUBIT DCT RIBET UT101 ENAGA DCT OVAGO UT123 IKLOK/N0451F220 UT123 IGSON IGSON1B</t>
  </si>
  <si>
    <t>S12R 2101N08651W 2100N08651W UBVOV UT101 UMAVO UT104 LENUL DCT TLC UJ12 MLM</t>
  </si>
  <si>
    <t>UDGUV2A UDGUV DCT 2049N08752W 2049N08803W 2050N08811W 2052N08825W NOTEN UT37 SESNO DCT MTY DCT GABLA DCT UKRAK DCT MURDU DCT DULGU DCT OMISI DCT VIVAD/N0454F360 DCT MIDRA DCT DUMBO DCT PPE DCT AXASA DCT ASUTA DCT AMMOR OLAAA2</t>
  </si>
  <si>
    <t>DANRF</t>
  </si>
  <si>
    <t>NUDAL1A NUDAL UV106 PODON UG765 FRANT/N0478F370 UG765 MAXIM DCT VKZ DCT WOLFO/M082F370 DCT SNAGY DCT ONGOT DCT DRYED/M082F390 DCT JEBBY DCT RAFIN/M081F380 NATZ 48N040W/M081F390 NATZ DINIM/N0461F390 NATZ ELSOX DCT LESLU DCT OXLOW DCT KONAN DCT KOK DCT SPI T180 NIVNU T847 IMCOM IMCOM1A</t>
  </si>
  <si>
    <t>UDGUV2A UDGUV 2142N09310W 2142N09311W TMN DCT MORAS UJ17 QET</t>
  </si>
  <si>
    <t>S12R T12R6 2100N08648W 2038N08628W 2033N08624W 2004N08607W OMIRO UN420 SPP UP530 KAKOL DCT RNG UQ121 ISVAT ISVA5E</t>
  </si>
  <si>
    <t>N370RV</t>
  </si>
  <si>
    <t>S12R SR00 SR01 SR02 ROTGI 2200N08638W 2205N08635W 2214N08629W 2426N08505W CIGAR DCT</t>
  </si>
  <si>
    <t>2259N08601W</t>
  </si>
  <si>
    <t>UDGUV2A UDGUV UT78 UKOKO 2050N08826W 2053N08851W 2050N09219W UBVOV UT101 UMAVO/N0448F300 UT101 ENAGA ENAGA3A</t>
  </si>
  <si>
    <t>GRAPHIC 2: DEPARTURES BY HOUR AND SID - TUE SEP 22, 2026</t>
  </si>
  <si>
    <t>GRAPHIC 1: DEPARTURES BY HOUR AND SID - TUE SEP 22, 2026</t>
  </si>
  <si>
    <t>UDGUV2A UDGUV UT78 UKOKO 2049N08831W 2050N08914W NUBIT DCT RIBET UT101 ENAGA DCT OVAGO UT123 IKLOK/N0451F220 UT123 IGSON IGSON1B</t>
  </si>
  <si>
    <t>UDGUV2A UDGUV 2049N08756W 2049N08801W 2051N08814W 2103N08842W NOTEN UT37 SESNO UJ15E RETOS RETOS1A</t>
  </si>
  <si>
    <t>ALSUP1C UB881 BTO UZ498 MGA UZ512 LIB UR773 EDERO/N0451F370 UR773 PARRI UM659 GYV UL780 TRU UV1 ATATU ATATU4</t>
  </si>
  <si>
    <t>S12R T12R6 UN418 UN409 UN419 2052N08724W 2052N08725W 2053N08733W 2056N08755W 2059N08814W 2100N08837W 2100N08841W 2055N09122W 2055N09137W VOKIR UT101 UMAVO/N0461F300 UT101 ENAGA ENAGA3A</t>
  </si>
  <si>
    <t>S12R T12R6 UN418 UN409 UN419 UN432 2048N08742W 2039N08754W 2037N08754W 2034N08758W 2016N08830W 2016N08835W 2017N08836W 2019N08840W 2026N08847W 2053N08904W 2046N09419W ELVED UT104 LENUL DCT</t>
  </si>
  <si>
    <t>S12R 2101N08651W MOGOP NC01 NC29 OMSUK UM219 MYDIA M219 KNOST DCT DEANR DCT BRUTS DCT ESENT DCT OKNEE DCT COUPN DCT SWL DCT MANTA DCT GEDIC DCT ACK DCT KANNI N171E PORTI/M084F400 NATX GISTI/N0487F410 DCT KORAK DCT DAP DCT LIFFY UL975 WAL M16 DOLAS L603 LAMSO</t>
  </si>
  <si>
    <t>UDGUV2A UDGUV 2049N08803W 2048N08807W 2102N08835W 2109N08850W 2112N08917W LCL2 2103N09009W 2053N09055W UBVOV DCT UMAVO UT101 ENAGA ENAGA3A</t>
  </si>
  <si>
    <t>S12R T12R6 UN418 UN409 2056N08706W 2053N08720W UN419 PERGO UT23 TAM UJ14 TMN DCT MORAS UJ17 QET</t>
  </si>
  <si>
    <t>S12R 2101N08650W SR0 CN03 L40 ROTGI UM219 MYDIA/M083F370 M219 CULLY/N0484F370 M219 KNOST DCT TAALR/N0479F390 DCT SAV DCT RDU DCT BBOBO Q22 RBV Q430 ACK DCT KANNI N171E PORTI/M082F390 NATX 47N050W/M082F400 NATX MALOT/N0467F400 NATX GISTI/N0465F390 DCT NORLA DCT PEWBI DCT TACQI DCT FONZU/N0404F270 DCT ELRIP DCT OTMET OTMET1G</t>
  </si>
  <si>
    <t>UDGUV2A UDGUV UJ84 CZA UJ9 NAPRI MILTE ALRUN 2049N08935W S188 SEBEP MD400 MD401 RWY10</t>
  </si>
  <si>
    <t>CGEJL</t>
  </si>
  <si>
    <t>ENEBA2A ENEBA 2133N08654W 2151N08708W 2200N08716W LEV/N0466F370 J31 HRV DCT HITMN DCT IIU DCT ROD DCT QWERI NUBER6</t>
  </si>
  <si>
    <t>2429N08833W</t>
  </si>
  <si>
    <t>S12R 2101N08651W 2059N08653W UBVOV DCT UMAVO UT101 ENAGA ENAGA3A</t>
  </si>
  <si>
    <t>S12R T12R6 2059N08651W UBVOV UT101 UMAVO/N0437F300 UT101 ENAGA ENAGA3A</t>
  </si>
  <si>
    <t>S12R 2036N08615W PELRA UN420 SPP DCT VUNIB DCT SIROT DCT KUBEK DCT RNG DCT ISVAT ISVAT5E</t>
  </si>
  <si>
    <t>S12R T12R6 2049N08724W 2044N08740W CME UJ9 VSA</t>
  </si>
  <si>
    <t>S12R T12R6 NUDAL UV106 PODON UG765 EMOVI/N0489F390 UG765 MAXIM/M085F390 DCT ZFP DCT CNNOR M328 ILIDO DCT BOREX DCT WINGZ DCT 32N060W/M085F390 3430N05000W 37N040W/M085F410 40N030W 42N020W DCT BANAL/N0484F410 DCT ADORO/N0485F400 L155 ZMR</t>
  </si>
  <si>
    <t>UDGUV2A UDGUV DCT MID DCT 2110N09044W 2143N09500W SLP UT147 AGU UT44 MEZCA MEZCA1A</t>
  </si>
  <si>
    <t>S12R T12R6 UN418 UN409 2052N08720W TL512 2048N08757W UBVOV UT101 UMAVO/N0334F200 UT101 ENAGA ENAGA3A</t>
  </si>
  <si>
    <t>S12R 2054N08728W 2001N09227W 2000N09237W 1937N09324W 1933N09335W VR900 OMPAN1A</t>
  </si>
  <si>
    <t>UDGUV2A UDGUV UT78 MEDOS UT20 UBVOV UT101 UMAVO/N0461F300 UT101 ENAGA ENAGA3A</t>
  </si>
  <si>
    <t>S12R NUDAL UR506 NUDUG UL212 UCL DCT HUZAR TAGON5A</t>
  </si>
  <si>
    <t>S12R T12R6 2058N08651W 2050N08800W UBVOV UT20 TAJIN DCT VITOS VITOS2A</t>
  </si>
  <si>
    <t>S12R T12R6 UN418 UN409 UN419 2051N08726W UBVOV DCT UMAVO UT101 ENAGA ENAGA3A</t>
  </si>
  <si>
    <t>S12R T12R6 UN415 2054N08636W 2054N08632W NUDAL UR506 KALNO VETSI2A</t>
  </si>
  <si>
    <t>S12R T12R6 UN418 2058N08725W 2058N08735W NOTEN UT37 SESNO UJ15E RETOS RETOS1A</t>
  </si>
  <si>
    <t>S12R T12R6 UN415 UN440 UN400 2022N08609W PELRA DCT SPP DCT SEKMA OSUPA2</t>
  </si>
  <si>
    <t>N38417</t>
  </si>
  <si>
    <t>S12R SR00 SR01 SR02 SR03 SR04 2103N08644W 2119N08650W 2122N08651W 2128N08651W 2132N08649W 2135N08648W MYDIA M219 NAVVL/N0449F370 M219 CIGAR M215 KNOST Q109 CAMJO Q99 QUART PHLBO4</t>
  </si>
  <si>
    <t>N37700</t>
  </si>
  <si>
    <t>S12R SR00 SR01 SR02 SR03 SR04 SR05 SR06 SR07 SR08 SR09 2107N08647W 2118N08651W 2135N08652W MYDIA M219 KNOST/N0452F370 DCT PLYER DCT DAWWN/N0450F360 DCT BEORN GNDLF3</t>
  </si>
  <si>
    <t>K100</t>
  </si>
  <si>
    <t>UDGUV2A UDGUV 2104N08849W 2105N08851W NOTEN UT37 AVRAV/N0442F360 UT37 SESNO UJ15E RETOS RETOS1A</t>
  </si>
  <si>
    <t>S12R T12R6 UN418 UN409 UN419 2051N08732W 2050N08737W UBVOV UT20 TAJIN DCT VITOS VITOS2A</t>
  </si>
  <si>
    <t>UDGUV2A UDGUV 2049N08802W 2049N08807W UBVOV UT101 UMAVO UT169 VITOS VITOS2A</t>
  </si>
  <si>
    <t>N549VL</t>
  </si>
  <si>
    <t>UDGUV2A UDGUV UT78 DURPI DCT LIDAM UT23 ONBUL/N0440F360 UT23 TAM UJ14 TMN UT147 AGU UT44 MEZCA MEZCA1A</t>
  </si>
  <si>
    <t>S12R SR00 SR01 SR02 SR03 SR04 SR05 NOSUG UT27 OMVIP UT45 IRDOV/M079F360 L214 PLNDR/N0460F360 L214 LEV/N0454F370 DCT SALMS DCT NIKGY DCT QWERI NUBER6</t>
  </si>
  <si>
    <t>UDGUV2A UDGUV UT78 DURPI DCT UBVOV UT101 UMAVO/N0433F300 UT101 ENAGA ENAGA3A</t>
  </si>
  <si>
    <t>CGEIV</t>
  </si>
  <si>
    <t>S12R SR00 SR01 SR02 SR03 SR04 2105N08644W XHCH NOSUG UT27 OMVIP/N0473F340 UT45 IRDOV/M079F360 L214 PLNDR/N0463F360 L214 LEV/N0460F370 J31 MEI DCT IIU DCT ROD DCT QWERI NUBER6</t>
  </si>
  <si>
    <t>N886NN</t>
  </si>
  <si>
    <t>S12R SR00 SR01 SR02 SR03 SR04 SR05 2104N08644W XHCU 2149N08655W 2255N08717W KEHLI A766 SBI DCT CRIED WHINY4</t>
  </si>
  <si>
    <t>S12R SR00 SR01 SR02 SR03 SR04 2110N08645W 2123N08633W 2147N08610W 2234N08528W CANOA Y196 TUNSL Y262 GOPEY Q87 TIRCO/N0464F360 Q87 ZERBO/N0468F350 Q87 LCAPE DCT RDU DCT BZNGA DCT DORRN CAVLR7</t>
  </si>
  <si>
    <t>2158N08601W</t>
  </si>
  <si>
    <t>S12R SR00 SR01 SR02 SR03 SR04 SR05 SR06 SR07 SR08 SR09 SR10 SR11 SR12 SR17 SR18 2118N08652W 2145N08657W 2149N08656W MYDIA M219 NAVVL/N0451F350 M219 CIGAR DCT KNOST DCT CAMJO Q99 BLAAN Q69 RICCS DCT OXMAN LINNG3</t>
  </si>
  <si>
    <t>S12R T12R6 UN418 TEFMO UDGUV UBVOV UT20 TAJIN DCT VITOS VITOS2A</t>
  </si>
  <si>
    <t>S12R T12R6 UN413 DUMBU 2051N08625W 2048N08617W 2043N08615W 2034N08612W OMIRO/N0444F370 UM782 DELVI UM782 ARNAL UL465 SEKMA OSUPA2</t>
  </si>
  <si>
    <t>2005N08547W</t>
  </si>
  <si>
    <t>S12R T12R6 UN418 UN409 VOBED 2052N08730W 2052N08734W MID DCT NOTEN UT37 SESNO UJ15E RETOS RETOS1A</t>
  </si>
  <si>
    <t>S12R T12R6 UN402 2046N08654W CALHO 2031N08708W CTM UG765 AUR</t>
  </si>
  <si>
    <t>S12R T12R6 UN418 UN409 2053N08715W 2054N08721W UDGUV DCT MID DCT NOTEN DCT LIBOX DCT MOV UT3 URKOM UJ54 CJS DCT</t>
  </si>
  <si>
    <t>S12R T12R6 UN415 UN413 2040N08623W 2031N08618W 2013N08600W AMESI UM205 TEKUG SPP DCT MORLI OSUPA2</t>
  </si>
  <si>
    <t>S12R T12R6 UN418 UN409 2049N08715W 2050N08734W 2050N08738W 2056N08922W 2056N08925W NOTEN UT37 SESNO UJ15E RETOS RETOS1A</t>
  </si>
  <si>
    <t>UDGUV2A UDGUV 2050N08838W UBVOV UT101 UMAVO/N0457F300 UT101 ENAGA ENAGA3A</t>
  </si>
  <si>
    <t>S12R SR00 SR01 SR02 SR03 2116N08646W 2141N08648W 2145N08648W 2211N08643W MYDIA M219 KNOST Q109 TEEEM Q99 UMBRE Q22 LLUND DCT BIZEX Q133 CAM/N0414F270 Q133 PBERG CARTR5</t>
  </si>
  <si>
    <t>S12R T12R6 UN418 UN409 2051N08701W 2024N08738W 2012N08754W PQE/N0330A180 V51 SAXAV V51 TGZ DCT</t>
  </si>
  <si>
    <t>S12R T12R6 UN418 UN409 2054N08716W MD820 MID DCT LIDAM UT23 TAM UJ14 TMN UT147 AGU UT44 MEZCA MEZCA1A</t>
  </si>
  <si>
    <t>S12R T12R6 UN418 UN409 2053N08713W 2055N08803W DURPI DCT 1942N09408W 1942N09412W 1944N09428W OMPAN OMPAN1A</t>
  </si>
  <si>
    <t>ENEBA2A ENEBA 2130N08654W 2148N08702W OMVIP UT27 PISAD L333 CCUDA/N0472F340 L333 HRV/N0463F360 DCT MCB DCT MEMFS DCT FTZ SHAIN2</t>
  </si>
  <si>
    <t>S12R T12R6 UN418 UN409 2053N08713W 2056N08738W UKOKO 2049N08818W 2049N08821W 2156N09438W 2157N09446W TMN DCT MORAS UJ17 QET</t>
  </si>
  <si>
    <t>2157N09459W</t>
  </si>
  <si>
    <t>N913AN</t>
  </si>
  <si>
    <t>S12R SR00 SR01 SR02 SR03 SR04 2130N08651W 2142N08657W OMVIP 2316N08712W 2319N08716W KEHLI A766 SBI DCT CRIED WHINY4</t>
  </si>
  <si>
    <t>N179UW</t>
  </si>
  <si>
    <t>OMSUK2A OMSUK UM219 MYDIA M219 CIGAR/N0448F350 M219 KNOST DCT DEANR DCT BRUTS Q109 CAMJO DCT TWINS DCT PONZE BANKR8</t>
  </si>
  <si>
    <t>N182UW</t>
  </si>
  <si>
    <t>S12R T12R6 2058N08644W UN630 2103N08620W NUDAL UV106 PODON UG765 MAXIM DCT EADEN DCT GRIDS Q87 TIRCO/N0452F340 Q87 ZERBO/N0452F350 Q87 VIYAP DCT ISUZO Q69 BLAAN DCT POLYY Q99 RAANE DCT BEARI DCT BBDOL PAATS4</t>
  </si>
  <si>
    <t>S12R T12R6 UN418 UN409 UN419 UN432 2050N08733W 2048N08745W 2045N08757W 2051N08842W 2051N08843W 2057N08900W NOTEN UT37 SESNO UJ15E RETOS RETOS1A</t>
  </si>
  <si>
    <t>OMSUK2A OMSUK UM219 MYDIA M219 KNOST DCT PLYER DCT DAWWN/N0456F360 DCT BEORN GNDLF3</t>
  </si>
  <si>
    <t>S12R SR00 SR01 SR02 SR03 SR04 SR05 SR06 2104N08645W NOSUG UT27 OMVIP UT45 IRDOV L214 LEV J35 MCB/N0454F390 J35 MEM/N0455F380 J35 FAM/N0456F390 DCT SPI DCT PHEEB ENDEE8</t>
  </si>
  <si>
    <t>UDGUV2A UDGUV UT78 MEDOS UT20 UBVOV UT101 UMAVO/N0455F300 UT101 ENAGA ENAGA3A</t>
  </si>
  <si>
    <t>N427AN</t>
  </si>
  <si>
    <t>S12R T12R6 UN415 UN413 2059N08635W 2101N08626W NUDAL UV106 PODON UG765 MAXIM SNDBR3</t>
  </si>
  <si>
    <t>S12R T12R6 UN418 UN409 UN419 2052N08728W 2057N08756W 2102N08807W 2100N08820W 2107N08857W 2109N08908W NOTEN UT37 SESNO UJ15E RETOS RETOS1A</t>
  </si>
  <si>
    <t>N962AV</t>
  </si>
  <si>
    <t>S12R T12R6 UN415 2058N08638W 2058N08637W 2050N08624W 2041N08611W 2040N08607W 2039N08550W 2032N08501W 2020N08433W DELVI UM782 MEVUB UP406 AKPEK AKPE4C</t>
  </si>
  <si>
    <t>2035N08522W</t>
  </si>
  <si>
    <t>UDGUV2A UDGUV UT78 UKOKO 2050N08850W 2050N08854W LIDAM UT23 TAM UJ14 TMN UT147 AGU UT44 MEZCA MEZCA1A</t>
  </si>
  <si>
    <t>S12R SR00 SR01 SR02 SR03 SR04 SR05 SR06 SR07 NOSUG 2220N08714W 2227N08718W 2237N08732W 2356N08909W KEHLI A766 KELPP PUCKS4</t>
  </si>
  <si>
    <t>S12R SR00 SR01 SR02 SR03 SR04 SR05 SR06 SR07 SR08 NOSUG 2224N08707W 2232N08710W IRDOV/N0471F360 L214 LEV/N0466F370 J31 HRV DCT IGB DCT HITMN Q139 RINTE DCT QWERI NUBER6</t>
  </si>
  <si>
    <t>S12R SR00 SR01 SR02 SR03 SR04 SR05 SR06 SR07 SR08 ROTGI UM219 RAKAR 2251N08626W 2331N08622W 2336N08620W 2338N08620W 2344N08618W MYDIA M219 KNOST Q109 YURCK Q97 SAWED Q108 SIE CAMRN5</t>
  </si>
  <si>
    <t>S12R T12R6 UN418 UN409 2053N08713W 2054N08722W 2056N08741W 2050N08744W 2048N08758W MID LIDAM UT23 TAM UJ46 CDR UL655 PELNI/N0442F300 UL655 BOPAP/N0455F360 UL655 PPE J93 AXASA DCT ASUTA J93 PDZ DCT COREZ DCT MAKRS DCT SERFR SERFR4</t>
  </si>
  <si>
    <t>S12R SR00 SR01 SR02 SR03 SR04 SR05 SR06 SR07 SR08 ROTGI UM219 MYDIA M219 CIGAR/N0456F390 M219 KNOST Q109 CAMJO Q99 OGRAE DCT GOOOB DCT THHMP RAVNN9</t>
  </si>
  <si>
    <t>N62883</t>
  </si>
  <si>
    <t>S12R SR00 SR01 SR02 SR03 SR04 SR05 SR06 SR07 NOSUG 2234N08708W 2242N08711W KEHLI/N0455F340 A766 KELPP NNCEE2</t>
  </si>
  <si>
    <t>S12R T12R6 UN415 2046N08626W 2033N08607W 2024N08559W 1951N08517W PELRA UN420 SPP UP530 KAKOL DCT RNG UQ121 ISVAT ISVAT5E</t>
  </si>
  <si>
    <t>2008N08538W</t>
  </si>
  <si>
    <t>S12R 2059N08647W T12R7 2050N08649W XXRT 2036N08716W 2013N08809W 1959N08824W 1955N08828W 1947N08842W 1853N09028W KIPAG UJ25 TGZ</t>
  </si>
  <si>
    <t>S12R T12R6 UN418 2056N08656W 2051N08717W 2050N08724W 2043N08816W 2039N08853W UBVOV UT101 ENAGA DCT OTAGO DCT ATUKA ATUKA1B</t>
  </si>
  <si>
    <t>CGFJM</t>
  </si>
  <si>
    <t>S12R SR00 SR01 SR02 SR03 SR04 SR05 SR06 SR07 SR08 SR09 UN406 NOSUG UT27 OMVIP UT45 IRDOV/M079F360 L214 PLNDR/N0459F360 L214 LEV/N0457F370 DCT JAAAE DCT BNA DCT QWERI NUBER6</t>
  </si>
  <si>
    <t>S12R SR00 SR01 SR02 SR03 SR04 SR05 SR06 SR07 SR08 SR09 UN406 NOSUG 2205N08657W 2212N08657W 2248N08721W 2256N08726W KEHLI A766 SBI DCT LUKKN WLEEE7</t>
  </si>
  <si>
    <t>HP9922</t>
  </si>
  <si>
    <t>S12R T12R6 UN415 2056N08642W 2055N08641W 2054N08640W 2047N08629W 2047N08628W 2044N08617W 2044N08615W 2042N08611W MAMBI UR640 GCM UL465 SEKMA OSUPA2</t>
  </si>
  <si>
    <t>S12R SR00 SR01 SR02 NOSUG UT27 OMVIP UT45 ALKIM DCT KEHLI A766 SBI DCT CRIED WHINY4</t>
  </si>
  <si>
    <t>S12R 2101N08651W T12R6 2058N08651W 2047N08656W 2046N08656W 1956N08711W 1955N08712W ELSON B764 BUKKY BUKKY1A</t>
  </si>
  <si>
    <t>S12R SR00 ROTGI 2219N08634W 2302N08633W MYDIA/M080F330 M219 NAVVL/M080F350 M219 CULLY/N0468F350 M219 KNOST DCT CAMJO DCT TEEEM DCT PANDY DCT FLO DCT RIC DCT BBOBO Q22 RBV DCT LLUND/N0462F370 DCT CAM DCT JASDU DCT PBERG CARTR5</t>
  </si>
  <si>
    <t>S12R T12R6 2056N08652W NC121 2050N08656W 2044N08704W 2041N08705W 2030N08710W CZ028 2024N08715W 2009N08725W 2002N08729W TIKIS TIKIS2C</t>
  </si>
  <si>
    <t>1831N08821W</t>
  </si>
  <si>
    <t>S12R T12R6 UN418 UN409 2054N08710W 2044N08741W 2044N08746W 2043N08817W 2044N08848W UBVOV UT20 TAJIN DCT VITOS VITOS2A</t>
  </si>
  <si>
    <t>N119DN</t>
  </si>
  <si>
    <t>S12R SR00 SR01 ROTGI UM219 XOPGI 2224N08632W 2304N08631W 2331N08626W MYDIA M219 KNOST DCT AMORY Q110 JOKKY/N0457F360 Q110 DAWWN DCT BEORN GNDLF3</t>
  </si>
  <si>
    <t>S12R T12R6 UN418 UN409 2053N08716W 2052N08718W 2043N08752W 2043N08756W 2043N08757W 2043N08812W MID DCT LIDAM UT23 TAM UJ14 TMN DCT MORAS UJ17 QET DCT</t>
  </si>
  <si>
    <t>S12R SR00 2102N08645W 2134N08653W 2144N08654W KEHLI A766 KELPP PUCKS4</t>
  </si>
  <si>
    <t>S12R T12R6 UN418 UN409 2054N08710W 2038N08752W MID DCT 2122N09032W 2130N09058W 2140N09142W NOTEN UT37 ULUMA DCT MTY UT11 SINLO SINLO1A</t>
  </si>
  <si>
    <t>S12R 2101N08651W 2059N08651W UN409 2053N08718W 2052N08719W 2051N08722W 2051N08724W 2045N08738W 2043N08742W 2047N08821W 2047N08822W 2041N08844W NOTEN UT37 ULUMA DCT MTY DCT TASTO DCT ILAMA UT41 NADIS DCT AVRIL UJ3 TANRI TANRI1B</t>
  </si>
  <si>
    <t>S12R T12R6 2058N08653W 2057N08654W SR35 2055N08701W 2054N08709W 2053N08709W 2048N08724W 2045N08733W 2045N08741W 2045N08744W 2040N08805W 2040N08814W CT410 DURPI DCT 2113N09015W 2121N09051W 2133N09124W 2143N09155W NOTEN UT37 AVRAV/N0432F340 UT37 EBDUB/N0412F300 UT37 SESNO/N0357F240 UJ15E RETOS/N0325F170 RETOS1A</t>
  </si>
  <si>
    <t>N66841</t>
  </si>
  <si>
    <t>S12R T12R6 2059N08651W 2058N08651W L11 2051N08730W 2050N08730W 2043N08748W 2043N08816W 2042N08828W PERGO UT37 EBDUB/N0464F340 UT37 SESNO DCT MTY UT11 PPE J93 ASUTA DCT AMMOR OLAAA2</t>
  </si>
  <si>
    <t>S12R SR00 2106N08648W 2113N08650W ROTGI 2153N08641W 2248N08635W 2317N08632W MYDIA M219 NAVVL/N0460F350 M219 KNOST Q109 DFENC DCT SAWED Q108 SIE CAMRN5</t>
  </si>
  <si>
    <t>S12R T12R6 UN418 UN409 2052N08721W 2043N08808W 2041N08811W NAPRI NAPRI1A</t>
  </si>
  <si>
    <t>S12R T12R6 2059N08651W 2059N08652W UN409 UN419 2051N08727W 2050N08728W 2045N08748W 2045N08752W 2045N08803W 2045N08808W 2039N08840W 2043N08851W 2043N08915W 2044N09017W UBVOV UT101 UMAVO/N0460F300 UT101 ENAGA ENAGA3A</t>
  </si>
  <si>
    <t>N575UW</t>
  </si>
  <si>
    <t>S12R SR00 SR01 SR02 SR03 2105N08644W 2127N08648W ROTGI UM219 XOPGI 2228N08632W 2235N08630W 2246N08631W 2310N08630W 2316N08630W MYDIA M219 CIGAR/N0460F350 M219 KNOST DCT DEANR DCT BRUTS Q109 CAMJO DCT TWINS DCT PONZE BANKR8</t>
  </si>
  <si>
    <t>S12R T12R6 UN418 UN409 2055N08701W 2054N08704W 2049N08722W 2048N08733W 2042N08755W 2043N08756W CT401 2042N08833W 2042N08835W 2043N08855W 2049N08858W 2052N08905W S2810 NOTEN UT37 SESNO UJ15E RETOS RETOS1A</t>
  </si>
  <si>
    <t>S12R 2100N08649W 2059N08645W 2104N08634W 2111N08630W 2115N08626W 2123N08626W 2124N08628W 2132N08630W 2221N08633W 2237N08632W 2247N08632W 2255N08632W 2307N08632W 2309N08632W 2316N08633W MYDIA/M085F330 Y240 SNAKR M219 KNOST/N0507F330 Q109 DEANR DCT CAMJO DCT TEEEM Q109 PANDY DCT FLO DCT ORF/N0499F350 DCT SIE DCT ACK DCT VITOL DCT 46N060W/N0487F370 DCT 50N050W/M085F370 DCT 52N040W DCT 54N030W DCT 55N020W DCT VENER DCT KOKIB DCT LIFFY/N0491F370 DCT DOLAS DCT NAVPI DCT EKSAK DCT SWALM DCT GASKA DCT ENITA DCT ETVIS DCT BUDEX DCT PESAT DCT OGVUN DCT MAVIR DCT LUSOM DCT PADGU DCT OVDOT DCT NULGO DCT TIMUR L606 GASRU T390 RILEX</t>
  </si>
  <si>
    <t>S12R T12R6 UN418 UN409 UN419 2051N08728W 2044N08800W 2048N08847W 2050N08855W 2109N09029W 2141N09318W LIDAM UT23 TAM UJ14 TMN/N0425F300 UT147 SLP/N0385F220 UJ40 LIBOL LIBOL1B</t>
  </si>
  <si>
    <t>N829NN</t>
  </si>
  <si>
    <t>S12R SR00 SR01 SR02 2110N08648W 2121N08654W 2127N08658W IRDOV/N0462F360 L214 LEV DCT DOOMS DCT LIT/N0458F370 DCT FTZ SHAIN2</t>
  </si>
  <si>
    <t>S12R T12R6 UN418 UN409 2053N08713W 2052N08714W 2048N08720W 2040N08745W 2041N08753W 2041N08811W 2041N08818W 2041N08824W 2041N08901W 2042N09015W UBVOV DCT UMAVO UT101 ENAGA ENAGA3A</t>
  </si>
  <si>
    <t>S12R SR00 SR01 SR02 SR03 2105N08647W 2106N08648W 2127N08659W 2130N08659W 2132N08659W 2138N08700W 2145N08702W 2206N08708W 2214N08712W KEHLI A766 SBI DCT CRIED WHINY4</t>
  </si>
  <si>
    <t>S12R T12R6 UN418 UN409 2055N08703W 2053N08705W 2042N08745W 2037N08807W 2028N08838W 2021N08900W 2016N08918W 2023N08931W 2039N09308W VOKIR UT101 UMAVO UT169 VITOS VITOS2A</t>
  </si>
  <si>
    <t>XAVAY</t>
  </si>
  <si>
    <t>S12R T12R6 UN418 UN409 UN419 2052N08722W 2052N08727W 2041N08800W 2038N08831W MID DCT LIDAM UT23 TAM UJ14 TMN UT147 SLP UJ40 LIBOL LIBOL1B</t>
  </si>
  <si>
    <t>S12R T12R6 UN418 UN409 2053N08715W 2052N08716W 2046N08736W 2044N08751W 2046N08836W 2045N09458W UBVOV UT20 TAJIN/N0416F300 UT20 PAZ UT104 ELVED/N0335F200 UT104 LENUL LENUL2B</t>
  </si>
  <si>
    <t>UDGUV2A UDGUV 2049N08804W 2050N08847W 2052N08857W UBVOV UT101 ENAGA ENAGA3A</t>
  </si>
  <si>
    <t>N821JB</t>
  </si>
  <si>
    <t>S12R T12R6 2058N08645W 2057N08643W 2051N08632W 2100N08604W 2109N08533W PODON UG765 MAXIM BHHIA3</t>
  </si>
  <si>
    <t>N873DN</t>
  </si>
  <si>
    <t>S12R 2100N08649W NC01 2106N08646W 2111N08647W 2121N08639W 2124N08637W 2127N08637W MYDIA M219 KNOST DCT AMORY Q110 JOKKY/N0458F340 Q110 DAWWN DCT BEORN GNDLF3</t>
  </si>
  <si>
    <t>S12R 2101N08651W MOGOP SL0 2105N08647W 2110N08654W 2116N08700W 2118N08702W 2122N08703W 2137N08708W 2149N08711W 2152N08711W 2200N08713W KEHLI A766 KELPP NNCEE2</t>
  </si>
  <si>
    <t>N768JB</t>
  </si>
  <si>
    <t>S12R T12R6 UN415 2058N08640W 2056N08629W 2101N08612W 2104N08603W 2109N08547W PODON UG765 MAXIM Y262 TUNSL DCT KUTNE MUNGI1</t>
  </si>
  <si>
    <t>2117N08539W</t>
  </si>
  <si>
    <t>S12R SR00 SR01 SR02 SR03 SR04 SR05 SR06 SR07 SR08 SR09 SR10 2107N08647W 2116N08659W 2120N08707W 2123N08708W 2137N08706W 2143N08706W 2150N08708W 2203N08710W 2208N08724W 2217N08733W KEHLI A766 SBI DCT KF09E DCT SPS/N0457F360 DCT HALEN NIIXX4</t>
  </si>
  <si>
    <t>S12R T12R6 UN418 UN409 2052N08720W 2047N08733W 2037N08755W 2040N08756W 2038N08807W 2031N08836W 2023N08902W 2023N08908W 2029N08926W 2043N09016W 2137N09336W LIDAM UT23 TAM UJ14 TMN UT147 BOPAX BOPAX1B</t>
  </si>
  <si>
    <t>S12R 2101N08651W SL0 2105N08647W 2108N08649W 2119N08653W 2121N08651W 2123N08648W 2130N08645W MYDIA/N0466F330 M219 NAVVL/N0461F350 M219 CIGAR DCT DEANR Q109 CAMJO Q99 QUART PHLBO4</t>
  </si>
  <si>
    <t>S12R 2100N08650W SL0 ENEBA 2144N08655W 2151N08658W NOSUG KEHLI/M078F340 A766 KLAMS/N0462F340 A766 SBI DCT DONIE DCT KF12E DCT MMB/N0457F360 DCT KD60W DCT DDY DCT KU90S DCT COUTS DCT EBGAL EBGAL7</t>
  </si>
  <si>
    <t>S12R 2101N08650W SL0 NC29 ROTGI UM219 MYDIA M219 CIGAR DCT BRUTS DCT BASLE DCT CHS DCT JOHAR Q109 DFENC DCT SAWED DCT BRIGS Q439 MANTA DCT GEDIC/N0480F390 DCT ACK DCT KANNI N97B SUPRY/M085F390 NATU GISTI/N0452F390 DCT MOLAK DCT MAC N562 TRN DCT LANAK</t>
  </si>
  <si>
    <t>N985NN</t>
  </si>
  <si>
    <t>S12R 2101N08650W 2100N08649W SL0 2103N08646W 2118N08656W 2129N08656W 2143N08657W 2144N08655W NOSUG KEHLI A766 SBI DCT CRIED WHINY4</t>
  </si>
  <si>
    <t>S12R SR00 SR01 SR02 SR03 SR04 SR05 SR06 SR07 SR08 SR09 SR10 SR11 SR12 SR13 SR14 SR15 SR16 2117N08657W 2119N08657W 2127N08657W 2132N08656W 2146N08655W 2155N08657W 2206N08657W KEHLI A766 SBI DCT ACT DCT PNH/N0454F360 DCT ALS DCT JNC J12 HELPR JAZZZ1</t>
  </si>
  <si>
    <t>S12R 2101N08651W 2059N08652W 2056N08734W 2056N08736W 2056N08808W 2102N08834W 2112N08900W 2114N08906W 2112N08909W 2107N09030W UBVOV UT20 TAJIN DCT VITOS VITOS2A</t>
  </si>
  <si>
    <t>S12R T12R6 2058N08652W 2059N08707W 2102N08713W 2107N08726W 2110N08735W 2122N08802W 2128N08815W 2130N08819W 2135N08828W 2155N09345W TMN UT147 AGU UT44 MEZCA MEZCA1A</t>
  </si>
  <si>
    <t>S12R 2101N08650W NC01 MAMBI/N0455F390 UL577 OTELI/N0449F410 UL577 KEBET/N0455F390 UL577 CDO UT15 NADAX NADAX1W</t>
  </si>
  <si>
    <t>S12R 2100N08649W 2048N08700W 2047N08703W 2040N08715W 2024N08743W 2011N08807W 1940N08918W 1938N08923W 1928N08938W 1916N09012W 1914N09022W 1912N09038W 1911N09042W CME UJ9 VSA</t>
  </si>
  <si>
    <t>S12R T12R6 UN418 UN409 2055N08703W 2055N08705W 2056N08725W 2055N08725W 2054N08729W 2021N08810W 2021N08813W 2015N08838W 2012N08911W 2020N08950W 2022N08955W 2147N09208W 2208N09233W 2218N09241W 2226N09309W 2227N09313W NOTEN UT37 SESNO UJ15E RETOS RETOS1A</t>
  </si>
  <si>
    <t>S12R SR00 SR01 SR02 SR03 SR04 ROTGI UM219 MYDIA M219 CIGAR DCT BRUTS DCT BASLE DCT CHS DCT JOHAR Q109 DFENC DCT KALDA DCT ZJAAY Q167 YAZUU DCT MANTA DCT GEDIC DCT ACK DCT WHALE/N0488F390 N59E NANSO/M085F390 N59E RAFIN NATV XETBO/N0465F390 DCT UNBEG DCT KLY DCT DEXEN UY124 DOLOP DOLOP1B</t>
  </si>
  <si>
    <t>S12R T12R6 2059N08646W 2058N08645W 2047N08640W 2023N08634W CZ701 TAKUX UM782 OMIRO UN420 PELRA DCT SPP DCT SEKMA OSUPA2</t>
  </si>
  <si>
    <t>S12R T12R6 UN418 UN409 2049N08710W 2047N08714W 2043N08720W 2040N08722W 2039N08725W 2025N08751W 2025N08752W 2023N08801W 2005N08910W 1955N08932W 1922N09011W 1918N09011W 1909N09012W 1859N09011W 1848N09012W 1839N09016W 1820N09036W NOPON UJ9 VSA DCT</t>
  </si>
  <si>
    <t>UDGUV2A UDGUV UJ84 CZA 2040N08907W 2041N08917W 2044N08945W 2053N09031W 2043N09045W 2026N09436W UMAVO UT104 LENUL DCT</t>
  </si>
  <si>
    <t>HK5423</t>
  </si>
  <si>
    <t>ALSUP1C ALSUP UB881 ANIKO/N0458F350 UM209 URVIL/N0455F370 UM209 FALLA UA552 SPP UP530 KAKOL DCT RNG UQ121 ISVAT ISVA5E</t>
  </si>
  <si>
    <t>S12R 2101N08651W T12L6 2100N08648W NC011 CN04 ENEBA 2140N08655W 2145N08655W 2147N08655W 2152N08657W 2205N08703W KEHLI A766 KELPP PUCKS4</t>
  </si>
  <si>
    <t>S12R T12R6 UN418 UN409 UN419 2233N09216W 2234N09214W 2236N09224W 2328N09422W MTY DCT TASTO DCT ILAMA UT41 NADIS DCT AVRIL UJ3 TANRI TANRI1B</t>
  </si>
  <si>
    <t>2328N09422W</t>
  </si>
  <si>
    <t>N37508</t>
  </si>
  <si>
    <t>S12R 2100N08649W SL0 2101N08647W B30L6 ENEBA 2147N08655W 2222N08706W 2222N08707W 2224N08707W 2231N08712W KEHLI A766 KELPP NNCEE2</t>
  </si>
  <si>
    <t>S12R T12R6 UN418 UN409 2055N08702W 2047N08718W 2040N08735W 2018N08831W 1959N08931W UGATA MEBAS UT112 LARLO LARLO1D</t>
  </si>
  <si>
    <t>S12R T12R6 UN418 UN409 2055N08701W 2100N08716W 2100N08717W 2101N08718W 2102N08720W 2114N08741W 2121N08751W LIDAM/N0436F360 UT23 TAM UJ14 TMN UT147 SLP</t>
  </si>
  <si>
    <t>S12R T12R6 UN418 UN409 2052N08714W 2052N08715W 2041N08735W 2027N08805W 2009N08847W 2003N08900W 1956N08915W 1956N08914W 1942N08944W 1930N09006W 1924N09016W MEBAS LARLO</t>
  </si>
  <si>
    <t>1854N09509W</t>
  </si>
  <si>
    <t>S12R 2101N08651W 2058N08650W CZM G765 CTM</t>
  </si>
  <si>
    <t>LET5504</t>
  </si>
  <si>
    <t>S12R T12R6 UN418 UN409 2053N08716W 2054N08718W 2104N08749W 2115N08815W 2117N08823W 2116N08835W UBVOV UT20 PAZ UT104 LENUL DCT</t>
  </si>
  <si>
    <t>S12R 2101N08652W 2100N08652W 2059N08653W 2053N08715W 2056N08724W 2107N08752W 2118N08820W LIDAM UT23 TAM UJ14 TMN DCT MORAS UJ17 QET</t>
  </si>
  <si>
    <t>S12R T12R6 UN418 2058N08655W SR37 2059N08705W 2102N08725W 2104N08732W NOTEN UT37 EBDUB DCT REX DCT DLF DCT KOBLE DCT ELP DCT DMN Q180 WOBUG DCT GRDNR DCT ESTWD HLYWD1</t>
  </si>
  <si>
    <t>S12R T12R6 UN418 UN409 2052N08720W 2100N08821W 2100N08831W UBVOV UT101 UMAVO/N0448F300 UT101 ENAGA ENAGA3A</t>
  </si>
  <si>
    <t>DANRK</t>
  </si>
  <si>
    <t>S12R SR00 SR01 ROTGI UM219 MYDIA M219 CULLY/N0475F370 M219 CIGAR DCT KR78Q DCT CTY DCT CHS DCT CRE DCT RAPZZ DCT ISO DCT ORF/M081F370 DCT LINND DCT DOVEY/M081F380 NATW 51N020W/M081F400 NATW DINIM/N0460F400 NATW ELSOX/N0458F410 DCT KOMAG DCT EVRIN DCT JETZI DCT AMFUL DCT CAWZE DCT SIRIC P2 DVR UL9 KONAN DCT KOK DCT REMBA/N0454F370 DCT SPI/N0416F330 T180 NIVNU T847 IMCOM IMCOM1A</t>
  </si>
  <si>
    <t>GRAPHIC 2: DEPARTURES BY HOUR AND SID - WED SEP 23, 2026</t>
  </si>
  <si>
    <t>GRAPHIC 1: DEPARTURES BY HOUR AND SID - WED SEP 23, 2026</t>
  </si>
  <si>
    <t>S12R 2101N08651W 2100N08650W 2058N08649W 2046N08643W 2046N08642W 2025N08619W PELRA UN420 SPP/N0477F350 UN420 MORLI/N0475F340 DCT TINPA/N0474F370 DCT VAMOS/N0472F380 DCT GYV/N0470F390 UL780 ISREN/N0465F410 UM542 ILMAR/M081F410 UL302 IREMI/M081F410 UL302 ELASA/N0464F410 UL650 GEKAL UT691 LAR UW16 CBA UW24 SNT</t>
  </si>
  <si>
    <t>ALSUP1C ALSUP UB881 BTO UZ498 MGA UZ512 LIXAS/N0442F370 UL203 ARNEL UM542 TAL UV1 ATATU ATATU4</t>
  </si>
  <si>
    <t>S12R T12R6 UN418 UN409 2054N08707W 2055N08712W 2052N08808W DURPI DCT NUBIT DCT RIBET UT101 ENAGA DCT OVAGO UT123 IKLOK/N0452F220 UT123 IGSON IGSON1B</t>
  </si>
  <si>
    <t>S12R T12R6 UN418 UN409 2055N08702W 2054N08707W 2106N08745W 2115N08757W XOV70 NOTEN UT37 EBDUB/N0448F360 UT37 SESNO UJ15E RETOS RETOS1A</t>
  </si>
  <si>
    <t>S12R 2102N08648W UN412 ROTGI UM219 MYDIA/M083F350 M219 CULLY/N0486F350 M219 KNOST DCT TAALR DCT TAALN Q87 JROSS DCT ELLDE DCT ISO DCT ORF AR9 ATLIC/M080F350 AR9 ZIBUT DCT LARGE DCT JENYY DCT DOVEY NATW DINIM/N0459F350 NATW ELSOX DCT NORLA DCT FONZU/N0429F290 DCT ELRIP/N0420F270 DCT OTMET OTMET1G</t>
  </si>
  <si>
    <t>S12R T12R6 UN418 UN409 UN419 UN432 2051N08810W 2052N08818W UMAVO UT101 ENAGA ENAGA3A</t>
  </si>
  <si>
    <t>S12R T12R6 2058N08652W 2052N08841W 2053N08843W 2057N08855W 2101N08903W 2102N08904W 2107N08912W UBVOV UT101 UMAVO/N0456F300 UT101 ENAGA ENAGA3A</t>
  </si>
  <si>
    <t>S12R T12R6 UDGUV DCT MID TMN DCT MORAS UJ17 QET</t>
  </si>
  <si>
    <t>S12R T12R6 UN402 UN408 CZM 2028N08655W 2026N08655W CZ55 PIRAS BARRA4P</t>
  </si>
  <si>
    <t>1921N08639W</t>
  </si>
  <si>
    <t>N411AE</t>
  </si>
  <si>
    <t>S12R T12R6 2058N08645W ALYRE TAKUX UM782 OMIRO/N0453F370 UN420 SPP UP530 KAKOL/N0452F370 DCT RNG UQ121 ISVAT ISVAT5E</t>
  </si>
  <si>
    <t>S12R SR00 SR01 2131N08652W IRDOV/M080F360 L214 PLNDR/N0464F370 DCT MEI DCT IIU DCT ROD DCT QWERI NUBER6</t>
  </si>
  <si>
    <t>UDGUV2A UDGUV UJ84 CZA UJ9 NAPRI NAPRI1A</t>
  </si>
  <si>
    <t>S12R T12R6 UN418 UN409 UN419 2052N08724W 1915N09037W 1836N09145W NOPON UJ9 VSA</t>
  </si>
  <si>
    <t>S12L T12L6 UN418 UN409 UN419 UBVOV UT101 UMAVO UT104 LENUL LENUL3A</t>
  </si>
  <si>
    <t>S12L T12L6 UN418 UN409 UN419 2052N08722W 2051N08728W TMN UT147 AGU UT44 MEZCA MEZCA1A</t>
  </si>
  <si>
    <t>S12L T12L6 UN418 UN409 UN419 2051N08731W 2051N08738W 2050N09017W 2050N09018W NUBIT RIBET UT101 ENAGA ENAGA3A</t>
  </si>
  <si>
    <t>UDGUV2B UDGUV 2041N08830W OMPAN OMPAN1A</t>
  </si>
  <si>
    <t>S12L T12L6 UN418 UN409 UN419 UN432 2049N08742W UDGUV UBVOV UT101 UMAVO/N0459F300 UT101 ENAGA ENAGA3A</t>
  </si>
  <si>
    <t>UDGUV2B UDGUV 2048N08754W 2049N08807W UBVOV UT20 TAJIN DCT VITOS VITOS2A</t>
  </si>
  <si>
    <t>S12L 2052N08750W TL513 2048N09309W 2048N09330W 2048N09338W ENAGA ENAGA3A</t>
  </si>
  <si>
    <t>S12L T12L6 UN415 UN413 SEVKA KALNO VETSI2A</t>
  </si>
  <si>
    <t>S12L T12L6 UN418 UN409 2054N08711W CZ551 NOTEN UT37 SESNO UJ15E RETOS RETOS1A</t>
  </si>
  <si>
    <t>XACCN</t>
  </si>
  <si>
    <t>HP1854</t>
  </si>
  <si>
    <t>S12L T12L6 UN415 2056N08641W 2052N08635W 2051N08634W 2044N08632W 2042N08632W 2014N08627W 1944N08627W PELRA DCT SPP DCT SEKMA OSUPA2</t>
  </si>
  <si>
    <t>1938N08623W</t>
  </si>
  <si>
    <t>N68843</t>
  </si>
  <si>
    <t>S12R SR00 SR01 SR02 SR03 SR04 SR05 SR06 SR07 SR08 SR09 SR10 SR11 ROTGI UM219 MYDIA M219 CIGAR DCT DEANR Q109 CAMJO Q99 QUART PHLBO4</t>
  </si>
  <si>
    <t>S12R 2100N08651W 2058N08652W 2053N08837W 2054N08846W 2053N08948W 2052N09021W UBVOV UT101 UMAVO/N0457F300 UT101 ENAGA ENAGA3A</t>
  </si>
  <si>
    <t>S12R 2101N08651W T12L6 2101N08643W L38 ROTGI UM219 MYDIA M219 KNOST DCT PLYER DCT BULZI DCT GOONS/N0460F320 DCT STRDR GNDLF3</t>
  </si>
  <si>
    <t>S12R T12R6 UN418 2055N08659W 2055N08702W UKOKO UT78 DURPI DCT NOTEN UT37 SESNO UJ15E RETOS RETOS1A</t>
  </si>
  <si>
    <t>N424LJ</t>
  </si>
  <si>
    <t>CYQT</t>
  </si>
  <si>
    <t>S12R 2100N08649W SL0 2102N08647W OMSUK UM219 MYDIA DCT SNOMN DCT BACCA DCT RUSTC DCT GAD DCT SSCOT DCT DUMGE DCT RAYNR DCT FGHRN DCT RIMBE DCT URSUM DCT</t>
  </si>
  <si>
    <t>UDGUV2A UDGUV UT78 XOLRO 2049N09054W 2049N09100W 2057N09107W 2101N09110W 2101N09112W 2104N09117W UBVOV DCT UMAVO UT101 ENAGA ENAGA3A</t>
  </si>
  <si>
    <t>UDGUV2A UDGUV UT78 DURPI 2049N09130W 2049N09140W 2021N09458W ELVED UT104 LENUL LENUL2B</t>
  </si>
  <si>
    <t>CGRAG</t>
  </si>
  <si>
    <t>S12R 2101N08650W 2101N08649W 2101N08648W OMSUK UM219 MYDIA/M079F370 M219 CIGAR/N0455F370 DCT CAMJO DCT DANCO DCT OXMAN LINNG3</t>
  </si>
  <si>
    <t>S12R 2101N08651W 2059N08651W UKOKO UT78 DURPI 2048N09025W 2049N09034W 2040N09125W 2039N09134W 2050N09457W BJX MUTEM</t>
  </si>
  <si>
    <t>2050N09459W</t>
  </si>
  <si>
    <t>S12R T12R6 UN418 UN409 2054N08709W 2054N08712W DURPI DCT UBVOV UT101 UMAVO UT169 VITOS VITOS2A</t>
  </si>
  <si>
    <t>N960AN</t>
  </si>
  <si>
    <t>S12R SR00 SR01 SR02 2142N08654W 2224N08707W 2232N08711W KEHLI A766 SBI DCT CRIED BEREE3</t>
  </si>
  <si>
    <t>CFSDW</t>
  </si>
  <si>
    <t>S12R SR00 SR01 SR02 SR03 SR04 OMSUK UM219 MYDIA/M079F370 M219 CULLY/N0463F370 M219 KNOST DCT CAMJO Q99 BLAAN Q69 RICCS DCT OXMAN LINNG3</t>
  </si>
  <si>
    <t>XARHL</t>
  </si>
  <si>
    <t>UDGUV2A UDGUV DCT 2054N08812W 2057N08823W 2205N09116W 2208N09124W NOTEN UT37 SESNO UJ15E RETOS DCT</t>
  </si>
  <si>
    <t>N27515</t>
  </si>
  <si>
    <t>S12R SR00 SR01 SR02 OMSUK ROTGI UM219 ALPUK/N0456F390 UM219 MYDIA M219 CIGAR DCT DEANR Q109 PANDY DCT FLO DCT FAY DCT RDU DCT BZNGA DCT DORRN CAVLR7</t>
  </si>
  <si>
    <t>S12R SR00 SR01 SR02 SR03 SR04 2104N08646W 2108N08650W 2109N08652W UN708 2122N08652W ROTGI UM219 MYDIA M219 CIGAR DCT KNOST DCT CAMJO Q99 HEPAR/N0452F350 Q99 BLAAN Q69 RICCS DCT OXMAN LINNG3</t>
  </si>
  <si>
    <t>S12R T12R6 UN418 UN409 2055N08701W TL514 DURPI UT78 MEDOS DCT UBVOV UT20 TAJIN DCT VITOS VITOS2A</t>
  </si>
  <si>
    <t>N530VL</t>
  </si>
  <si>
    <t>S12R T12R6 UN402 2054N08649W 2028N08650W 1948N08643W 1940N08647W 1909N08655W TIKIS UG765 AUR DCT</t>
  </si>
  <si>
    <t>1816N08749W</t>
  </si>
  <si>
    <t>S12R 2101N08651W 2050N08633W 2043N08621W 2040N08617W 2027N08606W 2005N08559W OMIRO UM782 ARNAL DCT SEKMA OSUPA2</t>
  </si>
  <si>
    <t>S12R T12R6 2059N08651W DURPI DCT UBVOV UT101 UMAVO/N0437F300 UT101 ENAGA/N0429F270 ENAGA3A</t>
  </si>
  <si>
    <t>S12R T12R6 UN418 MID DCT NOTEN DCT LIBOX DCT MOV UT3 URKOM UJ54 CJS DCT</t>
  </si>
  <si>
    <t>S12R SR00 SR01 SR02 2100N08644W 2103N08642W 2107N08640W 2150N08655W 2156N08656W 2211N08658W KEHLI A766 KELPP PUCKS4</t>
  </si>
  <si>
    <t>S12R 2101N08651W 2058N08652W 2054N08820W 2053N08830W 2110N08951W 2117N09032W 2142N09310W LIDAM UT23 TAM UJ14 TMN UT147 SLP UJ40 LIBOL LIBOL1B</t>
  </si>
  <si>
    <t>N992AN</t>
  </si>
  <si>
    <t>S12R SR00 SR01 SR02 SR03 2101N08644W 2107N08644W 2117N08644W NOSUG 2211N08657W 2218N08659W KEHLI A766 KELPP DCT MUSYL DCT WEEED WLEEE7</t>
  </si>
  <si>
    <t>S12R T12R6 UN418 DURPI UT78 MEDOS UT20 UBVOV UT101 UMAVO/N0459F300 UT101 ENAGA ENAGA3A</t>
  </si>
  <si>
    <t>S12R 2101N08651W 2058N08649W MURBU UB764 BZE UB764 IOS DCT NAGEL/N0442F370 DCT MUTAL DCT ALTEG UG436 LIB BARRA4L</t>
  </si>
  <si>
    <t>N804QS</t>
  </si>
  <si>
    <t>S12R T12R6 UN402 2051N08650W 2028N08652W R1103 1942N08646W ANIKO UB881 UTILA DCT RUBRE DCT</t>
  </si>
  <si>
    <t>S12R SR00 2059N08646W 2105N08638W ROTGI UM219 MYDIA M219 KNOST Q109 YURCK Q97 PAACK DCT JAMIE Q133 JASDU/N0418F270 Q133 PBERG CARTR5</t>
  </si>
  <si>
    <t>VIV2242</t>
  </si>
  <si>
    <t>S12R T12R6 UN418 2055N08659W 2054N08735W 2056N08914W S1030 NOTEN UT37 SESNO UJ15E RETOS RETOS1A</t>
  </si>
  <si>
    <t>S12R T12R6 UN418 UN409 2055N08700W UKOKO 2050N08853W 2051N08859W NOTEN UT37 SESNO UJ15E MTY UT11 GABLA UJ40 NOVUL NOVUL2C</t>
  </si>
  <si>
    <t>ENEBA2A ENEBA 2132N08654W 2244N08715W KEHLI A766 SBI DCT CRIED BEREE3</t>
  </si>
  <si>
    <t>S12R SR00 SR01 SR02 SR03 SR04 ENEBA 2133N08654W 2237N08713W IRDOV L214 PLNDR DCT MEMFS/N0461F380 DCT FTZ SHAIN2</t>
  </si>
  <si>
    <t>S12R SR00 SR01 SR02 SR03 SR04 SR05 SR06 SR07 OMSUK UM219 MYDIA M219 KNOST DCT DEANR DCT BRUTS Q109 CAMJO DCT TWINS DCT PONZE BANKR8</t>
  </si>
  <si>
    <t>S12R T12R6 UN402 2052N08649W 2018N08652W BTO UM206 ANSON DCT AROVI VUMAN2</t>
  </si>
  <si>
    <t>1908N08652W</t>
  </si>
  <si>
    <t>S12R T12R6 UN418 UN409 2055N08702W 2053N08738W MID DCT 2215N09222W 2223N09239W 2230N09255W NOTEN UT37 SESNO UJ15E RETOS RETOS1A</t>
  </si>
  <si>
    <t>HI1103</t>
  </si>
  <si>
    <t>S12R T12R6 UN415 TAKUX DCT MAMBI/N0455F390 UL577 AVALU/N0450F410 UL577 CDO UT15 NADAX NADAX1W</t>
  </si>
  <si>
    <t>N315DN</t>
  </si>
  <si>
    <t>S12R SR00 SR01 SR02 SR03 SR04 2103N08644W 2107N08642W ROTGI UM219 MYDIA M219 KNOST DCT PLYER DCT DAWWN/N0461F340 DCT BEORN GNDLF3</t>
  </si>
  <si>
    <t>S12R T12R6 UN415 TAKUX UM782 OMIRO UM782 MEVUB UP406 AKPEK AKPE4C</t>
  </si>
  <si>
    <t>S12R SR00 SR01 SR02 SR03 SR04 ROTGI UM219 MYDIA M219 KNOST Q109 CAMJO Q99 PEETT/N0426F350 DCT BBDOL PAATS4</t>
  </si>
  <si>
    <t>KPTK</t>
  </si>
  <si>
    <t>S12R SR00 SR01 SR02 SR03 SR04 2120N08642W 2128N08642W MYDIA M219 CIGAR DCT THRTL DCT NOTWO DCT FLM DCT TORRR DCT</t>
  </si>
  <si>
    <t>S12R SR00 SR01 SR02 SR03 SR04 SR05 SR06 2106N08645W 2112N08645W 2116N08645W NOSUG 2225N08659W 2229N08659W 2235N08701W IRDOV L214 LEV DCT MCB DCT MHZ/N0459F350 DCT HLI DCT PXV DCT WWODD LECTR3</t>
  </si>
  <si>
    <t>S12R SR00 SR01 SR02 SR03 SR04 SR05 2112N08645W 2114N08645W ROTGI UM219 MYDIA M219 CIGAR DCT LEGGT DCT TAY DCT CHS DCT PELIE Q85 SMPRR DCT COUPN DCT STEIN DCT RBV V249 METRO DCT</t>
  </si>
  <si>
    <t>S12R T12R6 UN418 UN409 2054N08706W 2049N08719W 2035N08740W 2051N08845W 2052N08848W NOTEN UT37 SESNO UJ15E RETOS RETOS1A</t>
  </si>
  <si>
    <t>S12R SR00 SR01 SR02 SR03 SR04 SR05 2103N08644W 2116N08649W ROTGI UM219 MYDIA M219 KNOST Q109 CAMJO Q99 OGRAE DCT GOOOB DCT THHMP RAVNN9</t>
  </si>
  <si>
    <t>S12R T12R6 UN418 UN409 2055N08701W 2059N08719W 2058N08720W 2058N08722W DURPI DCT UBVOV UT101 ENAGA DCT OTAGO DCT ATUKA ATUKA1B</t>
  </si>
  <si>
    <t>S12R T12R6 UN418 UN409 2055N08703W 2057N08904W 2057N08907W NOTEN UT37 SESNO UJ15E RETOS RETOS1A</t>
  </si>
  <si>
    <t>N586DT</t>
  </si>
  <si>
    <t>S12R SR00 SR01 SR02 SR03 OMSUK UM219 MYDIA M219 KNOST Q109 TEEEM/N0456F370 Q109 YURCK Q97 SAWED Q108 SIE CAMRN5</t>
  </si>
  <si>
    <t>S12R T12R6 2100N08634W 2100N08633W 2108N08625W MAXIM SNDBR3</t>
  </si>
  <si>
    <t>S12R T12R6 2055N08717W 2057N08738W OMATO UJ16 OAX</t>
  </si>
  <si>
    <t>N1808U</t>
  </si>
  <si>
    <t>S12R SR00 SR01 SR02 NOSUG UT27 OMVIP UT45 IRDOV L214 LEV J35 MCB/N0472F350 J35 MEM/N0468F360 J35 FAM/N0452F410 DCT SPI DCT PHEEB ENDEE8</t>
  </si>
  <si>
    <t>N37521</t>
  </si>
  <si>
    <t>S12R T12R6 UN418 2055N08659W 2058N08719W 2101N08735W 2058N08834W 2100N08904W 2101N08918W 2105N08951W 2107N08955W 2135N09054W 2135N09056W 2138N09110W 2140N09114W 2140N09117W 2147N09140W NOTEN UT37 EBDUB DCT ETMES/N0468F340 UJ53 REX DCT DLF DCT KOBLE DCT ELP/N0457F360 DCT PGS DCT BLD DCT BTY DCT RUSME DYAMD5</t>
  </si>
  <si>
    <t>S12R 2100N08649W CN01 SL01 CN03 2132N08652W 2137N08653W ALKIM UT45 IRDOV L214 LEV J35 MCB/N0466F350 J35 MEM BOOSH3</t>
  </si>
  <si>
    <t>N39415</t>
  </si>
  <si>
    <t>S12R SR00 SR01 SR02 SR03 SR04 SR05 SR06 2103N08644W 2148N08654W 2226N08708W 2231N08713W KEHLI/N0455F400 A766 KELPP NNCEE2</t>
  </si>
  <si>
    <t>S12R 2101N08651W 2058N08652W DURPI UT78 GOSAT 2056N08952W 2056N09003W UBVOV UT101 UMAVO/N0461F300 UT101 ENAGA ENAGA3A</t>
  </si>
  <si>
    <t>N527JL</t>
  </si>
  <si>
    <t>S12R T12R6 UN415 FRANT UG765 MAXIM Y262 LULLS DCT WIGNA/N0471F340 DCT FIPES DCT FERAL BLFRG3</t>
  </si>
  <si>
    <t>CGFEH</t>
  </si>
  <si>
    <t>S12R ROTGI UM219 MYDIA/M077F350 M219 CIGAR DCT KNOST/N0452F350 DCT CRG DCT SSI DCT WAIKS DCT CANDR DCT PBERG CARTR5</t>
  </si>
  <si>
    <t>S12R 2100N08649W 2059N08647W CN021 SR03 2106N08645W XHKU ROTGI UM219 MYDIA M219 KNOST DCT CAMJO DCT TEEEM DCT PANDY DCT FLO DCT TYI Q64 KALDA/N0465F350 Q108 ZJAAY DCT RADDS DCT SIE DCT JFK DCT LLUND DCT CAM DCT JASDU DCT PBERG CARTR5</t>
  </si>
  <si>
    <t>N479WN</t>
  </si>
  <si>
    <t>S12R SR00 SR01 SR02 ROTGI UM219 MYDIA/M077F330 M219 CIGAR/M076F330 M219 KNOST/N0456F370 Q109 CAMJO DCT DANCO DCT OXMAN LINNG3</t>
  </si>
  <si>
    <t>S12R 2101N08651W 2058N08653W DURPI DCT 2049N09018W 2049N09027W 2008N09457W OVAGO UT123 IKLOK/N0450F220 UT123 IGSON IGSON1B</t>
  </si>
  <si>
    <t>S12R NOSUG 2227N08708W 2235N08711W KEHLI A766 KELPP BAYYY5</t>
  </si>
  <si>
    <t>S12R T12R6 UN418 UN409 UN419 2052N08722W 2051N08727W MID DCT LIDAM UT23 TAM UJ14 TMN DCT MORAS UJ17 QET DCT</t>
  </si>
  <si>
    <t>S12R T12R6 UN418 UN409 2055N08703W 2055N08705W 2056N08930W NA102 NOTEN UT37 ULUMA DCT MTY UT11 SINLO SINLO1A</t>
  </si>
  <si>
    <t>S12R 2059N08647W SL00 2100N08645W NOSUG 2243N08714W 2251N08717W KEHLI A766 KELPP NNCEE2</t>
  </si>
  <si>
    <t>S12R T12R6 2059N08651W 2058N08652W 2052N08726W UBVOV UT20 TAJIN DCT VITOS VITOS2A</t>
  </si>
  <si>
    <t>N671FR</t>
  </si>
  <si>
    <t>S12R 2059N08647W SL00 2059N08646W SR01 2101N08643W UN412 ROTGI 2200N08639W 2222N08638W 2235N08636W MYDIA M219 CIGAR M215 KNOST Q109 DEANR/N0446F360 DCT DAWWN DCT BEORN GNDLF3</t>
  </si>
  <si>
    <t>S12R 2101N08650W 2059N08649W 2052N08651W 1958N08715W 1953N08716W MURBU B764 BUKKY BUKKY1A</t>
  </si>
  <si>
    <t>S12R 2101N08651W T12R6 2101N08648W OMSUK UM219 ROTGI 2204N08638W 2248N08635W MYDIA M219 KNOST DCT AMORY Q110 JOKKY/N0454F320 Q110 DAWWN DCT BEORN GNDLF3</t>
  </si>
  <si>
    <t>2102N08652W UN580 2101N08648W 2104N08647W ENEBA UT27 NOSUG 2239N08712W 2330N08752W KEHLI A766 SBI DCT CRIED BEREE3</t>
  </si>
  <si>
    <t>TCLLV</t>
  </si>
  <si>
    <t>S12R T12R6 UN415 UN413 NUDAL UV106 PODON UG765 MAXIM Y262 ZFP BR65V STIFF A699 SUMRS/M083F350 M204 FLUPS DCT JNFOX DCT KINER DCT DRYED/N0492F350 M201 NOVOK/N0489F350 M201 CARAC DCT ELSIR DCT 50N050W/M083F350 DCT 51N040W DCT 51N030W DCT 51N020W DCT ADARA/N0477F350 DCT LEKVA/N0480F370 DCT LODLA DCT CRK DCT NORLA DCT PEWBI DCT OXLOW DCT KONAN UL607 KOK DCT LIRSU DCT LALMI DCT ABTAL DCT LATLO DCT OBEDI DCT KLAGY DCT PODET DCT ENUPU DCT NISVA DCT DEDIN DCT AYTEK</t>
  </si>
  <si>
    <t>N14518</t>
  </si>
  <si>
    <t>S12R SR00 SR01 SR02 SR03 SR04 SR05 SR06 ENEBA UT27 NOSUG 2223N08658W 2230N08659W 2338N08834W 2356N08851W KELPP A766 SBI/N0455F360 DCT KF09E DCT KF24C DCT ROLLS DCT TOTOE DCT HALEN NIIXX4</t>
  </si>
  <si>
    <t>2429N08922W</t>
  </si>
  <si>
    <t>N997JL</t>
  </si>
  <si>
    <t>S12R T12R6 UN415 2102N08642W 2115N08627W 2125N08614W 2132N08608W MAXIM Y262 ZFP Y319 JAZZI DCT SAGGY DCT CHIEZ Q161 KALDA Q108 SIE CAMRN5</t>
  </si>
  <si>
    <t>S12R 2101N08651W 2059N08652W 2059N08655W 2058N08658W 2050N08725W DURPI DCT 2059N08928W 2100N08928W 2102N08932W S1012 NOTEN UT37 SESNO UJ15E RETOS RETOS1A</t>
  </si>
  <si>
    <t>S12R 2101N08651W MOGOP 2100N08647W 2102N08646W OMSUK 2149N08641W 2154N08640W 2201N08642W 2222N08646W 2232N08640W MYDIA M219 KNOST Q109 CAMJO Q99 OGRAE DCT GOOOB DCT THHMP RAVNN9</t>
  </si>
  <si>
    <t>S12R T12R6 UN418 UN409 UN419 2051N08728W 2056N08903W 2103N08920W 2103N08924W NOTEN UT37 ULUMA DCT MTY DCT TASTO DCT ILAMA UT41 NADIS DCT AVRIL UJ3 TANRI TANRI1B</t>
  </si>
  <si>
    <t>S12R T12R6 2100N08650W CN02 2054N08638W 2053N08638W UN400 2037N08617W PELRA DCT SPP DCT SEKMA OSUPA2</t>
  </si>
  <si>
    <t>S12R T12R6 UN418 UN409 2055N08704W 2054N08711W 2053N08834W 2050N08856W 2100N08907W 2108N08917W LIDAM UT23 TAM/N0463F340 UJ46 CDR UL655 PPE J93 ASUTA DCT AMMOR OLAAA2</t>
  </si>
  <si>
    <t>S12R 2101N08651W 2058N08652W 2056N08713W 2053N08725W 2058N08933W NA281 2143N09329W 2144N09336W TMN UT147 SLP UJ40 LIBOL LIBOL1B</t>
  </si>
  <si>
    <t>N932AM</t>
  </si>
  <si>
    <t>S12R SR00 SR01 SR02 SR03 SR04 SR05 OMSUK UM219 MYDIA M219 KNOST DCT DEANR DCT BRUTS Q109 CAMJO DCT TWINS DCT PONZE BANKR8</t>
  </si>
  <si>
    <t>S12R 2101N08651W 2053N08716W UDGUV 2049N08751W 2049N08754W 2058N08831W 2050N08843W 2050N08850W 2050N08916W 2048N08922W ITPEB 2044N09025W 2048N09109W UBVOV UT101 UMAVO/N0461F300 UT101 ENAGA ENAGA3A</t>
  </si>
  <si>
    <t>ASP877</t>
  </si>
  <si>
    <t>CFSJR</t>
  </si>
  <si>
    <t>S12R T12R6 UN415 2048N08629W 2044N08622W TAKUX DCT MAMBI UR640 GCM</t>
  </si>
  <si>
    <t>S12R 2102N08652W UN580 2102N08649W ENEBA UT27 NOSUG 2236N08711W 2239N08713W KEHLI/M078F340 A766 KLAMS/N0465F340 A766 SBI DCT DONIE DCT KF12E DCT GRABE DCT KK45A/N0450F380 DCT NYTRO DCT KU06U DCT YEA DCT CAMRA IGSOX3</t>
  </si>
  <si>
    <t>S12R 2101N08651W 2058N08702W 2050N08726W 2050N08739W 2052N08746W 2055N08837W 2105N08935W S1038 2121N09109W 2123N09117W 2127N09145W 2129N09155W TMN UT147 SLP UJ40 LIBOL LIBOL1B</t>
  </si>
  <si>
    <t>UDGUV2A UDGUV 2054N08823W 2054N08833W 2054N08854W SOTTA 2045N08935W 2045N08959W 2058N09024W 2052N09046W 2052N09108W 2050N09223W 2046N09258W VOKIR UMAVO UT101 ENAGA ENAGA3A</t>
  </si>
  <si>
    <t>S12R 2102N08651W UN580 T12L6 2103N08648W ENEBA UT27 PISAD L333 HRV DCT MCB DCT MEMFS DCT FAM DCT STL/N0464F340 DCT IOW DCT MNOSO BLUEM5</t>
  </si>
  <si>
    <t>N979AN</t>
  </si>
  <si>
    <t>S12R 2101N08650W MOGOP 2100N08647W 2102N08646W ENEBA UT27 NOSUG 2247N08715W 2252N08717W KEHLI A766 SBI DCT CRIED BEREE3</t>
  </si>
  <si>
    <t>S12R T12R6 UN418 UN409 UN419 UN432 2049N08745W 2045N08754W 2041N08759W 2034N08813W 2042N08821W 2044N08832W 2048N08850W UBVOV UT101 UMAVO UT169 VITOS VITOS2A</t>
  </si>
  <si>
    <t>S12R 2102N08652W T12R6 2101N08649W 2103N08648W ENEBA UT27 NOSUG 2202N08657W 2206N08657W 2232N08715W 2235N08717W KEHLI A766 SBI DCT LUKKN WLEEE7</t>
  </si>
  <si>
    <t>N948NN</t>
  </si>
  <si>
    <t>S12R 2101N08651W UN580 2102N08649W 2104N08648W ENEBA UT27 NOSUG 2155N08656W 2158N08657W IRDOV L214 PLNDR DCT HRV DCT MHZ/N0447F370 DCT MEM/N0446F380 DCT FTZ TRTLL6</t>
  </si>
  <si>
    <t>S12R 2101N08651W T12R6 2101N08649W 2102N08648W ENEBA UT27 NOSUG 2223N08658W 2226N08659W KEHLI A766 KELPP NNCEE2</t>
  </si>
  <si>
    <t>N970UY</t>
  </si>
  <si>
    <t>S12R T12R6 UN418 UN409 2053N08715W 2048N08729W 2042N08752W 2043N08800W UBVOV UT20 PAZ UT104 LENUL LENUL2B</t>
  </si>
  <si>
    <t>2102N08652W UN580 2101N08648W 2103N08647W 2117N08647W 2153N08651W 2154N08651W 2159N08652W MYDIA M219 KNOST DCT AMORY Q110 JOKKY/N0467F340 Q110 DAWWN DCT BEORN GNDLF3</t>
  </si>
  <si>
    <t>N627JB</t>
  </si>
  <si>
    <t>S12R T12R6 UN415 UN413 PODON UG765 MAXIM Y262 TUNSL DCT KUTNE MUNGI1</t>
  </si>
  <si>
    <t>LPE2491</t>
  </si>
  <si>
    <t>S12R T12R6 UN402 UN408 2036N08653W 2016N08713W LCLTL 1931N08749W 1929N08751W 1904N08815W 1852N08820W 1842N08821W URNOS UL207 LIXAS/N0459F350 UL203 ARNEL UM542 TAL UV1 ATATU ATATU4</t>
  </si>
  <si>
    <t>1830N08823W</t>
  </si>
  <si>
    <t>S12R T12R6 UN418 UN409 UN419 2051N08730W 2048N08738W 2044N08750W 2040N08812W 2041N08817W 2043N08850W 2045N08901W NOTEN UT37 SESNO UJ15E RETOS RETOS1A</t>
  </si>
  <si>
    <t>N174US</t>
  </si>
  <si>
    <t>S12R SR00 SR01 SR02 ROTGI UM219 RAKAR 2311N08622W 2344N08622W MYDIA M219 KNOST DCT DEANR DCT BRUTS Q109 CAMJO DCT TWINS DCT PONZE BANKR8</t>
  </si>
  <si>
    <t>S12R T12R6 UN418 UN409 2049N08722W 2044N08736W CT500 2037N09034W 2038N09044W UBVOV UT101 ENAGA ENAGA3A</t>
  </si>
  <si>
    <t>S12R T12R6 UN402 UN408 2033N08654W 2032N08654W CZ702 ANEPU UB764 URNOS DCT CAT DCT</t>
  </si>
  <si>
    <t>S12R T12R6 UN418 UN409 2052N08720W 2052N08722W 2051N08725W 2047N08734W 2046N08734W 2046N08738W 2048N08748W 2047N08749W 2042N08801W 2040N08813W 2041N08822W 2042N08829W 2044N08836W 2048N08906W 2048N08908W 2048N08915W 2048N08919W 2137N09456W 2138N09505W TMN UT147 AGU UT44 MEZCA MEZCA1A</t>
  </si>
  <si>
    <t>S12R 2101N08651W 2101N08648W 2137N08653W 2156N08658W KEHLI A766 SBI DCT KF12E DCT KF24C/N0450F400 DCT ROLLS DCT TOTOE DCT HALEN NIIXX4</t>
  </si>
  <si>
    <t>XSR722</t>
  </si>
  <si>
    <t>TNCA</t>
  </si>
  <si>
    <t>N722AS</t>
  </si>
  <si>
    <t>TAKUX2A TAKUX DCT MAMBI UR640 SIA UA511 MLY UL332 AMBIN DCT</t>
  </si>
  <si>
    <t>S12R T12R6 UN418 UN409 UN419 UN432 2049N08742W XVLD 2043N08813W 2037N08844W 2046N09031W 2046N09152W UBVOV UT101 UMAVO/N0461F300 UT101 ENAGA ENAGA3A</t>
  </si>
  <si>
    <t>S12R 2101N08651W SL0 2141N08655W 2149N08658W 2349N08907W KELPP A766 SBI DCT CRIED BEREE3</t>
  </si>
  <si>
    <t>S12R SR00 SR01 SR02 2134N08652W PISAD L333 HOOCK DCT MEMFS/N0461F380 DCT FTZ SHAIN2</t>
  </si>
  <si>
    <t>S12R SR00 ROTGI UM219 RAKAR 2302N08624W 2304N08623W 2321N08620W 2326N08618W 2334N08617W 2419N08610W SNAKR M219 CIGAR DCT DEANR Q109 CAMJO Q99 QUART PHLBO4</t>
  </si>
  <si>
    <t>2402N08613W</t>
  </si>
  <si>
    <t>S12R T12R6 2100N08638W NUDAL UV106 PODON UG765 MAXIM BHHIA3</t>
  </si>
  <si>
    <t>N8757L</t>
  </si>
  <si>
    <t>S12R 2101N08650W 2101N08647W NOSUG UT27 OMVIP DCT KEHLI A766 SBI DCT FUZ/N0458F380 J58 SPS DCT HALEN NIIXX4</t>
  </si>
  <si>
    <t>S12R SR00 SR01 SR02 SR03 ROTGI UM219 ALPUK 2319N08620W 2333N08617W SNAKR M219 CIGAR DCT BRUTS DCT ESENT DCT CHS DCT JOHAR DCT ISO DCT SAWED DCT KALDA DCT SWL DCT ZIZZI Q167 YAZUU DCT MANTA DCT GEDIC DCT ACK DCT KANNI N343B JOOPY/M085F390 NATX ELSOX/N0475F410 DCT LEDGO DCT FONZU DCT ELRIP DCT OTMET OTMET1G</t>
  </si>
  <si>
    <t>S12R SR00 SR01 SR02 2100N08644W 2105N08642W OMSUK UM219 RAKAR 2304N08623W 2328N08617W 2338N08614W 2402N08601W SNAKR M219 CIGAR DCT BRUTS DCT BASLE DCT CHS/N0496F370 DCT JOHAR Q109 DFENC DCT KALDA DCT SWL DCT MANTA DCT SHLEP DCT TUSKY/N0487F390 N501B ALLRY/M085F390 NATV GISTI/N0466F390 DCT BOFUM Q37 MALUD MALUD1M</t>
  </si>
  <si>
    <t>S12R 2100N08648W CN021 2139N08655W 2142N08656W 2149N08658W KEHLI/M078F340 A766 KLAMS/N0465F340 A766 SBI DCT DONIE DCT KF12E DCT ROLLS/N0454F360 DCT KD48Y DCT KD63W DCT DDY DCT COUTS DCT EBGAL EBGAL7</t>
  </si>
  <si>
    <t>S12R T12R6 UN402 2051N08650W 2041N08647W ALSUP UB881 BTO UZ498 MGA UZ512 RADIM/N0443F370 UZ512 LIXAS UL203 ARNEL UM542 TAL UV1 ATATU ATATU4</t>
  </si>
  <si>
    <t>LET5467</t>
  </si>
  <si>
    <t>S12R T12R6 2055N08652W UN355 2039N08737W 2028N08810W 2026N08821W 2026N08823W 2026N08836W 2029N08840W 2037N08917W NOTEN UT37 SESNO UJ15E RETOS DCT</t>
  </si>
  <si>
    <t>S12R SR00 SR01 SR02 ROTGI UM219 ALPUK 2344N08614W 2403N08604W SNAKR M219 CIGAR DCT DEANR Q109 BRUTS/N0480F290 Q109 PANDY DCT FLO DCT FAY/N0455F290 DCT RDU DCT BZNGA DCT DORRN CAVLR7</t>
  </si>
  <si>
    <t>2401N08605W</t>
  </si>
  <si>
    <t>S12R T12R6 UN418 UN409 UN419 UN432 2049N08733W 2048N08734W 2037N08751W 1743N09148W SAXAV V51 TGZ</t>
  </si>
  <si>
    <t>2051N08921W 2052N08936W S181</t>
  </si>
  <si>
    <t>S12R T12R6 UN418 2056N08658W 2050N08724W 2042N08757W 2038N08801W 2036N08806W 2036N08810W 2031N08830W 2027N08846W 2029N08856W 2035N08914W NOTEN UT37 SESNO UJ15E RETOS RETOS1A</t>
  </si>
  <si>
    <t>ENEBA2A ENEBA 2132N08654W 2139N08657W KEHLI A766 SBI DCT FUZ DCT SPS DCT PNH/N0454F380 DCT ALS DCT JNC J12 HELPR JAZZZ1</t>
  </si>
  <si>
    <t>S12R T12R6 UN418 UN409 2050N08718W 2045N08736W 2040N08752W TL511 2000N08907W 1948N08928W 1846N09131W 1828N09218W AGAVE UJ9 VSA DCT</t>
  </si>
  <si>
    <t>S12R SR00 SR01 SR02 2100N08644W ROTGI UM219 RAKAR 2318N08620W 2330N08617W 2350N08612W SNAKR M219 KNOST Q109 HEPAR/N0464F350 Q109 DFENC DCT SAWED Q108 SIE CAMRN5</t>
  </si>
  <si>
    <t>TAKUX2A TAKUX UM782 OMIRO/N0455F350 UM782 MEVUB UP406 AKPEK/N0425F330 DCT RNG DCT ISVAT ISVA5E</t>
  </si>
  <si>
    <t>S12R T12R6 UN418 2056N08658W 2053N08703W 2050N08735W 2048N08751W 2048N08754W 2030N08838W 2025N08908W 2027N08929W MUNNA UBVOV UT20 TAJIN DCT VITOS VITOS2A</t>
  </si>
  <si>
    <t>S12R T12R6 UN418 UN409 UN419 2051N08731W 2041N08824W 2029N08857W NUBIT DCT RIBET UT101 ENAGA DCT OVAGO UT123 IKLOK/N0450F220 UT123 IGSON IGSON1B</t>
  </si>
  <si>
    <t>N922NN</t>
  </si>
  <si>
    <t>S12R T12R6 UN415 2053N08642W ALYRE TAKUX UM782 OMIRO/N0459F370 UN420 PELRA DCT SPP DCT SEKMA OSUPA2</t>
  </si>
  <si>
    <t>XBMOT</t>
  </si>
  <si>
    <t>S12R T12R6 UN418 UN409 UN419 UN432 2047N08733W 2038N08750W 2037N08752W 2037N08759W CT410 2033N08830W 2026N08900W SMID UJ84 CPE</t>
  </si>
  <si>
    <t>S12R SR00 SR01 SR02 SR03 SR04 SR05 SR06 SR07 2141N08653W IPSEV/M077F340 L207 MUSYL/N0457F340 L207 VUH DCT ACT/N0451F360 DCT CDS DCT FLOOD DCT UROCO DCT DOXIE DCT FINUT DCT METOW GRIZZ1</t>
  </si>
  <si>
    <t>N8327A</t>
  </si>
  <si>
    <t>S12R SR00 SR01 SR02 SR03 SR04 2135N08652W 2149N08656W 2201N08702W KEHLI A766 KELPP BAYYY5</t>
  </si>
  <si>
    <t>S12R T12R6 UN418 2056N08653W SR35 2056N08707W 2056N08710W 2056N08715W 2056N08729W 2057N08736W PERGO UT37 SESNO UJ15E RETOS DCT</t>
  </si>
  <si>
    <t>CGEMV</t>
  </si>
  <si>
    <t>S12R 2101N08651W MOGOP 2101N08647W ENEBA 2128N08654W 2132N08655W 2134N08655W 2158N08702W 2209N08705W KEHLI/M078F340 A766 KLAMS/N0463F340 A766 SBI/N0460F360 DCT FUZ DCT SPS J168 LAA DCT FQF/N0451F380 DCT CKW DCT DBS J52 DOXIE DCT METOW GRIZZ1</t>
  </si>
  <si>
    <t>2103N08650W 2104N08650W B30L6 VIS3 LCLUN CUN</t>
  </si>
  <si>
    <t>UDGUV2A UDGUV DCT 2051N08820W 2051N08825W 2051N08830W 2102N08842W 2129N08910W 2142N09014W NOTEN UT37 SESNO UJ15E RETOS RETOS1A</t>
  </si>
  <si>
    <t>UDGUV2A UDGUV UT78 UKOKO 2049N08834W 2049N08842W 2045N08909W 2046N08920W 2046N08925W 2051N09008W UBVOV UT101 UMAVO/N0461F300 UT101 ENAGA ENAGA3A</t>
  </si>
  <si>
    <t>UDGUV2A UDGUV 2048N08751W 2047N08806W 2045N08833W 2045N08841W 2045N08858W 2047N08904W 2049N08911W 2054N08931W 2149N09408W TMN UT147 SLP</t>
  </si>
  <si>
    <t>UDGUV2A UDGUV UT78 DURPI 2050N08921W ID112 2050N08950W XOLRO UBVOV UT101 UMAVO UT104 LENUL DCT TLC UJ12 MLM</t>
  </si>
  <si>
    <t>VTE7101</t>
  </si>
  <si>
    <t>CRJ2</t>
  </si>
  <si>
    <t>N101CN</t>
  </si>
  <si>
    <t>S12R SR00 SR01 2132N08642W LENUK UB646 CANOA DCT EYW DCT</t>
  </si>
  <si>
    <t>N941DZ</t>
  </si>
  <si>
    <t>UDGUV2A UDGUV DCT 2051N08823W 2052N08826W PERGO UT37 EBDUB DCT REX DCT DLF DCT KOBLE DCT FST/N0462F340 DCT EWM Q180 BXK J4 WLVRN DCT ESTWD HLYWD1</t>
  </si>
  <si>
    <t>S12R SR00 SR01 SR02 SR03 SR04 SR05 SR06 SR07 2105N08645W NOSUG 2223N08658W 2230N08658W KEHLI A766 KELPP NNCEE2</t>
  </si>
  <si>
    <t>S12R 2101N08651W 2058N08652W 2057N08722W 2057N08727W 2111N08845W 2114N08904W 2127N09035W TMN DCT MORAS UJ17 QET</t>
  </si>
  <si>
    <t>S12R 2101N08651W TAKUX UM782 OMIRO/N0452F390 UN420 SPP UP530 KAKOL/N0451F390 DCT RNG UQ121 ISVAT ISVA5E</t>
  </si>
  <si>
    <t>S12R 2101N08651W 2058N08652W 2057N08739W 2057N08745W 2112N08829W NOTEN UT37 SESNO UJ15E RETOS RETOS1A</t>
  </si>
  <si>
    <t>S12R T12R6 DURPI UT78 GOSAT/N0446F360 UT78 MEDOS UT20 UBVOV UT101 UMAVO/N0442F300 UT101 ENAGA ENAGA3A</t>
  </si>
  <si>
    <t>S12R 2101N08651W 2058N08652W 2056N08736W 2056N08738W 1951N09321W 1950N09327W ALRAD OMPAN1A</t>
  </si>
  <si>
    <t>2102N08652W 2058N08652W 2054N08815W 2053N08821W 2053N08834W 2052N08843W 2056N08843W NOTEN UT37 ULUMA DCT ONDEV UJ53 REX DCT</t>
  </si>
  <si>
    <t>GRAPHIC 2: DEPARTURES BY HOUR AND SID - THU SEP 24, 2026</t>
  </si>
  <si>
    <t>GRAPHIC 1: DEPARTURES BY HOUR AND SID - THU SEP 24, 2026</t>
  </si>
  <si>
    <t>CCBLH</t>
  </si>
  <si>
    <t>S12R T12R6 UN402 ALSUP UB881 BTO UZ498 MGA UZ512 LIXAS UL203 ARNEL UM542 TAL UV1 TRU/N0438F370 UV1 ATATU ATATU4</t>
  </si>
  <si>
    <t>S12R T12R6 UN418 UN409 UN419 UN432 2056N08735W DURPI DCT NUBIT DCT RIBET UT101 ENAGA DCT OVAGO UT123 IKLOK/N0399F220 UT123 IGSON/N0347F180 IGSON1A</t>
  </si>
  <si>
    <t>S12R T12R6 UN418 UN409 2056N08721W 2051N08852W 2054N08903W 2056N08907W NOTEN UT37 EBDUB/N0448F360 UT37 SESNO UJ15E RETOS RETOS1A</t>
  </si>
  <si>
    <t>NUDAL1A NUDAL UV106 PODON UG765 MAXIM DCT VKZ/M083F370 DCT ZFP DCT SUMRS M204 LUNKR/M083F390 M204 SOORY DCT 43N050W 45N040W/M083F390 46N030W 47N020W 48N015W DCT TAMEL DCT EVBAK DCT GAPLI/N0467F390 DCT SIDDI/N0427F290 DCT DAWLY DCT ELRIP/N0416F270 DCT OTMET OTMET1G</t>
  </si>
  <si>
    <t>YV3049</t>
  </si>
  <si>
    <t>SVMC</t>
  </si>
  <si>
    <t>ASTR</t>
  </si>
  <si>
    <t>S12R 2101N08651W 2036N08626W MAMBI UR640 MLY UM409 URIBI DCT</t>
  </si>
  <si>
    <t>S12R 2100N08651W 2058N08652W 2050N08735W 2049N08843W MD500 MD501 RWY10</t>
  </si>
  <si>
    <t>OMSUK2A OMSUK UM219 MYDIA/M080F350 M219 CULLY/N0469F350 M219 CIGAR/N0462F370 M219 KNOST DCT CAMJO Q99 BLAAN Q69 RICCS DCT OXMAN LINNG3</t>
  </si>
  <si>
    <t>ECOMC</t>
  </si>
  <si>
    <t>S12R 2101N08650W NUDAL UV106 PODON/N0486F390 UG765 MAXIM/M084F390 DCT ZFP DCT SUMRS DCT JNFOX DCT MUNEY DCT 41N060W 43N050W 44N040W 44N030W 4430N02000W/M085F410 DCT KOPAS/N0481F410 DCT STG DCT DESAT DCT ZMR</t>
  </si>
  <si>
    <t>TAKUX2A TAKUX UM782 OMIRO UN420 BONOS/N0447F390 UN420 SPP DCT VUNIB DCT SIROT DCT KUBEK DCT RNG DCT ISVAT ISVAT5E</t>
  </si>
  <si>
    <t>S12R UKOKO UT78 XOLRO 2047N09055W 2031N09305W 2022N09325W 2019N09329W 2013N09343W AVIVI VITOS VITOS2A</t>
  </si>
  <si>
    <t>S12R T12R6 2100N08651W 2047N08729W TL512 CME UJ9 VSA</t>
  </si>
  <si>
    <t>S12R T12R6 2059N08651W 2055N08711W 2056N08836W 2056N08843W NOTEN UT37 SESNO UJ15E RETOS RETOS1A</t>
  </si>
  <si>
    <t>S12R T12R6 UN418 UN409 UBVOV UT101 ENAGA ENAGA3A</t>
  </si>
  <si>
    <t>EINEU</t>
  </si>
  <si>
    <t>NUDAL1A NUDAL UV106 PODON UG765 MAXIM DCT EYW DCT VKZ DCT WOLFO DCT SNAGY/M084F370 M203 JNFOX/M084F390 M203 SELIM DCT 40N060W DCT 44N050W DCT 46N040W DCT 47N030W DCT 47N025W DCT 47N020W DCT 47N010W DCT SEPAL DCT LAPEX/N0478F390 DCT NOVAN DCT GALOF/N0477F400 DCT PECNO DCT VALKU/N0477F390 DCT TIS DCT MEBAK DCT GIPNO DCT BALSI DCT OBIGO DCT ROBEX DCT LAPRI/N0475F410 DCT MOGBO DCT ELB DCT ELKAP ELKAP3A</t>
  </si>
  <si>
    <t>UDGUV2A UDGUV DCT MID DCT 2104N09015W 2138N09500W SLP UT147 AGU UT44 MEZCA MEZCA1A</t>
  </si>
  <si>
    <t>NUDAL1A NUDAL UV106 PODON UG765 MAXIM/M082F370 DCT ZFP DCT SUMRS DCT JNFOX DCT MUNEY/M082F390 M202 JEBBY/N0469F390 DCT SUPRY/M082F390 DCT 46N050W 4830N04000W 4930N03000W 5030N02000W DCT DINIM/N0470F390 DCT ELSOX DCT EVRIN DCT JETZI DCT AMFUL DCT CAWZE DCT SIRIC P2 DVR UL9 KONAN DCT KOK DCT REMBA DCT SPI T180 NIVNU T847 IMCOM IMCOM1D</t>
  </si>
  <si>
    <t>UDGUV2A UDGUV UT78 DURPI 2050N09053W 2050N09055W 2019N09500W ELVED UT104 LENUL LENUL3A</t>
  </si>
  <si>
    <t>UDGUV2B UDGUV UBVOV UT101 ENAGA ENAGA3A</t>
  </si>
  <si>
    <t>XAVXY</t>
  </si>
  <si>
    <t>S12L T12L6 UN418 UN409 UN419 UN432 2049N08742W OMPAN OMPAN1A</t>
  </si>
  <si>
    <t>UDGUV2B UDGUV 2049N08755W UBVOV UT101 UMAVO/N0459F300 UT101 ENAGA ENAGA3A</t>
  </si>
  <si>
    <t>S12L T12L6 2058N08808W UBVOV DCT UMAVO UT101 ENAGA ENAGA3A</t>
  </si>
  <si>
    <t>S12L T12L6 NUDAL UR506 KALNO VETSI2A</t>
  </si>
  <si>
    <t>S12L 2102N08650W 2103N08649W 2104N08648W 2106N08648W XHSQ 2106N08652W NC30 2104N08701W 2103N08702W 2103N08727W 2104N08738W NOTEN UT37 SESNO UJ15E RETOS RETOS1A</t>
  </si>
  <si>
    <t>S12L 2101N08650W 2101N08649W 2040N08625W TAKUX UM782 OMIRO/N0445F370 UN420 PELRA DCT SPP DCT SEKMA DCT TBG DCT</t>
  </si>
  <si>
    <t>N75435</t>
  </si>
  <si>
    <t>S12L SL00 SL01 NOSUG 2234N08711W 2333N08832W 2347N08843W 2354N08849W KELPP NNCEE2</t>
  </si>
  <si>
    <t>UDGUV2B UDGUV UT78 DURPI DCT UBVOV UT101 ENAGA DCT OTAGO DCT ATUKA ATUKA1B</t>
  </si>
  <si>
    <t>UDGUV2B UDGUV UT78 MEDOS UT20 UBVOV UT101 UMAVO/N0460F300 UT101 ENAGA ENAGA3A</t>
  </si>
  <si>
    <t>N807DN</t>
  </si>
  <si>
    <t>S12R SR00 SR01 SR02 ROTGI 2221N08633W 2302N08621W 2332N08613W 2340N08611W 2348N08609W MYDIA M219 KNOST DCT AMORY Q110 JOKKY/N0464F340 Q110 DAWWN DCT BEORN GNDLF3</t>
  </si>
  <si>
    <t>VJA334</t>
  </si>
  <si>
    <t>TJIG</t>
  </si>
  <si>
    <t>N334JE</t>
  </si>
  <si>
    <t>S12R T12R6 NUDAL UV106 PODON UG765 FRANT UR522 UHA J3 AVEPI/N0441F450 J3 UKULO UL212 ONPAD DCT KODIX/N0433F410 DCT POBON/M053F190 DCT MELLA G633 MAZ RTE12 SJU DCT</t>
  </si>
  <si>
    <t>S12R T12R6 NUDAL UR506 NUDUG UL212 ONPAD DCT PETRI BEREL1W</t>
  </si>
  <si>
    <t>S12R 2059N08647W 2113N08642W ROTGI UM219 MYDIA M219 CIGAR DCT DEANR/N0457F370 Q109 CAMJO Q99 QUART PHLBO4</t>
  </si>
  <si>
    <t>UDGUV2A UDGUV UT78 DURPI/N0458F360 UT78 MEDOS UT20 UBVOV UT101 UMAVO/N0459F300 UT101 ENAGA</t>
  </si>
  <si>
    <t>2057N08651W 2056N08651W 2032N08643W NW295 2021N08640W 2013N08639W 1950N08640W 1946N08640W 1916N08643W</t>
  </si>
  <si>
    <t>S12R T12R6 UN418 UN409 2055N08703W 2055N08714W 2050N08744W UBVOV DCT UMAVO UT101 ENAGA ENAGA3A</t>
  </si>
  <si>
    <t>S12R T12R6 UN418 2056N08656W 2057N08723W UKOKO UT78 DURPI DCT UBVOV UT101 UMAVO UT104 LENUL LENUL3A</t>
  </si>
  <si>
    <t>UDGUV2A UDGUV 2052N08812W 2058N08906W MD820 NOTEN UT37 SESNO UJ15E RETOS RETOS1A</t>
  </si>
  <si>
    <t>UDGUV2A UDGUV UT78 DURPI DCT NUBIT DCT RIBET UT101 ENAGA DCT OVAGO UT123 IKLOK/N0450F220 UT123 IGSON IGSON1A</t>
  </si>
  <si>
    <t>XAJTM</t>
  </si>
  <si>
    <t>MMPN</t>
  </si>
  <si>
    <t>UDGUV2A UDGUV 2047N08753W 2046N08756W 2048N09055W 2048N09102W 2102N09127W UBVOV UT101 UMAVO UT104 LENUL DCT TLC UJ58 UPN</t>
  </si>
  <si>
    <t>S12R T12R6 UN418 UN409 2052N08725W 2056N08739W 2056N08841W 2056N08845W NOTEN UT37 SESNO UJ15E RETOS RETOS1A</t>
  </si>
  <si>
    <t>UDGUV2A UDGUV UT78 DURPI DCT UBVOV UT20 PAZ UT104 ELVED/N0413F300 UT104 LENUL/N0369F250 LENUL2B</t>
  </si>
  <si>
    <t>OMSUK2A OMSUK 2135N08644W LENUK UB646 CANOA Y196 TUNSL DCT FEMID/N0470F340 Q118 BRUTS/N0461F370 Q109 CAMJO DCT TWINS DCT IRQ DCT DANCO DCT EWESS Q69 RICCS DCT OXMAN LINNG3</t>
  </si>
  <si>
    <t>LXJ274</t>
  </si>
  <si>
    <t>KSAN</t>
  </si>
  <si>
    <t>N274FX</t>
  </si>
  <si>
    <t>S12R T12R6 UN418 UN409 UN419 2056N08745W 2057N08751W PERGO UT37 SESNO UJ15E RETOS DCT MTY UT11 PPE UJ3 TIJ DCT</t>
  </si>
  <si>
    <t>S12R T12R6 UN418 2056N08657W 2059N08725W 2058N08800W LOKMA 2056N08949W ID115 2058N08959W 2100N09003W UBVOV UMAVO UT101 ENAGA ENAGA3A</t>
  </si>
  <si>
    <t>N935NN</t>
  </si>
  <si>
    <t>S12R 2101N08651W 2100N08649W 2103N08649W ENEBA 2143N08655W 2304N08721W KEHLI A766 SBI DCT CRIED BEREE3</t>
  </si>
  <si>
    <t>S12R 2100N08647W 2101N08646W ROTGI UM219 MYDIA M219 CIGAR DCT</t>
  </si>
  <si>
    <t>S12R T12R6 UN418 UN409 UN419 UN432 2051N08738W 2051N08753W 2052N08756W 2052N08803W NOTEN DCT LIBOX DCT MOV UT3 URKOM UJ54 CJS DCT</t>
  </si>
  <si>
    <t>N37532</t>
  </si>
  <si>
    <t>S12R 2101N08651W 2100N08649W 2111N08647W 2122N08647W 2138N08648W 2150N08649W 2201N08650W 2239N08645W MYDIA M219 CIGAR DCT DEANR/N0456F390 Q109 CAMJO Q99 OGRAE DCT BZNGA DCT DORRN CAVLR7</t>
  </si>
  <si>
    <t>S12R T12R6 UN418 UN409 2057N08703W UKOKO 2049N09310W 2048N09343W VITOS VITOS2A</t>
  </si>
  <si>
    <t>HP1378</t>
  </si>
  <si>
    <t>S12R T12R6 ALYRE TAKUX UM782 OMIRO/N0437F390 UN420 PELRA DCT SPP DCT SEKMA OSUPA2</t>
  </si>
  <si>
    <t>S12R T12R6 UN402 1937N08737W TIKIS UG765 AUR DCT</t>
  </si>
  <si>
    <t>S12R 2101N08650W 2100N08649W NC01 2101N08646W 2106N08644W ROTGI UM219 MYDIA M219 CIGAR/N0451F350 DCT KNOST DCT CAMJO Q99 BLAAN Q69 RICCS DCT OXMAN LINNG3</t>
  </si>
  <si>
    <t>S12R T12R6 UN418 2056N08658W 2057N08725W UDGUV DCT 2051N08822W NOTEN UT37 SESNO UJ15E RETOS RETOS1A</t>
  </si>
  <si>
    <t>S12R 2101N08651W 2100N08650W 2100N08647W 2104N08646W NC05 2131N08651W 2229N08709W 2236N08713W 2249N08730W 2310N08751W 2335N08825W KEHLI A766 KELPP DCT MUSYL DCT WEEED WLEEE7</t>
  </si>
  <si>
    <t>S12R SR00 SR01 SR02 SR03 SR04 SR05 2132N08651W 2215N08654W OMVIP DCT 2348N08829W 2408N08850W KEHLI A766 KELPP PUCKS4</t>
  </si>
  <si>
    <t>S12R 2101N08651W CN011 ALYRE TAKUX UM782 OMIRO/N0455F370 UN420 PELRA DCT SPP DCT SEKMA OSUPA2</t>
  </si>
  <si>
    <t>OMSUK2A OMSUK UM219 MYDIA M219 CIGAR/N0452F350 M219 KNOST DCT CAMJO Q99 BLAAN Q69 RICCS DCT PSB DCT SYR DCT ART IMPAC4</t>
  </si>
  <si>
    <t>S12R T12R6 UN418 UN409 UN419 UN432 2049N08742W 2116N09025W 2118N09033W 2143N09309W LIDAM UT23 TAM UJ14 TMN UT147 SLP UJ40 LIBOL LIBOL1B</t>
  </si>
  <si>
    <t>S12R T12R6 UN418 UN409 2056N08710W 2057N08718W UDGUV DCT 2052N08830W 2051N08832W NOTEN UT37 SESNO UJ15E RETOS RETOS1A</t>
  </si>
  <si>
    <t>S12R T12R6 UN415 2053N08642W ALYRE TAKUX UM782 OMIRO/N0447F370 UN420 PELRA DCT SPP DCT SEKMA OSUPA2</t>
  </si>
  <si>
    <t>XAREG</t>
  </si>
  <si>
    <t>UDGUV2A UDGUV DCT 2051N08816W 2055N08834W 2115N09025W 2116N09034W 2143N09312W 2149N09351W 2150N09401W TMN UT147 BOPAX DCT AGU</t>
  </si>
  <si>
    <t>N64809</t>
  </si>
  <si>
    <t>S12R 2101N08650W T12R6 NC29 SR09 2136N08653W 2152N08658W IRDOV L214 PLNDR/N0465F360 DCT MEMFS/N0461F380 DCT FTZ SHAIN2</t>
  </si>
  <si>
    <t>N443AA</t>
  </si>
  <si>
    <t>S12R SR00 SR01 SR02 SR03 SR04 ENEBA UT27 NOSUG 2228N08659W 2235N08700W 2258N08734W 2301N08737W 2328N08804W 2345N08820W KEHLI A766 SBI DCT CRIED BEREE3</t>
  </si>
  <si>
    <t>UDGUV2A UDGUV UT78 DURPI 2140N09319W 2142N09329W TMN DCT MORAS UJ17 QET</t>
  </si>
  <si>
    <t>UDGUV2A UDGUV DCT MID DCT 2139N09312W 2142N09320W TMN UT147 AGU UT44 MEZCA MEZCA1A</t>
  </si>
  <si>
    <t>N960CL</t>
  </si>
  <si>
    <t>S12R 2100N08650W MOGOP 2050N08654W 2047N08658W 2021N08751W KEVRO 2018N08754W 2016N08752W TL402 TQ04</t>
  </si>
  <si>
    <t>S12R T12R6 UN415 UN440 UN400 2029N08613W 2027N08612W 2025N08611W DELVI UM782 MEVUB UP406 AKPEK/N0453F380 W37 NENES/N0402F270 A323 RNG DCT ISVAT ISVA5E</t>
  </si>
  <si>
    <t>N193UW</t>
  </si>
  <si>
    <t>S12R SR00 SR01 SR02 SR03 ROTGI UM219 MYDIA M219 BUUOY/N0452F330 M219 KNOST Q109 CAMJO Q99 PEETT DCT BBDOL PAATS4</t>
  </si>
  <si>
    <t>S12R T12R6 UN418 UN409 UN419 UN432 2050N08735W 2050N08737W 1947N08904W 1927N08928W PQE/N0343A180 V51 SAXAV V51 TGZ DCT</t>
  </si>
  <si>
    <t>S12R SR00 SR01 SR02 SR03 SR04 2114N08645W ROTGI UM219 MYDIA M219 CIGAR M215 KNOST DCT CAMJO DCT LAIRI DCT LARZZ JJEDI4</t>
  </si>
  <si>
    <t>N214WN</t>
  </si>
  <si>
    <t>S12R T12R6 UN415 UN413 NUDAL UV106 PODON UG765 MAXIM Y262 LULLS/N0451F410 Y262 ZFP Y319 JAZZI DCT IDOLS/N0454F290 DCT RUKRR DCT THHMP RAVNN9</t>
  </si>
  <si>
    <t>S12R 2100N08649W 2100N08646W NOSUG UT27 PISAD L333 HRV DCT MERDN/N0459F350 DCT KM21M DCT DEVAC DCT PXV/N0455F360 DCT WWODD LECTR3</t>
  </si>
  <si>
    <t>N465AN</t>
  </si>
  <si>
    <t>S12R T12R6 UN415 NUDAL UV106 PODON UG765 MAXIM SNDBR3</t>
  </si>
  <si>
    <t>S12R T12R6 UN415 2045N08624W 2028N08608W 2003N08547W OMIRO/N0451F390 UM782 MEVUB UP406 AKPEK AKPE4C</t>
  </si>
  <si>
    <t>S12R T12R6 UN418 UN409 2055N08702W 2055N08706W 1754N09450W 1741N09511W 1729N09530W KANAL UJ16 OAX</t>
  </si>
  <si>
    <t>1728N09535W</t>
  </si>
  <si>
    <t>N538UW</t>
  </si>
  <si>
    <t>S12R 2101N08650W 2101N08647W ROTGI UM219 MYDIA M219 KNOST DCT DEANR DCT BRUTS Q109 CAMJO DCT TWINS DCT PONZE BANKR8</t>
  </si>
  <si>
    <t>S12R SR00 SR01 ROTGI UM219 MYDIA M219 KNOST Q109 YURCK Q97 KOHLS/N0455F310 Q97 SAWED Q108 SIE CAMRN5</t>
  </si>
  <si>
    <t>S12R T12R6 2103N08622W NUDAL UV106 PODON UG765 MAXIM Y262 LINEY DCT KUTNE MUNGI1</t>
  </si>
  <si>
    <t>UDGUV2A UDGUV DCT 2050N08813W 2051N08823W NOTEN UT37 EBDUB DCT ETMES UJ53 REX DCT DLF DCT KOBLE/N0465F340 DCT ELP DCT PGS/N0455F360 DCT BLD DCT BTY DCT RUSME DYAMD5</t>
  </si>
  <si>
    <t>S12R SR00 SR01 SR02 SR03 NOSUG 2209N08657W 2228N08732W 2239N08744W 2247N08750W 2303N08804W 2308N08809W KEHLI A766 KELPP NNCEE2</t>
  </si>
  <si>
    <t>S12R SR00 SR01 SR02 SR03 NOSUG 2204N08657W 2211N08658W IRDOV L214 LEV J35 ZYDCO/N0452F410 J35 MEM BOOSH3</t>
  </si>
  <si>
    <t>S12R T12R6 UN418 UN409 UN419 2052N08723W 2051N08727W 2050N08849W 2050N08853W LIDAM/N0450F360 UT23 TAM UJ14 TMN UT147 AGU UT44 MEZCA MEZCA1A</t>
  </si>
  <si>
    <t>N8710M</t>
  </si>
  <si>
    <t>S12R SR00 2101N08646W NOSUG UT27 OMVIP UT45 IRDOV L214 LEV J35 MCB/N0470F350 J35 MEM/N0468F360 J35 FAM/N0464F370 DCT SPI DCT PHEEB ENDEE8</t>
  </si>
  <si>
    <t>CGZQX</t>
  </si>
  <si>
    <t>S12R SR00 SR01 SR02 SR03 SR04 ROTGI UM219 MYDIA Y240 SNAKR M219 KNOST Q109 TEEEM Q99 BLAAN Q69 RICCS DCT OXMAN LINNG3</t>
  </si>
  <si>
    <t>CGMJV</t>
  </si>
  <si>
    <t>S12R SR00 SR01 SR02 SR03 SR04 ROTGI UM219 MYDIA/M080F350 M219 CULLY/N0468F350 M219 KNOST DCT CAMJO/N0462F370 DCT SPA DCT BKW DCT EWC DCT DKK DCT DEDKI DCT SANIN DCT MIGLO HABBS7</t>
  </si>
  <si>
    <t>XADAT</t>
  </si>
  <si>
    <t>S12R T12R6 UN418 UN409 UN419 UN432 2050N08734W UBVOV UT101 UMAVO/N0466F300 UT101 ENAGA ENAGA3A</t>
  </si>
  <si>
    <t>2102N08652W 2100N08651W MURBU B764 BUKKY BUKKY1A</t>
  </si>
  <si>
    <t>N531JL</t>
  </si>
  <si>
    <t>S12R T12R6 NUDAL UV106 PODON UG765 MAXIM Y262 LULLS DCT WIGNA DCT FIPES/N0466F360 DCT FERAL BLFRG3</t>
  </si>
  <si>
    <t>S12R T12R6 UN418 UN409 2056N08847W 2056N08851W NOTEN UT37 SESNO UJ15E RETOS RETOS1A</t>
  </si>
  <si>
    <t>S12R 2101N08650W 2100N08649W 2101N08647W ENEBA NOSUG UT27 OMVIP DCT KEHLI A766 KELPP PUCKS4</t>
  </si>
  <si>
    <t>S12R SR00 SR01 SR02 SR03 ROTGI UM219 MYDIA/M078F370 M219 CIGAR/N0455F370 DCT GOONS DCT KT39Q DCT KI42Q DCT BOWRR DCT QWERI NUBER6</t>
  </si>
  <si>
    <t>S12R SR00 SR01 SR02 SR03 SR04 2105N08645W B30L5 NOSUG UT27 OMVIP DCT KEHLI A766 KELPP NNCEE2</t>
  </si>
  <si>
    <t>HP1857</t>
  </si>
  <si>
    <t>TAKUX2A TAKUX UM782 OMIRO/N0442F370 UN420 PELRA DCT SPP DCT SEKMA OSUPA2</t>
  </si>
  <si>
    <t>UDGUV2A UDGUV DCT 2052N08830W 2052N08833W 2203N09128W 2204N09130W 2216N09206W 2231N09232W NOTEN UT37 ULUMA DCT MTY UT11 SINLO SINLO1A</t>
  </si>
  <si>
    <t>S12R SR00 SR01 SR02 OMSUK UM219 MYDIA M219 CIGAR M215 KNOST DCT CAMJO DCT LAIRI DCT LARZZ JJEDI4</t>
  </si>
  <si>
    <t>UDGUV2A UDGUV 2049N08806W 2049N08811W 1938N09420W ALRAD OMPAN1A</t>
  </si>
  <si>
    <t>1923N09501W</t>
  </si>
  <si>
    <t>S12R SR00 SR01 SR02 SR03 SR04 SR05 SR06 SR07 OMSUK UM219 MYDIA/M084F330 Y240 SNAKR M219 CIGAR/N0501F330 DCT TAY DCT CHS DCT FAY DCT RDU DCT LVL DCT RIC/N0486F370 DCT SIE DCT ACK DCT WHALE N93B SUPRY/M084F370 NATZ ATSUR DCT RATKA/N0480F370 DCT LARLA DCT GANTO/N0480F370 DCT JSY DCT TURDU DCT TADUP DCT TEPRI DCT POGZI DCT GELTA DCT LUVAL/N0482F370 DCT BEGAR DCT TRA/N0482F370 DCT GAMSA/N0482F370 DCT GEDSO/N0482F370 DCT LUMUS/N0481F370 DCT SOMUN DCT NISVA DCT DEDIN DCT AYTEK</t>
  </si>
  <si>
    <t>S12R T12R6 UN402 UN408 CZM 2019N08655W 2010N08653W CTM UG765 IMATA/N0430F360 UG765 TIKIS TIKIS2C</t>
  </si>
  <si>
    <t>N118DY</t>
  </si>
  <si>
    <t>S12R SR00 SR01 SR02 SR03 SR04 NOSUG UT27 PISAD L333 HRV DCT MCB DCT MEMFS DCT STL/N0464F340 DCT IOW DCT MNOSO BLUEM5</t>
  </si>
  <si>
    <t>S12R T12R6 UN418 2052N08739W 2058N08812W 2059N08814W NOTEN UT37 ULUMA DCT MTY DCT TASTO DCT ILAMA UT41 NADIS DCT AVRIL/N0445F200 UJ3 TANRI TANRI1B</t>
  </si>
  <si>
    <t>N660FR</t>
  </si>
  <si>
    <t>S12R SR00 SR01 SR02 SR03 OMSUK UM219 MYDIA M219 CIGAR M215 KNOST Q109 DEANR/N0447F360 DCT DAWWN DCT BEORN HOBTT3</t>
  </si>
  <si>
    <t>S12R T12R6 UN418 UKOKO UT78 MEDOS DCT UBVOV UT20 TAJIN DCT VITOS VITOS2A</t>
  </si>
  <si>
    <t>N14528</t>
  </si>
  <si>
    <t>S12R SR00 SR01 SR02 SR03 SR04 SR05 SR06 NOSUG 2241N08741W 2258N08751W 2301N08753W KEHLI A766 SBI DCT FUZ DCT KK36A DCT TOTOE DCT HALEN NIIXX4</t>
  </si>
  <si>
    <t>UDGUV2A UDGUV DCT 2101N08839W 2102N08841W 2208N09113W 2229N09136W 2241N09206W 2302N09243W 2305N09251W REX DCT DLF DCT KOBLE/N0470F340 DCT ELP DCT WOBUG Q180 BXK J4 WLVRN DCT ESTWD HLYWD1</t>
  </si>
  <si>
    <t>2344N09400W</t>
  </si>
  <si>
    <t>S12R SR00 SR01 SR02 SR03 SR04 SR05 SR06 SR07 NOSUG 2228N08733W 2300N08754W KEHLI A766 SBI DCT CRIED BEREE3</t>
  </si>
  <si>
    <t>S12R T12R6 2100N08650W 2058N08652W UDGUV 2049N08757W 2049N08801W 2057N08832W 2058N08832W 2151N09047W 2208N09116W 2222N09141W 2232N09211W 2235N09219W NOTEN UT37 SESNO UJ15E RETOS RETOS1A</t>
  </si>
  <si>
    <t>S12R SR00 SR01 SR02 SR03 SR04 ROTGI UM219 MYDIA M219 CIGAR/N0470F330 M219 KNOST Q109 TEEEM/N0464F350 Q109 DFENC DCT SAWED Q108 SIE CAMRN5</t>
  </si>
  <si>
    <t>S12R T12R6 UN418 UKOKO UT78 DURPI DCT UBVOV UT101 UMAVO UT104 LENUL DCT TLC UJ12 MLM</t>
  </si>
  <si>
    <t>UDGUV2A UDGUV DCT 2055N08924W S1804 LIDAM UT23 TAM UJ14 TMN UT147 SLP UJ40 LIBOL LIBOL1B</t>
  </si>
  <si>
    <t>S12R SR00 SR01 SR02 SR03 ROTGI 2154N08639W 2220N08637W MYDIA M219 KNOST DCT DEANR DCT BRUTS Q109 CAMJO DCT TWINS DCT PONZE BANKR8</t>
  </si>
  <si>
    <t>OMSUK2A OMSUK UM219 ROTGI 2214N08635W 2235N08639W 2237N08638W 2242N08639W 2244N08639W MYDIA M219 KNOST Q109 CAMJO Q99 OGRAE/N0454F290 DCT GOOOB DCT THHMP RAVNN9</t>
  </si>
  <si>
    <t>S12R SR00 SR01 SR02 SR03 SR04 SR05 SR06 SR07 NOSUG KEHLI A766 KELPP NNCEE2</t>
  </si>
  <si>
    <t>S12R T12R6 UN418 UKOKO UT78 MEDOS UT20 UBVOV UT101 UMAVO/N0460F300 UT101 ENAGA ENAGA3A</t>
  </si>
  <si>
    <t>XAMHA</t>
  </si>
  <si>
    <t>S12R SR00 SR01 SR02 NOSUG 2154N08656W 2159N08657W IRDOV L214 DAGGR/N0449F360 L214 PLNDR DCT HRV DCT MCB/N0443F370 DCT MEM/N0446F360 J187 FTZ TRTLL6</t>
  </si>
  <si>
    <t>S12R SR00 SR01 SR02 SR03 NOSUG 2202N08657W 2205N08657W 2222N08707W 2226N08709W KEHLI A766 SBI DCT LUKKN WLEEE7</t>
  </si>
  <si>
    <t>S12R SR00 SR01 SR02 SR03 SR04 SR05 ENEBA UT27 NOSUG 2200N08656W 2223N08705W KEHLI A766 SBI DCT CRIED BEREE3</t>
  </si>
  <si>
    <t>N623JB</t>
  </si>
  <si>
    <t>S12R T12R6 UN418 UN409 UN419 UN432 2049N08741W UBVOV UT20 PAZ UT104 LENUL LENUL2B</t>
  </si>
  <si>
    <t>N936DZ</t>
  </si>
  <si>
    <t>S12R SR00 SR01 SR02 SR03 SR04 SR05 ROTGI UM219 MYDIA M219 CIGAR M215 KNOST DCT CAMJO DCT LAIRI DCT LARZZ JJEDI4</t>
  </si>
  <si>
    <t>S12R 2100N08649W SL0 OMSUK UM219 MYDIA M219 KNOST DCT DEANR DCT BRUTS Q109 CAMJO DCT TWINS DCT PONZE BANKR8</t>
  </si>
  <si>
    <t>S12R T12R6 UN418 UN409 UN419 UN432 2050N08737W 2048N09327W 2055N09405W 2056N09412W 2059N09502W VOKIR ENAGA ENAGA3A</t>
  </si>
  <si>
    <t>2059N09459W</t>
  </si>
  <si>
    <t>UDGUV2A UDGUV UT78 DURPI DCT UBVOV UT101 UMAVO/N0436F300 UT101 ENAGA/N0419F270 ENAGA3A</t>
  </si>
  <si>
    <t>S12R SR00 SR01 SR02 SR03 NOSUG UT27 PISAD L333 HOOCK DCT MEMFS DCT FTZ SHAIN2</t>
  </si>
  <si>
    <t>S12R SR00 SR01 SR02 SR03 SR04 SR05 SR06 2125N08653W 2210N08706W 2214N08708W KEHLI A766 SBI/N0452F360 DCT KF12E DCT CARBS/N0452F380 DCT KF27C DCT ROLLS DCT TOTOE DCT HALEN NIIXX4</t>
  </si>
  <si>
    <t>S12R T12R6 UN418 UN409 UN419 2050N08733W UBVOV UT101 UMAVO/N0450F300 UT101 ENAGA ENAGA3A</t>
  </si>
  <si>
    <t>S12R T12R6 UN418 UN409 UN419 2052N08724W 2051N08728W 2104N08841W 2122N09035W 2143N09304W LIDAM UT23 TAM UJ14 TMN UT147 BOPAX BOPAX1B</t>
  </si>
  <si>
    <t>N955XV</t>
  </si>
  <si>
    <t>S12R SR00 SR01 SR02 SR03 NOSUG 2214N08658W 2219N08659W KEHLI A766 SBI DCT CRIED BEREE3</t>
  </si>
  <si>
    <t>S12R T12R6 UN402 UN408 MGA UZ512 LIB UM328 PELDA/N0446F360 UM328 PAPIN/N0443F350 UM328 IRASO DCT ANRAX DCT VAKUD UL780 TRU/N0439F370 UV1 ATATU ATATU4</t>
  </si>
  <si>
    <t>S12R 2100N08650W 2103N08647W 2142N08654W 2147N08655W IRDOV/M079F360 L214 PLNDR/N0457F360 L214 LEV DCT LIT DCT DOSOA DCT HUTEP DCT KU06W DCT BEVEL DCT VESDO DCT EBGAL EBGAL7</t>
  </si>
  <si>
    <t>S12R SR00 SR01 SR02 ROTGI UM219 MYDIA M219 KNOST/N0458F350 Q109 DFENC DCT SAWED Q108 SIE CAMRN5</t>
  </si>
  <si>
    <t>UDGUV2A UDGUV DCT 2053N08833W 2055N08840W 2058N08849W 2105N08904W 2116N08930W 2136N09019W 2221N09212W 2222N09213W 2223N09215W 2246N09242W 2345N09349W REX DCT DLF DCT FST DCT ELP DCT RUTER DCT GUP DCT HVE DCT HELPR JAZZZ1</t>
  </si>
  <si>
    <t>2348N09355W</t>
  </si>
  <si>
    <t>UDGUV2A UDGUV DCT 2051N08826W 2052N08835W 2114N09031W 2137N09241W 2137N09242W 2148N09458W TMN UT147 AGU UT44 MEZCA MEZCA1A</t>
  </si>
  <si>
    <t>N8301J</t>
  </si>
  <si>
    <t>S12R 2100N08649W 2103N08648W NOSUG 2237N08700W 2242N08700W KEHLI A766 SBI DCT FUZ J58 SPS DCT HALEN NIIXX4</t>
  </si>
  <si>
    <t>UDGUV2A UDGUV UT78 UKOKO 2052N08838W MD803 2100N08916W 2103N08924W 2108N08941W MD602 2109N08948W 2106N09028W 2057N09231W 2057N09237W 2047N09458W TAJIN DCT VITOS VITOS2A</t>
  </si>
  <si>
    <t>2047N09459W</t>
  </si>
  <si>
    <t>N918NN</t>
  </si>
  <si>
    <t>S12R T12R6 NUDAL UV106 PODON UG765 MAXIM SNDBR3</t>
  </si>
  <si>
    <t>N77576</t>
  </si>
  <si>
    <t>S12R 2101N08651W ROTGI UM219 ALPUK/N0462F350 UM219 MYDIA M219 CIGAR DCT DEANR Q109 CAMJO/N0443F270 Q99 QUART PHLBO4</t>
  </si>
  <si>
    <t>S12R SR00 SR01 SR02 SR03 SR04 SR05 SR06 SR07 SR08 SR09 ROTGI UM219 MYDIA M219 CIGAR DCT DEANR Q109 EVANZ/N0462F370 Q109 CAMJO Q99 OGRAE DCT BZNGA DCT DORRN CAVLR7</t>
  </si>
  <si>
    <t>S12R T12R6 UN418 UN409 2055N08701W 2056N08827W 2056N08833W PERGO UT37 SESNO UJ15E RETOS DCT</t>
  </si>
  <si>
    <t>S12R T12R6 2100N08652W 2059N08653W 2051N08732W 2051N08736W 2051N08746W 2049N08905W 2038N09004W 2035N09044W NUBIT DCT RIBET UT101 ENAGA DCT OVAGO UT123 IKLOK/N0448F220 UT123 IGSON IGSON1B</t>
  </si>
  <si>
    <t>UDGUV2A UDGUV DCT 2050N08815W 2051N08819W 2054N08830W 2100N08847W NOTEN UT37 SESNO UJ15E RETOS RETOS1A</t>
  </si>
  <si>
    <t>S12R SR00 SR01 SR02 SR03 SR04 2116N08645W OMSUK ROTGI UM219 MYDIA M219 CIGAR DCT BRUTS DCT SAV DCT HINTZ DCT RIC DCT RIDGY DCT RBV Q22 FOXWD/N0479F410 DCT ALLEX N431B ELSIR/M084F410 DCT 50N050W DCT 52N040W DCT 53N030W DCT 54N020W DCT DOGAL/N0484F410 DCT BEXET DCT REVNU DCT MOLAK DCT TLA Y96 NATEB</t>
  </si>
  <si>
    <t>S12R T12R6 UN415 2055N08639W 2052N08635W ALYRE TAKUX UM782 OMIRO UN420 PELRA DCT SPP DCT SEKMA OSUPA2</t>
  </si>
  <si>
    <t>TAKUX2A TAKUX UM782 OMIRO/N0453F370 UM782 MEVUB UP406 AKPEK DCT RNG DCT ISVAT ISVA5E</t>
  </si>
  <si>
    <t>UDGUV2A UDGUV DCT 2050N08813W 2051N08819W 2058N08850W 2100N08858W NOTEN UT37 SESNO UJ15E RETOS RETOS1A</t>
  </si>
  <si>
    <t>N608JB</t>
  </si>
  <si>
    <t>S12R T12R6 2103N08642W NUDAL UV106 PODON UG765 MAXIM Y262 TUNSL DCT KUTNE MUNGI1</t>
  </si>
  <si>
    <t>UDGUV2A UDGUV UJ84 CZA 1941N08934W 1940N08936W 1935N08939W 1926N08945W 1851N09006W 1843N09014W XCRA PQE V51 TGZ</t>
  </si>
  <si>
    <t>S12R SR00 SR01 ROTGI UM219 MYDIA M219 CIGAR DCT BRUTS DCT BASLE DCT CHS DCT PELIE DCT RANAY DCT KALDA DCT ZJAAY Q167 RIFLE/N0481F410 DCT ACK DCT BRADD N261B NICSO DCT 48N050W/M084F410 DCT 50N040W DCT 51N030W DCT 52N020W DCT LIMRI/N0484F410 DCT XETBO DCT NORLA DCT FONZU DCT ELRIP DCT OTMET OTMET1G</t>
  </si>
  <si>
    <t>CGJKK</t>
  </si>
  <si>
    <t>S12R SR00 SR01 OMSUK ROTGI UM219 MYDIA/M078F370 M219 KNOST/N0455F370 Q109 CAMJO DCT DANCO DCT OXMAN LINNG3</t>
  </si>
  <si>
    <t>S12R SR00 SR01 SR02 SR03 NOSUG KEHLI A766 KELPP BAYYY5</t>
  </si>
  <si>
    <t>S12R T12R6 UN418 2051N08728W 2050N08732W 2048N08752W 2057N08851W 2109N08926W 2118N09015W 2114N09028W 2101N09035W 2044N09052W 2029N09109W 2016N09122W AGAVE UJ9 VSA DCT</t>
  </si>
  <si>
    <t>S12R T12R6 UN418 UN409 UN419 UN432 2049N08739W 2103N08858W 2130N09207W 2146N09500W TMN UT147 SLP</t>
  </si>
  <si>
    <t>S12R T12R6 UN418 UN409 UN419 UN432 2056N08957W 2101N09028W ELURA ENAGA DCT OTAGO DCT ATUKA ATUKA1B</t>
  </si>
  <si>
    <t>UDGUV2A UDGUV 2050N08815W 2104N08847W NA107 2121N09009W LIDAM UT23 TAM UJ14 TMN DCT MORAS UJ17 QET</t>
  </si>
  <si>
    <t>S12R T12R6 UN418 UN409 UN419 UN432 2050N08753W 2053N08801W 2103N08827W 2123N08917W 2200N09058W 2226N09212W NOTEN UT37 EBDUB DCT REX DCT DLF/N0470F340 DCT KOBLE DCT ELP DCT WOBUG Q180 BXK J4 WLVRN DCT ESTWD HLYWD1</t>
  </si>
  <si>
    <t>UDGUV2A UDGUV 2049N08759W 2049N08800W 2049N08807W 2051N08808W 2118N08916W 2119N08919W 2229N09224W NOTEN UT37 ULUMA DCT MTY DCT TASTO DCT ILAMA/N0420F300 UT41 NADIS DCT AVRIL/N0339F200 UJ3 TANRI TANRI1B</t>
  </si>
  <si>
    <t>UDGUV2A UDGUV 2048N08747W 2048N08748W 2050N08903W 2051N08908W 2052N08928W 2055N08955W 2058N09010W 2103N09037W 2102N09041W ELURA UMAVO/N0457F300 UT101 ENAGA ENAGA3A</t>
  </si>
  <si>
    <t>UDGUV2A UDGUV DCT 2053N08845W 2053N08848W 2053N08856W NOTEN UT37 SESNO UJ15E RETOS RETOS1A</t>
  </si>
  <si>
    <t>N37554</t>
  </si>
  <si>
    <t>S12R SR00 SR01 SR02 2152N08656W NOSUG 2202N08657W 2217N08659W KEHLI A766 KELPP NNCEE2</t>
  </si>
  <si>
    <t>S12R 2101N08651W SL0 CN04 2108N08643W 2116N08655W 2106N08714W 2101N08730W 2100N08735W 2059N08743W 2058N08858W S3612 2112N08937W 2114N08947W UBVOV UT101 UMAVO/N0452F300 UT101 ENAGA ENAGA3A</t>
  </si>
  <si>
    <t>S12R T12R6 UN418 UN409 UN419 2052N08722W 2052N08727W NOTEN UT37 SESNO UJ15E RETOS RETOS1A</t>
  </si>
  <si>
    <t>S12R 2100N08650W 2045N08644W ALSUP UB881 URIOS/N0449F350 UB881 BTO UZ498 MGA UZ512 LIXAS/N0442F370 UL203 ARNEL UM542 TAL UV1 ATATU ATATU4</t>
  </si>
  <si>
    <t>ROTGI</t>
  </si>
  <si>
    <t>GRAPHIC 2: DEPARTURES BY HOUR AND SID - FRI SEP 25, 2026</t>
  </si>
  <si>
    <t>GRAPHIC 1: DEPARTURES BY HOUR AND SID - FRI SEP 25, 2026</t>
  </si>
  <si>
    <t>N955AV</t>
  </si>
  <si>
    <t>S12R T12R6 UN415 TAKUX UM782 OMIRO UN420 SPP UP530 KAKOL/N0452F370 DCT RNG UQ121 ISVAT ISVA5E</t>
  </si>
  <si>
    <t>S12R T12R6 2100N08651W 2050N08803W 2058N08830W 2108N08900W 2123N09003W 2123N09005W 2120N09025W 2118N09045W 2117N09049W 2107N09155W NUBIT DCT RIBET UT101 ENAGA DCT OVAGO UT123 IKLOK/N0451F220 UT123 IGSON IGSON1B</t>
  </si>
  <si>
    <t>XBSCM</t>
  </si>
  <si>
    <t>S12R T12R6 UN418 UN409 2053N08716W 2051N08810W 2052N08811W 2054N08851W 2229N09237W 2232N09245W NUGUS UJ59 MAM DCT</t>
  </si>
  <si>
    <t>S12R SR00 SR01 SR02 SR03 2101N08644W ROTGI UM219 MYDIA M219 CULLY/N0472F370 M219 CIGAR DCT KJ84Q DCT OTK DCT AMG DCT CAE DCT FAK DCT RBV DCT RIFLE DCT YAHOO DCT KANNI N171E PORTI/M081F380 NATY DINIM/N0459F380 NATY ELSOX/N0463F390 DCT LESLU DCT OXLOW DCT KONAN DCT KOK UL607 REMBA/N0431F350 UL607 SPI T180 NIVNU T847 IMCOM IMCOM1A</t>
  </si>
  <si>
    <t>S12R T12R6 UN418 UN409 UN419 UN432 2050N08733W RWY10 2057N08940W 2100N08945W 2128N09028W NOTEN UT37 SESNO UJ15E RETOS RETOS1A</t>
  </si>
  <si>
    <t>UDGUV2A UDGUV UT78 XOLRO 2050N09104W UBVOV UT101 UMAVO/N0455F300 UT101 ENAGA ENAGA3A</t>
  </si>
  <si>
    <t>NUDAL1A NUDAL UV106 PODON UG765 MAXIM DCT VKZ DCT NUCAR A699 LOUIZ/M082F370 A699 SUMRS M204 FLUPS DCT LSIER DCT DRYED/M082F390 M201 CARAC/N0472F390 DCT NANSO DCT SUPRY/M081F390 NATZ ATSUR DCT GAPLI/N0457F390 DCT SIDDI/N0387F270 DCT DAWLY DCT ELRIP DCT OTMET OTMET1G</t>
  </si>
  <si>
    <t>NUDAL1A NUDAL UV106 PODON UG765 MAXIM Y262 ZFP DCT NUCAR A699 SUMRS/M085F370 M204 FLUPS/N0496F390 DCT WILYY DCT ONGOT/M085F390 M202 JEBBY/N0490F390 DCT RAFIN/M085F390 DCT 45N050W/M085F390 46N040W 46N030W/M085F410 45N020W/M085F410 DCT KOPAS/N0479F410 DCT STG DCT DESAT DCT ZMR</t>
  </si>
  <si>
    <t>S12R 2100N08651W 2058N08654W MID TMN DCT MORAS UJ17 QET</t>
  </si>
  <si>
    <t>S12R T12R6 2057N08649W 2034N08651W 2023N08651W UN530 PIRAS BARRA4P</t>
  </si>
  <si>
    <t>UDGUV2A UDGUV UJ84 CZA UT20 ALPOM 2043N09103W 2042N09113W 2016N09500W ELVED UT104 LENUL DCT</t>
  </si>
  <si>
    <t>ECNXA</t>
  </si>
  <si>
    <t>S12R T12R6 2059N08648W CN17 NUDAL UV106 PODON UG765 MAXIM/M085F390 DCT ZFP DCT SUMRS M204 FLUPS DCT JNFOX DCT MUNEY/M084F410 DCT 41N060W 43N050W 44N040W 44N030W 4330N02000W DCT ARMED/N0482F410 DCT EPOPO/N0484F400 DCT ADORO L155 ZMR</t>
  </si>
  <si>
    <t>S12R SR00 SR01 SR02 SR03 SR04 ROTGI UM219 MYDIA/M079F350 M219 CULLY/N0466F350 M219 CIGAR/N0460F370 M219 KNOST DCT CAMJO Q99 BLAAN Q69 RICCS DCT OXMAN LINNG3</t>
  </si>
  <si>
    <t>NUDAL1A NUDAL UV106 PODON UG765 EMOVI/N0490F390 UG765 MAXIM Y262 TUNSL DCT PBI DCT AYBID DCT UKOKA/M085F390 M202 MUNEY DCT 41N060W DCT 45N050W/M085F410 DCT 47N040W DCT 4630N03000W DCT 46N020W DCT PASAS/N0483F410 DCT STG DCT DESAT N733 ZMR</t>
  </si>
  <si>
    <t>UDGUV2A UDGUV UT78 VIKMO 2045N09302W UMAVO UT101 ENAGA ENAGA3A</t>
  </si>
  <si>
    <t>2104N08651W 2105N08651W 2105N08650W 2104N08649W 2103N08649W CUN</t>
  </si>
  <si>
    <t>UDGUV2B UDGUV UT78 DURPI DCT UBVOV UT101 UMAVO/N0439F300 UT101 ENAGA ENAGA3A</t>
  </si>
  <si>
    <t>TAKUX2B TAKUX UM782 OMIRO UN420 SPP DCT VUNIB/N0454F370 DCT SIROT DCT KUBEK DCT RNG DCT ISVAT ISVAT5E</t>
  </si>
  <si>
    <t>S12L T12L6 UN418 UN409 UN419 UN432 2050N08737W LIDAM UT23 TAM UJ14 TMN UT147 AGU UT44 MEZCA MEZCA1A</t>
  </si>
  <si>
    <t>S12L T12L6 UN418 UN409 UN419 2052N08722W LENUL LENUL3A</t>
  </si>
  <si>
    <t>S12L T12L6 UN418 UN409 UN419 2051N08728W UBVOV UT20 TAJIN DCT VITOS VITOS2A</t>
  </si>
  <si>
    <t>S12L T12L6 UN418 UN409 UN419 2052N08722W UBVOV DCT UMAVO UT101 ENAGA ENAGA3A</t>
  </si>
  <si>
    <t>HI1026</t>
  </si>
  <si>
    <t>S12L T12L6 UN415 2030N08619W AVSEB MAMBI UL577 TIDAN/N0454F410 UL577 CDO UT15 NADAX NADAX1W</t>
  </si>
  <si>
    <t>2012N08524W</t>
  </si>
  <si>
    <t>S12L T12L6 UN418 UN409 UN419 UN432 2051N09024W UBVOV UT101 ENAGA ENAGA3A</t>
  </si>
  <si>
    <t>XAMAQ</t>
  </si>
  <si>
    <t>UDGUV2B UDGUV UT78 MEDOS UT20 UBVOV UT101 UMAVO/N0470F300 UT101 ENAGA ENAGA3A</t>
  </si>
  <si>
    <t>S12L T12L6 UN418 UN409 2052N08721W 2050N09212W 2050N09214W 2032N09500W VITOS VITOS2A</t>
  </si>
  <si>
    <t>S12L T12L6 UN418 UN409 UN419 2051N08730W 2050N08738W NOTEN UT37 SESNO UJ15E RETOS RETOS1A</t>
  </si>
  <si>
    <t>N368AR</t>
  </si>
  <si>
    <t>S12L 2102N08650W 2108N08651W N2N 2055N08728W 2053N08735W UBVOV UT101 UMAVO/N0471F300 UT101 ENAGA ENAGA3A</t>
  </si>
  <si>
    <t>TAKUX2B TAKUX UM782 OMIRO/N0443F370 UN420 PELRA DCT SPP DCT SEKMA OSUPA2</t>
  </si>
  <si>
    <t>S12L T12L6 UN417 UN406 2143N08654W 2146N08655W 2155N08657W 2240N08749W 2257N08802W 2317N08816W KEHLI A766 KELPP NNCEE2</t>
  </si>
  <si>
    <t>S12R T12R6 UN418 UN409 UN419 UN432 2058N08747W 2113N08827W 2233N09219W NOTEN UT37 SESNO DCT MTY UJ32 TRC DCT</t>
  </si>
  <si>
    <t>N3751B</t>
  </si>
  <si>
    <t>S12R 2101N08651W SR00 ROTGI UM219 MYDIA M219 CIGAR DCT SZW DCT DAWWN/N0449F360 DCT BEORN GNDLF3</t>
  </si>
  <si>
    <t>AAL606D</t>
  </si>
  <si>
    <t>N410AN</t>
  </si>
  <si>
    <t>ENEBA2A ENEBA 2135N08654W 2138N08655W 2143N08656W 2230N08744W 2257N08805W 2327N08825W 2339N08841W KELPP DCT ANKRR DCT PSX DCT PALMS DCT SAT J138 FST J86 ELP DCT DRRVR PINNG1</t>
  </si>
  <si>
    <t>S12R SR00 SR01 SR02 2142N08642W MYDIA M219 CIGAR DCT DEANR Q109 CAMJO Q99 QUART PHLBO4</t>
  </si>
  <si>
    <t>UAL3935</t>
  </si>
  <si>
    <t>ENEBA2A ENEBA 2150N08656W 2216N08703W KEHLI A766 KELPP NNCEE2</t>
  </si>
  <si>
    <t>N963LK</t>
  </si>
  <si>
    <t>MMMV</t>
  </si>
  <si>
    <t>S12R 2059N08648W 2053N08649W UN408 DUPIX 2035N08727W 2117N08951W MD805 2121N08959W NOTEN UT37 SESNO UJ15E RETOS DCT MTY UJ45 NOTAL UJ2 MOV</t>
  </si>
  <si>
    <t>CFEMC</t>
  </si>
  <si>
    <t>S12R SR00 SR01 SR02 SR03 SR04 2142N08654W 2147N08655W 2245N08756W 2310N08810W 2337N08824W 2334N08828W KEHLI A766 KELPP DCT VUH DCT</t>
  </si>
  <si>
    <t>S12R SR00 SR26 2049N08649W 2046N08650W DUPIX UJ9 CZA UT20 PAZ UT104 LENUL DCT</t>
  </si>
  <si>
    <t>N200RG</t>
  </si>
  <si>
    <t>S12R T12R6 UN402 UN408 CZM 2016N08655W 2009N08655W ANEPU UB764 BUKKY BUKKY1A</t>
  </si>
  <si>
    <t>S12R T12R6 UN418 UN409 UN419 UN432 2049N08742W 2111N08937W 2118N08956W NOTEN UT37 SESNO UJ15E RETOS RETOS1A</t>
  </si>
  <si>
    <t>S12R SR00 SR01 SR02 SR03 SR04 SR05 SR06 SR07 SR08 SR09 2141N08653W 2212N08700W 2301N08753W 2321N08806W 2341N08822W 2415N08856W KELPP BAYYY5</t>
  </si>
  <si>
    <t>2429N08910W</t>
  </si>
  <si>
    <t>S12R T12R6 UN418 UN409 UN419 2051N08730W 2055N08913W NOTEN UT37 SESNO UJ15E RETOS RETOS1A</t>
  </si>
  <si>
    <t>N8702L</t>
  </si>
  <si>
    <t>S12R 2101N08651W 2101N08650W T12L6 2102N08648W ROTGI UM219 MYDIA M219 KNOST Q109 CAMJO Q99 OGRAE DCT GOOOB DCT THHMP RAVNN9</t>
  </si>
  <si>
    <t>UDGUV2A UDGUV UJ84 CZA UT20 ALPOM 2043N09115W 2032N09458W VOKIR UT101 UMAVO UT169 VITOS VITOS2A</t>
  </si>
  <si>
    <t>UDGUV2A UDGUV UT78 DURPI DCT NUBIT DCT RIBET UT101 ENAGA DCT OVAGO UT123 IKLOK/N0449F220 UT123 IGSON IGSON1B</t>
  </si>
  <si>
    <t>CGEPB</t>
  </si>
  <si>
    <t>S12R SR00 SR01 SR02 ROTGI UM219 MYDIA/M080F350 M219 CULLY/N0468F350 M219 KNOST DCT CAMJO Q99 BLAAN Q69 EMCET/N0462F370 Q69 RICCS DCT OXMAN LINNG3</t>
  </si>
  <si>
    <t>N926DZ</t>
  </si>
  <si>
    <t>S12R SR00 SR01 SR02 SR03 2104N08643W 2105N08642W ROTGI UM219 MYDIA M219 CIGAR M215 KNOST DCT CAMJO DCT LAIRI DCT LARZZ JJEDI4</t>
  </si>
  <si>
    <t>UDGUV2A UDGUV DCT 2054N08908W 2054N08912W NOTEN UT37 SESNO UJ15E RETOS RETOS1A</t>
  </si>
  <si>
    <t>UDGUV2A UDGUV DCT 2053N08851W 2054N08854W NOTEN DCT LIBOX DCT MOV UT3 URKOM UJ54 CJS DCT</t>
  </si>
  <si>
    <t>S12R T12R6 2100N08651W 2059N08651W 2058N08652W 2051N08746W 2052N08759W RWY18 LIDAM UT23 TAM DCT</t>
  </si>
  <si>
    <t>S12R SR00 SR01 SR02 SR03 SR04 OMSUK UM219 RAKAR/N0464F330 UM219 MYDIA/N0460F350 M219 CIGAR DCT DEANR Q109 CAMJO Q99 OGRAE DCT BZNGA DCT DORRN CAVLR7</t>
  </si>
  <si>
    <t>S12R T12R6 UN402 UN408 CZM 2019N08655W 2005N08701W 1949N08711W CTM UG765 AUR DCT</t>
  </si>
  <si>
    <t>UDGUV2A UDGUV UT78 DURPI 2048N09248W VOKIR UT101 ENAGA ENAGA3A</t>
  </si>
  <si>
    <t>S12R SR00 SR01 SR02 SR03 SR04 2106N08645W 2107N08646W OMSUK M219 ROTGI UM219 MYDIA M219 CULLY DCT CAMJO Q99 BLAAN Q69 RICCS DCT OXMAN LINNG3</t>
  </si>
  <si>
    <t>S12R SR00 SR01 SR02 SR03 SR04 2103N08645W SR08 NOSUG UT27 OMVIP UT45 IRDOV L214 LEV/N0452F400 J35 MCB/N0451F410 J35 MEM BOOSH3</t>
  </si>
  <si>
    <t>GN403</t>
  </si>
  <si>
    <t>S12R T12R6 UN418 2052N08655W 2049N08659W UKOKO UT78 MEDOS UT20 UBVOV UT101 ENAGA DCT MEX</t>
  </si>
  <si>
    <t>S12R T12R6 TAKUX UM782 OMIRO/N0446F370 UN420 PELRA DCT SPP DCT SEKMA OSUPA2</t>
  </si>
  <si>
    <t>UDGUV2A UDGUV DCT LIDAM UT23 TAM/N0459F360 UJ14 TMN UT147 AGU UT44 MEZCA MEZCA1A</t>
  </si>
  <si>
    <t>TAKUX2A TAKUX UM782 OMIRO UN420 PELRA/N0447F390 DCT SPP DCT SEKMA OSUPA2</t>
  </si>
  <si>
    <t>N890NN</t>
  </si>
  <si>
    <t>S12R SR00 SR01 SR02 SR03 2101N08643W 2102N08643W OBTIV NOSUG 2204N08704W 2223N08714W 2247N08727W 2301N08736W 2313N08743W 2317N08745W 2337N08757W KEHLI A766 SBI DCT CRIED BEREE3</t>
  </si>
  <si>
    <t>S12R SR00 SR01 SR02 SR03 SR04 SR05 SR06 ENEBA UT27 NOSUG 2231N08659W 2237N08700W 2244N08700W 2247N08702W 2253N08707W 2301N08723W 2312N08734W 2330N08754W KEHLI A766 KELPP DCT MUSYL DCT WEEED WLEEE7</t>
  </si>
  <si>
    <t>UDGUV2A UDGUV 2046N08757W 2032N08818W 2020N08824W PQE/N0338A180 V51 SAXAV V51 TGZ DCT</t>
  </si>
  <si>
    <t>S12R T12R6 UN418 UN409 UN419 2052N08726W 2143N09303W TMN DCT MORAS UJ17 QET</t>
  </si>
  <si>
    <t>N81449</t>
  </si>
  <si>
    <t>S12R 2100N08649W 2059N08646W SL01 2100N08645W CN04 2104N08646W 2134N08652W 2140N08654W PISAD L333 CCUDA/N0466F340 L333 HOOCK DCT MEMFS/N0458F360 DCT FTZ SHAIN2</t>
  </si>
  <si>
    <t>S12R SR00 SR01 SR02 SR03 ROTGI UM219 MYDIA/M078F350 M219 CIGAR/N0457F350 DCT CMIKE DCT EYTEE DCT ART IMPAC4</t>
  </si>
  <si>
    <t>S12R T12R6 UN415 2046N08611W 2031N08520W MAMBI/N0451F390 UL577 CDO UT15 NADAX NADAX1W</t>
  </si>
  <si>
    <t>2031N08522W</t>
  </si>
  <si>
    <t>S12R 2100N08650W MOGOP NC011 2101N08646W CN04 2142N08654W IRDOV L214 LEV/N0456F380 J35 MCB/N0453F390 J35 MEM/N0451F400 J35 FAM/N0451F410 DCT SPI DCT PHEEB ENDEE8</t>
  </si>
  <si>
    <t>S12R SR00 SR01 SR02 2101N08646W NC04 ROTGI UM219 MYDIA M219 CIGAR DCT SZW DCT DAWWN/N0455F340 DCT BEORN HOBTT3</t>
  </si>
  <si>
    <t>N13ER</t>
  </si>
  <si>
    <t>S12R 2101N08651W 2100N08649W 2101N08648W 2102N08647W NC29 NOSUG 2230N08659W 2238N08700W 2243N08710W 2311N08739W 2327N08753W 2341N08809W KEHLI A766 KELPP DCT BAYYY DCT</t>
  </si>
  <si>
    <t>S12R T12R6 2100N08648W ALYRE TAKUX UM782 OMIRO/N0450F390 UN420 SPP UP530 KAKOL/N0450F390 DCT RNG UQ121 ISVAT ISVA5E</t>
  </si>
  <si>
    <t>XAAMP</t>
  </si>
  <si>
    <t>UDGUV2A UDGUV UT78 MEDOS UT20 UBVOV UT101 UMAVO/N0473F300 UT101 ENAGA ENAGA3A</t>
  </si>
  <si>
    <t>S12R 2101N08651W UN580 2100N08649W 2101N08647W 2101N08646W ROTGI UM219 MYDIA M219 CIGAR/N0465F350 DCT DEANR Q109 CAMJO DCT TWINS DCT BURGG DCT HVQ DCT JANYS ROLLN2</t>
  </si>
  <si>
    <t>S12R T12R6 2100N08648W ALYRE TAKUX UM782 OMIRO/N0449F390 UM782 MEVUB UP406 AKPEK AKPE4C</t>
  </si>
  <si>
    <t>UDGUV2A UDGUV DCT 2053N08857W 2054N08902W 2220N09217W 2233N09237W NOTEN UT37 SESNO UJ15E RETOS RETOS1A</t>
  </si>
  <si>
    <t>S12R T12R6 UN418 UN409 2052N08720W 2055N08847W PERGO 2216N09225W 2229N09309W NOTEN UT37 SESNO UJ15E RETOS RETOS1A</t>
  </si>
  <si>
    <t>OMSUK2A OMSUK UM219 MYDIA M219 CIGAR DCT PLYER DCT CTY DCT CAMJO DCT HEPAR DCT AMG DCT LAIRI/N0455F360 DCT TWINS/N0455F350 DCT SUG DCT HMV DCT GZG DCT HNN/N0454F350 DCT SUBWY CRAKN2</t>
  </si>
  <si>
    <t>2102N08652W UN580 2052N08653W ANADI G765</t>
  </si>
  <si>
    <t>S12R T12R6 2100N08651W 2057N08651W 2058N08657W SR38 2054N08717W 2036N09042W 2009N09255W 2001N09322W 1951N09345W 1942N09401W 1930N09428W 1926N09447W 1926N09651W IKLOK/N0450F220 UT123 IGSON IGSON1B</t>
  </si>
  <si>
    <t>S12R 2100N08649W SR0 2100N08647W 2100N08646W 2101N08646W ROTGI UM219 MYDIA M219 KNOST Q109 DFENC DCT SAWED Q108 SIE CAMRN5</t>
  </si>
  <si>
    <t>CGKXQ</t>
  </si>
  <si>
    <t>S12R SR00 SR01 SR02 SR03 SR04 ROTGI UM219 MYDIA Y240 SNAKR M219 CIGAR/N0459F370 M219 KNOST Q109 TEEEM Q99 BLAAN Q69 RICCS DCT OXMAN LINNG3</t>
  </si>
  <si>
    <t>N37464</t>
  </si>
  <si>
    <t>S12R SR00 SR01 SR02 NOSUG UT27 OMVIP 2305N08708W 2312N08721W 2316N08726W 2329N08743W 2339N08759W 2357N08828W 2407N08838W SEAGL NNCEE2</t>
  </si>
  <si>
    <t>N568UW</t>
  </si>
  <si>
    <t>S12R SR00 SR01 SR02 SR03 ROTGI UM219 MYDIA M219 KNOST Q109 CAMJO Q99 PEETT/N0461F350 DCT BBDOL PAATS4</t>
  </si>
  <si>
    <t>UDGUV2A UDGUV DCT 2052N08830W PERGO 2120N08951W 2150N09101W 2219N09146W 2232N09210W 2251N09258W 2324N09425W ULUMA UT37 EBDUB DCT ETMES UJ53 REX DCT DLF DCT KOBLE DCT ELP DCT PGS DCT BLD DCT BTY DCT RUSME DYAMD5</t>
  </si>
  <si>
    <t>CGOPB</t>
  </si>
  <si>
    <t>FA6X</t>
  </si>
  <si>
    <t>S12R T12R6 UN418 UN409 UN419 UN432 2049N08740W 2112N08941W 2144N09501W TMN UT147 SLP</t>
  </si>
  <si>
    <t>S12R 2101N08651W T12R6 2059N08648W N15S SR01 2101N08643W UN500 2106N08645W 2108N08648W NC08 2110N08652W ENEBA UT27 OMVIP UT45 ALKIM DCT KEHLI A766 LAURL/N0446F360 A766 SBI DCT CRIED BEREE3</t>
  </si>
  <si>
    <t>S12R SR00 SR01 SR02 SR03 SR04 SR05 2103N08644W ROTGI UM219 MYDIA/M080F330 M219 CULLY/N0473F330 M219 CIGAR/N0468F350 M219 KNOST DCT CAMJO DCT TEEEM Q109 PANDY DCT FLO DCT TYI/N0466F370 Q64 KALDA Q108 ZJAAY DCT RADDS DCT SIE DCT JFK/N0460F390 DCT LLUND DCT CAM DCT JASDU DCT PBERG CARTR5</t>
  </si>
  <si>
    <t>CFMXA</t>
  </si>
  <si>
    <t>S12R 2100N08649W NC01 2102N08648W OMSUK UM219 MYDIA/M078F350 M219 CIGAR/N0456F350 DCT SPA DCT KC57U DCT OXMAN LINNG3</t>
  </si>
  <si>
    <t>VJA658</t>
  </si>
  <si>
    <t>GLEX</t>
  </si>
  <si>
    <t>N6508</t>
  </si>
  <si>
    <t>NUDAL1A NUDAL UV106 PODON UG765 FRANT UG765 MAXIM DCT</t>
  </si>
  <si>
    <t>S12R 2101N08651W T12R6 2101N08648W ENEBA UT27 NOSUG 2240N08700W 2249N08702W 2353N08747W IRDOV DCT DAGGR DCT LEV/N0453F390 J31 MEI DCT IGB/N0451F400 DCT KISTS CHSNE3</t>
  </si>
  <si>
    <t>S12R SR00 SR01 SR02 SR03 SR04 SR05 SR06 SR07 SR08 SR09 SR10 SR11 SR12 2300N08702W 2305N08703W 2306N08704W 2319N08719W 2329N08733W 2341N08746W 2353N08803W 2357N08809W 2358N08815W SZORD KELPP NNCEE2</t>
  </si>
  <si>
    <t>2429N08858W</t>
  </si>
  <si>
    <t>N8735L</t>
  </si>
  <si>
    <t>S12R SR00 SR01 SR02 ROTGI UM219 MYDIA M219 KNOST Q109 CAMJO Q99 POLYY/N0459F370 Q99 OGRAE DCT GOOOB DCT THHMP RAVNN9</t>
  </si>
  <si>
    <t>2102N08652W 2100N08649W 2101N08648W 2106N08646W 2108N08647W NOSUG UT27 OMVIP KELPP BAYYY5</t>
  </si>
  <si>
    <t>S12R SR00 SR01 SR02 SR03 OMSUK UM219 MYDIA M219 BUUOY/N0448F370 M219 CIGAR M215 KNOST Q109 DEANR/N0444F360 DCT DAWWN DCT BEORN HOBTT3</t>
  </si>
  <si>
    <t>S12R T12R6 2058N08652W UKOKO UT78 MEDOS DCT UBVOV UT20 TAJIN DCT VITOS VITOS2A</t>
  </si>
  <si>
    <t>S12R SR00 SR01 SR02 SR03 SR04 SR05 SR06 NOSUG UT27 OMVIP UT45 ALKIM KELPP A766 KLAMS/N0458F360 A766 SBI DCT CRIED BEREE3</t>
  </si>
  <si>
    <t>2429N08830W</t>
  </si>
  <si>
    <t>S12R SR00 SR01 SR02 SR03 SR04 OMSUK UM219 MYDIA/M084F330 Y240 SNAKR M219 CIGAR/N0499F330 DCT CTY DCT CRG DCT ORF/N0491F350 DCT LINND DCT ACK DCT WHALE N93B SUPRY/M084F360 NATZ NASBA/M084F370 DCT RATKA/N0482F370 DCT LARLA DCT GANTO/N0482F370 DCT JSY DCT ARSUK DCT RESMI DCT TEPRI DCT POGZI DCT GELTA DCT LUVAL/N0484F370 DCT BEGAR DCT TRA/N0483F370 DCT GAMSA/N0483F370 DCT BIRGI DCT BEDOX DCT ZINPE DCT ETIDA T390 RILEX</t>
  </si>
  <si>
    <t>N372DN</t>
  </si>
  <si>
    <t>S12R SR00 SR01 SR02 SR03 SR04 SR05 SR06 SR07 SR08 2115N08647W 2120N08648W OMSUK UM219 ROTGI 2223N08633W 2246N08642W 2247N08639W 2311N08647W MYDIA M219 CIGAR DCT SZW DCT DAWWN/N0455F340 DCT BEORN HOBTT3</t>
  </si>
  <si>
    <t>S12R T12R6 UN415 ALYRE TAKUX UM782 OMIRO UN420 PELRA DCT SPP DCT SEKMA OSUPA2</t>
  </si>
  <si>
    <t>S12R 2101N08651W SR30 LIDEK MURBU B764 BUKKY BUKKY1A</t>
  </si>
  <si>
    <t>UDGUV2A UDGUV DCT 2132N09156W 2147N09340W LIDAM UT23 TAM UJ14 TMN DCT MORAS UJ17 QET DCT</t>
  </si>
  <si>
    <t>S12R SR00 SR01 SR02 SR03 SR04 NOSUG UT27 PISAD L333 HRV DCT MERDN/N0456F350 DCT KM21M DCT DEVAC DCT PXV/N0454F360 DCT WWODD LECTR3</t>
  </si>
  <si>
    <t>NUDAL1A NUDAL UV106 PODON UG765 MAXIM Y262 LULLS DCT WIGNA DCT FIPES/N0456F360 DCT FERAL BLFRG3</t>
  </si>
  <si>
    <t>N14511</t>
  </si>
  <si>
    <t>S12R SR00 SR01 SR02 SR03 SR04 NOSUG UT27 OMVIP UT45 IRDOV L214 PLNDR DCT KH03I DCT KF15G DCT AXXEE DCT KK36C DCT GCK DCT KIISS CLASH5</t>
  </si>
  <si>
    <t>S12R SR00 SR01 SR02 SR03 SR04 SR05 ENEBA UT27 PISAD L333 HRV DCT MCB DCT MEMFS DCT STL/N0456F340 DCT IOW DCT MNOSO BLUEM5</t>
  </si>
  <si>
    <t>S12R T12R6 UN418 2056N08654W DURPI DCT 2206N09156W 2208N09206W 2233N09225W 2242N09241W 2304N09331W MTY DCT TASTO DCT ILAMA UT41 NADIS DCT AVRIL/N0387F200 UJ3 TANRI TANRI1B</t>
  </si>
  <si>
    <t>S12R 2059N08647W 2059N08646W 2101N08645W ENEBA UT27 PISAD/M079F360 L333 HOOCK/N0457F360 L333 HRV DCT ZYDCO DCT BAKRE DCT KK45I DCT JORDY DCT YUPER DCT KP12E DCT LITNA PEPNO5</t>
  </si>
  <si>
    <t>S12R SR00 SR01 SR02 SR03 OMSUK UM219 MYDIA M219 CIGAR/N0458F350 M219 KNOST Q109 DFENC DCT SAWED Q108 SIE CAMRN5</t>
  </si>
  <si>
    <t>S12R T12R6 UN418 2053N08731W DURPI DCT 2205N09153W 2236N09230W 2253N09304W 2325N09429W SESNO/N0382F220 UJ15E RETOS RETOS1A</t>
  </si>
  <si>
    <t>N38467</t>
  </si>
  <si>
    <t>S12R T12R6 UN418 UN409 UN419 UN432 2050N08733W 2059N08832W 2059N08835W 2102N08854W 2104N08902W 2215N09153W 2240N09232W 2255N09301W 2330N09421W 2422N09627W MTY UT11 PPE J93 ASUTA DCT AMMOR OLAAA2</t>
  </si>
  <si>
    <t>2330N09420W</t>
  </si>
  <si>
    <t>S12R T12R6 UN418 UN409 UN419 UN432 2050N08737W VIKMO UT78 MEDOS 2045N09326W 2051N09424W UMAVO UT101 ENAGA ENAGA3A</t>
  </si>
  <si>
    <t>2044N09459W</t>
  </si>
  <si>
    <t>S12R SR00 SR01 SR02 SR03 SR04 SR05 SR06 NOSUG UT27 OMVIP UT45 IRDOV L214 LEV J35 OYSTY/N0455F380 J35 MCB DCT LIT DCT KRTNY MHOMS3</t>
  </si>
  <si>
    <t>N535UW</t>
  </si>
  <si>
    <t>S12R SR00 SR01 SR02 SR03 SR04 OMSUK UM219 MYDIA M219 KNOST DCT DEANR DCT BRUTS Q109 CAMJO DCT TWINS DCT PONZE BANKR8</t>
  </si>
  <si>
    <t>S12R T12R6 UN418 2056N08655W 2053N08731W 2050N09023W 2046N09227W 2047N09238W 2048N09334W 2048N09344W RIBET UT101 UMAVO/N0461F300 UT101 ENAGA ENAGA3A</t>
  </si>
  <si>
    <t>OMSUK2A OMSUK UM219 MYDIA M219 CIGAR DCT KNOST DCT CAMJO Q109 TEEEM Q99 POLYY DCT DADDS Q87 GEARS DCT BBOBO Q22 RBV Q419 JFK ROBUC3</t>
  </si>
  <si>
    <t>S12R SR00 SR01 SR02 SR03 SR04 SR05 2102N08643W 2108N08644W 2111N08644W 2131N08650W 2133N08650W 2324N09020W 2352N09051W 2414N09130W SEAGL L207 VUH DCT CWK DCT ABI J17 PNH DCT ZIGEE NIIXX4</t>
  </si>
  <si>
    <t>2429N09144W</t>
  </si>
  <si>
    <t>S12R SR00 SR01 SR02 SR03 SR04 SR05 SR06 SR07 ENEBA UT27 NOSUG 2202N08657W 2205N08657W 2241N08700W 2249N08701W 2305N08726W 2350N08809W 2430N08851W KEHLI A766 KELPP NNCEE2</t>
  </si>
  <si>
    <t>S12R T12R6 UN418 2056N08714W UBVOV UT101 UMAVO UT169 VITOS VITOS2A</t>
  </si>
  <si>
    <t>N952NN</t>
  </si>
  <si>
    <t>S12R SR00 SR01 SR02 SR03 SR04 SR05 SR06 NOSUG UT27 OMVIP UT45 ALKIM DCT KEHLI A766 SBI DCT CRIED BEREE3</t>
  </si>
  <si>
    <t>JTL28</t>
  </si>
  <si>
    <t>N280LT</t>
  </si>
  <si>
    <t>S12R SR00 ROTGI UM219 MYDIA M219 KNOST DCT</t>
  </si>
  <si>
    <t>N28US</t>
  </si>
  <si>
    <t>S12R SR00 SR01 SR02 SR03 SR04 2131N08641W 2138N08641W 2139N08638W 2143N08634W KERVU UB646 CANOA DCT EYW DCT</t>
  </si>
  <si>
    <t>S12R T12R6 UN418 UN409 2055N08705W 2057N08744W UBVOV UT20 PAZ UT104 LENUL LENUL2B</t>
  </si>
  <si>
    <t>S12R T12R6 NUDAL UV106 PODON UG765 MAXIM DCT EADEN DCT PHK DCT CRANS DCT LENDS DCT ETECK M202 UKOKA/M084F390 M202 KINER DCT DRYED/M084F410 M201 NOVOK/N0474F410 DCT NICSO DCT 48N050W/M084F410 DCT 51N040W DCT 53N030W DCT 54N025W DCT ETARI DCT MOGLO DCT MIMKU/N0488F410 DCT BRUCE BRUCE1G</t>
  </si>
  <si>
    <t>N808DN</t>
  </si>
  <si>
    <t>S12R 2101N08651W 2101N08647W ROTGI UM219 MYDIA M219 CIGAR DCT SZW DCT DAWWN/N0455F340 DCT BEORN HOBTT3</t>
  </si>
  <si>
    <t>N796JB</t>
  </si>
  <si>
    <t>S12R NUDAL UV106 PODON UG765 MAXIM Y262 TUNSL DCT KUTNE MUNGI1</t>
  </si>
  <si>
    <t>S12R 2101N08650W 2101N08649W ROTGI UM219 MYDIA M219 KNOST DCT NICKI DCT MGR/N0445F380 DCT JOHNN/N0445F390 Q118 THRSR DCT NOTWO DCT HUCHH DCT VXV JAKIE7</t>
  </si>
  <si>
    <t>S12R 2101N08650W 2101N08647W NOSUG KEHLI A766 SBI DCT LUKKN WLEEE7</t>
  </si>
  <si>
    <t>N729JB</t>
  </si>
  <si>
    <t>S12R T12R6 UN418 UN409 2055N08701W 2056N08727W 2059N08758W UBVOV UT101 ENAGA ENAGA3A</t>
  </si>
  <si>
    <t>S12R 2101N08651W 2034N08653W AMIDA KIRAP UG521 SAP UH225 NAGEL H225 ATUMA UH225 CAT DCT</t>
  </si>
  <si>
    <t>S12R 2101N08651W 2057N08654W 2100N08719W 2106N08745W 2107N08755W 2121N08905W 2250N09316W 2256N09417W NOTEN UT37 SESNO UJ15E RETOS RETOS1A</t>
  </si>
  <si>
    <t>N523UW</t>
  </si>
  <si>
    <t>S12R 2101N08651W T12L6 ROTGI UM219 MYDIA M219 CIGAR/N0459F350 M219 KNOST DCT DEANR DCT BRUTS Q109 CAMJO DCT TWINS DCT PONZE BANKR8</t>
  </si>
  <si>
    <t>S12R T12R6 UN418 2056N08654W 2056N08700W 2102N08735W 2058N08927W MD802 2128N09201W 2124N09256W 2123N09311W 2126N09348W 2126N09404W 2130N09442W TAM UJ14 TMN UT147 AGU UT44 MEZCA MEZCA1A</t>
  </si>
  <si>
    <t>2134N09459W</t>
  </si>
  <si>
    <t>S12R 2100N08649W 2101N08647W NOSUG 2224N08653W 2226N08653W 2251N08652W PISAD L333 HOOCK DCT MEMFS DCT FTZ SHAIN2</t>
  </si>
  <si>
    <t>N965AN</t>
  </si>
  <si>
    <t>S12R SR00 2101N08646W 2139N08653W 2145N08655W 2148N08656W 2206N08655W 2246N08650W IRDOV L214 PLNDR DCT HRV DCT MCB/N0439F370 DCT MEM/N0441F380 J187 FTZ TRTLL6</t>
  </si>
  <si>
    <t>TLK833</t>
  </si>
  <si>
    <t>CFEML</t>
  </si>
  <si>
    <t>S12R 2101N08651W 2102N08648W 2109N08647W 2112N08645W ROTGI UM219 MYDIA M219 CIGAR DCT LEGGT DCT TAY DCT FAK DCT LRP DCT LAAYK DCT KRAZZ DCT PBERG DCT</t>
  </si>
  <si>
    <t>S12R SR00 SR01 SR02 SR03 ROTGI UM219 MYDIA/N0461F350 M219 CIGAR DCT DEANR Q109 CAMJO Q99 QUART PHLBO4</t>
  </si>
  <si>
    <t>N77598</t>
  </si>
  <si>
    <t>S12R SR00 SR01 SR02 SR03 2133N08656W 2140N08700W 2311N08808W 2313N08809W 2325N08812W PLNDR/N0460F360 DCT KH03I DCT KF15G DCT CHCKN DCT KK36C DCT KK45A DCT GCK DCT KIISS CLASH5</t>
  </si>
  <si>
    <t>2429N08831W</t>
  </si>
  <si>
    <t>N1811U</t>
  </si>
  <si>
    <t>S12R SR00 SR01 SR02 SR03 2120N08649W 2128N08655W 2133N08658W 2144N08706W 2230N08748W 2312N08818W KEHLI A766 KELPP BAYYY5</t>
  </si>
  <si>
    <t>S12R 2101N08651W 2100N08649W 2102N08647W ROTGI UM219 MYDIA M219 CIGAR/N0458F350 M219 KNOST Q109 DFENC/N0459F370 DCT SAWED Q108 SIE CAMRN5</t>
  </si>
  <si>
    <t>N848DN</t>
  </si>
  <si>
    <t>S12R 2101N08650W MOGOP 2101N08647W 2106N08648W L34 2140N08722W 2202N08748W 2207N08755W 2228N08819W 2244N08837W 2246N08839W 2305N08901W 2324N08905W 2330N08910W KEHLI A766 SBI DCT ACT DCT PNH DCT ALS/N0453F360 DCT JNC J12 HELPR JAZZZ1</t>
  </si>
  <si>
    <t>CFBWS</t>
  </si>
  <si>
    <t>S12R SR00 NC02 N8N 2220N08756W 2230N08813W 2245N08839W KEHLI/M078F340 A766 KLAMS/N0464F340 A766 SBI DCT LFK DCT PRIZZ/N0455F360 DCT KK42C DCT MCK DCT KD81W DCT KU03U DCT BEVEL DCT VESDO DCT EBGAL EBGAL7</t>
  </si>
  <si>
    <t>S12R T12R6 UN418 UN409 2055N08706W 2055N08711W 2056N08722W 2108N08752W 2107N08757W 2108N08804W UBVOV UT20 TAJIN DCT VITOS VITOS2A</t>
  </si>
  <si>
    <t>S12R 2101N08651W 2100N08649W 2101N08648W ROTGI UM219 RAKAR/N0468F330 UM219 MYDIA/N0464F350 M219 CIGAR DCT DEANR Q109 HEPAR/N0457F370 Q109 RAYVO Q87 LCAPE DCT RDU DCT BZNGA DCT DORRN CAVLR7</t>
  </si>
  <si>
    <t>CGOIE</t>
  </si>
  <si>
    <t>S12R 2102N08652W T12R6 2101N08648W 2149N08641W 2210N08625W 2212N08624W 2215N08622W MYDIA M219 CULLY DCT CAMJO Q99 BLAAN Q69 RICCS DCT PSB DCT SYR DCT ART IMPAC4</t>
  </si>
  <si>
    <t>S12R 2101N08650W MOGOP NUDAL UV106 PODON UG765 MAXIM DCT EADEN DCT PHK/N0481F390 DCT CRANS DCT LENDS DCT ETECK M202 UKOKA/M084F390 M202 KINER DCT DRYED M201 NOVOK DCT GRUPI/N0474F410 DCT PORTI DCT 47N050W/M084F410 DCT 49N040W DCT 51N030W DCT 52N020W DCT TOBOR/N0490F410 DCT RILED DCT BOFUM Q37 MALUD MALUD1M</t>
  </si>
  <si>
    <t>S12R T12R6 2100N08651W 2058N08650W L13 XHMA 2049N08657W TEFMO 2042N08709W 2040N08711W 2036N08721W 2036N08731W 2041N08925W 2051N09027W UBVOV DCT UMAVO UT101 ENAGA ENAGA3A</t>
  </si>
  <si>
    <t>S12R T12R6 UN418 UN409 2055N08701W 2055N08702W 2057N08720W 2102N08731W 2106N08741W 2109N08750W NUBIT DCT RIBET UT101 ENAGA DCT OVAGO UT123 IKLOK/N0447F220 UT123 IGSON IGSON1B</t>
  </si>
  <si>
    <t>S12R T12R6 2057N08652W 2056N08655W 2055N08700W 2054N08708W 2055N08710W 2102N08725W 2106N08734W 2111N08746W 2110N08752W 1933N08944W 1929N08949W 1922N09007W 1917N09017W 1900N09028W 1834N09040W PQE V51 TGZ</t>
  </si>
  <si>
    <t>CCCQM</t>
  </si>
  <si>
    <t>ALSUP1C ALSUP UB881 BTO UZ498 MGA UZ512 IMOLA/N0453F350 UZ512 LIXAS UL203 ARNEL UM542 TAL UV1 ATATU ATATU4</t>
  </si>
  <si>
    <t>S12R T12R6 UN418 2055N08659W 2055N08703W 2105N08738W 2107N08751W 2107N08757W 1944N09011W 1942N09014W 1938N09021W CME 1831N09202W AGAVE 1811N09231W 1812N09232W 1813N09236W 1817N09250W ELOGO VER</t>
  </si>
  <si>
    <t>N939AV</t>
  </si>
  <si>
    <t>S12R T12R6 2059N08647W ALYRE TAKUX UM782 OMIRO/N0447F370 UN420 SPP UP530 KAKOL/N0448F370 DCT RNG UQ121 ISVAT ISVAT5E</t>
  </si>
  <si>
    <t>S12R T12R6 UN418 2056N08657W 2105N08717W 2108N08724W 2121N08752W NOTEN UT37 SESNO UJ15E RETOS RETOS1A</t>
  </si>
  <si>
    <t>S12R PELRA DCT SPP DCT SEKMA OSUPA2</t>
  </si>
  <si>
    <t>CFSOC</t>
  </si>
  <si>
    <t>S12R SR00 SR01 SR02 2147N08722W 2202N08739W 2216N08754W 2220N08800W 2230N08812W 2239N08825W 2252N08839W 2310N08856W KEHLI/M079F340 A766 KENGS/N0463F360 A766 SBI DCT FUZ DCT SPS J168 LAA/N0453F380 DCT FQF DCT CKW DCT DBS J52 DOXIE DCT METOW GRIZZ1</t>
  </si>
  <si>
    <t>S12R SR00 SR01 SR02 SR03 SR04 SR05 SR06 2137N08713W 2150N08731W 2200N08749W 2215N08810W 2226N08820W KEHLI A766 KELPP NNCEE2</t>
  </si>
  <si>
    <t>S12R SR00 SR01 SR02 SR03 SR04 SR05 SR06 SR07 2141N08653W 2218N08647W 2251N08640W 2300N08657W 2322N08715W 2343N08740W 2344N08741W 2347N08750W 2348N08750W 2346N08811W 2346N08818W 2348N08828W KEHLI A766 KELPP/N0458F360 A766 SBI DCT CRIED BEREE3</t>
  </si>
  <si>
    <t>S12R SR00 SR01 SR02 SR03 2126N08650W 2141N08656W 2148N08659W 2219N08739W 2222N08747W 2235N08807W KEHLI/M078F340 A766 KLAMS/N0464F340 A766 SBI DCT DONIE DCT KF12E DCT DANKS/N0452F380 DCT KD57W DCT GOAVS DCT KD69S DCT IDECA DCT DOXIE DCT METOW GRIZZ1</t>
  </si>
  <si>
    <t>S12R T12R6 UN418 UN409 2054N08706W 2049N08725W 2047N08737W NOTEN UT37 SESNO UJ15E RETOS RETOS1A</t>
  </si>
  <si>
    <t>S12R T12R6 UN418 UN409 2053N08719W 2048N08746W NOTEN UT37 ULUMA DCT MTY UT11 SINLO SINLO1A</t>
  </si>
  <si>
    <t>CGFVN</t>
  </si>
  <si>
    <t>S12R SR00 SR01 SR02 SR03 SR04 SR05 2103N08644W 2120N08651W 2303N08735W 2331N08753W IRDOV/M079F360 L214 PLNDR/N0459F360 L214 LEV DCT HARES DCT DOSOA/N0451F380 DCT KP66C DCT KD75A DCT KD84Y DCT RECAP DCT BEVEL DCT VESDO DCT EBGAL EBGAL7</t>
  </si>
  <si>
    <t>S12R T12R6 UN418 UN409 2055N08702W 2055N08703W 2054N08709W 2055N08722W 2059N08743W 2105N08753W 2110N08824W 2118N08927W LIDAM UT23 TAM UJ14 TMN UT147 SLP</t>
  </si>
  <si>
    <t>S12R T12R6 UN418 UN409 2057N08702W 2056N08726W 2055N08826W 2102N08838W 2111N08853W 2114N08903W 2114N08913W UBVOV VOKIR UT101 ENAGA DCT OTAGO DCT ATUKA ATUKA1B</t>
  </si>
  <si>
    <t>S12R T12R6 UN418 UN409 2054N08707W 2050N08721W 2048N08730W 2049N08834W 2049N08839W 2050N08841W 2049N08850W 2049N08851W 2035N08922W 2053N08959W VIVEP 2058N09038W 2058N09046W UBVOV UT101 UMAVO/N0457F300 UT101 ENAGA ENAGA3A</t>
  </si>
  <si>
    <t>S12R T12R6 UN418 UN409 UN419 2051N08730W 2049N08738W 2052N08805W 2053N08817W 2053N08821W 2053N08829W 2055N08831W 2056N08833W 2106N08849W 2319N09425W 2327N09436W ULUMA UT37 SESNO DCT MTY DCT GABLA DCT UKRAK DCT MURDU DCT DULGU DCT OMISI DCT VIVAD DCT MIDRA/N0465F340 DCT DUMBO DCT PPE DCT AXASA DCT ASUTA DCT AMMOR OLAAA2</t>
  </si>
  <si>
    <t>S12R TAKUX UM782 OMIRO/N0449F370 UN420 SPP UP530 KAKOL DCT RNG UQ121 ISVAT ISVAT5E</t>
  </si>
  <si>
    <t>S12R T12R6 UN418 UN409 2055N08702W 2059N08710W 2101N08716W 2103N08731W 2104N08735W 2105N08738W 2108N08748W 2139N09151W 2139N09153W 2140N09159W 2152N09500W TMN DCT MORAS UJ17 QET</t>
  </si>
  <si>
    <t>2055N08656W 2032N08719W 2037N08706W 2041N08711W 2032N08700W 2047N08714W 2038N08658W 2045N08712W</t>
  </si>
  <si>
    <t>S12R T12R6 UN418 UN409 UN419 UN432 2049N08744W 2050N08748W 2055N08823W 2106N08940W 2106N09016W 2058N09256W UBVOV UT101 UMAVO/N0450F300 UT101 ENAGA ENAGA3A</t>
  </si>
  <si>
    <t>S12R T12R6 UN418 UN409 2055N08704W 2100N08732W 2100N08733W 2058N08757W 2054N08832W DIA17 OMPAN OMPAN1A</t>
  </si>
  <si>
    <t>S12R T12R6 UN402 2053N08649W ALSUP UB881 BTO/N0449F370 UZ498 MGA UZ512 LIXAS UL203 ARNEL UM542 TAL UV1 ATATU ATATU4</t>
  </si>
  <si>
    <t>GRAPHIC 2: DEPARTURES BY HOUR AND SID - SAT SEP 26, 2026</t>
  </si>
  <si>
    <t>GRAPHIC 1: DEPARTURES BY HOUR AND SID - SAT SEP 26, 2026</t>
  </si>
  <si>
    <t>UDGUV2A UDGUV UT78 UKOKO 2049N08836W 2059N08915W 2102N08929W 2104N08934W 2106N08942W 2105N08958W NUBIT DCT RIBET UT101 ENAGA DCT OVAGO UT123 IKLOK/N0429F270 UT123 IGSON/N0329F140 IGSON1B</t>
  </si>
  <si>
    <t>CFLQZ</t>
  </si>
  <si>
    <t>S12R SR00 SR01 SR02 ROTGI UM219 MYDIA M219 KNOST Q109 CAMJO DCT RIELE DCT BLAAN Q69 RICCS DCT OXMAN LINNG3</t>
  </si>
  <si>
    <t>S12R SR00 SR01 SR02 ROTGI UM219 MYDIA/M078F350 M219 CIGAR/N0456F350 DCT KJ90Q DCT HRTWL DCT KW51U DCT OXMAN LINNG3</t>
  </si>
  <si>
    <t>S12R T12R6 2100N08650W 2054N08718W 2054N08814W 2058N08826W NOTEN UT37 SESNO/N0458F200 UJ15E RETOS RETOS1A</t>
  </si>
  <si>
    <t>UDGUV2A UDGUV UT78 UKOKO 2055N08829W 2055N08830W 2055N08831W 2055N08833W 2054N08844W 2054N08917W 2057N08926W NA287 UBVOV DCT UMAVO UT101 ENAGA ENAGA3A</t>
  </si>
  <si>
    <t>ECNZF</t>
  </si>
  <si>
    <t>S12R T12R6 UN415 UN413 2111N08600W 2112N08556W 2116N08551W MAXIM/N0494F370 Y262 ZFP DCT SUMRS/M085F370 M204 SOORY/M085F390 DCT 41N050W/M085F390 43N040W 44N030W 44N020W/M085F390 DCT MUDOS/N0484F390 DCT STG DCT DESAT DCT ZMR</t>
  </si>
  <si>
    <t>NUDAL1A NUDAL UV106 PODON UG765 EMOVI/N0482F370 UG765 MAXIM DCT EYW DCT PBI A699 LOUIZ/M083F370 A699 SUMRS M204 SOORY/M082F390 DCT 44N050W 46N040W 47N030W 48N020W 48N015W DCT OMOKO DCT GUNSO DCT GAPLI/N0469F390 DCT SIDDI/N0410F270 DCT DAWLY DCT ELRIP DCT OTMET OTMET1G</t>
  </si>
  <si>
    <t>S12R T12R6 UN418 UN409 UN419 2051N08728W UBVOV UT101 UMAVO/N0457F300 UT101 ENAGA ENAGA3A</t>
  </si>
  <si>
    <t>S12R T12R6 UN415 UN413 2112N08559W 2114N08553W MAXIM Y262 ZFP/M085F390 DCT OMALY G437 MAPYL DCT FLUPS M204 LUNKR/M085F410 M204 SOORY DCT 43N050W DCT 46N040W DCT 47N030W DCT 4730N02000W DCT 48N015W DCT ETIKI DCT REGHI/N0485F430 DCT OZNOH DCT BULOX DCT TABOV/N0481F410 DCT RESMI DCT TEPRI DCT POGZI DCT GELTA DCT MANAG DCT PEVIT DCT BLM</t>
  </si>
  <si>
    <t>S12R T12R6 UN418 2053N08719W 2048N08823W 2048N08825W MD500 MD501 RWY28</t>
  </si>
  <si>
    <t>2102N08652W 1945N08654W 1941N08655W 1920N08656W PIRAS/N0453F230 BARRA4P</t>
  </si>
  <si>
    <t>S12R SR00 SR01 SR02 SR03 SR04 2200N08629W 2210N08624W 2212N08625W 2213N08625W 2223N08621W MYDIA/M079F330 M219 NAVVL/M079F350 M219 CULLY/N0465F350 M219 KNOST DCT CAMJO Q99 TEEEM/N0458F370 Q99 BLAAN Q69 RICCS DCT OXMAN LINNG3</t>
  </si>
  <si>
    <t>UDGUV2A UDGUV UT78 MEDOS ENAGA ENAGA3A</t>
  </si>
  <si>
    <t>S12R T12R6 UN418 UN409 UN419 2054N09038W 2026N09459W ENAGA ENAGA3A</t>
  </si>
  <si>
    <t>S12R T12R6 UN415 UN413 SEVKA 2112N08557W FRANT/N0476F370 UG765 MAXIM DCT EYW DCT PBI/M082F370 DCT SNAGY DCT ONGOT DCT DRYED M201 NOVOK/M082F390 M201 CARAC/N0469F390 DCT OMSAT/M081F390 DCT 4730N05000W/M081F370 4930N04000W 5030N03000W/M082F390 51N020W DCT ADARA/N0476F390 DCT LEKVA DCT KOMAG DCT EVRIN DCT INFEC/N0465F410 DCT JETZI DCT AMFUL DCT CAWZE DCT SIRIC P2 DVR UL9 KONAN DCT KOK DCT SPI T180 NIVNU T847 IMCOM IMCOM1D</t>
  </si>
  <si>
    <t>S12R T12R6 UN418 UN409 UN419 2051N08732W NOTEN UT37 SESNO UJ15E RETOS RETOS1A</t>
  </si>
  <si>
    <t>S12R 2101N08651W NUDAL UV106 PODON UG765 MAXIM DCT EADEN DCT PHK DCT CRANS DCT LENDS DCT OZENA DCT TUBBS/M085F390 DCT ROBBB Y493 VEGAA M201 NOVOK DCT GRUPI/N0487F390 DCT PEPRA/N0484F410 DCT PORTI DCT 47N050W/M085F410 DCT 50N040W DCT 52N030W DCT 53N020W DCT MALOT/N0489F410 DCT GISTI DCT LIFFY UL975 WAL M16 DOLAS L603 LAMSO</t>
  </si>
  <si>
    <t>S12R T12R6 UN418 UN409 UN419 2058N08757W 2057N08913W MD602 UBVOV DCT UMAVO UT101 ENAGA ENAGA3A</t>
  </si>
  <si>
    <t>S12R T12R6 UN418 UN409 UN419 2051N08727W UBVOV UT101 ENAGA ENAGA3A</t>
  </si>
  <si>
    <t>S12R T12R6 UN418 UN409 UN419 2051N08729W 2048N08748W 2047N08757W OMPAN OMPAN1A</t>
  </si>
  <si>
    <t>S12R T12R6 UN418 UN409 UN419 2050N08732W 2049N08739W UBVOV UT20 TAJIN DCT VITOS VITOS2A</t>
  </si>
  <si>
    <t>UDGUV2A UDGUV UT78 UKOKO 2049N08825W 2046N09410W 2053N09451W RIBET UT101 UMAVO/N0459F300 UT101 ENAGA ENAGA3A</t>
  </si>
  <si>
    <t>2051N09459W</t>
  </si>
  <si>
    <t>S12R T12R6 2059N08647W NUDAL UR506 KALNO VETSI2A</t>
  </si>
  <si>
    <t>S12R T12R6 2100N08646W 2105N08644W 2107N08651W NOTEN UT37 SESNO UJ15E RETOS RETOS1A</t>
  </si>
  <si>
    <t>HP9820</t>
  </si>
  <si>
    <t>S12R 2102N08652W ALYRE TAKUX UM782 OMIRO/N0453F370 UN420 PELRA DCT SPP DCT SEKMA OSUPA2</t>
  </si>
  <si>
    <t>XADAP</t>
  </si>
  <si>
    <t>UDGUV2A UDGUV UT78 MEDOS UT20 UBVOV UT101 UMAVO/N0468F300 UT101 ENAGA ENAGA3A</t>
  </si>
  <si>
    <t>S12R SR00 SR01 SR02 KEHLI A766 KELPP LINKK1</t>
  </si>
  <si>
    <t>S12R 2101N08651W 2059N08651W 2052N08725W 2050N08735W NAPRI 2048N08911W MD500 RWY10</t>
  </si>
  <si>
    <t>N386DA</t>
  </si>
  <si>
    <t>S12R 2101N08651W T12L6 2101N08647W T12L7 2103N08647W 2107N08647W 2136N08637W 2222N08624W MYDIA M219 CIGAR DCT SZW DCT DAWWN/N0447F360 DCT BEORN GNDLF3</t>
  </si>
  <si>
    <t>N37551</t>
  </si>
  <si>
    <t>S12R SR00 SR01 SR02 SR03 2118N08644W VIS2 2133N08638W 2202N08629W 2233N08621W MYDIA/N0459F350 M219 CIGAR DCT DEANR Q109 CAMJO Q99 QUART PHLBO4</t>
  </si>
  <si>
    <t>N923GG</t>
  </si>
  <si>
    <t>F2TH</t>
  </si>
  <si>
    <t>S12R SR00 SR01 SR02 SR03 SR04 SR05 SR06 SR07 SR08 SR09 SR10 SR11 SR12 SR17 SR18 LENUK UB646 CANOA DCT EYW DCT</t>
  </si>
  <si>
    <t>UDGUV2A UDGUV UT78 MEDOS UT20 UBVOV UT101 UMAVO/N0438F300 UT101 ENAGA ENAGA3A</t>
  </si>
  <si>
    <t>S12R T12R6 UN418 UN409 2052N08721W DURPI DCT 2104N08942W 2224N09235W NOTEN UT37 SESNO/N0460F220 UJ15E RETOS RETOS1A</t>
  </si>
  <si>
    <t>2102N08652W 2059N08651W 2054N08801W UBVOV UT101 UMAVO UT104 LENUL LENUL3A</t>
  </si>
  <si>
    <t>S12R 2101N08651W 2058N08651W 2057N08839W 2057N08842W NOTEN UT37 SESNO UJ15E RETOS RETOS1A</t>
  </si>
  <si>
    <t>S12R 2101N08651W 2059N08652W 2056N08729W 2044N09510W TAJIN DCT VITOS VITOS2A</t>
  </si>
  <si>
    <t>2045N09459W</t>
  </si>
  <si>
    <t>XAVOA</t>
  </si>
  <si>
    <t>S12R 2101N08651W NC12 ALSUP UB881 BTO UZ498 MGA G439 IMOLA DCT</t>
  </si>
  <si>
    <t>S12R T12R6 UN418 UN409 UN419 2052N08725W 2051N08729W UBVOV UT20 PAZ UT104 LENUL LENUL2B</t>
  </si>
  <si>
    <t>XADAL</t>
  </si>
  <si>
    <t>UDGUV2A UDGUV 2047N08752W 2044N08806W 2039N08828W UBVOV UT101 UMAVO UT169 VITOS VITOS2A</t>
  </si>
  <si>
    <t>S12R T12R6 UN418 UN409 UN419 2052N08721W 2051N08728W UBVOV DCT UMAVO UT101 ENAGA ENAGA3A</t>
  </si>
  <si>
    <t>S12R SR00 2059N08646W 2103N08643W 2109N08638W 2111N08636W 2116N08631W 2123N08624W 2130N08619W 2228N08615W 2237N08613W 2400N08553W NAVVL M219 CULLY/N0455F370 M219 KNOST DCT CAMJO Q99 BLAAN Q69 RICCS DCT OXMAN LINNG3</t>
  </si>
  <si>
    <t>XAVSX</t>
  </si>
  <si>
    <t>S12R T12R6 UN418 UN409 UN419 UN432 UBVOV UT101 UMAVO/N0434F300 UT101 ENAGA/N0430F280 ENAGA3A</t>
  </si>
  <si>
    <t>UDGUV2A UDGUV UT78 DURPI DCT LIDAM UT23 TAM UJ14 TMN UT147 AGU UT44 MEZCA MEZCA1A</t>
  </si>
  <si>
    <t>N943AN</t>
  </si>
  <si>
    <t>S12R SR00 SR01 SR02 SR03 SR04 SR05 SR06 SR07 2117N08648W 2131N08652W 2135N08654W 2137N08657W 2140N08700W 2203N08722W 2213N08732W KEHLI A766 SBI DCT CRIED BEREE3</t>
  </si>
  <si>
    <t>XAVYD</t>
  </si>
  <si>
    <t>S12R T12R6 UN418 UN409 UN419 UN432 2055N08910W 2055N08915W NOTEN UT37 SESNO UJ15E RETOS RETOS1A</t>
  </si>
  <si>
    <t>UDGUV2A UDGUV DCT 2050N08809W 2051N08817W NOTEN DCT LIBOX DCT MOV UT3 URKOM UJ54 CJS DCT</t>
  </si>
  <si>
    <t>S12R SR00 CN03 2114N08644W 2131N08636W 2142N08631W 2146N08629W 2211N08617W 2229N08614W NAVVL M219 CIGAR DCT DEANR Q109 RAYVO Q87 LCAPE DCT RDU DCT BZNGA DCT DORRN CAVLR7</t>
  </si>
  <si>
    <t>S12R 2101N08650W MOGOP 2101N08646W OMSUK 2144N08645W 2205N08645W 2209N08645W 2226N08645W 2308N08624W 2323N08612W NAVVL M219 CIGAR DCT CAPPS DCT FIGEY/N0486F450 DCT KPASS DCT LUISE DCT EWC DCT OXMAN DCT</t>
  </si>
  <si>
    <t>S12R T12R6 UN402 UN408 2043N08651W 2038N08651W CTM UG765 AUR DCT</t>
  </si>
  <si>
    <t>UDGUV2A UDGUV UT78 GOSAT 2050N09001W 2058N09029W 2054N09030W 2059N09102W 2059N09103W 2101N09119W UBVOV UT20 TAJIN DCT VITOS VITOS2A</t>
  </si>
  <si>
    <t>S12R T12R6 BOTOP ALYRE TAKUX UM782 OMIRO/N0439F370 UN420 PELRA DCT SPP DCT SEKMA OSUPA2</t>
  </si>
  <si>
    <t>S12R 2101N08651W 2101N08650W MOGOP 2101N08646W 2126N08642W 2159N08624W 2213N08615W 2215N08614W 2237N08607W NAVVL M219 SNAKR DCT CAMJO Q99 BLAAN Q69 RICCS DCT OXMAN LINNG3</t>
  </si>
  <si>
    <t>N823NN</t>
  </si>
  <si>
    <t>S12R SR00 2059N08646W 2131N08655W 2137N08700W 2322N08835W 2328N08840W 2334N08843W 2410N08918W 2416N08925W KEHLI A766 KELPP DCT MUSYL DCT WEEED WLEEE7</t>
  </si>
  <si>
    <t>S12R T12R6 UN402 UN408 ALSUP UB881 URIOS DCT GABIX DCT TUMEK DCT TIBUT/N0439F250 DCT PIRAS BARRA4P</t>
  </si>
  <si>
    <t>S12R SR00 SR01 SR02 2111N08643W 2124N08638W 2140N08631W 2153N08625W 2232N08608W 2252N08549W NAVVL M219 SNAKR DCT CAMJO Q99 BLAAN Q69 RICCS DCT PSB DCT SYR DCT ART IMPAC4</t>
  </si>
  <si>
    <t>2239N08601W</t>
  </si>
  <si>
    <t>UDGUV2A UDGUV UT78 XOLRO 2048N09111W 2036N09138W 2031N09144W 2024N09153W 2014N09214W VOKIR UT101 UMAVO/N0459F300 UT101 ENAGA ENAGA3A</t>
  </si>
  <si>
    <t>N56LE</t>
  </si>
  <si>
    <t>S12R T12R6 UN418 UN409 UN419 UN432 2049N08739W 2054N08855W NOTEN MTY UT11 RUDLO CUU</t>
  </si>
  <si>
    <t>TAKUX2A TAKUX UM782 OMIRO/N0440F370 UN420 PELRA DCT SPP DCT SEKMA OSUPA2</t>
  </si>
  <si>
    <t>S12R SR00 SR01 SR02 SR03 2152N08656W KEHLI A766 KELPP DCT VUH DCT</t>
  </si>
  <si>
    <t>S12R SR00 SR01 SR02 SR03 SR04 2131N08640W 2142N08636W 2148N08634W 2200N08629W 2230N08613W 2243N08605W 2350N08546W NAVVL M219 KNOST/N0451F370 Q109 CAMJO DCT CHS DCT WAIKS DCT LENDY DCT QUINZ DCT GUBID OMVAR2</t>
  </si>
  <si>
    <t>2251N08601W</t>
  </si>
  <si>
    <t>S12R SR00 SR01 SR02 SR03 SR04 NOSUG 2217N08658W 2226N08659W KEHLI A766 SBI DCT CRIED BEREE3</t>
  </si>
  <si>
    <t>S12R SR00 SR01 SR02 SR03 2119N08643W 2128N08638W 2155N08628W 2156N08628W 2213N08620W 2307N08547W NAVVL M219 KNOST DCT DEANR DCT BRUTS Q109 CAMJO DCT TWINS DCT PONZE BANKR8</t>
  </si>
  <si>
    <t>2248N08601W</t>
  </si>
  <si>
    <t>S12R SR00 SR01 SR02 SR03 SR04 SR05 NOSUG UT27 OMVIP/N0471F300 UT27 PISAD/N0468F320 L333 CCUDA/N0462F340 L333 HOOCK DCT MEMFS DCT FTZ SHAIN2</t>
  </si>
  <si>
    <t>N312SJ</t>
  </si>
  <si>
    <t>S12R SR00 SR01 2111N08645W IMU XOPGI UB646 CANOA DCT EYW DCT</t>
  </si>
  <si>
    <t>S12R T12R6 UN402 2050N08650W 2047N08651W ALSUP UB881 UTILA/N0485F390 UB881 BTO UZ498 MGA UZ512 LIXAS UL203 ATENO UM542 ISREN UL780 SORTA/N0487F390 UL780 SULNA UT315 TOY UL302 SIMOK SIMOK7B</t>
  </si>
  <si>
    <t>S12R SR00 SR01 SR02 SR03 SR04 2118N08642W 2120N08641W 2127N08636W 2148N08624W 2159N08617W 2234N08602W 2238N08555W 2253N08548W MYDIA M219 CIGAR DCT SZW DCT DAWWN/N0452F340 DCT BEORN HOBTT3</t>
  </si>
  <si>
    <t>S12R 2101N08651W UN581 2053N08653W 2052N08654W 2055N08848W 2056N08853W NOTEN UT37 SESNO UJ15E RETOS RETOS1A</t>
  </si>
  <si>
    <t>UDGUV2A UDGUV UT78 DURPI 2035N09128W 2027N09143W 2022N09241W UBVOV UT101 ENAGA DCT OTAGO DCT ATUKA ATUKA1B</t>
  </si>
  <si>
    <t>NUDAL1A NUDAL UV106 PODON UG765 MAXIM Y262 ZFP Y319 JAZZI DCT IDOLS DCT RUKRR DCT THHMP RAVNN9</t>
  </si>
  <si>
    <t>N938AV</t>
  </si>
  <si>
    <t>S12R T12R6 UN415 2049N08641W PELRA UN420 SPP UP530 KAKOL/N0382F230 B689 OPMEL OPME4A</t>
  </si>
  <si>
    <t>UDGUV2A UDGUV UJ84 CZA DCT PQE/N0325A180 V51 SAXAV V51 TGZ DCT</t>
  </si>
  <si>
    <t>S12R T12R6 UN415 UN440 UN400 PELRA UN420 SPP UP530 KAKOL/N0447F390 DCT RNG UQ121 ISVAT ISVA5E</t>
  </si>
  <si>
    <t>UDGUV2A UDGUV 2048N09046W 2033N09120W 2024N09132W 2028N09310W 2029N09322W RIBET UT101 UMAVO/N0459F300 UT101 ENAGA ENAGA3A</t>
  </si>
  <si>
    <t>S12R T12R6 UN415 UN413 2102N08627W 2104N08623W 2108N08611W 2111N08604W 2115N08601W MAXIM SNDBR3</t>
  </si>
  <si>
    <t>N451WN</t>
  </si>
  <si>
    <t>N234WN</t>
  </si>
  <si>
    <t>S12R T12R6 UN418 UN409 UN419 UN432 2102N09121W 2110N09155W 2105N09401W 2105N09414W ALUXU UT48 IPRUL DCT COLLT BELLR6</t>
  </si>
  <si>
    <t>UDGUV2A UDGUV UJ84 CZA 2025N08848W 2023N08851W OMATO UJ16 OAX</t>
  </si>
  <si>
    <t>S12R T12R6 UN418 UN409 UN419 UN432 2046N09110W 2032N09149W 2034N09338W 2034N09346W RIBET UT101 ENAGA DCT OVAGO UT123 IKLOK/N0449F220 UT123 IGSON IGSON1B</t>
  </si>
  <si>
    <t>S12R SR00 SR01 ROTGI 2207N08640W 2233N08640W MYDIA M219 CIGAR DCT PLYER DCT CTY DCT CAMJO DCT AMG DCT TWINS DCT SUG DCT HMV DCT GZG DCT HNN/N0450F350 DCT SUBWY CRAKN2</t>
  </si>
  <si>
    <t>S12R T12R6 UN418 UN409 UN419 2051N08732W 2051N08738W 2051N08747W 2052N08800W 2052N08802W 2055N08812W 2056N08817W NOTEN UT37 SESNO UJ15E RETOS RETOS1A</t>
  </si>
  <si>
    <t>S12R T12R6 UN418 UN409 UN419 UN432 2050N08736W 2049N08740W PERGO UT37 SESNO DCT MTY UT11 GABLA/N0468F340 UT11 PPE J93 AXASA DCT ASUTA J93 PDZ DCT COREZ DCT MAKRS DCT SERFR SERFR4</t>
  </si>
  <si>
    <t>N62896</t>
  </si>
  <si>
    <t>S12R SR00 SR01 SR02 SR03 SR04 SR05 SR06 SR07 SR08 SR09 SR10 SR11 2115N08648W 2146N08654W 2219N08705W 2228N08710W 2229N08714W 2238N08732W 2254N08805W KEHLI A766 KELPP NNCEE2</t>
  </si>
  <si>
    <t>S12R SR00 SR01 SR02 SR03 SR04 SR05 SR06 SR07 ROTGI 2206N08639W 2218N08638W 2242N08635W MYDIA/M078F350 M219 CULLY/N0451F370 M219 KNOST DCT CAMJO DCT TEEEM Q99 BLAAN Q69 RYCKI DCT ESL DCT PSB DCT SLT DCT ART IMPAC4</t>
  </si>
  <si>
    <t>S12R T12R6 UN418 UN409 UN419 UN432 2053N08832W 2053N08835W PERGO UT37 AVRAV DCT PLAYA DCT MAM DCT ICEMN J25 SAT J17 PNH DCT ZIGEE NIIXX4</t>
  </si>
  <si>
    <t>OMSUK2A OMSUK 2130N08645W 2134N08644W 2141N08644W 2153N08646W 2230N08650W MYDIA M219 KNOST Q109 CAMJO Q99 PEETT DCT BBDOL PAATS4</t>
  </si>
  <si>
    <t>S12R SR00 SR01 SR02 SR03 SR04 SR05 SR06 SR07 SR08 2112N08646W 2116N08645W 2134N08648W 2141N08648W 2231N08653W 2243N08639W 2252N08636W MYDIA M219 KNOST DCT PLYER/N0451F400 DCT LEGGT DCT HEVVN DCT SZW DCT JAGIR SWFFT3</t>
  </si>
  <si>
    <t>CGPFT</t>
  </si>
  <si>
    <t>S12R SR00 SR01 SR02 SR03 SR04 SR05 SR06 SR07 SR08 OMSUK 2130N08645W ROTGI 2224N08639W RAKAR MYDIA/M078F370 M219 CIGAR/N0451F370 DCT KJ87Q DCT IRQ DCT PSK DCT OXMAN LINNG3</t>
  </si>
  <si>
    <t>OMSUK2A OMSUK 2132N08645W 2154N08642W 2214N08642W 2231N08641W 2242N08636W MYDIA M219 KNOST Q109 DEANR/N0457F350 Q109 DFENC DCT SAWED Q108 SIE CAMRN5</t>
  </si>
  <si>
    <t>N818AC</t>
  </si>
  <si>
    <t>S12R T12R6 UN418 UN409 UN419 2051N08730W 2051N08732W UDGUV 2116N09027W 2118N09036W 2140N09406W 2145N09501W TMN UT147 SLP UJ40 LIBOL DCT</t>
  </si>
  <si>
    <t>OMSUK2A OMSUK 2149N08648W 2150N08645W 2151N08645W 2243N08635W 2249N08635W MYDIA/M078F370 M219 CIGAR/N0450F370 DCT KJ84Q DCT IRQ DCT SINDE DCT OXMAN LINNG3</t>
  </si>
  <si>
    <t>S12R T12R6 UN418 UN409 UN419 UN432 2049N08745W 2105N08904W 2105N08933W S362 2159N09136W 2200N09146W 2159N09149W 2158N09158W NOTEN UT37 ULUMA DCT MTY UT11 SINLO SINLO1A</t>
  </si>
  <si>
    <t>N59PD</t>
  </si>
  <si>
    <t>OMSUK2A OMSUK 2147N08641W 2207N08644W 2216N08644W 2222N08644W MYDIA M219 SNAKR Y240 SHAQQ Y240 MARCI DCT BHHIA DCT</t>
  </si>
  <si>
    <t>N588JB</t>
  </si>
  <si>
    <t>S12R T12R6 UN415 SEVKA NUDAL UV106 PODON UG765 MAXIM Y262 LULLS DCT WIGNA DCT FIPES/N0449F380 DCT FERAL BLFRG3</t>
  </si>
  <si>
    <t>N45440</t>
  </si>
  <si>
    <t>S12R SR00 SR01 SR02 SR03 SR04 SR05 SR06 SR07 SR08 SR09 NOSUG 2247N08701W 2253N08701W 2301N08702W 2307N08703W 2317N08738W 2322N08755W 2326N08815W 2336N08841W KEHLI A766 KELPP NNCEE2</t>
  </si>
  <si>
    <t>N516DG</t>
  </si>
  <si>
    <t>S12R T12R6 UN418 UN409 UN419 UN432 2050N08733W 2051N08757W 2059N08841W NOTEN UT37 ULUMA DCT MTY UT11 SINLO DCT CUU UT41 ELURO J92 VYLLA DCT GBN DCT SALOM DCT PHRED DCT</t>
  </si>
  <si>
    <t>S12R T12R6 UN418 UN409 2055N08701W 2045N08713W 2053N08845W 2110N09014W 2121N09043W LIDAM UT23 TAM UJ14 TMN DCT MORAS UJ17 QET DCT</t>
  </si>
  <si>
    <t>S12R T12R6 UN418 2056N08654W 2043N08702W 2049N09014W 2048N09026W 2049N09118W 2103N09213W TAJIN DCT VITOS VITOS2A</t>
  </si>
  <si>
    <t>2049N09459W</t>
  </si>
  <si>
    <t>S12R T12R6 UN415 2057N08643W UN619 ALYRE TAKUX UM782 OMIRO/N0442F370 UN420 PELRA DCT SPP DCT TBG DCT</t>
  </si>
  <si>
    <t>2102N08652W 2043N08653W MURBU B764 BUKKY BUKKY1A</t>
  </si>
  <si>
    <t>S12R 2100N08649W SR0 2105N08644W OMSUK 2132N08645W 2144N08647W MYDIA M219 CIGAR M215 KNOST Q109 DEANR/N0448F360 DCT DAWWN DCT BEORN HOBTT3</t>
  </si>
  <si>
    <t>N905AV</t>
  </si>
  <si>
    <t>S12R T12R6 CTM UG765 IMATA/N0454F360 UG765 AUR DCT</t>
  </si>
  <si>
    <t>S12R T12R6 2059N08650W 2058N08652W 2054N08814W 2145N09026W 2147N09131W 2204N09144W NOTEN UT37 SESNO UJ15E MTY UT11 GABLA UJ40 NOVUL NOVUL2C</t>
  </si>
  <si>
    <t>TCLMD</t>
  </si>
  <si>
    <t>NUDAL1A NUDAL UR506 UHA UR628 UVA/N0482F380 UR628 TANIA/N0485F370 M328 JERRE/M084F370 M328 ANTIG DCT BALOO DCT 36N060W/N0490F370 DCT 41N050W DCT 43N040W/M083F390 DCT 44N030W DCT 44N020W DCT PASAS/M084F390 DCT SIVIR/M083F380 UN460 RIVAK/N0480F400 DCT GALOF/N0476F390 DCT PECNO DCT VALKU DCT TIS DCT MEBAK DCT GIPNO DCT BALSI DCT OBIGO DCT ROBEX/N0478F390 DCT LAPRI DCT MOGBO DCT OSBUL/N0482F390 DCT NISVA DCT DEDIN DCT AYTEK</t>
  </si>
  <si>
    <t>N320DN</t>
  </si>
  <si>
    <t>S12R SR00 SR01 SR02 SR03 2107N08644W 2108N08645W 2112N08646W 2126N08654W 2129N08655W 2132N08657W PISAD L333 HRV DCT MCB DCT MEMFS DCT FAM DCT STL/N0453F320 DCT IOW DCT MNOSO BLUEM5</t>
  </si>
  <si>
    <t>NUDAL1A NUDAL UV106 PODON UG765 MAXIM Y262 GOPEY Q87 TIRCO/N0451F400 Q87 ZERBO/N0447F390 Q87 RAYVO Q113 AARNN DCT THHMP RAVNN9</t>
  </si>
  <si>
    <t>N44501</t>
  </si>
  <si>
    <t>S12R T12R6 UN418 UN409 2055N08701W 2055N08708W 2055N08716W 2055N08730W 2056N08740W PERGO UT37 BESOG 2248N09320W 2308N09353W NOTEN UT37 EBDUB DCT NUGUS/N0459F350 UJ59 MAM/N0464F340 DCT JCT/N0457F360 DCT PNH DCT ZIGEE NIIXX4</t>
  </si>
  <si>
    <t>S12R SR00 SR01 SR02 SR03 SR04 2113N08644W IMU NOSUG 2232N08659W 2241N08657W 2257N08650W 2317N08651W PISAD/M079F360 L333 HOOCK/N0454F360 L333 HRV DCT DOOMS DCT HARES DCT ZALDA DCT BIE DCT SAUGI DCT SAYOR DCT KU18U DCT YEA DCT CAMRA IGSOX3</t>
  </si>
  <si>
    <t>ASP816</t>
  </si>
  <si>
    <t>CGASL</t>
  </si>
  <si>
    <t>S12R 2101N08651W 2033N08624W 2025N08608W MAMBI UR650 GCM</t>
  </si>
  <si>
    <t>S12R T12R6 UN418 2056N08657W 2056N08711W 2056N08725W 2055N08737W NOTEN UT37 EBDUB/N0429F320 UT37 SESNO/N0370F240 UJ15E RETOS/N0329F170 RETOS1A</t>
  </si>
  <si>
    <t>S12R T12R6 UN418 UN409 2054N08708W 2055N08728W 2053N08805W 2112N08949W NOTEN UT37 ULUMA DCT MTY DCT TASTO DCT ILAMA UT41 NADIS DCT AVRIL UJ3 TANRI TANRI1B</t>
  </si>
  <si>
    <t>2103N08651W 2105N08650W 2119N08651W VIS3 LCLUN CUN</t>
  </si>
  <si>
    <t>S12R SR00 SR01 SR02 SR03 SR04 SR05 SR06 NOSUG 2152N08656W 2156N08656W KEHLI A766 SBI DCT CRIED BEREE3</t>
  </si>
  <si>
    <t>S12R SR00 SR01 SR02 SR03 SR04 OMSUK UM219 RAKAR MYDIA M219 KNOST Q109 DFENC DCT SAWED Q108 SIE CAMRN5</t>
  </si>
  <si>
    <t>S12R T12R6 UN418 UN409 2054N08709W 2055N08722W 2055N08728W 2106N08835W LIDAM UT23 TAM UJ14 TMN UT147 SLP UJ40 LIBOL LIBOL1B</t>
  </si>
  <si>
    <t>S12R SR00 SR01 SR02 SR03 SR04 2107N08642W 2111N08640W ROTGI MYDIA M219 KNOST DCT DEANR DCT BRUTS Q109 CAMJO DCT TWINS DCT PONZE BANKR8</t>
  </si>
  <si>
    <t>S12R SR00 SR01 SR02 SR03 SR04 NOSUG UT27 OMVIP 2306N08703W 2307N08704W 2322N08709W PLNDR L214 LEV J35 MCB/N0454F400 DCT LIT DCT KRTNY MHOMS3</t>
  </si>
  <si>
    <t>S12R T12R6 UN415 2036N08620W 2035N08619W MAMBI UL577 NOELL/N0445F410 UL577 CDO UT15 NADAX</t>
  </si>
  <si>
    <t>S12R T12R6 UN418 2055N08711W 2057N08728W 2057N08731W 2058N08741W 2054N08852W 2052N09029W 2047N09050W 2037N09102W 2025N09136W 2014N09140W 2010N09149W 2005N09155W 1957N09222W 2007N09231W VOKIR UT101 UMAVO/N0459F300 UT101 ENAGA ENAGA3A</t>
  </si>
  <si>
    <t>S12R T12R6 UN418 UN409 2054N08709W 2058N08741W 2059N08751W 2105N08832W 2058N08954W 2052N09011W 2054N09017W 2048N09042W 2041N09054W 2036N09111W 2025N09129W 2016N09143W 2002N09209W 2012N09310W 2016N09341W 2015N09355W 2016N09415W VOKIR ENAGA ENAGA3A</t>
  </si>
  <si>
    <t>S12R SR00 SR01 SR02 SR03 SR04 NOSUG UT27 OMVIP 2321N08723W 2342N08748W KEHLI A766 KELPP BAYYY5</t>
  </si>
  <si>
    <t>S12R 2101N08650W 2101N08648W OMSUK UM219 RAKAR MYDIA M219 CULLY/N0445F370 M219 CIGAR DCT SZW DCT LUCKK DCT KAILL DCT MADOL/N0443F360 DCT HCH DCT SWAPP DCT TTH DCT TRICH BENKY6</t>
  </si>
  <si>
    <t>S12R T12R6 UN418 UN409 2053N08715W 2056N08728W 2059N08757W 2059N09140W 2104N09208W UBVOV UT101 UMAVO UT169 VITOS VITOS2A</t>
  </si>
  <si>
    <t>S12R SR00 2101N08642W 2105N08639W 2106N08639W NOSUG UT27 OMVIP 2338N08722W 2355N08726W 2409N08733W DAGGR L214 LEV J35 MCB/N0457F370 J35 MEM/N0455F380 J35 FAM/N0452F390 DCT SPI DCT PHEEB ENDEE8</t>
  </si>
  <si>
    <t>2425N08742W</t>
  </si>
  <si>
    <t>S12R T12R6 UN418 UN409 2054N08707W 2055N08725W 2058N08738W 2100N08749W 2132N09127W TMN UT147 SLP UJ40 LIBOL LIBOL1B</t>
  </si>
  <si>
    <t>N804NN</t>
  </si>
  <si>
    <t>S12R SR00 SR01 SR02 SR03 SR04 SR05 SR06 SR07 SR08 ENEBA UT27 OMVIP 2326N08720W 2338N08755W KEHLI A766 SBI DCT CRIED BEREE3</t>
  </si>
  <si>
    <t>S12R 2100N08648W NC011 NC04 2105N08645W N9N NOSUG 2215N08712W 2231N08732W 2249N08745W 2322N08806W 2351N08825W 2357N08824W 2412N08832W 2416N08833W DAGGR L214 LEV J35 MCB/N0453F390 J35 MEM BOOSH3</t>
  </si>
  <si>
    <t>2429N08836W</t>
  </si>
  <si>
    <t>S12R T12R6 UN418 UN409 2054N08707W 2055N08725W 2057N08754W 2057N08757W 2059N09100W REVOT 2050N09418W 2052N09456W PAZ UT104 LENUL LENUL2B</t>
  </si>
  <si>
    <t>N37506</t>
  </si>
  <si>
    <t>S12R 2100N08649W 2101N08646W B30L6 NOSUG UT27 OMVIP 2314N08710W 2318N08715W 2339N08800W 2343N08812W 2348N08829W 2352N08836W KEHLI A766 KELPP LINKK1</t>
  </si>
  <si>
    <t>N385DZ</t>
  </si>
  <si>
    <t>S12R SR00 SR01 SR02 SR03 2103N08644W ROTGI UM219 MYDIA M219 CIGAR DCT SZW DCT DAWWN/N0461F340 DCT BEORN HOBTT3</t>
  </si>
  <si>
    <t>S12R T12R6 UN418 2056N08653W 2041N08715W 2035N08728W 2035N08730W 2038N08753W 2040N08804W 2216N09158W 2220N09208W 2230N09235W 2239N09256W 2315N09349W REX DCT DLF DCT KOBLE DCT ELP DCT CULTS J104 WLVRN DCT ESTWD HLYWD1</t>
  </si>
  <si>
    <t>2333N09416W</t>
  </si>
  <si>
    <t>S12R T12R6 UN415 2047N08628W 2046N08626W MAMBI UR640 SIA UW6 KEBET UL577 ETBOD/N0467F390 UL577 CDO L577 LRN DCT</t>
  </si>
  <si>
    <t>S12R T12R6 UN418 UN409 2055N08703W 2041N08722W 2028N08738W 2030N08751W 2028N08802W 2038N08851W 2032N08951W GOTAS UJ24 VER UT111 MEBAS UT112 LARLO LARLO1D</t>
  </si>
  <si>
    <t>S12R 2100N08649W NC011 NC03 2127N08643W 2136N08639W 2137N08640W MYDIA M219 CIGAR DCT SZW DCT DAWWN/N0455F340 DCT BEORN HOBTT3</t>
  </si>
  <si>
    <t>S12R T12R6 UN418 2056N08655W 2038N08729W 2033N08743W UKOKO 2043N08825W 2044N08933W 2048N08943W 2052N08952W 2058N09005W 2101N09010W 2105N09043W 2105N09045W 2105N09051W VOKIR UT101 ENAGA ENAGA3A</t>
  </si>
  <si>
    <t>S12R T12R6 UN418 UN409 2053N08716W 2057N08735W 2103N08759W 2107N08803W 2109N08807W 2116N08825W 2119N08837W 2123N08908W 2127N08933W LIDAM UT23 TAM UJ14 TMN UT147 BOPAX BOPAX1B</t>
  </si>
  <si>
    <t>S12R SR00 SR01 SR02 SR03 SR04 2109N08643W 2123N08640W XOPGI UM219 MYDIA M219 KNOST DCT DEANR DCT BRUTS Q109 CAMJO DCT TWINS DCT PONZE BANKR8</t>
  </si>
  <si>
    <t>N612JB</t>
  </si>
  <si>
    <t>S12R SR00 SR01 SR02 SR03 NOSUG UT27 PISAD L333 HOOCK DCT KH90K DCT TULLO DCT KF21G DCT OKRAY DCT KK36C DCT GCK DCT KIISS</t>
  </si>
  <si>
    <t>S12R T12R6 UN418 UN409 2053N08718W 2049N08730W 2048N08733W 2037N08803W 2046N08930W 2042N08941W 2028N09013W 2025N09057W 2015N09144W 2027N09147W 2034N09203W 2042N09214W 2056N09242W UBVOV UT101 UMAVO/N0459F300 UT101 ENAGA ENAGA3A</t>
  </si>
  <si>
    <t>S12R SR00 SR01 2123N08643W 2126N08643W 2130N08641W 2150N08633W 2154N08631W 2201N08629W MYDIA M219 CIGAR DCT DEANR Q109 CAMJO Q99 QUART PHLBO4</t>
  </si>
  <si>
    <t>S12R SR00 SR01 SR02 NOSUG UT27 PISAD L333 HOOCK DCT MEMFS DCT FTZ SHAIN2</t>
  </si>
  <si>
    <t>S12R SR00 CN021 NOSUG UT27 PISAD/M079F360 L333 HOOCK/N0454F360 L333 HRV DCT ZYDCO DCT TOZZI DCT KK42G DCT DOSOA DCT KD72A DCT VKING DCT KU09U DCT BEVEL DCT VESDO DCT EBGAL EBGAL7</t>
  </si>
  <si>
    <t>2103N08651W 2106N08650W VIS3 LCLUN CUN</t>
  </si>
  <si>
    <t>S12R T12R6 UN418 UN409 UN419 2052N08723W 2059N08739W 2059N08740W 2106N08754W 2106N08800W 2124N08848W 2138N08932W 2211N09108W 2319N09429W 2329N09437W ULUMA UT37 SESNO UJ15E RETOS RETOS1A</t>
  </si>
  <si>
    <t>2321N09431W</t>
  </si>
  <si>
    <t>N997AA</t>
  </si>
  <si>
    <t>S12R SR00 SR01 SR02 SR03 2101N08646W 2150N08655W 2156N08658W 2159N08701W 2239N08746W 2247N08752W 2259N08803W KEHLI A766 SBI DCT CRIED BEREE3</t>
  </si>
  <si>
    <t>S12R T12R6 UN402 UN408 MGA UZ512 LIXAS UL203 ARNEL UM542 TAL UV1 ATATU ATATU4</t>
  </si>
  <si>
    <t>S12R 2100N08649W CN02 NC011 2130N08642W 2129N08642W 2132N08641W 2144N08637W 2148N08635W 2155N08632W 2217N08624W MYDIA M219 KNOST Q109 DFENC DCT SAWED Q108 SIE CAMRN5</t>
  </si>
  <si>
    <t>S12R T12R6 UN418 UN409 2054N08702W 2041N08744W MID 2235N09303W 2240N09309W 2339N09411W REX DCT DLF DCT INK DCT CME/N0481F300 DCT CNX DCT RSK DCT RIFMN DCT HELPR PITTT2</t>
  </si>
  <si>
    <t>2338N09410W</t>
  </si>
  <si>
    <t>N447AN</t>
  </si>
  <si>
    <t>S12R SR00 SR01 SR02 SR03 SR04 SR05 SR06 2150N08655W 2153N08656W 2300N08719W 2324N08740W 2331N08747W 2349N08829W KELPP DCT LAMMY DCT PSX DCT SAT/N0465F340 DCT KH03Y/N0462F360 DCT ELP DCT DRRVR PINNG1</t>
  </si>
  <si>
    <t>S12R T12R6 UN418 UN409 UN419 2051N08731W 2045N08748W 2035N08802W 2032N08806W 2024N08809W 2002N08816W 1958N08820W 1940N08826W PQE 1727N09208W 1724N09214W 1723N09218W SAXAV V51 TGZ</t>
  </si>
  <si>
    <t>S12R 2101N08651W T12R6 2101N08648W 2115N08646W 2117N08646W 2120N08645W 2134N08643W 2140N08642W 2147N08641W 2206N08637W MYDIA/N0458F350 M219 CIGAR DCT DEANR Q109 CAMJO Q99 OGRAE DCT BZNGA DCT DORRN CAVLR7</t>
  </si>
  <si>
    <t>S12R T12R6 UN418 UN409 UN419 2052N08724W 2051N08741W 2046N08809W 2051N08834W 2054N08904W 2052N09118W 2047N09359W UBVOV UT20 TAJIN DCT VITOS VITOS2A</t>
  </si>
  <si>
    <t>S12R 2100N08650W SR0 2101N08647W 2141N08654W 2158N08658W 2211N08722W 2221N08731W 2232N08744W KELPP BAYYY5</t>
  </si>
  <si>
    <t>S12R T12R6 UN418 UN409 UN419 2051N08727W 2051N08729W 2054N08734W 2056N08737W 2100N08743W 2101N08744W 2105N08749W 2107N08747W 2124N08810W 2126N08818W 2140N08902W 2140N08914W 2135N08936W 2130N08943W 2125N08952W 2119N09007W 2118N09011W 2120N09019W 2123N09039W 2116N09056W 2112N09106W 2111N09112W 2111N09117W 2113N09119W 2153N09222W 2218N09311W 2307N09450W EBDUB UT37 SESNO UJ15E RETOS RETOS1A</t>
  </si>
  <si>
    <t>S12R T12R6 UN418 UN409 2055N08703W 2051N08719W 2046N08733W 2045N08735W 2041N08754W 2109N09024W 2107N09055W 2107N09102W 2129N09240W 2135N09346W LIDAM UT23 TAM UJ14 TMN UT147 AGU UT44 MEZCA MEZCA1A</t>
  </si>
  <si>
    <t>S12R T12R6 2058N08645W SL05 ALYRE TAKUX UM782 OMIRO/N0441F370 UN420 PELRA DCT SPP DCT SEKMA OSUPA2</t>
  </si>
  <si>
    <t>S12R T12R6 NC011 NUDAL UV106 PODON UG765 MAXIM SNDBR3</t>
  </si>
  <si>
    <t>NUDAL1A NUDAL UV106 PODON UG765 MAXIM DCT EADEN DCT PHK DCT CRANS DCT LENDS DCT OZENA DCT TUBBS/M084F370 DCT ROBBB Y493 VEGAA M201 DRYED DCT 40N065W DCT NOVOK/N0470F410 DCT SUPRY DCT 46N050W/M084F410 DCT 48N040W DCT 49N030W DCT 51N020W DCT LIMRI/N0485F410 DCT XETBO DCT LUSAT DCT DEXEN UY124 DOLOP DOLOP1B</t>
  </si>
  <si>
    <t>S12R T12R6 UN415 2056N08642W UN630 TAKUX UM782 OMIRO UN420 SPP UP530 KAKOL/N0454F350 DCT RNG UQ121 ISVAT ISVA5E</t>
  </si>
  <si>
    <t>NUDAL1A NUDAL UV106 PODON UG765 MAXIM DCT EADEN DCT PHK DCT CRANS DCT LENDS DCT OZENA DCT TUBBS/M084F370 DCT ROBBB Y493 VEGAA M201 DRYED DCT 40N065W DCT NOVOK/N0470F410 DCT SUPRY/M084F410 DCT 48N040W DCT 50N030W DCT 51N020W DCT LIMRI/N0485F410 DCT XETBO DCT PELIG DCT BOFUM Q37 MALUD MALUD1M</t>
  </si>
  <si>
    <t>N17557</t>
  </si>
  <si>
    <t>S12R SR00 SR01 SR02 SR03 SR04 SR05 SR06 SR07 SR08 SR09 NOSUG 2249N08701W 2256N08702W KEHLI A766 KELPP NNCEE2</t>
  </si>
  <si>
    <t>S12R T12R6 UN418 UN409 UN419 UN432 2049N08744W 2049N08756W 2049N08841W 2052N08901W PPE AVRIL UJ3 TANRI TANRI1B</t>
  </si>
  <si>
    <t>2335N09414W</t>
  </si>
  <si>
    <t>UDGUV2A UDGUV DCT 2051N08827W 2051N08829W 2048N08857W 2056N08910W 2056N08922W 2058N08934W 2107N09005W 2142N09104W 2143N09105W 2157N09119W 2157N09133W 2200N09141W NOTEN UT37 SESNO UJ15E RETOS RETOS1A</t>
  </si>
  <si>
    <t>UDGUV2A UDGUV UT78 UKOKO 2049N08818W 2045N08836W 2043N08911W UBVOV UT101 UMAVO UT104 LENUL DCT TLC UJ12 MLM</t>
  </si>
  <si>
    <t>S12R T12R6 UN418 UN409 UN419 UN432 2050N08733W 2050N08735W 2049N08812W 2048N08818W LIDAM UT23 TAM UJ14 TMN UT147 SLP</t>
  </si>
  <si>
    <t>S12R T12R6 UN418 UN409 2053N08716W 2040N08745W 2039N08748W 1905N09058W CME NOPON UJ9 VSA DCT</t>
  </si>
  <si>
    <t>DANRD</t>
  </si>
  <si>
    <t>S12R T12R6 2100N08649W SL02 NUDAL UV106 PODON UG765 MAXIM DCT EYW DCT PBI/M082F370 DCT SNAGY DCT ONGOT DCT DRYED M201 NOVOK/M082F390 M201 CARAC/N0470F390 DCT NICSO/M082F390 NATT 51N030W/M082F380 NATT LIMRI/M082F400 NATT XETBO/N0473F410 DCT CRK DCT EVRIN DCT JETZI DCT AMFUL DCT CAWZE DCT SIRIC P2 DVR UL9 KONAN DCT KOK DCT REMBA DCT SPI T180 NIVNU T847 IMCOM IMCOM1A</t>
  </si>
  <si>
    <t>S12R 2101N08651W 2059N08650W 2050N08652W 2047N08652W ELSON UT32 CTM</t>
  </si>
  <si>
    <t>N960AV</t>
  </si>
  <si>
    <t>S12R T12R6 2100N08649W ALYRE TAKUX UM782 MEVUB UP406 AKPEK UQ121 ISVAT ISVA5E</t>
  </si>
  <si>
    <t>GRAPHIC 2: DEPARTURES BY HOUR AND SID - SUN SEP 27, 2026</t>
  </si>
  <si>
    <t>XBSNT</t>
  </si>
  <si>
    <t>S12R 2057N08650W XOLPO UT30 ROLMI 1906N09044W 1905N09046W 1839N09135W 1830N09208W 1830N09211W 1829N09217W 1820N09226W GRUTA UJ9 TGZ</t>
  </si>
  <si>
    <t>S12R T12R6 UN418 UN409 2056N08844W 2056N08848W 2217N09202W 2218N09235W NOTEN UT37 SESNO UJ15E RETOS DCT</t>
  </si>
  <si>
    <t>UDGUV2A UDGUV 2049N08757W 2047N08805W 2049N08803W 2043N08826W 2042N08852W 2041N08901W NUBIT DCT RIBET UT101 ENAGA DCT OVAGO UT123 IKLOK/N0450F220 UT123 IGSON IGSON1B</t>
  </si>
  <si>
    <t>UDGUV2A UDGUV 2048N08752W 2050N08757W 2056N08810W 2213N09141W 2219N09239W NOTEN UT37 SESNO UJ15E RETOS RETOS1A</t>
  </si>
  <si>
    <t>NUDAL1A NUDAL UV106 PODON UG765 MAXIM Y262 CANVI/M083F370 Y262 ZFP/N0482F370 DCT NUCAR A699 LOUIZ/M083F370 A699 SUMRS M204 BEXUM/M083F390 M204 SOORY NATZ 45N030W/M083F400 NATZ LAPEX/N0472F400 DCT COQUE DCT FEJAC/N0460F380 DCT JSY/N0446F340 DCT REVTU DCT ODREP UP88 VASUX VASUX1G</t>
  </si>
  <si>
    <t>UDGUV2A UDGUV UT78 XOLRO 2042N09038W 2037N09052W 2026N09119W 2037N09127W 2037N09137W UBVOV UT101 UMAVO/N0460F300 UT101 ENAGA ENAGA3A</t>
  </si>
  <si>
    <t>UDGUV2A UDGUV UT78 UKOKO 2049N08857W OMPAN OMPAN1A</t>
  </si>
  <si>
    <t>S12R 2101N08651W OMSUK UM219 MYDIA/M078F370 M219 CULLY/N0453F370 M219 KNOST DCT CAMJO Q99 BLAAN Q69 RICCS DCT OXMAN LINNG3</t>
  </si>
  <si>
    <t>NUDAL1A NUDAL UV106 PODON UG765 MAXIM DCT EYW DCT FLL DCT STIFF DCT SNAGY/M081F350 M203 SELIM/M081F370 DCT 40N060W 42N050W/M081F380 41N040W 38N030W/M081F390 37N020W/M081F390 DCT KOMUT/N0465F390 DCT LAZET</t>
  </si>
  <si>
    <t>UDGUV2A UDGUV UT78 DURPI DCT UBVOV UT101 UMAVO/N0366F200 UT101 ENAGA ENAGA3A</t>
  </si>
  <si>
    <t>ECMIH</t>
  </si>
  <si>
    <t>S12L T12L6 UN415 UN413 NUDAL UV106 PODON/N0498F370 UG765 MAXIM DCT VKZ DCT NUCAR A699 LOUIZ/M086F370 A699 SUMRS M204 LUNKR DCT 38N060W/M086F390 41N050W 43N040W 43N030W 43N020W DCT ARMED/N0490F390 DCT EPOPO/N0490F380 DCT ADORO L155 ZMR</t>
  </si>
  <si>
    <t>N843GP</t>
  </si>
  <si>
    <t>LFBP</t>
  </si>
  <si>
    <t>FA7X</t>
  </si>
  <si>
    <t>NUDAL1B NUDAL UV106 PODON UG765 MAXIM Y262 LULLS DCT PERMT/N0488F390 DCT ELDER DCT CASPR DCT UKOKA/M085F390 M202 ONGOT DCT ATUGI M201 NOVOK/M085F410 M201 CARAC N57B NANSO/N0483F410 DCT PORTI/M085F410 DCT 47N050W DCT 49N040W DCT 50N030W DCT 51N020W DCT DINIM DCT ELSOX DCT GAPLI/N0487F450 DCT ANNET UM25 INGOR UZ297 PEXIR DCT</t>
  </si>
  <si>
    <t>S12L T12L6 UN415 UN601 ALYRE TAKUX UM782 OMIRO UN420 SPP DCT VUNIB DCT SIROT DCT KUBEK DCT RNG DCT ISVAT ISVAT5E</t>
  </si>
  <si>
    <t>UDGUV2B UDGUV UT78 DURPI DCT UBVOV UT101 UMAVO UT104 LENUL LENUL3A</t>
  </si>
  <si>
    <t>UDGUV2B UDGUV DCT MID DCT LIDAM UT23 TAM UJ14 TMN UT147 AGU UT44 MEZCA MEZCA1A</t>
  </si>
  <si>
    <t>S30R T30R6 UN710 UN704 UN711 2108N08834W MD806 NOTEN UT37 SESNO UJ15E RETOS RETOS1A</t>
  </si>
  <si>
    <t>NUDAL1B NUDAL UV106 PODON UG765 MAXIM Y262 ZFP/M082F370 DCT SUMRS M204 ALOBI/M082F390 M204 SOORY DCT 41N050W DCT 41N040W DCT 40N030W DCT 39N020W DCT GUNTI/N0470F390 DCT LAZET</t>
  </si>
  <si>
    <t>S12L SL00 SL01 SR03 SR04 OMSUK UM219 MYDIA M219 CIGAR DCT BRUTS Q109 YURCK Q97 PAACK DCT JAMIE Q133 CAM DCT GUBID OMVAR2</t>
  </si>
  <si>
    <t>N419LG</t>
  </si>
  <si>
    <t>S12L T12L6 UN418 UN409 UN419 2052N08725W 2119N08848W 2116N08857W 2111N08917W 2104N08932W 2059N08950W 2049N09013W 2058N09031W MAM J25 GROSZ DCT</t>
  </si>
  <si>
    <t>UDGUV2B UDGUV UT78 UKOKO 2030N08926W 2031N08928W 2033N09041W 2031N09117W 2016N09455W ENAGA ENAGA3A</t>
  </si>
  <si>
    <t>S12L 2102N08650W 2055N08722W 2056N09032W 2055N09104W NUBIT VOKIR UT101 ENAGA ENAGA3A</t>
  </si>
  <si>
    <t>S12L T12L6 UN418 UN409 UN419 2052N08724W 2020N09054W 2022N09230W 2027N09300W 2028N09310W 2027N09316W NUGIN OMPAN OMPAN1A</t>
  </si>
  <si>
    <t>S12L T12L6 UN418 UN409 UN419 UN432 2048N08746W UBVOV UT101 UMAVO/N0459F300 UT101 ENAGA ENAGA3A</t>
  </si>
  <si>
    <t>S12L 2055N08727W UBVOV UT20 TAJIN DCT VITOS VITOS2A</t>
  </si>
  <si>
    <t>UDGUV2B UDGUV UT78 VIKMO 2047N09215W 2047N09226W 2050N09250W 2057N09340W UBVOV UT101 UMAVO/N0456F300 UT101 ENAGA ENAGA3A</t>
  </si>
  <si>
    <t>S12L T12L6 UN415 ALYRE TAKUX UM782 OMIRO UN420 PELRA DCT SPP DCT SEKMA OSUPA2</t>
  </si>
  <si>
    <t>UDGUV2A UDGUV MID 2217N09017W DUPEM 2315N09050W DUTNA L208 PEGLG HTOWN3</t>
  </si>
  <si>
    <t>UDGUV2A UDGUV UT78 DURPI 2100N09228W 2101N09254W 2058N09332W 2050N09416W VOKIR UT101 ENAGA DCT OTAGO DCT ATUKA ATUKA1B</t>
  </si>
  <si>
    <t>UDGUV2B UDGUV UT78 VIKMO 2047N09216W 2047N09225W 2051N09322W 2051N09323W 2050N09351W RIBET UT101 UMAVO/N0446F300 UT101 ENAGA ENAGA3A</t>
  </si>
  <si>
    <t>UDGUV2A UDGUV DCT 2052N08843W PERGO UT37 SESNO UJ15E RETOS DCT</t>
  </si>
  <si>
    <t>N377DE</t>
  </si>
  <si>
    <t>NUDAL1A NUDAL UV106 PODON UG765 MAXIM Y262 TUNSL DCT FEMID Q118 CHRRI/N0454F380 Q118 SHEEK Q110 DAWWN DCT BEORN GNDLF3</t>
  </si>
  <si>
    <t>S12R 2101N08650W 2100N08649W SL0 NC011 CN03 NC03 2150N08701W 2218N08839W 2232N08909W 2255N08926W 2256N08926W 2337N08944W KEHLI A770 LEV/N0471F330 DCT SJI DCT MGMRY DCT TWOUP Q22 NYBLK/N0466F350 Q22 UMBRE DCT QUART PHLBO4</t>
  </si>
  <si>
    <t>N118RK</t>
  </si>
  <si>
    <t>S12R SR00 SR01 SR02 SR03 NOSUG 2157N08656W 2206N08657W IRDOV L214 LEV DCT</t>
  </si>
  <si>
    <t>UDGUV2A UDGUV UT78 VIKMO 2047N09220W 2055N09304W UBVOV UT101 ENAGA ENAGA3A</t>
  </si>
  <si>
    <t>S12R T12R6 UN418 UN409 UN419 UN432 2051N08733W 2051N08752W 2052N08807W 2222N09201W 2224N09253W 2230N09342W 2226N09356W SESNO UJ15E RETOS RETOS1A</t>
  </si>
  <si>
    <t>S12R T12R6 UN418 2055N08659W 2055N08702W 2050N08710W 2047N08720W 2045N08736W 1958N09230W 2008N09307W OMPAN DCT</t>
  </si>
  <si>
    <t>S12R T12R6 2059N08651W 2058N08652W 2058N08655W UBVOV DCT UMAVO UT101 ENAGA ENAGA3A</t>
  </si>
  <si>
    <t>S12R T12R6 2100N08651W 2058N08652W 2053N08738W 2052N09049W 2052N09059W 2034N09502W VOKIR UT101 UMAVO UT104 LENUL LENUL3A</t>
  </si>
  <si>
    <t>S12R T12R6 UN418 UN409 UN419 2051N08727W MID DCT 2218N09229W 2256N09303W ULUMA UT37 SESNO UJ15E RETOS RETOS1A</t>
  </si>
  <si>
    <t>SWA8800</t>
  </si>
  <si>
    <t>S12R T12R6 UN418 UN409 UN419 2051N08727W 2055N08759W 2057N08806W 2059N08808W 2101N08811W 2136N08853W 2138N08855W 2149N08919W 2224N09024W 2250N09112W 2401N09208W SEAGL L207 VUH DCT LUKKN WLEEE7</t>
  </si>
  <si>
    <t>2429N09226W</t>
  </si>
  <si>
    <t>S12R T12R6 UN418 UN409 UN419 UN432 2051N08740W UBVOV UT20 PAZ UT104 LENUL LENUL2B</t>
  </si>
  <si>
    <t>S12R T12R6 UN418 UN409 UN419 2051N08738W NUBIT RIBET UT101 ENAGA DCT OVAGO UT123 IKLOK/N0450F220 UT123 IGSON IGSON1B</t>
  </si>
  <si>
    <t>S12R 2101N08651W 2100N08651W 2058N08652W UKOKO UT78 MEDOS DCT UBVOV UT20 TAJIN DCT VITOS VITOS2A</t>
  </si>
  <si>
    <t>N599TM</t>
  </si>
  <si>
    <t>S12R T12R6 UN418 UN409 UN419 2054N09112W 2049N09134W UBVOV UT20 PAZ UT154 ENAGA DCT OVAGO UT123 ULUVO DCT GDL UJ14</t>
  </si>
  <si>
    <t>N898NN</t>
  </si>
  <si>
    <t>S12R 2101N08649W 2101N08648W 2105N08648W 2106N08649W 2116N08647W 2119N08649W 2122N08650W 2124N08651W 2127N08651W 2128N08652W 2130N08652W 2132N08656W 2138N08707W 2139N08708W 2140N08711W 2148N08740W 2149N08740W 2214N08728W 2221N08727W 2236N08730W 2249N08739W 2307N08757W 2313N08801W 2322N08802W 2332N08805W 2336N08809W KEHLI A766 KELPP/N0456F320 A766 SBI DCT CRIED BEREE3</t>
  </si>
  <si>
    <t>UDGUV2A UDGUV DCT 2053N08849W 2054N08855W NOTEN UT37 SESNO UJ15E RETOS RETOS1A</t>
  </si>
  <si>
    <t>S12R T12R6 UN418 UN409 2057N08703W 2055N08706W 2055N08709W UKOKO UT78 DURPI 2131N09200W 2138N09218W LIDAM UT23 TAM UJ14 TMN UT147 SLP UJ40 MERGO/N0459F200 UJ40 LIBOL LIBOL1B</t>
  </si>
  <si>
    <t>XAAMV</t>
  </si>
  <si>
    <t>S12R T12R6 2056N08653W 2053N08656W 2049N08708W 2050N08709W 2046N09122W 2044N09129W 2042N09137W 2038N09149W 2039N09242W UBVOV UT101 UMAVO UT169 VITOS VITOS2A</t>
  </si>
  <si>
    <t>S12R T12R6 UN418 2056N08703W 2057N08705W 2058N08707W UKOKO UT78 MEDOS DCT UBVOV UT20 TAJIN DCT VITOS VITOS2A</t>
  </si>
  <si>
    <t>UDGUV2A UDGUV OMPAN DCT</t>
  </si>
  <si>
    <t>S12R T12R6 2059N08648W 2048N08638W 2040N08630W 2036N08626W 2026N08614W 2019N08605W 2001N08546W OMIRO/N0452F370 UN420 PELRA DCT SPP DCT SEKMA OSUPA2</t>
  </si>
  <si>
    <t>UDGUV2A UDGUV DCT 2054N08902W 2054N08907W 2055N08909W 2056N08915W 2145N09050W 2210N09128W 2221N09136W 2242N09209W 2256N09256W 2330N09421W 2446N09718W LIBOX DCT MOV UT3 URKOM UJ54 CJS DCT</t>
  </si>
  <si>
    <t>S12R T12R6 2100N08649W SL0 2101N08646W 2103N08639W 2104N08631W 2109N08626W PODON UG765 MAXIM Y262 LULLS DCT GOPEY Q87 VIYAP Q69 RICCS DCT OXMAN LINNG3</t>
  </si>
  <si>
    <t>S12R T12R6 UN415 UN413 PODON UG765 MAXIM Y262 GOPEY Q87 TIRCO/N0454F360 Q87 ZERBO/N0457F350 Q87 LCAPE DCT RDU DCT BZNGA DCT DORRN CAVLR7</t>
  </si>
  <si>
    <t>N905NN</t>
  </si>
  <si>
    <t>S12R T12R6 UN418 UN409 2055N08708W VOBED 2109N08845W 2112N08909W 2112N08911W 2234N09047W 2258N09104W 2414N09209W 2430N09219W IPSEV L207 MUSYL DCT MNURE WLEEE7</t>
  </si>
  <si>
    <t>S12R T12R6 UN418 2056N08654W 2056N08719W 2053N08732W 2053N08736W UBVOV UT101 UMAVO/N0452F300 UT101 ENAGA ENAGA3A</t>
  </si>
  <si>
    <t>S12R T12R6 UN415 UN440 UN400 2034N08616W TAKUX UM782 OMIRO/N0439F370 UN420 PELRA DCT SPP DCT SEKMA OSUPA2</t>
  </si>
  <si>
    <t>S12R T12R6 UN418 2056N08654W 2050N08702W 2054N08812W 2054N08821W 2159N09045W 2208N09057W 2220N09133W NOTEN UT37 SESNO UJ15E RETOS RETOS1A</t>
  </si>
  <si>
    <t>UDGUV2A UDGUV 2049N08756W 2049N08757W 2058N08830W 2100N08838W 2236N09030W 2309N09126W 2317N09144W 2338N09218W 2350N09213W IPSEV/N0459F300 L207 SEAGL BAYYY5</t>
  </si>
  <si>
    <t>S12R SR00 SR01 SR02 SR03 SR04 SR05 SR06 SR07 2105N08645W OMSUK 2133N08646W 2141N08646W 2144N08646W 2146N08644W 2147N08643W 2151N08636W 2202N08614W 2212N08556W KERVU UB646 CANOA Y196 TUNSL Y262 GOPEY/N0465F350 Q87 TIRCO/N0466F340 Q87 ZERBO/N0464F350 Q87 VIYAP Q69 RICCS DCT OXMAN LINNG3</t>
  </si>
  <si>
    <t>2209N08601W</t>
  </si>
  <si>
    <t>S12R T12R6 UN415 UN413 2103N08629W 2110N08624W 2122N08614W 2125N08612W 2214N08529W PODON UG765 MAXIM/N0453F350 Y262 LULLS DCT GOPEY Y262 CANVI DCT VALLY DCT PERMT AR16 SEELO DCT WAALT Q131 EARZZ DCT JAMIE Q133 JASDU/N0423F270 Q133 PBERG CARTR5</t>
  </si>
  <si>
    <t>S12R T12R6 UN415 UN440 UN400 2037N08616W 2023N08603W OMIRO UN420 PELRA DCT SPP DCT SEKMA OSUPA2</t>
  </si>
  <si>
    <t>LN65LJ</t>
  </si>
  <si>
    <t>N65LJ</t>
  </si>
  <si>
    <t>S12R 2101N08650W 2100N08649W 2103N08646W 2110N08655W 2113N08659W 2114N08700W 2115N08701W 2118N08703W 2126N08707W 2150N08716W 2203N08719W 2230N08722W 2252N08719W 2330N08712W 2337N08704W 2338N08704W 2441N08553W 2600N08424W REMIS DCT BITNY DCT</t>
  </si>
  <si>
    <t>UDGUV2A UDGUV UT78 UKOKO 2049N08838W 2049N08840W 2109N09101W 2105N09113W 2104N09120W 2101N09134W LIDAM UT23 TAM UJ14 TMN DCT MORAS UJ17 QET</t>
  </si>
  <si>
    <t>S12R 2101N08651W 2100N08649W 2101N08648W 2104N08647W 2120N08646W 2125N08647W 2141N08653W 2152N08701W 2234N08728W 2254N08740W 2333N08803W 2336N08823W 2341N08831W KELPP/N0463F320 A766 SBI DCT CRIED BEREE3</t>
  </si>
  <si>
    <t>2429N08931W</t>
  </si>
  <si>
    <t>N554UW</t>
  </si>
  <si>
    <t>NUDAL1A NUDAL UV106 PODON UG765 MAXIM DCT EYW DCT KARTR DCT CHRRI DCT MOANS DCT CRG DCT SSI DCT VIYAP/N0457F340 DCT DEQUE DCT PONZE BANKR8</t>
  </si>
  <si>
    <t>UDGUV2A UDGUV DCT 2049N08753W 2049N08758W 2109N08901W 2114N08915W 2127N08923W 2130N08923W 2154N08927W 2216N08927W 2228N08925W 2309N08920W 2331N08917W 2336N08917W 2403N08919W 2439N08930W ALGAE A770 LEV/N0466F330 J31 HRV/N0471F320 DCT MCB/N0468F330 DCT MEMFS/N0467F340 DCT FTZ TRTLL6</t>
  </si>
  <si>
    <t>S12R T12R6 UN415 UN413 2105N08629W 2129N08613W 2139N08606W 2141N08604W 2143N08601W 2156N08536W MAXIM Y262 TUNSL DCT FEMID Q118 CHRRI/N0453F360 Q118 KPASA DCT OCF DCT GNV DCT MARQO DCT LARZZ JJEDI4</t>
  </si>
  <si>
    <t>S12R T12R6 UN418 UN409 UN419 UN432 2048N08746W UDGUV DCT 2048N08748W 2048N08753W NOTEN UT37 SESNO UJ15E RETOS RETOS1A</t>
  </si>
  <si>
    <t>S12R T12R6 UN415 UN440 2043N08622W 2008N08533W OMIRO/N0447F390 UN420 SPP UP530 KAKOL DCT RNG UQ121 ISVAT ISVA5E</t>
  </si>
  <si>
    <t>N552UW</t>
  </si>
  <si>
    <t>S12R T12R6 UN415 UN413 SEVKA 2116N08538W 2218N08455W 2244N08410W FRANT UG765 MAXIM SNDBR3</t>
  </si>
  <si>
    <t>2116N08538W</t>
  </si>
  <si>
    <t>S12R T12R6 UN415 UN413 2113N08622W 2118N08622W 2131N08615W 2139N08610W 2147N08601W 2202N08541W MAXIM Y262 TUNSL DCT FEMID Q118 CHRRI/N0452F340 Q118 KPASA DCT CYNTA/N0452F350 DCT TEUFL DCT WIGVO DCT SPA J85 NEALS DCT HNN/N0450F340 DCT SUBWY CRAKN2</t>
  </si>
  <si>
    <t>2151N08556W</t>
  </si>
  <si>
    <t>S12R T12R6 UN415 2046N08626W 2029N08600W 2014N08536W 1958N08518W OMIRO UN420 BONOS/N0451F390 UN420 SPP UP530 KAKOL/N0399F230 B689 OPMEL OPME4A</t>
  </si>
  <si>
    <t>2010N08531W</t>
  </si>
  <si>
    <t>S12R T12R6 UN418 UN409 UN419 UN432 OMATO UJ16 OAX</t>
  </si>
  <si>
    <t>N7862A</t>
  </si>
  <si>
    <t>S12R T12R6 UN415 UN413 2101N08630W 2102N08627W 2114N08622W 2120N08619W 2128N08615W 2129N08614W 2134N08610W 2135N08609W FRANT UG765 MAXIM Y262 ZFP Y319 JAZZI DCT IDOLS DCT RUKRR DCT THHMP RAVNN9</t>
  </si>
  <si>
    <t>S12R T12R6 UN418 UN409 2053N08717W DURPI DCT 2044N09239W 2044N09245W 2035N09329W 2036N09414W OVAGO UT123 IKLOK/N0453F220 UT123 IGSON IGSON1A</t>
  </si>
  <si>
    <t>S12R T12R6 UN418 UN409 2054N08706W 2054N08709W 2055N08755W 2055N08805W 2153N09055W 2201N09112W 2158N09127W 2155N09136W 2200N09155W 2201N09159W NOTEN UT37 SESNO UJ15E RETOS RETOS1A</t>
  </si>
  <si>
    <t>S12R SR00 SR01 SR02 SR03 SR04 SR05 SR06 SR07 2133N08652W 2234N08721W 2237N08723W 2241N08729W 2251N08742W 2252N08742W 2358N08804W 2450N08852W 2515N08907W DAGGR L214 LEV J35 MCB/N0462F370 J35 MEM BOOSH3</t>
  </si>
  <si>
    <t>N921US</t>
  </si>
  <si>
    <t>S12R T12R6 2102N08638W 2103N08635W 2108N08633W 2133N08618W 2136N08616W 2138N08615W 2144N08612W 2146N08609W 2147N08606W 2154N08553W FRANT MAXIM Y262 GOPEY Q87 TIRCO/N0457F340 Q87 ZERBO/N0455F350 Q87 JROSS Q135 RREGG Q117 KTEEE/N0423F290 Q117 SAWED Q97 ZJAAY JIIMS4</t>
  </si>
  <si>
    <t>2152N08557W</t>
  </si>
  <si>
    <t>S12R SR00 SR01 SR02 SR03 SR04 SR05 SR06 SR07 SR08 OMSUK 2137N08646W 2145N08644W 2147N08644W 2217N08635W 2236N08630W 2302N08629W 2310N08635W IRDOV L214 LEV J35 MCB/N0472F330 J35 MEM/N0464F340 J35 FAM/N0468F350 DCT SPI DCT PHEEB ENDEE8</t>
  </si>
  <si>
    <t>S12R SR00 SR01 SR02 SR03 SR04 SR05 SR06 SR07 SR08 ROTGI 2208N08634W 2213N08623W 2216N08606W 2220N08540W CANOA Y196 TUNSL Q81 KARTR/N0451F360 DCT RSW/N0453F350 DCT CRG DCT PETTO DCT KW45U DCT OXMAN LINNG3</t>
  </si>
  <si>
    <t>2217N08601W</t>
  </si>
  <si>
    <t>S12R T12R6 2057N08653W 2056N08725W 2056N08730W PERGO UT37 EBDUB DCT ETMES UJ53 REX DCT DLF DCT KOBLE DCT ELP DCT PGS DCT BLD/N0470F340 DCT BTY DCT RUSME DYAMD5</t>
  </si>
  <si>
    <t>2102N08652W T12R7 2044N08658W CZ034 MURBU B764 BUKKY BUKKY1A</t>
  </si>
  <si>
    <t>CGKXO</t>
  </si>
  <si>
    <t>S12R SR00 SR01 SR02 SR03 SR04 SR05 SR06 SR07 SR08 SR09 UN406 OMSUK 2134N08640W 2137N08638W 2147N08634W 2233N08615W 2248N08616W 2303N08616W IRDOV L214 LEV/N0471F350 J31 HRV DCT MGM/N0458F370 DCT GQO DCT HVQ DCT EWC DCT AIRRA DCT OXMAN LINNG3</t>
  </si>
  <si>
    <t>S12R SR00 SR01 SR02 SR03 SR04 SR05 SR06 SR07 SR08 2123N08642W 2128N08642W 2130N08639W 2136N08631W 2143N08627W 2155N08613W 2200N08604W 2206N08554W 2212N08538W KERVU UB646 CANOA Y196 TUNSL Y262 GOPEY Q87 TIRCO/N0457F380 Q87 ZERBO/N0459F370 Q87 VIYAP DCT JROSS DCT FLO DCT RIC DCT BBOBO Q22 PYTHN/N0456F390 Q22 RBV DCT LLUND DCT CAM DCT JASDU DCT PBERG CARTR5</t>
  </si>
  <si>
    <t>2204N08601W</t>
  </si>
  <si>
    <t>N592DT</t>
  </si>
  <si>
    <t>S12R T12R6 2100N08645W 2101N08642W 2104N08639W 2111N08636W 2115N08633W APMUS HACHO 2157N08604W WALKY MAXIM Y262 ZFP AR23 OZENA Y309 FLRDA DCT SAGGY DCT CHIEZ Q161 KALDA Q108 SIE CAMRN5</t>
  </si>
  <si>
    <t>2159N08601W</t>
  </si>
  <si>
    <t>S12R T12R6 PQE/N0335A180 V51 SAXAV V51 TGZ DCT</t>
  </si>
  <si>
    <t>S12R 2102N08652W 2059N08652W 2057N08702W 2051N08722W 2037N08756W UBVOV UT20 TAJIN DCT VITOS VITOS2A</t>
  </si>
  <si>
    <t>N282WN</t>
  </si>
  <si>
    <t>S12R T12R6 2100N08650W UN415 UN413 2102N08627W 2112N08612W 2113N08612W 2116N08607W 2125N08528W PODON UG765 MAXIM Y262 LINEY DCT KUTNE MUNGI1</t>
  </si>
  <si>
    <t>S12R T12R6 2100N08651W 2058N08652W 2102N08756W 2105N08806W 2110N08836W 2111N08840W 2123N08907W 2129N08921W 2142N08954W 2148N09008W 2157N09027W 2217N09043W 2223N09050W 2250N09116W 2349N09201W 2351N09202W 2404N09207W 2618N09321W SEAGL</t>
  </si>
  <si>
    <t>2429N09221W</t>
  </si>
  <si>
    <t>S12R T12R6 UN418 UN409 2055N08700W 2050N08714W 2052N08731W 2055N08737W 2111N08844W 2111N08847W 2113N08903W PERGO IPSEV L207 SEAGL</t>
  </si>
  <si>
    <t>CGFJD</t>
  </si>
  <si>
    <t>S12R SR00 SR01 SR02 SR03 SR04 SR05 SR06 ROTGI 2206N08637W 2213N08635W LENUK UB646 CANOA Y196 TUNSL Y262 LINEY Q93 EBAYY DCT TRV DCT MAJIK DCT HATTY DCT DAVYS DCT PBERG CARTR5</t>
  </si>
  <si>
    <t>S12R T12R6 UN418 UN409 2056N08700W 2053N08717W 2040N08753W 2051N08845W 2051N08853W 2100N08909W 2109N08945W 2111N09012W 2112N09016W 2150N09133W 2154N09138W 2226N09217W 2225N09230W NOTEN UT37 ULUMA DCT MTY UT11 SINLO SINLO1A</t>
  </si>
  <si>
    <t>N701FR</t>
  </si>
  <si>
    <t>S12R T12R6 UN415 2059N08638W 2100N08636W 2107N08623W 2113N08614W 2114N08612W NUDAL UV106 PODON UG765 MAXIM Y262 TUNSL DCT FEMID/N0451F360 Q118 KPASA DCT OCF DCT GNV DCT MARQO DCT LARZZ JJEDI4</t>
  </si>
  <si>
    <t>S12R T12R6 2054N08649W 2041N08649W 2029N08649W 2026N08649W 2025N08649W 2016N08650W LANDA UB881 BTO UM206 VIVIT/N0446F390 UM206 ANSON DCT AROVI VUMAN2</t>
  </si>
  <si>
    <t>S12R T12R6 2058N08649W 2050N08648W 2018N08650W 1952N08707W 1941N08715W 1856N08742W TIKIS TIKIS2C</t>
  </si>
  <si>
    <t>1825N08805W</t>
  </si>
  <si>
    <t>S12R T12R6 UN418 2056N08657W 2046N08726W 2043N08746W 2059N08945W 2105N09015W 2118N09123W 2117N09133W 2115N09151W 2112N09213W 2110N09232W 2104N09254W 2103N09302W 2105N09329W 2114N09347W 2114N09354W TMN DCT MORAS UJ17 QET DCT</t>
  </si>
  <si>
    <t>2125N09459W</t>
  </si>
  <si>
    <t>S12R T12R6 UN415 UN413 2106N08615W 2119N08601W NUDAL UV106 PODON UG765 MAXIM Y262 LULLS Y642 JITGO/M084F350 Y642 GRATX M329 BALTN DCT BALOO/M084F370 DCT 36N060W/N0486F370 DCT 40N050W DCT 42N040W/M084F370 DCT 4230N03000W DCT 43N020W DCT PASAS DCT SIVIR DCT RIVAK/N0473F400 DCT GALOF/N0481F390 DCT PECNO DCT VALKU DCT TIS DCT MEBAK DCT GIPNO DCT BALSI DCT OBIGO DCT ROBEX/N0475F390 DCT LAPRI DCT MOGBO DCT NIKOL/N0481F390 DCT ELTIB DCT GINAM DCT NISVA DCT DEDIN DCT AYTEK</t>
  </si>
  <si>
    <t>N14507</t>
  </si>
  <si>
    <t>S12R T12R6 UN418 UN409 UN419 2050N08733W 2050N08735W UDGUV 2049N08750W 2049N08754W 2055N08819W 2056N08823W 2103N08841W 2104N08843W 2104N08844W 2106N08847W 2122N08905W 2124N08907W 2132N08916W 2137N08921W 2153N08945W 2209N09010W 2232N09046W 2245N09103W 2248N09107W IPSEV L207 VUH DCT IAH DCT STYCK DCT KF21C DCT SPS/N0465F320 DCT HALEN NIIXX4</t>
  </si>
  <si>
    <t>S12R T12R6 UN418 2056N08655W UDGUV OMPAN OMPAN1A</t>
  </si>
  <si>
    <t>S12R SR00 SR01 SR02 SR03 SR04 SR05 SR06 SR07 ENEBA 2150N08656W 2159N08656W 2205N08658W 2216N08734W 2220N08744W 2222N08750W DUTNA L208 SBI DCT CRIED BEREE3</t>
  </si>
  <si>
    <t>S12R T12R6 UN418 UN409 2102N08708W 2059N08735W 2103N08745W 2110N08803W 2101N08836W 2101N08839W 2104N08901W 2104N08904W 2104N08909W 2138N08954W 2151N09007W 2231N09043W 2318N09109W DUTNA L208 SBI DCT TXK DCT FSM DCT MCI/N0467F310 DCT ROKKK NITZR4</t>
  </si>
  <si>
    <t>S12R T12R6 UN415 2059N08637W 2106N08631W 2121N08617W 2118N08602W 2118N08556W PODON UG765 MAXIM Y262 TUNSL DCT FEMID Q118 CHRRI/N0456F360 Q118 SHEEK Q110 DAWWN DCT BEORN HOBTT3</t>
  </si>
  <si>
    <t>S12R T12R6 2056N08653W 2049N08658W 2048N08659W MID 2150N09130W 2209N09200W 2216N09211W NOTEN UT37 EBDUB DCT ETMES UJ53 REX DCT DLF DCT KOBLE DCT ELP DCT WOBUG Q180 BXK J4 WLVRN DCT ESTWD HLYWD1</t>
  </si>
  <si>
    <t>S12R T12R6 UN415 UN413 2100N08632W 2104N08628W 2111N08624W 2113N08623W 2116N08622W 2119N08620W 2121N08618W 2122N08614W 2119N08602W FRANT UG765 MAXIM Y262 ZFP Y319 JAZZI DCT SAGGY DCT CHIEZ Q161 KALDA Q108 SIE CAMRN5</t>
  </si>
  <si>
    <t>N500CE</t>
  </si>
  <si>
    <t>KPIE</t>
  </si>
  <si>
    <t>EA50</t>
  </si>
  <si>
    <t>S12R SR00 SR01 SR02 SR03 SR04 SR05 SR06 ENEBA UT27 NOSUG 2156N08659W 2206N08706W 2219N08717W 2235N08720W PISAD L333 TRESR DCT REMIS DCT BITNY DCT</t>
  </si>
  <si>
    <t>S12R T12R6 UN415 2059N08637W 2059N08625W 2059N08605W PEPSO MAXIM Y262 ZFP Y319 JAZZI DCT IDOLS DCT RUKRR DCT THHMP RAVNN9</t>
  </si>
  <si>
    <t>PEPSO</t>
  </si>
  <si>
    <t>S12R T12R6 UN418 2056N08654W 2039N08708W 2044N08724W 2042N08758W 2049N08821W 2051N08830W 2059N08909W 2059N08914W MD404 2134N09214W 2144N09228W 2201N09258W 2203N09320W 2209N09337W 2213N09411W 2213N09439W TAM UJ14 TMN UT147 SLP UJ40 LIBOL LIBOL1B</t>
  </si>
  <si>
    <t>2214N09459W</t>
  </si>
  <si>
    <t>S12R T12R6 UN415 UN413 2059N08635W 2102N08632W 2107N08628W 2123N08616W PODON UG765 MAXIM DCT EYW DCT KARTR DCT CHRRI DCT MOANS DCT CRG DCT SSI DCT VIYAP/N0449F340 DCT DEQUE DCT PONZE BANKR8</t>
  </si>
  <si>
    <t>S12R T12R6 2058N08652W 2043N08706W UKOKO UT78 DURPI 2056N08932W 2057N08937W XORLO NOTEN UT37 ULUMA DCT MTY DCT TASTO DCT ILAMA UT41 NADIS DCT AVRIL UJ3 TANRI TANRI1B</t>
  </si>
  <si>
    <t>S12R T12R6 2058N08652W 2046N08722W 2047N08731W DURPI DCT 2051N08919W 2051N08926W XMATK 2051N08941W ID113 2054N08957W NOTEN UT37 SESNO UJ15E RETOS RETOS1A</t>
  </si>
  <si>
    <t>S12R T12R6 UN418 2055N08656W 2037N08713W UKOKO UT78 MEDOS UT20 UBVOV UT101 UMAVO/N0459F300 UT101 ENAGA ENAGA3A</t>
  </si>
  <si>
    <t>S12R T12R6 2058N08651W UKOKO UT78 DURPI 2133N09242W TMN UT147 SLP UJ40 LIBOL LIBOL1B</t>
  </si>
  <si>
    <t>HRAET</t>
  </si>
  <si>
    <t>MHRO</t>
  </si>
  <si>
    <t>P28B</t>
  </si>
  <si>
    <t>S12R SR00 SR01 SR02 SR03 SR04 ENEBA 2137N08711W 2142N08713W 2155N08730W 2158N08736W 2212N08758W 2215N08806W 2257N08925W 2309N08941W 2313N08945W 2322N09004W IPSEV L207 SEAGL NNCEE2</t>
  </si>
  <si>
    <t>S12R T12R6 2057N08653W 2045N08704W UDGUV UT78 MEDOS DCT UBVOV DCT UMAVO UT101 ENAGA ENAGA3A</t>
  </si>
  <si>
    <t>N933AN</t>
  </si>
  <si>
    <t>S12R T12R6 2058N08652W 2042N08705W UDGUV 2051N08826W 2052N08830W 2055N08917W 2056N08935W S2801 2204N09057W 2204N09058W 2240N09133W 2323N09156W 2402N09225W SEAGL L207 MUSYL/N0455F350 DCT SHLLL DCT PNUTS/N0451F370 DCT LIT DCT FTZ TRTLL6</t>
  </si>
  <si>
    <t>2429N09239W</t>
  </si>
  <si>
    <t>S12R T12R6 UN418 UN409 2050N08813W 2051N08820W 2109N08901W 2121N08913W 2132N08933W 2159N09056W 2203N09123W NOTEN UT37 SESNO UJ15E RETOS RETOS1A</t>
  </si>
  <si>
    <t>ENEBA2A ENEBA 2141N08655W 2147N08658W 2154N08709W 2158N08716W 2406N09041W 2411N09048W PEGLG L208 SBI DCT CRIED BEREE3</t>
  </si>
  <si>
    <t>2429N09102W</t>
  </si>
  <si>
    <t>S12R T12R6 UN418 UN409 UDGUV UT78 DURPI 2046N09417W 2046N09421W 2054N09512W RIBET UT101 UMAVO UT169 VITOS VITOS2A</t>
  </si>
  <si>
    <t>S12R T12R6 UN415 UN413 2100N08633W 2102N08621W 2105N08556W 2113N08545W MAXIM BHHIA3</t>
  </si>
  <si>
    <t>2118N08539W</t>
  </si>
  <si>
    <t>N834DN</t>
  </si>
  <si>
    <t>S12R SR00 SR01 SR02 SR03 SR04 2117N08648W 2132N08658W 2153N08717W 2201N08724W 2231N08750W 2259N08804W 2338N08824W 2406N08835W DAGGR L214 LEV DCT GCV/N0469F330 DCT PAYTN DCT SHYRE HOBTT3</t>
  </si>
  <si>
    <t>2429N08840W</t>
  </si>
  <si>
    <t>S12R T12R6 NUDAL UV106 PODON UG765 MAXIM Y262 TUNSL DCT KUTNE MUNGI1</t>
  </si>
  <si>
    <t>S12R T12R6 2058N08652W GOTAS UJ24 VER UT111 MEBAS UT112 LARLO LARLO1D</t>
  </si>
  <si>
    <t>S12R T12R6 UN418 UN409 2054N08707W 2054N08708W 2046N08729W 2044N08740W 2052N08751W 2051N08753W MID DCT LIDAM UT23 TAM UJ14 TMN UT147 AGU UT44 MEZCA MEZCA1A</t>
  </si>
  <si>
    <t>N47505</t>
  </si>
  <si>
    <t>S12R T12R6 UN418 UN409 2054N08706W 2054N08710W 2048N08731W 2050N08737W 2050N08739W 2114N08930W 2115N08936W 2120N08949W 2152N09039W 2200N09053W 2212N09101W 2300N09133W 2342N09205W 2400N09223W SEAGL L207 VUH DCT FUZ DCT TOTOE/N0477F320 DCT HALEN NIIXX4</t>
  </si>
  <si>
    <t>S12R T12R6 UN418 2055N08659W 2055N08701W 2049N08724W 2054N08848W 2054N08855W 2136N08924W 2141N08926W 2224N08936W 2240N08938W 2257N08950W 2343N09024W 2409N09045W PEGLG L208 SBI/N0473F330 DCT ELD DCT LIT J180 FTZ SHAIN2</t>
  </si>
  <si>
    <t>2429N09100W</t>
  </si>
  <si>
    <t>S12R T12R6 UN418 UN409 UN419 UKOKO UBVOV UT101 UMAVO/N0460F300 UT101 ENAGA ENAGA3A</t>
  </si>
  <si>
    <t>XATVJ</t>
  </si>
  <si>
    <t>S12R T12R6 UN418 UN409 2054N08706W 2054N08708W 2051N08716W UBVOV UT101 UMAVO/N0449F300 UT101 ENAGA ENAGA3A</t>
  </si>
  <si>
    <t>S12R 2101N08650W 2058N08646W L19 R1202 2055N08650W 2057N08652W 2102N08657W OTM02 2129N08704W 2205N08730W 2218N08727W 2402N08807W DAGGR L214 LEV J131 HRV CATLN/N0469F330 DCT FRDDO DCT TWOUP Q22 BURGG/N0463F350 Q22 UMBRE DCT QUART PHLBO4</t>
  </si>
  <si>
    <t>S12R T12R6 2058N08646W 2047N08622W NUDAL UV106 PODON UG765 MAXIM Y262 LULLS DCT WIGNA DCT FIPES/N0447F360 DCT FERAL BLFRG3</t>
  </si>
  <si>
    <t>S12R T12R6 UN418 UN409 2055N08701W 2055N08706W 2051N08713W 2045N08733W 2049N08817W 2049N08826W 2208N08943W 2319N09029W 2333N09044W 2432N09144W SEAGL BAYYY5</t>
  </si>
  <si>
    <t>2429N09141W</t>
  </si>
  <si>
    <t>S12R T12R6 2053N08632W 2054N08621W 2108N08552W 2112N08536W PODON UG765 MAXIM DCT EYW DCT KARTR DCT CHRRI DCT MOANS DCT CRG DCT SSI DCT VIYAP/N0437F340 DCT DEQUE DCT PONZE BANKR8</t>
  </si>
  <si>
    <t>2112N08536W</t>
  </si>
  <si>
    <t>S12R T12R6 UN418 UN409 2053N08704W 2048N08718W 2048N08724W 2050N08756W 2052N08821W 2113N08932W 2219N09210W 2220N09211W 2249N09306W ULUMA UT37 EBDUB DCT NUGUS/N0457F370 UJ59 MAM/N0462F360 DCT COT DCT RSG DCT KEBYO DCT MIRME DCT KD57U DCT GOULL DCT IKFOM DCT COUTS DCT EBGAL EBGAL7</t>
  </si>
  <si>
    <t>N775MJ</t>
  </si>
  <si>
    <t>S12R 2059N08648W UN631 SL01 CN03 2125N08651W 2134N08656W 2148N08703W OMVIP UT27 PISAD L333 HOOCK DCT LEV DCT</t>
  </si>
  <si>
    <t>S12R 2101N08650W T12R6 2100N08649W 2100N08645W 2101N08643W 2105N08640W 2109N08634W 2131N08652W 2136N08700W DUTNA/N0461F320 L208 SBI DCT CRIED BEREE3</t>
  </si>
  <si>
    <t>S12R SR00 SR01 SR02 SR03 SR04 2102N08643W 2108N08642W 2120N08643W 2203N08744W 2213N08753W 2228N08806W DUTNA L208 SBI/N0436F360 DCT LUKKN WLEEE7</t>
  </si>
  <si>
    <t>S12R T12R6 2059N08613W 2103N08601W 2115N08557W 2118N08558W 2120N08559W 2131N08557W 2142N08547W MAXIM SNDBR3</t>
  </si>
  <si>
    <t>CCBFF</t>
  </si>
  <si>
    <t>S12R T12R6 UN402 2054N08649W CZ519 2022N08712W 2020N08712W LIXAS UL203 ARNEL UM542 TAL/N0430F330 UV1 ATATU ATATU4</t>
  </si>
  <si>
    <t>S12R T12R6 2058N08645W 2053N08632W 2058N08613W 2111N08606W 2111N08603W MAXIM Y262 GOPEY DVALL HEDLY STYMY ZERBO Q87 JROSS LAANA Q109 DFENC DCT SAWED Q108 SIE CAMRN5</t>
  </si>
  <si>
    <t>S12R SR00 SR01 SR02 SR03 SR04 SR05 SR06 SR07 SR08 SR09 SR10 SR11 SR12 2109N08650W 2138N08659W 2153N08709W 2155N08711W 2158N08716W 2159N08719W 2207N08730W 2210N08724W 2214N08725W 2215N08725W 2333N08740W 2351N08754W 2403N08802W 2412N08808W 2429N08820W TRESR L333 HOOCK/N0468F330 DCT CATLN DCT MGMRY DCT TWOUP Q22 BURGG/N0464F350 Q60 JAXSN DCT DORRN CAVLR7</t>
  </si>
  <si>
    <t>2429N08820W</t>
  </si>
  <si>
    <t>S12R T12R6 UN418 UN409 2051N08710W 2047N08712W 2041N08756W 2041N08803W 2034N08823W 2032N08826W 1949N08923W 1935N08956W 1932N09005W 1929N09011W 1753N09142W 1749N09148W 1739N09205W 1737N09209W 1736N09212W 1732N09218W OMVAB TGZ</t>
  </si>
  <si>
    <t>S12R T12R6 UN418 UN409 2046N08747W 2046N08750W DURPI UT78 MEDOS DCT UBVOV UT20 TAJIN DCT VITOS VITOS2A</t>
  </si>
  <si>
    <t>S12R T12R6 UN415 2102N08637W 2115N08624W 2120N08617W PODON UG765 MAXIM Y262 LULLS DCT EYW DCT VKZ DCT WOLFO DCT SNAGY/M084F390 M203 PADRK/M084F410 M203 SELIM DCT 40N060W DCT 44N050W DCT 47N040W DCT 49N030W DCT 51N020W DCT LIMRI/N0483F410 DCT XETBO DCT BOFUM Q37 MALUD MALUD1M</t>
  </si>
  <si>
    <t>N398AB</t>
  </si>
  <si>
    <t>S12R T12R6 UN418 UN409 2056N08719W 2048N08944W 2046N09403W UMAVO UT104 LENUL</t>
  </si>
  <si>
    <t>N896DN</t>
  </si>
  <si>
    <t>S12R T12R6 2059N08651W L25 2105N08743W 2107N08750W 2113N08807W 2113N08808W 2115N08811W 2207N08859W 2221N08903W 2250N08910W 2252N08909W 2307N08913W DUTNA L208 SBI DCT LFK DCT IRW DCT LBL DCT PUB DCT JNC J12 HELPR PITTT2</t>
  </si>
  <si>
    <t>S12R T12R6 UN415 2124N08602W 2204N08515W PODON UG765 MAXIM Y262 LULLS DCT EYW DCT VKZ DCT WOLFO DCT SNAGY/M084F410 M203 SELIM DCT 40N060W DCT 43N050W DCT 45N040W DCT 46N030W DCT 47N020W DCT 48N015W DCT OMOKO DCT GUNSO DCT GAPLI/N0465F410 DCT SIDDI DCT DAWLY DCT ELRIP DCT OTMET OTMET1G</t>
  </si>
  <si>
    <t>N8308K</t>
  </si>
  <si>
    <t>S12R SR00 SR01 SR02 2102N08645W 2106N08648W 2117N08656W 2132N08656W 2133N08656W 2136N08657W 2153N08722W DUTNA L208 SBI DCT FUZ J58 SPS DCT HALEN NIIXX4</t>
  </si>
  <si>
    <t>S12R T12R6 UN402 2052N08649W 2028N08643W 2021N08641W 2016N08641W ANIKO/N0463F370 UB881 BTO UZ498 MGA UA317 BUFEO UA317 BITOR VUMAN2</t>
  </si>
  <si>
    <t>S12R 2101N08651W 2012N08604W 1907N08525W OMIRO/N0446F350 UM782 DELVI/N0448F370 UM782 MEVUB UP406 AKPEK DCT RNG DCT ISVAT ISVA5E</t>
  </si>
  <si>
    <t>S12R T12R6 2057N08653W NAPRI NAPRI1C</t>
  </si>
  <si>
    <t>S12R 2101N08651W 2059N08652W UDGUV UT78 DURPI DCT NUBIT DCT RIBET UT101 ENAGA DCT OVAGO UT123 IKLOK/N0451F220 UT123 IGSON IGSON1B</t>
  </si>
  <si>
    <t>S12R T12R6 UN418 2056N08655W 2057N08726W 2057N08730W DURPI DCT 2110N09008W 2116N09056W 2117N09110W 2123N09141W 2148N09225W 2307N09451W MTY DCT TASTO DCT ILAMA UT41 NADIS DCT AVRIL UJ3 TANRI TANRI1B</t>
  </si>
  <si>
    <t>S12R SR00 SR01 SR02 2102N08643W 2106N08643W NOSUG UT27 OMVIP DCT DUTNA L208 SBI DCT</t>
  </si>
  <si>
    <t>VJA549</t>
  </si>
  <si>
    <t>N549XJ</t>
  </si>
  <si>
    <t>S12R T12R6 UN415 UN413 2108N08610W 2115N08552W MAXIM DCT</t>
  </si>
  <si>
    <t>N8759Q</t>
  </si>
  <si>
    <t>S12R SR00 SR01 SR02 SR03 SR04 SR05 SR06 SR07 2105N08645W 2133N08654W 2148N08706W 2150N08710W 2155N08720W 2157N08723W 2208N08724W 2231N08715W 2235N08713W DUTNA L208 SBI DCT</t>
  </si>
  <si>
    <t>S12R T12R6 2059N08650W ALSUP UB881 BTO UM206 ANSON UM419 TBG UP527 UIB/N0399F230 W53 NIRSO W25 EDPUL EDPU5E</t>
  </si>
  <si>
    <t>S12R T12R6 UN415 2030N08619W MAMBI UL577 ITMAD/N0445F410 UL577 CDO UT15 NADAX NADAX1W</t>
  </si>
  <si>
    <t>2016N08521W</t>
  </si>
  <si>
    <t>S12R SR00 SR01 SR02 2125N08642W 2137N08644W 2139N08645W 2148N08646W 2150N08646W 2200N08648W 2202N08648W 2215N08650W 2215N08648W 2216N08647W 2222N08643W CANOA SNDBR3</t>
  </si>
  <si>
    <t>2241N08601W</t>
  </si>
  <si>
    <t>GRAPHIC 2: DEPARTURES BY HOUR AND SID - MON SEP 28, 2026</t>
  </si>
  <si>
    <t>GRAPHIC 1: DEPARTURES BY HOUR AND SID - MON SEP 28, 2026</t>
  </si>
  <si>
    <t>S12R T12R6 UN418 UN409 UN419 2050N08732W 2050N08739W 2046N08935W 2043N09004W 2027N09134W IKLOK/N0450F220 UT123 IGSON IGSON1B</t>
  </si>
  <si>
    <t>2006N09459W</t>
  </si>
  <si>
    <t>S12R T12R6 UN415 UN413 MAXIM Y262 TUNSL DCT FEMID Q118 BRUTS DCT CTY DCT CHS DCT CRE DCT RAPZZ DCT ISO/N0465F390 DCT ORF/M081F390 DCT LINND/N0467F390 DCT KANNI N171E PORTI/M081F400 NATW ATSUR/M081F410 DCT ARKIL/N0457F410 DCT OXLOW DCT KONAN DCT KOK DCT REMBA DCT SPI T180 NIVNU T847 IMCOM IMCOM1D</t>
  </si>
  <si>
    <t>S12R T12R6 UN418 UN409 UN419 UN432 2131N08927W 2129N09014W 2127N09031W 2124N09105W 2128N09125W NOTEN UT37 SESNO UJ15E RETOS RETOS1A</t>
  </si>
  <si>
    <t>CGYYS</t>
  </si>
  <si>
    <t>S12R 2101N08650W NC01 2101N08646W 2126N08652W 2152N08650W 2157N08652W IRDOV/M078F340 L214 PLNDR/N0459F340 L214 LEV/N0456F350 DCT KM21M DCT DEVAC DCT KM42O DCT HICKI DCT QWERI NUBER6</t>
  </si>
  <si>
    <t>S12R T12R6 UN418 2051N08730W 2053N08743W 2055N08749W 2057N08805W 2053N08855W 2054N08911W 2054N08912W 2056N08917W 2052N08943W GOTAS UJ24 VER UT111 MEBAS LARLO</t>
  </si>
  <si>
    <t>S12R T12R6 UN415 UN413 SEVKA 2112N08556W MAXIM DCT EYW DCT PBI A699 LOUIZ/M082F370 A699 SUMRS M204 ALOBI/M083F390 M204 SOORY/M082F400 NATZ 45N040W/M082F400 NATZ GUNSO/M082F390 DCT GAPLI/N0462F390 DCT SIDDI/N0451F350 DCT DAWLY/N0417F270 DCT ELRIP DCT OTMET OTMET1G</t>
  </si>
  <si>
    <t>2124N08542W</t>
  </si>
  <si>
    <t>S12R 2101N08651W ALYRE TAKUX UM782 OMIRO UN420 MORLI/N0472F380 DCT TINPA/N0475F370 DCT VAMOS/N0476F360 DCT GYV/N0475F350 UL780 TRU/N0469F390 UL780 ISREN UM542 ILMAR/M081F390 UL302 IREMI/M081F390 UL302 ELASA/N0470F390 UL650 GEKAL UT691 LAR UW16 CBA UW24 UTRAX/N0457F370 UW24 SNT SNT7U</t>
  </si>
  <si>
    <t>S12R 2101N08651W 2053N08719W 2053N08758W 2053N08813W 2054N08818W 2058N08846W 2106N08910W 2106N08911W 2107N08913W 2107N08917W 2107N08919W MD601 GOTAS UJ24 VER UT111 MEBAS LARLO</t>
  </si>
  <si>
    <t>UDGUV2A UDGUV DCT 2053N08852W LIDAM UT23 TAM UJ14 TMN DCT MORAS UJ17 QET</t>
  </si>
  <si>
    <t>S12R 2101N08650W CN01 NUDAL UV106 PODON UG765 MAXIM Y262 ZFP/N0493F370 DCT VENDS DCT SUMRS/M085F370 M204 SOORY DCT 41N050W/M085F390 41N040W 41N030W/N0493F390 DCT DETOX/N0479F410 DCT OGERO/N0483F400 Z409 TLD</t>
  </si>
  <si>
    <t>S12R 2101N08651W PIRAS BARRA4P</t>
  </si>
  <si>
    <t>1932N08629W</t>
  </si>
  <si>
    <t>S12R T12R6 2059N08651W CZA UJ9 NAPRI 2045N08903W 2041N08925W 2041N08929W 2043N08932W 2046N08937W SEBEP MD400 MD401 RWY10</t>
  </si>
  <si>
    <t>OMSUK2A OMSUK UM219 XOPGI 2235N08630W 2251N08622W 2300N08617W 2347N08555W CIGAR M219 KNOST DCT CAMJO/N0460F370 Q99 BLAAN Q69 RICCS DCT OXMAN LINNG3</t>
  </si>
  <si>
    <t>S12R T12R6 UN418 2029N08830W 2024N08849W 2011N08942W 2009N08953W 2006N08957W AGAVE UJ9 VSA</t>
  </si>
  <si>
    <t>S12L T12L6 UN418 UN409 2053N08706W 1935N08725W 1924N08726W 1919N08730W 1917N08740W 1854N09029W 1854N09037W 1854N09038W ELOGO LARLO</t>
  </si>
  <si>
    <t>S12L T12L6 UN418 UN409 2054N08707W 2052N08711W 2007N08742W 1946N08759W 1924N08817W 1923N08818W 1912N08831W 1911N09049W 1911N09051W UGATA CUA DCT ELILA ELILA2A</t>
  </si>
  <si>
    <t>S12L T12L6 UN418 UN409 UN419 2052N08723W 2110N08945W 2106N09022W 2108N09033W 2108N09037W 2142N09501W SLP UT147 AGU UT44 MEZCA MEZCA1A</t>
  </si>
  <si>
    <t>UDGUV2B UDGUV UT78 GOSAT 2056N08956W UBVOV UT101 ENAGA</t>
  </si>
  <si>
    <t>UDGUV2B UDGUV DCT 2057N08951W 2057N08953W NOTEN UT37 SESNO UJ15E RETOS RETOS1A</t>
  </si>
  <si>
    <t>S12L T12L6 UN415 UN413 2102N08628W 2107N08609W MAXIM Y262 ZFP/M083F350 DCT SUMRS/M082F370 M204 SOORY/M082F390 DCT 41N050W DCT 4130N04000W DCT 4130N03000W DCT 41N020W DCT DETOX/N0474F380 DCT ADORO L155 ZMR</t>
  </si>
  <si>
    <t>S12L T12L6 2057N08653W UKOKO 2049N08835W 2030N08900W 2020N08909W 2011N08957W 2015N09009W 2024N09040W AVIVI ENAGA ENAGA3A</t>
  </si>
  <si>
    <t>S12L T12L6 UN418 UN409 2045N08710W 2043N08728W UBVOV UT101 UMAVO/N0457F300 UT101 ENAGA ENAGA3A</t>
  </si>
  <si>
    <t>S12L T12L6 UN418 2050N08658W 2048N08658W 2037N08708W 2022N08801W OMPAN OMPAN1A</t>
  </si>
  <si>
    <t>S12L T12L6 UN418 UN409 2046N08701W 2033N08707W SUVES 2029N08823W 2042N09348W 2041N09350W 2033N09415W UMAVO UT101 ENAGA ENAGA3A</t>
  </si>
  <si>
    <t>S12L T12L6 UN418 UN409 2042N08702W R2902 2028N08805W 2036N09038W 2033N09154W 2022N09501W VITOS VITOS2A</t>
  </si>
  <si>
    <t>S12L T12L6 2100N08648W 2101N08646W 2101N08641W 2105N08548W NUDAL UR506 KALNO VETSI2A</t>
  </si>
  <si>
    <t>S12L T12L6 UN418 2056N08657W 2056N08709W 2056N08712W NOTEN UT37 SESNO UJ15E RETOS RETOS1A</t>
  </si>
  <si>
    <t>S12L T12L6 UN418 2056N08657W 2056N08700W 2102N08706W 2103N08707W 2103N08708W DURPI/N0458F360 UT78 MEDOS UT20 UBVOV UT101 UMAVO/N0458F300 UT101 ENAGA ENAGA3A</t>
  </si>
  <si>
    <t>S12L T12L6 UN415 2054N08638W ALYRE TAKUX UM782 OMIRO/N0441F350 UN420 BONOS/N0441F370 UN420 PELRA DCT SPP DCT SEKMA OSUPA2</t>
  </si>
  <si>
    <t>S12L 2059N08652W 2057N08701W 2056N08706W 2056N08711W 2058N08720W 2055N08723W NOTEN UT37 SESNO DCT MTY UJ32 TRC DCT</t>
  </si>
  <si>
    <t>S12L T12L6 UN415 ALYRE TAKUX DCT MAMBI UR640 GCM UR640 SIA</t>
  </si>
  <si>
    <t>N39475</t>
  </si>
  <si>
    <t>S12L T12L6 UN417 2149N08725W 2201N08735W 2207N08743W 2259N08925W 2306N09001W IPSEV L207 SEAGL/N0477F300 LINKK1</t>
  </si>
  <si>
    <t>S12R T12R6 2100N08706W CZ551 2059N08721W 2059N08724W UKOKO UT78 DURPI/N0458F360 UT78 MEDOS UT20 UBVOV UT101 UMAVO/N0459F300 UT101 ENAGA ENAGA3A</t>
  </si>
  <si>
    <t>S12R T12R6 2100N08649W SL04 2059N08642W 2107N08645W 2146N08718W 2214N08736W 2227N08750W 2233N08759W 2239N08813W 2241N08818W 2259N08850W 2259N08851W 2304N08858W 2308N08903W 2321N08918W 2323N08921W 2342N08945W KEHLI A770 LEV DCT PAYTN/N0466F370 DCT SHYRE GNDLF3</t>
  </si>
  <si>
    <t>S12R SR00 SR01 SR02 2114N08644W 2128N08642W 2129N08641W 2131N08638W CANOA Y196 TUNSL Y262 GOPEY Q87 ALWZZ DCT OGRAE Q99 QUART PHLBO4</t>
  </si>
  <si>
    <t>S12R 2100N08652W 2052N08729W 2052N08753W 2053N08815W 2053N08824W 2153N09052W 2152N09149W DUSAT SESNO UJ15E RETOS RETOS1A</t>
  </si>
  <si>
    <t>UDGUV2A UDGUV DCT 2049N08759W 2050N08805W 2200N09056W 2232N09204W 2244N09241W NOTEN UT37 SESNO UJ15E RETOS RETOS1A</t>
  </si>
  <si>
    <t>UDGUV2A UDGUV DCT 2052N08830W 2053N08835W 2205N09114W 2229N09148W 2239N09158W 2304N09316W SESNO UJ15E RETOS RETOS1A</t>
  </si>
  <si>
    <t>S12R SR00 SR01 SR02 SR03 NOSUG 2243N08700W 2250N08700W 2306N08703W 2309N08706W 2320N08741W 2322N08747W 2323N08749W 2333N08805W 2355N08846W 2405N08904W 2430N08923W HRV J31 MEI DCT BWG DCT ROD DCT QWERI NUBER6</t>
  </si>
  <si>
    <t>N947AN</t>
  </si>
  <si>
    <t>S12R SR00 SR01 SR02 SR03 SR04 ENEBA UT27 OMVIP UT45 ALKIM 2419N09022W 2420N09027W PEGLG L208 SBI DCT CRIED BEREE3</t>
  </si>
  <si>
    <t>2429N09036W</t>
  </si>
  <si>
    <t>2108N08902W ULISO 2109N08920W S3612 2101N08944W NA285</t>
  </si>
  <si>
    <t>S12R T12R6 UN418 UN409 UN419 2054N08806W 2054N08814W 2054N08820W 2210N09132W 2211N09134W 2219N09157W 2220N09200W 2222N09205W 2225N09210W LIBOX DCT MOV UT3 URKOM UJ54 CJS DCT</t>
  </si>
  <si>
    <t>S12R 2100N08650W NC011 T12L7 NOSUG 2218N08652W 2226N08648W 2241N08649W 2242N08649W 2259N08651W 2313N08654W 2331N08710W 2342N08724W 2347N08751W 2346N08756W 2339N08806W 2338N08809W 2334N08820W 2349N08838W 2358N08849W 2359N08850W 2403N08853W 2411N08858W LEV/N0475F330 DCT SJI DCT CATLN Q22 BURGG Q60 JAXSN DCT DORRN CAVLR7</t>
  </si>
  <si>
    <t>S12R 2101N08651W UN631 2040N08648W CZ009 2029N08651W 2028N08651W 2008N08656W 1957N08645W 1954N08644W 1920N08625W PELRA UN420 SPP DCT SEKMA OSUPA2</t>
  </si>
  <si>
    <t>1930N08631W</t>
  </si>
  <si>
    <t>S12R 2101N08651W 2059N08653W UBVOV UT20 TAJIN DCT VITOS VITOS2A</t>
  </si>
  <si>
    <t>S12R T12R6 UN415 UN413 2102N08628W FRANT UG765 MAXIM Y262 LULLS DCT GOPEY Q87 VIYAP Q69 RICCS DCT OXMAN LINNG3</t>
  </si>
  <si>
    <t>S12R T12R6 2059N08650W 2048N08650W 2036N08658W 2023N08709W TIKIS UG765 AUR DCT</t>
  </si>
  <si>
    <t>UDGUV2A UDGUV UT78 MEDOS/N0454F360 UT20 UBVOV UT101 UMAVO/N0453F300 UT101 ENAGA ENAGA3A</t>
  </si>
  <si>
    <t>HP1835</t>
  </si>
  <si>
    <t>S12R 2101N08650W 2059N08650W 2030N08647W 2021N08645W 1958N08645W 1958N08646W 1946N08657W 1921N08708W BTO UM206 ANSON DCT AROVI VUMAN2</t>
  </si>
  <si>
    <t>1853N08706W</t>
  </si>
  <si>
    <t>S12R 2101N08651W 2100N08652W NUBIT DCT RIBET UT101 ENAGA DCT OVAGO UT123 IKLOK/N0451F220 UT123 IGSON IGSON1B</t>
  </si>
  <si>
    <t>S12R 2101N08651W 2058N08652W 2058N08740W 2058N08745W 2057N08809W 2152N09405W 2146N09433W 2138N09506W TMN UT147 AGU UT44 MEZCA MEZCA1A</t>
  </si>
  <si>
    <t>S12R 2101N08650W T12R7 2032N08651W 2017N08646W 2007N08644W 1901N08645W TUMEK DCT TIBUT DCT PIRAS BARRA4P</t>
  </si>
  <si>
    <t>S12R 2101N08650W SR00 2109N08615W 2111N08613W FRANT UG765 MAXIM Y262 CANVI DCT VALLY DCT PERMT AR16 SEELO/N0451F350 DCT WAALT Q131 EARZZ DCT JAMIE Q133 PBERG CARTR5</t>
  </si>
  <si>
    <t>N75429</t>
  </si>
  <si>
    <t>S12R SR00 SR01 2119N08648W 2225N08652W 2252N08649W 2254N08647W 2321N08648W 2349N08659W 2359N08705W 2408N08720W 2413N08727W RUMMM ANKRR L208 SBI DCT KF12G/N0474F310 DCT HIDER/N0470F330 DCT KK45I DCT WELTS TRTLL6</t>
  </si>
  <si>
    <t>2426N08749W</t>
  </si>
  <si>
    <t>N958NN</t>
  </si>
  <si>
    <t>S12R SR00 SR01 SR02 SR03 2111N08646W 2149N08644W 2229N08639W 2240N08640W 2336N08640W 2346N08643W 2348N08644W 2358N08648W 2403N08651W 2430N08706W ANKRR L208 SBI DCT CRIED BEREE3</t>
  </si>
  <si>
    <t>2414N08657W</t>
  </si>
  <si>
    <t>N544UW</t>
  </si>
  <si>
    <t>S12R T12R6 UN415 NUDAL UV106 PODON UG765 MAXIM Y262 LULLS DCT EYW DCT KARTR DCT CHRRI DCT MOANS DCT CRG DCT VIYAP DCT DEQUE/N0462F320 DCT PONZE BANKR8</t>
  </si>
  <si>
    <t>S12R T12R6 UN418 UN409 UN419 2052N08722W 2051N08729W 2054N08819W TEMAX 2250N09323W SESNO UJ15E RETOS RETOS1A</t>
  </si>
  <si>
    <t>2318N09435W</t>
  </si>
  <si>
    <t>S12R 2101N08650W 2054N08644W 2034N08621W 2034N08619W 2034N08616W 2035N08608W 2036N08603W 2036N08602W 2036N08601W 2037N08553W 2045N08520W MAMBI UL577 ITMAD/N0445F410 UL577 CDO UT15 NADAX NADAX1W</t>
  </si>
  <si>
    <t>2044N08522W</t>
  </si>
  <si>
    <t>S12R T12R6 UN418 UN409 UN419 2052N08723W 2053N08807W 2053N08816W PERGO UT37 SESNO UJ15E RETOS DCT</t>
  </si>
  <si>
    <t>JTL104</t>
  </si>
  <si>
    <t>N104SG</t>
  </si>
  <si>
    <t>UDGUV2A UDGUV DCT 2056N08929W MD915 2116N08949W 2117N08950W 2118N08950W 2127N08956W 2208N09025W 2228N09049W 2321N09208W 2337N09220W 2355N09239W 2405N09250W 2421N09309W 2444N09332W SEAGL DCT NGP DCT BRENI DCT</t>
  </si>
  <si>
    <t>2422N09310W</t>
  </si>
  <si>
    <t>S12R T12R6 UN418 UN409 UN419 2054N08831W 2053N08836W 2058N08859W 2102N08914W 2102N08917W 2103N08922W 2141N08956W 2206N09025W 2241N09101W 2302N09126W 2321N09203W SEAGL BAYYY5</t>
  </si>
  <si>
    <t>S12R 2101N08651W 2053N08647W 2040N08642W 2032N08640W 2026N08642W 2021N08648W 2006N08704W 1948N08707W 1949N08654W 1943N08642W 1927N08603W PELRA UN420 SPP UP530 KAKOL/N0395F230 B689 OPMEL OPME4A</t>
  </si>
  <si>
    <t>1936N08625W</t>
  </si>
  <si>
    <t>UDGUV2A UDGUV UT78 DURPI 2050N09014W 2049N09030W 2026N09500W UMAVO UT101 ENAGA DCT OTAGO DCT ATUKA ATUKA1B</t>
  </si>
  <si>
    <t>S12R T12R6 UN415 UN413 2100N08632W 2102N08628W 2106N08623W 2108N08621W 2115N08617W 2120N08611W 2135N08601W 2154N08548W PODON MAXIM Y262 TUNSL DCT FEMID Q118 CHRRI/N0454F340 Q118 SHEEK Q110 DAWWN DCT BEORN GNDLF3</t>
  </si>
  <si>
    <t>UDGUV2A UDGUV DCT 2050N08807W 2103N08842W 2059N08845W EPNAS PERGO 2310N09419W 2335N09456W SESNO UJ15E RETOS RETOS1A</t>
  </si>
  <si>
    <t>UDGUV2A UDGUV UT78 UKOKO 2045N09022W IKLOK/N0452F220 UT123 IGSON IGSON1B</t>
  </si>
  <si>
    <t>S12R T12R6 UN415 UN413 2111N08602W 2131N08547W PODON UG765 MAXIM Y262 ZFP AR23 OZENA Y309 FLRDA DCT SAGGY DCT CHIEZ Q161 KALDA Q108 SIE CAMRN5</t>
  </si>
  <si>
    <t>UDGUV2A UDGUV 2050N08803W 2050N08806W 2050N08807W 2055N08829W 2101N08857W 2103N08858W 2211N09005W 2244N09023W 2256N09027W 2323N09040W 2338N09046W 2342N09048W 2441N09117W MUSYL L207 VUH/N0437F370 DCT LIT J101 STL DCT SPI DCT PHEEB ENDEE8</t>
  </si>
  <si>
    <t>2429N09111W</t>
  </si>
  <si>
    <t>UDGUV2A UDGUV DCT 2056N08833W 2057N08834W 2103N08850W 2104N08851W 2110N08915W DAPIB 2142N09101W 2211N09221W REX DCT DLF DCT INK/N0454F280 DCT CNX DCT HASSL Q130 ROCCY Q164 KATTS Q136 RUMPS/N0430F280 DCT OAL DCT INYOE DYAMD5</t>
  </si>
  <si>
    <t>S12R T12R6 UN418 2005N08851W 2004N08851W PQE/N0325A180 V51 SAXAV V51 TGZ DCT</t>
  </si>
  <si>
    <t>S12R T12R6 UN415 2059N08635W 2100N08633W PODON UG765 MAXIM Y262 ZFP Y319 JAZZI DCT IDOLS DCT RUKRR DCT THHMP RAVNN9</t>
  </si>
  <si>
    <t>S12R T12R6 UN418 2052N08816W 2051N08818W 2043N08846W 2044N08851W RWY18 2132N09007W 2200N09038W 2218N09101W 2235N09119W 2303N09151W 2310N09203W 2326N09221W SEAGL</t>
  </si>
  <si>
    <t>2429N09249W</t>
  </si>
  <si>
    <t>WUP652</t>
  </si>
  <si>
    <t>KDAL</t>
  </si>
  <si>
    <t>N652UP</t>
  </si>
  <si>
    <t>S12R 2101N08651W T12R6 2102N08649W NC29 SR09 NOSUG UT27 OMVIP 2407N08935W PEGLG L208 SBI CRIED DCT</t>
  </si>
  <si>
    <t>S12R 2101N08650W MOGOP NC011 CN03 2102N08646W OBTIV 2136N08652W 2144N08651W 2207N08649W 2224N08645W 2246N08636W 2251N08633W 2303N08628W MYDIA M219 SNAKR LSU DCT SQS DCT MEM J29 PXV DCT VHP DCT FWA DCT WASPP DCT QWERI NUBER6</t>
  </si>
  <si>
    <t>S12R T12R6 UN418 UN409 2055N08703W 2054N08706W 2056N08828W 2114N08936W 2315N09042W 2332N09045W 2355N09047W 2446N09054W PEGLG L208 ANKRR/M078F330 M575 WAHOO/N0463F330 DCT HRV DCT CATLN DCT MGM DCT THRSR DCT PSK DCT ESL DCT PSB DCT SYR DCT ART IMPAC4</t>
  </si>
  <si>
    <t>XSR751</t>
  </si>
  <si>
    <t>N751AS</t>
  </si>
  <si>
    <t>S12R 2101N08650W T12R6 2102N08645W N102N 2108N08644W 2148N08655W 2159N08656W 2207N08657W MYDIA SNAKR ROZZI DCT KIINN DCT HEPAR DCT IGARY DCT DEEZ DCT NUTTS DCT SIE DCT</t>
  </si>
  <si>
    <t>S12R T12R6 2059N08651W 2058N08652W 2051N08834W 2043N08848W 2043N08850W 2216N09012W 2217N09014W 2259N09115W 2304N09130W 2314N09145W IPSEV L207 VUH DCT LUKKN WLEEE7</t>
  </si>
  <si>
    <t>CGZSG</t>
  </si>
  <si>
    <t>S12R 2100N08650W MOGOP SL0 CN09 L37 ROTGI UM219 XOPGI 2234N08624W 2253N08604W CANOA Y196 TUNSL Q81 KARTR DCT FEMID/N0455F360 Q118 KPASA/N0454F370 DCT ETORE DCT FEMON Q87 VIYAP DCT KJ18U DCT MOL DCT OXMAN LINNG3</t>
  </si>
  <si>
    <t>2254N08601W</t>
  </si>
  <si>
    <t>S12R T12R6 2100N08651W 2058N08652W 2052N08851W 2051N08854W LIDAM UT23 TAM UJ14 TMN DCT MORAS UJ17 QET DCT</t>
  </si>
  <si>
    <t>S12R T12R6 2100N08648W 2046N08639W 2029N08628W 2018N08626W SIGMA OMIRO UN420 BONOS/N0452F390 UN420 SPP UP530 KAKOL/N0451F390 DCT RNG UQ121 ISVAT ISVA5E</t>
  </si>
  <si>
    <t>SIGMA</t>
  </si>
  <si>
    <t>S12R 2101N08651W 2059N08651W 2056N08804W 2050N08831W MID 2116N09020W 2119N09025W 2248N09131W 2315N09149W 2316N09149W 2323N09154W IPSEV L207 SEAGL NNCEE2</t>
  </si>
  <si>
    <t>S12R T12R6 UN418 UN409 2055N08702W DURPI DCT LIDAM UT23 TAM DCT</t>
  </si>
  <si>
    <t>S12R 2101N08651W 2057N08652W 2051N08843W 2043N08915W UBVOV UT20 TAJIN DCT VITOS VITOS2A</t>
  </si>
  <si>
    <t>S12R T12R6 UN418 MID DCT 2315N09427W 2332N09450W MTY UT11 SINLO SINLO1A</t>
  </si>
  <si>
    <t>UDGUV2A UDGUV 2049N08801W TXKKB 2059N08925W HEROE 2158N09024W 2228N09059W 2239N09116W 2306N09147W 2310N09145W 2323N09159W IPSEV L207 SEAGL BAYYY5</t>
  </si>
  <si>
    <t>S12R 2023N08712W 2016N08728W 1920N08721W 1910N08718W ANEPU B764 BUKKY BUKKY1A</t>
  </si>
  <si>
    <t>S12R 2101N08812W 2047N08852W 2043N08907W HOMUN 2202N09011W 2210N09029W 2226N09117W 2227N09118W 2228N09123W 2235N09153W 2302N09154W 2338N09204W 2411N09213W 2430N09217W PEGLG L208 SBI DCT CRIED BEREE3</t>
  </si>
  <si>
    <t>2429N09217W</t>
  </si>
  <si>
    <t>S12R T12R6 UN418 2056N08657W 2103N08720W 2100N08737W 2056N08752W 2053N08834W 2053N08841W 2052N08856W 2051N08915W 2320N09438W ULUMA UT37 SESNO UJ15E RETOS DCT</t>
  </si>
  <si>
    <t>HP1825</t>
  </si>
  <si>
    <t>S12R T12R6 UN402 2051N08650W CZ76 2030N08709W 2029N08709W 2008N08729W 2009N08734W 2011N08749W 2012N08752W TL644 2025N08811W 2032N08818W CT510 2041N08833W 2035N08843W 2032N08844W 2025N08843W 2009N08839W 2000N08842W 1945N08849W 1942N08849W ANSON DCT AROVI VUMAN2</t>
  </si>
  <si>
    <t>N14540</t>
  </si>
  <si>
    <t>S12R T12R6 UN418 UN409 UN419 2050N08732W 2048N08826W MID COFRE UM206 NABDA DCT MAM DCT JCT DCT PNH/N0459F340 DCT ZIGEE NIIXX4</t>
  </si>
  <si>
    <t>S12R SR00 2136N08641W 2142N08640W 2149N08637W LENUK UB646 CANOA DCT EYW DCT VKZ DCT NUCAR A699 SUMRS/M084F370 M204 FLUPS DCT JNFOX DCT KINER M202 MUNEY/N0482F370 DCT 41N060W DCT 44N050W/N0481F370 DCT 46N040W/M084F370 DCT 47N030W DCT 4730N02000W DCT 48N015W DCT ETIKI DCT REGHI/N0484F400 DCT OZNOH DCT BULOX DCT TABOV/N0479F390 DCT RESMI DCT TEPRI DCT POGZI DCT GELTA DCT LUVAL/N0480F390 DCT BEGAR DCT TRA/N0479F390 DCT GAMSA/N0482F390 DCT UMVEG/N0481F390 DCT VEKEN DCT GORPA/N0484F390 DCT IRDIV DCT KRV DCT NISVA DCT DEDIN DCT AYTEK</t>
  </si>
  <si>
    <t>OMSUK2A OMSUK UM219 XOPGI UB646 CANOA DCT EYW DCT</t>
  </si>
  <si>
    <t>UDGUV2A UDGUV 2048N08747W 2049N08821W 2050N08850W 2048N08905W 2047N08915W EKNKN 2159N09151W 2206N09205W 2219N09233W NOTEN UT37 ULUMA DCT MTY DCT TASTO DCT ILAMA UT41 NADIS DCT AVRIL UJ3 TANRI TANRI1B</t>
  </si>
  <si>
    <t>N122DN</t>
  </si>
  <si>
    <t>NUDAL1A NUDAL UV106 PODON UG765 MAXIM Y262 TUNSL DCT FEMID Q118 CHRRI/N0455F360 Q118 SHEEK Q110 DAWWN DCT BEORN GNDLF3</t>
  </si>
  <si>
    <t>S12R 2059N08744W 2100N08802W 2053N08825W 2046N08847W 2043N08901W 2037N08920W 2035N08928W 2037N08937W 2243N09331W 2259N09357W 2318N09428W SESNO DCT MTY UT11 PPE J93 AXASA/N0463F280 J93 ASUTA DCT AMMOR OLAAA2</t>
  </si>
  <si>
    <t>S12R T12R6 UN418 UN409 2054N08730W 2055N08733W 2057N08739W 2050N08804W 2045N08840W OMPAN OMPAN1A</t>
  </si>
  <si>
    <t>S12R T12R6 UN418 UN409 UN419 UN432 2046N08850W 2037N08926W UBVOV UT101 UMAVO/N0461F300 UT101 ENAGA ENAGA3A</t>
  </si>
  <si>
    <t>S12R T12R6 UN418 UN409 UN419 UN432 2051N08813W 2049N08842W 2039N08854W 2036N08901W 2035N08914W 2135N09318W 2138N09328W TMN UT147 SLP UJ40 LIBOL LIBOL1B</t>
  </si>
  <si>
    <t>UDGUV2A UDGUV UT78 UKOKO 2051N08841W 2042N08909W 2033N09028W UBVOV DCT UMAVO UT101 ENAGA ENAGA3A</t>
  </si>
  <si>
    <t>N29TU</t>
  </si>
  <si>
    <t>S12R 2052N08652W TEFMO 2040N08745W 2035N08811W 2026N08830W 2020N08850W 2020N08854W UBVOV UT20 PAZ UT104 LENUL DCT</t>
  </si>
  <si>
    <t>S12R T12R6 UN418 UN409 2053N08731W 2029N08838W 2025N08954W UBVOV UT101 UMAVO UT169 VITOS VITOS2A</t>
  </si>
  <si>
    <t>N842NN</t>
  </si>
  <si>
    <t>S12R T12R6 UN418 UN409 UN419 2051N08731W 2045N08747W 2030N08811W 2027N08911W 2048N09001W 2101N09006W 2148N09013W 2209N09019W 2343N09056W DUTNA L208 PEGLG DCT ANKRR/N0454F350 DCT LCH DCT ORRTH DCT LIT DCT FTZ SHAIN2</t>
  </si>
  <si>
    <t>S12R T12R6 UN418 UN409 UN419 UN432 2048N08744W 2047N08746W MID 2100N09012W FPALM NOTEN UT37 SESNO UJ15E RETOS RETOS1A</t>
  </si>
  <si>
    <t>UDGUV2A UDGUV DCT 2027N08838W 2042N08957W 2043N09002W 2124N09238W 2125N09242W 2137N09356W LIDAM UT23 TAM UJ14 TMN UT147 SLP UJ40 LIBOL LIBOL1B</t>
  </si>
  <si>
    <t>UDGUV2A UDGUV 2021N08928W 2031N08957W 2034N09000W 2043N09016W 2048N09017W 2053N09017W 2126N09018W 2159N09024W 2303N09042W 2326N09048W DUTNA/N0456F320 L208 SBI DCT CRIED BEREE3</t>
  </si>
  <si>
    <t>S12R 2117N08613W 2128N08559W MAXIM Y262 LULLS DCT EYW DCT KARTR DCT CHRRI DCT MOANS DCT CRG DCT VIYAP/N0442F340 DCT DEQUE DCT PONZE BANKR8</t>
  </si>
  <si>
    <t>S12R T12R6 UN418 UN409 2054N08706W 2054N08709W 2031N08807W 2028N08819W 2023N08833W 2021N08837W 2017N08848W 2021N08915W UBVOV UT101 ENAGA ENAGA3A</t>
  </si>
  <si>
    <t>S12R T12R6 2059N08648W 2110N08604W 2113N08555W MAXIM BHHIA3</t>
  </si>
  <si>
    <t>S12R T12R6 UN418 UN409 2055N08702W 2054N08707W 2059N08709W 2107N08723W 2112N08729W 2116N08737W 2145N08823W 2148N08831W UBVOV UT20 PAZ UT104 LENUL LENUL2B</t>
  </si>
  <si>
    <t>S12R T12R6 UN402 UN408 1908N08738W 1841N08749W 1706N08815W IOS UB764 URNOS URNOS2</t>
  </si>
  <si>
    <t>1822N08757W</t>
  </si>
  <si>
    <t>S12R SR00 SR01 SR02 SR03 2132N08642W 2138N08642W 2145N08639W 2204N08630W 2222N08624W 2229N08622W MYDIA M219 KNOST DCT AMORY Q110 JOKKY/N0455F340 Q110 DAWWN DCT BEORN GNDLF3</t>
  </si>
  <si>
    <t>N705JB</t>
  </si>
  <si>
    <t>S12R T12R6 UN418 UN409 2054N08708W 2054N08713W 2107N08726W 2113N08736W 2120N08742W 2122N08745W 2125N08749W 2133N08800W 2135N08810W 2136N08815W 2140N08827W 2147N08848W 2147N08853W 2153N08922W MESNA 2246N09039W 2250N09043W 2302N09053W 2306N09055W SEAGL L207 VUH/N0481F310 DCT KF15G DCT ROVER DCT KK48I DCT WELTS TRTLL6</t>
  </si>
  <si>
    <t>2429N09202W</t>
  </si>
  <si>
    <t>N578GG</t>
  </si>
  <si>
    <t>UDGUV2A UDGUV DCT 2016N08857W 2014N08914W 2013N08921W 2016N08944W 2018N08947W 2027N08959W 2059N09047W 2158N09222W NOTEN UT37 EBDUB DCT NUGUS UJ59 MAM DCT</t>
  </si>
  <si>
    <t>S12R T12R6 UN418 UN409 UN419 2052N08722W 2051N08726W 2045N08742W 2035N08800W 2034N08845W 2025N08907W 2017N08925W 2017N08937W 2028N08947W 2132N09029W 2135N09032W 2240N09050W 2253N09054W 2259N09054W SEAGL L207 CATFS/N0474F320 L207 VUH DCT HNKER/N0471F340 DCT PNH DCT ZIGEE NIIXX4</t>
  </si>
  <si>
    <t>2429N09205W</t>
  </si>
  <si>
    <t>S12R T12R6 UN418 UN409 2055N08701W 2055N08707W 2046N08730W 2038N08750W 2027N08831W 2025N08845W 2020N08903W 2017N08918W 2013N08940W 2011N08950W 2120N09146W 2233N09332W NOTEN UT37 EBDUB DCT NUGUS/N0479F330 UJ59 AXIPU/N0483F310 UJ59 MAM/N0480F320 DCT CRP HTOWN3</t>
  </si>
  <si>
    <t>CCBAC</t>
  </si>
  <si>
    <t>S12R T12R6 UN402 UN408 2032N08648W 2008N08644W ANIKO UB881 BTO UZ498 MGA/N0460F350 UZ512 LIXAS UL203 ARNEL UM542 TAL UV1 ATATU ATATU4</t>
  </si>
  <si>
    <t>S12R T12R6 UN418 UN409 UN419 2054N08724W 2111N08743W 2117N08746W 2143N08808W IPSEV L207 SEAGL BAYYY5</t>
  </si>
  <si>
    <t>S12R T12R6 UN418 UN409 2053N08714W 2051N08729W 2106N08736W 2108N08738W 2113N08739W 2137N08745W 2151N08748W 2204N08752W 2208N08753W 2224N08756W 2227N08757W 2232N08758W 2246N08802W 2248N08804W 2255N08808W 2301N08818W DUTNA L208 SBI DCT CRIED BEREE3</t>
  </si>
  <si>
    <t>S12R T12R6 UN418 UN409 2054N08709W 2054N08712W 2045N08725W 2049N08728W 2043N08753W 2037N08811W 2037N08819W 2036N08846W 2025N08857W 2007N08908W 2013N08930W 2019N08948W 2045N09008W NOTEN UT37 EBDUB DCT NUGUS UJ59 MAM DCT LRD DCT JCT DCT ABI DCT NOSEW Q154 GOSIP DCT JNC/N0472F260 J12 HELPR JAZZZ1</t>
  </si>
  <si>
    <t>CFXYK</t>
  </si>
  <si>
    <t>S12R T12R6 UN418 UN409 2054N08707W 2055N08712W 2056N08715W 2058N08724W 2111N08737W 2122N08748W 2129N08800W 2143N08830W 2158N08902W 2152N08915W 2215N09053W 2216N09150W 2226N09213W 2227N09213W 2233N09229W 2253N09309W NOTEN UT37 AVRAV DCT KANNA DCT CRP DCT JCT/N0462F360 DCT JADIL DCT KA42W DCT FSHER DCT KD63U DCT IKFOM DCT ZERZO DCT COUTS DCT EBGAL EBGAL7</t>
  </si>
  <si>
    <t>S12R SR00 ROTGI M219 KNOST Q109 CAMJO Q99 QUART PHLBO4</t>
  </si>
  <si>
    <t>S12R T12R6 UN415 2100N08642W FRANT UG765 MAXIM DCT EADEN DCT VKZ DCT WOLFO DCT SNAGY/M084F390 M203 SELIM DCT 40N060W DCT 44N050W/M084F410 DCT 46N040W DCT 47N030W DCT 48N020W DCT 48N015W DCT TAMEL DCT EVBAK DCT GAPLI/N0480F410 DCT SIDDI DCT DAWLY DCT ELRIP DCT OTMET OTMET1G</t>
  </si>
  <si>
    <t>UDGUV2A UDGUV 2044N08800W 2039N08815W 2020N08823W 2013N08818W 2011N08812W 2008N08756W 2007N08752W 2008N08745W 2009N08717W 2006N08707W 2004N08704W 2001N08657W 1957N08700W 1949N08657W 1950N08701W 1946N08705W 1944N08709W 1938N08729W 1936N08835W 1932N08923W 1932N08930W 1935N08958W 1935N09016W 1921N09341W 1921N09348W MEBAS LARLO PBC</t>
  </si>
  <si>
    <t>1907N09506W</t>
  </si>
  <si>
    <t>UDGUV2A UDGUV DCT 2044N08754W 2040N08804W 2056N08904W 2057N08906W 2101N08913W 2225N09226W 2241N09255W NOTEN UT37 SESNO UJ15E RETOS RETOS1A</t>
  </si>
  <si>
    <t>S12R T12R6 UN415 UN413 PODON UG765 MAXIM DCT EADEN DCT VKZ DCT WOLFO DCT SNAGY/M084F390 M203 SELIM DCT 40N060W DCT 44N050W/M084F410 DCT 47N040W DCT 49N030W DCT 51N020W DCT LIMRI/N0496F410 DCT XETBO DCT LUPOR DCT BOFUM Q37 MALUD MALUD1M</t>
  </si>
  <si>
    <t>S12R T12R6 UN418 UN409 2047N08710W 2044N08713W USBON 2018N08755W 2011N08807W 2010N08817W 1957N08850W 1955N08854W 1946N08900W 1914N08924W 1843N08952W 1842N09006W 1831N09025W PQE V51 TGZ</t>
  </si>
  <si>
    <t>S12R T12R6 UN418 UN409 2055N08701W 2055N08704W 2059N08707W 2104N08714W 2109N08720W 2119N08733W 2141N08800W 2208N08955W 2209N08957W 2207N09028W 2203N09121W 2202N09125W 2157N09135W 2154N09140W 2150N09151W 2155N09201W 2200N09206W 2203N09225W 2159N09242W 2154N09253W 2151N09300W 2201N09308W 2220N09339W EBDUB UT37 SESNO UJ15E RETOS RETOS1A</t>
  </si>
  <si>
    <t>S12R T12R6 UN415 2052N08635W 2050N08633W 2024N08623W 2017N08618W 1951N08606W PELRA DCT SPP DCT SEKMA OSUPA2</t>
  </si>
  <si>
    <t>1954N08607W</t>
  </si>
  <si>
    <t>S12R T12R6 UN418 UN409 2053N08717W 2054N08721W 2054N08727W 2045N08803W 2043N08841W 2049N08906W RWY18 2056N08944W 2055N09005W NUBIT DCT RIBET UT101 ENAGA DCT OVAGO UT123 IKLOK/N0448F220 UT123 IGSON IGSON1B</t>
  </si>
  <si>
    <t>S12R 2101N08648W NOSUG 2157N08656W 2205N08657W DUTNA L208 SBI DCT</t>
  </si>
  <si>
    <t>S12R T12R6 UN418 UN409 2055N08701W 2055N08702W 2056N08705W 2101N08710W 2105N08715W 2116N08730W 2118N08733W 2122N08736W 2151N08804W 2211N08929W 2212N08930W 2212N08931W 2212N08930W 2233N09026W 2252N09058W 2258N09109W 2259N09109W 2305N09128W 2318N09215W 2328N09232W 2404N09324W SESNO UJ15E RETOS RETOS1A</t>
  </si>
  <si>
    <t>2405N09332W</t>
  </si>
  <si>
    <t>S12R T12R6 UN418 UN409 2047N08708W 2039N08716W 2035N08722W 2026N08741W 2019N08751W TL642 2006N08809W 1958N08824W 1944N08846W 1938N08856W 1935N08912W 1937N08917W 1946N08928W 1946N08930W 1947N08942W 1948N08959W 1957N09015W 2003N09024W DUSAT SESNO UJ15E RETOS RETOS1A</t>
  </si>
  <si>
    <t>UDGUV2A UDGUV 2119N09043W 2120N09051W 2143N09455W TMN UT147 SLP</t>
  </si>
  <si>
    <t>S12R T12R6 UN418 2055N08659W 2038N08726W 2017N08759W 2004N08832W 2002N08903W 2002N08927W 2002N08951W 2001N08956W 1959N09005W 1956N09016W UBVOV UT101 UMAVO/N0461F300 UT101 ENAGA ENAGA3A</t>
  </si>
  <si>
    <t>S12R T12R6 UN418 2055N08659W 2042N08719W 2028N08739W 2025N08743W 2023N08745W 2016N08746W 2015N08746W 2013N08746W TL401 2011N08746W 2010N08746W 1959N08746W 1953N08800W 1943N08833W 1940N08852W 1947N08908W 2001N08951W 1959N09015W 1959N09053W UBVOV UT101 ENAGA DCT OTAGO DCT ATUKA ATUKA1B</t>
  </si>
  <si>
    <t>S12R T12R6 UN418 UN409 2059N08707W 2120N08735W 2149N08817W 2217N09023W 2238N09105W 2245N09134W 2245N09135W 2252N09211W 2257N09225W 2307N09240W 2310N09243W 2427N09404W SESNO DCT MTY DCT GABLA DCT UKRAK DCT MURDU DCT DULGU/N0476F340 DCT OMISI DCT VIVAD DCT MIDRA DCT DUMBO DCT PPE/N0487F300 DCT AXASA DCT ASUTA DCT AMMOR OLAAA2</t>
  </si>
  <si>
    <t>2402N09337W</t>
  </si>
  <si>
    <t>S12R T12R6 UN418 UN409 2054N08705W 2048N08711W 2032N08732W 2000N08817W 1934N08849W 1921N08910W 1910N08935W 1906N08947W 1854N09030W 1826N09210W 1825N09212W AGAVE UJ9 VSA DCT</t>
  </si>
  <si>
    <t>S12R T12R6 UN418 UN409 2053N08713W 2052N08715W 2032N08755W 2010N08822W 2003N08831W 2003N08845W 2008N08913W 2017N08929W 2031N08953W 2032N08958W 2034N09011W 2034N09024W 2033N09207W 2032N09215W ELVED UT104 LENUL DCT TLC UJ12 MLM</t>
  </si>
  <si>
    <t>NUDAL1A NUDAL UV106 PODON UG765 MAXIM DCT EYW DCT PBI/M082F370 DCT SNAGY M203 SELIM/M082F390 DCT 40N060W 44N050W 46N040W 47N030W 48N020W/M082F410 48N015W DCT TAMEL DCT EVBAK DCT GAPLI/N0474F410 DCT SIDDI DCT DAWLY DCT GIBSO L620 SAM M140 DVR UL9 KONAN UL607 SPI T180 NIVNU T847 IMCOM IMCOM1D</t>
  </si>
  <si>
    <t>S12R T12R6 UN415 SPP UP530 KAKOL DCT RNG UQ121 ISVAT ISVA5E</t>
  </si>
  <si>
    <t>NUDAL1A NUDAL UV106 PODON/N0487F410 UG765 MAXIM Y262 TUNSL DCT STIFF A699 SUMRS/M085F410 M204 SOORY DCT 43N050W DCT 46N040W DCT 47N030W DCT 4730N02000W/M083F410 DCT 48N015W/M081F410 DCT ETIKI DCT REGHI/N0490F430 DCT OZNOH DCT BULOX DCT TABOV/N0458F410 DCT RESMI DCT TEPRI DCT POGZI DCT GELTA DCT MANAG DCT PEVIT DCT BLM</t>
  </si>
  <si>
    <t>ALSUP1C UB881 BTO UZ498 MGA UZ512 LIXAS/N0443F370 UL203 ARNEL UM542 TAL UV1 ATATU ATATU4</t>
  </si>
  <si>
    <t>S12R T12R6 2054N08706W 2053N08708W 2046N08723W 2037N08741W 2028N08754W 2024N08812W 2116N09148W 2117N09149W 2139N09459W TMN DCT MORAS UJ17 QET</t>
  </si>
  <si>
    <t>GRAPHIC 2: DEPARTURES BY HOUR AND SID - TUE SEP 29, 2026</t>
  </si>
  <si>
    <t>GRAPHIC 1: DEPARTURES BY HOUR AND SID - TUE SEP 29, 2026</t>
  </si>
  <si>
    <t>S12R T12R6 UN418 UN409 2055N08701W 2054N08700W 2021N08751W 2023N08802W 2037N08859W UBVOV UT101 UMAVO/N0445F300 UT101 ENAGA ENAGA3A</t>
  </si>
  <si>
    <t>S12R T12R6 UN418 2058N08657W L08 2028N08748W 2025N08809W NUBIT DCT RIBET UT101 ENAGA DCT OVAGO UT123 IKLOK/N0452F220 UT123 IGSON IGSON1B</t>
  </si>
  <si>
    <t>S12R T12R6 UN418 UN409 2050N08710W 2051N08746W 2055N08801W 2054N08821W 2055N08828W NOTEN UT37 EBDUB/N0452F360 UT37 SESNO UJ15E RETOS RETOS1A</t>
  </si>
  <si>
    <t>S12R T12R6 2100N08648W NUDAL UV106 PODON UG765 MAXIM DCT EADEN DCT VKZ DCT WOLFO DCT SNAGY/M084F390 M203 SELIM DCT 40N060W DCT 44N050W/M084F410 DCT 47N040W DCT 49N030W DCT 50N025W DCT 51N020W DCT LIMRI/N0496F410 DCT XETBO DCT BAL DCT LIFFY UL975 WAL M16 DOLAS L603 LAMSO</t>
  </si>
  <si>
    <t>S12R T12R6 UN418 UN409 2054N08708W 2059N08720W 2105N08728W 2115N08743W 2120N08750W 2124N08756W 2125N08757W DURPI UT78 MEDOS DCT UBVOV DCT UMAVO UT101 ENAGA ENAGA3A</t>
  </si>
  <si>
    <t>UDGUV2A UDGUV 2048N08748W 2049N08753W 2052N08802W UBVOV UT101 UMAVO/N0461F300 UT101 ENAGA ENAGA3A</t>
  </si>
  <si>
    <t>XBRTK</t>
  </si>
  <si>
    <t>2102N08652W 2048N08748W NAPRI MILTE 2038N08923W SEBEP MD400 MD401 RWY10</t>
  </si>
  <si>
    <t>S12R T12R6 UN415 UN413 2113N08607W 2117N08601W 2134N08554W FRANT UG765 MAXIM DCT EYW DCT PBI/M082F370 DCT SNAGY/M081F390 M203 SELIM DCT 40N060W 44N050W 46N040W 47N030W 48N020W 48N015W DCT OMOKO DCT GUNSO DCT GAPLI/N0462F390 DCT SIDDI/N0380F270 DCT DAWLY DCT ELRIP DCT OTMET OTMET1G</t>
  </si>
  <si>
    <t>N44UN</t>
  </si>
  <si>
    <t>S12R SR00 SR01 SR02 SR03 SR04 2129N08650W 2138N08654W IPSEV L207 SEAGL DCT COLLT DCT LRD DCT</t>
  </si>
  <si>
    <t>XAVFM</t>
  </si>
  <si>
    <t>S12R T12R6 2049N08737W NAPRI NAPRI1A</t>
  </si>
  <si>
    <t>S12R SR00 SR01 SR02 SR03 SR04 SR05 SR06 SR07 ROTGI UM219 MYDIA/M080F350 M219 CULLY/N0469F350 M219 KNOST DCT CAMJO/N0465F370 Q99 BLAAN/N0460F390 Q69 RICCS DCT OXMAN LINNG3</t>
  </si>
  <si>
    <t>TAKUX2A TAKUX UM782 OMIRO UN420 SPP/N0448F390 DCT VUNIB DCT SIROT DCT KUBEK DCT RNG DCT ISVAT ISVAT5E</t>
  </si>
  <si>
    <t>NUDAL1A NUDAL UV106 PODON UG765 MAXIM DCT EYW DCT PBI/M086F390 DCT SNAGY M203 SELIM/M086F390 DCT 40N060W 43N050W 44N040W 44N030W 43N020W DCT ARMED/N0495F390 DCT EPOPO/N0493F380 DCT ADORO/N0502F340 L155 ZMR</t>
  </si>
  <si>
    <t>S12L T12L6 UN418 UN409 2044N08742W 2027N08817W 1929N09011W 1916N09042W 1903N09101W CME NOPON UJ9 VSA</t>
  </si>
  <si>
    <t>UDGUV2B UDGUV UT78 DURPI DCT UBVOV UT101 UMAVO/N0449F300 UT101 ENAGA ENAGA3A</t>
  </si>
  <si>
    <t>XAVXL</t>
  </si>
  <si>
    <t>S12L T12L6 UN418 UN409 UN419 UN432 2051N08740W UBVOV DCT UMAVO UT101 ENAGA ENAGA3A</t>
  </si>
  <si>
    <t>VOI9384</t>
  </si>
  <si>
    <t>UDGUV2B UDGUV UT78 DURPI 2107N09034W 2109N09047W 2126N09459W AGU/N0368F170 UT44 MEZCA MEZCA1A</t>
  </si>
  <si>
    <t>UDGUV2B UDGUV UT78 DURPI 2050N09027W 2050N09028W NUBIT RIBET UT101 UMAVO/N0459F300 UT101 ENAGA ENAGA3A</t>
  </si>
  <si>
    <t>S12L 2051N08726W OMPAN OMPAN1A</t>
  </si>
  <si>
    <t>NUDAL1B NUDAL UR506 NUDUG UL212 UCL DCT HUZAR TAGON5A</t>
  </si>
  <si>
    <t>UDGUV2B UDGUV DCT 2049N08754W 2051N08812W NOTEN UT37 SESNO UJ15E RETOS RETOS1A</t>
  </si>
  <si>
    <t>S12L 2101N08650W 2058N08651W UDGUV UT78 MEDOS UT20 UBVOV UT101 UMAVO/N0433F300 UT101 ENAGA ENAGA3A</t>
  </si>
  <si>
    <t>TAKUX2B TAKUX UM782 OMIRO/N0442F370 UN420 PELRA DCT SPP DCT SEKMA OSUPA2</t>
  </si>
  <si>
    <t>N69806</t>
  </si>
  <si>
    <t>S12L T12L6 UN417 UN406 2131N08652W 2138N08652W DUTNA L208 PEGLG NNCEE2</t>
  </si>
  <si>
    <t>S12R T12R6 UN418 UN409 UN419 UN432 2049N08741W 2049N08743W 2049N08744W 2048N08751W 2047N08757W UBVOV UT101 UMAVO/N0456F300 UT101 ENAGA ENAGA3A</t>
  </si>
  <si>
    <t>N3741S</t>
  </si>
  <si>
    <t>OMSUK2A OMSUK UM219 ROTGI 2207N08637W 2231N08631W 2252N08625W 2307N08617W 2326N08602W 2443N08511W CULLY M219 KNOST DCT AMORY Q110 JOKKY/N0450F380 Q110 DAWWN DCT BEORN GNDLF3</t>
  </si>
  <si>
    <t>2100N08653W NC14 2049N08659W 2026N08709W 2030N08653W 2031N08652W 2036N08652W</t>
  </si>
  <si>
    <t>S12R SR00 SR01 SR02 SR03 SR04 SR05 SR06 SR07 OMSUK UM219 ALPUK 2330N08623W 2344N08621W MYDIA/N0461F350 M219 CIGAR M215 KNOST Q109 CAMJO Q99 TEEEM/N0456F370 Q99 QUART PHLBO4</t>
  </si>
  <si>
    <t>S12R T12R6 UN418 UN409 UN419 UN432 2101N08825W 2102N08828W NOTEN UT37 AVRAV/N0450F360 UT37 SESNO UJ15E RETOS RETOS1A</t>
  </si>
  <si>
    <t>UDGUV2A UDGUV DCT MID DCT 2214N09220W 2244N09252W 2246N09318W NOTEN UT37 SESNO UJ15E RETOS RETOS1A</t>
  </si>
  <si>
    <t>S12R 2100N08650W MOGOP NC01 2102N08646W T12L7 OMSUK UM219 ROTGI 2157N08639W 2226N08634W 2302N08631W MYDIA/M078F350 M219 KNOST/N0457F350 Q109 CAMJO DCT DANCO DCT OXMAN LINNG3</t>
  </si>
  <si>
    <t>S12R T12R6 UN415 UN413 2106N08620W PODON UG765 EMOVI UG765 MAXIM SNDBR3</t>
  </si>
  <si>
    <t>UDGUV2A UDGUV NUBIT DCT RIBET UT101 ENAGA DCT OVAGO UT123 IKLOK/N0450F220 UT123 IGSON IGSON1B</t>
  </si>
  <si>
    <t>S12R SR00 SR01 SR02 NOSUG UT27 PISAD/M080F340 L333 HOOCK/N0471F340 L333 HRV/N0475F330 J31 MEI DCT BWG DCT ROD DCT QWERI NUBER6</t>
  </si>
  <si>
    <t>S12R 2245N08716W 2252N08718W KEHLI A766 SBI DCT CRIED BEREE3</t>
  </si>
  <si>
    <t>2100N08654W 2044N08702W 2046N08701W 2053N08659W UN542</t>
  </si>
  <si>
    <t>ALSUP1C ALSUP 1920N08720W 1919N08721W 1914N08727W TIKIS UG765 AUR DCT</t>
  </si>
  <si>
    <t>1825N08804W</t>
  </si>
  <si>
    <t>S12R T12R6 2100N08649W SR00 2102N08635W 2103N08634W 2104N08631W 2116N08615W 2139N08557W 2153N08547W FRANT UG765 MAXIM Y262 LULLS DCT GOPEY Q87 ONEWY/N0454F340 Q87 ZERBO/N0451F330 Q87 VIYAP Q69 RICCS DCT OXMAN LINNG3</t>
  </si>
  <si>
    <t>2145N08553W</t>
  </si>
  <si>
    <t>S12R T12R6 2059N08651W 2058N08652W UDGUV UT78 DURPI DCT UBVOV UT101 ENAGA/N0434F300 ENAGA3A</t>
  </si>
  <si>
    <t>UDGUV2A UDGUV UT78 XOLRO 2049N09020W NUBIT VOKIR VITOS VITOS2A</t>
  </si>
  <si>
    <t>S12R T12R6 UN402 UN408 CZM UN431 1950N08656W ANIKO/N0462F370 UB881 BTO UM206 ANSON DCT AROVI VUMAN2</t>
  </si>
  <si>
    <t>S12R 2101N08650W SR0 2104N08646W 2112N08641W 2115N08639W 2229N08626W 2309N08630W 2321N08628W 2333N08630W 2347N08632W 2411N08637W KNOST Q109 CAMJO Q99 OGRAE DCT BZNGA DCT DORRN CAVLR7</t>
  </si>
  <si>
    <t>2408N08636W</t>
  </si>
  <si>
    <t>S12R T12R6 UN418 2056N08656W 2057N08707W 2058N08715W 2057N08835W 2057N08842W 2138N09021W NOTEN DCT LIBOX DCT MOV UT3 URKOM UJ54 CJS DCT</t>
  </si>
  <si>
    <t>S12R T12R6 UN418 2054N08655W 2050N08659W 2048N08705W UDGUV UKOKO UT78 XOLRO 2049N09025W UBVOV DCT UMAVO UT101 ENAGA ENAGA3A</t>
  </si>
  <si>
    <t>S12R T12R6 2057N08652W 2047N08657W 2045N08658W UDGUV DCT MID DCT NOTEN UT37 SESNO UJ15E RETOS RETOS1A</t>
  </si>
  <si>
    <t>S12R T12R6 2058N08652W 2050N08655W 2047N08656W UDGUV UT78 MEDOS UT20 UBVOV UT101 UMAVO/N0456F300 UT101 ENAGA ENAGA3A</t>
  </si>
  <si>
    <t>S12R SR00 ROTGI 2155N08639W 2205N08637W LENUK UB646 CANOA Y196 TUNSL Y262 CANVI DCT VALLY DCT PERMT AR16 SEELO DCT WAALT Q131 EARZZ DCT JAMIE Q133 JASDU/N0423F270 Q133 PBERG CARTR5</t>
  </si>
  <si>
    <t>S12R T12R6 UN402 UN408 2047N08651W CZ012 2015N08647W 2008N08647W 1957N08645W 1950N08645W LANDA UB881 BTO UM206 ANSON DCT AROVI VUMAN2</t>
  </si>
  <si>
    <t>1912N08648W</t>
  </si>
  <si>
    <t>S12R T12R6 2100N08651W 2055N08653W LL12 2051N08655W 2048N08659W UDGUV DCT MID DCT LIDAM UT23 TAM UJ14 TMN UT147 AGU UT44 MEZCA MEZCA1A</t>
  </si>
  <si>
    <t>S12R T12R6 UN418 2056N08653W 2055N08654W 2050N08658W 2040N08713W UDGUV DCT MID DCT NOTEN UT37 SESNO UJ15E RETOS RETOS1A</t>
  </si>
  <si>
    <t>S12R T12R6 2059N08651W 2047N08704W 2050N08726W 2049N08729W 2011N09108W OMPAN OMPAN1A</t>
  </si>
  <si>
    <t>S12R T12R6 2059N08651W 2015N08730W 2006N08739W PQE/N0325A180 V51 SAXAV V51 TGZ DCT</t>
  </si>
  <si>
    <t>S12R 2101N08651W S30L2 2058N08656W 2056N08707W CZ505 UDGUV UT78 UKOKO 2049N08824W 2050N08830W TMN DCT MORAS UJ17 QET</t>
  </si>
  <si>
    <t>N896NN</t>
  </si>
  <si>
    <t>S12R SR00 SR01 SR02 SR03 SR04 ENEBA UT27 OMVIP UT45 ALKIM DCT KEHLI A766 SBI DCT CRIED BEREE3</t>
  </si>
  <si>
    <t>S12R SR00 SR01 SR02 SR03 SR04 SR05 SR06 ENEBA UT27 OMVIP UT45 IRDOV L214 PLNDR DCT MEMFS/N0469F280 DCT FTZ TRTLL6</t>
  </si>
  <si>
    <t>S12R T12R6 UN415 2058N08642W 2104N08550W 2112N08514W MAXIM Y262 LULLS DCT EYW DCT KARTR/N0458F300 DCT ROGAN DCT LAL/N0457F310 DCT ETORE DCT PONZE BANKR8</t>
  </si>
  <si>
    <t>2108N08534W</t>
  </si>
  <si>
    <t>S12R T12R6 UN415 UN413 2059N08635W 2103N08532W MAXIM Y262 LINEY DCT TUXXI DCT MAJIK/N0459F350 DCT JENKS DCT SEELO DCT ECG DCT ORF/N0435F290 DCT SAWED DCT ZJAAY JIIMS4</t>
  </si>
  <si>
    <t>2103N08532W</t>
  </si>
  <si>
    <t>N360DN</t>
  </si>
  <si>
    <t>S12R SR00 SR01 SR02 SR03 SR04 2102N08644W 2105N08645W NOSUG 2153N08656W 2223N08651W IRDOV L214 LEV DCT GCV/N0462F330 DCT PAYTN DCT SHYRE GNDLF3</t>
  </si>
  <si>
    <t>S12R SR00 SR01 SR02 SR03 SR04 SR05 SR06 2104N08644W ENEBA 2149N08656W 2150N08656W 2214N08706W 2228N08701W IRDOV L214 LEV J35 MCB/N0461F350 J35 MEM/N0458F360 J35 FAM/N0451F370 DCT SPI DCT PHEEB ENDEE8</t>
  </si>
  <si>
    <t>N436AN</t>
  </si>
  <si>
    <t>S12R T12R6 UN415 UN413 2109N08607W 2110N08542W MAXIM SNDBR3</t>
  </si>
  <si>
    <t>2114N08537W</t>
  </si>
  <si>
    <t>S12R T12R6 UN418 2051N08709W UDGUV UT78 MEDOS UT20 UBVOV UT101 UMAVO/N0455F300 UT101 ENAGA ENAGA3A</t>
  </si>
  <si>
    <t>N942AV</t>
  </si>
  <si>
    <t>S12R T12R6 2030N08623W 2011N08619W 2002N08617W 1922N08608W DELVI UM782 MEVUB UP406 AKPEK AKPE4C</t>
  </si>
  <si>
    <t>1947N08614W</t>
  </si>
  <si>
    <t>S12R T12R6 UN418 UN409 2050N08704W 2047N08712W UDGUV DCT 2052N08833W 2052N08838W PERGO 2127N08953W 2130N09001W NOTEN UT37 SESNO UJ15E RETOS RETOS1A</t>
  </si>
  <si>
    <t>S12R T12R6 UN418 2054N08659W 2050N08707W 2043N08722W 2044N08729W 2105N09017W 2131N09321W TMN UT147 SLP UJ50 ZCL</t>
  </si>
  <si>
    <t>S12R SR00 SR01 SR02 SR03 NOSUG 2203N08657W 2204N08657W 2230N08714W 2242N08722W 2254N08738W 2347N08851W 2418N08920W KEHLI A766 KELPP BAYYY5</t>
  </si>
  <si>
    <t>S12R T12R6 UN418 2047N08717W UDGUV UT78 DURPI 2049N09013W 2049N09022W 2048N09031W 2047N09058W UMAVO UT101 ENAGA DCT OTAGO DCT ATUKA ATUKA1B</t>
  </si>
  <si>
    <t>S12R T12R6 UN418 2049N08706W CZ552 UDGUV UT78 DURPI DCT NUBIT DCT RIBET UT101 ENAGA DCT OVAGO UT123 IKLOK/N0450F220 UT123 IGSON IGSON1B</t>
  </si>
  <si>
    <t>CGKXA</t>
  </si>
  <si>
    <t>S12R SR00 SR01 SR02 SR03 2106N08646W 2108N08647W 2118N08651W 2133N08657W IRDOV L214 LEV/N0473F350 J31 HRV DCT IGB/N0463F370 DCT HITMN Q139 RINTE DCT QWERI NUBER6</t>
  </si>
  <si>
    <t>S12R T12R6 UN418 2046N08705W 2044N08710W UDGUV DCT 2053N08844W 2053N08848W 2102N08907W 2117N08931W NOTEN UT37 SESNO DCT MTY UT11 AVAPA/N0471F340 UT11 PPE J93 AXASA DCT ASUTA J93 PDZ DCT COREZ DCT MAKRS DCT SERFR SERFR4</t>
  </si>
  <si>
    <t>S12R T12R6 UN415 2110N08620W 2117N08612W 2124N08607W 2200N08545W MAXIM Y262 ZFP Y319 JAZZI DCT IDOLS/N0452F410 DCT RUKRR DCT THHMP RAVNN9</t>
  </si>
  <si>
    <t>S12R T12R6 UN418 2043N08711W 2041N08718W UDGUV DCT MID DCT NOTEN UT37 SESNO UJ15E RETOS RETOS1A</t>
  </si>
  <si>
    <t>S12R SR00 SR01 SR02 SR03 2106N08647W 2109N08648W 2120N08655W 2130N08702W 2200N08707W 2240N08717W 2327N08822W 2408N08902W KEHLI A766 KELPP NNCEE2</t>
  </si>
  <si>
    <t>2101N08653W 2026N08736W 2019N08715W 2038N08729W CZ015 2104N08715W UN518 CUN</t>
  </si>
  <si>
    <t>CFYJP</t>
  </si>
  <si>
    <t>S12R SR00 SR01 SR02 SR03 SR04 SR05 SR06 SR07 SR08 2111N08649W 2128N08701W 2148N08701W 2255N08706W 2336N08718W 2353N08723W 2501N08742W TRESR/N0474F340 L465 PLNDR L214 LEV/N0478F330 J31 MEI DCT HITMN DCT FLM DCT CXR DCT DORET DCT DKK DCT WOZEE DCT MIGLO HABBS7</t>
  </si>
  <si>
    <t>S12R SR00 SR01 SR02 SR03 SR04 SR05 SR06 SR07 SR08 2116N08648W 2122N08649W 2133N08651W 2136N08653W 2159N08651W 2214N08643W 2249N08631W 2308N08620W 2324N08612W 2344N08605W MYDIA M219 KNOST/N0455F310 Q109 RAYVO/N0457F330 Q109 YURCK Q97 SAWED Q108 SIE CAMRN5</t>
  </si>
  <si>
    <t>S12R T12R6 UN418 UN409 UN419 2052N08726W 2051N08731W 2052N08738W TAGRO 2103N08833W 2105N08840W NOTEN UT37 SESNO UJ15E RETOS DCT</t>
  </si>
  <si>
    <t>S12R SR00 SR01 SR02 SR03 SR04 SR05 SR06 SR07 SR08 SR09 ENEBA 2130N08657W 2136N08659W 2220N08700W 2222N08700W 2226N08701W 2233N08705W 2243N08728W 2256N08751W KEHLI A766 SBI DCT LUKKN WLEEE7</t>
  </si>
  <si>
    <t>N63899</t>
  </si>
  <si>
    <t>S12R SR00 SR01 SR02 SR03 SR04 SR05 SR06 SR07 SR08 UN406 2119N08651W 2130N08657W 2210N08658W 2210N08659W 2217N08700W KEHLI A766 KELPP NNCEE2</t>
  </si>
  <si>
    <t>CFIBA</t>
  </si>
  <si>
    <t>S12R SR00 SR01 SR02 SR03 SR04 SR05 SR06 SR07 2105N08643W 2110N08643W 2124N08637W 2134N08637W 2217N08624W 2228N08631W MYDIA/M076F330 M219 KNOST/N0451F330 Q109 CAMJO DCT DANCO DCT OXMAN LINNG3</t>
  </si>
  <si>
    <t>XBBUM</t>
  </si>
  <si>
    <t>2053N08706W 2056N08717W 2058N08724W 1912N09046W CME</t>
  </si>
  <si>
    <t>S12R SR00 SR26 CZM B764 BUKKY BUKKY1A</t>
  </si>
  <si>
    <t>S12R T12R6 UN415 2053N08637W 2011N08609W 2010N08610W 1945N08614W 1933N08612W PELRA UN420 SPP UP530 KAKOL DCT RNG UQ121 ISVAT ISVA5E</t>
  </si>
  <si>
    <t>S12R T12R6 UN418 2056N08657W 2032N08720W 2026N08727W 2024N08733W 2028N08748W 2029N08754W 2113N08954W 2113N08955W NOTEN UT37 ULUMA DCT MTY UT11 SINLO SINLO1A</t>
  </si>
  <si>
    <t>S12R T12R6 2057N08652W 2037N08709W 2026N08723W CZ411 2024N08733W MID DCT LIDAM UT23 TAM UJ14 TMN DCT MORAS UJ17 QET DCT</t>
  </si>
  <si>
    <t>S12R T12R6 SEVKA NUDAL UV106 PODON UG765 MAXIM Y262 ZFP BR65V STIFF A699 SUMRS/M084F370 M204 SOORY/N0484F370 DCT 43N050W/N0484F370 DCT 46N040W/M084F370 DCT 48N030W DCT 49N020W DCT BEDRA/M084F390 DCT NASBA DCT RATKA/N0490F390 DCT LARLA DCT GANTO/N0490F390 DCT JSY DCT ARSUK DCT RESMI DCT TEPRI DCT POGZI DCT GELTA DCT LUVAL/N0479F390 DCT BEGAR DCT TRA/N0478F390 DCT GAMSA/N0479F390 DCT UMVEG DCT BEDOX DCT ZINPE DCT ETIDA T390 RILEX</t>
  </si>
  <si>
    <t>S12R T12R6 2055N08649W ALSUP UB881 ANIKO/N0460F370 UB881 BTO UM206 ANSON DCT AROVI VUMAN2</t>
  </si>
  <si>
    <t>S12R T12R6 UN418 2056N08653W 2054N08656W 2037N08715W 2021N08736W 2042N08819W 2049N08826W S181 2046N09006W 2046N09012W UBVOV UT20 TAJIN DCT VITOS VITOS2A</t>
  </si>
  <si>
    <t>2102N08652W T12R6 2101N08649W 2100N08647W 2101N08646W ENEBA UT27 NOSUG 2156N08656W 2158N08656W 2200N08658W 2254N08759W 2320N08838W 2332N08859W 2403N08931W KEHLI A766 KELPP BAYYY5</t>
  </si>
  <si>
    <t>S12R 2101N08651W 2058N08649W 2024N08652W CZ11 1835N08809W 1819N08818W TIKIS TIKIS2C</t>
  </si>
  <si>
    <t>N101DQ</t>
  </si>
  <si>
    <t>S12R 2101N08650W 2100N08649W SL0 2101N08647W ENEBA UT27 OMVIP UT45 IRDOV L214 LEV DCT GCV/N0460F330 DCT PAYTN DCT SHYRE GNDLF3</t>
  </si>
  <si>
    <t>S12R T12R6 2059N08651W 2038N08715W 2018N08727W DURPI DCT NOTEN UT37 ULUMA DCT MTY DCT TASTO DCT ILAMA UT41 NADIS DCT AVRIL UJ3 TANRI TANRI1B</t>
  </si>
  <si>
    <t>N992AU</t>
  </si>
  <si>
    <t>S12R 2101N08650W MOGOP 2100N08647W NC29 ENEBA 2137N08654W 2202N08657W 2210N08658W 2246N08745W 2257N08753W 2327N08811W 2326N08819W 2339N08859W 2350N08932W 2359N08944W 2406N08953W KEHLI A766 SBI DCT CRIED BEREE3</t>
  </si>
  <si>
    <t>N14520</t>
  </si>
  <si>
    <t>S12R SR00 SR01 SR02 SR03 SR04 ENEBA UT27 NOSUG 2217N08658W 2226N08658W 2257N08751W 2328N08821W 2335N08839W 2401N08934W 2405N08948W 2416N08958W KELPP A766 SBI DCT KF09E DCT KF21C DCT SPS DCT HALEN NIIXX4</t>
  </si>
  <si>
    <t>S12R T12R6 UN418 UN409 2055N08704W 2056N08741W 2103N08749W 2107N08832W 2108N08837W NA297 2221N09156W 2223N09203W 2248N09243W 2339N09408W REX DCT DLF DCT KOBLE DCT ELP DCT WOBUG Q180 BXK J4 WLVRN DCT ESTWD HLYWD1</t>
  </si>
  <si>
    <t>S12R T12R6 UN418 2056N08656W 2101N08752W 2100N08804W 2058N09006W UBVOV UT101 UMAVO/N0461F300 UT101 ENAGA ENAGA3A</t>
  </si>
  <si>
    <t>XAVLX</t>
  </si>
  <si>
    <t>S12R T12R6 UN418 2056N08657W 2101N08742W 2107N08753W 2136N08933W NOTEN UT37 SESNO UJ15E RETOS RETOS1A</t>
  </si>
  <si>
    <t>N150UW</t>
  </si>
  <si>
    <t>NUDAL1A NUDAL UV106 PODON UG765 MAXIM Y262 LULLS DCT EYW DCT KARTR/N0449F300 DCT ROGAN DCT LAL/N0446F310 DCT ETORE DCT PONZE BANKR8</t>
  </si>
  <si>
    <t>S12R T12R6 2058N08652W 2030N08709W 2024N08710W ESKIE 2024N08740W 2025N08753W 2032N08758W 2041N08812W 2044N08824W LIDAM UT23 TAM UJ14 TMN UT147 SLP UJ40 LIBOL LIBOL1B</t>
  </si>
  <si>
    <t>S12R 2101N08650W 2100N08649W NC01 2101N08646W ENEBA UT27 NOSUG 2159N08656W 2202N08656W DUTNA L208 PEGLG NNCEE2</t>
  </si>
  <si>
    <t>S12R T12R6 2057N08652W 2024N08716W 2023N08745W 2025N08752W 2031N08800W IKLEK 2056N08819W 2104N08826W NOTEN UT37 SESNO UJ15E RETOS RETOS1A</t>
  </si>
  <si>
    <t>S12R T12R6 2058N08652W 2052N08656W 2100N08720W 2107N08727W 2123N08739W 2131N08745W LIDAM UT23 TAM UJ14 TMN UT147 SLP/N0372F240 UJ40 LIBOL LIBOL1B</t>
  </si>
  <si>
    <t>N825NN</t>
  </si>
  <si>
    <t>S12R 2101N08650W MOGOP SL0 2101N08647W OMSUK UM219 MYDIA M219 KNOST DCT PLYER/N0450F340 DCT CAPPS DCT LUCKK DCT RESPE DCT FAREV/N0446F350 DCT HEVAN/N0408F280 Q118 BONNT VEECK5</t>
  </si>
  <si>
    <t>N955AN</t>
  </si>
  <si>
    <t>S12R SR00 SR01 SR02 SR03 SR04 SR05 NOSUG 2155N08656W 2203N08700W 2204N08701W 2301N08806W 2310N08817W 2315N08822W 2335N08839W 2351N08854W 2358N08900W KELPP A766 SBI DCT CRIED BEREE3</t>
  </si>
  <si>
    <t>S12R T12R6 UN418 2056N08655W 2054N08659W 2100N08704W 2105N08715W 2128N08754W 2130N08754W 2129N08826W UBVOV UT101 UMAVO UT169 VITOS VITOS2A</t>
  </si>
  <si>
    <t>S12R T12R6 UN418 UN409 2101N08703W 2102N08704W 2104N08708W 2123N08752W 2127N08755W 2123N08902W 2122N08909W UBVOV UT20 PAZ UT104 LENUL LENUL2B</t>
  </si>
  <si>
    <t>S12R T12R6 UN418 2056N08654W SR35 2101N08714W 2101N08717W 2119N08747W 2121N08810W 2122N08924W 2117N09020W UMAVO UT101 ENAGA ENAGA3A</t>
  </si>
  <si>
    <t>S12R SR00 SR01 NOSUG UT27 PISAD L333 HRV DCT GCV/N0472F330 DCT PAYTN DCT SHYRE GNDLF3</t>
  </si>
  <si>
    <t>N715JB</t>
  </si>
  <si>
    <t>S12R SR00 SR01 SR02 SR03 ROTGI 2212N08635W 2238N08632W 2239N08631W 2312N08628W 2325N08620W MYDIA M219 CIGAR PRICY5</t>
  </si>
  <si>
    <t>S12R T12R6 UN418 2056N08655W UN703 2041N08714W 2038N08716W 2017N08743W 2019N08807W 2029N08907W 2030N08917W 2030N08919W UBVOV UT101 ENAGA ENAGA3A</t>
  </si>
  <si>
    <t>S12R SR00 SR01 2141N08654W 2217N08728W 2224N08731W 2235N08736W 2254N08753W 2304N08805W KEHLI A766 SBI/N0479F330 DCT ELD DCT LIT J180 FTZ TRTLL6</t>
  </si>
  <si>
    <t>S12R T12R6 UN418 UN409 2055N08701W 2054N08704W 2033N08803W 2036N08839W 2037N08845W 2059N09020W 2102N09026W TMN UT147 BOPAX</t>
  </si>
  <si>
    <t>S12R SR00 2101N08646W NOSUG 2218N08658W 2314N08712W PISAD L333 HOOCK/N0481F310 DCT CATLN Q22 UMBRE DCT QUART PHLBO4</t>
  </si>
  <si>
    <t>S12R SR00 2101N08645W 2129N08653W 2220N08739W 2223N08741W 2231N08747W ALNUR KEHLI A766 KELPP BAYYY5</t>
  </si>
  <si>
    <t>S12R T12R6 2109N08606W MAXIM DCT EADEN DCT DHP DCT PERMT A699 SUMRS/M084F390 M204 LUNKR/M084F410 M204 SOORY DCT 44N050W DCT 47N040W DCT 50N030W DCT 53N020W DCT DOGAL/N0491F410 DCT BEXET DCT MOLAK DCT MAC N562 TRN DCT LANAK</t>
  </si>
  <si>
    <t>N931NN</t>
  </si>
  <si>
    <t>S12R 2101N08651W MOGOP 2102N08646W NOSUG 2201N08657W 2209N08656W 2216N08709W 2221N08713W 2304N08750W KEHLI A766 SBI DCT CRIED BEREE3</t>
  </si>
  <si>
    <t>S12R 2101N08651W 2100N08649W 2101N08647W 2148N08655W 2159N08659W 2202N08706W 2257N08749W 2302N08755W KEHLI/M078F340 A766 KLAMS/N0464F340 A766 SBI DCT FUZ DCT KK36A/N0458F360 DCT KD51Y DCT DDY DCT ZERZO DCT KU21O DCT COUTS DCT EBGAL EBGAL7</t>
  </si>
  <si>
    <t>S12R T12R6 UN415 UN440 UN400 2039N08618W TAKUX MAMBI UR640 MLY UM409 ERIKO/N0473F380 UW5 BAQ/N0470F390 UP525 SJE UP530 LET UP525 RCO UL417 ISARA/N0471F370 UL417 LOKOX UM784 SIS/N0464F380 UL793 GUA UZ129 PAGON DCT</t>
  </si>
  <si>
    <t>N853DN</t>
  </si>
  <si>
    <t>S12R SR00 NC011 2147N08655W 2150N08655W 2203N08659W 2213N08717W 2214N08718W 2231N08729W 2242N08738W 2255N08744W 2258N08745W 2303N08748W 2319N08757W 2322N08811W 2340N08835W 2348N08845W 2357N08918W 2401N08932W 2405N08936W 2411N08941W KEHLI A766 LAURL/N0461F320 A766 SBI DCT ACT DCT PNH DCT ALS/N0450F340 DCT JNC/N0448F360 J12 HELPR JAZZZ1</t>
  </si>
  <si>
    <t>ALSUP1C ALSUP 1923N08700W 1915N08703W 1914N08703W BTO UZ498 MGA UZ512 TIGIR/N0461F350 UZ512 LIXAS UL203 ARNEL UM542 TAL UV1 ATATU ATATU4</t>
  </si>
  <si>
    <t>1857N08702W</t>
  </si>
  <si>
    <t>S12R T12R6 UN415 2055N08640W 2054N08636W 2045N08608W MAMBI UL577 CDO UT15 NADAX NADAX1W</t>
  </si>
  <si>
    <t>S12R T12R6 UN418 UN409 UN419 2051N08726W 2051N08734W 2052N08741W 2125N08947W 2128N08957W NOTEN EBDUB DCT MAM DCT JCT DCT PNH DCT ZIGEE NIIXX4</t>
  </si>
  <si>
    <t>S12R T12R6 UN418 2056N08654W L10 2052N08708W 2052N08709W 2052N08716W 2053N08717W 2054N08724W 2056N08730W 2058N08846W 2104N08907W MD405 2100N09004W 2100N09007W 2059N09011W 2059N09012W 2049N09225W 2049N09246W VOKIR UT101 ENAGA DCT OVAGO UT123 IKLOK/N0451F220 UT123 IGSON IGSON1B</t>
  </si>
  <si>
    <t>VIV2238</t>
  </si>
  <si>
    <t>S12R T12R6 UN418 2045N08706W 2040N08721W 2041N08728W 2109N08855W 2113N08918W 2114N08923W LCL6 NOTEN UT37 SESNO UJ15E RETOS RETOS1A</t>
  </si>
  <si>
    <t>S12R 2101N08651W 2100N08649W NUDAL UV106 PODON UG765 MAXIM BHHIA3</t>
  </si>
  <si>
    <t>S12R T12R6 UN418 UN409 2053N08715W CME UJ9 VSA</t>
  </si>
  <si>
    <t>S12R T12R6 UN415 UN413 SEVKA 2113N08553W MAXIM DCT EYW DCT DHP DCT PERMT A699 SUMRS/M084F390 M204 LUNKR/M084F410 M204 SOORY DCT 42N050W DCT 45N040W DCT 48N030W DCT 49N025W DCT 50N020W DCT DINIM/N0487F410 DCT ELSOX DCT KOMAG/N0428F350 DCT ELTIG DCT ENJEX DCT AVZAC DCT ICOSA DCT ZIPWE L180 FIGZI FIGZI1B</t>
  </si>
  <si>
    <t>N543EE</t>
  </si>
  <si>
    <t>S12R T12R6 UN418 UN409 UN419 2052N08725W 2046N08837W 2040N08913W 2045N09238W UBVOV UT20 PAZ UT104 LENUL DCT</t>
  </si>
  <si>
    <t>S12R T12R6 2059N08651W 2059N08652W 2056N08706W 2055N08706W 2059N08727W 2105N08757W 2100N08819W 2100N08825W 2041N08856W 2007N08907W UBVOV UT20 TAJIN DCT VITOS VITOS2A</t>
  </si>
  <si>
    <t>HP9821</t>
  </si>
  <si>
    <t>S12R T12R6 UN402 UN408 CZM 2010N08655W 1946N08644W ANSON DCT AROVI VUMAN2</t>
  </si>
  <si>
    <t>1926N08634W</t>
  </si>
  <si>
    <t>S12R T12R6 UN418 UN409 2053N08713W 1905N09100W 1846N09137W 1833N09158W NOPON UJ9 VSA DCT</t>
  </si>
  <si>
    <t>N980AV</t>
  </si>
  <si>
    <t>S12R T12R6 UN402 UN408 2040N08652W BUFEO UA317 TBG DCT KAKOL/N0449F370 UP530 RNG UQ121 ISVAT ISVA5E</t>
  </si>
  <si>
    <t>1925N08636W</t>
  </si>
  <si>
    <t>S12R 2101N08651W 2102N08647W NOSUG 2231N08817W 2236N08822W DUTNA L208 PEGLG NNCEE2</t>
  </si>
  <si>
    <t>S12R T12R6 UN418 UN409 2052N08721W 2053N08738W 2104N08752W 2121N08803W 2124N08805W NOTEN UT37 ULUMA DCT MTY DCT TASTO DCT ILAMA UT41 NADIS DCT AVRIL UJ3 TANRI TANRI1B</t>
  </si>
  <si>
    <t>UDGUV2A UDGUV UT78 UKOKO 2050N08849W 2049N08850W 2049N08852W 2046N08902W 2038N08929W 2031N08945W UBVOV UT101 ENAGA DCT OTAGO DCT ATUKA ATUKA1B</t>
  </si>
  <si>
    <t>UDGUV2A UDGUV UT78 DURPI DCT LIDAM UT23 TAM UJ14 TMN UT147 SLP</t>
  </si>
  <si>
    <t>NUDAL1A NUDAL UV106 PODON UG765 MAXIM DCT VKZ DCT NUCAR A699 LOUIZ/M082F370 A699 SUMRS M204 FLUPS DCT NOSID DCT SOORY/M082F380 NATZ NASBA/M082F390 DCT GAPLI/N0477F390 DCT SIDDI DCT DAWLY DCT GIBSO L620 SAM M140 DVR UL9 KONAN UL607 SPI T180 NIVNU/N0411F310 T847 IMCOM</t>
  </si>
  <si>
    <t>UDGUV2A UDGUV 2050N08756W 2052N08758W 2102N08813W 2128N08847W 2139N08854W 2142N08859W LIDAM UT23 TAM UJ14 TMN DCT MORAS UJ17 QET</t>
  </si>
  <si>
    <t>S12R SR00 SR01 SR02 SR03 SR04 2141N08654W 2146N08659W 2148N08701W 2151N08706W 2354N08914W 2402N08923W KELPP DCT VUH DCT CWK DCT LLO/N0468F360 DCT SJT DCT KF15Y DCT KA21W DCT CNX DCT ZUN/N0471F320 J6 DRK DCT GABBL HLYWD1</t>
  </si>
  <si>
    <t>2429N08944W</t>
  </si>
  <si>
    <t>CCBFN</t>
  </si>
  <si>
    <t>S12R 2100N08650W MOGOP ALSUP UB881 BTO UZ498 MGA UZ512 LIXAS/N0443F370 UL203 ARNEL UM542 TAL UV1 ATATU ATATU4</t>
  </si>
  <si>
    <t>ALSUP1C ALSUP UB881 ANIKO/N0461F350 UB881 URIOS/N0457F370 UB881 LANDA/N0452F390 UB881 BTO UM206 ANSON UM419 TBG UP527 UIB DCT ARMUM DCT TIRTO TIRT5E</t>
  </si>
  <si>
    <t>UDGUV2A UDGUV UJ84 CZA 2038N08828W 2037N08831W 2037N08832W 2027N08937W 1933N09357W 1931N09407W ENAGA</t>
  </si>
  <si>
    <t>GRAPHIC 2: DEPARTURES BY HOUR AND SID - WED SEP 30, 2026</t>
  </si>
  <si>
    <t>GRAPHIC 1: DEPARTURES BY HOUR AND SID - WED SEP 30, 2026</t>
  </si>
  <si>
    <t>UDGUV2A UDGUV UJ84 CZA 2022N08910W 2022N08921W 2022N08942W 2020N08953W 2004N09122W 2004N09128W 2003N09140W 2005N09150W 2010N09457W AVALI ENAGA</t>
  </si>
  <si>
    <t>S12R T12R6 UN418 UN409 2054N08705W 2047N08721W UDGUV UT78 DURPI DCT NUBIT DCT RIBET UT101 ENAGA DCT OVAGO UT123 IKLOK/N0451F220 UT123 IGSON IGSON1B</t>
  </si>
  <si>
    <t>S12R T12R6 UN418 UN409 2055N08701W 2050N08755W DURPI DCT 2051N08916W 2057N08927W NOTEN UT37 ULUMA/N0452F360 UT37 SESNO/N0384F220 UJ15E RETOS RETOS1A</t>
  </si>
  <si>
    <t>S12R T12R6 NUDAL UV106 PODON UG765 MAXIM DCT VKZ DCT NUCAR A699 LOUIZ/M082F370 A699 SUMRS M204 SOORY/M082F380 NATZ 43N050W/M082F400 NATZ NASBA/M082F390 DCT GAPLI/N0475F390 DCT SIDDI DCT DAWLY DCT ELRIP DCT OTMET OTMET1G</t>
  </si>
  <si>
    <t>S12R T12R6 UN402 UN408 2020N08652W 2010N08651W GABIX DCT TUMEK DCT TIBUT DCT PIRAS BARRA4P</t>
  </si>
  <si>
    <t>S12R T12R6 2056N08723W 2056N08730W 2050N08913W 2050N08920W UBVOV DCT UMAVO UT101 ENAGA ENAGA3A</t>
  </si>
  <si>
    <t>XAUNH</t>
  </si>
  <si>
    <t>S12R T12R6 2053N08724W 2049N08733W 2048N08740W 2048N08743W 2050N08746W 2054N08749W 2059N08754W TARBI UJ17 QET</t>
  </si>
  <si>
    <t>2133N09459W</t>
  </si>
  <si>
    <t>S12R 2049N08729W 2048N08734W 2050N08831W AVIVI ELVED UT104 LENUL DCT</t>
  </si>
  <si>
    <t>S12R T12R6 UN418 UN409 UN419 NAPRI MILTE 2045N08915W 2044N08916W 2037N08922W 2035N08924W 2036N08933W SEBEP MD400 MD401 RWY10</t>
  </si>
  <si>
    <t>OMSUK2A OMSUK 2139N08643W LENUK UB646 CANOA Y196 TUNSL Y262 GOPEY Q87 TIRCO/N0471F340 Q87 ZERBO/N0468F350 Q87 VIYAP Q69 GURGE DCT CAE DCT RYCKI Q69 RICCS DCT OXMAN LINNG3</t>
  </si>
  <si>
    <t>S12R AGAVE UJ9 VSA</t>
  </si>
  <si>
    <t>ANX1203</t>
  </si>
  <si>
    <t>S12L 2052N08750W AVIVI ELVED UT104 LENUL LENUL3A</t>
  </si>
  <si>
    <t>UDGUV2B UDGUV DCT 2049N08800W 2049N08806W 2011N09434W IKLOK UT123 IGSON</t>
  </si>
  <si>
    <t>S12L 2101N08648W ROTGI UM219 MYDIA M219 KNOST DCT</t>
  </si>
  <si>
    <t>S12L NOTEN UT37 SESNO UJ15E RETOS RETOS1A</t>
  </si>
  <si>
    <t>S12L 2101N08650W 2053N08741W 2053N08750W UBVOV UT101 VOKIR/N0460F270 UT101 ENAGA/N0425F270 ENAGA3A</t>
  </si>
  <si>
    <t>S12L 2101N08651W UKOKO UT78 GOSAT 2050N09005W 2024N09500W ENAGA ENAGA3A</t>
  </si>
  <si>
    <t>S12L T12L6 UN418 UN409 UN419 2051N08728W 2051N08738W UBVOV UT101 ENAGA ENAGA3A</t>
  </si>
  <si>
    <t>S12L T12L6 UN418 UN409 UN419 2051N08731W TAGRO OMPAN OMPAN1A</t>
  </si>
  <si>
    <t>S12L T12L6 UN418 UN409 2053N08716W 2053N08717W 2040N09348W ELURA ENAGA ENAGA3A</t>
  </si>
  <si>
    <t>UDGUV2B UDGUV 2048N08749W UBVOV UT20 TAJIN DCT VITOS VITOS2A</t>
  </si>
  <si>
    <t>S12L T12L6 UN418 UN409 2046N09217W 2044N09230W ELURA ENAGA ENAGA3A</t>
  </si>
  <si>
    <t>S12L T12L6 UN415 2058N08644W 2053N08624W NUDAL UR506 KALNO VETSI2A</t>
  </si>
  <si>
    <t>S12L T12L6 UN418 2056N08714W UN711 NOTEN UT37 SESNO UJ15E RETOS RETOS1A</t>
  </si>
  <si>
    <t>S12L 2101N08650W 2059N08650W UKOKO UT78 VIKMO/N0450F360 UT78 MEDOS/N0423F320 UT20 UBVOV UT101 UMAVO/N0422F300 UT101 ENAGA ENAGA3A</t>
  </si>
  <si>
    <t>S12L 2101N08650W 2054N08648W 2024N08644W TAKUX UM782 OMIRO UN420 PELRA DCT SPP DCT SEKMA OSUPA2</t>
  </si>
  <si>
    <t>S12R 2059N08648W SR03 SR04 2124N08651W 2224N08709W 2229N08711W 2232N08713W KEHLI A766 KELPP NNCEE2</t>
  </si>
  <si>
    <t>N3748Y</t>
  </si>
  <si>
    <t>S12R SR00 SR01 SR02 SR03 SR04 SR05 OMSUK 2134N08644W 2144N08643W 2228N08635W MYDIA M219 KNOST DCT AMORY Q110 DAWWN DCT BEORN GNDLF3</t>
  </si>
  <si>
    <t>S12R SR00 SR01 SR02 SR03 SR04 SR05 SR06 OMSUK UM219 MYDIA/N0461F350 M219 CIGAR M215 KNOST Q109 CAMJO Q99 QUART PHLBO4</t>
  </si>
  <si>
    <t>2051N08656W 2045N08659W</t>
  </si>
  <si>
    <t>UDGUV2A UDGUV UT78 MEDOS UT20 UBVOV UT101 UMAVO/N0459F300 UT101 ENAGA</t>
  </si>
  <si>
    <t>S12R T12R6 2100N08651W 2052N08726W 2052N08729W 2051N08838W 2051N08842W 2256N09343W 2327N09430W SESNO/N0460F220 UJ15E RETOS RETOS1A</t>
  </si>
  <si>
    <t>2325N09427W</t>
  </si>
  <si>
    <t>S12R T12R6 UN418 UN409 2052N08720W 2051N08723W UBVOV UT20 TAJIN DCT VITOS VITOS2A</t>
  </si>
  <si>
    <t>S12R T12R6 UN418 UN409 2052N08721W 2052N08724W PQE/N0328A180 V51 SAXAV V51 TGZ DCT</t>
  </si>
  <si>
    <t>S12R T12R6 UN418 UN409 UN419 2051N08726W 2051N08731W UBVOV UT20 PAZ UT104 ELVED/N0447F300 UT104 LENUL LENUL2B</t>
  </si>
  <si>
    <t>S12R T12R6 UN418 UN409 UN419 2051N08728W UBVOV UT101 UMAVO UT169 VITOS VITOS2A</t>
  </si>
  <si>
    <t>S12R T12R6 UN418 UN409 UN419 2051N08727W NUBIT DCT RIBET UT101 ENAGA DCT OVAGO UT123 IKLOK/N0449F220 UT123 IGSON IGSON1B</t>
  </si>
  <si>
    <t>S12R T12R6 UN418 UN409 UN419 UN432 2051N08735W UBVOV DCT UMAVO UT101 ENAGA ENAGA3A</t>
  </si>
  <si>
    <t>S12R T12R6 UN418 UN409 2052N08719W UBVOV UT101 UMAVO UT104 LENUL LENUL3A</t>
  </si>
  <si>
    <t>CFKWS</t>
  </si>
  <si>
    <t>S12R SR00 SR01 2125N08643W 2128N08643W 2138N08636W 2152N08630W 2158N08627W 2225N08637W 2229N08637W MYDIA/M077F350 M219 CIGAR DCT KNOST/N0456F350 DCT CAMJO DCT SPA DCT EWC DCT OXMAN LINNG3</t>
  </si>
  <si>
    <t>S12R SR00 SR01 SR02 2100N08644W 2101N08643W 2119N08641W 2123N08640W 2147N08629W 2151N08627W 2153N08627W 2205N08626W 2223N08635W MYDIA/M078F370 M219 CULLY/N0459F370 M219 KNOST DCT CAMJO Q99 BLAAN Q69 RICCS DCT OXMAN LINNG3</t>
  </si>
  <si>
    <t>N8793Q</t>
  </si>
  <si>
    <t>S12R SR00 SR01 SR02 2101N08644W 2102N08643W ENEBA 2130N08655W 2130N08654W 2140N08658W 2231N08724W 2256N08734W KEHLI A766 KELPP BAYYY5</t>
  </si>
  <si>
    <t>S12R T12R6 UN418 UN409 UN419 UN432 2050N08736W 2049N08739W 2054N08849W 2224N09224W 2225N09225W 2226N09229W 2229N09236W BRO J25 ICEMN DCT CSI/N0449F370 DCT LEJON DCT GUTZZ BOOVE7</t>
  </si>
  <si>
    <t>2338N09409W</t>
  </si>
  <si>
    <t>S12R 2101N08650W 2100N08647W CN04 2103N08645W 2105N08644W 2117N08644W 2118N08644W 2133N08640W 2134N08639W 2154N08633W 2208N08630W MYDIA M219 CULLY DCT KNOST DCT CAMJO Q99 BLAAN Q69 RICCS DCT OXMAN LINNG3</t>
  </si>
  <si>
    <t>S12R T12R6 UN415 2058N08643W 2104N08635W 2105N08634W 2107N08632W 2108N08631W 2111N08629W 2116N08538W NUDAL UV106 PODON UG765 EMOVI UG765 MAXIM SNDBR3</t>
  </si>
  <si>
    <t>UDGUV2A UDGUV DCT 2053N08852W 2054N08855W NOTEN DCT LIBOX DCT MOV UT3 URKOM UJ54 CJS DCT</t>
  </si>
  <si>
    <t>S12R T12R6 UN418 UN409 UN419 2052N08722W 2052N08729W 2051N08744W UBVOV UT101 UMAVO/N0435F300 UT101 ENAGA/N0431F280 ENAGA3A</t>
  </si>
  <si>
    <t>S12R 2100N08648W 2100N08646W SR04 2131N08644W 2132N08643W 2136N08643W 2157N08632W 2216N08626W MYDIA/N0464F370 M219 CIGAR M215 KNOST Q109 CAMJO Q99 OGRAE DCT BZNGA DCT DORRN CAVLR7</t>
  </si>
  <si>
    <t>S12R T12R6 2059N08650W 2043N08651W 2027N08659W 2023N08659W 1957N08705W 1944N08709W 1941N08710W 1906N08716W BTO UM206 ANSON DCT AROVI VUMAN2</t>
  </si>
  <si>
    <t>1845N08713W</t>
  </si>
  <si>
    <t>S12R T12R6 UN402 UN408 CZM UN431 2003N08656W 1925N08717W 1856N08725W 1851N08738W 1815N08808W TIKIS UG765 AUR DCT</t>
  </si>
  <si>
    <t>1824N08801W</t>
  </si>
  <si>
    <t>UDGUV2A UDGUV DCT 2055N08914W 2056N08916W NOTEN UT37 SESNO UJ15E RETOS RETOS1A</t>
  </si>
  <si>
    <t>S12R T12R6 2056N08712W 2055N08715W 2055N08725W 2054N08727W 2049N09317W 2048N09324W UMAVO UT104 LENUL DCT</t>
  </si>
  <si>
    <t>S12R T12R6 UN402 UN408 2035N08654W 2028N08656W 2015N08704W 1956N08712W 1932N08716W 1910N08711W GABIX DCT TUMEK DCT TIBUT DCT PIRAS BARRA4P</t>
  </si>
  <si>
    <t>1854N08705W</t>
  </si>
  <si>
    <t>UDGUV2A UDGUV UBVOV UT20 TAJIN DCT VITOS VITOS2A</t>
  </si>
  <si>
    <t>S12R SR00 SR01 SR02 SR03 ENEBA UT27 NOSUG 2200N08700W KEHLI A766 SBI DCT LUKKN WLEEE7</t>
  </si>
  <si>
    <t>S12R T12R6 UN418 UN409 UN419 UN432 MID DCT LIDAM UT23 TAM UJ14 TMN UT147 AGU UT44 MEZCA MEZCA1A</t>
  </si>
  <si>
    <t>S12R T12R6 UN402 UN408 CZM 2018N08655W 1945N08645W 1912N08631W BTO UM206 ANSON DCT AROVI VUMAN2</t>
  </si>
  <si>
    <t>S12R T12R6 UN418 UN409 UN419 UN432 2053N08833W 2053N08838W NOTEN UT37 SESNO UJ15E RETOS DCT</t>
  </si>
  <si>
    <t>S12R SR00 SR01 SR02 SR03 SR04 SR05 OMSUK 2140N08643W 2148N08640W 2201N08636W 2215N08632W MYDIA M219 KNOST DCT CAMJO Q99 BLAAN Q69 RICCS DCT PSB DCT SYR DCT ART IMPAC4</t>
  </si>
  <si>
    <t>HP9930</t>
  </si>
  <si>
    <t>S12R T12R6 UN402 UN408 TIBUT UM206 ANSON DCT AROVI VUMAN2</t>
  </si>
  <si>
    <t>S12R T12R6 2100N08651W UDGUV DCT 2052N08830W 2052N08834W NOTEN UT37 SESNO UJ15E RETOS RETOS1A</t>
  </si>
  <si>
    <t>N927UW</t>
  </si>
  <si>
    <t>S12R SR00 SR01 SR02 SR03 SR04 SR05 SR06 OMSUK 2145N08642W 2150N08636W 2204N08625W MYDIA M219 KNOST DCT DEANR DCT BRUTS Q109 CAMJO DCT TWINS DCT PONZE BANKR8</t>
  </si>
  <si>
    <t>N37474</t>
  </si>
  <si>
    <t>S12R SR00 SR01 SR02 SR03 SR04 ENEBA UT27 NOSUG 2154N08656W 2200N08657W 2210N08707W 2221N08715W 2227N08719W 2300N08734W 2305N08737W 2309N08747W 2311N08750W KEHLI A770 LEV DCT MCB/N0469F350 DCT MEMFS/N0463F370 DCT LAJUG DCT VOSTK/N0466F360 DCT ROYYZ/N0475F340 DCT HEVAN DCT POKTE DCT BONNT/N0476F240 VEECK5</t>
  </si>
  <si>
    <t>S12R T12R6 UN418 UN409 UN419 UN432 2050N08736W 2050N08740W UBVOV UT101 UMAVO/N0459F300 UT101 ENAGA ENAGA3A</t>
  </si>
  <si>
    <t>LET7554</t>
  </si>
  <si>
    <t>MMPQ</t>
  </si>
  <si>
    <t>S12R 2101N08651W 2036N08654W 2033N08654W 1851N09121W 1848N09128W EBLEV V30 PQE</t>
  </si>
  <si>
    <t>S12R SR00 SR01 SR02 SR03 SR04 SR05 SR06 2105N08645W 2117N08651W 2129N08646W 2135N08643W 2138N08641W 2206N08630W 2209N08630W 2209N08629W 2215N08629W MYDIA M219 KNOST Q109 CAMJO Q99 PEETT DCT BBDOL PAATS4</t>
  </si>
  <si>
    <t>S12R T12R6 UN418 UN409 UN419 UN432 2050N08736W 2050N08739W 2049N08757W 2050N08835W 2050N08838W NOTEN UT37 SESNO UJ15E MTY UT11 GABLA UJ40 NOVUL NOVUL2C</t>
  </si>
  <si>
    <t>CGZWS</t>
  </si>
  <si>
    <t>S12R SR00 SR01 SR02 SR03 SR04 SR05 SR06 ENEBA UT27 OMVIP UT45 IRDOV/M078F360 L214 PLNDR/N0458F360 L214 LEV/N0453F370 DCT JAAAE DCT FLM DCT GAABE DCT MIGLO HABBS7</t>
  </si>
  <si>
    <t>XBFLF</t>
  </si>
  <si>
    <t>S12R T12R6 2052N08714W 2051N08717W ALPOM UT20 PAZ UT104 LENUL DCT</t>
  </si>
  <si>
    <t>S12R T12R6 UN415 UN440 2042N08620W 2038N08617W 2031N08610W 2033N08608W 2021N08521W MAMBI UL577 CDO UT15 NADAX NADAX1W</t>
  </si>
  <si>
    <t>S12R SR00 SR01 SR02 SR03 SR04 ENEBA 2144N08701W 2150N08703W 2155N08707W 2210N08717W XORAR IRDOV L214 LEV J31 HRV/N0458F340 DCT MCB J35 MCGEE DCT IZAAC DCT XESSS DCT MEMFS DCT VISQA J29 PXV DCT WWODD HANBL3</t>
  </si>
  <si>
    <t>S12R 2101N08651W 2059N08651W 2051N08730W UN432 OMATO UJ16 OAX</t>
  </si>
  <si>
    <t>S12R T12R6 UN418 2054N08658W 2053N08701W 2052N08703W 2049N08736W 2049N08740W UBVOV UT101 UMAVO/N0462F300 UT101 ENAGA ENAGA3A</t>
  </si>
  <si>
    <t>UDGUV2A UDGUV NUBIT RIBET UT101 ENAGA DCT OVAGO UT123 IKLOK/N0450F220 UT123 IGSON IGSON1B</t>
  </si>
  <si>
    <t>S12R T12R6 UN418 2056N08654W L09 2054N08703W 2054N08706W 2051N08728W UN432 MID NOTEN UT37 AVRAV DCT MAM/N0436F390 J25 GROSZ/N0439F400 J25 BRO DCT THX DCT HOOLR DXEEE3</t>
  </si>
  <si>
    <t>S12R T12R6 UN418 UN409 UN419 UN432 2050N08736W 2049N08739W MID NOTEN UT37 EBDUB DCT ETMES UJ53 LIBOX/N0469F340 UJ53 REX DCT DLF DCT KOBLE DCT ELP DCT PGS DCT BLD DCT BTY DCT RUSME DYAMD5</t>
  </si>
  <si>
    <t>UDGUV2A UDGUV UBVOV UT101 ENAGA DCT OTAGO DCT ATUKA ATUKA1B</t>
  </si>
  <si>
    <t>S12R T12R6 UN418 UN409 UN419 UN432 MID DCT NOTEN UT37 SESNO UJ15E RETOS RETOS1A</t>
  </si>
  <si>
    <t>N8732S</t>
  </si>
  <si>
    <t>S12R 2101N08651W 2100N08649W ENEBA UT27 NOSUG 2221N08658W 2228N08700W IRDOV L214 LEV J35 MCB DCT LIT DCT KRTNY MHOMS3</t>
  </si>
  <si>
    <t>HK5320</t>
  </si>
  <si>
    <t>S12R 2101N08651W CN01 2041N08631W 2039N08629W 2037N08613W 2036N08612W 2034N08602W 2030N08547W OMIRO/N0457F370 UN420 SPP UP530 KAKOL/N0404F230 B689 OPMEL OPME4A</t>
  </si>
  <si>
    <t>S12R 2100N08649W SL0 ENEBA UT27 NOSUG 2202N08657W 2208N08657W IRDOV L214 LEV J35 MCB/N0452F390 J35 MEM/N0450F400 J35 FAM/N0447F410 DCT SPI DCT PHEEB ENDEE8</t>
  </si>
  <si>
    <t>N979UY</t>
  </si>
  <si>
    <t>S12R T12R6 UN415 2058N08641W 2058N08639W 2123N08615W 2127N08612W 2146N08555W PODON UG765 MAXIM SNDBR3</t>
  </si>
  <si>
    <t>S12R 2101N08650W 2039N08630W 2036N08629W 2030N08626W 1954N08605W OMIRO UN420 SPP UP530 KAKOL DCT RNG UQ121 ISVAT ISVA5E</t>
  </si>
  <si>
    <t>1955N08606W</t>
  </si>
  <si>
    <t>N274WN</t>
  </si>
  <si>
    <t>S12R SR00 2059N08647W 2105N08644W L37 OMSUK UM219 ALPUK 2329N08617W SNAKR M219 KNOST Q109 YURCK Q97 SAWED Q108 SIE CAMRN5</t>
  </si>
  <si>
    <t>S12R SR00 SR01 2151N08658W 2158N08703W 2204N08706W KEHLI A766 KELPP NNCEE2</t>
  </si>
  <si>
    <t>S12R SR00 SR01 SR02 SR03 SR04 2153N08700W 2208N08707W 2216N08709W IRDOV L214 LEV DCT GCV/N0461F350 DCT PAYTN DCT SHYRE GNDLF3</t>
  </si>
  <si>
    <t>S12R 2100N08649W SL00 2127N08642W 2139N08624W 2143N08617W 2144N08617W 2149N08609W 2222N08609W 2302N08608W 2315N08608W 2323N08608W NAVVL M219 CULLY/N0467F350 M219 KNOST DCT CAMJO DCT TEEEM Q99 POLYY DCT OGRAE DCT AUDII DCT FAK DCT RBV DCT LLUND DCT CAM DCT JASDU DCT PBERG CARTR5</t>
  </si>
  <si>
    <t>S12R 2101N08651W 2059N08650W 2058N08651W MURBU B764 BUKKY BUKKY1A</t>
  </si>
  <si>
    <t>S12R 2101N08650W MOGOP NC01 2101N08647W 2116N08646W 2143N08633W 2156N08634W 2239N08631W 2254N08627W 2337N08614W NAVVL M219 CIGAR PRICY5</t>
  </si>
  <si>
    <t>CGYLP</t>
  </si>
  <si>
    <t>S12R 2100N08649W SL0 2101N08647W 2114N08648W 2127N08653W 2139N08658W 2141N08658W 2149N08701W IRDOV/M078F380 L214 PLNDR/N0457F380 L214 LEV/N0455F370 DCT WINAP DCT CLOUT DCT KM36M DCT KI51O DCT QWERI NUBER6</t>
  </si>
  <si>
    <t>S12R SR00 SR01 SR02 2122N08652W 2123N08654W 2135N08709W 2246N08723W 2250N08723W 2254N08727W KEHLI A766 KELPP NNCEE2</t>
  </si>
  <si>
    <t>S12R 2101N08650W MOGOP 2100N08646W 2101N08646W 2116N08644W 2134N08634W 2138N08629W 2151N08627W 2218N08624W 2232N08632W 2233N08633W 2241N08647W 2341N08618W 2351N08610W NAVVL M219 CIGAR M215 KNOST Q109 DEANR/N0441F380 DCT DAWWN DCT BEORN HOBTT3</t>
  </si>
  <si>
    <t>S12R T12R6 UN418 UN409 UN419 2052N08723W 2051N08728W MID DCT NOTEN UT37 ULUMA DCT MTY UT11 SINLO SINLO1A</t>
  </si>
  <si>
    <t>S12R T12R6 UN418 UN409 UN419 UN432 2049N08738W TAJIN DCT VITOS VITOS2A</t>
  </si>
  <si>
    <t>S12R 2101N08651W 2057N08639W 2051N08631W 2050N08630W 2046N08627W 2045N08626W 2032N08611W ALYRE TAKUX UM782 OMIRO/N0446F370 UN420 PELRA DCT SPP DCT SEKMA OSUPA2</t>
  </si>
  <si>
    <t>UDGUV2A UDGUV DCT 2050N08816W 2050N08823W NOTEN UT37 SESNO UJ15E RETOS RETOS1A</t>
  </si>
  <si>
    <t>HTT103</t>
  </si>
  <si>
    <t>CYYT</t>
  </si>
  <si>
    <t>CGBSW</t>
  </si>
  <si>
    <t>S12R SR00 SR01 SR02 OMSUK 2134N08644W 2205N08627W MYDIA M219 NAVVL DCT SMOGS DCT ALROE DCT VPEGV DCT JAWSS DCT HOLDO DCT JRDAN AR19 SAGGY DCT BTTRS DCT RCHIE DCT LARGE DCT DOVEY DCT RLERI DCT SUTKO DCT PERLU DCT</t>
  </si>
  <si>
    <t>S12R 2101N08650W 2100N08649W 2101N08647W 2101N08644W SR05 ENEBA 2130N08654W 2129N08654W 2138N08655W 2139N08655W 2148N08657W ALKIM UT45 IRDOV L214 LEV DCT GCV/N0457F370 DCT PAYTN DCT SHYRE GNDLF3</t>
  </si>
  <si>
    <t>N828RX</t>
  </si>
  <si>
    <t>MMJC</t>
  </si>
  <si>
    <t>S12R 2100N08650W CN01 2056N08650W UN608 DUPIX 2034N08731W UBVOV UT101 UMAVO UT169 VITOS DC SLM DCT</t>
  </si>
  <si>
    <t>SWA390</t>
  </si>
  <si>
    <t>N8727M</t>
  </si>
  <si>
    <t>S12R 2101N08649W 2101N08648W 2102N08647W 2123N08652W 2122N08653W 2139N08658W 2202N08704W 2205N08705W 2303N08732W IRDOV DAGGR DCT LEV/N0470F370 J31 MEI DCT IGB/N0466F380 DCT KISTS CHSNE3</t>
  </si>
  <si>
    <t>S12R 2101N08651W T12R6 2101N08639W 2104N08631W 2105N08630W 2117N08611W 2118N08609W 2123N08602W 2132N08531W MAXIM Y262 LULLS Y642 JITGO/M083F370 Y642 GRATX M329 BALTN DCT BALOO DCT 36N060W/N0481F370 DCT 40N050W DCT 42N040W/M084F370 DCT 44N030W DCT 46N020W DCT 47N015W DCT ETIKI/M084F400 DCT REGHI/N0477F400 DCT OZNOH DCT BULOX DCT TABOV/N0474F390 DCT RESMI DCT TEPRI DCT POGZI DCT GELTA DCT LUVAL/N0478F390 DCT BEGAR DCT TRA/N0479F390 DCT GAMSA/N0478F390 DCT UMVEG DCT BEDOX DCT ZINPE DCT ETIDA T390 RILEX</t>
  </si>
  <si>
    <t>S12R 2101N08651W T12R6 2101N08649W 2101N08648W ENEBA 2135N08654W 2135N08655W 2137N08655W 2208N08708W 2212N08711W 2238N08721W 2240N08721W 2250N08721W 2307N08721W IRDOV TRESR L333 HRV DCT MCB DCT MHZ/N0452F350 DCT IZAAC/N0452F320 DCT MEMFS DCT STL/N0449F320 DCT IOW DCT MNOSO BLUEM5</t>
  </si>
  <si>
    <t>2059N08654W UN605 2051N08736W 2050N08739W UDGUV 2050N08845W 2050N08848W NOTEN UT37 ULUMA DCT MTY DCT TASTO DCT ILAMA UT41 ELURO/N0447F320 UT41 NADIS/N0438F300 DCT AVRIL UJ3 TANRI TANRI1B</t>
  </si>
  <si>
    <t>N14502</t>
  </si>
  <si>
    <t>S12R T12R6 2059N08651W 2058N08653W UDGUV DCT MID NOTEN/N0455F380 UT37 EBDUB DCT ETMES UJ53 REX DCT DLF DCT PNH DCT ZIGEE NIIXX4</t>
  </si>
  <si>
    <t>S12R 2101N08651W 2058N08651W UDGUV DCT 2055N08913W 2055N08914W 2212N09208W 2215N09216W 2244N09256W 2336N09411W MAM DCT BRO/N0455F380 J25 SAT/N0453F390 DCT GUTZZ BOOVE7</t>
  </si>
  <si>
    <t>2336N09411W</t>
  </si>
  <si>
    <t>S12R T12R6 2100N08651W 2057N08651W 2052N08730W 2053N08757W MID DCT LIDAM UT23 TAM UJ14 TMN DCT MORAS UJ17 QET DCT</t>
  </si>
  <si>
    <t>N8316H</t>
  </si>
  <si>
    <t>S12R 2100N08649W SL0 2100N08646W 2102N08646W 2103N08646W T12L7 ENEBA NOSUG 2208N08658W 2218N08702W KEHLI A766 KELPP BAYYY5</t>
  </si>
  <si>
    <t>CFPRP</t>
  </si>
  <si>
    <t>S12R 2059N08647W SL00 NC011 ENEBA 2129N08654W 2128N08654W 2140N08657W 2144N08700W IRDOV/M077F340 L214 PLNDR/N0459F340 L214 LEV DCT LOOSE/N0452F360 DCT LNK DCT WILTN DCT YMJ DCT REFEX DCT CAMRA IGSOX3</t>
  </si>
  <si>
    <t>S12R 2059N08647W UN621 2103N08642W L42 2112N08642W 2136N08639W 2137N08639W XOPGI UM219 MYDIA M219 CIGAR RAYZZ3</t>
  </si>
  <si>
    <t>UDGUV2A UDGUV DCT MID DCT LIDAM UT23 TAM UJ14 TMN UT147 SLP UJ40 LIBOL LIBOL1B</t>
  </si>
  <si>
    <t>ENEBA2A ENEBA UT27 NOSUG IRDOV L214 LEV J35 MCB/N0452F390 J35 MEM BOOSH3</t>
  </si>
  <si>
    <t>UDGUV2A UDGUV UBVOV UT101 UMAVO/N0461F300 UT101 ENAGA ENAGA3A</t>
  </si>
  <si>
    <t>UDGUV2A UDGUV DCT 2054N08909W 2055N08918W NOTEN UT37 EBDUB DCT NUGUS/N0464F350 UJ59 MAM DCT BRO/N0461F360 J25 SAT/N0458F350 DCT GUTZZ BOOVE7</t>
  </si>
  <si>
    <t>N986AN</t>
  </si>
  <si>
    <t>S12R 2101N08650W SL0 NC011 2101N08646W OMSUK 2141N08643W 2204N08634W 2223N08625W 2229N08623W 2237N08623W 2255N08625W 2255N08626W 2309N08627W 2315N08626W 2327N08623W 2331N08622W MYDIA M219 KNOST DCT DEANR DCT BRUTS Q109 CAMJO DCT TWINS DCT PONZE BANKR8</t>
  </si>
  <si>
    <t>UDGUV2A UDGUV UT78 DURPI DCT NOTEN UT37 EBDUB/N0353F220 UT37 SESNO UJ15E RETOS RETOS1A</t>
  </si>
  <si>
    <t>ENEBA2A ENEBA UT27 NOSUG 2219N08658W 2227N08658W KEHLI A766 KELPP NNCEE2</t>
  </si>
  <si>
    <t>UDGUV2A UDGUV MID 2141N09346W 2142N09354W XOPMA UJ46 CDR UL655 PPE J93 AXASA/N0460F300 J93 ASUTA DCT AMMOR OLAAA2</t>
  </si>
  <si>
    <t>2159N09459W</t>
  </si>
  <si>
    <t>UDGUV2A UDGUV UT78 UKOKO UBVOV DCT UMAVO UT101 ENAGA ENAGA3A</t>
  </si>
  <si>
    <t>OMSUK2A OMSUK UM219 RAKAR 2248N08627W 2312N08630W 2326N08631W 2337N08629W 2346N08626W NAVVL M219 KNOST Q109 DFENC DCT SAWED Q108 SIE CAMRN5</t>
  </si>
  <si>
    <t>2403N08614W</t>
  </si>
  <si>
    <t>UDGUV2A UDGUV UT78 DURPI 2042N09243W 2038N09350W VOKIR UT101 UMAVO UT169 VITOS VITOS2A</t>
  </si>
  <si>
    <t>UDGUV2A UDGUV UT78 DURPI DCT UBVOV UT20 PAZ UT104 ELVED/N0449F300 UT104 LENUL LENUL2B</t>
  </si>
  <si>
    <t>N597JB</t>
  </si>
  <si>
    <t>S12R T12R6 2055N08640W 2055N08639W B30L3 SEVKA NUDAL UV106 PODON UG765 MAXIM BHHIA3</t>
  </si>
  <si>
    <t>S12R 2101N08650W T12R6 2100N08648W 2059N08647W UN621 SL01 SR04 ENEBA 2134N08653W 2139N08654W IRDOV L214 LEV DCT GCV/N0464F350 DCT PAYTN DCT SHYRE GNDLF3</t>
  </si>
  <si>
    <t>N662JB</t>
  </si>
  <si>
    <t>S12R SR00 SR01 SR02 2104N08644W 2124N08650W 2137N08654W 2147N08651W 2226N08640W 2333N08614W 2345N08612W MYDIA M219 CIGAR PRICY5</t>
  </si>
  <si>
    <t>UDGUV2A UDGUV UT78 DURPI 2050N09111W 2048N09122W VOKIR UT101 UMAVO/N0438F300 UT101 ENAGA ENAGA3A</t>
  </si>
  <si>
    <t>N1804U</t>
  </si>
  <si>
    <t>S12R SR00 SR01 SR02 SR03 SR04 SR05 SR06 SR07 SR08 SR09 SR10 SR11 SR12 SR17 SR18 2132N08653W 2141N08655W 2308N08633W 2326N08634W 2342N08629W 2405N08624W SNAKR M219 KNOST Q109 CAMJO Q99 OGRAE DCT GOOOB DCT THHMP RAVNN9</t>
  </si>
  <si>
    <t>VJT732</t>
  </si>
  <si>
    <t>KBED</t>
  </si>
  <si>
    <t>9HVJD</t>
  </si>
  <si>
    <t>S12R 2122N08640W 2132N08631W 2144N08625W 2202N08617W 2213N08623W 2216N08624W 2239N08627W 2313N08630W MYDIA M219 CIGAR DCT BRUTS DCT DEQUE DCT AHOEY DCT HBUDA DCT BROSS Q419 DPK DCT</t>
  </si>
  <si>
    <t>N887NN</t>
  </si>
  <si>
    <t>S12R T12R6 UN418 UN409 UN419 2051N08730W 2050N08736W 2051N08740W 2121N08922W 2122N08929W NOTEN UT37 EBDUB DCT NUGUS/N0448F370 UJ59 MAM DCT BRO/N0446F380 J25 SAT/N0438F370 DCT GUTZZ BOOVE7</t>
  </si>
  <si>
    <t>S12R T12R6 UN402 1951N08702W 1924N08713W URNOS URNOS2</t>
  </si>
  <si>
    <t>1823N08734W</t>
  </si>
  <si>
    <t>S12R SR00 SR01 SR02 SR03 2131N08652W 2207N08707W 2239N08703W 2254N08701W 2320N08702W PISAD L333 HOOCK DCT MEMFS/N0455F380 DCT FTZ TRTLL6</t>
  </si>
  <si>
    <t>N156AN</t>
  </si>
  <si>
    <t>S12R SR00 SR01 2122N08650W 2134N08656W 2151N08707W 2154N08708W 2158N08711W 2206N08715W 2209N08717W 2218N08720W 2219N08722W 2224N08725W 2245N08737W 2247N08733W LAYKE 2323N08724W 2351N08718W 2354N08711W X333 MINOW M215 KNOST DCT DEANR DCT BRUTS Q109 CAMJO/N0462F370 DCT TWINS DCT PONZE BANKR8</t>
  </si>
  <si>
    <t>2415N08701W</t>
  </si>
  <si>
    <t>S12R SR00 SR01 2108N08646W 2111N08645W 2124N08643W LENUK UB646 CANOA DCT EYW DCT</t>
  </si>
  <si>
    <t>S12R 2102N08652W 2054N08731W 2052N08737W 2055N08809W 2106N08918W 2132N09152W 2133N09158W 2135N09208W 2136N09222W 2144N09315W 2151N09359W 2152N09413W 2154N09458W TMN UT147 AGU UT44 MEZCA MEZCA1A</t>
  </si>
  <si>
    <t>S12R T12R6 2029N08621W 1925N08539W PELRA UN420 TBG UM674 TCO/N0442F370 UM674 ATATU ATATU4</t>
  </si>
  <si>
    <t>UDGUV2A UDGUV 2048N08749W 2042N08831W 2052N08847W UBVOV UT101 UMAVO/N0461F300 UT101 ENAGA ENAGA3A</t>
  </si>
  <si>
    <t>N965JT</t>
  </si>
  <si>
    <t>S12R SR00 SR01 2124N08644W 2147N08639W 2152N08639W 2205N08634W 2211N08633W 2232N08631W 2239N08633W 2247N08632W 2326N08628W 2340N08621W 2403N08609W 2410N08606W SNAKR M219 KNOST Q109 DFENC DCT SAWED Q108 SIE CAMRN5</t>
  </si>
  <si>
    <t>N803DN</t>
  </si>
  <si>
    <t>UDGUV2A UDGUV DCT 2049N08755W 2041N08820W 2051N08843W PERGO UT37 EBDUB J177 IPRUL/N0460F350 UT151 PLAYA/N0460F360 UT151 MAM DCT LRD DCT DLF DCT INK J15 CME DCT CNX DCT RSK DCT RIFMN DCT HELPR JAZZZ1</t>
  </si>
  <si>
    <t>N1805U</t>
  </si>
  <si>
    <t>S12R T12R6 UN418 UN409 2052N08759W 2104N08826W 2107N08835W 2108N08838W 2113N08851W NOTEN/N0461F380 UT37 AVRAV DCT PLAYA DCT MAM DCT DLF DCT BGS DCT LBB DCT ZIGEE DCT HGO J20 QUAIL DCT JEFEL</t>
  </si>
  <si>
    <t>N454AL</t>
  </si>
  <si>
    <t>UDGUV2A UDGUV DCT 2049N08751W 2059N08820W 2104N08840W 2119N08920W 2245N09249W 2247N09259W NOTEN UT37 AVRAV DCT REX UJ13 CAMUI UJ2 MOV UT3 AGNID DCT CUS DCT DRRVR PINNG1</t>
  </si>
  <si>
    <t>S12R SR00 SR01 SR02 2134N08653W 2142N08658W 2147N08701W 2357N08756W 2436N08800W DAGGR L214 PLNDR/N0461F360 L214 LEV DCT DEBII DCT KK36E DCT PEABO DCT KK54C DCT NUXRO DCT RECAP DCT BEVEL DCT VESDO DCT EBGAL EBGAL7</t>
  </si>
  <si>
    <t>UDGUV2A UDGUV UJ84 X84 2039N08825W 2031N08903W 2019N08943W 1948N09012W 1911N09042W PQE V51 TGZ</t>
  </si>
  <si>
    <t>NUDAL1A NUDAL UV106 PODON UG765 MAXIM Y262 LULLS Y642 GRATX/M084F390 M329 BALTN DCT LAZEY DCT 35N060W DCT 40N050W DCT 43N040W DCT 46N030W DCT 47N025W DCT KOGAD DCT BIMGO DCT LULOX/N0479F390 DCT SIDDI DCT DAWLY DCT ELRIP DCT OTMET OTMET1G</t>
  </si>
  <si>
    <t>S12R SR00 SR01 NOSUG 2347N08752W DAGGR L214 LEV/N0478F330 DCT SJI DCT CATLN Q22 UMBRE DCT QUART PHLBO4</t>
  </si>
  <si>
    <t>2429N08809W</t>
  </si>
  <si>
    <t>S12R 2100N08649W 2101N08647W 2147N08641W 2203N08649W 2216N08652W 2219N08652W 2237N08650W 2248N08651W 2301N08646W 2303N08646W 2333N08634W SNAKR M219 CIGAR DCT DEANR/N0456F370 Q109 CAMJO Q99 OGRAE DCT BZNGA DCT DORRN CAVLR7</t>
  </si>
  <si>
    <t>S12R SR00 SR01 SR02 SR03 2101N08644W 2116N08645W ROTGI 2218N08634W 2233N08635W 2235N08636W 2247N08638W 2253N08640W 2323N08650W 2331N08652W 2338N08654W SNAKR M219 CIGAR DCT BULZI/N0450F360 DCT LUCKK DCT RESPE DCT HCH DCT SWAPP DCT TTH DCT TRICH BENKY6</t>
  </si>
  <si>
    <t>2406N08628W</t>
  </si>
  <si>
    <t>UDGUV2A UDGUV DCT 2058N08937W 2107N08942W NOTEN UT37 EBDUB DCT ETMES UJ53 REX DCT DLF/N0481F300 DCT PNH DCT ZIGEE NIIXX4</t>
  </si>
  <si>
    <t>S12R SR00 SR01 SR02 2059N08644W 2112N08645W ROTGI UM219 XOPGI UB646 CANOA SNDBR3</t>
  </si>
  <si>
    <t>UDGUV2A UDGUV UJ84 X84 2039N08825W 2042N08847W 2041N08904W MD811 2028N08942W 2023N09001W 2020N09009W 2012N09034W 2008N09042W 2007N09045W 2006N09045W 2003N09050W NOPON UJ9 VSA DCT</t>
  </si>
  <si>
    <t>UDGUV2A UDGUV UT78 DURPI DCT NUBIT DCT RIBET UT101 ENAGA DCT OVAGO UT123 IKLOK/N0450F220 UT123 IGSON IGSON1B</t>
  </si>
  <si>
    <t>S12R T12R6 UN418 CZA 1950N09028W 1948N09036W RETOM DCT</t>
  </si>
  <si>
    <t>1829N09517W</t>
  </si>
  <si>
    <t>XCLRD</t>
  </si>
  <si>
    <t>S12R SR00 SR26 SR27 SR28 SR29 CZA 2037N08831W 2034N08841W MTT UJ16 OAX UJ39 CUA DCT</t>
  </si>
  <si>
    <t>SWA171</t>
  </si>
  <si>
    <t>N8716B</t>
  </si>
  <si>
    <t>UDGUV2A UDGUV UT78 DURPI DCT NOTEN UT37 SESNO UJ15E MTY UJ15 MOV DCT XOXIL DCT MRF Q166 ELP DCT RUTER J86 INW DCT HAHAA RKSTR4</t>
  </si>
  <si>
    <t>HP9816</t>
  </si>
  <si>
    <t>S12R TAKUX UM782 OMIRO UN420 PELRA DCT SPP DCT SEKMA OSUPA2</t>
  </si>
  <si>
    <t>HK5424</t>
  </si>
  <si>
    <t>S12R TAKUX UM782 OMIRO/N0458F370 UN420 SPP UP530 KAKOL/N0455F370 DCT RNG UQ121 ISVAT ISVA5E</t>
  </si>
  <si>
    <t>S12R SR00 SR01 SR02 SR03 SR04 SR05 OMSUK UM219 MYDIA M219 CIGAR DCT BRUTS DCT ESENT DCT FLO DCT ARGAL DCT COLIN DCT RIDGY DCT FEXXX DCT LBSTA DCT EBONY DCT ITPAX DCT SATIP/N0393F270 DCT TUDEP/M074F270 DCT 52N050W DCT 53N040W DCT 53N030W DCT 53N020W DCT MALOT/N0428F330 DCT GISTI/N0404F330 DCT BOFUM Q37 MALUD MALUD1M</t>
  </si>
  <si>
    <t>S12R T12R6 UN418 UN409 UN419 UN432 2051N08739W 2052N08751W NOTEN UT37 SESNO UJ15E RETOS RETOS1A</t>
  </si>
  <si>
    <t>S12R T12R6 UN418 2056N08657W UN703 UDGUV DCT 2053N08844W 2053N08851W 2101N08900W 2105N08902W 2112N08907W NOTEN UT37 SESNO UJ15E RETOS RETOS1A</t>
  </si>
  <si>
    <t>S12R 2101N08650W T12R6 SL0 2101N08647W NC29 2113N08646W 2113N08647W 2126N08647W 2125N08647W NNE25 2128N08646W 2135N08642W 2140N08638W 2154N08633W 2206N08630W 2245N08639W 2304N08649W 2328N08644W 2332N08644W 2340N08642W 2348N08630W 2355N08615W 2355N08541W CANOA SNDBR3</t>
  </si>
  <si>
    <t>UDGUV2A UDGUV MID NOTEN UT37 EBDUB DCT NUGUS/N0458F350 UJ59 MAM/N0458F360 DCT LRD DCT KOBLE DCT POAKE DCT PARKA DCT KU78K DCT YKM DCT PAE GRIZZ1</t>
  </si>
  <si>
    <t>S12R 2100N08650W MOGOP SL0 ENEBA UT27 NOSUG KEHLI A766 KELPP NNCEE2</t>
  </si>
  <si>
    <t>S12R 2101N08650W 2100N08649W SL0 2102N08647W 2121N08651W 2129N08655W 2135N08700W 2136N08702W 2156N08718W 2206N08731W KEHLI A766 KELPP BAYYY5</t>
  </si>
  <si>
    <t>S12R T12R6 UN418 UN409 UN419 2051N08732W UBVOV UT101 UMAVO/N0457F300 UT101 ENAGA ENAGA3A</t>
  </si>
  <si>
    <t>UDGUV2A UDGUV UT78 UKOKO 2049N08828W 2050N08832W LIDAM UT23 TAM UJ14 TMN UT147 SLP</t>
  </si>
  <si>
    <t>CFSKZ</t>
  </si>
  <si>
    <t>S12R 2101N08650W MOGOP NC01 NC29 ENEBA 2139N08655W XORAR 2222N08736W 2245N08758W KEHLI/M080F320 A770 DOLPH/N0478F320 A770 LEV J35 MCB DCT LIT/N0474F340 DCT KM36G DCT KD54A DCT KD66U DCT CKW DCT DBS J52 DOXIE DCT METOW GRIZZ1</t>
  </si>
  <si>
    <t>KOW90</t>
  </si>
  <si>
    <t>N90FX</t>
  </si>
  <si>
    <t>S12R 2100N08649W SR00 SR01 SR02 SR03 OMSUK 2127N08646W 2148N08643W MYDIA M219 CIGAR DCT CLAMP DCT TEUFL Q75 SHRIL DCT RAANE Q99 HURLE DCT METRO DCT</t>
  </si>
  <si>
    <t>N872DN</t>
  </si>
  <si>
    <t>UDGUV2A UDGUV DCT MID NOTEN UT37 EBDUB DCT REX DCT DLF DCT KOBLE DCT FST/N0463F340 DCT EWM Q180 BXK/N0463F320 DCT ESTWD HLYWD1</t>
  </si>
  <si>
    <t>UDGUV2A UDGUV UT78 UKOKO 2049N08830W LIDAM UT23 TAM UJ14 TMN DCT MORAS UJ17 QET</t>
  </si>
  <si>
    <t>N728AV</t>
  </si>
  <si>
    <t>TAKUX2A TAKUX UM782 OMIRO/N0458F370 UN420 SPP UP530 KAKOL/N0455F370 DCT RNG UQ121 ISVAT ISVAT5E</t>
  </si>
  <si>
    <t>UDGUV2A UDGUV 2032N08926W 2033N08944W 2033N09005W 2033N09012W 2027N09048W 2026N09115W OMPAN OMPAN1A</t>
  </si>
  <si>
    <t>GRAPHIC 2: DEPARTURES BY HOUR AND SID - THU OCT 1, 2026</t>
  </si>
  <si>
    <t>GRAPHIC 1: DEPARTURES BY HOUR AND SID - THU OCT 1, 2026</t>
  </si>
  <si>
    <t>S12R T12R6 UN418 UN409 2052N08720W 2052N08727W UKOKO UT78 MEDOS UT20 UBVOV UT101 UMAVO/N0469F300 UT101 ENAGA ENAGA3A</t>
  </si>
  <si>
    <t>S12R T12R6 2058N08645W 2056N08641W 2047N08621W 2022N08607W OMIRO UN420 TBG UM674 TCO/N0448F370 UM674 ATATU ATATU4</t>
  </si>
  <si>
    <t>S12R T12R6 UN418 UN409 UN419 UN432 2050N08735W 2056N08811W 2058N08818W 2102N08838W 2102N08840W 2105N08851W 2106N08857W NOTEN UT37 ULUMA DCT ONDEV UJ53 REX DCT</t>
  </si>
  <si>
    <t>UDGUV2A UDGUV UT78 DURPI DCT NUBIT DCT RIBET UT101 ENAGA DCT OVAGO UT123 IKLOK/N0448F220 UT123 IGSON IGSON1B</t>
  </si>
  <si>
    <t>XAKDN</t>
  </si>
  <si>
    <t>UDGUV2A UDGUV DCT 2049N08754W 2049N08756W 2050N08758W 2102N08846W NOTEN UT37 SESNO UJ15E RETOS DCT</t>
  </si>
  <si>
    <t>S12R T12R6 UN418 UN409 UN419 UN432 2050N08735W 2049N08740W NOTEN UT37 SESNO UJ15E RETOS RETOS1A</t>
  </si>
  <si>
    <t>S12R T12R6 2058N08653W 2102N08726W UBVOV DCT UMAVO UT101 ENAGA ENAGA3A</t>
  </si>
  <si>
    <t>S12R SR00 SR01 ROTGI UM219 MYDIA/M083F370 M219 CULLY/N0485F370 M219 CIGAR DCT KNOST DCT TAALR DCT SAV DCT RDU DCT BBOBO Q22 RBV DCT JFK DCT FOXWD DCT BOS DCT EBONY N633A RIKAL/M082F380 NATX 53N050W/M082F390 NATX MALOT/N0477F390 NATX GISTI DCT NORLA DCT PEWBI DCT TACQI DCT FONZU DCT ELRIP DCT OTMET OTMET1G</t>
  </si>
  <si>
    <t>S12R 2101N08650W CN01 2112N08555W MAXIM Y262 LULLS Y642 DROWN/M084F390 Y642 GRATX DCT DUNIG M330 SHEIL DCT NUMBR DCT 33N060W/M084F390 3730N05000W 3930N04000W 40N030W 4030N02000W DCT DETOX/N0480F380 DCT PRT DCT IBERO DCT ADORO L155 ZMR</t>
  </si>
  <si>
    <t>XAILS</t>
  </si>
  <si>
    <t>S12R T12R6 UN418 UN409 UN419 2052N08728W LIDAM UT23 TAM UJ14 TMN DCT MORAS UJ17 QET</t>
  </si>
  <si>
    <t>S12R 2100N08649W NC29 ENEBA UT27 NOSUG 2201N08657W 2207N08658W 2214N08700W 2219N08702W 2228N08705W KEHLI/M079F340 A770 ALGAE/M079F360 A770 DOLPH/N0469F360 A770 LEV/N0466F370 J31 MEI DCT BWG DCT ROD DCT QWERI NUBER6</t>
  </si>
  <si>
    <t>S12R T12R6 UN418 UN409 2050N08736W 2049N08739W UDGUV JOTAS 1855N09134W 1854N09136W 1854N09139W 1850N09209W 1840N09217W AGAVE UJ9 VSA</t>
  </si>
  <si>
    <t>S12R T12R6 2059N08648W BOTOP ALYRE TAKUX UM782 OMIRO UN420 BONOS/N0450F390 UN420 SPP DCT VUNIB DCT SIROT DCT KUBEK DCT RNG DCT ISVAT ISVAT5E</t>
  </si>
  <si>
    <t>UDGUV2A UDGUV UT78 VIKMO 2042N09334W ENAGA ENAGA3A</t>
  </si>
  <si>
    <t>S12R T12R6 2102N08645W CN08 2108N08647W SR18 2114N08647W 2120N08646W 2134N08651W 2138N08653W 2143N08656W 2213N08702W 2246N08711W 2249N08707W 2304N08708W 2308N08706W 2312N08708W 2315N08704W MYDIA M219 CULLY/N0475F370 M219 CIGAR DCT KJ87Q DCT OTK DCT IRQ DCT ESL DCT PSB J59 SYR DCT BAREE DCT NEEKO/M081F390 DCT 54N050W 55N040W 55N030W 54N020W DCT DOGAL/N0471F390 DCT BEXET DCT DEXEN UY124 DOLOP DCT KEPAD L15 FINMA DCT CHT DCT ITVIP DCT KONAN UL607 SPI T180 NIVNU/N0397F310 T847 TUTOV TUTOV1A</t>
  </si>
  <si>
    <t>S12R T12R6 UN415 UN413 2106N08615W 2106N08614W 2107N08553W 2106N08552W 2059N08511W PODON UG765 MAXIM Y262 LULLS Y642 GRATX/M085F370 M329 BDA DCT BALOO DCT 35N060W DCT 39N050W DCT 42N040W DCT 44N030W DCT 45N020W/M085F390 DCT 46N010W DCT SIVIR DCT RIVAK/N0481F400 DCT GALOF DCT PECNO DCT VALKU/N0481F390 DCT TIS DCT MEBAK DCT GIPNO DCT BALSI DCT OBIGO DCT ROBEX DCT LAPRI/N0477F410 DCT MOGBO DCT ELB DCT ELKAP ELKAP3A</t>
  </si>
  <si>
    <t>2103N08531W</t>
  </si>
  <si>
    <t>S12R T12R6 UN418 UN409 UN419 UN432 2128N09228W 2124N09244W 2110N09333W 2105N09405W 2103N09431W TMN UT147 AGU UT44 MEZCA MEZCA1A</t>
  </si>
  <si>
    <t>2110N09459W</t>
  </si>
  <si>
    <t>S12R T12R6 UN418 UN409 UN419 UN432 2045N08913W 2055N08959W 2059N09012W 2107N09048W 2057N09104W ELVED UT104 LENUL LENUL3A</t>
  </si>
  <si>
    <t>UDGUV2A UDGUV UT78 UKOKO UMAVO UT101 ENAGA ENAGA3A</t>
  </si>
  <si>
    <t>XACAP</t>
  </si>
  <si>
    <t>UDGUV2A UDGUV UT78 DURPI 2051N09025W 2051N09027W NUBIT RIBET UT101 ENAGA ENAGA3A</t>
  </si>
  <si>
    <t>UDGUV2A UDGUV 2055N08750W 2055N08758W 2053N09021W 2053N09033W NUBIT RIBET UT101 UMAVO/N0456F300 UT101 ENAGA ENAGA3A</t>
  </si>
  <si>
    <t>S12R T12R6 UN418 UN409 UN419 UN432 2059N08740W 2103N08749W 2104N08801W UBVOV DCT UMAVO UT101 ENAGA ENAGA3A</t>
  </si>
  <si>
    <t>S12R T12R6 UN418 UN409 2053N08714W 2101N08736W 2119N08753W 2119N08819W UBVOV UT20 TAJIN DCT VITOS VITOS2A</t>
  </si>
  <si>
    <t>S12R T12R6 2100N08645W UN100 SEVKA NUDAL UR506 KALNO VETSI2A</t>
  </si>
  <si>
    <t>S12R T12R6 2100N08650W 2058N08652W 2052N08722W 2051N08729W 2057N08739W 2138N08832W 2138N08924W 2147N08951W NOTEN UT37 SESNO UJ15E RETOS RETOS1A</t>
  </si>
  <si>
    <t>HP1836</t>
  </si>
  <si>
    <t>ALSUP1C ALSUP UB881 ANIKO/N0458F390 UB881 BTO UM206 ANSON DCT AROVI VUMAN2</t>
  </si>
  <si>
    <t>S12R T12R6 UN418 2058N08656W UN153 UDGUV UT78 MEDOS UT20 UBVOV UT101 UMAVO/N0456F300 UT101 ENAGA ENAGA3A</t>
  </si>
  <si>
    <t>S12R T12R6 2059N08646W 2100N08642W SEVKA NUDAL UV106 PODON/N0464F410 UG765 FRANT UR522 UHA UR628 UVA UM348 OTOSI/M081F410 UM348 MEDKO M348 ALBBE/N0462F410 UM348 PTA UL343 LRN DCT</t>
  </si>
  <si>
    <t>S12R T12R6 UN418 UN409 UBVOV UT101 ENAGA DCT OTAGO DCT ATUKA ATUKA1B</t>
  </si>
  <si>
    <t>N69816</t>
  </si>
  <si>
    <t>S12R 2101N08651W SL0 NC011 2109N08649W 2129N08656W 2136N08659W 2205N08711W 2214N08714W 2216N08718W 2224N08745W 2226N08755W 2232N08816W 2249N08913W 2255N08922W 2256N08926W 2316N09010W IPSEV L207 SEAGL NNCEE2</t>
  </si>
  <si>
    <t>NUDAL1A NUDAL UV106 PODON UG765 MAXIM Y262 TUNSL DCT FEMID Q118 CHRRI/N0461F380 Q118 SHEEK Q110 DAWWN DCT BEORN GNDLF3</t>
  </si>
  <si>
    <t>S12R SR00 SR01 NOSUG UT27 OMVIP 2317N08712W 2318N08714W 2319N08714W 2325N08719W DAGGR L214 LEV/N0476F330 DCT SJI DCT CATLN Q22 UMBRE DCT QUART PHLBO4</t>
  </si>
  <si>
    <t>2427N08750W</t>
  </si>
  <si>
    <t>S12R 2100N08650W MOGOP NC29 2102N08645W SR08 OMSUK 2133N08644W 2140N08646W LENUK UB646 CANOA DCT EYW DCT</t>
  </si>
  <si>
    <t>S12R T12R6 UN418 UN409 UN419 UN432 2049N08920W 2047N09243W UBVOV UT101 UMAVO/N0456F300 UT101 ENAGA ENAGA3A</t>
  </si>
  <si>
    <t>N32JE</t>
  </si>
  <si>
    <t>S12R T12R6 UN418 UN409 2054N08717W 2055N08729W 2054N08733W TAGRO UBVOV UT20 PAZ UT104 LENUL DCT</t>
  </si>
  <si>
    <t>N904DH</t>
  </si>
  <si>
    <t>S12R T12R6 UN418 2052N08717W 2052N08719W 2050N08726W UN432 NAPRI NAPRI1A</t>
  </si>
  <si>
    <t>S12R SR00 SR01 SR02 SR03 SR04 ENEBA UT27 OMVIP UT45 ALKIM 2409N08747W 2428N08755W IRDOV L214 DAGGR DCT JEPEG DCT CESAN DCT CRIED WHINY4</t>
  </si>
  <si>
    <t>S12R T12R6 UN418 UN409 2052N08749W 2052N08753W NOTEN UT37 SESNO UJ15E RETOS RETOS1A</t>
  </si>
  <si>
    <t>S12R 2101N08651W 2100N08649W 2054N08650W 2051N08657W VIBLA CZ519 CZM</t>
  </si>
  <si>
    <t>LET5988</t>
  </si>
  <si>
    <t>S12R T12R6 UN418 2056N08654W 2046N08703W 2050N08705W 2050N08713W UBVOV UT20 PAZ UT104 LENUL DCT</t>
  </si>
  <si>
    <t>S12R T12R6 UN418 UN409 2053N08712W 2050N08732W 2050N08735W UBVOV DCT UMAVO UT101 ENAGA ENAGA3A</t>
  </si>
  <si>
    <t>LET7070</t>
  </si>
  <si>
    <t>XASAA</t>
  </si>
  <si>
    <t>S12R T12R6 UN418 UN409 UN419 2051N08732W 2055N08800W 2057N08913W 2059N08918W NOTEN UT37 SESNO UJ15E RETOS DCT</t>
  </si>
  <si>
    <t>UDGUV2A UDGUV DCT 2053N08845W 2054N08848W 2115N08937W NOTEN UT37 SESNO UJ15E RETOS RETOS1A</t>
  </si>
  <si>
    <t>N8320J</t>
  </si>
  <si>
    <t>S12R T12R6 UN418 UN409 IPSEV L207 SEAGL PUCKS4</t>
  </si>
  <si>
    <t>UDGUV2A UDGUV UT78 MEDOS UT20 UBVOV UT101 ENAGA</t>
  </si>
  <si>
    <t>S12R 2059N08647W 2059N08646W 2102N08644W L40 2125N08555W 2124N08555W 2145N08543W CANOA Y196 TUNSL Y262 GOPEY Q87 TIRCO/N0461F380 Q87 ZERBO/N0464F370 Q87 VIYAP Q69 GURGE DCT CAE DCT CLT DCT DANCO DCT EWESS Q69 RICCS DCT OXMAN LINNG3</t>
  </si>
  <si>
    <t>S12R T12R6 UN418 UN409 2052N08719W 2054N08816W PERGO NOTEN/N0448F380 UT37 SESNO UJ15E RETOS RETOS1A</t>
  </si>
  <si>
    <t>S12R SR00 SR01 SR02 SR03 SR04 NOSUG 2212N08658W 2218N08657W 2227N08657W 2257N08649W 2326N08639W 2333N08644W 2337N08648W 2400N08732W 2401N08734W 2408N08745W 2411N08745W 2422N08754W DAGGR DCT JEPEG DCT CESAN DCT CRIED WHINY4</t>
  </si>
  <si>
    <t>S12R 2101N08650W 2012N08653W 2003N08652W 1917N08640W TIBUT UM206 ANSON DCT AROVI VUMAN2</t>
  </si>
  <si>
    <t>1920N08641W</t>
  </si>
  <si>
    <t>S12R T12R6 UN418 UN409 2053N08716W 2054N08736W 2059N08833W 2100N08837W NOTEN DCT LIBOX/N0453F380 DCT MOV UT3 URKOM UJ54 CJS DCT</t>
  </si>
  <si>
    <t>N37510</t>
  </si>
  <si>
    <t>OMSUK2A OMSUK 2132N08647W XHCQ LENUK/N0467F370 UB646 KERVU/N0461F390 UB646 CANOA Y196 TUNSL Y262 ZFP Y319 JAZZI DCT GARIC Q129 YERBA DCT MAYKR DCT TRSSK CAVLR7</t>
  </si>
  <si>
    <t>NUDAL1A NUDAL UV106 PODON UG765 MAXIM Y262 LULLS DCT GOPEY Q87 ONEWY/N0453F340 Q87 ZERBO/N0452F350 Q87 VIYAP Q69 RICCS DCT OXMAN LINNG3</t>
  </si>
  <si>
    <t>S12R 2101N08650W MOGOP 2020N08652W 1942N08716W 1917N08729W TIKIS UG765 AUR DCT</t>
  </si>
  <si>
    <t>UDGUV2A UDGUV UT78 XOLRO/N0451F380 UT78 VIKMO 2048N09258W VITOS VITOS2A</t>
  </si>
  <si>
    <t>S12R T12R6 UN418 UN409 2053N08713W 2053N08718W 2054N08731W 2057N08907W 2100N08913W 2254N09357W 2259N09430W NOTEN UT37 SESNO UJ15E RETOS RETOS1A</t>
  </si>
  <si>
    <t>UDGUV2A UDGUV UT78 UKOKO IPSEV L207 VUH DCT LUKKN WLEEE7</t>
  </si>
  <si>
    <t>S12R T12R6 2042N08651W 2036N08650W 2031N08647W 2028N08645W 2025N08644W 2016N08640W 2014N08639W TIBUT UM206 ANSON DCT AROVI VUMAN2</t>
  </si>
  <si>
    <t>1931N08630W</t>
  </si>
  <si>
    <t>UDGUV2A UDGUV UT78 DURPI DCT UBVOV UT101 UMAVO/N0454F360 UT104 LENUL DCT TLC UJ12 MLM</t>
  </si>
  <si>
    <t>S12R SR00 SR01 SR02 SR03 SR04 SR05 SR06 SR07 SR08 SR09 SR10 SR11 SR12 SR17 SR18 2119N08648W 2120N08647W 2124N08647W 2125N08647W 2132N08648W 2141N08647W 2142N08647W 2144N08647W 2152N08647W 2210N08648W 2215N08649W 2222N08649W 2224N08649W 2225N08648W 2230N08646W 2230N08644W 2244N08625W 2314N08552W SHARQ 2318N08538W CANOA Y196 TUNSL Y262 GOPEY Q87 VIYAP Q69 RICCS DCT PSB DCT SYR DCT ART IMPAC4</t>
  </si>
  <si>
    <t>2102N08652W 2101N08652W 2059N08653W CZM/N0120A025 VFR 2012N08712W 2002N08718W 1956N08726W TL632 1926N08732W</t>
  </si>
  <si>
    <t>2000N08720W 1948N08730W 1939N08734W</t>
  </si>
  <si>
    <t>S12R T12R6 2100N08648W N15S 2032N08622W BONOS UN420 PELRA DCT SPP DCT SEKMA OSUPA2</t>
  </si>
  <si>
    <t>S12R T12R6 UN418 UN409 UN419 2052N08730W 2052N08740W UBVOV UT101 UMAVO/N0457F300 UT101 ENAGA ENAGA3A</t>
  </si>
  <si>
    <t>ENEBA2A ENEBA UT27 OMVIP/N0461F340 UT45 IRDOV L214 DAGGR/N0453F360 L214 PLNDR DCT MEMFS DCT FTZ SHAIN2</t>
  </si>
  <si>
    <t>S12R T12R6 UN418 UN409 UN419 UN432 2050N08737W 2049N08741W LIDAM UT23 TAM UJ14 TMN DCT MORAS UJ17 QET</t>
  </si>
  <si>
    <t>N994AN</t>
  </si>
  <si>
    <t>S12R SR00 2059N08646W 2059N08642W 2102N08640W 2105N08640W NOSUG 2230N08659W 2253N08653W 2306N08650W 2308N08649W 2320N08648W 2350N08651W 2400N08658W DAGGR DCT JEPEG DCT CESAN DCT CRIED WHINY4</t>
  </si>
  <si>
    <t>2417N08710W</t>
  </si>
  <si>
    <t>N131NN</t>
  </si>
  <si>
    <t>S12R T12R6 UN415 UN413 2107N08618W 2118N08604W 2121N08600W 2123N08556W 2130N08538W FRANT UG765 MAXIM Y262 TUNSL Q81 KARTR DCT FEMID/N0447F360 Q118 KPASA Q99 DOFFY/N0446F350 Q99 HEPAR DCT PONZE BANKR8</t>
  </si>
  <si>
    <t>2128N08544W</t>
  </si>
  <si>
    <t>N862NN</t>
  </si>
  <si>
    <t>S12R T12R6 UN418 UN409 UN419 UN432 2049N08739W 2049N08743W 2056N08809W 2101N08825W 2120N08914W 2221N09159W 2246N09308W 2302N09355W 2313N09435W 2344N09626W AVRAV DCT KANNA DCT CRP DCT HOOLR DXEEE3</t>
  </si>
  <si>
    <t>2314N09440W</t>
  </si>
  <si>
    <t>NUDAL1A NUDAL UV106 PODON UG765 MAXIM Y262 ZFP DCT WOLFO AR18 PELCN Y309 FLRDA/N0448F350 DCT IDOLS DCT SKARP Q101 HYPAL/N0436F290 Q101 TUGGR DCT KALDA DCT ZJAAY JIIMS4</t>
  </si>
  <si>
    <t>S12R T12R6 UN415 2056N08641W UN619 2027N08606W 2018N08553W OMIRO/N0449F390 UN420 SPP UP530 KAKOL/N0447F390 DCT RNG UQ121 ISVAT ISVAT5E</t>
  </si>
  <si>
    <t>2006N08543W</t>
  </si>
  <si>
    <t>NUDAL1A NUDAL UV106 PODON UG765 MAXIM DCT TUNSL DCT CYY/N0459F360 DCT LAL DCT JENIM DCT CTY DCT DAWWN DCT BEORN GNDLF3</t>
  </si>
  <si>
    <t>S12R 2059N08648W 2059N08647W SL00 CN021 NC02 2122N08646W 2133N08646W 2142N08647W 2156N08652W 2207N08659W 2208N08659W 2211N08700W 2214N08701W 2224N08707W 2225N08708W 2227N08708W 2231N08707W 2233N08707W 2236N08707W 2248N08707W 2254N08701W 2304N08651W 2318N08640W CANOA DCT EYW DCT TUNSL Q81 KARTR DCT GOODY/N0464F340 DCT MILES DCT RSW DCT LAL DCT OCF DCT JAYJA DCT ENEME/N0458F350 DCT TWINS DCT SUG DCT HMV DCT KONGO DCT HNN/N0457F350 DCT SUBWY CRAKN2</t>
  </si>
  <si>
    <t>2326N08601W</t>
  </si>
  <si>
    <t>S12R T12R6 UN418 UN409 UN419 UN432 UBVOV/N0456F380 UT101 UMAVO/N0473F300 UT101 ENAGA ENAGA3A</t>
  </si>
  <si>
    <t>S12R T12R6 UN418 UN409 UN419 OMATO UJ16 OAX</t>
  </si>
  <si>
    <t>S12R T12R6 UN418 UN409 UN419 2053N08733W 2053N08739W MID DCT 2138N09310W 2140N09319W TMN UT147 AGU UT44 MEZCA MEZCA1A</t>
  </si>
  <si>
    <t>S12R SR00 SR01 SR02 SR03 SR04 SR05 SR06 SR07 SR08 SR09 SR10 2108N08648W 2144N08655W 2145N08655W 2228N08723W 2255N08747W KEHLI A766 KELPP VUH DCT KH06C DCT KF12A/N0466F340 DCT SLIDE DCT KA24W DCT STONY DCT KA30Q DCT PGS DCT BLD DCT BTY DCT RUSME DYAMD5</t>
  </si>
  <si>
    <t>NUDAL1A NUDAL UV106 PODON UG765 MAXIM Y262 ZFP AR23 OZENA Y309 FLRDA DCT SAGGY DCT CHIEZ Q161 KALDA Q108 SIE CAMRN5</t>
  </si>
  <si>
    <t>S12R T12R6 UN418 UN409 2049N08714W 2045N08725W 2019N08812W 2017N08843W PQE/N0327A180 V51 SAXAV V51 TGZ DCT</t>
  </si>
  <si>
    <t>S12R T12R6 UN418 UN409 2101N08712W 2101N08726W 2058N08911W 2057N08914W 2254N09401W 2256N09421W 2256N09435W 2258N09503W ULUMA/N0451F360 UT37 SESNO UJ15E RETOS RETOS1A</t>
  </si>
  <si>
    <t>S12R T12R6 UN418 2057N08658W 2105N08715W 2058N08753W NUBIT DCT RIBET UT101 ENAGA DCT OVAGO UT123 IKLOK/N0450F220 UT123 IGSON IGSON1B</t>
  </si>
  <si>
    <t>S12R T12R6 UN418 UN409 2104N08715W 2107N08719W 2105N08729W 2105N08736W 2104N08741W 2105N08758W 2335N08920W KELPP A766 SBI</t>
  </si>
  <si>
    <t>2429N08958W</t>
  </si>
  <si>
    <t>S12R 2100N08649W SR0 2108N08644W 2113N08649W 2116N08650W ENEBA NOSUG 2153N08656W 2158N08656W 2246N08724W 2258N08743W 2311N08801W 2315N08828W 2313N08846W 2313N08852W 2313N08900W 2317N08907W 2322N08912W 2337N08923W 2341N08923W 2355N08930W 2359N08932W 2406N08936W 2408N08939W 2418N08947W LEV/N0445F370 J31 HRV/N0440F390 DCT IGB DCT HITMN Q139 RINTE DCT QWERI NUBER6</t>
  </si>
  <si>
    <t>2429N08948W</t>
  </si>
  <si>
    <t>S12R 2059N08647W NC011 2107N08643W 2117N08640W 2119N08639W NOSUG UT27 OMVIP UT45 IRDOV L214 LEV J35 MCB/N0455F390 J35 MEM/N0453F380 J35 FAM/N0448F390 DCT SPI DCT PHEEB ENDEE8</t>
  </si>
  <si>
    <t>N834JB</t>
  </si>
  <si>
    <t>S12R 2100N08648W NC01 2108N08641W 2109N08641W 2113N08640W NOSUG UT27 PISAD/N0447F370 M215 SNOMN DCT CHRGE RAYZZ3</t>
  </si>
  <si>
    <t>S12R T12R6 UN415 UN440 2040N08622W ALYRE TAKUX UM782 MEVUB UP406 AKPEK AKPE4C</t>
  </si>
  <si>
    <t>S12R 2100N08648W T12L7 ENEBA UT27 OMVIP UT45 IRDOV L214 LEV J35 MCB DCT LIT DCT KRTNY MHOMS3</t>
  </si>
  <si>
    <t>N276WN</t>
  </si>
  <si>
    <t>S12R T12R6 2059N08647W SL04 NUDAL UV106 PODON UG765 MAXIM Y262 GOPEY Q87 TIRCO/N0454F400 Q87 ZERBO/N0452F410 Q87 RAYVO Q113 AARNN DCT THHMP RAVNN9</t>
  </si>
  <si>
    <t>S12R 2101N08651W 2100N08650W 2058N08650W CZM B764 DAXUM 1944N08714W 1944N08715W MURBU B764 BUKKY BUKKY1A</t>
  </si>
  <si>
    <t>N37420</t>
  </si>
  <si>
    <t>S12R T12R6 UN418 UN409 2046N08706W 2037N08709W 2032N08711W 2029N08712W CZ501 2038N08824W CZA 2042N08838W IPSEV L207 SEAGL NNCEE2</t>
  </si>
  <si>
    <t>S12R 2101N08650W 2100N08647W CN09 ENEBA UT27 OMVIP UT45 IRDOV/M078F360 L214 PLNDR/N0459F360 L214 LEV/N0457F370 DCT WINAP DCT FYLLS DCT QWERI NUBER6</t>
  </si>
  <si>
    <t>S12R T12R6 UN418 UN409 2050N08705W 2043N08714W 2042N08720W 2043N08727W 2045N08849W 2050N08901W 2055N08914W S3617 UBVOV UT20 TAJIN DCT VITOS VITOS2A</t>
  </si>
  <si>
    <t>S12R 2100N08649W 2101N08645W 2104N08643W NOSUG UT27 PISAD M215 CIGAR PRICY5</t>
  </si>
  <si>
    <t>S12R T12R6 UN402 UN408 2035N08653W 1939N08715W TIKIS TIKIS2C</t>
  </si>
  <si>
    <t>N635FR</t>
  </si>
  <si>
    <t>S12R SR00 SR01 NOSUG UT27 OMVIP 2338N08730W 2354N08736W 2405N08742W DAGGR L214 LEV/N0439F390 DCT GCV DCT PAYTN DCT SHYRE HOBTT3</t>
  </si>
  <si>
    <t>HP9916</t>
  </si>
  <si>
    <t>TAKUX2A TAKUX UM782 OMIRO/N0455F370 UN420 PELRA DCT SPP DCT SEKMA OSUPA2</t>
  </si>
  <si>
    <t>S12R T12R6 2058N08652W 2056N08654W 2049N08658W 2042N08703W 2033N08710W 2032N08711W 2020N08722W 2029N08729W CZ910 2032N08814W 2038N08829W 2049N08855W MD611 2053N08912W TAHMK 2002N09246W 2001N09249W GOTAS ALRAD OMPAN1A</t>
  </si>
  <si>
    <t>N8726H</t>
  </si>
  <si>
    <t>S12R T12R6 UN418 UN409 UN419 2052N08728W 2052N08737W 2051N08805W UKOKO 2048N08819W 2045N08835W SEAGL BAYYY5</t>
  </si>
  <si>
    <t>2429N09155W</t>
  </si>
  <si>
    <t>S12R T12R6 UN415 UN413 2108N08610W 2109N08558W MAXIM SNDBR3</t>
  </si>
  <si>
    <t>S12R T12R6 UN418 UN409 2052N08721W 2052N08726W 2048N08810W 2044N08839W 2057N08857W 2103N08910W 2110N08928W 2117N08946W 2122N09004W 2123N09014W LIDAM UT23 TAM UJ14 TMN DCT MORAS UJ17 QET DCT</t>
  </si>
  <si>
    <t>N8734Q</t>
  </si>
  <si>
    <t>S12R 2101N08651W 2100N08649W 2100N08647W 2138N08653W 2221N08707W 2304N08713W 2315N08712W DAGGR DCT LEV/N0458F390 J31 MEI DCT IGB/N0455F400 DCT KISTS CHSNE3</t>
  </si>
  <si>
    <t>N367DN</t>
  </si>
  <si>
    <t>NUDAL1A NUDAL UV106 PODON UG765 MAXIM DCT CYY DCT LAL/N0464F320 DCT MARQO DCT LARZZ SITTH3</t>
  </si>
  <si>
    <t>S12R T12R6 UN418 2055N08659W 2053N08707W 2053N08714W 2047N08809W CT401 2036N08837W 2032N08848W 2024N08917W 2038N08923W 2056N08942W 2101N08946W 2252N09347W 2303N09454W ULUMA DCT MTY DCT TASTO DCT ILAMA UT41 NADIS/N0453F300 DCT AVRIL UJ3 TANRI TANRI1B</t>
  </si>
  <si>
    <t>2303N09454W</t>
  </si>
  <si>
    <t>S12R T12R6 UN418 UN409 UN419 2053N08722W 2055N08736W 2053N08809W 2053N08814W 2153N09030W 2232N09223W 2320N09421W 2354N09452W ULUMA UT37 SESNO UJ15E RETOS RETOS1A</t>
  </si>
  <si>
    <t>N556JB</t>
  </si>
  <si>
    <t>S12R T12R6 UN415 UN413 SEVKA FRANT UG765 MAXIM Y262 ZFP Y319 JAZZI DCT SAGGY DCT CHIEZ Q161 BENCH/N0455F370 Q161 KALDA Q108 SIE CAMRN5</t>
  </si>
  <si>
    <t>N14506</t>
  </si>
  <si>
    <t>S12R T12R6 UN418 UN409 2055N08702W 2055N08706W 2055N08713W 2055N08746W 2056N08758W 2108N08901W ULISO 2243N09305W 2247N09311W 2254N09327W NOTEN UT37 EBDUB DCT ETMES UJ53 REX DCT DLF DCT PNH DCT ZIGEE NIIXX4</t>
  </si>
  <si>
    <t>S12R T12R6 UN415 UN413 2110N08603W 2112N08558W 2117N08549W PODON DCT FRANT UG765 MAXIM DCT EYW DCT KARTR DCT FEMID/N0460F360 Q118 KPASA Q99 DOFFY/N0456F370 Q99 HEPAR DCT PONZE BANKR8</t>
  </si>
  <si>
    <t>S12R 2101N08650W 2100N08648W 2101N08647W NC29 2113N08649W 2117N08649W 2128N08649W 2149N08655W 2150N08655W 2231N08722W 2246N08754W 2415N09151W 2419N09202W SEAGL NNCEE2</t>
  </si>
  <si>
    <t>2429N09210W</t>
  </si>
  <si>
    <t>S12R T12R6 UN418 UN409 2055N08703W 2054N08708W 2101N08729W 2104N08738W 2110N08747W 2128N08807W 2136N08811W 2151N08817W 2153N08819W 2202N08829W 2206N08839W 2208N08855W 2210N08907W 2208N08940W 2222N08958W 2244N09145W 2302N09314W 2306N09325W 2324N09405W 2327N09425W ULUMA/N0460F360 DCT MTY UT11 SINLO SINLO1A</t>
  </si>
  <si>
    <t>UDGUV2A UDGUV UT78 UKOKO 2043N08856W 2037N08921W 2044N09002W 2044N09005W UBVOV DCT UMAVO UT101 ENAGA ENAGA3A</t>
  </si>
  <si>
    <t>UDGUV2A UDGUV UT78 UKOKO 2049N08842W 2043N08924W 2051N08924W S1825 2100N08944W 2112N08959W 2144N09327W TMN UT147 SLP UJ40 LIBOL LIBOL1B</t>
  </si>
  <si>
    <t>S12R T12R6 UN418 UN409 UN419 2052N08721W 2051N08726W 2050N08937W 2052N08956W TASKO UBVOV UT101 UMAVO UT169 VITOS VITOS2A</t>
  </si>
  <si>
    <t>N7704B</t>
  </si>
  <si>
    <t>S12R 2101N08650W 2100N08648W 2101N08648W OMSUK 2134N08644W 2140N08643W LENUK UB646 CANOA DCT EYW DCT KARTR/N0451F400 DCT SRQ DCT SZW DCT VUZ J151 VISQA BOOSH3</t>
  </si>
  <si>
    <t>S12R 2100N08650W 2059N08650W 2056N08713W 2055N08722W 2049N08852W 2049N08857W UBVOV UT20 PAZ UT104 LENUL LENUL2B</t>
  </si>
  <si>
    <t>N140AN</t>
  </si>
  <si>
    <t>S12R SR00 SR01 SR02 SR03 SR04 SR05 SR06 2129N08652W 2135N08655W 2136N08656W 2203N08707W 2204N08708W 2212N08710W 2225N08713W 2302N08731W 2328N08751W 2339N08758W 2348N08801W IRDOV L214 DAGGR DCT JEPEG DCT CESAN DCT CRIED WHINY4</t>
  </si>
  <si>
    <t>UDGUV2A UDGUV UT78 DURPI 2058N09002W 2100N09013W UBVOV UT101 UMAVO/N0452F300 UT101 ENAGA ENAGA3A</t>
  </si>
  <si>
    <t>N919DU</t>
  </si>
  <si>
    <t>S12R T12R6 2108N08612W 2110N08538W FRANT UG765 MAXIM DCT CYY DCT LAL/N0459F360 DCT MARQO DCT LARZZ JJEDI4</t>
  </si>
  <si>
    <t>S12R 2059N08648W SL00 2111N08644W 2112N08644W 2119N08639W LENUK UB646 CANOA Y196 TUNSL Y262 CANVI/M079F350 Y262 ZFP/N0466F350 DCT ALYRA DCT SEELO DCT WAALT DCT RREGG DCT CVI DCT ORF DCT SAX DCT PONCT DCT PBERG CARTR5</t>
  </si>
  <si>
    <t>S12R T12R6 2057N08653W 2052N08656W 2050N08658W 2048N08659W MID DCT 2142N09328W 2143N09337W TMN UT147 SLP UJ40 LIBOL LIBOL1B</t>
  </si>
  <si>
    <t>VJA67</t>
  </si>
  <si>
    <t>N67JE</t>
  </si>
  <si>
    <t>2102N08652W T12R6 2102N08648W NNE25 2138N08643W LENUK UB646 CANOA DCT EYW DCT</t>
  </si>
  <si>
    <t>S12R T12R6 2059N08651W 2058N08651W 2056N08657W L08 2051N08707W UKOKO 2053N08853W 2056N08930W 2058N08938W NA290 UBVOV UT101 ENAGA DCT OTAGO DCT ATUKA ATUKA1B</t>
  </si>
  <si>
    <t>N967NN</t>
  </si>
  <si>
    <t>S12R SR00 SR01 NOSUG 2153N08658W 2209N08707W 2210N08707W 2232N08719W 2244N08733W 2247N08740W 2256N08806W 2308N08841W 2319N08903W 2336N08919W KEHLI A766 KENGS DCT LCH/N0462F370 DCT ELD DCT LIT J180 FTZ TRTLL6</t>
  </si>
  <si>
    <t>UDGUV2A UDGUV 2051N08810W 2052N08817W 2055N08915W 2100N08945W 2105N08951W 2106N09000W 2105N09019W UBVOV UT101 UMAVO/N0457F300 UT101 ENAGA ENAGA3A</t>
  </si>
  <si>
    <t>S12R T12R6 UN418 UN409 2055N08704W 2059N08721W 2055N08749W 2055N08756W 2056N08820W AVATA 2104N08903W 2112N08926W 2115N08936W 2121N08945W 2127N08951W IPSEV L207 VUH DCT DAS/N0463F370 DCT LFK/N0460F360 DCT TXK/N0461F370 DCT FSM/N0461F360 DCT EOS DCT BUM DCT MCI/N0456F360 DCT ROKKK NITZR4</t>
  </si>
  <si>
    <t>S12R T12R6 2101N08646W SR03 2103N08643W UN500 2107N08655W 2108N08709W 2107N08729W 2059N08752W 2101N08814W 2100N08843W 2058N08909W 2053N08920W 2104N08931W 2125N08945W IPSEV L207 VUH/N0471F350 DCT KF12G/N0464F370 DCT LIT J180 FTZ SHAIN2</t>
  </si>
  <si>
    <t>S12R T12R6 UN418 2056N08654W 2043N08714W 2037N08726W 2054N08807W 2107N08811W 2122N08816W 2131N08820W 2200N08827W 2218N08832W 2226N08839W 2233N08849W 2235N08929W 2255N09223W 2257N09308W 2258N09329W 2258N09334W 2258N09335W 2254N09403W 2249N09432W 2244N09521W SESNO UJ15E RETOS RETOS1A</t>
  </si>
  <si>
    <t>2246N09459W</t>
  </si>
  <si>
    <t>S12R T12R6 UN418 2056N08656W 2054N08701W 2038N08723W 2043N08738W 2052N08807W 2110N08822W 2120N08828W 2133N08834W 2152N08845W IPSEV L207 VUH DCT KH03E DCT OVFAC DCT KF18C/N0457F380 DCT SPS DCT HALEN NIIXX4</t>
  </si>
  <si>
    <t>S12R 2100N08650W 2059N08651W 2058N08656W 2053N08705W 2039N08732W 2050N08801W 2104N08807W 2108N08808W 2119N08812W 2140N08820W 2159N08839W 2202N08839W 2222N08856W 2225N08858W 2231N08904W 2232N08953W 2232N08956W 2206N09401W 2204N09408W TAM UJ14 TMN UT147 BOPAX BOPAX1B</t>
  </si>
  <si>
    <t>S12R T12R6 UN415 2102N08641W NUDAL UV106 PODON UG765 MAXIM DCT ZFP BR65V ADOOR DCT ILM DCT KEMPR DCT SBY DCT VCN DCT CYN DCT JFK/N0500F350 DCT PUT DCT EBONY DCT ALLRY/M085F350 DCT 51N050W DCT 53N040W DCT 53N030W DCT 52N020W DCT LIMRI/N0494F350 DCT XETBO/N0492F370 DCT BANBA DCT DIQSE DCT ICOSA DCT RUHUN DCT UNZIB DCT NUCHU L607 KONAN DCT KOK DCT REMBA DCT LIRSU DCT LALMI DCT ABTAL DCT RIDAR DCT GOMIG DCT GOLVA DCT OBUTI DCT LAKIK/N0477F410 DCT ETIDA DCT RESLA DCT SOPIS T390 RILEX</t>
  </si>
  <si>
    <t>N813NN</t>
  </si>
  <si>
    <t>S12R SR00 SR01 SR02 SR03 SR04 SR05 SR06 SR07 2105N08645W 2140N08653W 2148N08656W 2204N08701W 2232N08712W 2257N08731W 2321N08752W 2335N08749W 2345N08753W IRDOV/N0454F380 L214 DAGGR DCT JEPEG DCT CESAN DCT CRIED WHINY4</t>
  </si>
  <si>
    <t>S12R SR00 SR01 SR02 SR03 SR04 SR05 SR06 SR07 SR08 SR09 SR10 SR11 SR12 SR17 SR18 2115N08649W 2210N08651W 2224N08653W 2235N08655W MINOW M215 KNOST Q109 CAMJO Q99 OGRAE DCT GOOOB DCT THHMP RAVNN9</t>
  </si>
  <si>
    <t>S12R T12R6 UN418 2056N08656W UN703 2048N08720W 2047N08736W 2104N08840W 2104N08901W 2117N08933W 2125N08959W 2134N09145W 2135N09151W TMN UT147 AGU UT44 MEZCA MEZCA1A</t>
  </si>
  <si>
    <t>S12R T12R6 2100N08648W NC01 NUDAL UV106 PODON UG765 MAXIM Y262 ZFP Y319 JAZZI DCT SAGGY DCT CHIEZ Q161 KALDA Q108 SIE CAMRN5</t>
  </si>
  <si>
    <t>N38458</t>
  </si>
  <si>
    <t>UDGUV2A UDGUV DCT 2058N08807W 2148N08832W 2201N08833W 2216N08837W 2228N08844W 2233N08850W 2239N08911W 2240N08915W 2251N09043W 2245N09152W NOTEN UT37 EBDUB DCT ETMES UJ53 REX DCT DLF DCT KOBLE DCT ELP DCT WOBUG DCT PXR DCT BXK J4 WLVRN DCT ESTWD HLYWD1</t>
  </si>
  <si>
    <t>ENEBA2A ENEBA 2133N08654W 2134N08653W MINOW M215 CIGAR/N0462F350 DCT DEANR Q109 CAMJO Q99 QUART PHLBO4</t>
  </si>
  <si>
    <t>S12R SR00 SR01 SR02 SR03 SR04 SR05 2146N08652W 2220N08656W 2227N08659W 2228N08659W 2233N08700W MINOW M215 CIGAR DCT BRUTS DCT ESENT DCT FLO DCT POB/N0481F410 DCT RIC DCT RIDGY DCT RBV Q22 FOXWD DCT EBONY N605A SAXAN/M084F410 DCT 53N050W DCT 55N040W DCT 56N030W DCT 56N020W DCT PIKIL DCT SOVED DCT MIMKU/N0479F410 DCT TLA Y96 NATEB</t>
  </si>
  <si>
    <t>2408N08633W</t>
  </si>
  <si>
    <t>S12R T12R6 UN418 UN409 2053N08714W 2053N08716W 2054N08719W 2053N08732W 2050N08736W 2048N08739W 1746N09130W 1736N09136W 1716N09202W SAXAV V51 TGZ</t>
  </si>
  <si>
    <t>S12R SR00 SR01 SR02 SR03 SR04 2129N08650W 2143N08649W NOSUG 2158N08654W 2203N08657W 2218N08709W 2230N08717W 2253N08730W 2252N08732W 2255N08740W IPSEV/M078F360 L207 MUSYL/N0460F360 L207 VUH DCT FUZ DCT WEEDS DCT KD78U DCT KU90S DCT COUTS DCT EBGAL EBGAL7</t>
  </si>
  <si>
    <t>NUDAL1A NUDAL UV106 PODON UG765 MAXIM Y262 ZFP Y319 JAZZI DCT GARIC Q129 YERBA DCT MAYKR DCT TRSSK CAVLR7</t>
  </si>
  <si>
    <t>S12R T12R6 UN418 UN409 2054N08711W 2053N08713W 2057N08723W 2105N08747W 2105N08808W 2110N08819W 2127N08830W 2130N08831W 2205N08844W 2205N08849W 2212N08853W 2226N08855W 2228N08855W 2230N08856W 2233N08901W 2251N09101W 2252N09104W 2251N09109W 2248N09125W 2243N09154W NOTEN UT37 SESNO UJ15E RETOS RETOS1A</t>
  </si>
  <si>
    <t>S12R T12R6 UN418 UN409 2059N08700W 2100N08702W 2100N08710W 2101N08749W 2105N08757W 2128N08843W 2153N08932W NOTEN UT37 EBDUB J177 IPRUL/N0460F350 UT151 PLAYA/N0460F360 UT151 MAM DCT LRD DCT DLF DCT INK J15 CME DCT CNX DCT RSK/N0457F340 DCT RIFMN DCT HELPR JAZZZ1</t>
  </si>
  <si>
    <t>S12R T12R6 UN418 UN409 VOBED 2106N08808W 2107N08810W 2143N08908W 2149N08934W UBVOV UT20 TAJIN DCT VITOS VITOS2A</t>
  </si>
  <si>
    <t>S12R T12R6 2056N08653W 2045N08716W 2057N08757W 2105N08807W 2145N08855W 2142N08902W 2149N08909W 2212N09018W 2222N09100W NOTEN UT37 SESNO UJ15E RETOS RETOS1A</t>
  </si>
  <si>
    <t>S12R SR00 SR01 SR02 SR03 SR04 SR05 SR06 SR07 SR08 SR09 SR10 2110N08647W NOSUG 2208N08657W 2228N08659W 2229N08659W 2245N08700W 2257N08700W 2305N08659W 2310N08659W 2321N08701W 2335N08707W 2339N08723W 2353N08736W 2359N08741W DAGGR L214 LEV DCT AEX DCT EIC DCT MLC DCT GCK DCT KIISS CLASH5</t>
  </si>
  <si>
    <t>2428N08755W</t>
  </si>
  <si>
    <t>HP9902</t>
  </si>
  <si>
    <t>S12R T12R6 UN415 UN440 2042N08620W 2030N08614W 2002N08600W OMIRO/N0456F370 UN420 PELRA DCT SPP DCT SEKMA OSUPA2</t>
  </si>
  <si>
    <t>S12R SR00 SR01 SR02 SR03 NOSUG IPSEV L207 CATFS DCT SAT DCT JCT DCT CNX DCT ZUN DCT HAHAA RKSTR4</t>
  </si>
  <si>
    <t>S12R T12R6 UN415 UN440 UN400 2041N08619W 2039N08618W 2018N08607W 2012N08601W MAMBI/N0447F410 UL577 CDO UT15 NADAX NADAX1W</t>
  </si>
  <si>
    <t>2008N08537W</t>
  </si>
  <si>
    <t>N567AV</t>
  </si>
  <si>
    <t>S12R T12R6 UN415 2055N08640W ALYRE TAKUX UM782 OMIRO UN420 SPP UP530 KAKOL DCT RNG UQ121 ISVAT ISVAT5E</t>
  </si>
  <si>
    <t>S12R SR00 SR01 NOSUG 2248N08701W 2253N08701W 2316N08718W 2330N08725W DAGGR L214 PLNDR/N0461F360 L214 LEV/N0457F370 DCT KM24M DCT BEATS DCT KI45O DCT NIKGY DCT QWERI NUBER6</t>
  </si>
  <si>
    <t>S12R T12R6 UN418 2055N08659W 2055N08727W 2055N08741W 2101N08755W 2120N08826W 2135N08847W 2154N08855W 2212N08903W 2234N08912W 2249N08941W NOTEN UT37 ULUMA DCT MTY DCT TASTO DCT ILAMA UT41 NADIS DCT AVRIL UJ3 TANRI TANRI1B</t>
  </si>
  <si>
    <t>N77573</t>
  </si>
  <si>
    <t>S12R 2103N08648W NOSUG 2210N08657W 2212N08658W 2232N08717W 2235N08720W 2253N08737W DUTNA L208 PEGLG NNCEE2</t>
  </si>
  <si>
    <t>S12R T12R6 2100N08651W 2058N08653W 2057N08727W 2101N08730W 2101N08740W 2101N08741W 2050N08835W 2044N08906W 2042N08911W 2020N08928W 1956N08945W XHAN 1931N09001W 1924N09012W 1923N09018W 1923N09027W 1926N09053W 1927N09135W 1926N09141W VER UT111 MEBAS LARLO</t>
  </si>
  <si>
    <t>S12R T12R6 UN418 2056N08654W 2058N08701W 2104N08715W DURPI DCT 2049N08952W 2048N09001W 2046N09010W 2042N09038W 2042N09047W NUBIT DCT RIBET UT101 ENAGA DCT OVAGO UT123 IKLOK/N0450F220 UT123 IGSON IGSON1B</t>
  </si>
  <si>
    <t>S12R T12R6 2058N08652W 2059N08722W 2058N08734W 2102N08757W 2107N08806W 2141N08900W 2212N08933W 2218N08939W 2215N09121W 2214N09122W 2211N09456W TMN UT147 SLP</t>
  </si>
  <si>
    <t>2211N09459W</t>
  </si>
  <si>
    <t>XARIN</t>
  </si>
  <si>
    <t>S12R T12R6 UN418 2056N08654W 2100N08710W 2058N08717W CZA UT20 PAZ UT104 LENUL DCT</t>
  </si>
  <si>
    <t>CFYBK</t>
  </si>
  <si>
    <t>S12R SR00 SR01 SR02 SR03 2140N08654W 2217N08705W 2236N08712W 2246N08721W 2338N08832W 2343N08836W 2409N08919W KELPP A766 KLAMS/N0461F340 A766 SBI DCT FUZ/N0450F360 DCT HALEN DCT QUAIL DCT CKW DCT KU84O DCT DOXIE DCT METOW GRIZZ1</t>
  </si>
  <si>
    <t>S12R 2101N08648W 2141N08654W 2145N08655W 2221N08728W 2246N08755W 2400N08917W KELPP BAYYY5</t>
  </si>
  <si>
    <t>S12R T12R6 UN418 2057N08658W 2102N08705W 2111N08709W 2059N08846W OMPAN VER</t>
  </si>
  <si>
    <t>N563UW</t>
  </si>
  <si>
    <t>NUDAL1A NUDAL UV106 PODON UG765 MAXIM DCT LULLS DCT GOPEY Q87 TIRCO/N0450F360 Q87 ZERBO/N0451F370 Q87 TAALN/N0453F380 DCT SAV DCT PONZE BANKR8</t>
  </si>
  <si>
    <t>S12R T12R6 2057N08646W 2056N08646W 2046N08639W 2044N08640W 2046N08642W 2041N08648W 2040N08651W 2041N08741W UKOKO 2053N08816W 2056N08834W 2055N08840W 2050N08902W 2048N08906W 2015N08939W 2013N08951W 2004N09013W UBVOV UT101 ENAGA DCT OTAGO DCT ATUKA ATUKA1B</t>
  </si>
  <si>
    <t>S12R 2101N08651W NC01 R1201 2049N08642W 2044N08642W 2041N08645W CZ506 2017N08703W 1958N08717W 1959N08718W 1947N08733W 1949N08751W 1947N08824W 1949N08849W 1943N08919W 1939N08953W 1933N09005W 1927N09033W 1909N09111W NOPON UJ9 VSA DCT</t>
  </si>
  <si>
    <t>N831DN</t>
  </si>
  <si>
    <t>S12R 2101N08651W 2059N08643W 2101N08640W UN1KU 2109N08642W UN406 2110N08704W 2111N08707W 2111N08711W 2113N08727W 2113N08729W 2122N08814W 2129N08813W 2144N08853W NOTEN UT37 SESNO UJ15E MTY UT11 RUDLO UJ38 CUU DCT TUS DCT GBN J104 WLVRN DCT ESTWD HLYWD1</t>
  </si>
  <si>
    <t>XBBFF</t>
  </si>
  <si>
    <t>S12R 2100N08650W 2102N08648W 2104N08648W 2104N08651W 2107N08700W 2108N08703W 2114N08711W 2115N08712W 2121N08723W 2129N08733W 2132N08737W 2133N08742W 2121N08957W 2120N09002W 2052N09037W VER KAVRU LENUL DCT</t>
  </si>
  <si>
    <t>1932N09459W</t>
  </si>
  <si>
    <t>S12R T12R6 UN415 2053N08638W UN601 TAKUX UM782 OMIRO/N0452F390 UN420 SPP UP530 KAKOL DCT RNG UQ121 ISVAT ISVA5E</t>
  </si>
  <si>
    <t>S12R T12R6 UN418 2054N08655W 2055N08716W 2057N08727W 2057N08734W 2057N08747W 2059N08806W 2059N08816W 2102N08831W 2106N08903W 2104N08914W 2107N08937W 2102N09013W 2054N09046W 2106N09052W 2114N09105W NOTEN UT37 SESNO UJ15E RETOS RETOS1A</t>
  </si>
  <si>
    <t>XALFI</t>
  </si>
  <si>
    <t>S12R T12R6 UN418 2053N08656W 2046N08702W 2045N08703W 2034N08711W 2031N08713W 2018N08719W 2016N08719W UBVOV UT20 PAZ UT104 LENUL</t>
  </si>
  <si>
    <t>S12R T12R6 UN418 UN409 2055N08706W 2059N08724W 2057N08733W 1941N09349W ENAGA</t>
  </si>
  <si>
    <t>S12R T12R6 UN418 UN409 UN419 2110N08952W 2109N09002W 2108N09009W 2107N09023W 2107N09055W 2113N09137W TMN DCT MORAS UJ17 QET</t>
  </si>
  <si>
    <t>GRAPHIC 2: DEPARTURES BY HOUR AND SID - FRI OCT 2, 2026</t>
  </si>
  <si>
    <t>GRAPHIC 1: DEPARTURES BY HOUR AND SID - FRI OCT 2, 2026</t>
  </si>
  <si>
    <t>S12R T12R6 UN402 2053N08649W 2040N08659W 2032N08646W 2030N08645W 2028N08646W 2002N08652W BTO UZ498 MGA/N0453F350 UZ512 LIXAS UL203 ARNEL UM542 TAL UV1 ATATU ATATU4</t>
  </si>
  <si>
    <t>S12R SR00 SR01 SR02 SR03 SR04 2136N08647W 2137N08647W 2140N08649W 2148N08654W 2149N08654W 2153N08657W 2158N08654W 2202N08652W 2209N08650W 2221N08643W 2223N08640W 2234N08619W 2307N08529W MYDIA M219 CIGAR DCT CTY DCT TAALR DCT SAV DCT VAN DCT FLO DCT RIC DCT BBOBO Q22 SHTGN/N0467F390 Q22 RBV DCT PUT DCT ALLEX N565B TUDEP/M081F390 NATY MALOT/N0463F390 NATY GISTI DCT KURUM/N0469F410 DCT EVRIN DCT JETZI DCT AMFUL DCT CAWZE/N0459F390 DCT SIRIC P2 DVR UL9 KONAN DCT KOK DCT SPI T180 NIVNU T847 TUTOV TUTOV1D</t>
  </si>
  <si>
    <t>N339TP</t>
  </si>
  <si>
    <t>S12R T12R6 UN418 2054N08658W 2049N08658W 2037N08658W 2039N08702W 2030N08710W 2027N08725W 2028N08728W 2031N08736W 2030N08746W 2031N08753W 2030N08757W 1921N09502W VER UT111 MEBAS LARLO</t>
  </si>
  <si>
    <t>S12R T12R6 2059N08651W 2047N08701W 2044N08702W 2043N08702W 2039N08704W 2038N08705W 2036N08710W 2034N08721W NUBIT DCT RIBET UT101 ENAGA DCT OVAGO UT123 IKLOK/N0451F220 UT123 IGSON IGSON1B</t>
  </si>
  <si>
    <t>S12R T12R6 UN418 2054N08655W 2039N08703W 2036N08724W 2037N08731W 2111N09023W 2114N09040W TMN DCT MORAS UJ17 QET</t>
  </si>
  <si>
    <t>S12R T12R6 UN418 UN409 2051N08701W 2042N08703W 2041N08704W 2039N08707W 2038N08709W 2037N08712W 2035N08715W 2034N08728W 2037N08753W 2039N08758W 2127N09009W 2130N09122W 2214N09224W 2238N09301W NOTEN UT37 SESNO UJ15E RETOS RETOS1A</t>
  </si>
  <si>
    <t>S12R T12R6 2058N08654W 2057N08700W 2047N08702W 2039N08706W 2036N08713W 2032N08717W 2036N08730W 2037N08757W UBVOV UT101 ENAGA</t>
  </si>
  <si>
    <t>S12R 2100N08650W 2059N08649W 2057N08643W 2057N08642W 2056N08641W 2037N08642W CZ29 PIRAS/N0473F240 BARRA4P</t>
  </si>
  <si>
    <t>S12R SR00 SR01 SR02 SR03 SR04 SR05 SR06 SR07 SR08 2104N08648W 2107N08649W 2121N08646W 2130N08639W 2135N08637W 2136N08637W MYDIA/M083F370 M219 CULLY/N0485F370 M219 CIGAR DCT KJ84Q DCT TAY DCT SAV DCT RDU/N0479F390 DCT BBOBO Q22 FOXWD DCT MIILS N691A NEEKO/M081F390 DCT 54N050W 56N040W 56N030W/M082F390 55N020W DCT RESNO/N0468F390 DCT NETKI DCT DEXEN UY124 AMPIT L15 KEPAD L151 DISIT DISIT1G</t>
  </si>
  <si>
    <t>S12R T12R6 2100N08649W L41 2101N08641W 2102N08637W 2100N08623W 2103N08614W 2104N08609W NUDAL UV106 PODON UG765 FRANT UR522 UHA UR628 UVA/N0493F380 UR628 TANIA/M085F390 DCT ZQA BR53V BNTTZ DCT MILLE DCT 27N070W 32N060W/M085F390 36N050W 3730N04000W 38N030W 3730N02000W DCT KOMUT/N0475F380 DCT TOFEF DCT OGERO/N0457F340 DCT ROLDO Z409 TLD</t>
  </si>
  <si>
    <t>S12R T12R6 UN415 2058N08642W 2059N08616W NUDAL UV106 PODON UG765 MAXIM Y262 LULLS Y642 GRATX/M085F370 M329 BALTN/N0493F370 DCT BALOO/M085F370 DCT 35N060W/M085F370 37N050W/M085F390 39N040W 40N030W/M085F410 40N020W/M085F410 DCT ERPES/N0486F410 DCT OGERO Z409 TLD</t>
  </si>
  <si>
    <t>XAAMI</t>
  </si>
  <si>
    <t>S12R T12R6 UN418 UN409 2055N08702W 2054N08703W 2046N08708W 2048N08719W 2046N08733W 2046N08735W NOTEN UT37 SESNO UJ15E RETOS DCT</t>
  </si>
  <si>
    <t>S30L T30L6 UN708 UN700 2115N08610W PODON UG765 MAXIM Y262 LULLS Y642 JITGO/M082F350 Y642 GRATX M329 BALTN DCT BALOO DCT 35N060W/M082F370 DCT 37N050W DCT 39N040W DCT 40N030W/M082F390 DCT 40N020W DCT ERPES/N0470F390 DCT OGERO Z409 ROLDO/N0396F260 Z409 TLD</t>
  </si>
  <si>
    <t>S12R 2101N08650W CN17 2050N08648W UDGUV UT78 VIKMO/N0450F380 UT78 MEDOS DCT UBVOV DCT UMAVO UT101 ENAGA ENAGA3A</t>
  </si>
  <si>
    <t>S12R SR00 SR01 SR02 SR03 SR04 SR05 SR06 SR07 2104N08646W 2112N08645W APMUS 2130N08633W NOSAT CANOA Y196 LULLS/N0467F350 Y196 TUNSL Y262 GOPEY Q87 TIRCO/N0468F340 Q87 ZERBO/N0466F350 Q87 VIYAP Q69 RICCS DCT OXMAN LINNG3</t>
  </si>
  <si>
    <t>NOSAT</t>
  </si>
  <si>
    <t>UDGUV2A UDGUV UT78 VIKMO 2042N09334W 2045N09353W 2044N09413W ENAGA ENAGA3A</t>
  </si>
  <si>
    <t>S12R T12R6 UN418 UN409 2048N08713W 2038N08715W 2036N08737W 2038N08827W UBVOV UT101 ENAGA ENAGA3A</t>
  </si>
  <si>
    <t>S12R T12R6 UN418 UN409 UN419 UN432 2036N08738W CZ902 2040N08840W 2044N08902W VITOS VITOS2A</t>
  </si>
  <si>
    <t>S12R 2102N08648W TAKUX UM782 OMIRO UN420 BONOS/N0447F390 UN420 SPP DCT VUNIB DCT SIROT DCT KUBEK DCT RNG DCT ISVAT ISVAT5E</t>
  </si>
  <si>
    <t>S30L T30L6 UN710 UN704 2128N09040W 2132N09109W 2148N09500W TMN BJX MUTEM GDL</t>
  </si>
  <si>
    <t>S30L T30L6 2103N08700W NOTEN UT37 SESNO UJ15E RETOS RETOS1A</t>
  </si>
  <si>
    <t>S30L T30L6 UN710 2123N08715W 2126N08721W 2125N08719W 2127N08730W UBVOV UT101 ENAGA ENAGA3A</t>
  </si>
  <si>
    <t>S30L T30L6 UN710 UN704 2058N08715W 2059N08737W UBVOV UT101 UMAVO/N0459F300 UT101 ENAGA ENAGA3A</t>
  </si>
  <si>
    <t>S30L T30L6 2114N08702W 2128N08711W 2120N08724W OMPAN OMPAN1A</t>
  </si>
  <si>
    <t>S30L T30L6 2114N08703W 2123N08722W 2121N08738W 2121N08753W 2110N08821W 2110N08818W 2049N09451W TAJIN DCT VITOS VITOS2A</t>
  </si>
  <si>
    <t>S30L T30L6 UN710 UN704 2050N08717W 2041N08722W 2040N08807W CT500 2022N09454W UMAVO UT101 ENAGA ENAGA3A</t>
  </si>
  <si>
    <t>S30L L0 L00 L01 2119N08712W 2121N08716W 2111N08756W 2112N08805W 2047N09429W 2047N09432W 2040N09449W VOKIR UT101 UMAVO UT169 VITOS DCT SLM/N0180A105 VFR</t>
  </si>
  <si>
    <t>S30L T30L6 UN710 UN704 2055N08705W 2048N08712W 2051N08734W 2051N08735W 2303N09342W 2320N09406W 2328N09423W AVRAV UT37 SESNO UJ15E RETOS RETOS1A</t>
  </si>
  <si>
    <t>2328N09423W</t>
  </si>
  <si>
    <t>S30L 2106N08654W NUDAL UR506 KALNO VETSI2A</t>
  </si>
  <si>
    <t>S30L T30L6 UN712 UN703 UN706 CZM 2026N08638W 2006N08607W PELRA DCT SPP DCT SEKMA OSUPA2</t>
  </si>
  <si>
    <t>UDGUV1F UDGUV UT78 MEDOS UT20 UBVOV UT101 UMAVO/N0444F300 UT101 ENAGA ENAGA3A</t>
  </si>
  <si>
    <t>N77ME</t>
  </si>
  <si>
    <t>S30L L0 ROTGI UM219 XOPGI UB646 CANOA DCT EYW DCT</t>
  </si>
  <si>
    <t>S30L T30L6 UN710 UN704 UN711 2055N08725W 2055N08727W NOTEN/N0449F380 UT37 SESNO DCT MTY UJ32 TRC DCT</t>
  </si>
  <si>
    <t>NOSUG2F NOSUG 2235N08659W 2239N08700W 2244N08700W KEHLI A766 KELPP NNCEE2</t>
  </si>
  <si>
    <t>N387DA</t>
  </si>
  <si>
    <t>S30L L0 L00 L28 L29 L30 L31 L32 L33 2114N08610W 2114N08558W 2116N08541W FRANT UG765 MAXIM DCT CYY DCT LAL/N0465F360 DCT MARQO DCT LARZZ JJEDI4</t>
  </si>
  <si>
    <t>S30L T30L6 UN710 UN704 2057N08719W 2056N08722W 2057N08741W 2059N08756W UBVOV UT101 UMAVO/N0459F300 UT101 ENAGA ENAGA3A</t>
  </si>
  <si>
    <t>S12R T12R6 UN418 2056N08657W 2100N08708W 2104N08721W 2111N08742W 2113N08745W 2134N08807W 2135N08815W 2136N08820W 2127N08934W NA295 UBVOV UT101 UMAVO/N0456F300 UT101 ENAGA ENAGA3A</t>
  </si>
  <si>
    <t>XBNVN</t>
  </si>
  <si>
    <t>UDGUV2A UDGUV DCT 2052N08831W 2053N08837W 2128N09020W DUPAS NOTEN UT37 SESNO UJ15E RETOS DCT</t>
  </si>
  <si>
    <t>S12R T12R6 UN418 UN409 2055N08703W 2103N08732W 2102N08740W 2054N08804W 2053N08805W 2050N09026W UBVOV DCT UMAVO UT101 ENAGA ENAGA3A</t>
  </si>
  <si>
    <t>S12R T12R6 UN418 2055N08659W 2105N08721W 2110N08729W 2105N08851W S1030 UBVOV UT20 TAJIN DCT VITOS VITOS2A</t>
  </si>
  <si>
    <t>S12R T12R6 UN418 UN409 2055N08705W 2054N08709W 2101N08714W 2105N08730W 2103N08748W 2057N09014W UBVOV UT101 UMAVO UT104 LENUL LENUL3A</t>
  </si>
  <si>
    <t>S12R T12R6 UN418 UN409 2055N08701W 2055N08707W 2106N08725W 2109N08732W 2111N08736W NUBIT DCT RIBET UT101 ENAGA DCT OVAGO UT123 IKLOK/N0450F220 UT123 IGSON IGSON1B</t>
  </si>
  <si>
    <t>S12R T12R6 UN418 UN409 2055N08703W 2054N08708W 2105N08725W XOTNA 2046N09012W UBVOV UT101 UMAVO UT169 VITOS VITOS2A</t>
  </si>
  <si>
    <t>ENEBA2A ENEBA UT27 NOSUG 2208N08657W 2209N08657W 2216N08658W IRDOV L214 DAGGR/N0461F400 L214 LEV J35 MCB/N0459F410 J35 MEM BOOSH3</t>
  </si>
  <si>
    <t>S12R T12R6 UN418 UN409 2107N08722W 2111N08725W 2115N08730W 2120N08735W 2119N08736W 2119N08737W 2119N08742W 2119N08748W 2108N08806W 2106N08810W 2106N08811W MID DCT NOTEN/N0449F380 UT37 SESNO UJ15E RETOS RETOS1A</t>
  </si>
  <si>
    <t>UDGUV2A UDGUV MEDOS UT20 PAZ UT104 LENUL DCT</t>
  </si>
  <si>
    <t>S12R T12R6 UN418 UN409 2105N08714W 2111N08725W 2112N08726W 2117N08735W 2120N08739W 2118N08752W 2104N09018W UBVOV UT101 ENAGA ENAGA3A</t>
  </si>
  <si>
    <t>S12R T12R6 UN418 UN409 2106N08720W 2115N08726W 2118N08730W 2123N08738W 2128N08746W 2136N08801W UBVOV UT20 TAJIN DCT VITOS VITOS2A</t>
  </si>
  <si>
    <t>N804DN</t>
  </si>
  <si>
    <t>S12R 2101N08651W 2101N08647W 2102N08646W 2101N08644W 2102N08643W 2105N08643W 2142N08653W 2218N08705W 2219N08705W 2238N08712W 2242N08713W 2250N08717W IRDOV LEV DCT GCV/N0465F350 DCT PAYTN DCT SHYRE HOBTT3</t>
  </si>
  <si>
    <t>NUDAL1A NUDAL UV106 PODON UG765 MAXIM Y262 LULLS DCT GOPEY Q87 ONEWY/N0455F320 Q87 ZERBO/N0457F330 Q87 VIYAP Q69 GURGE/N0456F350 Q69 RICCS DCT OXMAN LINNG3</t>
  </si>
  <si>
    <t>S12R T12R6 UN415 TAKUX UM782 DELVI/N0446F390 DCT ARNAL UL465 SEKMA OSUPA2</t>
  </si>
  <si>
    <t>S12R T12R6 UN418 UN409 2059N08705W 2103N08712W 2105N08715W 2107N08718W 2109N08721W 2114N08729W 2122N08745W 2156N08945W 2208N09003W 2228N09032W 2252N09058W 2257N09121W 2303N09214W NOTEN DCT LIBOX/N0453F380 DCT MOV UT3 URKOM UJ54 CJS DCT</t>
  </si>
  <si>
    <t>S12R T12R6 2100N08650W 2022N08652W 2004N08653W 1906N08702W ANEPU DCT RIDEM UG765 AUR DCT</t>
  </si>
  <si>
    <t>S12R T12R6 UN418 UN409 2055N08700W 2101N08714W 2122N08738W 2132N08756W 2137N08804W 2211N09013W 2215N09022W 2237N09048W 2254N09102W 2303N09125W 2300N09155W NOTEN UT37 SESNO UJ15E RETOS RETOS1A</t>
  </si>
  <si>
    <t>S12R T12R6 UN418 UN409 2055N08700W 2056N08712W 2057N08714W 2058N08720W 2101N08727W 2102N08732W 2100N08740W 2101N08741W LIDAM UT23 TAM UJ14 TMN UT147 SLP UJ40 LIBOL LIBOL1B</t>
  </si>
  <si>
    <t>S12R T12R6 UN418 UN409 2054N08710W 2059N08740W 2100N08933W 2100N08935W NA281 UBVOV UT20 PAZ UT104 LENUL DCT</t>
  </si>
  <si>
    <t>N17597</t>
  </si>
  <si>
    <t>S12R 2100N08648W SR0 2100N08647W 2107N08648W 2107N08647W L35 ROTGI 2151N08640W 2157N08639W LENUK UB646 CANOA Y196 TUNSL DCT FEMID/N0481F320 Q118 KPASA/N0476F340 Q118 JAMIZ/N0471F350 DCT OTK DCT DBN DCT OGRAE DCT BZNGA DCT DORRN CAVLR7</t>
  </si>
  <si>
    <t>N972NN</t>
  </si>
  <si>
    <t>S12R 2101N08651W 2100N08649W 2102N08648W ENEBA UT27 OMVIP UT45 ALKIM 2357N08734W 2408N08736W 2422N08739W KELPP DCT MUSYL DCT WEEED WLEEE7</t>
  </si>
  <si>
    <t>S12R SR00 SR01 2100N08644W NOSUG UT27 OMVIP UT45 IRDOV L214 DAGGR/N0460F380 L214 LEV J35 MCB/N0457F390 J35 MEM/N0454F400 J35 FAM/N0459F370 DCT SPI DCT PHEEB ENDEE8</t>
  </si>
  <si>
    <t>S12R T12R6 TAKUX UM782 OMIRO UN420 BONOS/N0453F390 UN420 PELRA DCT SPP DCT AROVI VUMAN2</t>
  </si>
  <si>
    <t>OMSUK2A OMSUK 2145N08642W LENUK UB646 CANOA Y196 TUNSL DCT FEMID/N0474F340 Q118 BRUTS/N0472F350 Q109 CAMJO DCT TWINS DCT IRQ/N0463F370 DCT DANCO DCT EWESS Q69 RICCS DCT OXMAN LINNG3</t>
  </si>
  <si>
    <t>S12R T12R6 TAKUX UM782 ARNAL UL465 SEKMA OSUPA2</t>
  </si>
  <si>
    <t>XAVIW</t>
  </si>
  <si>
    <t>UDGUV2A UDGUV DCT MID DCT LIDAM/N0449F380 UT23 TAM UJ14 TMN UT147 AGU UT44 MEZCA MEZCA1A</t>
  </si>
  <si>
    <t>ENEBA2A ENEBA UT27 OMVIP 2346N08825W 2352N08837W KELPP A766 SBI DCT FUZ J58 SPS DCT HALEN NIIXX4</t>
  </si>
  <si>
    <t>2429N08913W</t>
  </si>
  <si>
    <t>S12R T12R6 UN415 2059N08637W 2113N08617W 2128N08600W FRANT UG765 MAXIM Y262 LULLS DCT GOPEY Q87 ONEWY/N0458F340 Q87 ZERBO/N0458F350 Q87 VIYAP Q69 RICCS DCT PSB DCT SYR DCT ART IMPAC4</t>
  </si>
  <si>
    <t>S12R T12R6 2057N08653W 2057N08658W 2101N08705W 2139N09100W 2139N09109W 2136N09118W 2130N09215W 2128N09245W 2127N09319W 2125N09340W 2124N09357W TMN DCT MORAS UJ17 QET</t>
  </si>
  <si>
    <t>ENEBA2A ENEBA UT27 NOSUG 2154N08656W 2201N08656W 2320N08829W 2325N08835W 2329N08843W 2351N08917W KELPP BAYYY5</t>
  </si>
  <si>
    <t>2429N08947W</t>
  </si>
  <si>
    <t>ENEBA2A ENEBA UT27 NOSUG 2215N08658W 2224N08658W 2253N08737W 2318N08754W 2317N08758W 2341N08816W 2346N08820W 2348N08822W 2406N08837W KELPP A766 LAURL/N0474F340 A766 SBI/N0469F350 DCT ELD DCT LIT J180 FTZ SHAIN2</t>
  </si>
  <si>
    <t>S12R T12R6 UN415 UN413 2102N08626W 2106N08615W 2110N08607W SEVKA FRANT UG765 MAXIM Y262 TUNSL DCT BNICE DCT TIRCO/N0470F340 Q87 ZERBO/N0468F350 Q87 VIYAP Q69 OLBEC/N0463F340 DCT DEQUE DCT PONZE BANKR8</t>
  </si>
  <si>
    <t>S12R T12R6 2058N08652W 2050N08659W 2049N08701W 2047N08702W 2036N08707W 2034N08710W PQE/N0334A180 1722N09213W 1658N09231W TGZ DCT</t>
  </si>
  <si>
    <t>S12R SR00 SR01 SR02 ROTGI UM219 XOPGI UB646 CANOA Y196 TUNSL Q81 KARTR DCT RSW DCT ENEME Q65 KERLY DCT ACERB DCT PSB DCT ART IMPAC4</t>
  </si>
  <si>
    <t>S12R T12R6 UN418 2056N08654W SR35 2058N08700W 2109N08711W 2113N08714W 2126N08733W NOTEN/N0450F380 UT37 SESNO UJ15E RETOS RETOS1A</t>
  </si>
  <si>
    <t>S12R 2101N08650W 2103N08647W NOSUG 2158N08656W 2205N08657W 2307N08811W 2323N08820W 2331N08823W 2353N08831W 2424N08844W KELPP/N0452F360 A766 SBI DCT CRIED WHINY4</t>
  </si>
  <si>
    <t>2429N08850W</t>
  </si>
  <si>
    <t>XAMJE</t>
  </si>
  <si>
    <t>S12R T12R6 UN418 UN409 2055N08704W 2054N08710W 2056N08903W NOTEN UT37 SESNO UJ15E RETOS DCT</t>
  </si>
  <si>
    <t>NUDAL1A NUDAL UV106 PODON UG765 MAXIM DCT CYY DCT LAL/N0464F340 DCT MARQO DCT LARZZ JJEDI4</t>
  </si>
  <si>
    <t>SWA1986</t>
  </si>
  <si>
    <t>S12R SR00 SR01 SR02 SR03 SR04 SR05 SR06 SR07 SR08 UN406 NOSUG UT27 OMVIP UT45 IRDOV L214 LEV J35 MCB/N0453F410 J35 MEM BOOSH3</t>
  </si>
  <si>
    <t>S12R T12R6 UN418 UN409 2105N08710W 2107N08713W 2114N08723W 2115N08727W 2118N08745W 2120N08752W 2117N08758W 2113N08804W 1828N09351W 1827N09355W 1821N09358W 1747N09503W OMATO UJ16 OAX</t>
  </si>
  <si>
    <t>S12R T12R6 2058N08645W 2043N08630W 2021N08608W MAMBI UL577 CDO UT15 NADAX NADAX1W</t>
  </si>
  <si>
    <t>S12R T12R6 UN418 UN409 2057N08702W UBVOV UT101 UMAVO/N0469F300 UT101 ENAGA ENAGA3A</t>
  </si>
  <si>
    <t>N338DN</t>
  </si>
  <si>
    <t>S12R SR00 SR01 SR02 SR03 SR04 SR05 SR06 SR07 SR08 OMSUK UM219 XOPGI UB646 CANOA Y196 TUNSL DCT FEMID Q118 CHRRI/N0464F340 DCT KPASA DCT CYNTA/N0461F350 DCT TEUFL DCT WIGVO DCT SPA DCT HMV/N0459F360 DCT GZG/N0459F350 DCT SPAYD/N0456F360 DCT HNN/N0457F350 DCT SUBWY CRAKN2</t>
  </si>
  <si>
    <t>N861NN</t>
  </si>
  <si>
    <t>S12R SR00 SR01 SR02 SR03 SR04 SR05 SR06 SR07 SR08 SR09 NOSUG UT27 OMVIP 2307N08711W 2314N08821W 2318N08844W 2321N08915W 2321N08917W 2323N08953W 2326N08956W 2329N08957W 2339N09003W 2341N09004W 2400N09015W 2402N09016W 2409N09020W 2417N09035W 2447N09120W PEGLG SBI DCT CRIED WHINY4</t>
  </si>
  <si>
    <t>2429N09053W</t>
  </si>
  <si>
    <t>S12R SR00 SR01 SR02 SR03 SR04 SR05 SR06 SR07 SR08 ROTGI UM219 XOPGI UB646 CANOA Y196 TUNSL/N0476F320 DCT DOLIE/N0476F330 DCT KPASA/N0474F340 Q99 CAMJO/N0468F350 DCT TWINS DCT BURGG DCT HVQ DCT JANYS ROLLN2</t>
  </si>
  <si>
    <t>S12R T12R6 UN415 2052N08635W UN601 ALYRE TAKUX UM782 OMIRO UN420 SPP UP530 KAKOL DCT RNG UQ121 ISVAT ISVA5E</t>
  </si>
  <si>
    <t>HK5353</t>
  </si>
  <si>
    <t>S12R T12R6 UN415 2055N08641W UN619 TAKUX UM782 OMIRO/N0451F390 UM782 MEVUB UP406 AKPEK AKPE4C</t>
  </si>
  <si>
    <t>N8838Q</t>
  </si>
  <si>
    <t>S12R SEVKA NUDAL UV106 PODON UG765 MAXIM Y262 GOPEY Q87 TIRCO/N0465F380 Q87 ZERBO/N0462F390 Q87 RAYVO Q113 AARNN DCT THHMP RAVNN9</t>
  </si>
  <si>
    <t>N17405</t>
  </si>
  <si>
    <t>S12R T12R6 UN418 UN409 2055N08700W 2055N08703W 2100N08709W 2119N08726W 2121N08730W 2122N08734W 2129N08817W NOTEN UT37 SESNO/N0468F340 UJ15E MTY UT11 PPE J93 AXASA DCT ASUTA J93 PDZ/N0460F360 DCT COREZ DCT MAKRS DCT SERFR SERFR4</t>
  </si>
  <si>
    <t>N565JB</t>
  </si>
  <si>
    <t>S12R SR00 SR01 SR02 SR03 SR04 SR05 SR06 SR07 SR08 SR09 2133N08643W 2137N08643W LENUK B646 CANOA Y196 LULLS DCT EYW DCT KARTR/N0471F360 DCT FERAL BLFRG3</t>
  </si>
  <si>
    <t>SCX796</t>
  </si>
  <si>
    <t>N856SY</t>
  </si>
  <si>
    <t>S12R SR00 SR01 SR02 SR03 SR04 SR05 SR06 SR07 SR08 SR09 SR10 NOSUG UT27 PISAD M215 CIGAR PRICY5</t>
  </si>
  <si>
    <t>S12R T12R6 UN418 UN409 LIDAM UT23 TAM DCT</t>
  </si>
  <si>
    <t>S12R T12R6 UN415 SEVKA NUDAL UV106 PODON UG765 MAXIM Y262 ZFP AR23 OZENA Y309 FLRDA DCT SAGGY DCT CHIEZ Q161 BENCH/N0453F350 Q161 KALDA Q108 SIE CAMRN5</t>
  </si>
  <si>
    <t>S12R T12R6 UN418 UN409 2056N08708W 2102N08724W 2105N08732W 2105N08733W 2109N08744W NUBIT DCT RIBET/N0437F360 UT101 ENAGA DCT OVAGO UT123 IKLOK/N0447F220 UT123 IGSON IGSON1B</t>
  </si>
  <si>
    <t>S12R 2100N08650W 2100N08649W 2101N08648W NOSUG 2231N08659W 2238N08700W 2323N08841W 2331N08854W SUVUM 2401N08933W 2402N08934W 2446N09039W PEGLG L208 SBI DCT ACT DCT ABI DCT TXO J72 GUP DCT HAHAA RKSTR4</t>
  </si>
  <si>
    <t>2429N09014W</t>
  </si>
  <si>
    <t>UDGUV2A UDGUV DCT 2051N08822W 2052N08833W NOTEN UT37 SESNO UJ15E RETOS RETOS1A</t>
  </si>
  <si>
    <t>S12R T12R6 UN418 UN409 2055N08705W 2055N08727W UBVOV UT101 ENAGA DCT OTAGO DCT ATUKA ATUKA1B</t>
  </si>
  <si>
    <t>N196UW</t>
  </si>
  <si>
    <t>NUDAL1A NUDAL UV106 PODON UG765 MAXIM Y262 CANVI DCT FOLZZ DCT PERMT AR16 SEELO DCT GARIC DCT AARNN DCT BBDOL PAATS4</t>
  </si>
  <si>
    <t>S12R 2059N08654W 2100N08655W 2101N08655W OMSUK 2146N08641W LENUK UB646 KERVU/N0474F330 UB646 CANOA Y196 TUNSL DCT FEMID/N0477F320 Q118 BRUTS/N0475F330 Q109 CAMJO DCT TEEEM Q99 EFFAY/N0466F350 Q99 POLYY DCT OGRAE DCT AUDII DCT FAK DCT RBV DCT LLUND DCT CAM DCT JASDU DCT PBERG CARTR5</t>
  </si>
  <si>
    <t>ENEBA2A ENEBA UT27 OMVIP 2332N08823W 2404N08927W DUTNA L208 SBI DCT</t>
  </si>
  <si>
    <t>S12R SR00 SR01 SR02 SR03 SR04 SR05 2106N08645W OMSUK 2142N08642W LENUK UB646 CANOA Y196 TUNSL Q81 KARTR/N0459F360 DCT RSW DCT KR72S/N0461F350 DCT HEPOX DCT KJ09S DCT ACERB DCT PSK DCT OXMAN LINNG3</t>
  </si>
  <si>
    <t>S12R T12R6 UN418 2056N08658W 2104N08741W 2131N08850W NOTEN UT37 ULUMA DCT MTY UT11 SINLO SINLO1A</t>
  </si>
  <si>
    <t>SWA217</t>
  </si>
  <si>
    <t>S12R SR00 SR01 SR02 SR03 SR04 SR05 SR06 SR07 2105N08645W 2132N08652W IRDOV L214 LEV J35 MCB/N0455F390 J35 MEM/N0453F400 J35 FAM/N0454F410 DCT SPI DCT PHEEB ENDEE8</t>
  </si>
  <si>
    <t>S12R SR00 SR01 SR02 SR03 SR04 SR05 SR06 SR07 2105N08646W NOSUG 2208N08657W 2210N08657W 2225N08658W 2238N08736W 2253N08805W 2302N08824W 2303N08825W 2311N08846W 2323N08918W 2351N09009W 2412N09027W 2413N09028W 2416N09032W PEGLG L208 SBI DCT</t>
  </si>
  <si>
    <t>2429N09044W</t>
  </si>
  <si>
    <t>S12R T12R6 UN418 UN409 UN419 UN432 LIDAM UT23 TAM UJ14 TMN DCT MORAS UJ17 QET DCT</t>
  </si>
  <si>
    <t>VIV2286</t>
  </si>
  <si>
    <t>S12R 2101N08651W 2058N08657W 2104N08709W 2108N08717W 2108N08718W 2108N08720W 2108N08721W 2108N08723W UBVOV UT20 TAJIN DCT VITOS VITOS2A</t>
  </si>
  <si>
    <t>S12R SR00 2102N08646W ENEBA UT27 NOSUG 2240N08700W IRDOV L214 LEV/N0465F370 DCT GCV DCT PAYTN DCT SHYRE HOBTT3</t>
  </si>
  <si>
    <t>HP9905</t>
  </si>
  <si>
    <t>S12R T12R6 TAKUX UM782 OMIRO/N0455F370 UN420 PELRA DCT SPP DCT SEKMA OSUPA2</t>
  </si>
  <si>
    <t>S12R SR00 SR01 SR02 SR03 SR04 SR05 SR06 SR07 SR08 SR09 SR10 SR11 2113N08648W 2115N08648W NOSUG 2215N08708W 2314N08737W 2325N08744W IRDOV/M077F360 L214 PLNDR/N0453F360 L214 LEV DCT DOOMS DCT HILTY DCT JAVAS DCT KP90G DCT LITNA PEPNO5</t>
  </si>
  <si>
    <t>S12R SR00 SR01 SR02 SR03 NOSUG 2225N08658W 2233N08658W MINOW/N0462F330 M215 KNOST Q109 BRUTS Q118 JAMIZ/N0462F340 Q118 THRSR DCT VXV/N0453F350 DCT SPAYD DCT HNN/N0456F350 DCT SUBWY CRAKN2</t>
  </si>
  <si>
    <t>S12R 2101N08651W MURBU B764 BUKKY BUKKY1A</t>
  </si>
  <si>
    <t>S12R SR00 SR01 SR02 NOSUG 2152N08656W 2153N08656W 2157N08657W 2203N08701W 2241N08805W 2242N08809W 2305N08830W 2325N08848W 2346N08909W 2347N08909W 2404N08927W PEGLG L208 SBI DCT EIC/N0456F350 DCT RZC/N0452F340 DCT SGF/N0455F350 DCT ROEZZ DCT MNOSO BLUEM5</t>
  </si>
  <si>
    <t>2429N08957W</t>
  </si>
  <si>
    <t>S12R T12R6 2100N08648W SR01 NUDAL UV106 PODON UG765 MAXIM SNDBR3</t>
  </si>
  <si>
    <t>N24508</t>
  </si>
  <si>
    <t>S12R T12R6 UN418 UN409 UN419 UN432 2050N08735W 2048N08743W 2047N08746W 2134N09213W 2145N09228W 2152N09240W 2154N09247W 2157N09259W 2153N09408W LIDAM TAM LRD DCT DLF DCT PNH DCT ZIGEE NIIXX4</t>
  </si>
  <si>
    <t>S12R SR00 SR01 SR02 SR03 NOSUG UT27 PISAD M215 CIGAR/N0494F350 DCT CTY DCT CRG DCT ORF DCT SIE DCT EBONY/N0482F370 DCT YYT DCT NICSO DCT 48N050W/M083F370 DCT 50N040W DCT 52N030W DCT 5230N02000W/M084F370 DCT MALOT/N0484F370 DCT GISTI DCT LAPMO DCT LIFFY DCT DOLAS DCT NAVPI DCT TIVUN/N0474F390 DCT ESAMA DCT OSBIT DCT BARSU DCT DEXIT DCT ARSIN DCT GITAS DCT INVED DCT TIMUR L606 GASRU T390 RILEX</t>
  </si>
  <si>
    <t>CGKXT</t>
  </si>
  <si>
    <t>S12R SR00 SR01 SR02 SR03 2104N08646W 2107N08648W ENEBA 2136N08654W 2146N08656W 2222N08708W 2228N08710W 2254N08723W 2256N08725W 2328N08751W 2332N08754W IRDOV L214 DAGGR/N0452F360 L214 LEV/N0451F370 J31 HRV DCT IGB DCT HITMN Q139 RINTE DCT QWERI NUBER6</t>
  </si>
  <si>
    <t>SWA180</t>
  </si>
  <si>
    <t>S12R T12R6 UN418 UN409 UN419 2052N08724W UKOKO UT78 DURPI 2059N08932W NA102 2101N08940W 2111N09014W 2116N09025W 2215N09225W 2218N09231W 2229N09254W 2229N09255W NOTEN UT37 EBDUB DCT NOTAL UJ2 MOV UT3 URKOM DCT CUS DCT DRRVR PINNG1</t>
  </si>
  <si>
    <t>S12R SR00 SR01 SR02 SR03 SR04 ENEBA 2145N08655W 2149N08655W 2158N08704W 2204N08709W 2353N09004W 2412N09020W 2424N09028W PEGLG L208 SBI DCT CRIED WHINY4</t>
  </si>
  <si>
    <t>2429N09033W</t>
  </si>
  <si>
    <t>S12R SR00 SR01 SR02 2100N08644W 2104N08643W 2106N08642W 2109N08642W NOSUG 2200N08656W 2205N08657W 2206N08657W 2209N08658W 2333N08931W 2335N08935W 2355N09000W 2400N09004W PEGLG L208 SBI DCT LUKKN WLEEE7</t>
  </si>
  <si>
    <t>2429N09032W</t>
  </si>
  <si>
    <t>S12R T12R6 2100N08648W N16S 2100N08642W 2102N08636W 2102N08633W NUDAL UV106 PODON UG765 EMOVI/N0468F350 UG765 MAXIM Y262 ZFP Y319 BRATZ/N0470F330 Y319 JAZZI DCT SAGGY/N0466F350 DCT CHIEZ Q161 KALDA Q108 SIE CAMRN5</t>
  </si>
  <si>
    <t>UDGUV2A UDGUV UT78 DURPI 2126N09030W 2132N09052W 2151N09138W NOTEN UT37 SESNO UJ15E RETOS RETOS1A</t>
  </si>
  <si>
    <t>N8783L</t>
  </si>
  <si>
    <t>S12R 2100N08650W 2100N08649W NC01 2100N08646W SR04 XHMJ NOSUG 2158N08656W 2203N08657W 2248N08714W 2252N08716W 2300N08721W 2308N08727W 2348N08801W IRDOV L214 LEV J35 MCB DCT LIT DCT KRTNY MHOMS3</t>
  </si>
  <si>
    <t>S12R T12R6 UN418 2056N08657W 2100N08713W 2106N08732W 2109N08740W 2110N08749W 2110N08755W 2120N09017W 2154N09131W 2206N09211W 2217N09220W NOTEN UT37 ULUMA DCT MTY DCT TASTO DCT ILAMA UT41 ELURO/N0454F340 UT41 NADIS DCT AVRIL UJ3 TANRI TANRI1B</t>
  </si>
  <si>
    <t>S12R T12R6 NC01 2105N08642W 2107N08639W NUDAL UV106 PODON UG765 EMOVI/N0468F350 UG765 MAXIM Y262 ZFP Y319 BRATZ/N0470F330 Y319 JAZZI DCT WAALT/N0466F350 Q131 EARZZ DCT JAMIE Q133 JFK ROBUC3</t>
  </si>
  <si>
    <t>S12R T12R6 UN418 UN409 2052N08721W UKOKO UT78 XOLRO 2050N09010W 2055N09026W 2059N09035W 2101N09059W UBVOV UT101 UMAVO/N0458F300 UT101 ENAGA ENAGA3A</t>
  </si>
  <si>
    <t>S12R SR00 SR01 SR02 2114N08645W 2119N08645W 2121N08644W 2132N08640W 2138N08639W 2144N08638W 2151N08635W 2208N08630W 2240N08621W 2248N08620W 2324N08610W 2335N08602W SNAKR M219 KNOST DCT DEANR/N0457F370 DCT BRUTS Q109 CAMJO DCT TWINS DCT PONZE BANKR8</t>
  </si>
  <si>
    <t>S12R T12R6 UN418 UN409 UN419 UN432 2058N08810W 2103N08834W 2105N08841W 2109N08903W 2109N08907W 2128N08947W 2139N09019W 2144N09110W 2150N09132W 2157N09158W 2203N09226W 2218N09302W NOTEN UT37 EBDUB DCT NUGUS/N0467F370 UJ59 MAM/N0465F380 DCT CRP HTOWN3</t>
  </si>
  <si>
    <t>S12R T12R6 UN418 2055N08659W UKOKO UT78 GOSAT 2053N08955W 2052N09003W 2044N09017W 2031N09056W VOKIR UMAVO UT101 ENAGA ENAGA3A</t>
  </si>
  <si>
    <t>N123DW</t>
  </si>
  <si>
    <t>S12R T12R6 2100N08649W CN02 2100N08646W 2101N08644W NUDAL UV106 PODON UG765 MAXIM DCT CYY DCT LAL/N0459F360 DCT MARQO DCT LARZZ JJEDI4</t>
  </si>
  <si>
    <t>SWA1032</t>
  </si>
  <si>
    <t>S12R SR00 SR01 NOSUG 2155N08656W 2230N08716W 2238N08724W 2336N08923W 2336N08924W 2347N08939W 2400N08955W DUTNA L208 SBI DCT FUZ J58 SPS DCT HALEN NIIXX4</t>
  </si>
  <si>
    <t>N68802</t>
  </si>
  <si>
    <t>S12R T12R6 UN418 UN409 UN419 UN432 2048N08746W 2114N08933W LCL5 2132N08959W 2155N09022W 2154N09036W 2200N09051W 2201N09054W 2203N09103W 2205N09106W 2208N09114W IPSEV L207 SEAGL CRP HTOWN3</t>
  </si>
  <si>
    <t>S12R T12R6 2056N08657W 2106N08711W 2106N08713W 2107N08719W 2103N08908W 2107N08938W 2109N08938W 2113N08957W 2118N09030W 2117N09052W UBVOV UT101 UMAVO UT169 VITOS VITOS2A</t>
  </si>
  <si>
    <t>S12R SR00 SR01 SR02 SR03 SR04 SR05 SR06 SR07 2130N08641W 2154N08636W 2338N08612W 2408N08550W NAVVL M219 CIGAR DCT GULFR DCT HOTHH DCT NOOKS DCT AUDII DCT PEETT DCT RIC DCT HOGGS DCT RIFLE DCT CELTK DCT TUSKY N467B BUDAR/M085F400 NATV MOGLO/M085F410 DCT NIBOG/N0474F410 DCT BRUCE BRUCE1G</t>
  </si>
  <si>
    <t>S12R 2100N08648W 2102N08646W NOSUG 2202N08657W 2207N08657W 2253N08720W 2322N08745W IRDOV L214 PLNDR DCT HRV DCT MCB/N0443F370 DCT MEM/N0444F380 J187 FTZ TRTLL6</t>
  </si>
  <si>
    <t>XASAM</t>
  </si>
  <si>
    <t>S12R T12R6 2056N08653W 2054N08737W 2054N08745W 2048N09323W 2048N09334W UMAVO UT104 LENUL DCT</t>
  </si>
  <si>
    <t>SWA1027</t>
  </si>
  <si>
    <t>S12R 2101N08651W NC29 CN09 NOSUG UT27 PISAD L333 HRV</t>
  </si>
  <si>
    <t>S12R T12R6 UN418 2056N08655W 2102N08719W 2106N08732W 2102N08936W S3602 2108N08956W 2115N09015W 2115N09024W 2124N09047W 2124N09106W UBVOV UT20 PAZ UT104 LENUL LENUL2B</t>
  </si>
  <si>
    <t>S12R 2101N08650W MOGOP NUDAL UV106 PODON UG765 EMOVI/N0474F350 UG765 MAXIM BHHIA3</t>
  </si>
  <si>
    <t>S12R T12R6 UN418 UN409 UN419 UN432 UBVOV UT101 ENAGA ENAGA3A</t>
  </si>
  <si>
    <t>S12R T12R6 NUDAL UV106 PODON UG765 MAXIM Y262 TUNSL DCT FEMID Q118 CHRRI/N0470F340 Q118 SHEEK Q110 DAWWN DCT BEORN HOBTT3</t>
  </si>
  <si>
    <t>S12R SR00 SR01 SR02 ROTGI UM219 X219 2359N08559W SNAKR M219 KNOST DCT NICKI DCT MGR/N0453F360 DCT JOHNN/N0452F370 Q118 THRSR DCT NOTWO DCT HUCHH DCT VXV JAKIE7</t>
  </si>
  <si>
    <t>S12R NUDAL UV106 PODON UG765 EMOVI/N0455F370 UG765 MAXIM Y262 TUNSL DCT KUTNE MUNGI1</t>
  </si>
  <si>
    <t>S12R T12R6 UN418 2056N08655W 2103N08716W 2108N08729W 2109N08731W 2111N08736W XOTNA 2110N08739W 2110N08740W 2110N08742W 2110N08744W 2110N08815W 2111N08817W 2111N08831W LIDAM UT23 TAM UJ14 TMN UT147 SLP UJ40 LIBOL LIBOL1B</t>
  </si>
  <si>
    <t>S12R T12R6 UN418 UN409 2059N08708W 2059N08711W 2057N08927W 2057N08930W 2106N09009W 2126N09037W 2133N09046W 2134N09050W 2136N09111W 2137N09131W LIDAM UT23 TAM UJ14 TMN UT147 AGU UT44 MEZCA MEZCA1A</t>
  </si>
  <si>
    <t>N507AY</t>
  </si>
  <si>
    <t>S12R SR00 SR01 SR02 ROTGI UM219 MYDIA M219 CIGAR/N0462F350 M219 KNOST DCT DEANR DCT BRUTS Q109 CAMJO DCT TWINS DCT PONZE BANKR8</t>
  </si>
  <si>
    <t>S12R SR00 SR01 NOSUG 2232N08659W 2238N08700W 2312N08842W 2312N08855W 2313N08915W 2313N08920W 2312N09021W 2313N09102W 2326N09102W IPSEV L207 SEAGL/N0475F300 L207 VUH/N0476F320 DCT JCT DCT LOWGO J15 INK DCT KA12U DCT AXARY DCT KA18Q DCT BXK J4 WLVRN DCT ESTWD HLYWD1</t>
  </si>
  <si>
    <t>S12R T12R6 2059N08650W 2046N08655W CZ70 2037N08658W 1956N08715W 1949N08722W 1912N08739W 1856N08747W URNOS DCT CAT DCT</t>
  </si>
  <si>
    <t>1822N08756W</t>
  </si>
  <si>
    <t>S12R T12R6 UN402 UN408 CZM 2023N08655W 2002N08647W 1916N08626W MGA UZ512 IMOLA/N0450F370 UZ512 LIXAS UL203 ARNEL UM542 TAL UV1 ATATU ATATU4</t>
  </si>
  <si>
    <t>1929N08632W</t>
  </si>
  <si>
    <t>N1803U</t>
  </si>
  <si>
    <t>S12R SR00 SR01 SR02 SR03 SR04 SR05 ROTGI UM219 MYDIA M219 KNOST/N0462F390 Q109 CAMJO Q99 OGRAE DCT GOOOB DCT THHMP RAVNN9</t>
  </si>
  <si>
    <t>S12R SR00 SR01 SR02 SR03 KEHLI A766 SBI/N0470F350 DCT ELD/N0464F370 DCT LIT J180 FTZ SHAIN2</t>
  </si>
  <si>
    <t>S12R SR00 SR01 SR02 2125N08643W 2135N08641W 2144N08638W LENUK UB646 KERVU/N0468F330 UB646 CANOA Y196 TUNSL Y262 GOPEY Q87 TIRCO/N0467F340 Q87 ZERBO/N0465F350 Q87 ALWZZ DCT OGRAE Q99 QUART PHLBO4</t>
  </si>
  <si>
    <t>N146AA</t>
  </si>
  <si>
    <t>S12R SR00 SR01 SR02 KEHLI A766 SBI DCT CRIED WHINY4</t>
  </si>
  <si>
    <t>S12R T12R6 2100N08649W NUDAL UV106 PODON UG765 MAXIM Y262 ZFP Y319 JAZZI DCT SAGGY DCT CHIEZ Q161 KALDA Q108 SIE CAMRN5</t>
  </si>
  <si>
    <t>CGEWJ</t>
  </si>
  <si>
    <t>S12R SR00 SR01 2138N08653W 2311N08735W 2335N08753W 2404N08809W IRDOV/M078F340 L214 PLNDR/N0464F340 L214 LEV DCT TBD DCT AEX DCT MLC DCT HYS/N0455F360 DCT HANKI DCT OLIIV DCT COUTS DCT EBGAL EBGAL7</t>
  </si>
  <si>
    <t>S12R T12R6 UN418 UN409 UN419 UN432 2054N08847W 2055N08852W NOTEN UT37 EBDUB DCT ETMES UJ53 REX DCT DLF DCT PNH DCT ZIGEE NIIXX4</t>
  </si>
  <si>
    <t>S12R T12R6 UN418 UN409 UN419 UN432 NUBIT DCT RIBET UT101 ENAGA DCT OVAGO UT123 IKLOK/N0450F220 UT123 IGSON IGSON1B</t>
  </si>
  <si>
    <t>S12R SR00 SR01 NOSUG 2158N08656W 2206N08657W 2213N08659W KEHLI A766 SBI DCT ACT DCT PNH DCT ALS DCT JNC J12 HELPR JAZZZ1</t>
  </si>
  <si>
    <t>S12R SR00 SR01 2128N08643W 2328N08617W 2336N08614W 2340N08611W 2342N08609W 2345N08607W 2406N08548W SNAKR M219 CIGAR DCT GULFR/N0484F390 DCT HOTHH DCT NOOKS DCT AUDII DCT PEETT DCT RIC DCT HOGGS DCT RIFLE DCT CELTK DCT TUSKY DCT 47N060W DCT VINSI DCT YQX/N0432F270 DCT ELSIR/M072F270 DCT 50N050W DCT 52N040W DCT 53N030W DCT 54N020W DCT DOGAL/N0423F330 DCT BEXET/N0412F370 DCT OLAPO DCT ULTAG DCT GMN DCT BOFUM Q37 MALUD MALUD1M</t>
  </si>
  <si>
    <t>HP1842</t>
  </si>
  <si>
    <t>S12R T12R6 2100N08648W 2044N08633W 2037N08636W 2035N08635W 2028N08629W 2021N08619W CZ704 2017N08614W TAKUX 1833N08431W PELRA DCT SPP DCT SEKMA OSUPA2</t>
  </si>
  <si>
    <t>N944AV</t>
  </si>
  <si>
    <t>S12R T12R6 UN415 2055N08640W 2028N08616W TAKUX UM782 OMIRO/N0454F370 UN420 SPP UP530 KAKOL DCT RNG UQ121 ISVAT ISVA5E</t>
  </si>
  <si>
    <t>S12R SR00 SR01 SR02 SR03 NOSUG UT27 OMVIP UT45 IRDOV DCT DAGGR DCT LEV/N0464F370 J31 MEI DCT IGB/N0458F380 DCT KISTS CHSNE3</t>
  </si>
  <si>
    <t>S12R T12R6 UN418 2052N08717W 2050N08725W 2006N08857W 2004N08900W CME NOPON UJ9 VSA DCT</t>
  </si>
  <si>
    <t>MXY1600</t>
  </si>
  <si>
    <t>N258BZ</t>
  </si>
  <si>
    <t>S12R SR00 SR01 SR02 NOSUG UT27 OMVIP UT45 IRDOV L214 LEV DCT</t>
  </si>
  <si>
    <t>SWA115</t>
  </si>
  <si>
    <t>N283WN</t>
  </si>
  <si>
    <t>S12R T12R6 UN418 2050N08725W 2049N08730W 2102N09308W 2102N09309W 2103N09311W 2103N09312W 2103N09327W 2103N09331W 2104N09338W 2050N09346W 2045N09351W AXOMU ALUXU UT48 MAM DCT HRL/N0444F410 DCT BRENI CRVZA2</t>
  </si>
  <si>
    <t>N1807U</t>
  </si>
  <si>
    <t>S12R SR00 SR01 SR02 SR03 NOSUG 2157N08656W 2202N08656W KEHLI A766 KELPP PUCKS4</t>
  </si>
  <si>
    <t>N978NN</t>
  </si>
  <si>
    <t>S12R SR00 SR01 SR02 SR03 2145N08654W 2211N08710W 2214N08704W 2221N08707W KEHLI A766 SBI DCT CRIED WHINY4</t>
  </si>
  <si>
    <t>CFSIP</t>
  </si>
  <si>
    <t>S12R SR00 SR01 SR02 SR03 NOSUG 2152N08656W 2201N08658W 2203N08700W KEHLI/M078F360 A766 KLAMS/N0461F360 A766 SBI DCT FUZ DCT SPS J168 LAA DCT FQF DCT CKW DCT DBS J52 DOXIE DCT METOW GRIZZ1</t>
  </si>
  <si>
    <t>S12R SR00 SR01 SR02 2100N08644W 2101N08644W ENEBA NOSUG 2210N08657W 2213N08658W OMVIP 2329N08723W 2345N08746W 2346N08746W 2353N08757W 2354N08758W 2402N08806W 2404N08808W 2418N08819W DAGGR L214 PLNDR/N0467F340 L214 LEV DCT TBD DCT AEX DCT KF27E DCT GCK DCT CKW DCT KU84O DCT DBS DCT FINUT DCT METOW GRIZZ1</t>
  </si>
  <si>
    <t>ENEBA2A ENEBA UT27 OMVIP 2314N08711W 2330N08735W 2335N08745W 2338N08751W 2340N08754W 2346N08759W 2405N08812W DAGGR/M078F380 L214 PLNDR/N0456F380 L214 LEV DCT TBD DCT SWB DCT KF24G DCT LYGHT DCT KK54C DCT NUXRO DCT RECAP/N0445F400 DCT KU09U DCT BEVEL DCT VESDO DCT EBGAL EBGAL7</t>
  </si>
  <si>
    <t>S12R SR00 SR01 2104N08647W 2139N08642W 2226N08637W MYDIA M219 CIGAR M215 KNOST Q109 DEANR/N0471F350 Q109 CAMJO Q99 QUART PHLBO4</t>
  </si>
  <si>
    <t>S12R T12R6 UN415 UN413 2109N08607W 2111N08603W FRANT UG765 MAXIM Y262 GOPEY Q87 TIRCO/N0476F340 Q87 MATLK/N0480F320 Q87 ZERBO/N0479F330 Q87 VIYAP/N0470F350 Q87 LCAPE DCT RDU DCT BZNGA DCT DORRN CAVLR7</t>
  </si>
  <si>
    <t>UDGUV2A UDGUV DCT MID DCT NOTEN/N0455F380 UT37 SESNO UJ15E RETOS RETOS1A</t>
  </si>
  <si>
    <t>UDGUV2A UDGUV UT78 UKOKO 2049N08840W 2049N08848W TMN UT147 SLP</t>
  </si>
  <si>
    <t>S12R T12R6 UN418 UN409 UN419 2052N08729W 2053N08730W 2108N08927W 2113N09005W 2134N09314W TMN DCT MORAS UJ17 QET</t>
  </si>
  <si>
    <t>N948AV</t>
  </si>
  <si>
    <t>S12R T12R6 2100N08649W ALYRE TAKUX UM782 OMIRO/N0453F370 UM782 MEVUB UP406 AKPEK W37 NENES/N0412F270 A323 RNG DCT ISVAT ISVA5E</t>
  </si>
  <si>
    <t>CCBFP</t>
  </si>
  <si>
    <t>S12R 2101N08650W 2047N08650W 2041N08648W 2005N08641W 1955N08641W BTO UZ498 MGA UZ512 LIXAS UL203 EKEDA/N0442F370 UL203 ARNEL UM542 TAL UV1 ATATU ATATU4</t>
  </si>
  <si>
    <t>GRAPHIC 2: DEPARTURES BY HOUR AND SID - SAT OCT 3, 2026</t>
  </si>
  <si>
    <t>GRAPHIC 1: DEPARTURES BY HOUR AND SID - SAT OCT 3, 2026</t>
  </si>
  <si>
    <t>S12R T12R6 UN418 UN409 UN419 2051N08729W 2051N08736W NUBIT DCT RIBET UT101 ENAGA DCT OVAGO UT123 IKLOK/N0449F220 UT123 IGSON IGSON1B</t>
  </si>
  <si>
    <t>VIV2108</t>
  </si>
  <si>
    <t>VIV2204</t>
  </si>
  <si>
    <t>S12R T12R6 UN418 UN409 UN419 2052N08722W NOTEN/N0455F380 UT37 SESNO UJ15E RETOS RETOS1A</t>
  </si>
  <si>
    <t>CFLKO</t>
  </si>
  <si>
    <t>S12R SR00 SR01 SR02 SR03 SR04 OMSUK UM219 MYDIA/N0453F390 M219 KNOST Q109 CAMJO DCT RIELE DCT BLAAN Q69 RICCS DCT OXMAN LINNG3</t>
  </si>
  <si>
    <t>S12R T12R6 UN418 UN409 UN419 2051N08725W 2051N08730W 2050N08740W 2054N08857W NOTEN UT37 EBDUB/N0448F180 UT37 SESNO UJ15E RETOS/N0329F180 RETOS1A</t>
  </si>
  <si>
    <t>CGWSB</t>
  </si>
  <si>
    <t>S12R 2101N08650W CN04 OMSUK UM219 MYDIA/M078F370 M219 CIGAR/N0458F370 DCT KT12Q DCT SCNRY DCT AIR DCT OXMAN LINNG3</t>
  </si>
  <si>
    <t>S12R SR00 SR01 SR02 SR03 ROTGI UM219 MYDIA/M083F350 M219 CULLY/N0491F350 M219 CIGAR M215 KNOST Q109 EVANZ/N0487F370 Q109 TEEEM Q99 POLYY DCT DADDS Q87 GEARS DCT BBOBO Q22 FOXWD DCT TUSKY N179G PORTI/M080F270 DCT 47N050W 49N040W 51N030W 52N020W DCT LIMRI/N0472F390 DCT XETBO DCT NORLA/N0473F410 DCT FONZU DCT ELRIP DCT OTMET OTMET1G</t>
  </si>
  <si>
    <t>S12R T12R6 2101N08648W NUDAL UV106 PODON UG765 MAXIM Y262 ZFP DCT NUCAR DCT SNAGY/M085F370 M203 BOBTU/N0493F370 DCT RAFIN/M085F390 DCT 46N050W/M085F390 49N040W 50N030W 49N020W/M085F390 DCT PITAX/N0491F400 DCT STG DCT DESAT N733 ZMR</t>
  </si>
  <si>
    <t>S12R 2101N08651W SL0 NOSUG 2218N08658W 2225N08657W KEHLI A766 KELPP NNCEE2</t>
  </si>
  <si>
    <t>S12R 2100N08651W UDGUV DCT 2116N09023W 2116N09031W TMN DCT MORAS UJ17 QET</t>
  </si>
  <si>
    <t>N883DN</t>
  </si>
  <si>
    <t>UDGUV2A UDGUV 2050N08803W 2051N08810W NOTEN UT37 EBDUB NUGUS UJ59 MAM DCT BRO DCT KH72C DCT SATOC/N0471F340 DCT KH81A DCT DLF ELP J50 ITEMM BXK ESTWD HLWD1</t>
  </si>
  <si>
    <t>S12R 2101N08650W PIRAS/N0335F230 BARRA4P</t>
  </si>
  <si>
    <t>1925N08635W</t>
  </si>
  <si>
    <t>S12R SR00 SR01 SR02 SR03 SR04 2102N08644W OMSUK UM219 MYDIA Y240 SNAKR M219 CIGAR/N0490F390 DCT TAY DCT CHS/N0485F410 DCT FAK DCT ENO DCT VCN DCT CYN DCT RIFLE DCT HTO DCT BRADD N427A ELSIR/M085F400 NATW NETKI/M085F410 DCT LIPGO/N0481F410 DCT NUCHU DCT BOGNA UL612 XAMAB/N0484F410 UL612 VEULE DCT TEPRI DCT POGZI DCT GELTA DCT MANAG DCT PEVIT DCT BLM</t>
  </si>
  <si>
    <t>CGFCI</t>
  </si>
  <si>
    <t>S12R 2100N08649W OMSUK UM219 MYDIA/M080F310 M219 CULLY/N0484F310 M219 CIGAR/N0479F330 M219 KNOST DCT CAMJO DCT TWINS DCT SPA DCT BKW DCT GEFFS Q71 EMNEM DCT OXMAN LINNG3</t>
  </si>
  <si>
    <t>TAKUX2A TAKUX UM782 OMIRO UN420 BONOS/N0448F390 UN420 SPP DCT VUNIB DCT SIROT DCT KUBEK DCT RNG DCT ISVAT ISVAT5E</t>
  </si>
  <si>
    <t>S12R T12R6 UN418 UN409 2051N09022W ELURA UMAVO UT101 ENAGA ENAGA3A</t>
  </si>
  <si>
    <t>S12R SR00 SR01 SR02 SR03 OMSUK UM219 MYDIA M219 BUUOY/N0480F370 M219 CIGAR DCT KJ84Q DCT TAY DCT SAV DCT VAN DCT FLO DCT CVI DCT ORF/M082F370 DCT LINND/N0474F370 DCT KANNI/N0470F390 N421B ELSIR/M081F390 DCT 50N050W 52N040W 54N030W/M082F400 55N020W DCT RESNO/N0466F400 DCT NETKI/N0462F410 DCT LIPGO DCT NUCHU L607 KONAN DCT KOK DCT SPI T180 NIVNU T847 TUTOV TUTOV1D</t>
  </si>
  <si>
    <t>S12R T12R6 UN418 UN409 UN419 UBVOV UT101 ENAGA ENAGA3A</t>
  </si>
  <si>
    <t>PHTFL</t>
  </si>
  <si>
    <t>S12R SR00 SR01 SR02 OMSUK UM219 MYDIA M219 CIGAR DCT GULFR DCT HOTHH DCT JENDO DCT AHOEY/N0478F410 DCT HBUDA DCT COLIN DCT SIE DCT SHERL DCT LFV DCT TUSKY N269B ACADN DCT MIVAD DCT JOOPY DCT 49N050W/M085F410 DCT 53N040W DCT 55N030W DCT 56N020W DCT PIKIL DCT SOVED DCT KUGUR/N0466F410 DCT BELZU DCT MASOP DCT BELOX L603 LAMSO</t>
  </si>
  <si>
    <t>S12R T12R6 UN418 UN409 UN419 UN432 2048N09323W 2047N09326W 2046N09336W 2031N09454W LIDAR UMAVO UT101 ENAGA ENAGA3A</t>
  </si>
  <si>
    <t>UDGUV2A UDGUV DCT 2059N08754W NOTEN UT37 SESNO UJ15E RETOS RETOS1A</t>
  </si>
  <si>
    <t>UDGUV2A UDGUV UT78 DURPI 2044N09159W 2048N09236W UBVOV UT101 ENAGA ENAGA3A</t>
  </si>
  <si>
    <t>S12R T12R6 UN418 UN409 UN419 UN432 2014N09004W 2004N09022W 1947N09058W 1924N09149W 1914N09209W 1852N09251W 1850N09308W 1843N09332W ALRAD OMPAN1A</t>
  </si>
  <si>
    <t>1852N09510W</t>
  </si>
  <si>
    <t>UDGUV2A UDGUV UT78 VIKMO 2053N09131W 2111N09233W UBVOV UT20 TAJIN DCT VITOS VITOS2A</t>
  </si>
  <si>
    <t>UDGUV2A UDGUV UT78 VIKMO 2056N09202W 2115N09327W UBVOV DCT UMAVO UT101 ENAGA ENAGA3A</t>
  </si>
  <si>
    <t>UDGUV2A UDGUV UT78 VIKMO 2053N09153W 2057N09230W 2057N09240W UBVOV UT101 UMAVO/N0454F300 UT101 ENAGA ENAGA3A</t>
  </si>
  <si>
    <t>S12R T12R6 UDGUV DCT 2051N08757W 2241N09232W 2300N09304W NOTEN UT37 SESNO UJ15E RETOS RETOS1A</t>
  </si>
  <si>
    <t>1958N08602W</t>
  </si>
  <si>
    <t>UDGUV2A UDGUV 2049N09049W 2050N09057W 2107N09152W 2117N09205W 2119N09228W 2117N09235W UBVOV UT101 UMAVO/N0457F300 UT101 ENAGA ENAGA3A</t>
  </si>
  <si>
    <t>N3754A</t>
  </si>
  <si>
    <t>S12R SR00 SR01 SR02 SR03 SR04 SR05 SR06 2117N08642W 2135N08635W 2146N08630W 2154N08628W MYDIA M219 CIGAR M215 KNOST/N0453F370 DCT CAMJO DCT LAIRI DCT LARZZ SITTH3</t>
  </si>
  <si>
    <t>S12R SR00 SR01 SR02 SR03 SR04 SR05 SR06 SR07 NOSUG 2200N08656W 2206N08657W IRDOV L214 DAGGR/N0472F340 L214 LEV DCT AEX GESNR2</t>
  </si>
  <si>
    <t>S12R T12R6 UN415 UN413 2100N08633W 2107N08627W 2116N08619W 2124N08612W FRANT UG765 MAXIM Y262 ZFP/M083F330 DCT SUMRS/M083F350 M327 JIMAC DCT BALOO DCT 38N050W/M082F370 DCT 3930N04000W DCT 41N030W DCT 41N020W DCT ERPES/N0479F390 DCT OGERO/N0474F380 Z409 TLD</t>
  </si>
  <si>
    <t>XASRJ</t>
  </si>
  <si>
    <t>UDGUV2A UDGUV UT78 VIKMO 2054N09159W 2055N09200W 2100N09221W 2111N09245W 2122N09337W 2110N09344W 2108N09351W UBVOV UT101 UMAVO/N0478F300 UT101 ENAGA ENAGA3A</t>
  </si>
  <si>
    <t>XAVFT</t>
  </si>
  <si>
    <t>S12R 2101N08651W UDGUV UJ84 CZA UJ9 NAPRI NAPRI1A</t>
  </si>
  <si>
    <t>N650RA</t>
  </si>
  <si>
    <t>S12R SR00 SR01 SR02 SR03 SR04 NOSUG 2328N08841W 2333N08846W 2339N08852W 2344N08856W KELPP DCT</t>
  </si>
  <si>
    <t>S12R SR00 SR01 SR02 SR03 2117N08646W 2129N08641W 2148N08629W 2154N08623W 2200N08619W MYDIA/N0465F350 M219 CIGAR DCT DEANR Q109 CAMJO Q99 QUART PHLBO4</t>
  </si>
  <si>
    <t>UDGUV2A UDGUV UT78 VIKMO 2047N09158W 2046N09202W 2055N09312W UBVOV UT101 UMAVO/N0459F300 UT101 ENAGA</t>
  </si>
  <si>
    <t>UDGUV2A UDGUV UT78 DURPI 2238N09311W 2239N09313W 2245N09357W ULUMA UT37 SESNO UJ15E RETOS RETOS1A</t>
  </si>
  <si>
    <t>UDGUV2A UDGUV UT78 VIKMO 2116N09143W 2123N09150W 2128N09305W 2124N09315W 2103N09403W 2100N09413W TAJIN DCT VITOS VITOS2A</t>
  </si>
  <si>
    <t>2054N09459W</t>
  </si>
  <si>
    <t>S12R T12R6 UN418 UN409 UN419 UN432 2050N08734W 2049N08739W 2054N09231W 2052N09238W 2044N09300W 2049N09327W UBVOV DCT UMAVO UT101 ENAGA ENAGA3A</t>
  </si>
  <si>
    <t>UDGUV2A UDGUV 2048N08749W 2047N08753W 2052N09203W 2102N09216W 2107N09229W 2107N09251W UBVOV UT101 UMAVO UT169 VITOS VITOS2A</t>
  </si>
  <si>
    <t>UDGUV2A UDGUV UT78 DURPI 2051N09142W 2107N09211W 2122N09225W NUBIT DCT RIBET UT101 ENAGA DCT OVAGO UT123 IKLOK/N0449F220 UT123 IGSON IGSON1B</t>
  </si>
  <si>
    <t>S12R T12R6 UN418 UN409 UN419 2051N08733W 2050N08737W UBVOV UT101 UMAVO/N0428F300 UT101 ENAGA/N0414F270 ENAGA3A</t>
  </si>
  <si>
    <t>N981NN</t>
  </si>
  <si>
    <t>S12R 2101N08651W UN580 SL0 2101N08646W 2110N08648W NOSUG 2210N08657W 2214N08658W KEHLI A766 SBI DCT CRIED WHINY4</t>
  </si>
  <si>
    <t>S12R T12R6 UN415 PELRA DCT SPP DCT SEKMA OSUPA2</t>
  </si>
  <si>
    <t>S12R 2100N08649W MOGOP CN02 NC011 2101N08646W ROTGI UM219 XOPGI UB646 CANOA Y196 TUNSL Y262 GOPEY Q87 TIRCO/N0474F340 Q87 ZERBO/N0471F350 Q87 VIYAP Q69 GURGE DCT CAE DCT LUNDD Q69 RICCS DCT OXMAN LINNG3</t>
  </si>
  <si>
    <t>S12R 2100N08649W SR0 2059N08645W SR02 OMSUK UM219 MYDIA/N0465F350 M219 CIGAR DCT DEANR Q109 CAMJO Q99 OGRAE DCT BZNGA DCT DORRN CAVLR7</t>
  </si>
  <si>
    <t>S12R T12R6 2031N08703W 1757N08857W TUCAN UG757 AUR DCT</t>
  </si>
  <si>
    <t>1804N08852W</t>
  </si>
  <si>
    <t>S12R SR00 2058N08646W DEP12 2059N08643W ROTGI UM219 MYDIA M219 CIGAR M219 KNOST DCT CAMJO Q99 TEEEM/N0452F350 Q99 BLAAN Q69 RICCS DCT OXMAN LINNG3</t>
  </si>
  <si>
    <t>S12R T12R6 2057N08649W ALSUP UB881 URIOS DCT GABIX DCT TUMEK DCT TIBUT DCT PIRAS BARRA4P</t>
  </si>
  <si>
    <t>UDGUV2A UDGUV DCT 2052N08842W 2053N08849W NOTEN UT37 SESNO UJ15E RETOS RETOS1A</t>
  </si>
  <si>
    <t>S12R T12R6 2057N08653W 2054N08655W 2053N08657W UDGUV DCT 2053N08842W 2053N08849W NOTEN/N0450F380 DCT LIBOX DCT MOV UT3 URKOM UJ54 CJS DCT</t>
  </si>
  <si>
    <t>S12R 2102N08651W T12R6 2101N08649W ENEBA 2143N08655W 2148N08655W 2151N08657W 2157N08659W KEHLI A766 KELPP BAYYY5</t>
  </si>
  <si>
    <t>HP1524</t>
  </si>
  <si>
    <t>S12R T12R6 UN415 TAKUX UM782 OMIRO/N0438F410 UN420 PELRA DCT SPP DCT SEKMA OSUPA2</t>
  </si>
  <si>
    <t>S12R 2100N08650W T12L6 2101N08648W OMSUK UM219 MYDIA M219 KNOST DCT CAMJO Q99 TEEEM/N0453F370 Q99 BLAAN Q69 RICCS DCT PSB DCT SYR DCT ART IMPAC4</t>
  </si>
  <si>
    <t>S12R SR00 SR01 SR02 SR03 2129N08650W 2135N08652W 2147N08656W 2154N08659W KEHLI A766 KELPP DCT MUSYL DCT WEEED WLEEE7</t>
  </si>
  <si>
    <t>UDGUV2A UDGUV 2048N08748W 2048N08754W LIDAM UT23 TAM UJ14 TMN UT147 SLP UJ40 MERGO/N0458F200 UJ40 LIBOL LIBOL1B</t>
  </si>
  <si>
    <t>S12R 2026N08617W AVSEB PELRA/N0446F390 DCT SPP DCT SEKMA OSUPA2</t>
  </si>
  <si>
    <t>S12R 2100N08648W SR00 SR01 SR02 OMSUK UM219 MYDIA/M078F370 M219 KNOST/N0455F370 Q109 CAMJO DCT CAE DCT GSO DCT PAYGE DCT GUBID OMVAR2</t>
  </si>
  <si>
    <t>UDGUV2A UDGUV UJ84 CPE 1948N09037W 1859N09204W 1852N09300W 1853N09509W OTIGA UJ24 UPN DCT IGSON IGSON1A</t>
  </si>
  <si>
    <t>1853N09510W</t>
  </si>
  <si>
    <t>N207WN</t>
  </si>
  <si>
    <t>NUDAL1A NUDAL UV106 PODON UG765 MAXIM Y262 GOPEY Q87 TIRCO/N0466F360 Q87 ZERBO/N0468F370 Q87 RAYVO Q113 AARNN DCT THHMP RAVNN9</t>
  </si>
  <si>
    <t>S12R T12R6 UN418 UN409 UN419 UN432 PQE/N0327A180 V51 SAXAV V51 TGZ DCT</t>
  </si>
  <si>
    <t>CCBGX</t>
  </si>
  <si>
    <t>ALSUP1C ALSUP UB881 BTO UZ498 MGA UZ512 LIXAS UL203 ATENO UM542 ISREN UL780 MOXES/N0484F410 UL780 SORTA/N0484F410 UL780 SULNA UT315 TOY UL302 SIMOK SIMOK7B</t>
  </si>
  <si>
    <t>S12R SR00 SR01 SR02 SR03 2106N08645W 2115N08648W 2117N08649W 2119N08650W ROTGI UM219 MYDIA M219 CIGAR/N0463F330 DCT BULZI DCT JOHNN/N0460F340 Q118 HEVAN/N0432F280 Q118 BONNT/N0406F240 VEECK5</t>
  </si>
  <si>
    <t>N539UW</t>
  </si>
  <si>
    <t>S12R SR00 SR01 SR02 2100N08644W ROTGI UM219 MYDIA M219 BUUOY/N0451F350 M219 KNOST Q109 CAMJO Q99 PEETT DCT BBDOL PAATS4</t>
  </si>
  <si>
    <t>XBEEM</t>
  </si>
  <si>
    <t>N8789Q</t>
  </si>
  <si>
    <t>S12R SR00 SR01 SR02 SR03 SR04 SR05 SR06 SR07 ROTGI UM219 MYDIA M219 CIGAR DCT SZW/N0465F360 DCT JAGIR SWFFT3</t>
  </si>
  <si>
    <t>S12R T12R6 2058N08645W 2051N08641W 2038N08636W 2035N08635W TAKUX UM782 MEVUB UP406 AKPEK AKPE4C</t>
  </si>
  <si>
    <t>S12R SR00 SR01 SR02 SR03 SR04 SR05 SR06 SR07 SR08 SR09 UN406 2148N08655W 2214N08703W 2225N08707W KEHLI A766 SBI DCT CRIED WHINY4</t>
  </si>
  <si>
    <t>S12R T12R6 UN418 UN409 UN419 UN432 2050N08739W 2036N08755W CZA DCT 2012N08953W OMATO UJ16 OAX</t>
  </si>
  <si>
    <t>UDGUV2A UDGUV DCT 2054N08859W MD611 NOTEN UT37 SESNO UJ15E RETOS RETOS1A</t>
  </si>
  <si>
    <t>N306DN</t>
  </si>
  <si>
    <t>OMSUK2A OMSUK UM219 MYDIA M219 CIGAR DCT PLYER DCT AMG DCT TWINS DCT SUG DCT HMV DCT GZG DCT HNN/N0448F350 DCT SUBWY HTROD2</t>
  </si>
  <si>
    <t>S12R T12R6 UN418 UN409 UN419 UN432 2053N08739W 2101N08833W 2050N09116W 2050N09117W 2055N09220W 2111N09316W 2115N09342W VOKIR UT101 ENAGA DCT OVAGO UT123 IKLOK/N0448F220 UT123 IGSON IGSON1B</t>
  </si>
  <si>
    <t>2055N09459W</t>
  </si>
  <si>
    <t>OMSUK2A OMSUK UM219 MYDIA M219 KNOST Q109 DFENC/N0449F330 DCT SAWED Q108 SIE CAMRN5</t>
  </si>
  <si>
    <t>UDGUV2A UDGUV DCT 2053N08850W IZAML NOTEN/N0459F360 UT37 SESNO UJ15E RETOS RETOS1A</t>
  </si>
  <si>
    <t>S12R SR00 SR01 SR02 SR03 2101N08644W NOSUG UT27 OMVIP DCT KEHLI A766 SBI DCT LUKKN WLEEE7</t>
  </si>
  <si>
    <t>S12R SR00 SR01 SR02 SR03 SR04 SR05 SR06 SR07 SR08 SR09 SR10 SR11 2113N08647W NOSUG UT27 OMVIP UT45 ALKIM DCT KEHLI A766 KELPP NNCEE2</t>
  </si>
  <si>
    <t>N45KH</t>
  </si>
  <si>
    <t>S12R T12R6 2100N08650W 1958N09200W 1954N09239W OMPAN DCT</t>
  </si>
  <si>
    <t>S12R SR00 SR01 SR02 SR03 SR04 SR05 SR06 2103N08646W OMSUK UM219 MYDIA M219 CIGAR M215 KNOST DCT CAMJO DCT LAIRI DCT LARZZ SITTH3</t>
  </si>
  <si>
    <t>S12R 2102N08652W TAKUX UM782 OMIRO/N0450F390 UN420 SPP UP530 KAKOL DCT RNG UQ121 ISVAT ISVA5E</t>
  </si>
  <si>
    <t>2102N08652W 2100N08649W 2100N08643W 2101N08640W 2102N08639W 2140N08640W 2144N08640W LENUK UB646 CANOA Y196 TUNSL DCT FEMID/N0477F320 Q118 BRUTS/N0474F330 Q109 EVANZ/N0468F350 Q109 CAMJO DCT TEEEM Q99 POLYY DCT OGRAE DCT AUDII DCT FAK/N0458F370 DCT RBV DCT LLUND DCT CAM DCT JASDU DCT PBERG CARTR5</t>
  </si>
  <si>
    <t>S12R T12R6 UN418 UN409 2053N08715W 2059N08750W 2103N08801W 2104N08805W 2105N08810W 2106N08847W 2107N08854W NOTEN UT37 SESNO UJ15E RETOS RETOS1A</t>
  </si>
  <si>
    <t>N8313F</t>
  </si>
  <si>
    <t>UDGUV2A UDGUV UT78 UKOKO 2057N08836W 2059N08844W NOTEN DCT REX DCT DLF DCT FST DCT EWM DCT DRRVR PINNG1</t>
  </si>
  <si>
    <t>S12R 2101N08650W 2100N08649W 2101N08647W 2102N08646W OMSUK UM219 MYDIA/M079F350 M219 KNOST/N0463F350 Q109 CAMJO DCT DANCO DCT OXMAN LINNG3</t>
  </si>
  <si>
    <t>ACW1551</t>
  </si>
  <si>
    <t>XAUPZ</t>
  </si>
  <si>
    <t>UDGUV2A UDGUV UJ84 IKLEK 2044N08815W 2044N08820W 2051N09254W UBVOV UT20 PAZ UT104 LENUL DCT</t>
  </si>
  <si>
    <t>UDGUV2A UDGUV DCT 2049N08800W 2051N08807W NOTEN UT37 ULUMA DCT MTY UT11 SINLO SINLO1A</t>
  </si>
  <si>
    <t>S12R SR00 NC011 NOSUG UT27 OMVIP KEHLI/N0460F340 A766 KELPP NNCEE2</t>
  </si>
  <si>
    <t>N177HN</t>
  </si>
  <si>
    <t>ALSUP1C ALSUP UB881 BTO UA754 TNT</t>
  </si>
  <si>
    <t>S12R SR00 SR01 SR02 SR03 SR04 NOSUG UT27 OMVIP UT45 IRDOV L214 LEV J35 MCB DCT LIT DCT KRTNY MHOMS3</t>
  </si>
  <si>
    <t>S12R T12R6 UN418 UN409 UN419 2052N08724W 2053N08741W 2104N08802W 2105N08810W 2107N08818W 2101N09220W 2111N09310W 2101N09321W 2101N09331W UBVOV UT20 TAJIN DCT VITOS VITOS2A</t>
  </si>
  <si>
    <t>S12R 2101N08651W T12R6 CZM B764 BUKKY BUKKY1A</t>
  </si>
  <si>
    <t>TAKUX2A TAKUX UM782 OMIRO UN420 PELRA/N0446F390 DCT SPP DCT SEKMA OSUPA2</t>
  </si>
  <si>
    <t>N634FR</t>
  </si>
  <si>
    <t>S12R SR00 SR01 SR02 OMSUK UM219 MYDIA M219 CIGAR M215 KNOST Q109 DEANR/N0453F360 DCT DAWWN DCT BEORN HOBTT3</t>
  </si>
  <si>
    <t>S12R T12R6 2058N08649W 2040N08643W 2024N08648W 2017N08650W TIKIS UG765 AUR DCT</t>
  </si>
  <si>
    <t>1826N08809W</t>
  </si>
  <si>
    <t>S12R SR00 SR01 SR02 SR03 ENEBA UT27 OMVIP UT45 ALKIM DCT KEHLI A766 SBI DCT CRIED WHINY4</t>
  </si>
  <si>
    <t>N213WN</t>
  </si>
  <si>
    <t>S12R SR00 SR01 SR02 2112N08644W 2116N08644W ROTGI UM219 MYDIA M219 CIGAR RAYZZ3</t>
  </si>
  <si>
    <t>S12R T12R6 UN418 UN409 2053N08714W 2054N08720W 2103N08749W 2110N08814W 2113N08830W 2119N08914W 2121N08928W 2129N08951W LIDAM UT23 TAM UJ14 TMN DCT MORAS UJ17 QET DCT</t>
  </si>
  <si>
    <t>S12R SR00 SR01 SR02 SR03 SR04 SR05 SR06 SR07 SR08 SR09 OMSUK 2131N08649W 2140N08649W XOPGI UM219 MYDIA M219 CIGAR DCT SZW DCT DAWWN/N0458F320 DCT BEORN GNDLF3</t>
  </si>
  <si>
    <t>S12R SR00 SR01 SR02 SR03 SR04 SR05 ENEBA 2138N08655W ALKIM UT45 IRDOV L214 LEV J35 MCB/N0453F390 J35 MEM BOOSH3</t>
  </si>
  <si>
    <t>N24542</t>
  </si>
  <si>
    <t>S12R SR00 SR01 SR02 SR03 SR04 ENEBA UT27 OMVIP UT45 IRDOV L214 PLNDR DCT KH03I DCT SHRLY DCT KF27E DCT RDHWK DCT KK36C DCT GCK DCT KIISS CLASH5</t>
  </si>
  <si>
    <t>S12R SR00 SR01 SR02 SR03 2101N08644W OMSUK UM219 RAKAR 2310N08622W 2313N08621W ALPUK 2334N08640W 2339N08639W 2345N08647W NAVVL Y240 SNAKR M219 CIGAR/N0493F350 DCT CTY DCT CRG DCT ORF DCT SIE DCT EBONY/N0480F370 DCT RIKAL DCT 53N050W/M084F370 DCT 56N040W DCT 57N030W DCT 59N020W DCT BALIX/N0485F370 DCT NINEX DCT STN DCT REKNA DCT PETIL DCT DOROR DCT OMELO DCT ERGOM DCT TEGRI DCT XANEX L606 GASRU T390 RILEX</t>
  </si>
  <si>
    <t>S12R SR00 SR01 SR02 SR03 SR04 SR05 2109N08646W XBMS NOSUG UT27 OMVIP DCT KEHLI A766 KELPP BAYYY5</t>
  </si>
  <si>
    <t>S12R SR00 SR01 SR02 SR03 SR04 ENEBA UT27 OMVIP UT45 IRDOV/M077F340 L214 PLNDR/N0459F340 L214 LEV DCT KOMMA DCT KK39E/N0451F360 DCT KK51C DCT PORDR DCT KD84W DCT KU06U DCT YEA DCT CAMRA IGSOX3</t>
  </si>
  <si>
    <t>N661JB</t>
  </si>
  <si>
    <t>S12R T12R6 UN415 UN413 SEVKA 2117N08552W 2117N08551W 2127N08532W FRANT UG765 MAXIM Y262 ZFP Y319 JAZZI DCT SAGGY/N0466F350 DCT CHIEZ Q161 KALDA Q108 SIE CAMRN5</t>
  </si>
  <si>
    <t>UDGUV2A UDGUV UT78 UKOKO NOTEN UT37 ULUMA DCT MTY DCT TASTO DCT ILAMA UT41 NADIS DCT AVRIL UJ3 TANRI TANRI1B</t>
  </si>
  <si>
    <t>S12R T12R6 UN415 UN440 UN400 2040N08618W TAKUX DCT MAMBI UL577 CDO UT15 NADAX NADAX1W</t>
  </si>
  <si>
    <t>N36476</t>
  </si>
  <si>
    <t>S12R T12R6 UN418 UN409 2054N08712W 2054N08729W 2053N08735W 2101N08759W 2103N08806W 2134N08931W 2333N09301W 2343N09314W REX DCT DLF DCT KOBLE DCT ELP DCT SSO/N0464F340 DCT BXK J4 WLVRN DCT ESTWD HLYWD1</t>
  </si>
  <si>
    <t>2357N09343W</t>
  </si>
  <si>
    <t>S12R 2059N08648W 2106N08645W OMSUK UM219 MYDIA/M078F370 M219 CIGAR/N0456F370 DCT SPA DCT PSK DCT OXMAN LINNG3</t>
  </si>
  <si>
    <t>S12R T12R6 UN418 2056N08655W 2052N08745W 2113N08905W 2123N08939W 2130N08957W 2140N09025W 2129N09034W 2113N09244W 2111N09317W UBVOV UT101 UMAVO/N0458F300 UT101 ENAGA ENAGA3A</t>
  </si>
  <si>
    <t>UDGUV2A UDGUV DCT 2049N08751W 2108N08817W 2122N08834W NOTEN/N0468F320 UT37 EBDUB DCT ETMES UJ53 REX DCT DLF DCT KOBLE DCT ELP DCT PGS DCT BLD DCT BTY DCT RUSME DYAMD5</t>
  </si>
  <si>
    <t>UDGUV2A UDGUV 2048N08750W 2049N08755W 2104N08813W 2104N08814W NOTEN UT37 SESNO UJ15E RETOS RETOS1A</t>
  </si>
  <si>
    <t>S12R SR00 SR01 SR02 SR03 SR04 ENEBA 2130N08654W 2146N08655W IRDOV L214 LEV J35 MCB/N0456F390 J35 MEM/N0453F380 J35 FAM/N0456F390 DCT SPI DCT PHEEB ENDEE8</t>
  </si>
  <si>
    <t>UDGUV2A UDGUV UT78 UKOKO 2049N08817W 2107N08906W 2117N08930W 2130N09037W 2129N09042W 2116N09234W 2113N09309W UBVOV UT101 ENAGA ENAGA3A</t>
  </si>
  <si>
    <t>S12R 2100N08649W NC01 CN03 T12L7 2110N08649W 2142N08654W 2148N08655W 2153N08658W 2239N08713W KEHLI/N0461F360 A766 KELPP NNCEE2</t>
  </si>
  <si>
    <t>N957AN</t>
  </si>
  <si>
    <t>S12R SR00 SR01 SR02 SR03 SR04 2105N08645W 2106N08646W 2110N08645W 2114N08645W NOSUG 2206N08701W 2239N08713W KEHLI A766 KELPP/N0448F380 A766 SBI DCT CRIED WHINY4</t>
  </si>
  <si>
    <t>N380DN</t>
  </si>
  <si>
    <t>S12R SR00 SR01 SR02 SR03 SR04 SR05 SR06 SR07 ENEBA UT27 NOSUG 2215N08658W 2238N08700W 2302N08702W 2308N08706W KEHLI A766 SBI DCT EIC/N0467F350 DCT RZC/N0461F340 DCT SGF/N0458F350 DCT ROEZZ DCT MNOSO BLUEM5</t>
  </si>
  <si>
    <t>UDGUV2A UDGUV UT78 UKOKO 2049N08821W 2034N08953W 2029N09006W 2030N09024W 2031N09110W 2016N09204W 2017N09227W 2018N09235W VOKIR UT101 UMAVO UT169 VITOS VITOS2A</t>
  </si>
  <si>
    <t>S12R SR00 SR01 SR02 ROTGI UM219 MYDIA M219 CIGAR/N0450F360 DCT DRABK/N0446F370 DCT LGC DCT GQO DCT SWAPP DCT HEVAN/N0447F380 Q118 BONNT VEECK5</t>
  </si>
  <si>
    <t>UDGUV2A UDGUV UT78 UKOKO 2057N08854W 2106N08911W 2111N08919W 2122N08937W 2139N09012W 2146N09028W 2136N09039W 2124N09142W 2122N09149W 2125N09317W 2110N09335W 2109N09341W UBVOV UT20 PAZ UT104 ELVED/N0446F300 UT104 LENUL LENUL2B</t>
  </si>
  <si>
    <t>OMSUK2A OMSUK UM219 MYDIA M219 KNOST Q109 CAMJO Q99 OGRAE DCT GOOOB DCT THHMP RAVNN9</t>
  </si>
  <si>
    <t>S12R 2101N08650W MOGOP 2100N08647W 2101N08644W UN412 ROTGI UM219 MYDIA M219 CIGAR DCT SZW DCT DAWWN/N0459F340 DCT BEORN GNDLF3</t>
  </si>
  <si>
    <t>UDGUV2A UDGUV UT78 UKOKO 2050N08850W 2057N08907W 2111N08946W 2103N09009W 2058N09020W 2055N09045W 2056N09050W 2100N09202W 2104N09239W 2103N09248W UBVOV UT101 ENAGA DCT OTAGO DCT ATUKA ATUKA1B</t>
  </si>
  <si>
    <t>S12R SR00 SR01 OMSUK UM219 MYDIA M219 CIGAR PRICY5</t>
  </si>
  <si>
    <t>UDGUV2A UDGUV 2103N08852W 2103N08855W 2127N08950W 2138N09010W 2139N09017W LIDAM UT23 TAM UJ14 TMN UT147 SLP UJ40 LIBOL LIBOL1B</t>
  </si>
  <si>
    <t>UDGUV2A UDGUV UT78 UKOKO 2049N08831W 2127N08943W 2135N09005W 2138N09025W 2138N09027W 2140N09036W LIDAM UT23 TAM UJ14 TMN UT147 BOPAX BOPAX1B</t>
  </si>
  <si>
    <t>UDGUV2A UDGUV 2050N08814W 2050N08815W 2107N08911W 2117N08928W 2121N08941W 2132N09002W 2208N09247W 2217N09301W 2227N09339W DUSAT UM206 NABDA DCT MAM DCT JCT DCT PNH DCT ZIGEE NIIXX4</t>
  </si>
  <si>
    <t>S12R T12R6 UN415 2059N08636W 2108N08621W 2119N08556W 2141N08535W PODON UG765 MAXIM BHHIA3</t>
  </si>
  <si>
    <t>UDGUV2A UDGUV DCT 2054N08905W 2054N08913W 2104N09012W 2115N09057W 2117N09106W LIDAM UT23 TAM UJ14 TMN UT147 SLP UJ40 LIBOL LIBOL1B</t>
  </si>
  <si>
    <t>UDGUV2A UDGUV UT78 UKOKO 2050N08901W 2059N08911W 2115N08926W 2138N08953W 2141N09006W 2139N09035W UBVOV UT101 ENAGA ENAGA3A</t>
  </si>
  <si>
    <t>S12R SR00 SR01 SR02 SR03 ROTGI UM219 MYDIA M219 CIGAR DCT DEANR Q109 CAMJO Q99 TEEEM/N0462F350 Q99 QUART PHLBO4</t>
  </si>
  <si>
    <t>N671MM</t>
  </si>
  <si>
    <t>S12R T12R6 UN418 UN409 2054N08708W 2053N08710W 2052N08717W 2051N08719W 2048N08721W 2046N08731W 2046N08757W 2053N08823W 2101N08850W 2132N08952W 2145N09017W 2133N09122W 2144N09206W 2149N09226W 2134N09322W 2131N09339W 2126N09358W 2123N09415W 2123N09418W PAZ UT104 LENUL DCT</t>
  </si>
  <si>
    <t>2113N09459W</t>
  </si>
  <si>
    <t>S12R SR00 SR01 SR02 SR03 2109N08645W ROTGI UM219 MYDIA M219 KNOST DCT DEANR DCT BRUTS Q109 CAMJO DCT TWINS DCT PONZE BANKR8</t>
  </si>
  <si>
    <t>S12R T12R6 UN418 2056N08655W UN703 2054N08747W 2120N08838W 2123N08847W 2130N08903W 2149N09023W 2128N09203W 2132N09215W 2133N09232W 2135N09249W 2133N09304W 2128N09325W UBVOV UT101 UMAVO/N0459F300 UT101 ENAGA ENAGA3A</t>
  </si>
  <si>
    <t>S12R T12R6 2059N08647W ALYRE TAKUX UM782 OMIRO UN420 PELRA/N0448F350 UN420 TBG UL780 TRU UV1 ATATU ATATU4</t>
  </si>
  <si>
    <t>N8780Q</t>
  </si>
  <si>
    <t>S12R SR00 2145N08655W 2200N08656W 2215N08723W KEHLI A766 KELPP DCT SBI DCT ACT/N0467F380 DCT ABI DCT TXO J72 GUP DCT HAHAA RKSTR4</t>
  </si>
  <si>
    <t>S12R SR00 2147N08655W 2156N08657W KEHLI A766 SBI DCT FUZ J58 SPS DCT HALEN NIIXX4</t>
  </si>
  <si>
    <t>S12R SR00 SR01 NOSUG 2250N08701W 2251N08701W 2255N08701W 2301N08704W KEHLI/M079F360 A766 KLAMS/N0460F360 A766 SBI DCT DONIE DCT KF12E DCT FAWNT DCT KD54Y DCT DDY DCT COUTS DCT EBGAL EBGAL7</t>
  </si>
  <si>
    <t>N971JT</t>
  </si>
  <si>
    <t>S12R SR00 SR01 SR02 SR03 NOSUG UT27 OMVIP UT45 ALKIM DCT KEHLI A766 LAURL/N0463F340 A766 SBI DCT ACT DCT PNH DCT ALS DCT JNC J12 HELPR JAZZZ1</t>
  </si>
  <si>
    <t>S12R SR00 SR01 SR02 NOSUG 2201N08657W 2209N08657W 2235N08708W 2250N08714W 2253N08729W 2300N08739W KEHLI A766 SBI DCT CRIED WHINY4</t>
  </si>
  <si>
    <t>TFF821</t>
  </si>
  <si>
    <t>N321EJ</t>
  </si>
  <si>
    <t>S12R SR00 2140N08642W LENUK UB646 CANOA DCT EYW DCT</t>
  </si>
  <si>
    <t>S12R SR00 SR01 SR02 SR03 SR04 NOSUG 2221N08658W 2230N08659W KEHLI A766 SBI/N0469F350 DCT ELD DCT LIT J180 FTZ TRTLL6</t>
  </si>
  <si>
    <t>S12R SR00 SR01 SR02 ROTGI UM219 MYDIA M219 CIGAR/N0463F350 DCT DEANR Q109 CAMJO Q99 OGRAE DCT BZNGA DCT DORRN CAVLR7</t>
  </si>
  <si>
    <t>UDGUV2A UDGUV UT78 UKOKO 2048N08910W 2039N08929W 2024N08949W 1950N09027W 1958N09037W 1959N09115W 1953N09138W 1948N09151W 1944N09206W 1946N09228W UBVOV UT20 TAJIN VITOS</t>
  </si>
  <si>
    <t>N324RN</t>
  </si>
  <si>
    <t>S12R T12R6 UN418 UN409 UN419 UN432 PQE V51 TGZ</t>
  </si>
  <si>
    <t>S12R T12R6 UN418 UN409 UN419 2051N08728W 2051N08737W NOTEN UT37 SESNO UJ15E RETOS RETOS1A</t>
  </si>
  <si>
    <t>UDGUV2A UDGUV UT78 UKOKO 2056N08854W 2109N08916W 2113N08923W 2129N08940W 2149N08958W 2140N09008W 2139N09009W 2134N09036W 2114N09248W 2110N09325W 2048N09430W 2045N09439W VOKIR UT101 ENAGA DCT OVAGO UT123 IKLOK/N0458F220 UT123 IGSON IGSON1B</t>
  </si>
  <si>
    <t>N431AN</t>
  </si>
  <si>
    <t>S12R SR00 SR01 NOSUG UT27 OMVIP UT45 ALKIM DCT KEHLI A766 KELPP DCT LAMMY DCT PSX DCT PALMS DCT SAT DCT ELP J50 ALIBY DCT DRRVR PINNG1</t>
  </si>
  <si>
    <t>S12R SR00 SR01 SR02 SR03 SR04 SR05 2103N08644W ROTGI UM219 MYDIA M219 CIGAR DCT GULFR DCT AMG DCT BLAAN DCT RAANE DCT RDU DCT SWL DCT ZIZZI DCT TOPRR DCT EMJAY Q167 RIFLE DCT ACK DCT BRADD N385C IBERG/M084F390 NATX KOKIB/N0461F390 DCT GMN DCT BOFUM Q37 MALUD MALUD1M</t>
  </si>
  <si>
    <t>S12R T12R6 2100N08648W ALYRE TAKUX UM782 OMIRO/N0454F370 UN420 SPP/N0449F390 UP530 KAKOL DCT RNG UQ121 ISVAT ISVA5E</t>
  </si>
  <si>
    <t>S12R SR00 SR01 SR02 ROTGI UM219 MYDIA M219 CIGAR DCT GULFR DCT AMG DCT BLAAN DCT RAANE DCT RDU/N0476F390 DCT SWL DCT ZIZZI DCT TOPRR DCT EMJAY Q167 RIFLE DCT YAHOO DCT KANNI/N0416F310 N343B JOOPY/M078F270 DCT 49N050W DCT 52N040W DCT 53N030W DCT 54N020W DCT DOGAL/N0417F330 DCT BEXET/N0477F410 DCT DAP DCT DEXEN UY124 DOLOP DOLOP1B</t>
  </si>
  <si>
    <t>S12R T12R6 2058N08645W ALYRE TAKUX UM782 OMIRO/N0453F390 UN420 PELRA DCT SPP DCT SEKMA OSUPA2</t>
  </si>
  <si>
    <t>S12R T12R6 UN418 UN409 UN419 UN432 2001N08903W 1956N08910W 1921N09010W 1904N09041W 1902N09045W 1858N09052W 1839N09131W AGAVE VSA V51</t>
  </si>
  <si>
    <t>N232CF</t>
  </si>
  <si>
    <t>TAKUX2A TAKUX UM782 OMIRO UN420 MORLI DCT</t>
  </si>
  <si>
    <t>ENEBA2A ENEBA 2136N08654W 2141N08655W KEHLI A766 KELPP NNCEE2</t>
  </si>
  <si>
    <t>UDGUV2A UDGUV UT78 GOSAT 2050N08951W MD952 2059N09051W UBVOV UT101 UMAVO/N0460F300 UT101 ENAGA ENAGA3A</t>
  </si>
  <si>
    <t>NUDAL1A NUDAL UV106 PODON UG765 MAXIM DCT VKZ DCT NUCAR A699 LOUIZ/M082F370 A699 SUMRS M204 BEXUM/M082F390 DCT SELIM DCT 44N050W 4730N04000W 51N030W 5130N02000W DCT DINIM/N0468F390 DCT ELSOX DCT KOMAG DCT EVRIN DCT JETZI DCT AMFUL DCT CAWZE DCT SIRIC P2 DVR UL9 KONAN DCT KOK DCT REMBA DCT SPI T180 NIVNU T847 TUTOV TUTOV1A</t>
  </si>
  <si>
    <t>S12R 2101N08651W 2059N08650W UDGUV 2049N08756W 2050N08802W 2052N08804W 2055N08806W 2138N08935W 2140N08938W 2145N08944W NOTEN UT37 ULUMA DCT MTY DCT TASTO DCT ILAMA UT41 NADIS DCT AVRIL/N0337F200 UJ3 TANRI TANRI1B</t>
  </si>
  <si>
    <t>N8763L</t>
  </si>
  <si>
    <t>S12R SR00 SR01 SR02 SR03 SR04 SR05 SR06 SR07 ENEBA 2145N08655W 2146N08655W 2145N08655W 2159N08656W 2219N08728W KEHLI/N0462F380 A766 KELPP PUCKS4</t>
  </si>
  <si>
    <t>XADIJ</t>
  </si>
  <si>
    <t>S12R T12R6 UN418 UN409 UN419 UN432 2050N08737W 2049N08741W 2049N08751W 2122N09158W 2142N09459W TMN UT147 SLP UJ40 LIBOL DCT</t>
  </si>
  <si>
    <t>N667WJ</t>
  </si>
  <si>
    <t>S12R SR00 SR01 SR02 SR03 SR04 SR05 SR06 SR07 SR08 2106N08645W B30L5 2121N08649W 2128N08650W 2148N08657W IRDOV L214 PLNDR DCT HRV DCT</t>
  </si>
  <si>
    <t>UDGUV2A UDGUV 2049N08758W 2049N08827W 2059N08921W 2059N08925W 2058N08928W 2056N08940W 2056N08943W 2055N08948W 2053N09003W 2103N09117W 2110N09145W 2130N09303W TMN UT147 SLP</t>
  </si>
  <si>
    <t>N963AV</t>
  </si>
  <si>
    <t>S12R 2101N08650W TAKUX UM782 OMIRO UN420 SPP UP530 KAKOL/N0444F390 DCT RNG UQ121 ISVAT ISVA5E</t>
  </si>
  <si>
    <t>GRAPHIC 2: DEPARTURES BY HOUR AND SID - SUN OCT 4, 2026</t>
  </si>
  <si>
    <t>GRAPHIC 1: DEPARTURES BY HOUR AND SID - SUN OCT 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</si>
</sst>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quot;:00&quot;"/>
  </numFmts>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FFFFFF"/>
      <name val="Aptos Narrow"/>
      <family val="2"/>
      <scheme val="minor"/>
    </font>
    <font>
      <b/>
      <sz val="18"/>
      <color rgb="FFFFFFFF"/>
      <name val="Aptos Narrow"/>
      <family val="2"/>
      <scheme val="minor"/>
    </font>
    <font>
      <i/>
      <sz val="10"/>
      <color rgb="FF666666"/>
      <name val="Aptos Narrow"/>
      <family val="2"/>
      <scheme val="minor"/>
    </font>
    <font>
      <b/>
      <sz val="12"/>
      <color rgb="FF17365D"/>
      <name val="Aptos Narrow"/>
      <family val="2"/>
      <scheme val="minor"/>
    </font>
    <font>
      <sz val="12"/>
      <color theme="1"/>
      <name val="Aptos"/>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
      <patternFill patternType="solid">
        <fgColor rgb="FF17365D"/>
        <bgColor indexed="64"/>
      </patternFill>
    </fill>
    <fill>
      <patternFill patternType="solid">
        <fgColor rgb="FF4472C4"/>
        <bgColor indexed="64"/>
      </patternFill>
    </fill>
    <fill>
      <patternFill patternType="solid">
        <fgColor rgb="FFD9EAF7"/>
        <bgColor indexed="64"/>
      </patternFill>
    </fill>
    <fill>
      <patternFill patternType="solid">
        <fgColor rgb="FFE2F0D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6A6A6"/>
      </left>
      <right style="thin">
        <color rgb="FFD9D9D9"/>
      </right>
      <top style="thin">
        <color rgb="FFA6A6A6"/>
      </top>
      <bottom style="thin">
        <color rgb="FFD9D9D9"/>
      </bottom>
      <diagonal/>
    </border>
    <border>
      <left style="thin">
        <color rgb="FFD9D9D9"/>
      </left>
      <right style="thin">
        <color rgb="FFD9D9D9"/>
      </right>
      <top style="thin">
        <color rgb="FFA6A6A6"/>
      </top>
      <bottom style="thin">
        <color rgb="FFD9D9D9"/>
      </bottom>
      <diagonal/>
    </border>
    <border>
      <left style="thin">
        <color rgb="FFD9D9D9"/>
      </left>
      <right style="thin">
        <color rgb="FFA6A6A6"/>
      </right>
      <top style="thin">
        <color rgb="FFA6A6A6"/>
      </top>
      <bottom style="thin">
        <color rgb="FFD9D9D9"/>
      </bottom>
      <diagonal/>
    </border>
    <border>
      <left style="thin">
        <color rgb="FFA6A6A6"/>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A6A6A6"/>
      </right>
      <top style="thin">
        <color rgb="FFD9D9D9"/>
      </top>
      <bottom style="thin">
        <color rgb="FFD9D9D9"/>
      </bottom>
      <diagonal/>
    </border>
    <border>
      <left style="thin">
        <color rgb="FFA6A6A6"/>
      </left>
      <right style="thin">
        <color rgb="FFD9D9D9"/>
      </right>
      <top style="thin">
        <color rgb="FFD9D9D9"/>
      </top>
      <bottom style="thin">
        <color rgb="FFA6A6A6"/>
      </bottom>
      <diagonal/>
    </border>
    <border>
      <left style="thin">
        <color rgb="FFD9D9D9"/>
      </left>
      <right style="thin">
        <color rgb="FFD9D9D9"/>
      </right>
      <top style="thin">
        <color rgb="FFD9D9D9"/>
      </top>
      <bottom style="thin">
        <color rgb="FFA6A6A6"/>
      </bottom>
      <diagonal/>
    </border>
    <border>
      <left style="thin">
        <color rgb="FFD9D9D9"/>
      </left>
      <right style="thin">
        <color rgb="FFA6A6A6"/>
      </right>
      <top style="thin">
        <color rgb="FFD9D9D9"/>
      </top>
      <bottom style="thin">
        <color rgb="FFA6A6A6"/>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8" fillId="33" borderId="0" xfId="0" applyFont="1" applyFill="1" applyAlignment="1">
      <alignment horizontal="center"/>
    </xf>
    <xf numFmtId="164" fontId="0" fillId="0" borderId="0" xfId="0" applyNumberFormat="1"/>
    <xf numFmtId="1" fontId="0" fillId="0" borderId="0" xfId="0" applyNumberFormat="1"/>
    <xf numFmtId="0" fontId="21" fillId="36" borderId="10" xfId="0" applyFont="1" applyFill="1" applyBorder="1" applyAlignment="1">
      <alignment horizontal="center"/>
    </xf>
    <xf numFmtId="0" fontId="21" fillId="36" borderId="11" xfId="0" applyFont="1" applyFill="1" applyBorder="1" applyAlignment="1">
      <alignment horizontal="center"/>
    </xf>
    <xf numFmtId="0" fontId="21" fillId="36" borderId="12" xfId="0" applyFont="1" applyFill="1" applyBorder="1" applyAlignment="1">
      <alignment horizontal="center"/>
    </xf>
    <xf numFmtId="165" fontId="0" fillId="0" borderId="13" xfId="0" applyNumberFormat="1" applyBorder="1" applyAlignment="1">
      <alignment horizontal="center"/>
    </xf>
    <xf numFmtId="3" fontId="0" fillId="0" borderId="14" xfId="0" applyNumberFormat="1" applyBorder="1" applyAlignment="1">
      <alignment horizontal="right"/>
    </xf>
    <xf numFmtId="3" fontId="16" fillId="37" borderId="15" xfId="0" applyNumberFormat="1" applyFont="1" applyFill="1" applyBorder="1" applyAlignment="1">
      <alignment horizontal="right"/>
    </xf>
    <xf numFmtId="165" fontId="0" fillId="0" borderId="16" xfId="0" applyNumberFormat="1" applyBorder="1" applyAlignment="1">
      <alignment horizontal="center"/>
    </xf>
    <xf numFmtId="3" fontId="0" fillId="0" borderId="17" xfId="0" applyNumberFormat="1" applyBorder="1" applyAlignment="1">
      <alignment horizontal="right"/>
    </xf>
    <xf numFmtId="3" fontId="16" fillId="37" borderId="18" xfId="0" applyNumberFormat="1" applyFont="1" applyFill="1" applyBorder="1" applyAlignment="1">
      <alignment horizontal="right"/>
    </xf>
    <xf numFmtId="0" fontId="22" fillId="0" borderId="0" xfId="0" applyFont="1"/>
    <xf numFmtId="164" fontId="22" fillId="0" borderId="0" xfId="0" applyNumberFormat="1" applyFont="1"/>
    <xf numFmtId="1" fontId="22" fillId="0" borderId="0" xfId="0" applyNumberFormat="1" applyFont="1"/>
    <xf numFmtId="0" fontId="18" fillId="35" borderId="0" xfId="0" applyFont="1" applyFill="1"/>
    <xf numFmtId="0" fontId="19" fillId="34" borderId="0" xfId="0" applyFont="1" applyFill="1" applyAlignment="1">
      <alignment horizontal="center"/>
    </xf>
    <xf numFmtId="0" fontId="20" fillId="0" borderId="0" xfId="0" applyFont="1" applyAlignment="1">
      <alignment horizont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748">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s>
  <tableStyles count="0" defaultTableStyle="TableStyleMedium2" defaultPivotStyle="PivotStyleLight16"/>
  <colors>
    <mruColors>
      <color rgb="FF5B9BD5"/>
      <color rgb="FFD86ECC"/>
      <color rgb="FF2644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TUE SEP 1,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'2026-09-01'!$B$176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'2026-09-01'!$B$177:$B$185</c:f>
              <c:numCache>
                <c:formatCode>#,##0</c:formatCode>
                <c:ptCount val="9"/>
                <c:pt idx="0">
                  <c:v>0</c:v>
                </c:pt>
                <c:pt idx="1">
                  <c:v>0</c:v>
                </c:pt>
                <c:pt idx="2">
                  <c:v>3</c:v>
                </c:pt>
                <c:pt idx="3">
                  <c:v>0</c:v>
                </c:pt>
                <c:pt idx="4">
                  <c:v>2</c:v>
                </c:pt>
                <c:pt idx="5">
                  <c:v>0</c:v>
                </c:pt>
                <c:pt idx="6">
                  <c:v>2</c:v>
                </c:pt>
                <c:pt idx="7">
                  <c:v>0</c:v>
                </c:pt>
                <c:pt idx="8">
                  <c:v>0</c:v>
                </c:pt>
              </c:numCache>
            </c:numRef>
          </c:val>
          <c:extLst>
            <c:ext xmlns:c16="http://schemas.microsoft.com/office/drawing/2014/chart" uri="{C3380CC4-5D6E-409C-BE32-E72D297353CC}">
              <c16:uniqueId val="{00000000-40F1-EC46-9051-016F39EC92D8}"/>
            </c:ext>
          </c:extLst>
        </c:ser>
        <c:ser>
          <c:idx val="1"/>
          <c:order val="1"/>
          <c:tx>
            <c:strRef>
              <c:f>'2026-09-01'!$C$176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'2026-09-01'!$C$177:$C$185</c:f>
              <c:numCache>
                <c:formatCode>#,##0</c:formatCode>
                <c:ptCount val="9"/>
                <c:pt idx="0">
                  <c:v>0</c:v>
                </c:pt>
                <c:pt idx="1">
                  <c:v>0</c:v>
                </c:pt>
                <c:pt idx="2">
                  <c:v>0</c:v>
                </c:pt>
                <c:pt idx="3">
                  <c:v>3</c:v>
                </c:pt>
                <c:pt idx="4">
                  <c:v>5</c:v>
                </c:pt>
                <c:pt idx="5">
                  <c:v>4</c:v>
                </c:pt>
                <c:pt idx="6">
                  <c:v>3</c:v>
                </c:pt>
                <c:pt idx="7">
                  <c:v>1</c:v>
                </c:pt>
                <c:pt idx="8">
                  <c:v>1</c:v>
                </c:pt>
              </c:numCache>
            </c:numRef>
          </c:val>
          <c:extLst>
            <c:ext xmlns:c16="http://schemas.microsoft.com/office/drawing/2014/chart" uri="{C3380CC4-5D6E-409C-BE32-E72D297353CC}">
              <c16:uniqueId val="{00000001-40F1-EC46-9051-016F39EC92D8}"/>
            </c:ext>
          </c:extLst>
        </c:ser>
        <c:ser>
          <c:idx val="2"/>
          <c:order val="2"/>
          <c:tx>
            <c:strRef>
              <c:f>'2026-09-01'!$D$176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'2026-09-01'!$D$177:$D$185</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40F1-EC46-9051-016F39EC92D8}"/>
            </c:ext>
          </c:extLst>
        </c:ser>
        <c:ser>
          <c:idx val="3"/>
          <c:order val="3"/>
          <c:tx>
            <c:strRef>
              <c:f>'2026-09-01'!$E$176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'2026-09-01'!$E$177:$E$185</c:f>
              <c:numCache>
                <c:formatCode>#,##0</c:formatCode>
                <c:ptCount val="9"/>
                <c:pt idx="0">
                  <c:v>0</c:v>
                </c:pt>
                <c:pt idx="1">
                  <c:v>1</c:v>
                </c:pt>
                <c:pt idx="2">
                  <c:v>0</c:v>
                </c:pt>
                <c:pt idx="3">
                  <c:v>1</c:v>
                </c:pt>
                <c:pt idx="4">
                  <c:v>0</c:v>
                </c:pt>
                <c:pt idx="5">
                  <c:v>2</c:v>
                </c:pt>
                <c:pt idx="6">
                  <c:v>2</c:v>
                </c:pt>
                <c:pt idx="7">
                  <c:v>3</c:v>
                </c:pt>
                <c:pt idx="8">
                  <c:v>1</c:v>
                </c:pt>
              </c:numCache>
            </c:numRef>
          </c:val>
          <c:extLst>
            <c:ext xmlns:c16="http://schemas.microsoft.com/office/drawing/2014/chart" uri="{C3380CC4-5D6E-409C-BE32-E72D297353CC}">
              <c16:uniqueId val="{00000003-40F1-EC46-9051-016F39EC92D8}"/>
            </c:ext>
          </c:extLst>
        </c:ser>
        <c:ser>
          <c:idx val="4"/>
          <c:order val="4"/>
          <c:tx>
            <c:strRef>
              <c:f>'2026-09-01'!$F$176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'2026-09-01'!$F$177:$F$185</c:f>
              <c:numCache>
                <c:formatCode>#,##0</c:formatCode>
                <c:ptCount val="9"/>
                <c:pt idx="0">
                  <c:v>1</c:v>
                </c:pt>
                <c:pt idx="1">
                  <c:v>0</c:v>
                </c:pt>
                <c:pt idx="2">
                  <c:v>5</c:v>
                </c:pt>
                <c:pt idx="3">
                  <c:v>2</c:v>
                </c:pt>
                <c:pt idx="4">
                  <c:v>7</c:v>
                </c:pt>
                <c:pt idx="5">
                  <c:v>5</c:v>
                </c:pt>
                <c:pt idx="6">
                  <c:v>0</c:v>
                </c:pt>
                <c:pt idx="7">
                  <c:v>4</c:v>
                </c:pt>
                <c:pt idx="8">
                  <c:v>0</c:v>
                </c:pt>
              </c:numCache>
            </c:numRef>
          </c:val>
          <c:extLst>
            <c:ext xmlns:c16="http://schemas.microsoft.com/office/drawing/2014/chart" uri="{C3380CC4-5D6E-409C-BE32-E72D297353CC}">
              <c16:uniqueId val="{00000004-40F1-EC46-9051-016F39EC92D8}"/>
            </c:ext>
          </c:extLst>
        </c:ser>
        <c:ser>
          <c:idx val="5"/>
          <c:order val="5"/>
          <c:tx>
            <c:strRef>
              <c:f>'2026-09-01'!$G$176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'2026-09-01'!$G$177:$G$185</c:f>
              <c:numCache>
                <c:formatCode>#,##0</c:formatCode>
                <c:ptCount val="9"/>
                <c:pt idx="0">
                  <c:v>0</c:v>
                </c:pt>
                <c:pt idx="1">
                  <c:v>0</c:v>
                </c:pt>
                <c:pt idx="2">
                  <c:v>2</c:v>
                </c:pt>
                <c:pt idx="3">
                  <c:v>1</c:v>
                </c:pt>
                <c:pt idx="4">
                  <c:v>1</c:v>
                </c:pt>
                <c:pt idx="5">
                  <c:v>1</c:v>
                </c:pt>
                <c:pt idx="6">
                  <c:v>0</c:v>
                </c:pt>
                <c:pt idx="7">
                  <c:v>2</c:v>
                </c:pt>
                <c:pt idx="8">
                  <c:v>0</c:v>
                </c:pt>
              </c:numCache>
            </c:numRef>
          </c:val>
          <c:extLst>
            <c:ext xmlns:c16="http://schemas.microsoft.com/office/drawing/2014/chart" uri="{C3380CC4-5D6E-409C-BE32-E72D297353CC}">
              <c16:uniqueId val="{00000005-40F1-EC46-9051-016F39EC92D8}"/>
            </c:ext>
          </c:extLst>
        </c:ser>
        <c:ser>
          <c:idx val="6"/>
          <c:order val="6"/>
          <c:tx>
            <c:strRef>
              <c:f>'2026-09-01'!$H$176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'2026-09-01'!$H$177:$H$185</c:f>
              <c:numCache>
                <c:formatCode>#,##0</c:formatCode>
                <c:ptCount val="9"/>
                <c:pt idx="0">
                  <c:v>3</c:v>
                </c:pt>
                <c:pt idx="1">
                  <c:v>6</c:v>
                </c:pt>
                <c:pt idx="2">
                  <c:v>8</c:v>
                </c:pt>
                <c:pt idx="3">
                  <c:v>4</c:v>
                </c:pt>
                <c:pt idx="4">
                  <c:v>9</c:v>
                </c:pt>
                <c:pt idx="5">
                  <c:v>7</c:v>
                </c:pt>
                <c:pt idx="6">
                  <c:v>5</c:v>
                </c:pt>
                <c:pt idx="7">
                  <c:v>5</c:v>
                </c:pt>
                <c:pt idx="8">
                  <c:v>6</c:v>
                </c:pt>
              </c:numCache>
            </c:numRef>
          </c:val>
          <c:extLst>
            <c:ext xmlns:c16="http://schemas.microsoft.com/office/drawing/2014/chart" uri="{C3380CC4-5D6E-409C-BE32-E72D297353CC}">
              <c16:uniqueId val="{00000006-40F1-EC46-9051-016F39EC92D8}"/>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TUE SEP 1,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'2026-09-01'!$B$212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'2026-09-01'!$A$213:$A$222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'2026-09-01'!$B$213:$B$222</c:f>
              <c:numCache>
                <c:formatCode>#,##0</c:formatCode>
                <c:ptCount val="10"/>
                <c:pt idx="0">
                  <c:v>3</c:v>
                </c:pt>
                <c:pt idx="1">
                  <c:v>6</c:v>
                </c:pt>
                <c:pt idx="2">
                  <c:v>8</c:v>
                </c:pt>
                <c:pt idx="3">
                  <c:v>4</c:v>
                </c:pt>
                <c:pt idx="4">
                  <c:v>9</c:v>
                </c:pt>
                <c:pt idx="5">
                  <c:v>7</c:v>
                </c:pt>
                <c:pt idx="6">
                  <c:v>5</c:v>
                </c:pt>
                <c:pt idx="7">
                  <c:v>5</c:v>
                </c:pt>
                <c:pt idx="8">
                  <c:v>6</c:v>
                </c:pt>
                <c:pt idx="9">
                  <c:v>4</c:v>
                </c:pt>
              </c:numCache>
            </c:numRef>
          </c:val>
          <c:extLst>
            <c:ext xmlns:c16="http://schemas.microsoft.com/office/drawing/2014/chart" uri="{C3380CC4-5D6E-409C-BE32-E72D297353CC}">
              <c16:uniqueId val="{00000000-52A3-7B41-8F33-7FF504915BA6}"/>
            </c:ext>
          </c:extLst>
        </c:ser>
        <c:ser>
          <c:idx val="1"/>
          <c:order val="1"/>
          <c:tx>
            <c:strRef>
              <c:f>'2026-09-01'!$C$212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'2026-09-01'!$A$213:$A$222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'2026-09-01'!$C$213:$C$222</c:f>
              <c:numCache>
                <c:formatCode>#,##0</c:formatCode>
                <c:ptCount val="10"/>
                <c:pt idx="0">
                  <c:v>1</c:v>
                </c:pt>
                <c:pt idx="1">
                  <c:v>1</c:v>
                </c:pt>
                <c:pt idx="2">
                  <c:v>5</c:v>
                </c:pt>
                <c:pt idx="3">
                  <c:v>6</c:v>
                </c:pt>
                <c:pt idx="4">
                  <c:v>12</c:v>
                </c:pt>
                <c:pt idx="5">
                  <c:v>11</c:v>
                </c:pt>
                <c:pt idx="6">
                  <c:v>5</c:v>
                </c:pt>
                <c:pt idx="7">
                  <c:v>8</c:v>
                </c:pt>
                <c:pt idx="8">
                  <c:v>2</c:v>
                </c:pt>
                <c:pt idx="9">
                  <c:v>0</c:v>
                </c:pt>
              </c:numCache>
            </c:numRef>
          </c:val>
          <c:extLst>
            <c:ext xmlns:c16="http://schemas.microsoft.com/office/drawing/2014/chart" uri="{C3380CC4-5D6E-409C-BE32-E72D297353CC}">
              <c16:uniqueId val="{00000001-52A3-7B41-8F33-7FF504915BA6}"/>
            </c:ext>
          </c:extLst>
        </c:ser>
        <c:ser>
          <c:idx val="2"/>
          <c:order val="2"/>
          <c:tx>
            <c:strRef>
              <c:f>'2026-09-01'!$D$212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'2026-09-01'!$A$213:$A$222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'2026-09-01'!$D$213:$D$222</c:f>
              <c:numCache>
                <c:formatCode>#,##0</c:formatCode>
                <c:ptCount val="10"/>
                <c:pt idx="0">
                  <c:v>0</c:v>
                </c:pt>
                <c:pt idx="1">
                  <c:v>0</c:v>
                </c:pt>
                <c:pt idx="2">
                  <c:v>5</c:v>
                </c:pt>
                <c:pt idx="3">
                  <c:v>2</c:v>
                </c:pt>
                <c:pt idx="4">
                  <c:v>3</c:v>
                </c:pt>
                <c:pt idx="5">
                  <c:v>1</c:v>
                </c:pt>
                <c:pt idx="6">
                  <c:v>2</c:v>
                </c:pt>
                <c:pt idx="7">
                  <c:v>2</c:v>
                </c:pt>
                <c:pt idx="8">
                  <c:v>0</c:v>
                </c:pt>
                <c:pt idx="9">
                  <c:v>1</c:v>
                </c:pt>
              </c:numCache>
            </c:numRef>
          </c:val>
          <c:extLst>
            <c:ext xmlns:c16="http://schemas.microsoft.com/office/drawing/2014/chart" uri="{C3380CC4-5D6E-409C-BE32-E72D297353CC}">
              <c16:uniqueId val="{00000002-52A3-7B41-8F33-7FF504915BA6}"/>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WED SEP 2,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'2026-09-02'!$B$177</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'2026-09-02'!$B$178:$B$186</c:f>
              <c:numCache>
                <c:formatCode>#,##0</c:formatCode>
                <c:ptCount val="9"/>
                <c:pt idx="0">
                  <c:v>0</c:v>
                </c:pt>
                <c:pt idx="1">
                  <c:v>0</c:v>
                </c:pt>
                <c:pt idx="2">
                  <c:v>1</c:v>
                </c:pt>
                <c:pt idx="3">
                  <c:v>0</c:v>
                </c:pt>
                <c:pt idx="4">
                  <c:v>1</c:v>
                </c:pt>
                <c:pt idx="5">
                  <c:v>1</c:v>
                </c:pt>
                <c:pt idx="6">
                  <c:v>1</c:v>
                </c:pt>
                <c:pt idx="7">
                  <c:v>1</c:v>
                </c:pt>
                <c:pt idx="8">
                  <c:v>0</c:v>
                </c:pt>
              </c:numCache>
            </c:numRef>
          </c:val>
          <c:extLst>
            <c:ext xmlns:c16="http://schemas.microsoft.com/office/drawing/2014/chart" uri="{C3380CC4-5D6E-409C-BE32-E72D297353CC}">
              <c16:uniqueId val="{00000000-891B-794C-BD4A-7E0E5EA2DF86}"/>
            </c:ext>
          </c:extLst>
        </c:ser>
        <c:ser>
          <c:idx val="1"/>
          <c:order val="1"/>
          <c:tx>
            <c:strRef>
              <c:f>'2026-09-02'!$C$177</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'2026-09-02'!$C$178:$C$186</c:f>
              <c:numCache>
                <c:formatCode>#,##0</c:formatCode>
                <c:ptCount val="9"/>
                <c:pt idx="0">
                  <c:v>0</c:v>
                </c:pt>
                <c:pt idx="1">
                  <c:v>0</c:v>
                </c:pt>
                <c:pt idx="2">
                  <c:v>0</c:v>
                </c:pt>
                <c:pt idx="3">
                  <c:v>4</c:v>
                </c:pt>
                <c:pt idx="4">
                  <c:v>5</c:v>
                </c:pt>
                <c:pt idx="5">
                  <c:v>3</c:v>
                </c:pt>
                <c:pt idx="6">
                  <c:v>3</c:v>
                </c:pt>
                <c:pt idx="7">
                  <c:v>1</c:v>
                </c:pt>
                <c:pt idx="8">
                  <c:v>1</c:v>
                </c:pt>
              </c:numCache>
            </c:numRef>
          </c:val>
          <c:extLst>
            <c:ext xmlns:c16="http://schemas.microsoft.com/office/drawing/2014/chart" uri="{C3380CC4-5D6E-409C-BE32-E72D297353CC}">
              <c16:uniqueId val="{00000001-891B-794C-BD4A-7E0E5EA2DF86}"/>
            </c:ext>
          </c:extLst>
        </c:ser>
        <c:ser>
          <c:idx val="2"/>
          <c:order val="2"/>
          <c:tx>
            <c:strRef>
              <c:f>'2026-09-02'!$D$177</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'2026-09-02'!$D$178:$D$186</c:f>
              <c:numCache>
                <c:formatCode>#,##0</c:formatCode>
                <c:ptCount val="9"/>
                <c:pt idx="0">
                  <c:v>0</c:v>
                </c:pt>
                <c:pt idx="1">
                  <c:v>0</c:v>
                </c:pt>
                <c:pt idx="2">
                  <c:v>0</c:v>
                </c:pt>
                <c:pt idx="3">
                  <c:v>0</c:v>
                </c:pt>
                <c:pt idx="4">
                  <c:v>0</c:v>
                </c:pt>
                <c:pt idx="5">
                  <c:v>0</c:v>
                </c:pt>
                <c:pt idx="6">
                  <c:v>0</c:v>
                </c:pt>
                <c:pt idx="7">
                  <c:v>1</c:v>
                </c:pt>
                <c:pt idx="8">
                  <c:v>0</c:v>
                </c:pt>
              </c:numCache>
            </c:numRef>
          </c:val>
          <c:extLst>
            <c:ext xmlns:c16="http://schemas.microsoft.com/office/drawing/2014/chart" uri="{C3380CC4-5D6E-409C-BE32-E72D297353CC}">
              <c16:uniqueId val="{00000002-891B-794C-BD4A-7E0E5EA2DF86}"/>
            </c:ext>
          </c:extLst>
        </c:ser>
        <c:ser>
          <c:idx val="3"/>
          <c:order val="3"/>
          <c:tx>
            <c:strRef>
              <c:f>'2026-09-02'!$E$177</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'2026-09-02'!$E$178:$E$186</c:f>
              <c:numCache>
                <c:formatCode>#,##0</c:formatCode>
                <c:ptCount val="9"/>
                <c:pt idx="0">
                  <c:v>1</c:v>
                </c:pt>
                <c:pt idx="1">
                  <c:v>1</c:v>
                </c:pt>
                <c:pt idx="2">
                  <c:v>0</c:v>
                </c:pt>
                <c:pt idx="3">
                  <c:v>1</c:v>
                </c:pt>
                <c:pt idx="4">
                  <c:v>0</c:v>
                </c:pt>
                <c:pt idx="5">
                  <c:v>2</c:v>
                </c:pt>
                <c:pt idx="6">
                  <c:v>1</c:v>
                </c:pt>
                <c:pt idx="7">
                  <c:v>4</c:v>
                </c:pt>
                <c:pt idx="8">
                  <c:v>1</c:v>
                </c:pt>
              </c:numCache>
            </c:numRef>
          </c:val>
          <c:extLst>
            <c:ext xmlns:c16="http://schemas.microsoft.com/office/drawing/2014/chart" uri="{C3380CC4-5D6E-409C-BE32-E72D297353CC}">
              <c16:uniqueId val="{00000003-891B-794C-BD4A-7E0E5EA2DF86}"/>
            </c:ext>
          </c:extLst>
        </c:ser>
        <c:ser>
          <c:idx val="4"/>
          <c:order val="4"/>
          <c:tx>
            <c:strRef>
              <c:f>'2026-09-02'!$F$177</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'2026-09-02'!$F$178:$F$186</c:f>
              <c:numCache>
                <c:formatCode>#,##0</c:formatCode>
                <c:ptCount val="9"/>
                <c:pt idx="0">
                  <c:v>0</c:v>
                </c:pt>
                <c:pt idx="1">
                  <c:v>2</c:v>
                </c:pt>
                <c:pt idx="2">
                  <c:v>5</c:v>
                </c:pt>
                <c:pt idx="3">
                  <c:v>6</c:v>
                </c:pt>
                <c:pt idx="4">
                  <c:v>3</c:v>
                </c:pt>
                <c:pt idx="5">
                  <c:v>7</c:v>
                </c:pt>
                <c:pt idx="6">
                  <c:v>2</c:v>
                </c:pt>
                <c:pt idx="7">
                  <c:v>3</c:v>
                </c:pt>
                <c:pt idx="8">
                  <c:v>0</c:v>
                </c:pt>
              </c:numCache>
            </c:numRef>
          </c:val>
          <c:extLst>
            <c:ext xmlns:c16="http://schemas.microsoft.com/office/drawing/2014/chart" uri="{C3380CC4-5D6E-409C-BE32-E72D297353CC}">
              <c16:uniqueId val="{00000004-891B-794C-BD4A-7E0E5EA2DF86}"/>
            </c:ext>
          </c:extLst>
        </c:ser>
        <c:ser>
          <c:idx val="5"/>
          <c:order val="5"/>
          <c:tx>
            <c:strRef>
              <c:f>'2026-09-02'!$G$177</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'2026-09-02'!$G$178:$G$186</c:f>
              <c:numCache>
                <c:formatCode>#,##0</c:formatCode>
                <c:ptCount val="9"/>
                <c:pt idx="0">
                  <c:v>0</c:v>
                </c:pt>
                <c:pt idx="1">
                  <c:v>0</c:v>
                </c:pt>
                <c:pt idx="2">
                  <c:v>2</c:v>
                </c:pt>
                <c:pt idx="3">
                  <c:v>2</c:v>
                </c:pt>
                <c:pt idx="4">
                  <c:v>0</c:v>
                </c:pt>
                <c:pt idx="5">
                  <c:v>1</c:v>
                </c:pt>
                <c:pt idx="6">
                  <c:v>0</c:v>
                </c:pt>
                <c:pt idx="7">
                  <c:v>0</c:v>
                </c:pt>
                <c:pt idx="8">
                  <c:v>2</c:v>
                </c:pt>
              </c:numCache>
            </c:numRef>
          </c:val>
          <c:extLst>
            <c:ext xmlns:c16="http://schemas.microsoft.com/office/drawing/2014/chart" uri="{C3380CC4-5D6E-409C-BE32-E72D297353CC}">
              <c16:uniqueId val="{00000005-891B-794C-BD4A-7E0E5EA2DF86}"/>
            </c:ext>
          </c:extLst>
        </c:ser>
        <c:ser>
          <c:idx val="6"/>
          <c:order val="6"/>
          <c:tx>
            <c:strRef>
              <c:f>'2026-09-02'!$H$177</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'2026-09-02'!$H$178:$H$186</c:f>
              <c:numCache>
                <c:formatCode>#,##0</c:formatCode>
                <c:ptCount val="9"/>
                <c:pt idx="0">
                  <c:v>2</c:v>
                </c:pt>
                <c:pt idx="1">
                  <c:v>6</c:v>
                </c:pt>
                <c:pt idx="2">
                  <c:v>7</c:v>
                </c:pt>
                <c:pt idx="3">
                  <c:v>6</c:v>
                </c:pt>
                <c:pt idx="4">
                  <c:v>7</c:v>
                </c:pt>
                <c:pt idx="5">
                  <c:v>6</c:v>
                </c:pt>
                <c:pt idx="6">
                  <c:v>8</c:v>
                </c:pt>
                <c:pt idx="7">
                  <c:v>6</c:v>
                </c:pt>
                <c:pt idx="8">
                  <c:v>4</c:v>
                </c:pt>
              </c:numCache>
            </c:numRef>
          </c:val>
          <c:extLst>
            <c:ext xmlns:c16="http://schemas.microsoft.com/office/drawing/2014/chart" uri="{C3380CC4-5D6E-409C-BE32-E72D297353CC}">
              <c16:uniqueId val="{00000006-891B-794C-BD4A-7E0E5EA2DF86}"/>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WED SEP 2,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'2026-09-02'!$B$213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'2026-09-02'!$A$214:$A$223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'2026-09-02'!$B$214:$B$223</c:f>
              <c:numCache>
                <c:formatCode>#,##0</c:formatCode>
                <c:ptCount val="10"/>
                <c:pt idx="0">
                  <c:v>2</c:v>
                </c:pt>
                <c:pt idx="1">
                  <c:v>6</c:v>
                </c:pt>
                <c:pt idx="2">
                  <c:v>7</c:v>
                </c:pt>
                <c:pt idx="3">
                  <c:v>6</c:v>
                </c:pt>
                <c:pt idx="4">
                  <c:v>7</c:v>
                </c:pt>
                <c:pt idx="5">
                  <c:v>6</c:v>
                </c:pt>
                <c:pt idx="6">
                  <c:v>8</c:v>
                </c:pt>
                <c:pt idx="7">
                  <c:v>6</c:v>
                </c:pt>
                <c:pt idx="8">
                  <c:v>4</c:v>
                </c:pt>
                <c:pt idx="9">
                  <c:v>3</c:v>
                </c:pt>
              </c:numCache>
            </c:numRef>
          </c:val>
          <c:extLst>
            <c:ext xmlns:c16="http://schemas.microsoft.com/office/drawing/2014/chart" uri="{C3380CC4-5D6E-409C-BE32-E72D297353CC}">
              <c16:uniqueId val="{00000000-0F6F-5E4A-887B-AAA6A6F05E95}"/>
            </c:ext>
          </c:extLst>
        </c:ser>
        <c:ser>
          <c:idx val="1"/>
          <c:order val="1"/>
          <c:tx>
            <c:strRef>
              <c:f>'2026-09-02'!$C$213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'2026-09-02'!$A$214:$A$223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'2026-09-02'!$C$214:$C$223</c:f>
              <c:numCache>
                <c:formatCode>#,##0</c:formatCode>
                <c:ptCount val="10"/>
                <c:pt idx="0">
                  <c:v>1</c:v>
                </c:pt>
                <c:pt idx="1">
                  <c:v>3</c:v>
                </c:pt>
                <c:pt idx="2">
                  <c:v>5</c:v>
                </c:pt>
                <c:pt idx="3">
                  <c:v>11</c:v>
                </c:pt>
                <c:pt idx="4">
                  <c:v>8</c:v>
                </c:pt>
                <c:pt idx="5">
                  <c:v>12</c:v>
                </c:pt>
                <c:pt idx="6">
                  <c:v>6</c:v>
                </c:pt>
                <c:pt idx="7">
                  <c:v>8</c:v>
                </c:pt>
                <c:pt idx="8">
                  <c:v>2</c:v>
                </c:pt>
                <c:pt idx="9">
                  <c:v>0</c:v>
                </c:pt>
              </c:numCache>
            </c:numRef>
          </c:val>
          <c:extLst>
            <c:ext xmlns:c16="http://schemas.microsoft.com/office/drawing/2014/chart" uri="{C3380CC4-5D6E-409C-BE32-E72D297353CC}">
              <c16:uniqueId val="{00000001-0F6F-5E4A-887B-AAA6A6F05E95}"/>
            </c:ext>
          </c:extLst>
        </c:ser>
        <c:ser>
          <c:idx val="2"/>
          <c:order val="2"/>
          <c:tx>
            <c:strRef>
              <c:f>'2026-09-02'!$D$213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'2026-09-02'!$A$214:$A$223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'2026-09-02'!$D$214:$D$223</c:f>
              <c:numCache>
                <c:formatCode>#,##0</c:formatCode>
                <c:ptCount val="10"/>
                <c:pt idx="0">
                  <c:v>0</c:v>
                </c:pt>
                <c:pt idx="1">
                  <c:v>0</c:v>
                </c:pt>
                <c:pt idx="2">
                  <c:v>3</c:v>
                </c:pt>
                <c:pt idx="3">
                  <c:v>2</c:v>
                </c:pt>
                <c:pt idx="4">
                  <c:v>1</c:v>
                </c:pt>
                <c:pt idx="5">
                  <c:v>2</c:v>
                </c:pt>
                <c:pt idx="6">
                  <c:v>1</c:v>
                </c:pt>
                <c:pt idx="7">
                  <c:v>2</c:v>
                </c:pt>
                <c:pt idx="8">
                  <c:v>2</c:v>
                </c:pt>
                <c:pt idx="9">
                  <c:v>2</c:v>
                </c:pt>
              </c:numCache>
            </c:numRef>
          </c:val>
          <c:extLst>
            <c:ext xmlns:c16="http://schemas.microsoft.com/office/drawing/2014/chart" uri="{C3380CC4-5D6E-409C-BE32-E72D297353CC}">
              <c16:uniqueId val="{00000002-0F6F-5E4A-887B-AAA6A6F05E95}"/>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THU SEP 3,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'2026-09-03'!$B$200</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'2026-09-03'!$B$201:$B$209</c:f>
              <c:numCache>
                <c:formatCode>#,##0</c:formatCode>
                <c:ptCount val="9"/>
                <c:pt idx="0">
                  <c:v>0</c:v>
                </c:pt>
                <c:pt idx="1">
                  <c:v>1</c:v>
                </c:pt>
                <c:pt idx="2">
                  <c:v>1</c:v>
                </c:pt>
                <c:pt idx="3">
                  <c:v>1</c:v>
                </c:pt>
                <c:pt idx="4">
                  <c:v>1</c:v>
                </c:pt>
                <c:pt idx="5">
                  <c:v>1</c:v>
                </c:pt>
                <c:pt idx="6">
                  <c:v>2</c:v>
                </c:pt>
                <c:pt idx="7">
                  <c:v>1</c:v>
                </c:pt>
                <c:pt idx="8">
                  <c:v>2</c:v>
                </c:pt>
              </c:numCache>
            </c:numRef>
          </c:val>
          <c:extLst>
            <c:ext xmlns:c16="http://schemas.microsoft.com/office/drawing/2014/chart" uri="{C3380CC4-5D6E-409C-BE32-E72D297353CC}">
              <c16:uniqueId val="{00000000-72C4-504D-BE2A-0401412046FD}"/>
            </c:ext>
          </c:extLst>
        </c:ser>
        <c:ser>
          <c:idx val="1"/>
          <c:order val="1"/>
          <c:tx>
            <c:strRef>
              <c:f>'2026-09-03'!$C$200</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'2026-09-03'!$C$201:$C$209</c:f>
              <c:numCache>
                <c:formatCode>#,##0</c:formatCode>
                <c:ptCount val="9"/>
                <c:pt idx="0">
                  <c:v>0</c:v>
                </c:pt>
                <c:pt idx="1">
                  <c:v>0</c:v>
                </c:pt>
                <c:pt idx="2">
                  <c:v>5</c:v>
                </c:pt>
                <c:pt idx="3">
                  <c:v>4</c:v>
                </c:pt>
                <c:pt idx="4">
                  <c:v>5</c:v>
                </c:pt>
                <c:pt idx="5">
                  <c:v>3</c:v>
                </c:pt>
                <c:pt idx="6">
                  <c:v>3</c:v>
                </c:pt>
                <c:pt idx="7">
                  <c:v>3</c:v>
                </c:pt>
                <c:pt idx="8">
                  <c:v>2</c:v>
                </c:pt>
              </c:numCache>
            </c:numRef>
          </c:val>
          <c:extLst>
            <c:ext xmlns:c16="http://schemas.microsoft.com/office/drawing/2014/chart" uri="{C3380CC4-5D6E-409C-BE32-E72D297353CC}">
              <c16:uniqueId val="{00000001-72C4-504D-BE2A-0401412046FD}"/>
            </c:ext>
          </c:extLst>
        </c:ser>
        <c:ser>
          <c:idx val="2"/>
          <c:order val="2"/>
          <c:tx>
            <c:strRef>
              <c:f>'2026-09-03'!$D$200</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'2026-09-03'!$D$201:$D$209</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72C4-504D-BE2A-0401412046FD}"/>
            </c:ext>
          </c:extLst>
        </c:ser>
        <c:ser>
          <c:idx val="3"/>
          <c:order val="3"/>
          <c:tx>
            <c:strRef>
              <c:f>'2026-09-03'!$E$200</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'2026-09-03'!$E$201:$E$209</c:f>
              <c:numCache>
                <c:formatCode>#,##0</c:formatCode>
                <c:ptCount val="9"/>
                <c:pt idx="0">
                  <c:v>0</c:v>
                </c:pt>
                <c:pt idx="1">
                  <c:v>1</c:v>
                </c:pt>
                <c:pt idx="2">
                  <c:v>0</c:v>
                </c:pt>
                <c:pt idx="3">
                  <c:v>1</c:v>
                </c:pt>
                <c:pt idx="4">
                  <c:v>0</c:v>
                </c:pt>
                <c:pt idx="5">
                  <c:v>2</c:v>
                </c:pt>
                <c:pt idx="6">
                  <c:v>1</c:v>
                </c:pt>
                <c:pt idx="7">
                  <c:v>2</c:v>
                </c:pt>
                <c:pt idx="8">
                  <c:v>1</c:v>
                </c:pt>
              </c:numCache>
            </c:numRef>
          </c:val>
          <c:extLst>
            <c:ext xmlns:c16="http://schemas.microsoft.com/office/drawing/2014/chart" uri="{C3380CC4-5D6E-409C-BE32-E72D297353CC}">
              <c16:uniqueId val="{00000003-72C4-504D-BE2A-0401412046FD}"/>
            </c:ext>
          </c:extLst>
        </c:ser>
        <c:ser>
          <c:idx val="4"/>
          <c:order val="4"/>
          <c:tx>
            <c:strRef>
              <c:f>'2026-09-03'!$F$200</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'2026-09-03'!$F$201:$F$209</c:f>
              <c:numCache>
                <c:formatCode>#,##0</c:formatCode>
                <c:ptCount val="9"/>
                <c:pt idx="0">
                  <c:v>0</c:v>
                </c:pt>
                <c:pt idx="1">
                  <c:v>2</c:v>
                </c:pt>
                <c:pt idx="2">
                  <c:v>5</c:v>
                </c:pt>
                <c:pt idx="3">
                  <c:v>3</c:v>
                </c:pt>
                <c:pt idx="4">
                  <c:v>9</c:v>
                </c:pt>
                <c:pt idx="5">
                  <c:v>5</c:v>
                </c:pt>
                <c:pt idx="6">
                  <c:v>4</c:v>
                </c:pt>
                <c:pt idx="7">
                  <c:v>5</c:v>
                </c:pt>
                <c:pt idx="8">
                  <c:v>1</c:v>
                </c:pt>
              </c:numCache>
            </c:numRef>
          </c:val>
          <c:extLst>
            <c:ext xmlns:c16="http://schemas.microsoft.com/office/drawing/2014/chart" uri="{C3380CC4-5D6E-409C-BE32-E72D297353CC}">
              <c16:uniqueId val="{00000004-72C4-504D-BE2A-0401412046FD}"/>
            </c:ext>
          </c:extLst>
        </c:ser>
        <c:ser>
          <c:idx val="5"/>
          <c:order val="5"/>
          <c:tx>
            <c:strRef>
              <c:f>'2026-09-03'!$G$200</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'2026-09-03'!$G$201:$G$209</c:f>
              <c:numCache>
                <c:formatCode>#,##0</c:formatCode>
                <c:ptCount val="9"/>
                <c:pt idx="0">
                  <c:v>0</c:v>
                </c:pt>
                <c:pt idx="1">
                  <c:v>0</c:v>
                </c:pt>
                <c:pt idx="2">
                  <c:v>2</c:v>
                </c:pt>
                <c:pt idx="3">
                  <c:v>2</c:v>
                </c:pt>
                <c:pt idx="4">
                  <c:v>0</c:v>
                </c:pt>
                <c:pt idx="5">
                  <c:v>1</c:v>
                </c:pt>
                <c:pt idx="6">
                  <c:v>0</c:v>
                </c:pt>
                <c:pt idx="7">
                  <c:v>2</c:v>
                </c:pt>
                <c:pt idx="8">
                  <c:v>0</c:v>
                </c:pt>
              </c:numCache>
            </c:numRef>
          </c:val>
          <c:extLst>
            <c:ext xmlns:c16="http://schemas.microsoft.com/office/drawing/2014/chart" uri="{C3380CC4-5D6E-409C-BE32-E72D297353CC}">
              <c16:uniqueId val="{00000005-72C4-504D-BE2A-0401412046FD}"/>
            </c:ext>
          </c:extLst>
        </c:ser>
        <c:ser>
          <c:idx val="6"/>
          <c:order val="6"/>
          <c:tx>
            <c:strRef>
              <c:f>'2026-09-03'!$H$200</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'2026-09-03'!$H$201:$H$209</c:f>
              <c:numCache>
                <c:formatCode>#,##0</c:formatCode>
                <c:ptCount val="9"/>
                <c:pt idx="0">
                  <c:v>1</c:v>
                </c:pt>
                <c:pt idx="1">
                  <c:v>9</c:v>
                </c:pt>
                <c:pt idx="2">
                  <c:v>7</c:v>
                </c:pt>
                <c:pt idx="3">
                  <c:v>4</c:v>
                </c:pt>
                <c:pt idx="4">
                  <c:v>7</c:v>
                </c:pt>
                <c:pt idx="5">
                  <c:v>7</c:v>
                </c:pt>
                <c:pt idx="6">
                  <c:v>6</c:v>
                </c:pt>
                <c:pt idx="7">
                  <c:v>7</c:v>
                </c:pt>
                <c:pt idx="8">
                  <c:v>8</c:v>
                </c:pt>
              </c:numCache>
            </c:numRef>
          </c:val>
          <c:extLst>
            <c:ext xmlns:c16="http://schemas.microsoft.com/office/drawing/2014/chart" uri="{C3380CC4-5D6E-409C-BE32-E72D297353CC}">
              <c16:uniqueId val="{00000006-72C4-504D-BE2A-0401412046FD}"/>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THU SEP 3,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'2026-09-03'!$B$236</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'2026-09-03'!$A$237:$A$246</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'2026-09-03'!$B$237:$B$246</c:f>
              <c:numCache>
                <c:formatCode>#,##0</c:formatCode>
                <c:ptCount val="10"/>
                <c:pt idx="0">
                  <c:v>1</c:v>
                </c:pt>
                <c:pt idx="1">
                  <c:v>9</c:v>
                </c:pt>
                <c:pt idx="2">
                  <c:v>7</c:v>
                </c:pt>
                <c:pt idx="3">
                  <c:v>4</c:v>
                </c:pt>
                <c:pt idx="4">
                  <c:v>7</c:v>
                </c:pt>
                <c:pt idx="5">
                  <c:v>7</c:v>
                </c:pt>
                <c:pt idx="6">
                  <c:v>6</c:v>
                </c:pt>
                <c:pt idx="7">
                  <c:v>7</c:v>
                </c:pt>
                <c:pt idx="8">
                  <c:v>8</c:v>
                </c:pt>
                <c:pt idx="9">
                  <c:v>7</c:v>
                </c:pt>
              </c:numCache>
            </c:numRef>
          </c:val>
          <c:extLst>
            <c:ext xmlns:c16="http://schemas.microsoft.com/office/drawing/2014/chart" uri="{C3380CC4-5D6E-409C-BE32-E72D297353CC}">
              <c16:uniqueId val="{00000000-E880-E848-A124-BD6EC3C84257}"/>
            </c:ext>
          </c:extLst>
        </c:ser>
        <c:ser>
          <c:idx val="1"/>
          <c:order val="1"/>
          <c:tx>
            <c:strRef>
              <c:f>'2026-09-03'!$C$236</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'2026-09-03'!$A$237:$A$246</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'2026-09-03'!$C$237:$C$246</c:f>
              <c:numCache>
                <c:formatCode>#,##0</c:formatCode>
                <c:ptCount val="10"/>
                <c:pt idx="0">
                  <c:v>0</c:v>
                </c:pt>
                <c:pt idx="1">
                  <c:v>3</c:v>
                </c:pt>
                <c:pt idx="2">
                  <c:v>10</c:v>
                </c:pt>
                <c:pt idx="3">
                  <c:v>8</c:v>
                </c:pt>
                <c:pt idx="4">
                  <c:v>14</c:v>
                </c:pt>
                <c:pt idx="5">
                  <c:v>10</c:v>
                </c:pt>
                <c:pt idx="6">
                  <c:v>8</c:v>
                </c:pt>
                <c:pt idx="7">
                  <c:v>10</c:v>
                </c:pt>
                <c:pt idx="8">
                  <c:v>4</c:v>
                </c:pt>
                <c:pt idx="9">
                  <c:v>1</c:v>
                </c:pt>
              </c:numCache>
            </c:numRef>
          </c:val>
          <c:extLst>
            <c:ext xmlns:c16="http://schemas.microsoft.com/office/drawing/2014/chart" uri="{C3380CC4-5D6E-409C-BE32-E72D297353CC}">
              <c16:uniqueId val="{00000001-E880-E848-A124-BD6EC3C84257}"/>
            </c:ext>
          </c:extLst>
        </c:ser>
        <c:ser>
          <c:idx val="2"/>
          <c:order val="2"/>
          <c:tx>
            <c:strRef>
              <c:f>'2026-09-03'!$D$236</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'2026-09-03'!$A$237:$A$246</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'2026-09-03'!$D$237:$D$246</c:f>
              <c:numCache>
                <c:formatCode>#,##0</c:formatCode>
                <c:ptCount val="10"/>
                <c:pt idx="0">
                  <c:v>0</c:v>
                </c:pt>
                <c:pt idx="1">
                  <c:v>1</c:v>
                </c:pt>
                <c:pt idx="2">
                  <c:v>3</c:v>
                </c:pt>
                <c:pt idx="3">
                  <c:v>4</c:v>
                </c:pt>
                <c:pt idx="4">
                  <c:v>1</c:v>
                </c:pt>
                <c:pt idx="5">
                  <c:v>2</c:v>
                </c:pt>
                <c:pt idx="6">
                  <c:v>2</c:v>
                </c:pt>
                <c:pt idx="7">
                  <c:v>3</c:v>
                </c:pt>
                <c:pt idx="8">
                  <c:v>2</c:v>
                </c:pt>
                <c:pt idx="9">
                  <c:v>2</c:v>
                </c:pt>
              </c:numCache>
            </c:numRef>
          </c:val>
          <c:extLst>
            <c:ext xmlns:c16="http://schemas.microsoft.com/office/drawing/2014/chart" uri="{C3380CC4-5D6E-409C-BE32-E72D297353CC}">
              <c16:uniqueId val="{00000002-E880-E848-A124-BD6EC3C84257}"/>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FRI SEP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'2026-09-04'!$B$207</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'2026-09-04'!$B$208:$B$216</c:f>
              <c:numCache>
                <c:formatCode>#,##0</c:formatCode>
                <c:ptCount val="9"/>
                <c:pt idx="0">
                  <c:v>1</c:v>
                </c:pt>
                <c:pt idx="1">
                  <c:v>0</c:v>
                </c:pt>
                <c:pt idx="2">
                  <c:v>2</c:v>
                </c:pt>
                <c:pt idx="3">
                  <c:v>0</c:v>
                </c:pt>
                <c:pt idx="4">
                  <c:v>1</c:v>
                </c:pt>
                <c:pt idx="5">
                  <c:v>1</c:v>
                </c:pt>
                <c:pt idx="6">
                  <c:v>0</c:v>
                </c:pt>
                <c:pt idx="7">
                  <c:v>1</c:v>
                </c:pt>
                <c:pt idx="8">
                  <c:v>0</c:v>
                </c:pt>
              </c:numCache>
            </c:numRef>
          </c:val>
          <c:extLst>
            <c:ext xmlns:c16="http://schemas.microsoft.com/office/drawing/2014/chart" uri="{C3380CC4-5D6E-409C-BE32-E72D297353CC}">
              <c16:uniqueId val="{00000000-0763-D647-8E09-7BF79EE33C70}"/>
            </c:ext>
          </c:extLst>
        </c:ser>
        <c:ser>
          <c:idx val="1"/>
          <c:order val="1"/>
          <c:tx>
            <c:strRef>
              <c:f>'2026-09-04'!$C$207</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'2026-09-04'!$C$208:$C$216</c:f>
              <c:numCache>
                <c:formatCode>#,##0</c:formatCode>
                <c:ptCount val="9"/>
                <c:pt idx="0">
                  <c:v>0</c:v>
                </c:pt>
                <c:pt idx="1">
                  <c:v>1</c:v>
                </c:pt>
                <c:pt idx="2">
                  <c:v>3</c:v>
                </c:pt>
                <c:pt idx="3">
                  <c:v>4</c:v>
                </c:pt>
                <c:pt idx="4">
                  <c:v>4</c:v>
                </c:pt>
                <c:pt idx="5">
                  <c:v>4</c:v>
                </c:pt>
                <c:pt idx="6">
                  <c:v>3</c:v>
                </c:pt>
                <c:pt idx="7">
                  <c:v>2</c:v>
                </c:pt>
                <c:pt idx="8">
                  <c:v>2</c:v>
                </c:pt>
              </c:numCache>
            </c:numRef>
          </c:val>
          <c:extLst>
            <c:ext xmlns:c16="http://schemas.microsoft.com/office/drawing/2014/chart" uri="{C3380CC4-5D6E-409C-BE32-E72D297353CC}">
              <c16:uniqueId val="{00000001-0763-D647-8E09-7BF79EE33C70}"/>
            </c:ext>
          </c:extLst>
        </c:ser>
        <c:ser>
          <c:idx val="2"/>
          <c:order val="2"/>
          <c:tx>
            <c:strRef>
              <c:f>'2026-09-04'!$D$207</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'2026-09-04'!$D$208:$D$216</c:f>
              <c:numCache>
                <c:formatCode>#,##0</c:formatCode>
                <c:ptCount val="9"/>
                <c:pt idx="0">
                  <c:v>0</c:v>
                </c:pt>
                <c:pt idx="1">
                  <c:v>0</c:v>
                </c:pt>
                <c:pt idx="2">
                  <c:v>0</c:v>
                </c:pt>
                <c:pt idx="3">
                  <c:v>0</c:v>
                </c:pt>
                <c:pt idx="4">
                  <c:v>0</c:v>
                </c:pt>
                <c:pt idx="5">
                  <c:v>0</c:v>
                </c:pt>
                <c:pt idx="6">
                  <c:v>1</c:v>
                </c:pt>
                <c:pt idx="7">
                  <c:v>0</c:v>
                </c:pt>
                <c:pt idx="8">
                  <c:v>1</c:v>
                </c:pt>
              </c:numCache>
            </c:numRef>
          </c:val>
          <c:extLst>
            <c:ext xmlns:c16="http://schemas.microsoft.com/office/drawing/2014/chart" uri="{C3380CC4-5D6E-409C-BE32-E72D297353CC}">
              <c16:uniqueId val="{00000002-0763-D647-8E09-7BF79EE33C70}"/>
            </c:ext>
          </c:extLst>
        </c:ser>
        <c:ser>
          <c:idx val="3"/>
          <c:order val="3"/>
          <c:tx>
            <c:strRef>
              <c:f>'2026-09-04'!$E$207</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'2026-09-04'!$E$208:$E$216</c:f>
              <c:numCache>
                <c:formatCode>#,##0</c:formatCode>
                <c:ptCount val="9"/>
                <c:pt idx="0">
                  <c:v>1</c:v>
                </c:pt>
                <c:pt idx="1">
                  <c:v>1</c:v>
                </c:pt>
                <c:pt idx="2">
                  <c:v>0</c:v>
                </c:pt>
                <c:pt idx="3">
                  <c:v>2</c:v>
                </c:pt>
                <c:pt idx="4">
                  <c:v>0</c:v>
                </c:pt>
                <c:pt idx="5">
                  <c:v>2</c:v>
                </c:pt>
                <c:pt idx="6">
                  <c:v>1</c:v>
                </c:pt>
                <c:pt idx="7">
                  <c:v>1</c:v>
                </c:pt>
                <c:pt idx="8">
                  <c:v>1</c:v>
                </c:pt>
              </c:numCache>
            </c:numRef>
          </c:val>
          <c:extLst>
            <c:ext xmlns:c16="http://schemas.microsoft.com/office/drawing/2014/chart" uri="{C3380CC4-5D6E-409C-BE32-E72D297353CC}">
              <c16:uniqueId val="{00000003-0763-D647-8E09-7BF79EE33C70}"/>
            </c:ext>
          </c:extLst>
        </c:ser>
        <c:ser>
          <c:idx val="4"/>
          <c:order val="4"/>
          <c:tx>
            <c:strRef>
              <c:f>'2026-09-04'!$F$207</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'2026-09-04'!$F$208:$F$216</c:f>
              <c:numCache>
                <c:formatCode>#,##0</c:formatCode>
                <c:ptCount val="9"/>
                <c:pt idx="0">
                  <c:v>0</c:v>
                </c:pt>
                <c:pt idx="1">
                  <c:v>1</c:v>
                </c:pt>
                <c:pt idx="2">
                  <c:v>6</c:v>
                </c:pt>
                <c:pt idx="3">
                  <c:v>3</c:v>
                </c:pt>
                <c:pt idx="4">
                  <c:v>9</c:v>
                </c:pt>
                <c:pt idx="5">
                  <c:v>3</c:v>
                </c:pt>
                <c:pt idx="6">
                  <c:v>4</c:v>
                </c:pt>
                <c:pt idx="7">
                  <c:v>3</c:v>
                </c:pt>
                <c:pt idx="8">
                  <c:v>2</c:v>
                </c:pt>
              </c:numCache>
            </c:numRef>
          </c:val>
          <c:extLst>
            <c:ext xmlns:c16="http://schemas.microsoft.com/office/drawing/2014/chart" uri="{C3380CC4-5D6E-409C-BE32-E72D297353CC}">
              <c16:uniqueId val="{00000004-0763-D647-8E09-7BF79EE33C70}"/>
            </c:ext>
          </c:extLst>
        </c:ser>
        <c:ser>
          <c:idx val="5"/>
          <c:order val="5"/>
          <c:tx>
            <c:strRef>
              <c:f>'2026-09-04'!$G$207</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'2026-09-04'!$G$208:$G$216</c:f>
              <c:numCache>
                <c:formatCode>#,##0</c:formatCode>
                <c:ptCount val="9"/>
                <c:pt idx="0">
                  <c:v>0</c:v>
                </c:pt>
                <c:pt idx="1">
                  <c:v>0</c:v>
                </c:pt>
                <c:pt idx="2">
                  <c:v>3</c:v>
                </c:pt>
                <c:pt idx="3">
                  <c:v>2</c:v>
                </c:pt>
                <c:pt idx="4">
                  <c:v>1</c:v>
                </c:pt>
                <c:pt idx="5">
                  <c:v>0</c:v>
                </c:pt>
                <c:pt idx="6">
                  <c:v>0</c:v>
                </c:pt>
                <c:pt idx="7">
                  <c:v>2</c:v>
                </c:pt>
                <c:pt idx="8">
                  <c:v>0</c:v>
                </c:pt>
              </c:numCache>
            </c:numRef>
          </c:val>
          <c:extLst>
            <c:ext xmlns:c16="http://schemas.microsoft.com/office/drawing/2014/chart" uri="{C3380CC4-5D6E-409C-BE32-E72D297353CC}">
              <c16:uniqueId val="{00000005-0763-D647-8E09-7BF79EE33C70}"/>
            </c:ext>
          </c:extLst>
        </c:ser>
        <c:ser>
          <c:idx val="6"/>
          <c:order val="6"/>
          <c:tx>
            <c:strRef>
              <c:f>'2026-09-04'!$H$207</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'2026-09-04'!$H$208:$H$216</c:f>
              <c:numCache>
                <c:formatCode>#,##0</c:formatCode>
                <c:ptCount val="9"/>
                <c:pt idx="0">
                  <c:v>2</c:v>
                </c:pt>
                <c:pt idx="1">
                  <c:v>8</c:v>
                </c:pt>
                <c:pt idx="2">
                  <c:v>8</c:v>
                </c:pt>
                <c:pt idx="3">
                  <c:v>6</c:v>
                </c:pt>
                <c:pt idx="4">
                  <c:v>6</c:v>
                </c:pt>
                <c:pt idx="5">
                  <c:v>8</c:v>
                </c:pt>
                <c:pt idx="6">
                  <c:v>7</c:v>
                </c:pt>
                <c:pt idx="7">
                  <c:v>8</c:v>
                </c:pt>
                <c:pt idx="8">
                  <c:v>6</c:v>
                </c:pt>
              </c:numCache>
            </c:numRef>
          </c:val>
          <c:extLst>
            <c:ext xmlns:c16="http://schemas.microsoft.com/office/drawing/2014/chart" uri="{C3380CC4-5D6E-409C-BE32-E72D297353CC}">
              <c16:uniqueId val="{00000006-0763-D647-8E09-7BF79EE33C70}"/>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FRI SEP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'2026-09-04'!$B$243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'2026-09-04'!$A$244:$A$253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'2026-09-04'!$B$244:$B$253</c:f>
              <c:numCache>
                <c:formatCode>#,##0</c:formatCode>
                <c:ptCount val="10"/>
                <c:pt idx="0">
                  <c:v>2</c:v>
                </c:pt>
                <c:pt idx="1">
                  <c:v>8</c:v>
                </c:pt>
                <c:pt idx="2">
                  <c:v>8</c:v>
                </c:pt>
                <c:pt idx="3">
                  <c:v>6</c:v>
                </c:pt>
                <c:pt idx="4">
                  <c:v>6</c:v>
                </c:pt>
                <c:pt idx="5">
                  <c:v>8</c:v>
                </c:pt>
                <c:pt idx="6">
                  <c:v>7</c:v>
                </c:pt>
                <c:pt idx="7">
                  <c:v>8</c:v>
                </c:pt>
                <c:pt idx="8">
                  <c:v>6</c:v>
                </c:pt>
                <c:pt idx="9">
                  <c:v>6</c:v>
                </c:pt>
              </c:numCache>
            </c:numRef>
          </c:val>
          <c:extLst>
            <c:ext xmlns:c16="http://schemas.microsoft.com/office/drawing/2014/chart" uri="{C3380CC4-5D6E-409C-BE32-E72D297353CC}">
              <c16:uniqueId val="{00000000-C2F5-F447-991A-EF59075FB512}"/>
            </c:ext>
          </c:extLst>
        </c:ser>
        <c:ser>
          <c:idx val="1"/>
          <c:order val="1"/>
          <c:tx>
            <c:strRef>
              <c:f>'2026-09-04'!$C$243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'2026-09-04'!$A$244:$A$253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'2026-09-04'!$C$244:$C$253</c:f>
              <c:numCache>
                <c:formatCode>#,##0</c:formatCode>
                <c:ptCount val="10"/>
                <c:pt idx="0">
                  <c:v>1</c:v>
                </c:pt>
                <c:pt idx="1">
                  <c:v>3</c:v>
                </c:pt>
                <c:pt idx="2">
                  <c:v>9</c:v>
                </c:pt>
                <c:pt idx="3">
                  <c:v>9</c:v>
                </c:pt>
                <c:pt idx="4">
                  <c:v>13</c:v>
                </c:pt>
                <c:pt idx="5">
                  <c:v>9</c:v>
                </c:pt>
                <c:pt idx="6">
                  <c:v>8</c:v>
                </c:pt>
                <c:pt idx="7">
                  <c:v>6</c:v>
                </c:pt>
                <c:pt idx="8">
                  <c:v>5</c:v>
                </c:pt>
                <c:pt idx="9">
                  <c:v>2</c:v>
                </c:pt>
              </c:numCache>
            </c:numRef>
          </c:val>
          <c:extLst>
            <c:ext xmlns:c16="http://schemas.microsoft.com/office/drawing/2014/chart" uri="{C3380CC4-5D6E-409C-BE32-E72D297353CC}">
              <c16:uniqueId val="{00000001-C2F5-F447-991A-EF59075FB512}"/>
            </c:ext>
          </c:extLst>
        </c:ser>
        <c:ser>
          <c:idx val="2"/>
          <c:order val="2"/>
          <c:tx>
            <c:strRef>
              <c:f>'2026-09-04'!$D$243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'2026-09-04'!$A$244:$A$253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'2026-09-04'!$D$244:$D$253</c:f>
              <c:numCache>
                <c:formatCode>#,##0</c:formatCode>
                <c:ptCount val="10"/>
                <c:pt idx="0">
                  <c:v>1</c:v>
                </c:pt>
                <c:pt idx="1">
                  <c:v>0</c:v>
                </c:pt>
                <c:pt idx="2">
                  <c:v>5</c:v>
                </c:pt>
                <c:pt idx="3">
                  <c:v>2</c:v>
                </c:pt>
                <c:pt idx="4">
                  <c:v>2</c:v>
                </c:pt>
                <c:pt idx="5">
                  <c:v>1</c:v>
                </c:pt>
                <c:pt idx="6">
                  <c:v>1</c:v>
                </c:pt>
                <c:pt idx="7">
                  <c:v>3</c:v>
                </c:pt>
                <c:pt idx="8">
                  <c:v>1</c:v>
                </c:pt>
                <c:pt idx="9">
                  <c:v>2</c:v>
                </c:pt>
              </c:numCache>
            </c:numRef>
          </c:val>
          <c:extLst>
            <c:ext xmlns:c16="http://schemas.microsoft.com/office/drawing/2014/chart" uri="{C3380CC4-5D6E-409C-BE32-E72D297353CC}">
              <c16:uniqueId val="{00000002-C2F5-F447-991A-EF59075FB512}"/>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SAT SEP 5,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'2026-09-05'!$B$195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'2026-09-05'!$B$196:$B$204</c:f>
              <c:numCache>
                <c:formatCode>#,##0</c:formatCode>
                <c:ptCount val="9"/>
                <c:pt idx="0">
                  <c:v>0</c:v>
                </c:pt>
                <c:pt idx="1">
                  <c:v>0</c:v>
                </c:pt>
                <c:pt idx="2">
                  <c:v>1</c:v>
                </c:pt>
                <c:pt idx="3">
                  <c:v>0</c:v>
                </c:pt>
                <c:pt idx="4">
                  <c:v>2</c:v>
                </c:pt>
                <c:pt idx="5">
                  <c:v>0</c:v>
                </c:pt>
                <c:pt idx="6">
                  <c:v>1</c:v>
                </c:pt>
                <c:pt idx="7">
                  <c:v>1</c:v>
                </c:pt>
                <c:pt idx="8">
                  <c:v>0</c:v>
                </c:pt>
              </c:numCache>
            </c:numRef>
          </c:val>
          <c:extLst>
            <c:ext xmlns:c16="http://schemas.microsoft.com/office/drawing/2014/chart" uri="{C3380CC4-5D6E-409C-BE32-E72D297353CC}">
              <c16:uniqueId val="{00000000-852D-C243-8C30-EEBFBF4786A5}"/>
            </c:ext>
          </c:extLst>
        </c:ser>
        <c:ser>
          <c:idx val="1"/>
          <c:order val="1"/>
          <c:tx>
            <c:strRef>
              <c:f>'2026-09-05'!$C$195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'2026-09-05'!$C$196:$C$204</c:f>
              <c:numCache>
                <c:formatCode>#,##0</c:formatCode>
                <c:ptCount val="9"/>
                <c:pt idx="0">
                  <c:v>0</c:v>
                </c:pt>
                <c:pt idx="1">
                  <c:v>2</c:v>
                </c:pt>
                <c:pt idx="2">
                  <c:v>3</c:v>
                </c:pt>
                <c:pt idx="3">
                  <c:v>6</c:v>
                </c:pt>
                <c:pt idx="4">
                  <c:v>4</c:v>
                </c:pt>
                <c:pt idx="5">
                  <c:v>6</c:v>
                </c:pt>
                <c:pt idx="6">
                  <c:v>4</c:v>
                </c:pt>
                <c:pt idx="7">
                  <c:v>1</c:v>
                </c:pt>
                <c:pt idx="8">
                  <c:v>1</c:v>
                </c:pt>
              </c:numCache>
            </c:numRef>
          </c:val>
          <c:extLst>
            <c:ext xmlns:c16="http://schemas.microsoft.com/office/drawing/2014/chart" uri="{C3380CC4-5D6E-409C-BE32-E72D297353CC}">
              <c16:uniqueId val="{00000001-852D-C243-8C30-EEBFBF4786A5}"/>
            </c:ext>
          </c:extLst>
        </c:ser>
        <c:ser>
          <c:idx val="2"/>
          <c:order val="2"/>
          <c:tx>
            <c:strRef>
              <c:f>'2026-09-05'!$D$195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'2026-09-05'!$D$196:$D$204</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852D-C243-8C30-EEBFBF4786A5}"/>
            </c:ext>
          </c:extLst>
        </c:ser>
        <c:ser>
          <c:idx val="3"/>
          <c:order val="3"/>
          <c:tx>
            <c:strRef>
              <c:f>'2026-09-05'!$E$195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'2026-09-05'!$E$196:$E$204</c:f>
              <c:numCache>
                <c:formatCode>#,##0</c:formatCode>
                <c:ptCount val="9"/>
                <c:pt idx="0">
                  <c:v>0</c:v>
                </c:pt>
                <c:pt idx="1">
                  <c:v>0</c:v>
                </c:pt>
                <c:pt idx="2">
                  <c:v>0</c:v>
                </c:pt>
                <c:pt idx="3">
                  <c:v>1</c:v>
                </c:pt>
                <c:pt idx="4">
                  <c:v>2</c:v>
                </c:pt>
                <c:pt idx="5">
                  <c:v>2</c:v>
                </c:pt>
                <c:pt idx="6">
                  <c:v>2</c:v>
                </c:pt>
                <c:pt idx="7">
                  <c:v>2</c:v>
                </c:pt>
                <c:pt idx="8">
                  <c:v>0</c:v>
                </c:pt>
              </c:numCache>
            </c:numRef>
          </c:val>
          <c:extLst>
            <c:ext xmlns:c16="http://schemas.microsoft.com/office/drawing/2014/chart" uri="{C3380CC4-5D6E-409C-BE32-E72D297353CC}">
              <c16:uniqueId val="{00000003-852D-C243-8C30-EEBFBF4786A5}"/>
            </c:ext>
          </c:extLst>
        </c:ser>
        <c:ser>
          <c:idx val="4"/>
          <c:order val="4"/>
          <c:tx>
            <c:strRef>
              <c:f>'2026-09-05'!$F$195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'2026-09-05'!$F$196:$F$204</c:f>
              <c:numCache>
                <c:formatCode>#,##0</c:formatCode>
                <c:ptCount val="9"/>
                <c:pt idx="0">
                  <c:v>0</c:v>
                </c:pt>
                <c:pt idx="1">
                  <c:v>2</c:v>
                </c:pt>
                <c:pt idx="2">
                  <c:v>5</c:v>
                </c:pt>
                <c:pt idx="3">
                  <c:v>4</c:v>
                </c:pt>
                <c:pt idx="4">
                  <c:v>6</c:v>
                </c:pt>
                <c:pt idx="5">
                  <c:v>8</c:v>
                </c:pt>
                <c:pt idx="6">
                  <c:v>3</c:v>
                </c:pt>
                <c:pt idx="7">
                  <c:v>2</c:v>
                </c:pt>
                <c:pt idx="8">
                  <c:v>5</c:v>
                </c:pt>
              </c:numCache>
            </c:numRef>
          </c:val>
          <c:extLst>
            <c:ext xmlns:c16="http://schemas.microsoft.com/office/drawing/2014/chart" uri="{C3380CC4-5D6E-409C-BE32-E72D297353CC}">
              <c16:uniqueId val="{00000004-852D-C243-8C30-EEBFBF4786A5}"/>
            </c:ext>
          </c:extLst>
        </c:ser>
        <c:ser>
          <c:idx val="5"/>
          <c:order val="5"/>
          <c:tx>
            <c:strRef>
              <c:f>'2026-09-05'!$G$195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'2026-09-05'!$G$196:$G$204</c:f>
              <c:numCache>
                <c:formatCode>#,##0</c:formatCode>
                <c:ptCount val="9"/>
                <c:pt idx="0">
                  <c:v>0</c:v>
                </c:pt>
                <c:pt idx="1">
                  <c:v>0</c:v>
                </c:pt>
                <c:pt idx="2">
                  <c:v>3</c:v>
                </c:pt>
                <c:pt idx="3">
                  <c:v>2</c:v>
                </c:pt>
                <c:pt idx="4">
                  <c:v>0</c:v>
                </c:pt>
                <c:pt idx="5">
                  <c:v>1</c:v>
                </c:pt>
                <c:pt idx="6">
                  <c:v>0</c:v>
                </c:pt>
                <c:pt idx="7">
                  <c:v>2</c:v>
                </c:pt>
                <c:pt idx="8">
                  <c:v>0</c:v>
                </c:pt>
              </c:numCache>
            </c:numRef>
          </c:val>
          <c:extLst>
            <c:ext xmlns:c16="http://schemas.microsoft.com/office/drawing/2014/chart" uri="{C3380CC4-5D6E-409C-BE32-E72D297353CC}">
              <c16:uniqueId val="{00000005-852D-C243-8C30-EEBFBF4786A5}"/>
            </c:ext>
          </c:extLst>
        </c:ser>
        <c:ser>
          <c:idx val="6"/>
          <c:order val="6"/>
          <c:tx>
            <c:strRef>
              <c:f>'2026-09-05'!$H$195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'2026-09-05'!$H$196:$H$204</c:f>
              <c:numCache>
                <c:formatCode>#,##0</c:formatCode>
                <c:ptCount val="9"/>
                <c:pt idx="0">
                  <c:v>1</c:v>
                </c:pt>
                <c:pt idx="1">
                  <c:v>8</c:v>
                </c:pt>
                <c:pt idx="2">
                  <c:v>7</c:v>
                </c:pt>
                <c:pt idx="3">
                  <c:v>5</c:v>
                </c:pt>
                <c:pt idx="4">
                  <c:v>5</c:v>
                </c:pt>
                <c:pt idx="5">
                  <c:v>7</c:v>
                </c:pt>
                <c:pt idx="6">
                  <c:v>9</c:v>
                </c:pt>
                <c:pt idx="7">
                  <c:v>5</c:v>
                </c:pt>
                <c:pt idx="8">
                  <c:v>5</c:v>
                </c:pt>
              </c:numCache>
            </c:numRef>
          </c:val>
          <c:extLst>
            <c:ext xmlns:c16="http://schemas.microsoft.com/office/drawing/2014/chart" uri="{C3380CC4-5D6E-409C-BE32-E72D297353CC}">
              <c16:uniqueId val="{00000006-852D-C243-8C30-EEBFBF4786A5}"/>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SAT SEP 5,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'2026-09-05'!$B$231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'2026-09-05'!$A$232:$A$241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'2026-09-05'!$B$232:$B$241</c:f>
              <c:numCache>
                <c:formatCode>#,##0</c:formatCode>
                <c:ptCount val="10"/>
                <c:pt idx="0">
                  <c:v>1</c:v>
                </c:pt>
                <c:pt idx="1">
                  <c:v>8</c:v>
                </c:pt>
                <c:pt idx="2">
                  <c:v>7</c:v>
                </c:pt>
                <c:pt idx="3">
                  <c:v>5</c:v>
                </c:pt>
                <c:pt idx="4">
                  <c:v>5</c:v>
                </c:pt>
                <c:pt idx="5">
                  <c:v>7</c:v>
                </c:pt>
                <c:pt idx="6">
                  <c:v>9</c:v>
                </c:pt>
                <c:pt idx="7">
                  <c:v>5</c:v>
                </c:pt>
                <c:pt idx="8">
                  <c:v>5</c:v>
                </c:pt>
                <c:pt idx="9">
                  <c:v>6</c:v>
                </c:pt>
              </c:numCache>
            </c:numRef>
          </c:val>
          <c:extLst>
            <c:ext xmlns:c16="http://schemas.microsoft.com/office/drawing/2014/chart" uri="{C3380CC4-5D6E-409C-BE32-E72D297353CC}">
              <c16:uniqueId val="{00000000-DDF9-1F41-8ECE-1EF9150DA2A0}"/>
            </c:ext>
          </c:extLst>
        </c:ser>
        <c:ser>
          <c:idx val="1"/>
          <c:order val="1"/>
          <c:tx>
            <c:strRef>
              <c:f>'2026-09-05'!$C$231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'2026-09-05'!$A$232:$A$241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'2026-09-05'!$C$232:$C$241</c:f>
              <c:numCache>
                <c:formatCode>#,##0</c:formatCode>
                <c:ptCount val="10"/>
                <c:pt idx="0">
                  <c:v>0</c:v>
                </c:pt>
                <c:pt idx="1">
                  <c:v>4</c:v>
                </c:pt>
                <c:pt idx="2">
                  <c:v>8</c:v>
                </c:pt>
                <c:pt idx="3">
                  <c:v>11</c:v>
                </c:pt>
                <c:pt idx="4">
                  <c:v>12</c:v>
                </c:pt>
                <c:pt idx="5">
                  <c:v>16</c:v>
                </c:pt>
                <c:pt idx="6">
                  <c:v>9</c:v>
                </c:pt>
                <c:pt idx="7">
                  <c:v>5</c:v>
                </c:pt>
                <c:pt idx="8">
                  <c:v>6</c:v>
                </c:pt>
                <c:pt idx="9">
                  <c:v>2</c:v>
                </c:pt>
              </c:numCache>
            </c:numRef>
          </c:val>
          <c:extLst>
            <c:ext xmlns:c16="http://schemas.microsoft.com/office/drawing/2014/chart" uri="{C3380CC4-5D6E-409C-BE32-E72D297353CC}">
              <c16:uniqueId val="{00000001-DDF9-1F41-8ECE-1EF9150DA2A0}"/>
            </c:ext>
          </c:extLst>
        </c:ser>
        <c:ser>
          <c:idx val="2"/>
          <c:order val="2"/>
          <c:tx>
            <c:strRef>
              <c:f>'2026-09-05'!$D$231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'2026-09-05'!$A$232:$A$241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'2026-09-05'!$D$232:$D$241</c:f>
              <c:numCache>
                <c:formatCode>#,##0</c:formatCode>
                <c:ptCount val="10"/>
                <c:pt idx="0">
                  <c:v>0</c:v>
                </c:pt>
                <c:pt idx="1">
                  <c:v>0</c:v>
                </c:pt>
                <c:pt idx="2">
                  <c:v>4</c:v>
                </c:pt>
                <c:pt idx="3">
                  <c:v>3</c:v>
                </c:pt>
                <c:pt idx="4">
                  <c:v>2</c:v>
                </c:pt>
                <c:pt idx="5">
                  <c:v>1</c:v>
                </c:pt>
                <c:pt idx="6">
                  <c:v>1</c:v>
                </c:pt>
                <c:pt idx="7">
                  <c:v>3</c:v>
                </c:pt>
                <c:pt idx="8">
                  <c:v>0</c:v>
                </c:pt>
                <c:pt idx="9">
                  <c:v>1</c:v>
                </c:pt>
              </c:numCache>
            </c:numRef>
          </c:val>
          <c:extLst>
            <c:ext xmlns:c16="http://schemas.microsoft.com/office/drawing/2014/chart" uri="{C3380CC4-5D6E-409C-BE32-E72D297353CC}">
              <c16:uniqueId val="{00000002-DDF9-1F41-8ECE-1EF9150DA2A0}"/>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SUN SEP 6,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'2026-09-06'!$B$204</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'2026-09-06'!$B$205:$B$213</c:f>
              <c:numCache>
                <c:formatCode>#,##0</c:formatCode>
                <c:ptCount val="9"/>
                <c:pt idx="0">
                  <c:v>0</c:v>
                </c:pt>
                <c:pt idx="1">
                  <c:v>0</c:v>
                </c:pt>
                <c:pt idx="2">
                  <c:v>3</c:v>
                </c:pt>
                <c:pt idx="3">
                  <c:v>1</c:v>
                </c:pt>
                <c:pt idx="4">
                  <c:v>0</c:v>
                </c:pt>
                <c:pt idx="5">
                  <c:v>4</c:v>
                </c:pt>
                <c:pt idx="6">
                  <c:v>1</c:v>
                </c:pt>
                <c:pt idx="7">
                  <c:v>2</c:v>
                </c:pt>
                <c:pt idx="8">
                  <c:v>0</c:v>
                </c:pt>
              </c:numCache>
            </c:numRef>
          </c:val>
          <c:extLst>
            <c:ext xmlns:c16="http://schemas.microsoft.com/office/drawing/2014/chart" uri="{C3380CC4-5D6E-409C-BE32-E72D297353CC}">
              <c16:uniqueId val="{00000000-CD67-F145-8BEA-7ADD0BFAC840}"/>
            </c:ext>
          </c:extLst>
        </c:ser>
        <c:ser>
          <c:idx val="1"/>
          <c:order val="1"/>
          <c:tx>
            <c:strRef>
              <c:f>'2026-09-06'!$C$204</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'2026-09-06'!$C$205:$C$213</c:f>
              <c:numCache>
                <c:formatCode>#,##0</c:formatCode>
                <c:ptCount val="9"/>
                <c:pt idx="0">
                  <c:v>0</c:v>
                </c:pt>
                <c:pt idx="1">
                  <c:v>1</c:v>
                </c:pt>
                <c:pt idx="2">
                  <c:v>2</c:v>
                </c:pt>
                <c:pt idx="3">
                  <c:v>3</c:v>
                </c:pt>
                <c:pt idx="4">
                  <c:v>5</c:v>
                </c:pt>
                <c:pt idx="5">
                  <c:v>6</c:v>
                </c:pt>
                <c:pt idx="6">
                  <c:v>5</c:v>
                </c:pt>
                <c:pt idx="7">
                  <c:v>2</c:v>
                </c:pt>
                <c:pt idx="8">
                  <c:v>1</c:v>
                </c:pt>
              </c:numCache>
            </c:numRef>
          </c:val>
          <c:extLst>
            <c:ext xmlns:c16="http://schemas.microsoft.com/office/drawing/2014/chart" uri="{C3380CC4-5D6E-409C-BE32-E72D297353CC}">
              <c16:uniqueId val="{00000001-CD67-F145-8BEA-7ADD0BFAC840}"/>
            </c:ext>
          </c:extLst>
        </c:ser>
        <c:ser>
          <c:idx val="2"/>
          <c:order val="2"/>
          <c:tx>
            <c:strRef>
              <c:f>'2026-09-06'!$D$204</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'2026-09-06'!$D$205:$D$213</c:f>
              <c:numCache>
                <c:formatCode>#,##0</c:formatCode>
                <c:ptCount val="9"/>
                <c:pt idx="0">
                  <c:v>0</c:v>
                </c:pt>
                <c:pt idx="1">
                  <c:v>0</c:v>
                </c:pt>
                <c:pt idx="2">
                  <c:v>0</c:v>
                </c:pt>
                <c:pt idx="3">
                  <c:v>0</c:v>
                </c:pt>
                <c:pt idx="4">
                  <c:v>0</c:v>
                </c:pt>
                <c:pt idx="5">
                  <c:v>1</c:v>
                </c:pt>
                <c:pt idx="6">
                  <c:v>0</c:v>
                </c:pt>
                <c:pt idx="7">
                  <c:v>0</c:v>
                </c:pt>
                <c:pt idx="8">
                  <c:v>1</c:v>
                </c:pt>
              </c:numCache>
            </c:numRef>
          </c:val>
          <c:extLst>
            <c:ext xmlns:c16="http://schemas.microsoft.com/office/drawing/2014/chart" uri="{C3380CC4-5D6E-409C-BE32-E72D297353CC}">
              <c16:uniqueId val="{00000002-CD67-F145-8BEA-7ADD0BFAC840}"/>
            </c:ext>
          </c:extLst>
        </c:ser>
        <c:ser>
          <c:idx val="3"/>
          <c:order val="3"/>
          <c:tx>
            <c:strRef>
              <c:f>'2026-09-06'!$E$204</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'2026-09-06'!$E$205:$E$213</c:f>
              <c:numCache>
                <c:formatCode>#,##0</c:formatCode>
                <c:ptCount val="9"/>
                <c:pt idx="0">
                  <c:v>0</c:v>
                </c:pt>
                <c:pt idx="1">
                  <c:v>0</c:v>
                </c:pt>
                <c:pt idx="2">
                  <c:v>0</c:v>
                </c:pt>
                <c:pt idx="3">
                  <c:v>2</c:v>
                </c:pt>
                <c:pt idx="4">
                  <c:v>0</c:v>
                </c:pt>
                <c:pt idx="5">
                  <c:v>1</c:v>
                </c:pt>
                <c:pt idx="6">
                  <c:v>1</c:v>
                </c:pt>
                <c:pt idx="7">
                  <c:v>2</c:v>
                </c:pt>
                <c:pt idx="8">
                  <c:v>2</c:v>
                </c:pt>
              </c:numCache>
            </c:numRef>
          </c:val>
          <c:extLst>
            <c:ext xmlns:c16="http://schemas.microsoft.com/office/drawing/2014/chart" uri="{C3380CC4-5D6E-409C-BE32-E72D297353CC}">
              <c16:uniqueId val="{00000003-CD67-F145-8BEA-7ADD0BFAC840}"/>
            </c:ext>
          </c:extLst>
        </c:ser>
        <c:ser>
          <c:idx val="4"/>
          <c:order val="4"/>
          <c:tx>
            <c:strRef>
              <c:f>'2026-09-06'!$F$204</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'2026-09-06'!$F$205:$F$213</c:f>
              <c:numCache>
                <c:formatCode>#,##0</c:formatCode>
                <c:ptCount val="9"/>
                <c:pt idx="0">
                  <c:v>0</c:v>
                </c:pt>
                <c:pt idx="1">
                  <c:v>2</c:v>
                </c:pt>
                <c:pt idx="2">
                  <c:v>3</c:v>
                </c:pt>
                <c:pt idx="3">
                  <c:v>5</c:v>
                </c:pt>
                <c:pt idx="4">
                  <c:v>7</c:v>
                </c:pt>
                <c:pt idx="5">
                  <c:v>6</c:v>
                </c:pt>
                <c:pt idx="6">
                  <c:v>3</c:v>
                </c:pt>
                <c:pt idx="7">
                  <c:v>4</c:v>
                </c:pt>
                <c:pt idx="8">
                  <c:v>0</c:v>
                </c:pt>
              </c:numCache>
            </c:numRef>
          </c:val>
          <c:extLst>
            <c:ext xmlns:c16="http://schemas.microsoft.com/office/drawing/2014/chart" uri="{C3380CC4-5D6E-409C-BE32-E72D297353CC}">
              <c16:uniqueId val="{00000004-CD67-F145-8BEA-7ADD0BFAC840}"/>
            </c:ext>
          </c:extLst>
        </c:ser>
        <c:ser>
          <c:idx val="5"/>
          <c:order val="5"/>
          <c:tx>
            <c:strRef>
              <c:f>'2026-09-06'!$G$204</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'2026-09-06'!$G$205:$G$213</c:f>
              <c:numCache>
                <c:formatCode>#,##0</c:formatCode>
                <c:ptCount val="9"/>
                <c:pt idx="0">
                  <c:v>0</c:v>
                </c:pt>
                <c:pt idx="1">
                  <c:v>0</c:v>
                </c:pt>
                <c:pt idx="2">
                  <c:v>2</c:v>
                </c:pt>
                <c:pt idx="3">
                  <c:v>1</c:v>
                </c:pt>
                <c:pt idx="4">
                  <c:v>1</c:v>
                </c:pt>
                <c:pt idx="5">
                  <c:v>1</c:v>
                </c:pt>
                <c:pt idx="6">
                  <c:v>1</c:v>
                </c:pt>
                <c:pt idx="7">
                  <c:v>0</c:v>
                </c:pt>
                <c:pt idx="8">
                  <c:v>2</c:v>
                </c:pt>
              </c:numCache>
            </c:numRef>
          </c:val>
          <c:extLst>
            <c:ext xmlns:c16="http://schemas.microsoft.com/office/drawing/2014/chart" uri="{C3380CC4-5D6E-409C-BE32-E72D297353CC}">
              <c16:uniqueId val="{00000005-CD67-F145-8BEA-7ADD0BFAC840}"/>
            </c:ext>
          </c:extLst>
        </c:ser>
        <c:ser>
          <c:idx val="6"/>
          <c:order val="6"/>
          <c:tx>
            <c:strRef>
              <c:f>'2026-09-06'!$H$204</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'2026-09-06'!$H$205:$H$213</c:f>
              <c:numCache>
                <c:formatCode>#,##0</c:formatCode>
                <c:ptCount val="9"/>
                <c:pt idx="0">
                  <c:v>2</c:v>
                </c:pt>
                <c:pt idx="1">
                  <c:v>9</c:v>
                </c:pt>
                <c:pt idx="2">
                  <c:v>9</c:v>
                </c:pt>
                <c:pt idx="3">
                  <c:v>8</c:v>
                </c:pt>
                <c:pt idx="4">
                  <c:v>8</c:v>
                </c:pt>
                <c:pt idx="5">
                  <c:v>9</c:v>
                </c:pt>
                <c:pt idx="6">
                  <c:v>10</c:v>
                </c:pt>
                <c:pt idx="7">
                  <c:v>4</c:v>
                </c:pt>
                <c:pt idx="8">
                  <c:v>6</c:v>
                </c:pt>
              </c:numCache>
            </c:numRef>
          </c:val>
          <c:extLst>
            <c:ext xmlns:c16="http://schemas.microsoft.com/office/drawing/2014/chart" uri="{C3380CC4-5D6E-409C-BE32-E72D297353CC}">
              <c16:uniqueId val="{00000006-CD67-F145-8BEA-7ADD0BFAC840}"/>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SUN SEP 6,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'2026-09-06'!$B$240</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'2026-09-06'!$A$241:$A$250</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'2026-09-06'!$B$241:$B$250</c:f>
              <c:numCache>
                <c:formatCode>#,##0</c:formatCode>
                <c:ptCount val="10"/>
                <c:pt idx="0">
                  <c:v>2</c:v>
                </c:pt>
                <c:pt idx="1">
                  <c:v>9</c:v>
                </c:pt>
                <c:pt idx="2">
                  <c:v>9</c:v>
                </c:pt>
                <c:pt idx="3">
                  <c:v>8</c:v>
                </c:pt>
                <c:pt idx="4">
                  <c:v>8</c:v>
                </c:pt>
                <c:pt idx="5">
                  <c:v>9</c:v>
                </c:pt>
                <c:pt idx="6">
                  <c:v>10</c:v>
                </c:pt>
                <c:pt idx="7">
                  <c:v>4</c:v>
                </c:pt>
                <c:pt idx="8">
                  <c:v>6</c:v>
                </c:pt>
                <c:pt idx="9">
                  <c:v>6</c:v>
                </c:pt>
              </c:numCache>
            </c:numRef>
          </c:val>
          <c:extLst>
            <c:ext xmlns:c16="http://schemas.microsoft.com/office/drawing/2014/chart" uri="{C3380CC4-5D6E-409C-BE32-E72D297353CC}">
              <c16:uniqueId val="{00000000-849B-2745-A145-A424A47F72E5}"/>
            </c:ext>
          </c:extLst>
        </c:ser>
        <c:ser>
          <c:idx val="1"/>
          <c:order val="1"/>
          <c:tx>
            <c:strRef>
              <c:f>'2026-09-06'!$C$240</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'2026-09-06'!$A$241:$A$250</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'2026-09-06'!$C$241:$C$250</c:f>
              <c:numCache>
                <c:formatCode>#,##0</c:formatCode>
                <c:ptCount val="10"/>
                <c:pt idx="0">
                  <c:v>0</c:v>
                </c:pt>
                <c:pt idx="1">
                  <c:v>3</c:v>
                </c:pt>
                <c:pt idx="2">
                  <c:v>5</c:v>
                </c:pt>
                <c:pt idx="3">
                  <c:v>10</c:v>
                </c:pt>
                <c:pt idx="4">
                  <c:v>12</c:v>
                </c:pt>
                <c:pt idx="5">
                  <c:v>13</c:v>
                </c:pt>
                <c:pt idx="6">
                  <c:v>9</c:v>
                </c:pt>
                <c:pt idx="7">
                  <c:v>8</c:v>
                </c:pt>
                <c:pt idx="8">
                  <c:v>3</c:v>
                </c:pt>
                <c:pt idx="9">
                  <c:v>1</c:v>
                </c:pt>
              </c:numCache>
            </c:numRef>
          </c:val>
          <c:extLst>
            <c:ext xmlns:c16="http://schemas.microsoft.com/office/drawing/2014/chart" uri="{C3380CC4-5D6E-409C-BE32-E72D297353CC}">
              <c16:uniqueId val="{00000001-849B-2745-A145-A424A47F72E5}"/>
            </c:ext>
          </c:extLst>
        </c:ser>
        <c:ser>
          <c:idx val="2"/>
          <c:order val="2"/>
          <c:tx>
            <c:strRef>
              <c:f>'2026-09-06'!$D$240</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'2026-09-06'!$A$241:$A$250</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'2026-09-06'!$D$241:$D$250</c:f>
              <c:numCache>
                <c:formatCode>#,##0</c:formatCode>
                <c:ptCount val="10"/>
                <c:pt idx="0">
                  <c:v>0</c:v>
                </c:pt>
                <c:pt idx="1">
                  <c:v>0</c:v>
                </c:pt>
                <c:pt idx="2">
                  <c:v>5</c:v>
                </c:pt>
                <c:pt idx="3">
                  <c:v>2</c:v>
                </c:pt>
                <c:pt idx="4">
                  <c:v>1</c:v>
                </c:pt>
                <c:pt idx="5">
                  <c:v>6</c:v>
                </c:pt>
                <c:pt idx="6">
                  <c:v>2</c:v>
                </c:pt>
                <c:pt idx="7">
                  <c:v>2</c:v>
                </c:pt>
                <c:pt idx="8">
                  <c:v>3</c:v>
                </c:pt>
                <c:pt idx="9">
                  <c:v>1</c:v>
                </c:pt>
              </c:numCache>
            </c:numRef>
          </c:val>
          <c:extLst>
            <c:ext xmlns:c16="http://schemas.microsoft.com/office/drawing/2014/chart" uri="{C3380CC4-5D6E-409C-BE32-E72D297353CC}">
              <c16:uniqueId val="{00000002-849B-2745-A145-A424A47F72E5}"/>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MON SEP 7,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'2026-09-07'!$B$213</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'2026-09-07'!$B$214:$B$222</c:f>
              <c:numCache>
                <c:formatCode>#,##0</c:formatCode>
                <c:ptCount val="9"/>
                <c:pt idx="0">
                  <c:v>0</c:v>
                </c:pt>
                <c:pt idx="1">
                  <c:v>0</c:v>
                </c:pt>
                <c:pt idx="2">
                  <c:v>1</c:v>
                </c:pt>
                <c:pt idx="3">
                  <c:v>0</c:v>
                </c:pt>
                <c:pt idx="4">
                  <c:v>0</c:v>
                </c:pt>
                <c:pt idx="5">
                  <c:v>2</c:v>
                </c:pt>
                <c:pt idx="6">
                  <c:v>1</c:v>
                </c:pt>
                <c:pt idx="7">
                  <c:v>1</c:v>
                </c:pt>
                <c:pt idx="8">
                  <c:v>0</c:v>
                </c:pt>
              </c:numCache>
            </c:numRef>
          </c:val>
          <c:extLst>
            <c:ext xmlns:c16="http://schemas.microsoft.com/office/drawing/2014/chart" uri="{C3380CC4-5D6E-409C-BE32-E72D297353CC}">
              <c16:uniqueId val="{00000000-5321-0D47-9703-CADC4F9E47E8}"/>
            </c:ext>
          </c:extLst>
        </c:ser>
        <c:ser>
          <c:idx val="1"/>
          <c:order val="1"/>
          <c:tx>
            <c:strRef>
              <c:f>'2026-09-07'!$C$213</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'2026-09-07'!$C$214:$C$222</c:f>
              <c:numCache>
                <c:formatCode>#,##0</c:formatCode>
                <c:ptCount val="9"/>
                <c:pt idx="0">
                  <c:v>0</c:v>
                </c:pt>
                <c:pt idx="1">
                  <c:v>1</c:v>
                </c:pt>
                <c:pt idx="2">
                  <c:v>3</c:v>
                </c:pt>
                <c:pt idx="3">
                  <c:v>5</c:v>
                </c:pt>
                <c:pt idx="4">
                  <c:v>4</c:v>
                </c:pt>
                <c:pt idx="5">
                  <c:v>0</c:v>
                </c:pt>
                <c:pt idx="6">
                  <c:v>0</c:v>
                </c:pt>
                <c:pt idx="7">
                  <c:v>0</c:v>
                </c:pt>
                <c:pt idx="8">
                  <c:v>0</c:v>
                </c:pt>
              </c:numCache>
            </c:numRef>
          </c:val>
          <c:extLst>
            <c:ext xmlns:c16="http://schemas.microsoft.com/office/drawing/2014/chart" uri="{C3380CC4-5D6E-409C-BE32-E72D297353CC}">
              <c16:uniqueId val="{00000001-5321-0D47-9703-CADC4F9E47E8}"/>
            </c:ext>
          </c:extLst>
        </c:ser>
        <c:ser>
          <c:idx val="2"/>
          <c:order val="2"/>
          <c:tx>
            <c:strRef>
              <c:f>'2026-09-07'!$D$213</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'2026-09-07'!$D$214:$D$222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5321-0D47-9703-CADC4F9E47E8}"/>
            </c:ext>
          </c:extLst>
        </c:ser>
        <c:ser>
          <c:idx val="3"/>
          <c:order val="3"/>
          <c:tx>
            <c:strRef>
              <c:f>'2026-09-07'!$E$213</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'2026-09-07'!$E$214:$E$222</c:f>
              <c:numCache>
                <c:formatCode>#,##0</c:formatCode>
                <c:ptCount val="9"/>
                <c:pt idx="0">
                  <c:v>0</c:v>
                </c:pt>
                <c:pt idx="1">
                  <c:v>0</c:v>
                </c:pt>
                <c:pt idx="2">
                  <c:v>0</c:v>
                </c:pt>
                <c:pt idx="3">
                  <c:v>1</c:v>
                </c:pt>
                <c:pt idx="4">
                  <c:v>0</c:v>
                </c:pt>
                <c:pt idx="5">
                  <c:v>2</c:v>
                </c:pt>
                <c:pt idx="6">
                  <c:v>4</c:v>
                </c:pt>
                <c:pt idx="7">
                  <c:v>3</c:v>
                </c:pt>
                <c:pt idx="8">
                  <c:v>0</c:v>
                </c:pt>
              </c:numCache>
            </c:numRef>
          </c:val>
          <c:extLst>
            <c:ext xmlns:c16="http://schemas.microsoft.com/office/drawing/2014/chart" uri="{C3380CC4-5D6E-409C-BE32-E72D297353CC}">
              <c16:uniqueId val="{00000003-5321-0D47-9703-CADC4F9E47E8}"/>
            </c:ext>
          </c:extLst>
        </c:ser>
        <c:ser>
          <c:idx val="4"/>
          <c:order val="4"/>
          <c:tx>
            <c:strRef>
              <c:f>'2026-09-07'!$F$213</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'2026-09-07'!$F$214:$F$222</c:f>
              <c:numCache>
                <c:formatCode>#,##0</c:formatCode>
                <c:ptCount val="9"/>
                <c:pt idx="0">
                  <c:v>0</c:v>
                </c:pt>
                <c:pt idx="1">
                  <c:v>0</c:v>
                </c:pt>
                <c:pt idx="2">
                  <c:v>6</c:v>
                </c:pt>
                <c:pt idx="3">
                  <c:v>3</c:v>
                </c:pt>
                <c:pt idx="4">
                  <c:v>7</c:v>
                </c:pt>
                <c:pt idx="5">
                  <c:v>0</c:v>
                </c:pt>
                <c:pt idx="6">
                  <c:v>0</c:v>
                </c:pt>
                <c:pt idx="7">
                  <c:v>0</c:v>
                </c:pt>
                <c:pt idx="8">
                  <c:v>0</c:v>
                </c:pt>
              </c:numCache>
            </c:numRef>
          </c:val>
          <c:extLst>
            <c:ext xmlns:c16="http://schemas.microsoft.com/office/drawing/2014/chart" uri="{C3380CC4-5D6E-409C-BE32-E72D297353CC}">
              <c16:uniqueId val="{00000004-5321-0D47-9703-CADC4F9E47E8}"/>
            </c:ext>
          </c:extLst>
        </c:ser>
        <c:ser>
          <c:idx val="5"/>
          <c:order val="5"/>
          <c:tx>
            <c:strRef>
              <c:f>'2026-09-07'!$G$213</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'2026-09-07'!$G$214:$G$222</c:f>
              <c:numCache>
                <c:formatCode>#,##0</c:formatCode>
                <c:ptCount val="9"/>
                <c:pt idx="0">
                  <c:v>0</c:v>
                </c:pt>
                <c:pt idx="1">
                  <c:v>0</c:v>
                </c:pt>
                <c:pt idx="2">
                  <c:v>3</c:v>
                </c:pt>
                <c:pt idx="3">
                  <c:v>1</c:v>
                </c:pt>
                <c:pt idx="4">
                  <c:v>1</c:v>
                </c:pt>
                <c:pt idx="5">
                  <c:v>0</c:v>
                </c:pt>
                <c:pt idx="6">
                  <c:v>0</c:v>
                </c:pt>
                <c:pt idx="7">
                  <c:v>0</c:v>
                </c:pt>
                <c:pt idx="8">
                  <c:v>0</c:v>
                </c:pt>
              </c:numCache>
            </c:numRef>
          </c:val>
          <c:extLst>
            <c:ext xmlns:c16="http://schemas.microsoft.com/office/drawing/2014/chart" uri="{C3380CC4-5D6E-409C-BE32-E72D297353CC}">
              <c16:uniqueId val="{00000005-5321-0D47-9703-CADC4F9E47E8}"/>
            </c:ext>
          </c:extLst>
        </c:ser>
        <c:ser>
          <c:idx val="6"/>
          <c:order val="6"/>
          <c:tx>
            <c:strRef>
              <c:f>'2026-09-07'!$H$213</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'2026-09-07'!$H$214:$H$222</c:f>
              <c:numCache>
                <c:formatCode>#,##0</c:formatCode>
                <c:ptCount val="9"/>
                <c:pt idx="0">
                  <c:v>1</c:v>
                </c:pt>
                <c:pt idx="1">
                  <c:v>8</c:v>
                </c:pt>
                <c:pt idx="2">
                  <c:v>8</c:v>
                </c:pt>
                <c:pt idx="3">
                  <c:v>7</c:v>
                </c:pt>
                <c:pt idx="4">
                  <c:v>7</c:v>
                </c:pt>
                <c:pt idx="5">
                  <c:v>4</c:v>
                </c:pt>
                <c:pt idx="6">
                  <c:v>9</c:v>
                </c:pt>
                <c:pt idx="7">
                  <c:v>7</c:v>
                </c:pt>
                <c:pt idx="8">
                  <c:v>9</c:v>
                </c:pt>
              </c:numCache>
            </c:numRef>
          </c:val>
          <c:extLst>
            <c:ext xmlns:c16="http://schemas.microsoft.com/office/drawing/2014/chart" uri="{C3380CC4-5D6E-409C-BE32-E72D297353CC}">
              <c16:uniqueId val="{00000006-5321-0D47-9703-CADC4F9E47E8}"/>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MON SEP 7,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'2026-09-07'!$B$249</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'2026-09-07'!$B$250:$B$259</c:f>
              <c:numCache>
                <c:formatCode>#,##0</c:formatCode>
                <c:ptCount val="10"/>
                <c:pt idx="0">
                  <c:v>1</c:v>
                </c:pt>
                <c:pt idx="1">
                  <c:v>8</c:v>
                </c:pt>
                <c:pt idx="2">
                  <c:v>8</c:v>
                </c:pt>
                <c:pt idx="3">
                  <c:v>7</c:v>
                </c:pt>
                <c:pt idx="4">
                  <c:v>7</c:v>
                </c:pt>
                <c:pt idx="5">
                  <c:v>4</c:v>
                </c:pt>
                <c:pt idx="6">
                  <c:v>9</c:v>
                </c:pt>
                <c:pt idx="7">
                  <c:v>7</c:v>
                </c:pt>
                <c:pt idx="8">
                  <c:v>9</c:v>
                </c:pt>
                <c:pt idx="9">
                  <c:v>4</c:v>
                </c:pt>
              </c:numCache>
            </c:numRef>
          </c:val>
          <c:extLst>
            <c:ext xmlns:c16="http://schemas.microsoft.com/office/drawing/2014/chart" uri="{C3380CC4-5D6E-409C-BE32-E72D297353CC}">
              <c16:uniqueId val="{00000000-1A11-4546-99A8-7F8F09784CC5}"/>
            </c:ext>
          </c:extLst>
        </c:ser>
        <c:ser>
          <c:idx val="1"/>
          <c:order val="1"/>
          <c:tx>
            <c:strRef>
              <c:f>'2026-09-07'!$C$249</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'2026-09-07'!$C$250:$C$259</c:f>
              <c:numCache>
                <c:formatCode>#,##0</c:formatCode>
                <c:ptCount val="10"/>
                <c:pt idx="0">
                  <c:v>0</c:v>
                </c:pt>
                <c:pt idx="1">
                  <c:v>1</c:v>
                </c:pt>
                <c:pt idx="2">
                  <c:v>9</c:v>
                </c:pt>
                <c:pt idx="3">
                  <c:v>9</c:v>
                </c:pt>
                <c:pt idx="4">
                  <c:v>11</c:v>
                </c:pt>
                <c:pt idx="5">
                  <c:v>8</c:v>
                </c:pt>
                <c:pt idx="6">
                  <c:v>15</c:v>
                </c:pt>
                <c:pt idx="7">
                  <c:v>11</c:v>
                </c:pt>
                <c:pt idx="8">
                  <c:v>6</c:v>
                </c:pt>
                <c:pt idx="9">
                  <c:v>3</c:v>
                </c:pt>
              </c:numCache>
            </c:numRef>
          </c:val>
          <c:extLst>
            <c:ext xmlns:c16="http://schemas.microsoft.com/office/drawing/2014/chart" uri="{C3380CC4-5D6E-409C-BE32-E72D297353CC}">
              <c16:uniqueId val="{00000001-1A11-4546-99A8-7F8F09784CC5}"/>
            </c:ext>
          </c:extLst>
        </c:ser>
        <c:ser>
          <c:idx val="2"/>
          <c:order val="2"/>
          <c:tx>
            <c:strRef>
              <c:f>'2026-09-07'!$D$249</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'2026-09-07'!$D$250:$D$259</c:f>
              <c:numCache>
                <c:formatCode>#,##0</c:formatCode>
                <c:ptCount val="10"/>
                <c:pt idx="0">
                  <c:v>0</c:v>
                </c:pt>
                <c:pt idx="1">
                  <c:v>0</c:v>
                </c:pt>
                <c:pt idx="2">
                  <c:v>4</c:v>
                </c:pt>
                <c:pt idx="3">
                  <c:v>1</c:v>
                </c:pt>
                <c:pt idx="4">
                  <c:v>1</c:v>
                </c:pt>
                <c:pt idx="5">
                  <c:v>2</c:v>
                </c:pt>
                <c:pt idx="6">
                  <c:v>1</c:v>
                </c:pt>
                <c:pt idx="7">
                  <c:v>1</c:v>
                </c:pt>
                <c:pt idx="8">
                  <c:v>0</c:v>
                </c:pt>
                <c:pt idx="9">
                  <c:v>4</c:v>
                </c:pt>
              </c:numCache>
            </c:numRef>
          </c:val>
          <c:extLst>
            <c:ext xmlns:c16="http://schemas.microsoft.com/office/drawing/2014/chart" uri="{C3380CC4-5D6E-409C-BE32-E72D297353CC}">
              <c16:uniqueId val="{00000002-1A11-4546-99A8-7F8F09784CC5}"/>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TUE SEP 8,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'2026-09-08'!$B$213</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'2026-09-08'!$B$214:$B$222</c:f>
              <c:numCache>
                <c:formatCode>#,##0</c:formatCode>
                <c:ptCount val="9"/>
                <c:pt idx="0">
                  <c:v>1</c:v>
                </c:pt>
                <c:pt idx="1">
                  <c:v>0</c:v>
                </c:pt>
                <c:pt idx="2">
                  <c:v>2</c:v>
                </c:pt>
                <c:pt idx="3">
                  <c:v>0</c:v>
                </c:pt>
                <c:pt idx="4">
                  <c:v>1</c:v>
                </c:pt>
                <c:pt idx="5">
                  <c:v>1</c:v>
                </c:pt>
                <c:pt idx="6">
                  <c:v>1</c:v>
                </c:pt>
                <c:pt idx="7">
                  <c:v>1</c:v>
                </c:pt>
                <c:pt idx="8">
                  <c:v>0</c:v>
                </c:pt>
              </c:numCache>
            </c:numRef>
          </c:val>
          <c:extLst>
            <c:ext xmlns:c16="http://schemas.microsoft.com/office/drawing/2014/chart" uri="{C3380CC4-5D6E-409C-BE32-E72D297353CC}">
              <c16:uniqueId val="{00000000-471F-1847-8027-8E3970F2D3CA}"/>
            </c:ext>
          </c:extLst>
        </c:ser>
        <c:ser>
          <c:idx val="1"/>
          <c:order val="1"/>
          <c:tx>
            <c:strRef>
              <c:f>'2026-09-08'!$C$213</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'2026-09-08'!$C$214:$C$222</c:f>
              <c:numCache>
                <c:formatCode>#,##0</c:formatCode>
                <c:ptCount val="9"/>
                <c:pt idx="0">
                  <c:v>0</c:v>
                </c:pt>
                <c:pt idx="1">
                  <c:v>0</c:v>
                </c:pt>
                <c:pt idx="2">
                  <c:v>0</c:v>
                </c:pt>
                <c:pt idx="3">
                  <c:v>5</c:v>
                </c:pt>
                <c:pt idx="4">
                  <c:v>3</c:v>
                </c:pt>
                <c:pt idx="5">
                  <c:v>3</c:v>
                </c:pt>
                <c:pt idx="6">
                  <c:v>2</c:v>
                </c:pt>
                <c:pt idx="7">
                  <c:v>2</c:v>
                </c:pt>
                <c:pt idx="8">
                  <c:v>1</c:v>
                </c:pt>
              </c:numCache>
            </c:numRef>
          </c:val>
          <c:extLst>
            <c:ext xmlns:c16="http://schemas.microsoft.com/office/drawing/2014/chart" uri="{C3380CC4-5D6E-409C-BE32-E72D297353CC}">
              <c16:uniqueId val="{00000001-471F-1847-8027-8E3970F2D3CA}"/>
            </c:ext>
          </c:extLst>
        </c:ser>
        <c:ser>
          <c:idx val="2"/>
          <c:order val="2"/>
          <c:tx>
            <c:strRef>
              <c:f>'2026-09-08'!$D$213</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'2026-09-08'!$D$214:$D$222</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471F-1847-8027-8E3970F2D3CA}"/>
            </c:ext>
          </c:extLst>
        </c:ser>
        <c:ser>
          <c:idx val="3"/>
          <c:order val="3"/>
          <c:tx>
            <c:strRef>
              <c:f>'2026-09-08'!$E$213</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'2026-09-08'!$E$214:$E$222</c:f>
              <c:numCache>
                <c:formatCode>#,##0</c:formatCode>
                <c:ptCount val="9"/>
                <c:pt idx="0">
                  <c:v>0</c:v>
                </c:pt>
                <c:pt idx="1">
                  <c:v>0</c:v>
                </c:pt>
                <c:pt idx="2">
                  <c:v>1</c:v>
                </c:pt>
                <c:pt idx="3">
                  <c:v>1</c:v>
                </c:pt>
                <c:pt idx="4">
                  <c:v>0</c:v>
                </c:pt>
                <c:pt idx="5">
                  <c:v>3</c:v>
                </c:pt>
                <c:pt idx="6">
                  <c:v>1</c:v>
                </c:pt>
                <c:pt idx="7">
                  <c:v>2</c:v>
                </c:pt>
                <c:pt idx="8">
                  <c:v>1</c:v>
                </c:pt>
              </c:numCache>
            </c:numRef>
          </c:val>
          <c:extLst>
            <c:ext xmlns:c16="http://schemas.microsoft.com/office/drawing/2014/chart" uri="{C3380CC4-5D6E-409C-BE32-E72D297353CC}">
              <c16:uniqueId val="{00000003-471F-1847-8027-8E3970F2D3CA}"/>
            </c:ext>
          </c:extLst>
        </c:ser>
        <c:ser>
          <c:idx val="4"/>
          <c:order val="4"/>
          <c:tx>
            <c:strRef>
              <c:f>'2026-09-08'!$F$213</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'2026-09-08'!$F$214:$F$222</c:f>
              <c:numCache>
                <c:formatCode>#,##0</c:formatCode>
                <c:ptCount val="9"/>
                <c:pt idx="0">
                  <c:v>0</c:v>
                </c:pt>
                <c:pt idx="1">
                  <c:v>1</c:v>
                </c:pt>
                <c:pt idx="2">
                  <c:v>5</c:v>
                </c:pt>
                <c:pt idx="3">
                  <c:v>3</c:v>
                </c:pt>
                <c:pt idx="4">
                  <c:v>6</c:v>
                </c:pt>
                <c:pt idx="5">
                  <c:v>4</c:v>
                </c:pt>
                <c:pt idx="6">
                  <c:v>3</c:v>
                </c:pt>
                <c:pt idx="7">
                  <c:v>2</c:v>
                </c:pt>
                <c:pt idx="8">
                  <c:v>0</c:v>
                </c:pt>
              </c:numCache>
            </c:numRef>
          </c:val>
          <c:extLst>
            <c:ext xmlns:c16="http://schemas.microsoft.com/office/drawing/2014/chart" uri="{C3380CC4-5D6E-409C-BE32-E72D297353CC}">
              <c16:uniqueId val="{00000004-471F-1847-8027-8E3970F2D3CA}"/>
            </c:ext>
          </c:extLst>
        </c:ser>
        <c:ser>
          <c:idx val="5"/>
          <c:order val="5"/>
          <c:tx>
            <c:strRef>
              <c:f>'2026-09-08'!$G$213</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'2026-09-08'!$G$214:$G$222</c:f>
              <c:numCache>
                <c:formatCode>#,##0</c:formatCode>
                <c:ptCount val="9"/>
                <c:pt idx="0">
                  <c:v>0</c:v>
                </c:pt>
                <c:pt idx="1">
                  <c:v>0</c:v>
                </c:pt>
                <c:pt idx="2">
                  <c:v>1</c:v>
                </c:pt>
                <c:pt idx="3">
                  <c:v>3</c:v>
                </c:pt>
                <c:pt idx="4">
                  <c:v>0</c:v>
                </c:pt>
                <c:pt idx="5">
                  <c:v>1</c:v>
                </c:pt>
                <c:pt idx="6">
                  <c:v>0</c:v>
                </c:pt>
                <c:pt idx="7">
                  <c:v>1</c:v>
                </c:pt>
                <c:pt idx="8">
                  <c:v>1</c:v>
                </c:pt>
              </c:numCache>
            </c:numRef>
          </c:val>
          <c:extLst>
            <c:ext xmlns:c16="http://schemas.microsoft.com/office/drawing/2014/chart" uri="{C3380CC4-5D6E-409C-BE32-E72D297353CC}">
              <c16:uniqueId val="{00000005-471F-1847-8027-8E3970F2D3CA}"/>
            </c:ext>
          </c:extLst>
        </c:ser>
        <c:ser>
          <c:idx val="6"/>
          <c:order val="6"/>
          <c:tx>
            <c:strRef>
              <c:f>'2026-09-08'!$H$213</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'2026-09-08'!$H$214:$H$222</c:f>
              <c:numCache>
                <c:formatCode>#,##0</c:formatCode>
                <c:ptCount val="9"/>
                <c:pt idx="0">
                  <c:v>1</c:v>
                </c:pt>
                <c:pt idx="1">
                  <c:v>5</c:v>
                </c:pt>
                <c:pt idx="2">
                  <c:v>11</c:v>
                </c:pt>
                <c:pt idx="3">
                  <c:v>1</c:v>
                </c:pt>
                <c:pt idx="4">
                  <c:v>10</c:v>
                </c:pt>
                <c:pt idx="5">
                  <c:v>5</c:v>
                </c:pt>
                <c:pt idx="6">
                  <c:v>6</c:v>
                </c:pt>
                <c:pt idx="7">
                  <c:v>5</c:v>
                </c:pt>
                <c:pt idx="8">
                  <c:v>6</c:v>
                </c:pt>
              </c:numCache>
            </c:numRef>
          </c:val>
          <c:extLst>
            <c:ext xmlns:c16="http://schemas.microsoft.com/office/drawing/2014/chart" uri="{C3380CC4-5D6E-409C-BE32-E72D297353CC}">
              <c16:uniqueId val="{00000006-471F-1847-8027-8E3970F2D3CA}"/>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TUE SEP 8,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'2026-09-08'!$B$249</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'2026-09-08'!$B$250:$B$259</c:f>
              <c:numCache>
                <c:formatCode>#,##0</c:formatCode>
                <c:ptCount val="10"/>
                <c:pt idx="0">
                  <c:v>1</c:v>
                </c:pt>
                <c:pt idx="1">
                  <c:v>5</c:v>
                </c:pt>
                <c:pt idx="2">
                  <c:v>11</c:v>
                </c:pt>
                <c:pt idx="3">
                  <c:v>1</c:v>
                </c:pt>
                <c:pt idx="4">
                  <c:v>10</c:v>
                </c:pt>
                <c:pt idx="5">
                  <c:v>5</c:v>
                </c:pt>
                <c:pt idx="6">
                  <c:v>6</c:v>
                </c:pt>
                <c:pt idx="7">
                  <c:v>5</c:v>
                </c:pt>
                <c:pt idx="8">
                  <c:v>6</c:v>
                </c:pt>
                <c:pt idx="9">
                  <c:v>1</c:v>
                </c:pt>
              </c:numCache>
            </c:numRef>
          </c:val>
          <c:extLst>
            <c:ext xmlns:c16="http://schemas.microsoft.com/office/drawing/2014/chart" uri="{C3380CC4-5D6E-409C-BE32-E72D297353CC}">
              <c16:uniqueId val="{00000000-AB3A-FF4A-9673-7ADA9FFC3893}"/>
            </c:ext>
          </c:extLst>
        </c:ser>
        <c:ser>
          <c:idx val="1"/>
          <c:order val="1"/>
          <c:tx>
            <c:strRef>
              <c:f>'2026-09-08'!$C$249</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'2026-09-08'!$C$250:$C$259</c:f>
              <c:numCache>
                <c:formatCode>#,##0</c:formatCode>
                <c:ptCount val="10"/>
                <c:pt idx="0">
                  <c:v>0</c:v>
                </c:pt>
                <c:pt idx="1">
                  <c:v>1</c:v>
                </c:pt>
                <c:pt idx="2">
                  <c:v>6</c:v>
                </c:pt>
                <c:pt idx="3">
                  <c:v>9</c:v>
                </c:pt>
                <c:pt idx="4">
                  <c:v>9</c:v>
                </c:pt>
                <c:pt idx="5">
                  <c:v>10</c:v>
                </c:pt>
                <c:pt idx="6">
                  <c:v>6</c:v>
                </c:pt>
                <c:pt idx="7">
                  <c:v>6</c:v>
                </c:pt>
                <c:pt idx="8">
                  <c:v>2</c:v>
                </c:pt>
                <c:pt idx="9">
                  <c:v>0</c:v>
                </c:pt>
              </c:numCache>
            </c:numRef>
          </c:val>
          <c:extLst>
            <c:ext xmlns:c16="http://schemas.microsoft.com/office/drawing/2014/chart" uri="{C3380CC4-5D6E-409C-BE32-E72D297353CC}">
              <c16:uniqueId val="{00000001-AB3A-FF4A-9673-7ADA9FFC3893}"/>
            </c:ext>
          </c:extLst>
        </c:ser>
        <c:ser>
          <c:idx val="2"/>
          <c:order val="2"/>
          <c:tx>
            <c:strRef>
              <c:f>'2026-09-08'!$D$249</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'2026-09-08'!$D$250:$D$259</c:f>
              <c:numCache>
                <c:formatCode>#,##0</c:formatCode>
                <c:ptCount val="10"/>
                <c:pt idx="0">
                  <c:v>1</c:v>
                </c:pt>
                <c:pt idx="1">
                  <c:v>0</c:v>
                </c:pt>
                <c:pt idx="2">
                  <c:v>3</c:v>
                </c:pt>
                <c:pt idx="3">
                  <c:v>4</c:v>
                </c:pt>
                <c:pt idx="4">
                  <c:v>1</c:v>
                </c:pt>
                <c:pt idx="5">
                  <c:v>2</c:v>
                </c:pt>
                <c:pt idx="6">
                  <c:v>1</c:v>
                </c:pt>
                <c:pt idx="7">
                  <c:v>2</c:v>
                </c:pt>
                <c:pt idx="8">
                  <c:v>1</c:v>
                </c:pt>
                <c:pt idx="9">
                  <c:v>1</c:v>
                </c:pt>
              </c:numCache>
            </c:numRef>
          </c:val>
          <c:extLst>
            <c:ext xmlns:c16="http://schemas.microsoft.com/office/drawing/2014/chart" uri="{C3380CC4-5D6E-409C-BE32-E72D297353CC}">
              <c16:uniqueId val="{00000002-AB3A-FF4A-9673-7ADA9FFC3893}"/>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WED SEP 9,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'2026-09-09'!$B$213</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'2026-09-09'!$B$214:$B$222</c:f>
              <c:numCache>
                <c:formatCode>#,##0</c:formatCode>
                <c:ptCount val="9"/>
                <c:pt idx="0">
                  <c:v>0</c:v>
                </c:pt>
                <c:pt idx="1">
                  <c:v>0</c:v>
                </c:pt>
                <c:pt idx="2">
                  <c:v>1</c:v>
                </c:pt>
                <c:pt idx="3">
                  <c:v>0</c:v>
                </c:pt>
                <c:pt idx="4">
                  <c:v>0</c:v>
                </c:pt>
                <c:pt idx="5">
                  <c:v>2</c:v>
                </c:pt>
                <c:pt idx="6">
                  <c:v>1</c:v>
                </c:pt>
                <c:pt idx="7">
                  <c:v>1</c:v>
                </c:pt>
                <c:pt idx="8">
                  <c:v>0</c:v>
                </c:pt>
              </c:numCache>
            </c:numRef>
          </c:val>
          <c:extLst>
            <c:ext xmlns:c16="http://schemas.microsoft.com/office/drawing/2014/chart" uri="{C3380CC4-5D6E-409C-BE32-E72D297353CC}">
              <c16:uniqueId val="{00000000-0092-B74F-B1E7-49F624D5927C}"/>
            </c:ext>
          </c:extLst>
        </c:ser>
        <c:ser>
          <c:idx val="1"/>
          <c:order val="1"/>
          <c:tx>
            <c:strRef>
              <c:f>'2026-09-09'!$C$213</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'2026-09-09'!$C$214:$C$222</c:f>
              <c:numCache>
                <c:formatCode>#,##0</c:formatCode>
                <c:ptCount val="9"/>
                <c:pt idx="0">
                  <c:v>0</c:v>
                </c:pt>
                <c:pt idx="1">
                  <c:v>1</c:v>
                </c:pt>
                <c:pt idx="2">
                  <c:v>1</c:v>
                </c:pt>
                <c:pt idx="3">
                  <c:v>5</c:v>
                </c:pt>
                <c:pt idx="4">
                  <c:v>1</c:v>
                </c:pt>
                <c:pt idx="5">
                  <c:v>4</c:v>
                </c:pt>
                <c:pt idx="6">
                  <c:v>5</c:v>
                </c:pt>
                <c:pt idx="7">
                  <c:v>1</c:v>
                </c:pt>
                <c:pt idx="8">
                  <c:v>1</c:v>
                </c:pt>
              </c:numCache>
            </c:numRef>
          </c:val>
          <c:extLst>
            <c:ext xmlns:c16="http://schemas.microsoft.com/office/drawing/2014/chart" uri="{C3380CC4-5D6E-409C-BE32-E72D297353CC}">
              <c16:uniqueId val="{00000001-0092-B74F-B1E7-49F624D5927C}"/>
            </c:ext>
          </c:extLst>
        </c:ser>
        <c:ser>
          <c:idx val="2"/>
          <c:order val="2"/>
          <c:tx>
            <c:strRef>
              <c:f>'2026-09-09'!$D$213</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'2026-09-09'!$D$214:$D$222</c:f>
              <c:numCache>
                <c:formatCode>#,##0</c:formatCode>
                <c:ptCount val="9"/>
                <c:pt idx="0">
                  <c:v>0</c:v>
                </c:pt>
                <c:pt idx="1">
                  <c:v>0</c:v>
                </c:pt>
                <c:pt idx="2">
                  <c:v>0</c:v>
                </c:pt>
                <c:pt idx="3">
                  <c:v>0</c:v>
                </c:pt>
                <c:pt idx="4">
                  <c:v>0</c:v>
                </c:pt>
                <c:pt idx="5">
                  <c:v>0</c:v>
                </c:pt>
                <c:pt idx="6">
                  <c:v>0</c:v>
                </c:pt>
                <c:pt idx="7">
                  <c:v>1</c:v>
                </c:pt>
                <c:pt idx="8">
                  <c:v>0</c:v>
                </c:pt>
              </c:numCache>
            </c:numRef>
          </c:val>
          <c:extLst>
            <c:ext xmlns:c16="http://schemas.microsoft.com/office/drawing/2014/chart" uri="{C3380CC4-5D6E-409C-BE32-E72D297353CC}">
              <c16:uniqueId val="{00000002-0092-B74F-B1E7-49F624D5927C}"/>
            </c:ext>
          </c:extLst>
        </c:ser>
        <c:ser>
          <c:idx val="3"/>
          <c:order val="3"/>
          <c:tx>
            <c:strRef>
              <c:f>'2026-09-09'!$E$213</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'2026-09-09'!$E$214:$E$222</c:f>
              <c:numCache>
                <c:formatCode>#,##0</c:formatCode>
                <c:ptCount val="9"/>
                <c:pt idx="0">
                  <c:v>0</c:v>
                </c:pt>
                <c:pt idx="1">
                  <c:v>0</c:v>
                </c:pt>
                <c:pt idx="2">
                  <c:v>1</c:v>
                </c:pt>
                <c:pt idx="3">
                  <c:v>1</c:v>
                </c:pt>
                <c:pt idx="4">
                  <c:v>0</c:v>
                </c:pt>
                <c:pt idx="5">
                  <c:v>2</c:v>
                </c:pt>
                <c:pt idx="6">
                  <c:v>1</c:v>
                </c:pt>
                <c:pt idx="7">
                  <c:v>1</c:v>
                </c:pt>
                <c:pt idx="8">
                  <c:v>1</c:v>
                </c:pt>
              </c:numCache>
            </c:numRef>
          </c:val>
          <c:extLst>
            <c:ext xmlns:c16="http://schemas.microsoft.com/office/drawing/2014/chart" uri="{C3380CC4-5D6E-409C-BE32-E72D297353CC}">
              <c16:uniqueId val="{00000003-0092-B74F-B1E7-49F624D5927C}"/>
            </c:ext>
          </c:extLst>
        </c:ser>
        <c:ser>
          <c:idx val="4"/>
          <c:order val="4"/>
          <c:tx>
            <c:strRef>
              <c:f>'2026-09-09'!$F$213</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'2026-09-09'!$F$214:$F$222</c:f>
              <c:numCache>
                <c:formatCode>#,##0</c:formatCode>
                <c:ptCount val="9"/>
                <c:pt idx="0">
                  <c:v>0</c:v>
                </c:pt>
                <c:pt idx="1">
                  <c:v>1</c:v>
                </c:pt>
                <c:pt idx="2">
                  <c:v>4</c:v>
                </c:pt>
                <c:pt idx="3">
                  <c:v>2</c:v>
                </c:pt>
                <c:pt idx="4">
                  <c:v>6</c:v>
                </c:pt>
                <c:pt idx="5">
                  <c:v>2</c:v>
                </c:pt>
                <c:pt idx="6">
                  <c:v>2</c:v>
                </c:pt>
                <c:pt idx="7">
                  <c:v>2</c:v>
                </c:pt>
                <c:pt idx="8">
                  <c:v>0</c:v>
                </c:pt>
              </c:numCache>
            </c:numRef>
          </c:val>
          <c:extLst>
            <c:ext xmlns:c16="http://schemas.microsoft.com/office/drawing/2014/chart" uri="{C3380CC4-5D6E-409C-BE32-E72D297353CC}">
              <c16:uniqueId val="{00000004-0092-B74F-B1E7-49F624D5927C}"/>
            </c:ext>
          </c:extLst>
        </c:ser>
        <c:ser>
          <c:idx val="5"/>
          <c:order val="5"/>
          <c:tx>
            <c:strRef>
              <c:f>'2026-09-09'!$G$213</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'2026-09-09'!$G$214:$G$222</c:f>
              <c:numCache>
                <c:formatCode>#,##0</c:formatCode>
                <c:ptCount val="9"/>
                <c:pt idx="0">
                  <c:v>0</c:v>
                </c:pt>
                <c:pt idx="1">
                  <c:v>0</c:v>
                </c:pt>
                <c:pt idx="2">
                  <c:v>2</c:v>
                </c:pt>
                <c:pt idx="3">
                  <c:v>1</c:v>
                </c:pt>
                <c:pt idx="4">
                  <c:v>0</c:v>
                </c:pt>
                <c:pt idx="5">
                  <c:v>1</c:v>
                </c:pt>
                <c:pt idx="6">
                  <c:v>0</c:v>
                </c:pt>
                <c:pt idx="7">
                  <c:v>3</c:v>
                </c:pt>
                <c:pt idx="8">
                  <c:v>0</c:v>
                </c:pt>
              </c:numCache>
            </c:numRef>
          </c:val>
          <c:extLst>
            <c:ext xmlns:c16="http://schemas.microsoft.com/office/drawing/2014/chart" uri="{C3380CC4-5D6E-409C-BE32-E72D297353CC}">
              <c16:uniqueId val="{00000005-0092-B74F-B1E7-49F624D5927C}"/>
            </c:ext>
          </c:extLst>
        </c:ser>
        <c:ser>
          <c:idx val="6"/>
          <c:order val="6"/>
          <c:tx>
            <c:strRef>
              <c:f>'2026-09-09'!$H$213</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'2026-09-09'!$H$214:$H$222</c:f>
              <c:numCache>
                <c:formatCode>#,##0</c:formatCode>
                <c:ptCount val="9"/>
                <c:pt idx="0">
                  <c:v>0</c:v>
                </c:pt>
                <c:pt idx="1">
                  <c:v>6</c:v>
                </c:pt>
                <c:pt idx="2">
                  <c:v>6</c:v>
                </c:pt>
                <c:pt idx="3">
                  <c:v>7</c:v>
                </c:pt>
                <c:pt idx="4">
                  <c:v>6</c:v>
                </c:pt>
                <c:pt idx="5">
                  <c:v>6</c:v>
                </c:pt>
                <c:pt idx="6">
                  <c:v>7</c:v>
                </c:pt>
                <c:pt idx="7">
                  <c:v>6</c:v>
                </c:pt>
                <c:pt idx="8">
                  <c:v>2</c:v>
                </c:pt>
              </c:numCache>
            </c:numRef>
          </c:val>
          <c:extLst>
            <c:ext xmlns:c16="http://schemas.microsoft.com/office/drawing/2014/chart" uri="{C3380CC4-5D6E-409C-BE32-E72D297353CC}">
              <c16:uniqueId val="{00000006-0092-B74F-B1E7-49F624D5927C}"/>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WED SEP 9,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'2026-09-09'!$B$249</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'2026-09-09'!$B$250:$B$259</c:f>
              <c:numCache>
                <c:formatCode>#,##0</c:formatCode>
                <c:ptCount val="10"/>
                <c:pt idx="0">
                  <c:v>0</c:v>
                </c:pt>
                <c:pt idx="1">
                  <c:v>6</c:v>
                </c:pt>
                <c:pt idx="2">
                  <c:v>6</c:v>
                </c:pt>
                <c:pt idx="3">
                  <c:v>7</c:v>
                </c:pt>
                <c:pt idx="4">
                  <c:v>6</c:v>
                </c:pt>
                <c:pt idx="5">
                  <c:v>6</c:v>
                </c:pt>
                <c:pt idx="6">
                  <c:v>7</c:v>
                </c:pt>
                <c:pt idx="7">
                  <c:v>6</c:v>
                </c:pt>
                <c:pt idx="8">
                  <c:v>2</c:v>
                </c:pt>
                <c:pt idx="9">
                  <c:v>8</c:v>
                </c:pt>
              </c:numCache>
            </c:numRef>
          </c:val>
          <c:extLst>
            <c:ext xmlns:c16="http://schemas.microsoft.com/office/drawing/2014/chart" uri="{C3380CC4-5D6E-409C-BE32-E72D297353CC}">
              <c16:uniqueId val="{00000000-284D-6F44-94BC-7F7950B8CAFE}"/>
            </c:ext>
          </c:extLst>
        </c:ser>
        <c:ser>
          <c:idx val="1"/>
          <c:order val="1"/>
          <c:tx>
            <c:strRef>
              <c:f>'2026-09-09'!$C$249</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'2026-09-09'!$C$250:$C$259</c:f>
              <c:numCache>
                <c:formatCode>#,##0</c:formatCode>
                <c:ptCount val="10"/>
                <c:pt idx="0">
                  <c:v>0</c:v>
                </c:pt>
                <c:pt idx="1">
                  <c:v>2</c:v>
                </c:pt>
                <c:pt idx="2">
                  <c:v>6</c:v>
                </c:pt>
                <c:pt idx="3">
                  <c:v>8</c:v>
                </c:pt>
                <c:pt idx="4">
                  <c:v>7</c:v>
                </c:pt>
                <c:pt idx="5">
                  <c:v>8</c:v>
                </c:pt>
                <c:pt idx="6">
                  <c:v>8</c:v>
                </c:pt>
                <c:pt idx="7">
                  <c:v>4</c:v>
                </c:pt>
                <c:pt idx="8">
                  <c:v>2</c:v>
                </c:pt>
                <c:pt idx="9">
                  <c:v>1</c:v>
                </c:pt>
              </c:numCache>
            </c:numRef>
          </c:val>
          <c:extLst>
            <c:ext xmlns:c16="http://schemas.microsoft.com/office/drawing/2014/chart" uri="{C3380CC4-5D6E-409C-BE32-E72D297353CC}">
              <c16:uniqueId val="{00000001-284D-6F44-94BC-7F7950B8CAFE}"/>
            </c:ext>
          </c:extLst>
        </c:ser>
        <c:ser>
          <c:idx val="2"/>
          <c:order val="2"/>
          <c:tx>
            <c:strRef>
              <c:f>'2026-09-09'!$D$249</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'2026-09-09'!$D$250:$D$259</c:f>
              <c:numCache>
                <c:formatCode>#,##0</c:formatCode>
                <c:ptCount val="10"/>
                <c:pt idx="0">
                  <c:v>0</c:v>
                </c:pt>
                <c:pt idx="1">
                  <c:v>0</c:v>
                </c:pt>
                <c:pt idx="2">
                  <c:v>3</c:v>
                </c:pt>
                <c:pt idx="3">
                  <c:v>1</c:v>
                </c:pt>
                <c:pt idx="4">
                  <c:v>0</c:v>
                </c:pt>
                <c:pt idx="5">
                  <c:v>3</c:v>
                </c:pt>
                <c:pt idx="6">
                  <c:v>1</c:v>
                </c:pt>
                <c:pt idx="7">
                  <c:v>5</c:v>
                </c:pt>
                <c:pt idx="8">
                  <c:v>0</c:v>
                </c:pt>
                <c:pt idx="9">
                  <c:v>2</c:v>
                </c:pt>
              </c:numCache>
            </c:numRef>
          </c:val>
          <c:extLst>
            <c:ext xmlns:c16="http://schemas.microsoft.com/office/drawing/2014/chart" uri="{C3380CC4-5D6E-409C-BE32-E72D297353CC}">
              <c16:uniqueId val="{00000002-284D-6F44-94BC-7F7950B8CAFE}"/>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THU SEP 10,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'2026-09-10'!$B$213</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'2026-09-10'!$B$214:$B$222</c:f>
              <c:numCache>
                <c:formatCode>#,##0</c:formatCode>
                <c:ptCount val="9"/>
                <c:pt idx="0">
                  <c:v>0</c:v>
                </c:pt>
                <c:pt idx="1">
                  <c:v>1</c:v>
                </c:pt>
                <c:pt idx="2">
                  <c:v>2</c:v>
                </c:pt>
                <c:pt idx="3">
                  <c:v>0</c:v>
                </c:pt>
                <c:pt idx="4">
                  <c:v>1</c:v>
                </c:pt>
                <c:pt idx="5">
                  <c:v>0</c:v>
                </c:pt>
                <c:pt idx="6">
                  <c:v>2</c:v>
                </c:pt>
                <c:pt idx="7">
                  <c:v>1</c:v>
                </c:pt>
                <c:pt idx="8">
                  <c:v>1</c:v>
                </c:pt>
              </c:numCache>
            </c:numRef>
          </c:val>
          <c:extLst>
            <c:ext xmlns:c16="http://schemas.microsoft.com/office/drawing/2014/chart" uri="{C3380CC4-5D6E-409C-BE32-E72D297353CC}">
              <c16:uniqueId val="{00000000-C7A1-724B-B7C9-A83C0DB2A3D7}"/>
            </c:ext>
          </c:extLst>
        </c:ser>
        <c:ser>
          <c:idx val="1"/>
          <c:order val="1"/>
          <c:tx>
            <c:strRef>
              <c:f>'2026-09-10'!$C$213</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'2026-09-10'!$C$214:$C$222</c:f>
              <c:numCache>
                <c:formatCode>#,##0</c:formatCode>
                <c:ptCount val="9"/>
                <c:pt idx="0">
                  <c:v>0</c:v>
                </c:pt>
                <c:pt idx="1">
                  <c:v>0</c:v>
                </c:pt>
                <c:pt idx="2">
                  <c:v>1</c:v>
                </c:pt>
                <c:pt idx="3">
                  <c:v>4</c:v>
                </c:pt>
                <c:pt idx="4">
                  <c:v>3</c:v>
                </c:pt>
                <c:pt idx="5">
                  <c:v>5</c:v>
                </c:pt>
                <c:pt idx="6">
                  <c:v>6</c:v>
                </c:pt>
                <c:pt idx="7">
                  <c:v>2</c:v>
                </c:pt>
                <c:pt idx="8">
                  <c:v>2</c:v>
                </c:pt>
              </c:numCache>
            </c:numRef>
          </c:val>
          <c:extLst>
            <c:ext xmlns:c16="http://schemas.microsoft.com/office/drawing/2014/chart" uri="{C3380CC4-5D6E-409C-BE32-E72D297353CC}">
              <c16:uniqueId val="{00000001-C7A1-724B-B7C9-A83C0DB2A3D7}"/>
            </c:ext>
          </c:extLst>
        </c:ser>
        <c:ser>
          <c:idx val="2"/>
          <c:order val="2"/>
          <c:tx>
            <c:strRef>
              <c:f>'2026-09-10'!$D$213</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'2026-09-10'!$D$214:$D$222</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C7A1-724B-B7C9-A83C0DB2A3D7}"/>
            </c:ext>
          </c:extLst>
        </c:ser>
        <c:ser>
          <c:idx val="3"/>
          <c:order val="3"/>
          <c:tx>
            <c:strRef>
              <c:f>'2026-09-10'!$E$213</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'2026-09-10'!$E$214:$E$222</c:f>
              <c:numCache>
                <c:formatCode>#,##0</c:formatCode>
                <c:ptCount val="9"/>
                <c:pt idx="0">
                  <c:v>0</c:v>
                </c:pt>
                <c:pt idx="1">
                  <c:v>0</c:v>
                </c:pt>
                <c:pt idx="2">
                  <c:v>0</c:v>
                </c:pt>
                <c:pt idx="3">
                  <c:v>0</c:v>
                </c:pt>
                <c:pt idx="4">
                  <c:v>1</c:v>
                </c:pt>
                <c:pt idx="5">
                  <c:v>1</c:v>
                </c:pt>
                <c:pt idx="6">
                  <c:v>1</c:v>
                </c:pt>
                <c:pt idx="7">
                  <c:v>5</c:v>
                </c:pt>
                <c:pt idx="8">
                  <c:v>1</c:v>
                </c:pt>
              </c:numCache>
            </c:numRef>
          </c:val>
          <c:extLst>
            <c:ext xmlns:c16="http://schemas.microsoft.com/office/drawing/2014/chart" uri="{C3380CC4-5D6E-409C-BE32-E72D297353CC}">
              <c16:uniqueId val="{00000003-C7A1-724B-B7C9-A83C0DB2A3D7}"/>
            </c:ext>
          </c:extLst>
        </c:ser>
        <c:ser>
          <c:idx val="4"/>
          <c:order val="4"/>
          <c:tx>
            <c:strRef>
              <c:f>'2026-09-10'!$F$213</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'2026-09-10'!$F$214:$F$222</c:f>
              <c:numCache>
                <c:formatCode>#,##0</c:formatCode>
                <c:ptCount val="9"/>
                <c:pt idx="0">
                  <c:v>0</c:v>
                </c:pt>
                <c:pt idx="1">
                  <c:v>0</c:v>
                </c:pt>
                <c:pt idx="2">
                  <c:v>4</c:v>
                </c:pt>
                <c:pt idx="3">
                  <c:v>2</c:v>
                </c:pt>
                <c:pt idx="4">
                  <c:v>8</c:v>
                </c:pt>
                <c:pt idx="5">
                  <c:v>3</c:v>
                </c:pt>
                <c:pt idx="6">
                  <c:v>3</c:v>
                </c:pt>
                <c:pt idx="7">
                  <c:v>5</c:v>
                </c:pt>
                <c:pt idx="8">
                  <c:v>1</c:v>
                </c:pt>
              </c:numCache>
            </c:numRef>
          </c:val>
          <c:extLst>
            <c:ext xmlns:c16="http://schemas.microsoft.com/office/drawing/2014/chart" uri="{C3380CC4-5D6E-409C-BE32-E72D297353CC}">
              <c16:uniqueId val="{00000004-C7A1-724B-B7C9-A83C0DB2A3D7}"/>
            </c:ext>
          </c:extLst>
        </c:ser>
        <c:ser>
          <c:idx val="5"/>
          <c:order val="5"/>
          <c:tx>
            <c:strRef>
              <c:f>'2026-09-10'!$G$213</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'2026-09-10'!$G$214:$G$222</c:f>
              <c:numCache>
                <c:formatCode>#,##0</c:formatCode>
                <c:ptCount val="9"/>
                <c:pt idx="0">
                  <c:v>0</c:v>
                </c:pt>
                <c:pt idx="1">
                  <c:v>0</c:v>
                </c:pt>
                <c:pt idx="2">
                  <c:v>2</c:v>
                </c:pt>
                <c:pt idx="3">
                  <c:v>2</c:v>
                </c:pt>
                <c:pt idx="4">
                  <c:v>0</c:v>
                </c:pt>
                <c:pt idx="5">
                  <c:v>1</c:v>
                </c:pt>
                <c:pt idx="6">
                  <c:v>0</c:v>
                </c:pt>
                <c:pt idx="7">
                  <c:v>1</c:v>
                </c:pt>
                <c:pt idx="8">
                  <c:v>1</c:v>
                </c:pt>
              </c:numCache>
            </c:numRef>
          </c:val>
          <c:extLst>
            <c:ext xmlns:c16="http://schemas.microsoft.com/office/drawing/2014/chart" uri="{C3380CC4-5D6E-409C-BE32-E72D297353CC}">
              <c16:uniqueId val="{00000005-C7A1-724B-B7C9-A83C0DB2A3D7}"/>
            </c:ext>
          </c:extLst>
        </c:ser>
        <c:ser>
          <c:idx val="6"/>
          <c:order val="6"/>
          <c:tx>
            <c:strRef>
              <c:f>'2026-09-10'!$H$213</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'2026-09-10'!$H$214:$H$222</c:f>
              <c:numCache>
                <c:formatCode>#,##0</c:formatCode>
                <c:ptCount val="9"/>
                <c:pt idx="0">
                  <c:v>2</c:v>
                </c:pt>
                <c:pt idx="1">
                  <c:v>7</c:v>
                </c:pt>
                <c:pt idx="2">
                  <c:v>9</c:v>
                </c:pt>
                <c:pt idx="3">
                  <c:v>4</c:v>
                </c:pt>
                <c:pt idx="4">
                  <c:v>5</c:v>
                </c:pt>
                <c:pt idx="5">
                  <c:v>6</c:v>
                </c:pt>
                <c:pt idx="6">
                  <c:v>13</c:v>
                </c:pt>
                <c:pt idx="7">
                  <c:v>7</c:v>
                </c:pt>
                <c:pt idx="8">
                  <c:v>5</c:v>
                </c:pt>
              </c:numCache>
            </c:numRef>
          </c:val>
          <c:extLst>
            <c:ext xmlns:c16="http://schemas.microsoft.com/office/drawing/2014/chart" uri="{C3380CC4-5D6E-409C-BE32-E72D297353CC}">
              <c16:uniqueId val="{00000006-C7A1-724B-B7C9-A83C0DB2A3D7}"/>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THU SEP 10,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'2026-09-10'!$B$249</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'2026-09-10'!$B$250:$B$259</c:f>
              <c:numCache>
                <c:formatCode>#,##0</c:formatCode>
                <c:ptCount val="10"/>
                <c:pt idx="0">
                  <c:v>2</c:v>
                </c:pt>
                <c:pt idx="1">
                  <c:v>7</c:v>
                </c:pt>
                <c:pt idx="2">
                  <c:v>9</c:v>
                </c:pt>
                <c:pt idx="3">
                  <c:v>4</c:v>
                </c:pt>
                <c:pt idx="4">
                  <c:v>5</c:v>
                </c:pt>
                <c:pt idx="5">
                  <c:v>6</c:v>
                </c:pt>
                <c:pt idx="6">
                  <c:v>13</c:v>
                </c:pt>
                <c:pt idx="7">
                  <c:v>7</c:v>
                </c:pt>
                <c:pt idx="8">
                  <c:v>5</c:v>
                </c:pt>
                <c:pt idx="9">
                  <c:v>4</c:v>
                </c:pt>
              </c:numCache>
            </c:numRef>
          </c:val>
          <c:extLst>
            <c:ext xmlns:c16="http://schemas.microsoft.com/office/drawing/2014/chart" uri="{C3380CC4-5D6E-409C-BE32-E72D297353CC}">
              <c16:uniqueId val="{00000000-14B2-B842-AF26-C471D0B3C7A2}"/>
            </c:ext>
          </c:extLst>
        </c:ser>
        <c:ser>
          <c:idx val="1"/>
          <c:order val="1"/>
          <c:tx>
            <c:strRef>
              <c:f>'2026-09-10'!$C$249</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'2026-09-10'!$C$250:$C$259</c:f>
              <c:numCache>
                <c:formatCode>#,##0</c:formatCode>
                <c:ptCount val="10"/>
                <c:pt idx="0">
                  <c:v>0</c:v>
                </c:pt>
                <c:pt idx="1">
                  <c:v>0</c:v>
                </c:pt>
                <c:pt idx="2">
                  <c:v>5</c:v>
                </c:pt>
                <c:pt idx="3">
                  <c:v>6</c:v>
                </c:pt>
                <c:pt idx="4">
                  <c:v>12</c:v>
                </c:pt>
                <c:pt idx="5">
                  <c:v>9</c:v>
                </c:pt>
                <c:pt idx="6">
                  <c:v>10</c:v>
                </c:pt>
                <c:pt idx="7">
                  <c:v>12</c:v>
                </c:pt>
                <c:pt idx="8">
                  <c:v>4</c:v>
                </c:pt>
                <c:pt idx="9">
                  <c:v>0</c:v>
                </c:pt>
              </c:numCache>
            </c:numRef>
          </c:val>
          <c:extLst>
            <c:ext xmlns:c16="http://schemas.microsoft.com/office/drawing/2014/chart" uri="{C3380CC4-5D6E-409C-BE32-E72D297353CC}">
              <c16:uniqueId val="{00000001-14B2-B842-AF26-C471D0B3C7A2}"/>
            </c:ext>
          </c:extLst>
        </c:ser>
        <c:ser>
          <c:idx val="2"/>
          <c:order val="2"/>
          <c:tx>
            <c:strRef>
              <c:f>'2026-09-10'!$D$249</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'2026-09-10'!$D$250:$D$259</c:f>
              <c:numCache>
                <c:formatCode>#,##0</c:formatCode>
                <c:ptCount val="10"/>
                <c:pt idx="0">
                  <c:v>0</c:v>
                </c:pt>
                <c:pt idx="1">
                  <c:v>1</c:v>
                </c:pt>
                <c:pt idx="2">
                  <c:v>4</c:v>
                </c:pt>
                <c:pt idx="3">
                  <c:v>3</c:v>
                </c:pt>
                <c:pt idx="4">
                  <c:v>1</c:v>
                </c:pt>
                <c:pt idx="5">
                  <c:v>1</c:v>
                </c:pt>
                <c:pt idx="6">
                  <c:v>2</c:v>
                </c:pt>
                <c:pt idx="7">
                  <c:v>2</c:v>
                </c:pt>
                <c:pt idx="8">
                  <c:v>2</c:v>
                </c:pt>
                <c:pt idx="9">
                  <c:v>2</c:v>
                </c:pt>
              </c:numCache>
            </c:numRef>
          </c:val>
          <c:extLst>
            <c:ext xmlns:c16="http://schemas.microsoft.com/office/drawing/2014/chart" uri="{C3380CC4-5D6E-409C-BE32-E72D297353CC}">
              <c16:uniqueId val="{00000002-14B2-B842-AF26-C471D0B3C7A2}"/>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FRI SEP 11,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'2026-09-11'!$B$359</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'2026-09-11'!$B$360:$B$368</c:f>
              <c:numCache>
                <c:formatCode>#,##0</c:formatCode>
                <c:ptCount val="9"/>
                <c:pt idx="0">
                  <c:v>0</c:v>
                </c:pt>
                <c:pt idx="1">
                  <c:v>1</c:v>
                </c:pt>
                <c:pt idx="2">
                  <c:v>2</c:v>
                </c:pt>
                <c:pt idx="3">
                  <c:v>0</c:v>
                </c:pt>
                <c:pt idx="4">
                  <c:v>1</c:v>
                </c:pt>
                <c:pt idx="5">
                  <c:v>1</c:v>
                </c:pt>
                <c:pt idx="6">
                  <c:v>1</c:v>
                </c:pt>
                <c:pt idx="7">
                  <c:v>1</c:v>
                </c:pt>
                <c:pt idx="8">
                  <c:v>0</c:v>
                </c:pt>
              </c:numCache>
            </c:numRef>
          </c:val>
          <c:extLst>
            <c:ext xmlns:c16="http://schemas.microsoft.com/office/drawing/2014/chart" uri="{C3380CC4-5D6E-409C-BE32-E72D297353CC}">
              <c16:uniqueId val="{00000000-ACC7-7247-93F7-8F610ED258BA}"/>
            </c:ext>
          </c:extLst>
        </c:ser>
        <c:ser>
          <c:idx val="1"/>
          <c:order val="1"/>
          <c:tx>
            <c:strRef>
              <c:f>'2026-09-11'!$C$359</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'2026-09-11'!$C$360:$C$368</c:f>
              <c:numCache>
                <c:formatCode>#,##0</c:formatCode>
                <c:ptCount val="9"/>
                <c:pt idx="0">
                  <c:v>0</c:v>
                </c:pt>
                <c:pt idx="1">
                  <c:v>0</c:v>
                </c:pt>
                <c:pt idx="2">
                  <c:v>4</c:v>
                </c:pt>
                <c:pt idx="3">
                  <c:v>4</c:v>
                </c:pt>
                <c:pt idx="4">
                  <c:v>5</c:v>
                </c:pt>
                <c:pt idx="5">
                  <c:v>3</c:v>
                </c:pt>
                <c:pt idx="6">
                  <c:v>3</c:v>
                </c:pt>
                <c:pt idx="7">
                  <c:v>3</c:v>
                </c:pt>
                <c:pt idx="8">
                  <c:v>2</c:v>
                </c:pt>
              </c:numCache>
            </c:numRef>
          </c:val>
          <c:extLst>
            <c:ext xmlns:c16="http://schemas.microsoft.com/office/drawing/2014/chart" uri="{C3380CC4-5D6E-409C-BE32-E72D297353CC}">
              <c16:uniqueId val="{00000001-ACC7-7247-93F7-8F610ED258BA}"/>
            </c:ext>
          </c:extLst>
        </c:ser>
        <c:ser>
          <c:idx val="2"/>
          <c:order val="2"/>
          <c:tx>
            <c:strRef>
              <c:f>'2026-09-11'!$D$359</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'2026-09-11'!$D$360:$D$368</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ACC7-7247-93F7-8F610ED258BA}"/>
            </c:ext>
          </c:extLst>
        </c:ser>
        <c:ser>
          <c:idx val="3"/>
          <c:order val="3"/>
          <c:tx>
            <c:strRef>
              <c:f>'2026-09-11'!$E$359</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'2026-09-11'!$E$360:$E$368</c:f>
              <c:numCache>
                <c:formatCode>#,##0</c:formatCode>
                <c:ptCount val="9"/>
                <c:pt idx="0">
                  <c:v>0</c:v>
                </c:pt>
                <c:pt idx="1">
                  <c:v>1</c:v>
                </c:pt>
                <c:pt idx="2">
                  <c:v>0</c:v>
                </c:pt>
                <c:pt idx="3">
                  <c:v>0</c:v>
                </c:pt>
                <c:pt idx="4">
                  <c:v>1</c:v>
                </c:pt>
                <c:pt idx="5">
                  <c:v>2</c:v>
                </c:pt>
                <c:pt idx="6">
                  <c:v>1</c:v>
                </c:pt>
                <c:pt idx="7">
                  <c:v>1</c:v>
                </c:pt>
                <c:pt idx="8">
                  <c:v>1</c:v>
                </c:pt>
              </c:numCache>
            </c:numRef>
          </c:val>
          <c:extLst>
            <c:ext xmlns:c16="http://schemas.microsoft.com/office/drawing/2014/chart" uri="{C3380CC4-5D6E-409C-BE32-E72D297353CC}">
              <c16:uniqueId val="{00000003-ACC7-7247-93F7-8F610ED258BA}"/>
            </c:ext>
          </c:extLst>
        </c:ser>
        <c:ser>
          <c:idx val="4"/>
          <c:order val="4"/>
          <c:tx>
            <c:strRef>
              <c:f>'2026-09-11'!$F$359</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'2026-09-11'!$F$360:$F$368</c:f>
              <c:numCache>
                <c:formatCode>#,##0</c:formatCode>
                <c:ptCount val="9"/>
                <c:pt idx="0">
                  <c:v>0</c:v>
                </c:pt>
                <c:pt idx="1">
                  <c:v>0</c:v>
                </c:pt>
                <c:pt idx="2">
                  <c:v>3</c:v>
                </c:pt>
                <c:pt idx="3">
                  <c:v>3</c:v>
                </c:pt>
                <c:pt idx="4">
                  <c:v>9</c:v>
                </c:pt>
                <c:pt idx="5">
                  <c:v>3</c:v>
                </c:pt>
                <c:pt idx="6">
                  <c:v>1</c:v>
                </c:pt>
                <c:pt idx="7">
                  <c:v>6</c:v>
                </c:pt>
                <c:pt idx="8">
                  <c:v>1</c:v>
                </c:pt>
              </c:numCache>
            </c:numRef>
          </c:val>
          <c:extLst>
            <c:ext xmlns:c16="http://schemas.microsoft.com/office/drawing/2014/chart" uri="{C3380CC4-5D6E-409C-BE32-E72D297353CC}">
              <c16:uniqueId val="{00000004-ACC7-7247-93F7-8F610ED258BA}"/>
            </c:ext>
          </c:extLst>
        </c:ser>
        <c:ser>
          <c:idx val="5"/>
          <c:order val="5"/>
          <c:tx>
            <c:strRef>
              <c:f>'2026-09-11'!$G$359</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'2026-09-11'!$G$360:$G$368</c:f>
              <c:numCache>
                <c:formatCode>#,##0</c:formatCode>
                <c:ptCount val="9"/>
                <c:pt idx="0">
                  <c:v>0</c:v>
                </c:pt>
                <c:pt idx="1">
                  <c:v>0</c:v>
                </c:pt>
                <c:pt idx="2">
                  <c:v>2</c:v>
                </c:pt>
                <c:pt idx="3">
                  <c:v>2</c:v>
                </c:pt>
                <c:pt idx="4">
                  <c:v>1</c:v>
                </c:pt>
                <c:pt idx="5">
                  <c:v>1</c:v>
                </c:pt>
                <c:pt idx="6">
                  <c:v>0</c:v>
                </c:pt>
                <c:pt idx="7">
                  <c:v>1</c:v>
                </c:pt>
                <c:pt idx="8">
                  <c:v>1</c:v>
                </c:pt>
              </c:numCache>
            </c:numRef>
          </c:val>
          <c:extLst>
            <c:ext xmlns:c16="http://schemas.microsoft.com/office/drawing/2014/chart" uri="{C3380CC4-5D6E-409C-BE32-E72D297353CC}">
              <c16:uniqueId val="{00000005-ACC7-7247-93F7-8F610ED258BA}"/>
            </c:ext>
          </c:extLst>
        </c:ser>
        <c:ser>
          <c:idx val="6"/>
          <c:order val="6"/>
          <c:tx>
            <c:strRef>
              <c:f>'2026-09-11'!$H$359</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'2026-09-11'!$H$360:$H$368</c:f>
              <c:numCache>
                <c:formatCode>#,##0</c:formatCode>
                <c:ptCount val="9"/>
                <c:pt idx="0">
                  <c:v>1</c:v>
                </c:pt>
                <c:pt idx="1">
                  <c:v>9</c:v>
                </c:pt>
                <c:pt idx="2">
                  <c:v>7</c:v>
                </c:pt>
                <c:pt idx="3">
                  <c:v>8</c:v>
                </c:pt>
                <c:pt idx="4">
                  <c:v>5</c:v>
                </c:pt>
                <c:pt idx="5">
                  <c:v>11</c:v>
                </c:pt>
                <c:pt idx="6">
                  <c:v>8</c:v>
                </c:pt>
                <c:pt idx="7">
                  <c:v>8</c:v>
                </c:pt>
                <c:pt idx="8">
                  <c:v>2</c:v>
                </c:pt>
              </c:numCache>
            </c:numRef>
          </c:val>
          <c:extLst>
            <c:ext xmlns:c16="http://schemas.microsoft.com/office/drawing/2014/chart" uri="{C3380CC4-5D6E-409C-BE32-E72D297353CC}">
              <c16:uniqueId val="{00000006-ACC7-7247-93F7-8F610ED258BA}"/>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FRI SEP 11,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'2026-09-11'!$B$395</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'2026-09-11'!$A$396:$A$405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'2026-09-11'!$B$396:$B$405</c:f>
              <c:numCache>
                <c:formatCode>#,##0</c:formatCode>
                <c:ptCount val="10"/>
                <c:pt idx="0">
                  <c:v>1</c:v>
                </c:pt>
                <c:pt idx="1">
                  <c:v>9</c:v>
                </c:pt>
                <c:pt idx="2">
                  <c:v>7</c:v>
                </c:pt>
                <c:pt idx="3">
                  <c:v>8</c:v>
                </c:pt>
                <c:pt idx="4">
                  <c:v>5</c:v>
                </c:pt>
                <c:pt idx="5">
                  <c:v>11</c:v>
                </c:pt>
                <c:pt idx="6">
                  <c:v>8</c:v>
                </c:pt>
                <c:pt idx="7">
                  <c:v>8</c:v>
                </c:pt>
                <c:pt idx="8">
                  <c:v>2</c:v>
                </c:pt>
                <c:pt idx="9">
                  <c:v>7</c:v>
                </c:pt>
              </c:numCache>
            </c:numRef>
          </c:val>
          <c:extLst>
            <c:ext xmlns:c16="http://schemas.microsoft.com/office/drawing/2014/chart" uri="{C3380CC4-5D6E-409C-BE32-E72D297353CC}">
              <c16:uniqueId val="{00000000-8604-F749-8B33-45C7F6AAC084}"/>
            </c:ext>
          </c:extLst>
        </c:ser>
        <c:ser>
          <c:idx val="1"/>
          <c:order val="1"/>
          <c:tx>
            <c:strRef>
              <c:f>'2026-09-11'!$C$395</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'2026-09-11'!$A$396:$A$405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'2026-09-11'!$C$396:$C$405</c:f>
              <c:numCache>
                <c:formatCode>#,##0</c:formatCode>
                <c:ptCount val="10"/>
                <c:pt idx="0">
                  <c:v>0</c:v>
                </c:pt>
                <c:pt idx="1">
                  <c:v>1</c:v>
                </c:pt>
                <c:pt idx="2">
                  <c:v>7</c:v>
                </c:pt>
                <c:pt idx="3">
                  <c:v>7</c:v>
                </c:pt>
                <c:pt idx="4">
                  <c:v>15</c:v>
                </c:pt>
                <c:pt idx="5">
                  <c:v>8</c:v>
                </c:pt>
                <c:pt idx="6">
                  <c:v>5</c:v>
                </c:pt>
                <c:pt idx="7">
                  <c:v>10</c:v>
                </c:pt>
                <c:pt idx="8">
                  <c:v>4</c:v>
                </c:pt>
                <c:pt idx="9">
                  <c:v>1</c:v>
                </c:pt>
              </c:numCache>
            </c:numRef>
          </c:val>
          <c:extLst>
            <c:ext xmlns:c16="http://schemas.microsoft.com/office/drawing/2014/chart" uri="{C3380CC4-5D6E-409C-BE32-E72D297353CC}">
              <c16:uniqueId val="{00000001-8604-F749-8B33-45C7F6AAC084}"/>
            </c:ext>
          </c:extLst>
        </c:ser>
        <c:ser>
          <c:idx val="2"/>
          <c:order val="2"/>
          <c:tx>
            <c:strRef>
              <c:f>'2026-09-11'!$D$395</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'2026-09-11'!$A$396:$A$405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'2026-09-11'!$D$396:$D$405</c:f>
              <c:numCache>
                <c:formatCode>#,##0</c:formatCode>
                <c:ptCount val="10"/>
                <c:pt idx="0">
                  <c:v>0</c:v>
                </c:pt>
                <c:pt idx="1">
                  <c:v>1</c:v>
                </c:pt>
                <c:pt idx="2">
                  <c:v>4</c:v>
                </c:pt>
                <c:pt idx="3">
                  <c:v>2</c:v>
                </c:pt>
                <c:pt idx="4">
                  <c:v>2</c:v>
                </c:pt>
                <c:pt idx="5">
                  <c:v>2</c:v>
                </c:pt>
                <c:pt idx="6">
                  <c:v>1</c:v>
                </c:pt>
                <c:pt idx="7">
                  <c:v>2</c:v>
                </c:pt>
                <c:pt idx="8">
                  <c:v>1</c:v>
                </c:pt>
                <c:pt idx="9">
                  <c:v>2</c:v>
                </c:pt>
              </c:numCache>
            </c:numRef>
          </c:val>
          <c:extLst>
            <c:ext xmlns:c16="http://schemas.microsoft.com/office/drawing/2014/chart" uri="{C3380CC4-5D6E-409C-BE32-E72D297353CC}">
              <c16:uniqueId val="{00000002-8604-F749-8B33-45C7F6AAC084}"/>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SAT SEP 12,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'2026-09-12'!$B$359</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'2026-09-12'!$B$360:$B$368</c:f>
              <c:numCache>
                <c:formatCode>#,##0</c:formatCode>
                <c:ptCount val="9"/>
                <c:pt idx="0">
                  <c:v>1</c:v>
                </c:pt>
                <c:pt idx="1">
                  <c:v>0</c:v>
                </c:pt>
                <c:pt idx="2">
                  <c:v>1</c:v>
                </c:pt>
                <c:pt idx="3">
                  <c:v>0</c:v>
                </c:pt>
                <c:pt idx="4">
                  <c:v>2</c:v>
                </c:pt>
                <c:pt idx="5">
                  <c:v>0</c:v>
                </c:pt>
                <c:pt idx="6">
                  <c:v>1</c:v>
                </c:pt>
                <c:pt idx="7">
                  <c:v>1</c:v>
                </c:pt>
                <c:pt idx="8">
                  <c:v>0</c:v>
                </c:pt>
              </c:numCache>
            </c:numRef>
          </c:val>
          <c:extLst>
            <c:ext xmlns:c16="http://schemas.microsoft.com/office/drawing/2014/chart" uri="{C3380CC4-5D6E-409C-BE32-E72D297353CC}">
              <c16:uniqueId val="{00000000-B877-EA4E-A889-AA1B9DF502AD}"/>
            </c:ext>
          </c:extLst>
        </c:ser>
        <c:ser>
          <c:idx val="1"/>
          <c:order val="1"/>
          <c:tx>
            <c:strRef>
              <c:f>'2026-09-12'!$C$359</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'2026-09-12'!$C$360:$C$368</c:f>
              <c:numCache>
                <c:formatCode>#,##0</c:formatCode>
                <c:ptCount val="9"/>
                <c:pt idx="0">
                  <c:v>1</c:v>
                </c:pt>
                <c:pt idx="1">
                  <c:v>1</c:v>
                </c:pt>
                <c:pt idx="2">
                  <c:v>4</c:v>
                </c:pt>
                <c:pt idx="3">
                  <c:v>5</c:v>
                </c:pt>
                <c:pt idx="4">
                  <c:v>5</c:v>
                </c:pt>
                <c:pt idx="5">
                  <c:v>5</c:v>
                </c:pt>
                <c:pt idx="6">
                  <c:v>5</c:v>
                </c:pt>
                <c:pt idx="7">
                  <c:v>1</c:v>
                </c:pt>
                <c:pt idx="8">
                  <c:v>1</c:v>
                </c:pt>
              </c:numCache>
            </c:numRef>
          </c:val>
          <c:extLst>
            <c:ext xmlns:c16="http://schemas.microsoft.com/office/drawing/2014/chart" uri="{C3380CC4-5D6E-409C-BE32-E72D297353CC}">
              <c16:uniqueId val="{00000001-B877-EA4E-A889-AA1B9DF502AD}"/>
            </c:ext>
          </c:extLst>
        </c:ser>
        <c:ser>
          <c:idx val="2"/>
          <c:order val="2"/>
          <c:tx>
            <c:strRef>
              <c:f>'2026-09-12'!$D$359</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'2026-09-12'!$D$360:$D$368</c:f>
              <c:numCache>
                <c:formatCode>#,##0</c:formatCode>
                <c:ptCount val="9"/>
                <c:pt idx="0">
                  <c:v>0</c:v>
                </c:pt>
                <c:pt idx="1">
                  <c:v>1</c:v>
                </c:pt>
                <c:pt idx="2">
                  <c:v>1</c:v>
                </c:pt>
                <c:pt idx="3">
                  <c:v>0</c:v>
                </c:pt>
                <c:pt idx="4">
                  <c:v>1</c:v>
                </c:pt>
                <c:pt idx="5">
                  <c:v>0</c:v>
                </c:pt>
                <c:pt idx="6">
                  <c:v>0</c:v>
                </c:pt>
                <c:pt idx="7">
                  <c:v>0</c:v>
                </c:pt>
                <c:pt idx="8">
                  <c:v>0</c:v>
                </c:pt>
              </c:numCache>
            </c:numRef>
          </c:val>
          <c:extLst>
            <c:ext xmlns:c16="http://schemas.microsoft.com/office/drawing/2014/chart" uri="{C3380CC4-5D6E-409C-BE32-E72D297353CC}">
              <c16:uniqueId val="{00000002-B877-EA4E-A889-AA1B9DF502AD}"/>
            </c:ext>
          </c:extLst>
        </c:ser>
        <c:ser>
          <c:idx val="3"/>
          <c:order val="3"/>
          <c:tx>
            <c:strRef>
              <c:f>'2026-09-12'!$E$359</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'2026-09-12'!$E$360:$E$368</c:f>
              <c:numCache>
                <c:formatCode>#,##0</c:formatCode>
                <c:ptCount val="9"/>
                <c:pt idx="0">
                  <c:v>0</c:v>
                </c:pt>
                <c:pt idx="1">
                  <c:v>1</c:v>
                </c:pt>
                <c:pt idx="2">
                  <c:v>1</c:v>
                </c:pt>
                <c:pt idx="3">
                  <c:v>0</c:v>
                </c:pt>
                <c:pt idx="4">
                  <c:v>1</c:v>
                </c:pt>
                <c:pt idx="5">
                  <c:v>2</c:v>
                </c:pt>
                <c:pt idx="6">
                  <c:v>2</c:v>
                </c:pt>
                <c:pt idx="7">
                  <c:v>1</c:v>
                </c:pt>
                <c:pt idx="8">
                  <c:v>1</c:v>
                </c:pt>
              </c:numCache>
            </c:numRef>
          </c:val>
          <c:extLst>
            <c:ext xmlns:c16="http://schemas.microsoft.com/office/drawing/2014/chart" uri="{C3380CC4-5D6E-409C-BE32-E72D297353CC}">
              <c16:uniqueId val="{00000003-B877-EA4E-A889-AA1B9DF502AD}"/>
            </c:ext>
          </c:extLst>
        </c:ser>
        <c:ser>
          <c:idx val="4"/>
          <c:order val="4"/>
          <c:tx>
            <c:strRef>
              <c:f>'2026-09-12'!$F$359</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'2026-09-12'!$F$360:$F$368</c:f>
              <c:numCache>
                <c:formatCode>#,##0</c:formatCode>
                <c:ptCount val="9"/>
                <c:pt idx="0">
                  <c:v>0</c:v>
                </c:pt>
                <c:pt idx="1">
                  <c:v>1</c:v>
                </c:pt>
                <c:pt idx="2">
                  <c:v>3</c:v>
                </c:pt>
                <c:pt idx="3">
                  <c:v>4</c:v>
                </c:pt>
                <c:pt idx="4">
                  <c:v>10</c:v>
                </c:pt>
                <c:pt idx="5">
                  <c:v>5</c:v>
                </c:pt>
                <c:pt idx="6">
                  <c:v>5</c:v>
                </c:pt>
                <c:pt idx="7">
                  <c:v>4</c:v>
                </c:pt>
                <c:pt idx="8">
                  <c:v>4</c:v>
                </c:pt>
              </c:numCache>
            </c:numRef>
          </c:val>
          <c:extLst>
            <c:ext xmlns:c16="http://schemas.microsoft.com/office/drawing/2014/chart" uri="{C3380CC4-5D6E-409C-BE32-E72D297353CC}">
              <c16:uniqueId val="{00000004-B877-EA4E-A889-AA1B9DF502AD}"/>
            </c:ext>
          </c:extLst>
        </c:ser>
        <c:ser>
          <c:idx val="5"/>
          <c:order val="5"/>
          <c:tx>
            <c:strRef>
              <c:f>'2026-09-12'!$G$359</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'2026-09-12'!$G$360:$G$368</c:f>
              <c:numCache>
                <c:formatCode>#,##0</c:formatCode>
                <c:ptCount val="9"/>
                <c:pt idx="0">
                  <c:v>0</c:v>
                </c:pt>
                <c:pt idx="1">
                  <c:v>0</c:v>
                </c:pt>
                <c:pt idx="2">
                  <c:v>3</c:v>
                </c:pt>
                <c:pt idx="3">
                  <c:v>2</c:v>
                </c:pt>
                <c:pt idx="4">
                  <c:v>0</c:v>
                </c:pt>
                <c:pt idx="5">
                  <c:v>1</c:v>
                </c:pt>
                <c:pt idx="6">
                  <c:v>0</c:v>
                </c:pt>
                <c:pt idx="7">
                  <c:v>2</c:v>
                </c:pt>
                <c:pt idx="8">
                  <c:v>0</c:v>
                </c:pt>
              </c:numCache>
            </c:numRef>
          </c:val>
          <c:extLst>
            <c:ext xmlns:c16="http://schemas.microsoft.com/office/drawing/2014/chart" uri="{C3380CC4-5D6E-409C-BE32-E72D297353CC}">
              <c16:uniqueId val="{00000005-B877-EA4E-A889-AA1B9DF502AD}"/>
            </c:ext>
          </c:extLst>
        </c:ser>
        <c:ser>
          <c:idx val="6"/>
          <c:order val="6"/>
          <c:tx>
            <c:strRef>
              <c:f>'2026-09-12'!$H$359</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'2026-09-12'!$H$360:$H$368</c:f>
              <c:numCache>
                <c:formatCode>#,##0</c:formatCode>
                <c:ptCount val="9"/>
                <c:pt idx="0">
                  <c:v>0</c:v>
                </c:pt>
                <c:pt idx="1">
                  <c:v>8</c:v>
                </c:pt>
                <c:pt idx="2">
                  <c:v>7</c:v>
                </c:pt>
                <c:pt idx="3">
                  <c:v>4</c:v>
                </c:pt>
                <c:pt idx="4">
                  <c:v>9</c:v>
                </c:pt>
                <c:pt idx="5">
                  <c:v>7</c:v>
                </c:pt>
                <c:pt idx="6">
                  <c:v>10</c:v>
                </c:pt>
                <c:pt idx="7">
                  <c:v>5</c:v>
                </c:pt>
                <c:pt idx="8">
                  <c:v>5</c:v>
                </c:pt>
              </c:numCache>
            </c:numRef>
          </c:val>
          <c:extLst>
            <c:ext xmlns:c16="http://schemas.microsoft.com/office/drawing/2014/chart" uri="{C3380CC4-5D6E-409C-BE32-E72D297353CC}">
              <c16:uniqueId val="{00000006-B877-EA4E-A889-AA1B9DF502AD}"/>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SAT</a:t>
            </a:r>
            <a:r>
              <a:rPr lang="en-US" baseline="0"/>
              <a:t> </a:t>
            </a:r>
            <a:r>
              <a:rPr lang="en-US"/>
              <a:t>SEP 12,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'2026-09-12'!$B$395</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'2026-09-12'!$A$396:$A$405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'2026-09-12'!$B$396:$B$405</c:f>
              <c:numCache>
                <c:formatCode>#,##0</c:formatCode>
                <c:ptCount val="10"/>
                <c:pt idx="0">
                  <c:v>0</c:v>
                </c:pt>
                <c:pt idx="1">
                  <c:v>8</c:v>
                </c:pt>
                <c:pt idx="2">
                  <c:v>7</c:v>
                </c:pt>
                <c:pt idx="3">
                  <c:v>4</c:v>
                </c:pt>
                <c:pt idx="4">
                  <c:v>9</c:v>
                </c:pt>
                <c:pt idx="5">
                  <c:v>7</c:v>
                </c:pt>
                <c:pt idx="6">
                  <c:v>10</c:v>
                </c:pt>
                <c:pt idx="7">
                  <c:v>5</c:v>
                </c:pt>
                <c:pt idx="8">
                  <c:v>5</c:v>
                </c:pt>
                <c:pt idx="9">
                  <c:v>5</c:v>
                </c:pt>
              </c:numCache>
            </c:numRef>
          </c:val>
          <c:extLst>
            <c:ext xmlns:c16="http://schemas.microsoft.com/office/drawing/2014/chart" uri="{C3380CC4-5D6E-409C-BE32-E72D297353CC}">
              <c16:uniqueId val="{00000000-4B06-D046-9D00-6210F826986D}"/>
            </c:ext>
          </c:extLst>
        </c:ser>
        <c:ser>
          <c:idx val="1"/>
          <c:order val="1"/>
          <c:tx>
            <c:strRef>
              <c:f>'2026-09-12'!$C$395</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'2026-09-12'!$A$396:$A$405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'2026-09-12'!$C$396:$C$405</c:f>
              <c:numCache>
                <c:formatCode>#,##0</c:formatCode>
                <c:ptCount val="10"/>
                <c:pt idx="0">
                  <c:v>1</c:v>
                </c:pt>
                <c:pt idx="1">
                  <c:v>3</c:v>
                </c:pt>
                <c:pt idx="2">
                  <c:v>8</c:v>
                </c:pt>
                <c:pt idx="3">
                  <c:v>9</c:v>
                </c:pt>
                <c:pt idx="4">
                  <c:v>16</c:v>
                </c:pt>
                <c:pt idx="5">
                  <c:v>12</c:v>
                </c:pt>
                <c:pt idx="6">
                  <c:v>12</c:v>
                </c:pt>
                <c:pt idx="7">
                  <c:v>6</c:v>
                </c:pt>
                <c:pt idx="8">
                  <c:v>6</c:v>
                </c:pt>
                <c:pt idx="9">
                  <c:v>1</c:v>
                </c:pt>
              </c:numCache>
            </c:numRef>
          </c:val>
          <c:extLst>
            <c:ext xmlns:c16="http://schemas.microsoft.com/office/drawing/2014/chart" uri="{C3380CC4-5D6E-409C-BE32-E72D297353CC}">
              <c16:uniqueId val="{00000001-4B06-D046-9D00-6210F826986D}"/>
            </c:ext>
          </c:extLst>
        </c:ser>
        <c:ser>
          <c:idx val="2"/>
          <c:order val="2"/>
          <c:tx>
            <c:strRef>
              <c:f>'2026-09-12'!$D$395</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'2026-09-12'!$A$396:$A$405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'2026-09-12'!$D$396:$D$405</c:f>
              <c:numCache>
                <c:formatCode>#,##0</c:formatCode>
                <c:ptCount val="10"/>
                <c:pt idx="0">
                  <c:v>1</c:v>
                </c:pt>
                <c:pt idx="1">
                  <c:v>1</c:v>
                </c:pt>
                <c:pt idx="2">
                  <c:v>5</c:v>
                </c:pt>
                <c:pt idx="3">
                  <c:v>2</c:v>
                </c:pt>
                <c:pt idx="4">
                  <c:v>3</c:v>
                </c:pt>
                <c:pt idx="5">
                  <c:v>1</c:v>
                </c:pt>
                <c:pt idx="6">
                  <c:v>1</c:v>
                </c:pt>
                <c:pt idx="7">
                  <c:v>3</c:v>
                </c:pt>
                <c:pt idx="8">
                  <c:v>0</c:v>
                </c:pt>
                <c:pt idx="9">
                  <c:v>1</c:v>
                </c:pt>
              </c:numCache>
            </c:numRef>
          </c:val>
          <c:extLst>
            <c:ext xmlns:c16="http://schemas.microsoft.com/office/drawing/2014/chart" uri="{C3380CC4-5D6E-409C-BE32-E72D297353CC}">
              <c16:uniqueId val="{00000002-4B06-D046-9D00-6210F826986D}"/>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SUN SEP 13,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'2026-09-13'!$B$225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'2026-09-13'!$B$226:$B$234</c:f>
              <c:numCache>
                <c:formatCode>#,##0</c:formatCode>
                <c:ptCount val="9"/>
                <c:pt idx="0">
                  <c:v>0</c:v>
                </c:pt>
                <c:pt idx="1">
                  <c:v>0</c:v>
                </c:pt>
                <c:pt idx="2">
                  <c:v>2</c:v>
                </c:pt>
                <c:pt idx="3">
                  <c:v>1</c:v>
                </c:pt>
                <c:pt idx="4">
                  <c:v>1</c:v>
                </c:pt>
                <c:pt idx="5">
                  <c:v>1</c:v>
                </c:pt>
                <c:pt idx="6">
                  <c:v>0</c:v>
                </c:pt>
                <c:pt idx="7">
                  <c:v>1</c:v>
                </c:pt>
                <c:pt idx="8">
                  <c:v>0</c:v>
                </c:pt>
              </c:numCache>
            </c:numRef>
          </c:val>
          <c:extLst>
            <c:ext xmlns:c16="http://schemas.microsoft.com/office/drawing/2014/chart" uri="{C3380CC4-5D6E-409C-BE32-E72D297353CC}">
              <c16:uniqueId val="{00000000-6484-1B48-8BC2-B9DB1DFE4DA7}"/>
            </c:ext>
          </c:extLst>
        </c:ser>
        <c:ser>
          <c:idx val="1"/>
          <c:order val="1"/>
          <c:tx>
            <c:strRef>
              <c:f>'2026-09-13'!$C$225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'2026-09-13'!$C$226:$C$234</c:f>
              <c:numCache>
                <c:formatCode>#,##0</c:formatCode>
                <c:ptCount val="9"/>
                <c:pt idx="0">
                  <c:v>0</c:v>
                </c:pt>
                <c:pt idx="1">
                  <c:v>0</c:v>
                </c:pt>
                <c:pt idx="2">
                  <c:v>1</c:v>
                </c:pt>
                <c:pt idx="3">
                  <c:v>4</c:v>
                </c:pt>
                <c:pt idx="4">
                  <c:v>5</c:v>
                </c:pt>
                <c:pt idx="5">
                  <c:v>4</c:v>
                </c:pt>
                <c:pt idx="6">
                  <c:v>4</c:v>
                </c:pt>
                <c:pt idx="7">
                  <c:v>4</c:v>
                </c:pt>
                <c:pt idx="8">
                  <c:v>1</c:v>
                </c:pt>
              </c:numCache>
            </c:numRef>
          </c:val>
          <c:extLst>
            <c:ext xmlns:c16="http://schemas.microsoft.com/office/drawing/2014/chart" uri="{C3380CC4-5D6E-409C-BE32-E72D297353CC}">
              <c16:uniqueId val="{00000001-6484-1B48-8BC2-B9DB1DFE4DA7}"/>
            </c:ext>
          </c:extLst>
        </c:ser>
        <c:ser>
          <c:idx val="2"/>
          <c:order val="2"/>
          <c:tx>
            <c:strRef>
              <c:f>'2026-09-13'!$D$225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'2026-09-13'!$D$226:$D$234</c:f>
              <c:numCache>
                <c:formatCode>#,##0</c:formatCode>
                <c:ptCount val="9"/>
                <c:pt idx="0">
                  <c:v>0</c:v>
                </c:pt>
                <c:pt idx="1">
                  <c:v>0</c:v>
                </c:pt>
                <c:pt idx="2">
                  <c:v>0</c:v>
                </c:pt>
                <c:pt idx="3">
                  <c:v>1</c:v>
                </c:pt>
                <c:pt idx="4">
                  <c:v>0</c:v>
                </c:pt>
                <c:pt idx="5">
                  <c:v>1</c:v>
                </c:pt>
                <c:pt idx="6">
                  <c:v>0</c:v>
                </c:pt>
                <c:pt idx="7">
                  <c:v>0</c:v>
                </c:pt>
                <c:pt idx="8">
                  <c:v>0</c:v>
                </c:pt>
              </c:numCache>
            </c:numRef>
          </c:val>
          <c:extLst>
            <c:ext xmlns:c16="http://schemas.microsoft.com/office/drawing/2014/chart" uri="{C3380CC4-5D6E-409C-BE32-E72D297353CC}">
              <c16:uniqueId val="{00000002-6484-1B48-8BC2-B9DB1DFE4DA7}"/>
            </c:ext>
          </c:extLst>
        </c:ser>
        <c:ser>
          <c:idx val="3"/>
          <c:order val="3"/>
          <c:tx>
            <c:strRef>
              <c:f>'2026-09-13'!$E$225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'2026-09-13'!$E$226:$E$234</c:f>
              <c:numCache>
                <c:formatCode>#,##0</c:formatCode>
                <c:ptCount val="9"/>
                <c:pt idx="0">
                  <c:v>1</c:v>
                </c:pt>
                <c:pt idx="1">
                  <c:v>0</c:v>
                </c:pt>
                <c:pt idx="2">
                  <c:v>0</c:v>
                </c:pt>
                <c:pt idx="3">
                  <c:v>1</c:v>
                </c:pt>
                <c:pt idx="4">
                  <c:v>0</c:v>
                </c:pt>
                <c:pt idx="5">
                  <c:v>1</c:v>
                </c:pt>
                <c:pt idx="6">
                  <c:v>1</c:v>
                </c:pt>
                <c:pt idx="7">
                  <c:v>3</c:v>
                </c:pt>
                <c:pt idx="8">
                  <c:v>1</c:v>
                </c:pt>
              </c:numCache>
            </c:numRef>
          </c:val>
          <c:extLst>
            <c:ext xmlns:c16="http://schemas.microsoft.com/office/drawing/2014/chart" uri="{C3380CC4-5D6E-409C-BE32-E72D297353CC}">
              <c16:uniqueId val="{00000003-6484-1B48-8BC2-B9DB1DFE4DA7}"/>
            </c:ext>
          </c:extLst>
        </c:ser>
        <c:ser>
          <c:idx val="4"/>
          <c:order val="4"/>
          <c:tx>
            <c:strRef>
              <c:f>'2026-09-13'!$F$225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'2026-09-13'!$F$226:$F$234</c:f>
              <c:numCache>
                <c:formatCode>#,##0</c:formatCode>
                <c:ptCount val="9"/>
                <c:pt idx="0">
                  <c:v>0</c:v>
                </c:pt>
                <c:pt idx="1">
                  <c:v>1</c:v>
                </c:pt>
                <c:pt idx="2">
                  <c:v>4</c:v>
                </c:pt>
                <c:pt idx="3">
                  <c:v>5</c:v>
                </c:pt>
                <c:pt idx="4">
                  <c:v>3</c:v>
                </c:pt>
                <c:pt idx="5">
                  <c:v>6</c:v>
                </c:pt>
                <c:pt idx="6">
                  <c:v>4</c:v>
                </c:pt>
                <c:pt idx="7">
                  <c:v>4</c:v>
                </c:pt>
                <c:pt idx="8">
                  <c:v>1</c:v>
                </c:pt>
              </c:numCache>
            </c:numRef>
          </c:val>
          <c:extLst>
            <c:ext xmlns:c16="http://schemas.microsoft.com/office/drawing/2014/chart" uri="{C3380CC4-5D6E-409C-BE32-E72D297353CC}">
              <c16:uniqueId val="{00000004-6484-1B48-8BC2-B9DB1DFE4DA7}"/>
            </c:ext>
          </c:extLst>
        </c:ser>
        <c:ser>
          <c:idx val="5"/>
          <c:order val="5"/>
          <c:tx>
            <c:strRef>
              <c:f>'2026-09-13'!$G$225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'2026-09-13'!$G$226:$G$234</c:f>
              <c:numCache>
                <c:formatCode>#,##0</c:formatCode>
                <c:ptCount val="9"/>
                <c:pt idx="0">
                  <c:v>0</c:v>
                </c:pt>
                <c:pt idx="1">
                  <c:v>0</c:v>
                </c:pt>
                <c:pt idx="2">
                  <c:v>2</c:v>
                </c:pt>
                <c:pt idx="3">
                  <c:v>0</c:v>
                </c:pt>
                <c:pt idx="4">
                  <c:v>2</c:v>
                </c:pt>
                <c:pt idx="5">
                  <c:v>1</c:v>
                </c:pt>
                <c:pt idx="6">
                  <c:v>0</c:v>
                </c:pt>
                <c:pt idx="7">
                  <c:v>1</c:v>
                </c:pt>
                <c:pt idx="8">
                  <c:v>1</c:v>
                </c:pt>
              </c:numCache>
            </c:numRef>
          </c:val>
          <c:extLst>
            <c:ext xmlns:c16="http://schemas.microsoft.com/office/drawing/2014/chart" uri="{C3380CC4-5D6E-409C-BE32-E72D297353CC}">
              <c16:uniqueId val="{00000005-6484-1B48-8BC2-B9DB1DFE4DA7}"/>
            </c:ext>
          </c:extLst>
        </c:ser>
        <c:ser>
          <c:idx val="6"/>
          <c:order val="6"/>
          <c:tx>
            <c:strRef>
              <c:f>'2026-09-13'!$H$225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'2026-09-13'!$H$226:$H$234</c:f>
              <c:numCache>
                <c:formatCode>#,##0</c:formatCode>
                <c:ptCount val="9"/>
                <c:pt idx="0">
                  <c:v>2</c:v>
                </c:pt>
                <c:pt idx="1">
                  <c:v>5</c:v>
                </c:pt>
                <c:pt idx="2">
                  <c:v>8</c:v>
                </c:pt>
                <c:pt idx="3">
                  <c:v>7</c:v>
                </c:pt>
                <c:pt idx="4">
                  <c:v>7</c:v>
                </c:pt>
                <c:pt idx="5">
                  <c:v>5</c:v>
                </c:pt>
                <c:pt idx="6">
                  <c:v>10</c:v>
                </c:pt>
                <c:pt idx="7">
                  <c:v>8</c:v>
                </c:pt>
                <c:pt idx="8">
                  <c:v>8</c:v>
                </c:pt>
              </c:numCache>
            </c:numRef>
          </c:val>
          <c:extLst>
            <c:ext xmlns:c16="http://schemas.microsoft.com/office/drawing/2014/chart" uri="{C3380CC4-5D6E-409C-BE32-E72D297353CC}">
              <c16:uniqueId val="{00000006-6484-1B48-8BC2-B9DB1DFE4DA7}"/>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SUN</a:t>
            </a:r>
            <a:r>
              <a:rPr lang="en-US" baseline="0"/>
              <a:t> </a:t>
            </a:r>
            <a:r>
              <a:rPr lang="en-US"/>
              <a:t>SEP 13,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'2026-09-13'!$B$261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'2026-09-13'!$B$262:$B$271</c:f>
              <c:numCache>
                <c:formatCode>#,##0</c:formatCode>
                <c:ptCount val="10"/>
                <c:pt idx="0">
                  <c:v>2</c:v>
                </c:pt>
                <c:pt idx="1">
                  <c:v>5</c:v>
                </c:pt>
                <c:pt idx="2">
                  <c:v>8</c:v>
                </c:pt>
                <c:pt idx="3">
                  <c:v>7</c:v>
                </c:pt>
                <c:pt idx="4">
                  <c:v>7</c:v>
                </c:pt>
                <c:pt idx="5">
                  <c:v>5</c:v>
                </c:pt>
                <c:pt idx="6">
                  <c:v>10</c:v>
                </c:pt>
                <c:pt idx="7">
                  <c:v>8</c:v>
                </c:pt>
                <c:pt idx="8">
                  <c:v>8</c:v>
                </c:pt>
                <c:pt idx="9">
                  <c:v>3</c:v>
                </c:pt>
              </c:numCache>
            </c:numRef>
          </c:val>
          <c:extLst>
            <c:ext xmlns:c16="http://schemas.microsoft.com/office/drawing/2014/chart" uri="{C3380CC4-5D6E-409C-BE32-E72D297353CC}">
              <c16:uniqueId val="{00000000-71B7-5346-B977-1FDA58E86740}"/>
            </c:ext>
          </c:extLst>
        </c:ser>
        <c:ser>
          <c:idx val="1"/>
          <c:order val="1"/>
          <c:tx>
            <c:strRef>
              <c:f>'2026-09-13'!$C$261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'2026-09-13'!$C$262:$C$271</c:f>
              <c:numCache>
                <c:formatCode>#,##0</c:formatCode>
                <c:ptCount val="10"/>
                <c:pt idx="0">
                  <c:v>1</c:v>
                </c:pt>
                <c:pt idx="1">
                  <c:v>1</c:v>
                </c:pt>
                <c:pt idx="2">
                  <c:v>5</c:v>
                </c:pt>
                <c:pt idx="3">
                  <c:v>10</c:v>
                </c:pt>
                <c:pt idx="4">
                  <c:v>8</c:v>
                </c:pt>
                <c:pt idx="5">
                  <c:v>11</c:v>
                </c:pt>
                <c:pt idx="6">
                  <c:v>9</c:v>
                </c:pt>
                <c:pt idx="7">
                  <c:v>11</c:v>
                </c:pt>
                <c:pt idx="8">
                  <c:v>3</c:v>
                </c:pt>
                <c:pt idx="9">
                  <c:v>1</c:v>
                </c:pt>
              </c:numCache>
            </c:numRef>
          </c:val>
          <c:extLst>
            <c:ext xmlns:c16="http://schemas.microsoft.com/office/drawing/2014/chart" uri="{C3380CC4-5D6E-409C-BE32-E72D297353CC}">
              <c16:uniqueId val="{00000001-71B7-5346-B977-1FDA58E86740}"/>
            </c:ext>
          </c:extLst>
        </c:ser>
        <c:ser>
          <c:idx val="2"/>
          <c:order val="2"/>
          <c:tx>
            <c:strRef>
              <c:f>'2026-09-13'!$D$261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'2026-09-13'!$D$262:$D$271</c:f>
              <c:numCache>
                <c:formatCode>#,##0</c:formatCode>
                <c:ptCount val="10"/>
                <c:pt idx="0">
                  <c:v>0</c:v>
                </c:pt>
                <c:pt idx="1">
                  <c:v>0</c:v>
                </c:pt>
                <c:pt idx="2">
                  <c:v>4</c:v>
                </c:pt>
                <c:pt idx="3">
                  <c:v>2</c:v>
                </c:pt>
                <c:pt idx="4">
                  <c:v>3</c:v>
                </c:pt>
                <c:pt idx="5">
                  <c:v>3</c:v>
                </c:pt>
                <c:pt idx="6">
                  <c:v>0</c:v>
                </c:pt>
                <c:pt idx="7">
                  <c:v>2</c:v>
                </c:pt>
                <c:pt idx="8">
                  <c:v>1</c:v>
                </c:pt>
                <c:pt idx="9">
                  <c:v>0</c:v>
                </c:pt>
              </c:numCache>
            </c:numRef>
          </c:val>
          <c:extLst>
            <c:ext xmlns:c16="http://schemas.microsoft.com/office/drawing/2014/chart" uri="{C3380CC4-5D6E-409C-BE32-E72D297353CC}">
              <c16:uniqueId val="{00000002-71B7-5346-B977-1FDA58E86740}"/>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MON SEP 14,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'2026-09-14'!$B$225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'2026-09-14'!$B$226:$B$234</c:f>
              <c:numCache>
                <c:formatCode>#,##0</c:formatCode>
                <c:ptCount val="9"/>
                <c:pt idx="0">
                  <c:v>0</c:v>
                </c:pt>
                <c:pt idx="1">
                  <c:v>0</c:v>
                </c:pt>
                <c:pt idx="2">
                  <c:v>3</c:v>
                </c:pt>
                <c:pt idx="3">
                  <c:v>0</c:v>
                </c:pt>
                <c:pt idx="4">
                  <c:v>1</c:v>
                </c:pt>
                <c:pt idx="5">
                  <c:v>1</c:v>
                </c:pt>
                <c:pt idx="6">
                  <c:v>0</c:v>
                </c:pt>
                <c:pt idx="7">
                  <c:v>1</c:v>
                </c:pt>
                <c:pt idx="8">
                  <c:v>0</c:v>
                </c:pt>
              </c:numCache>
            </c:numRef>
          </c:val>
          <c:extLst>
            <c:ext xmlns:c16="http://schemas.microsoft.com/office/drawing/2014/chart" uri="{C3380CC4-5D6E-409C-BE32-E72D297353CC}">
              <c16:uniqueId val="{00000000-80FA-CC4B-A060-317FF40895BC}"/>
            </c:ext>
          </c:extLst>
        </c:ser>
        <c:ser>
          <c:idx val="1"/>
          <c:order val="1"/>
          <c:tx>
            <c:strRef>
              <c:f>'2026-09-14'!$C$225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'2026-09-14'!$C$226:$C$234</c:f>
              <c:numCache>
                <c:formatCode>#,##0</c:formatCode>
                <c:ptCount val="9"/>
                <c:pt idx="0">
                  <c:v>1</c:v>
                </c:pt>
                <c:pt idx="1">
                  <c:v>0</c:v>
                </c:pt>
                <c:pt idx="2">
                  <c:v>2</c:v>
                </c:pt>
                <c:pt idx="3">
                  <c:v>3</c:v>
                </c:pt>
                <c:pt idx="4">
                  <c:v>4</c:v>
                </c:pt>
                <c:pt idx="5">
                  <c:v>4</c:v>
                </c:pt>
                <c:pt idx="6">
                  <c:v>5</c:v>
                </c:pt>
                <c:pt idx="7">
                  <c:v>2</c:v>
                </c:pt>
                <c:pt idx="8">
                  <c:v>2</c:v>
                </c:pt>
              </c:numCache>
            </c:numRef>
          </c:val>
          <c:extLst>
            <c:ext xmlns:c16="http://schemas.microsoft.com/office/drawing/2014/chart" uri="{C3380CC4-5D6E-409C-BE32-E72D297353CC}">
              <c16:uniqueId val="{00000001-80FA-CC4B-A060-317FF40895BC}"/>
            </c:ext>
          </c:extLst>
        </c:ser>
        <c:ser>
          <c:idx val="2"/>
          <c:order val="2"/>
          <c:tx>
            <c:strRef>
              <c:f>'2026-09-14'!$D$225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'2026-09-14'!$D$226:$D$234</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80FA-CC4B-A060-317FF40895BC}"/>
            </c:ext>
          </c:extLst>
        </c:ser>
        <c:ser>
          <c:idx val="3"/>
          <c:order val="3"/>
          <c:tx>
            <c:strRef>
              <c:f>'2026-09-14'!$E$225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'2026-09-14'!$E$226:$E$234</c:f>
              <c:numCache>
                <c:formatCode>#,##0</c:formatCode>
                <c:ptCount val="9"/>
                <c:pt idx="0">
                  <c:v>1</c:v>
                </c:pt>
                <c:pt idx="1">
                  <c:v>0</c:v>
                </c:pt>
                <c:pt idx="2">
                  <c:v>0</c:v>
                </c:pt>
                <c:pt idx="3">
                  <c:v>0</c:v>
                </c:pt>
                <c:pt idx="4">
                  <c:v>1</c:v>
                </c:pt>
                <c:pt idx="5">
                  <c:v>2</c:v>
                </c:pt>
                <c:pt idx="6">
                  <c:v>2</c:v>
                </c:pt>
                <c:pt idx="7">
                  <c:v>3</c:v>
                </c:pt>
                <c:pt idx="8">
                  <c:v>0</c:v>
                </c:pt>
              </c:numCache>
            </c:numRef>
          </c:val>
          <c:extLst>
            <c:ext xmlns:c16="http://schemas.microsoft.com/office/drawing/2014/chart" uri="{C3380CC4-5D6E-409C-BE32-E72D297353CC}">
              <c16:uniqueId val="{00000003-80FA-CC4B-A060-317FF40895BC}"/>
            </c:ext>
          </c:extLst>
        </c:ser>
        <c:ser>
          <c:idx val="4"/>
          <c:order val="4"/>
          <c:tx>
            <c:strRef>
              <c:f>'2026-09-14'!$F$225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'2026-09-14'!$F$226:$F$234</c:f>
              <c:numCache>
                <c:formatCode>#,##0</c:formatCode>
                <c:ptCount val="9"/>
                <c:pt idx="0">
                  <c:v>0</c:v>
                </c:pt>
                <c:pt idx="1">
                  <c:v>0</c:v>
                </c:pt>
                <c:pt idx="2">
                  <c:v>3</c:v>
                </c:pt>
                <c:pt idx="3">
                  <c:v>5</c:v>
                </c:pt>
                <c:pt idx="4">
                  <c:v>7</c:v>
                </c:pt>
                <c:pt idx="5">
                  <c:v>3</c:v>
                </c:pt>
                <c:pt idx="6">
                  <c:v>2</c:v>
                </c:pt>
                <c:pt idx="7">
                  <c:v>5</c:v>
                </c:pt>
                <c:pt idx="8">
                  <c:v>0</c:v>
                </c:pt>
              </c:numCache>
            </c:numRef>
          </c:val>
          <c:extLst>
            <c:ext xmlns:c16="http://schemas.microsoft.com/office/drawing/2014/chart" uri="{C3380CC4-5D6E-409C-BE32-E72D297353CC}">
              <c16:uniqueId val="{00000004-80FA-CC4B-A060-317FF40895BC}"/>
            </c:ext>
          </c:extLst>
        </c:ser>
        <c:ser>
          <c:idx val="5"/>
          <c:order val="5"/>
          <c:tx>
            <c:strRef>
              <c:f>'2026-09-14'!$G$225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'2026-09-14'!$G$226:$G$234</c:f>
              <c:numCache>
                <c:formatCode>#,##0</c:formatCode>
                <c:ptCount val="9"/>
                <c:pt idx="0">
                  <c:v>0</c:v>
                </c:pt>
                <c:pt idx="1">
                  <c:v>0</c:v>
                </c:pt>
                <c:pt idx="2">
                  <c:v>3</c:v>
                </c:pt>
                <c:pt idx="3">
                  <c:v>1</c:v>
                </c:pt>
                <c:pt idx="4">
                  <c:v>1</c:v>
                </c:pt>
                <c:pt idx="5">
                  <c:v>1</c:v>
                </c:pt>
                <c:pt idx="6">
                  <c:v>0</c:v>
                </c:pt>
                <c:pt idx="7">
                  <c:v>3</c:v>
                </c:pt>
                <c:pt idx="8">
                  <c:v>0</c:v>
                </c:pt>
              </c:numCache>
            </c:numRef>
          </c:val>
          <c:extLst>
            <c:ext xmlns:c16="http://schemas.microsoft.com/office/drawing/2014/chart" uri="{C3380CC4-5D6E-409C-BE32-E72D297353CC}">
              <c16:uniqueId val="{00000005-80FA-CC4B-A060-317FF40895BC}"/>
            </c:ext>
          </c:extLst>
        </c:ser>
        <c:ser>
          <c:idx val="6"/>
          <c:order val="6"/>
          <c:tx>
            <c:strRef>
              <c:f>'2026-09-14'!$H$225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'2026-09-14'!$H$226:$H$234</c:f>
              <c:numCache>
                <c:formatCode>#,##0</c:formatCode>
                <c:ptCount val="9"/>
                <c:pt idx="0">
                  <c:v>2</c:v>
                </c:pt>
                <c:pt idx="1">
                  <c:v>9</c:v>
                </c:pt>
                <c:pt idx="2">
                  <c:v>6</c:v>
                </c:pt>
                <c:pt idx="3">
                  <c:v>4</c:v>
                </c:pt>
                <c:pt idx="4">
                  <c:v>13</c:v>
                </c:pt>
                <c:pt idx="5">
                  <c:v>7</c:v>
                </c:pt>
                <c:pt idx="6">
                  <c:v>9</c:v>
                </c:pt>
                <c:pt idx="7">
                  <c:v>7</c:v>
                </c:pt>
                <c:pt idx="8">
                  <c:v>4</c:v>
                </c:pt>
              </c:numCache>
            </c:numRef>
          </c:val>
          <c:extLst>
            <c:ext xmlns:c16="http://schemas.microsoft.com/office/drawing/2014/chart" uri="{C3380CC4-5D6E-409C-BE32-E72D297353CC}">
              <c16:uniqueId val="{00000006-80FA-CC4B-A060-317FF40895BC}"/>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MON</a:t>
            </a:r>
            <a:r>
              <a:rPr lang="en-US" baseline="0"/>
              <a:t> </a:t>
            </a:r>
            <a:r>
              <a:rPr lang="en-US"/>
              <a:t>SEP 14,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'2026-09-14'!$B$261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'2026-09-14'!$B$262:$B$271</c:f>
              <c:numCache>
                <c:formatCode>#,##0</c:formatCode>
                <c:ptCount val="10"/>
                <c:pt idx="0">
                  <c:v>2</c:v>
                </c:pt>
                <c:pt idx="1">
                  <c:v>9</c:v>
                </c:pt>
                <c:pt idx="2">
                  <c:v>6</c:v>
                </c:pt>
                <c:pt idx="3">
                  <c:v>4</c:v>
                </c:pt>
                <c:pt idx="4">
                  <c:v>13</c:v>
                </c:pt>
                <c:pt idx="5">
                  <c:v>7</c:v>
                </c:pt>
                <c:pt idx="6">
                  <c:v>9</c:v>
                </c:pt>
                <c:pt idx="7">
                  <c:v>7</c:v>
                </c:pt>
                <c:pt idx="8">
                  <c:v>4</c:v>
                </c:pt>
                <c:pt idx="9">
                  <c:v>0</c:v>
                </c:pt>
              </c:numCache>
            </c:numRef>
          </c:val>
          <c:extLst>
            <c:ext xmlns:c16="http://schemas.microsoft.com/office/drawing/2014/chart" uri="{C3380CC4-5D6E-409C-BE32-E72D297353CC}">
              <c16:uniqueId val="{00000000-FA9C-D34C-A504-77F1FDC98EA9}"/>
            </c:ext>
          </c:extLst>
        </c:ser>
        <c:ser>
          <c:idx val="1"/>
          <c:order val="1"/>
          <c:tx>
            <c:strRef>
              <c:f>'2026-09-14'!$C$261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'2026-09-14'!$C$262:$C$271</c:f>
              <c:numCache>
                <c:formatCode>#,##0</c:formatCode>
                <c:ptCount val="10"/>
                <c:pt idx="0">
                  <c:v>2</c:v>
                </c:pt>
                <c:pt idx="1">
                  <c:v>0</c:v>
                </c:pt>
                <c:pt idx="2">
                  <c:v>5</c:v>
                </c:pt>
                <c:pt idx="3">
                  <c:v>8</c:v>
                </c:pt>
                <c:pt idx="4">
                  <c:v>12</c:v>
                </c:pt>
                <c:pt idx="5">
                  <c:v>9</c:v>
                </c:pt>
                <c:pt idx="6">
                  <c:v>9</c:v>
                </c:pt>
                <c:pt idx="7">
                  <c:v>10</c:v>
                </c:pt>
                <c:pt idx="8">
                  <c:v>2</c:v>
                </c:pt>
                <c:pt idx="9">
                  <c:v>0</c:v>
                </c:pt>
              </c:numCache>
            </c:numRef>
          </c:val>
          <c:extLst>
            <c:ext xmlns:c16="http://schemas.microsoft.com/office/drawing/2014/chart" uri="{C3380CC4-5D6E-409C-BE32-E72D297353CC}">
              <c16:uniqueId val="{00000001-FA9C-D34C-A504-77F1FDC98EA9}"/>
            </c:ext>
          </c:extLst>
        </c:ser>
        <c:ser>
          <c:idx val="2"/>
          <c:order val="2"/>
          <c:tx>
            <c:strRef>
              <c:f>'2026-09-14'!$D$261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'2026-09-14'!$D$262:$D$271</c:f>
              <c:numCache>
                <c:formatCode>#,##0</c:formatCode>
                <c:ptCount val="10"/>
                <c:pt idx="0">
                  <c:v>0</c:v>
                </c:pt>
                <c:pt idx="1">
                  <c:v>0</c:v>
                </c:pt>
                <c:pt idx="2">
                  <c:v>6</c:v>
                </c:pt>
                <c:pt idx="3">
                  <c:v>1</c:v>
                </c:pt>
                <c:pt idx="4">
                  <c:v>2</c:v>
                </c:pt>
                <c:pt idx="5">
                  <c:v>2</c:v>
                </c:pt>
                <c:pt idx="6">
                  <c:v>0</c:v>
                </c:pt>
                <c:pt idx="7">
                  <c:v>4</c:v>
                </c:pt>
                <c:pt idx="8">
                  <c:v>0</c:v>
                </c:pt>
                <c:pt idx="9">
                  <c:v>1</c:v>
                </c:pt>
              </c:numCache>
            </c:numRef>
          </c:val>
          <c:extLst>
            <c:ext xmlns:c16="http://schemas.microsoft.com/office/drawing/2014/chart" uri="{C3380CC4-5D6E-409C-BE32-E72D297353CC}">
              <c16:uniqueId val="{00000002-FA9C-D34C-A504-77F1FDC98EA9}"/>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TUE SEP 15,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'2026-09-15'!$B$234</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'2026-09-15'!$A$235:$A$243</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'2026-09-15'!$B$235:$B$243</c:f>
              <c:numCache>
                <c:formatCode>#,##0</c:formatCode>
                <c:ptCount val="9"/>
                <c:pt idx="0">
                  <c:v>0</c:v>
                </c:pt>
                <c:pt idx="1">
                  <c:v>1</c:v>
                </c:pt>
                <c:pt idx="2">
                  <c:v>3</c:v>
                </c:pt>
                <c:pt idx="3">
                  <c:v>1</c:v>
                </c:pt>
                <c:pt idx="4">
                  <c:v>1</c:v>
                </c:pt>
                <c:pt idx="5">
                  <c:v>0</c:v>
                </c:pt>
                <c:pt idx="6">
                  <c:v>3</c:v>
                </c:pt>
                <c:pt idx="7">
                  <c:v>0</c:v>
                </c:pt>
                <c:pt idx="8">
                  <c:v>0</c:v>
                </c:pt>
              </c:numCache>
            </c:numRef>
          </c:val>
          <c:extLst>
            <c:ext xmlns:c16="http://schemas.microsoft.com/office/drawing/2014/chart" uri="{C3380CC4-5D6E-409C-BE32-E72D297353CC}">
              <c16:uniqueId val="{00000000-FEC7-774F-9CFB-3D6996FB8CEE}"/>
            </c:ext>
          </c:extLst>
        </c:ser>
        <c:ser>
          <c:idx val="1"/>
          <c:order val="1"/>
          <c:tx>
            <c:strRef>
              <c:f>'2026-09-15'!$C$234</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'2026-09-15'!$A$235:$A$243</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'2026-09-15'!$C$235:$C$243</c:f>
              <c:numCache>
                <c:formatCode>#,##0</c:formatCode>
                <c:ptCount val="9"/>
                <c:pt idx="0">
                  <c:v>0</c:v>
                </c:pt>
                <c:pt idx="1">
                  <c:v>0</c:v>
                </c:pt>
                <c:pt idx="2">
                  <c:v>2</c:v>
                </c:pt>
                <c:pt idx="3">
                  <c:v>3</c:v>
                </c:pt>
                <c:pt idx="4">
                  <c:v>3</c:v>
                </c:pt>
                <c:pt idx="5">
                  <c:v>3</c:v>
                </c:pt>
                <c:pt idx="6">
                  <c:v>4</c:v>
                </c:pt>
                <c:pt idx="7">
                  <c:v>1</c:v>
                </c:pt>
                <c:pt idx="8">
                  <c:v>1</c:v>
                </c:pt>
              </c:numCache>
            </c:numRef>
          </c:val>
          <c:extLst>
            <c:ext xmlns:c16="http://schemas.microsoft.com/office/drawing/2014/chart" uri="{C3380CC4-5D6E-409C-BE32-E72D297353CC}">
              <c16:uniqueId val="{00000001-FEC7-774F-9CFB-3D6996FB8CEE}"/>
            </c:ext>
          </c:extLst>
        </c:ser>
        <c:ser>
          <c:idx val="2"/>
          <c:order val="2"/>
          <c:tx>
            <c:strRef>
              <c:f>'2026-09-15'!$D$234</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'2026-09-15'!$A$235:$A$243</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'2026-09-15'!$D$235:$D$243</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FEC7-774F-9CFB-3D6996FB8CEE}"/>
            </c:ext>
          </c:extLst>
        </c:ser>
        <c:ser>
          <c:idx val="3"/>
          <c:order val="3"/>
          <c:tx>
            <c:strRef>
              <c:f>'2026-09-15'!$E$234</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'2026-09-15'!$A$235:$A$243</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'2026-09-15'!$E$235:$E$243</c:f>
              <c:numCache>
                <c:formatCode>#,##0</c:formatCode>
                <c:ptCount val="9"/>
                <c:pt idx="0">
                  <c:v>0</c:v>
                </c:pt>
                <c:pt idx="1">
                  <c:v>1</c:v>
                </c:pt>
                <c:pt idx="2">
                  <c:v>0</c:v>
                </c:pt>
                <c:pt idx="3">
                  <c:v>1</c:v>
                </c:pt>
                <c:pt idx="4">
                  <c:v>0</c:v>
                </c:pt>
                <c:pt idx="5">
                  <c:v>1</c:v>
                </c:pt>
                <c:pt idx="6">
                  <c:v>1</c:v>
                </c:pt>
                <c:pt idx="7">
                  <c:v>2</c:v>
                </c:pt>
                <c:pt idx="8">
                  <c:v>1</c:v>
                </c:pt>
              </c:numCache>
            </c:numRef>
          </c:val>
          <c:extLst>
            <c:ext xmlns:c16="http://schemas.microsoft.com/office/drawing/2014/chart" uri="{C3380CC4-5D6E-409C-BE32-E72D297353CC}">
              <c16:uniqueId val="{00000003-FEC7-774F-9CFB-3D6996FB8CEE}"/>
            </c:ext>
          </c:extLst>
        </c:ser>
        <c:ser>
          <c:idx val="4"/>
          <c:order val="4"/>
          <c:tx>
            <c:strRef>
              <c:f>'2026-09-15'!$F$234</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'2026-09-15'!$A$235:$A$243</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'2026-09-15'!$F$235:$F$243</c:f>
              <c:numCache>
                <c:formatCode>#,##0</c:formatCode>
                <c:ptCount val="9"/>
                <c:pt idx="0">
                  <c:v>0</c:v>
                </c:pt>
                <c:pt idx="1">
                  <c:v>0</c:v>
                </c:pt>
                <c:pt idx="2">
                  <c:v>4</c:v>
                </c:pt>
                <c:pt idx="3">
                  <c:v>2</c:v>
                </c:pt>
                <c:pt idx="4">
                  <c:v>5</c:v>
                </c:pt>
                <c:pt idx="5">
                  <c:v>2</c:v>
                </c:pt>
                <c:pt idx="6">
                  <c:v>1</c:v>
                </c:pt>
                <c:pt idx="7">
                  <c:v>3</c:v>
                </c:pt>
                <c:pt idx="8">
                  <c:v>0</c:v>
                </c:pt>
              </c:numCache>
            </c:numRef>
          </c:val>
          <c:extLst>
            <c:ext xmlns:c16="http://schemas.microsoft.com/office/drawing/2014/chart" uri="{C3380CC4-5D6E-409C-BE32-E72D297353CC}">
              <c16:uniqueId val="{00000004-FEC7-774F-9CFB-3D6996FB8CEE}"/>
            </c:ext>
          </c:extLst>
        </c:ser>
        <c:ser>
          <c:idx val="5"/>
          <c:order val="5"/>
          <c:tx>
            <c:strRef>
              <c:f>'2026-09-15'!$G$234</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'2026-09-15'!$A$235:$A$243</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'2026-09-15'!$G$235:$G$243</c:f>
              <c:numCache>
                <c:formatCode>#,##0</c:formatCode>
                <c:ptCount val="9"/>
                <c:pt idx="0">
                  <c:v>0</c:v>
                </c:pt>
                <c:pt idx="1">
                  <c:v>0</c:v>
                </c:pt>
                <c:pt idx="2">
                  <c:v>2</c:v>
                </c:pt>
                <c:pt idx="3">
                  <c:v>1</c:v>
                </c:pt>
                <c:pt idx="4">
                  <c:v>2</c:v>
                </c:pt>
                <c:pt idx="5">
                  <c:v>0</c:v>
                </c:pt>
                <c:pt idx="6">
                  <c:v>0</c:v>
                </c:pt>
                <c:pt idx="7">
                  <c:v>1</c:v>
                </c:pt>
                <c:pt idx="8">
                  <c:v>1</c:v>
                </c:pt>
              </c:numCache>
            </c:numRef>
          </c:val>
          <c:extLst>
            <c:ext xmlns:c16="http://schemas.microsoft.com/office/drawing/2014/chart" uri="{C3380CC4-5D6E-409C-BE32-E72D297353CC}">
              <c16:uniqueId val="{00000005-FEC7-774F-9CFB-3D6996FB8CEE}"/>
            </c:ext>
          </c:extLst>
        </c:ser>
        <c:ser>
          <c:idx val="6"/>
          <c:order val="6"/>
          <c:tx>
            <c:strRef>
              <c:f>'2026-09-15'!$H$234</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'2026-09-15'!$A$235:$A$243</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'2026-09-15'!$H$235:$H$243</c:f>
              <c:numCache>
                <c:formatCode>#,##0</c:formatCode>
                <c:ptCount val="9"/>
                <c:pt idx="0">
                  <c:v>1</c:v>
                </c:pt>
                <c:pt idx="1">
                  <c:v>8</c:v>
                </c:pt>
                <c:pt idx="2">
                  <c:v>6</c:v>
                </c:pt>
                <c:pt idx="3">
                  <c:v>5</c:v>
                </c:pt>
                <c:pt idx="4">
                  <c:v>7</c:v>
                </c:pt>
                <c:pt idx="5">
                  <c:v>8</c:v>
                </c:pt>
                <c:pt idx="6">
                  <c:v>4</c:v>
                </c:pt>
                <c:pt idx="7">
                  <c:v>4</c:v>
                </c:pt>
                <c:pt idx="8">
                  <c:v>8</c:v>
                </c:pt>
              </c:numCache>
            </c:numRef>
          </c:val>
          <c:extLst>
            <c:ext xmlns:c16="http://schemas.microsoft.com/office/drawing/2014/chart" uri="{C3380CC4-5D6E-409C-BE32-E72D297353CC}">
              <c16:uniqueId val="{00000006-FEC7-774F-9CFB-3D6996FB8CEE}"/>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TUE</a:t>
            </a:r>
            <a:r>
              <a:rPr lang="en-US" baseline="0"/>
              <a:t> </a:t>
            </a:r>
            <a:r>
              <a:rPr lang="en-US"/>
              <a:t>SEP 15,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'2026-09-15'!$B$270</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'2026-09-15'!$A$271:$A$280</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'2026-09-15'!$B$271:$B$280</c:f>
              <c:numCache>
                <c:formatCode>#,##0</c:formatCode>
                <c:ptCount val="10"/>
                <c:pt idx="0">
                  <c:v>1</c:v>
                </c:pt>
                <c:pt idx="1">
                  <c:v>8</c:v>
                </c:pt>
                <c:pt idx="2">
                  <c:v>6</c:v>
                </c:pt>
                <c:pt idx="3">
                  <c:v>5</c:v>
                </c:pt>
                <c:pt idx="4">
                  <c:v>7</c:v>
                </c:pt>
                <c:pt idx="5">
                  <c:v>8</c:v>
                </c:pt>
                <c:pt idx="6">
                  <c:v>4</c:v>
                </c:pt>
                <c:pt idx="7">
                  <c:v>4</c:v>
                </c:pt>
                <c:pt idx="8">
                  <c:v>8</c:v>
                </c:pt>
                <c:pt idx="9">
                  <c:v>6</c:v>
                </c:pt>
              </c:numCache>
            </c:numRef>
          </c:val>
          <c:extLst>
            <c:ext xmlns:c16="http://schemas.microsoft.com/office/drawing/2014/chart" uri="{C3380CC4-5D6E-409C-BE32-E72D297353CC}">
              <c16:uniqueId val="{00000000-BF7C-3842-8497-454D22EC4D8D}"/>
            </c:ext>
          </c:extLst>
        </c:ser>
        <c:ser>
          <c:idx val="1"/>
          <c:order val="1"/>
          <c:tx>
            <c:strRef>
              <c:f>'2026-09-15'!$C$270</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'2026-09-15'!$A$271:$A$280</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'2026-09-15'!$C$271:$C$280</c:f>
              <c:numCache>
                <c:formatCode>#,##0</c:formatCode>
                <c:ptCount val="10"/>
                <c:pt idx="0">
                  <c:v>0</c:v>
                </c:pt>
                <c:pt idx="1">
                  <c:v>1</c:v>
                </c:pt>
                <c:pt idx="2">
                  <c:v>6</c:v>
                </c:pt>
                <c:pt idx="3">
                  <c:v>6</c:v>
                </c:pt>
                <c:pt idx="4">
                  <c:v>8</c:v>
                </c:pt>
                <c:pt idx="5">
                  <c:v>6</c:v>
                </c:pt>
                <c:pt idx="6">
                  <c:v>6</c:v>
                </c:pt>
                <c:pt idx="7">
                  <c:v>6</c:v>
                </c:pt>
                <c:pt idx="8">
                  <c:v>2</c:v>
                </c:pt>
                <c:pt idx="9">
                  <c:v>2</c:v>
                </c:pt>
              </c:numCache>
            </c:numRef>
          </c:val>
          <c:extLst>
            <c:ext xmlns:c16="http://schemas.microsoft.com/office/drawing/2014/chart" uri="{C3380CC4-5D6E-409C-BE32-E72D297353CC}">
              <c16:uniqueId val="{00000001-BF7C-3842-8497-454D22EC4D8D}"/>
            </c:ext>
          </c:extLst>
        </c:ser>
        <c:ser>
          <c:idx val="2"/>
          <c:order val="2"/>
          <c:tx>
            <c:strRef>
              <c:f>'2026-09-15'!$D$270</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'2026-09-15'!$A$271:$A$280</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'2026-09-15'!$D$271:$D$280</c:f>
              <c:numCache>
                <c:formatCode>#,##0</c:formatCode>
                <c:ptCount val="10"/>
                <c:pt idx="0">
                  <c:v>0</c:v>
                </c:pt>
                <c:pt idx="1">
                  <c:v>1</c:v>
                </c:pt>
                <c:pt idx="2">
                  <c:v>5</c:v>
                </c:pt>
                <c:pt idx="3">
                  <c:v>3</c:v>
                </c:pt>
                <c:pt idx="4">
                  <c:v>3</c:v>
                </c:pt>
                <c:pt idx="5">
                  <c:v>0</c:v>
                </c:pt>
                <c:pt idx="6">
                  <c:v>3</c:v>
                </c:pt>
                <c:pt idx="7">
                  <c:v>1</c:v>
                </c:pt>
                <c:pt idx="8">
                  <c:v>1</c:v>
                </c:pt>
                <c:pt idx="9">
                  <c:v>2</c:v>
                </c:pt>
              </c:numCache>
            </c:numRef>
          </c:val>
          <c:extLst>
            <c:ext xmlns:c16="http://schemas.microsoft.com/office/drawing/2014/chart" uri="{C3380CC4-5D6E-409C-BE32-E72D297353CC}">
              <c16:uniqueId val="{00000002-BF7C-3842-8497-454D22EC4D8D}"/>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WED SEP 16,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'2026-09-16'!$B$226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'2026-09-16'!$B$227:$B$235</c:f>
              <c:numCache>
                <c:formatCode>#,##0</c:formatCode>
                <c:ptCount val="9"/>
                <c:pt idx="0">
                  <c:v>0</c:v>
                </c:pt>
                <c:pt idx="1">
                  <c:v>0</c:v>
                </c:pt>
                <c:pt idx="2">
                  <c:v>2</c:v>
                </c:pt>
                <c:pt idx="3">
                  <c:v>0</c:v>
                </c:pt>
                <c:pt idx="4">
                  <c:v>1</c:v>
                </c:pt>
                <c:pt idx="5">
                  <c:v>2</c:v>
                </c:pt>
                <c:pt idx="6">
                  <c:v>0</c:v>
                </c:pt>
                <c:pt idx="7">
                  <c:v>2</c:v>
                </c:pt>
                <c:pt idx="8">
                  <c:v>0</c:v>
                </c:pt>
              </c:numCache>
            </c:numRef>
          </c:val>
          <c:extLst>
            <c:ext xmlns:c16="http://schemas.microsoft.com/office/drawing/2014/chart" uri="{C3380CC4-5D6E-409C-BE32-E72D297353CC}">
              <c16:uniqueId val="{00000000-C90E-9546-A606-A251D72C316B}"/>
            </c:ext>
          </c:extLst>
        </c:ser>
        <c:ser>
          <c:idx val="1"/>
          <c:order val="1"/>
          <c:tx>
            <c:strRef>
              <c:f>'2026-09-16'!$C$226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'2026-09-16'!$C$227:$C$235</c:f>
              <c:numCache>
                <c:formatCode>#,##0</c:formatCode>
                <c:ptCount val="9"/>
                <c:pt idx="0">
                  <c:v>0</c:v>
                </c:pt>
                <c:pt idx="1">
                  <c:v>0</c:v>
                </c:pt>
                <c:pt idx="2">
                  <c:v>1</c:v>
                </c:pt>
                <c:pt idx="3">
                  <c:v>4</c:v>
                </c:pt>
                <c:pt idx="4">
                  <c:v>3</c:v>
                </c:pt>
                <c:pt idx="5">
                  <c:v>3</c:v>
                </c:pt>
                <c:pt idx="6">
                  <c:v>4</c:v>
                </c:pt>
                <c:pt idx="7">
                  <c:v>2</c:v>
                </c:pt>
                <c:pt idx="8">
                  <c:v>1</c:v>
                </c:pt>
              </c:numCache>
            </c:numRef>
          </c:val>
          <c:extLst>
            <c:ext xmlns:c16="http://schemas.microsoft.com/office/drawing/2014/chart" uri="{C3380CC4-5D6E-409C-BE32-E72D297353CC}">
              <c16:uniqueId val="{00000001-C90E-9546-A606-A251D72C316B}"/>
            </c:ext>
          </c:extLst>
        </c:ser>
        <c:ser>
          <c:idx val="2"/>
          <c:order val="2"/>
          <c:tx>
            <c:strRef>
              <c:f>'2026-09-16'!$D$226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'2026-09-16'!$D$227:$D$235</c:f>
              <c:numCache>
                <c:formatCode>#,##0</c:formatCode>
                <c:ptCount val="9"/>
                <c:pt idx="0">
                  <c:v>0</c:v>
                </c:pt>
                <c:pt idx="1">
                  <c:v>0</c:v>
                </c:pt>
                <c:pt idx="2">
                  <c:v>0</c:v>
                </c:pt>
                <c:pt idx="3">
                  <c:v>0</c:v>
                </c:pt>
                <c:pt idx="4">
                  <c:v>0</c:v>
                </c:pt>
                <c:pt idx="5">
                  <c:v>0</c:v>
                </c:pt>
                <c:pt idx="6">
                  <c:v>0</c:v>
                </c:pt>
                <c:pt idx="7">
                  <c:v>1</c:v>
                </c:pt>
                <c:pt idx="8">
                  <c:v>0</c:v>
                </c:pt>
              </c:numCache>
            </c:numRef>
          </c:val>
          <c:extLst>
            <c:ext xmlns:c16="http://schemas.microsoft.com/office/drawing/2014/chart" uri="{C3380CC4-5D6E-409C-BE32-E72D297353CC}">
              <c16:uniqueId val="{00000002-C90E-9546-A606-A251D72C316B}"/>
            </c:ext>
          </c:extLst>
        </c:ser>
        <c:ser>
          <c:idx val="3"/>
          <c:order val="3"/>
          <c:tx>
            <c:strRef>
              <c:f>'2026-09-16'!$E$226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'2026-09-16'!$E$227:$E$235</c:f>
              <c:numCache>
                <c:formatCode>#,##0</c:formatCode>
                <c:ptCount val="9"/>
                <c:pt idx="0">
                  <c:v>0</c:v>
                </c:pt>
                <c:pt idx="1">
                  <c:v>0</c:v>
                </c:pt>
                <c:pt idx="2">
                  <c:v>0</c:v>
                </c:pt>
                <c:pt idx="3">
                  <c:v>1</c:v>
                </c:pt>
                <c:pt idx="4">
                  <c:v>0</c:v>
                </c:pt>
                <c:pt idx="5">
                  <c:v>2</c:v>
                </c:pt>
                <c:pt idx="6">
                  <c:v>1</c:v>
                </c:pt>
                <c:pt idx="7">
                  <c:v>2</c:v>
                </c:pt>
                <c:pt idx="8">
                  <c:v>1</c:v>
                </c:pt>
              </c:numCache>
            </c:numRef>
          </c:val>
          <c:extLst>
            <c:ext xmlns:c16="http://schemas.microsoft.com/office/drawing/2014/chart" uri="{C3380CC4-5D6E-409C-BE32-E72D297353CC}">
              <c16:uniqueId val="{00000003-C90E-9546-A606-A251D72C316B}"/>
            </c:ext>
          </c:extLst>
        </c:ser>
        <c:ser>
          <c:idx val="4"/>
          <c:order val="4"/>
          <c:tx>
            <c:strRef>
              <c:f>'2026-09-16'!$F$226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'2026-09-16'!$F$227:$F$235</c:f>
              <c:numCache>
                <c:formatCode>#,##0</c:formatCode>
                <c:ptCount val="9"/>
                <c:pt idx="0">
                  <c:v>0</c:v>
                </c:pt>
                <c:pt idx="1">
                  <c:v>2</c:v>
                </c:pt>
                <c:pt idx="2">
                  <c:v>3</c:v>
                </c:pt>
                <c:pt idx="3">
                  <c:v>2</c:v>
                </c:pt>
                <c:pt idx="4">
                  <c:v>5</c:v>
                </c:pt>
                <c:pt idx="5">
                  <c:v>3</c:v>
                </c:pt>
                <c:pt idx="6">
                  <c:v>2</c:v>
                </c:pt>
                <c:pt idx="7">
                  <c:v>2</c:v>
                </c:pt>
                <c:pt idx="8">
                  <c:v>0</c:v>
                </c:pt>
              </c:numCache>
            </c:numRef>
          </c:val>
          <c:extLst>
            <c:ext xmlns:c16="http://schemas.microsoft.com/office/drawing/2014/chart" uri="{C3380CC4-5D6E-409C-BE32-E72D297353CC}">
              <c16:uniqueId val="{00000004-C90E-9546-A606-A251D72C316B}"/>
            </c:ext>
          </c:extLst>
        </c:ser>
        <c:ser>
          <c:idx val="5"/>
          <c:order val="5"/>
          <c:tx>
            <c:strRef>
              <c:f>'2026-09-16'!$G$226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'2026-09-16'!$G$227:$G$235</c:f>
              <c:numCache>
                <c:formatCode>#,##0</c:formatCode>
                <c:ptCount val="9"/>
                <c:pt idx="0">
                  <c:v>0</c:v>
                </c:pt>
                <c:pt idx="1">
                  <c:v>0</c:v>
                </c:pt>
                <c:pt idx="2">
                  <c:v>2</c:v>
                </c:pt>
                <c:pt idx="3">
                  <c:v>2</c:v>
                </c:pt>
                <c:pt idx="4">
                  <c:v>0</c:v>
                </c:pt>
                <c:pt idx="5">
                  <c:v>1</c:v>
                </c:pt>
                <c:pt idx="6">
                  <c:v>0</c:v>
                </c:pt>
                <c:pt idx="7">
                  <c:v>2</c:v>
                </c:pt>
                <c:pt idx="8">
                  <c:v>0</c:v>
                </c:pt>
              </c:numCache>
            </c:numRef>
          </c:val>
          <c:extLst>
            <c:ext xmlns:c16="http://schemas.microsoft.com/office/drawing/2014/chart" uri="{C3380CC4-5D6E-409C-BE32-E72D297353CC}">
              <c16:uniqueId val="{00000005-C90E-9546-A606-A251D72C316B}"/>
            </c:ext>
          </c:extLst>
        </c:ser>
        <c:ser>
          <c:idx val="6"/>
          <c:order val="6"/>
          <c:tx>
            <c:strRef>
              <c:f>'2026-09-16'!$H$226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'2026-09-16'!$H$227:$H$235</c:f>
              <c:numCache>
                <c:formatCode>#,##0</c:formatCode>
                <c:ptCount val="9"/>
                <c:pt idx="0">
                  <c:v>0</c:v>
                </c:pt>
                <c:pt idx="1">
                  <c:v>5</c:v>
                </c:pt>
                <c:pt idx="2">
                  <c:v>4</c:v>
                </c:pt>
                <c:pt idx="3">
                  <c:v>5</c:v>
                </c:pt>
                <c:pt idx="4">
                  <c:v>10</c:v>
                </c:pt>
                <c:pt idx="5">
                  <c:v>12</c:v>
                </c:pt>
                <c:pt idx="6">
                  <c:v>7</c:v>
                </c:pt>
                <c:pt idx="7">
                  <c:v>2</c:v>
                </c:pt>
                <c:pt idx="8">
                  <c:v>7</c:v>
                </c:pt>
              </c:numCache>
            </c:numRef>
          </c:val>
          <c:extLst>
            <c:ext xmlns:c16="http://schemas.microsoft.com/office/drawing/2014/chart" uri="{C3380CC4-5D6E-409C-BE32-E72D297353CC}">
              <c16:uniqueId val="{00000006-C90E-9546-A606-A251D72C316B}"/>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WED </a:t>
            </a:r>
            <a:r>
              <a:rPr lang="en-US"/>
              <a:t>SEP 16,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'2026-09-16'!$B$262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'2026-09-16'!$B$263:$B$272</c:f>
              <c:numCache>
                <c:formatCode>#,##0</c:formatCode>
                <c:ptCount val="10"/>
                <c:pt idx="0">
                  <c:v>0</c:v>
                </c:pt>
                <c:pt idx="1">
                  <c:v>5</c:v>
                </c:pt>
                <c:pt idx="2">
                  <c:v>4</c:v>
                </c:pt>
                <c:pt idx="3">
                  <c:v>5</c:v>
                </c:pt>
                <c:pt idx="4">
                  <c:v>10</c:v>
                </c:pt>
                <c:pt idx="5">
                  <c:v>12</c:v>
                </c:pt>
                <c:pt idx="6">
                  <c:v>7</c:v>
                </c:pt>
                <c:pt idx="7">
                  <c:v>2</c:v>
                </c:pt>
                <c:pt idx="8">
                  <c:v>7</c:v>
                </c:pt>
                <c:pt idx="9">
                  <c:v>6</c:v>
                </c:pt>
              </c:numCache>
            </c:numRef>
          </c:val>
          <c:extLst>
            <c:ext xmlns:c16="http://schemas.microsoft.com/office/drawing/2014/chart" uri="{C3380CC4-5D6E-409C-BE32-E72D297353CC}">
              <c16:uniqueId val="{00000000-DB10-D341-A5A7-D0CE34FC7A30}"/>
            </c:ext>
          </c:extLst>
        </c:ser>
        <c:ser>
          <c:idx val="1"/>
          <c:order val="1"/>
          <c:tx>
            <c:strRef>
              <c:f>'2026-09-16'!$C$262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'2026-09-16'!$C$263:$C$272</c:f>
              <c:numCache>
                <c:formatCode>#,##0</c:formatCode>
                <c:ptCount val="10"/>
                <c:pt idx="0">
                  <c:v>0</c:v>
                </c:pt>
                <c:pt idx="1">
                  <c:v>2</c:v>
                </c:pt>
                <c:pt idx="2">
                  <c:v>4</c:v>
                </c:pt>
                <c:pt idx="3">
                  <c:v>7</c:v>
                </c:pt>
                <c:pt idx="4">
                  <c:v>8</c:v>
                </c:pt>
                <c:pt idx="5">
                  <c:v>8</c:v>
                </c:pt>
                <c:pt idx="6">
                  <c:v>7</c:v>
                </c:pt>
                <c:pt idx="7">
                  <c:v>6</c:v>
                </c:pt>
                <c:pt idx="8">
                  <c:v>2</c:v>
                </c:pt>
                <c:pt idx="9">
                  <c:v>0</c:v>
                </c:pt>
              </c:numCache>
            </c:numRef>
          </c:val>
          <c:extLst>
            <c:ext xmlns:c16="http://schemas.microsoft.com/office/drawing/2014/chart" uri="{C3380CC4-5D6E-409C-BE32-E72D297353CC}">
              <c16:uniqueId val="{00000001-DB10-D341-A5A7-D0CE34FC7A30}"/>
            </c:ext>
          </c:extLst>
        </c:ser>
        <c:ser>
          <c:idx val="2"/>
          <c:order val="2"/>
          <c:tx>
            <c:strRef>
              <c:f>'2026-09-16'!$D$262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'2026-09-16'!$D$263:$D$272</c:f>
              <c:numCache>
                <c:formatCode>#,##0</c:formatCode>
                <c:ptCount val="10"/>
                <c:pt idx="0">
                  <c:v>0</c:v>
                </c:pt>
                <c:pt idx="1">
                  <c:v>0</c:v>
                </c:pt>
                <c:pt idx="2">
                  <c:v>4</c:v>
                </c:pt>
                <c:pt idx="3">
                  <c:v>2</c:v>
                </c:pt>
                <c:pt idx="4">
                  <c:v>1</c:v>
                </c:pt>
                <c:pt idx="5">
                  <c:v>3</c:v>
                </c:pt>
                <c:pt idx="6">
                  <c:v>0</c:v>
                </c:pt>
                <c:pt idx="7">
                  <c:v>5</c:v>
                </c:pt>
                <c:pt idx="8">
                  <c:v>0</c:v>
                </c:pt>
                <c:pt idx="9">
                  <c:v>2</c:v>
                </c:pt>
              </c:numCache>
            </c:numRef>
          </c:val>
          <c:extLst>
            <c:ext xmlns:c16="http://schemas.microsoft.com/office/drawing/2014/chart" uri="{C3380CC4-5D6E-409C-BE32-E72D297353CC}">
              <c16:uniqueId val="{00000002-DB10-D341-A5A7-D0CE34FC7A30}"/>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THU SEP 17,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'2026-09-17'!$B$239</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'2026-09-17'!$B$240:$B$248</c:f>
              <c:numCache>
                <c:formatCode>#,##0</c:formatCode>
                <c:ptCount val="9"/>
                <c:pt idx="0">
                  <c:v>1</c:v>
                </c:pt>
                <c:pt idx="1">
                  <c:v>1</c:v>
                </c:pt>
                <c:pt idx="2">
                  <c:v>2</c:v>
                </c:pt>
                <c:pt idx="3">
                  <c:v>0</c:v>
                </c:pt>
                <c:pt idx="4">
                  <c:v>0</c:v>
                </c:pt>
                <c:pt idx="5">
                  <c:v>1</c:v>
                </c:pt>
                <c:pt idx="6">
                  <c:v>1</c:v>
                </c:pt>
                <c:pt idx="7">
                  <c:v>1</c:v>
                </c:pt>
                <c:pt idx="8">
                  <c:v>0</c:v>
                </c:pt>
              </c:numCache>
            </c:numRef>
          </c:val>
          <c:extLst>
            <c:ext xmlns:c16="http://schemas.microsoft.com/office/drawing/2014/chart" uri="{C3380CC4-5D6E-409C-BE32-E72D297353CC}">
              <c16:uniqueId val="{00000000-058D-0D45-96DE-2EBDF77881BF}"/>
            </c:ext>
          </c:extLst>
        </c:ser>
        <c:ser>
          <c:idx val="1"/>
          <c:order val="1"/>
          <c:tx>
            <c:strRef>
              <c:f>'2026-09-17'!$C$239</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'2026-09-17'!$C$240:$C$248</c:f>
              <c:numCache>
                <c:formatCode>#,##0</c:formatCode>
                <c:ptCount val="9"/>
                <c:pt idx="0">
                  <c:v>0</c:v>
                </c:pt>
                <c:pt idx="1">
                  <c:v>0</c:v>
                </c:pt>
                <c:pt idx="2">
                  <c:v>1</c:v>
                </c:pt>
                <c:pt idx="3">
                  <c:v>5</c:v>
                </c:pt>
                <c:pt idx="4">
                  <c:v>6</c:v>
                </c:pt>
                <c:pt idx="5">
                  <c:v>3</c:v>
                </c:pt>
                <c:pt idx="6">
                  <c:v>4</c:v>
                </c:pt>
                <c:pt idx="7">
                  <c:v>2</c:v>
                </c:pt>
                <c:pt idx="8">
                  <c:v>2</c:v>
                </c:pt>
              </c:numCache>
            </c:numRef>
          </c:val>
          <c:extLst>
            <c:ext xmlns:c16="http://schemas.microsoft.com/office/drawing/2014/chart" uri="{C3380CC4-5D6E-409C-BE32-E72D297353CC}">
              <c16:uniqueId val="{00000001-058D-0D45-96DE-2EBDF77881BF}"/>
            </c:ext>
          </c:extLst>
        </c:ser>
        <c:ser>
          <c:idx val="2"/>
          <c:order val="2"/>
          <c:tx>
            <c:strRef>
              <c:f>'2026-09-17'!$D$239</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'2026-09-17'!$D$240:$D$248</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058D-0D45-96DE-2EBDF77881BF}"/>
            </c:ext>
          </c:extLst>
        </c:ser>
        <c:ser>
          <c:idx val="3"/>
          <c:order val="3"/>
          <c:tx>
            <c:strRef>
              <c:f>'2026-09-17'!$E$239</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'2026-09-17'!$E$240:$E$248</c:f>
              <c:numCache>
                <c:formatCode>#,##0</c:formatCode>
                <c:ptCount val="9"/>
                <c:pt idx="0">
                  <c:v>0</c:v>
                </c:pt>
                <c:pt idx="1">
                  <c:v>1</c:v>
                </c:pt>
                <c:pt idx="2">
                  <c:v>0</c:v>
                </c:pt>
                <c:pt idx="3">
                  <c:v>1</c:v>
                </c:pt>
                <c:pt idx="4">
                  <c:v>0</c:v>
                </c:pt>
                <c:pt idx="5">
                  <c:v>3</c:v>
                </c:pt>
                <c:pt idx="6">
                  <c:v>1</c:v>
                </c:pt>
                <c:pt idx="7">
                  <c:v>2</c:v>
                </c:pt>
                <c:pt idx="8">
                  <c:v>1</c:v>
                </c:pt>
              </c:numCache>
            </c:numRef>
          </c:val>
          <c:extLst>
            <c:ext xmlns:c16="http://schemas.microsoft.com/office/drawing/2014/chart" uri="{C3380CC4-5D6E-409C-BE32-E72D297353CC}">
              <c16:uniqueId val="{00000003-058D-0D45-96DE-2EBDF77881BF}"/>
            </c:ext>
          </c:extLst>
        </c:ser>
        <c:ser>
          <c:idx val="4"/>
          <c:order val="4"/>
          <c:tx>
            <c:strRef>
              <c:f>'2026-09-17'!$F$239</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'2026-09-17'!$F$240:$F$248</c:f>
              <c:numCache>
                <c:formatCode>#,##0</c:formatCode>
                <c:ptCount val="9"/>
                <c:pt idx="0">
                  <c:v>0</c:v>
                </c:pt>
                <c:pt idx="1">
                  <c:v>1</c:v>
                </c:pt>
                <c:pt idx="2">
                  <c:v>3</c:v>
                </c:pt>
                <c:pt idx="3">
                  <c:v>5</c:v>
                </c:pt>
                <c:pt idx="4">
                  <c:v>4</c:v>
                </c:pt>
                <c:pt idx="5">
                  <c:v>6</c:v>
                </c:pt>
                <c:pt idx="6">
                  <c:v>2</c:v>
                </c:pt>
                <c:pt idx="7">
                  <c:v>3</c:v>
                </c:pt>
                <c:pt idx="8">
                  <c:v>3</c:v>
                </c:pt>
              </c:numCache>
            </c:numRef>
          </c:val>
          <c:extLst>
            <c:ext xmlns:c16="http://schemas.microsoft.com/office/drawing/2014/chart" uri="{C3380CC4-5D6E-409C-BE32-E72D297353CC}">
              <c16:uniqueId val="{00000004-058D-0D45-96DE-2EBDF77881BF}"/>
            </c:ext>
          </c:extLst>
        </c:ser>
        <c:ser>
          <c:idx val="5"/>
          <c:order val="5"/>
          <c:tx>
            <c:strRef>
              <c:f>'2026-09-17'!$G$239</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'2026-09-17'!$G$240:$G$248</c:f>
              <c:numCache>
                <c:formatCode>#,##0</c:formatCode>
                <c:ptCount val="9"/>
                <c:pt idx="0">
                  <c:v>0</c:v>
                </c:pt>
                <c:pt idx="1">
                  <c:v>0</c:v>
                </c:pt>
                <c:pt idx="2">
                  <c:v>2</c:v>
                </c:pt>
                <c:pt idx="3">
                  <c:v>2</c:v>
                </c:pt>
                <c:pt idx="4">
                  <c:v>0</c:v>
                </c:pt>
                <c:pt idx="5">
                  <c:v>1</c:v>
                </c:pt>
                <c:pt idx="6">
                  <c:v>0</c:v>
                </c:pt>
                <c:pt idx="7">
                  <c:v>1</c:v>
                </c:pt>
                <c:pt idx="8">
                  <c:v>0</c:v>
                </c:pt>
              </c:numCache>
            </c:numRef>
          </c:val>
          <c:extLst>
            <c:ext xmlns:c16="http://schemas.microsoft.com/office/drawing/2014/chart" uri="{C3380CC4-5D6E-409C-BE32-E72D297353CC}">
              <c16:uniqueId val="{00000005-058D-0D45-96DE-2EBDF77881BF}"/>
            </c:ext>
          </c:extLst>
        </c:ser>
        <c:ser>
          <c:idx val="6"/>
          <c:order val="6"/>
          <c:tx>
            <c:strRef>
              <c:f>'2026-09-17'!$H$239</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'2026-09-17'!$H$240:$H$248</c:f>
              <c:numCache>
                <c:formatCode>#,##0</c:formatCode>
                <c:ptCount val="9"/>
                <c:pt idx="0">
                  <c:v>1</c:v>
                </c:pt>
                <c:pt idx="1">
                  <c:v>7</c:v>
                </c:pt>
                <c:pt idx="2">
                  <c:v>10</c:v>
                </c:pt>
                <c:pt idx="3">
                  <c:v>7</c:v>
                </c:pt>
                <c:pt idx="4">
                  <c:v>3</c:v>
                </c:pt>
                <c:pt idx="5">
                  <c:v>7</c:v>
                </c:pt>
                <c:pt idx="6">
                  <c:v>12</c:v>
                </c:pt>
                <c:pt idx="7">
                  <c:v>8</c:v>
                </c:pt>
                <c:pt idx="8">
                  <c:v>7</c:v>
                </c:pt>
              </c:numCache>
            </c:numRef>
          </c:val>
          <c:extLst>
            <c:ext xmlns:c16="http://schemas.microsoft.com/office/drawing/2014/chart" uri="{C3380CC4-5D6E-409C-BE32-E72D297353CC}">
              <c16:uniqueId val="{00000006-058D-0D45-96DE-2EBDF77881BF}"/>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THU </a:t>
            </a:r>
            <a:r>
              <a:rPr lang="en-US"/>
              <a:t>SEP 17,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'2026-09-17'!$B$275</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'2026-09-17'!$A$276:$A$285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'2026-09-17'!$B$276:$B$285</c:f>
              <c:numCache>
                <c:formatCode>#,##0</c:formatCode>
                <c:ptCount val="10"/>
                <c:pt idx="0">
                  <c:v>1</c:v>
                </c:pt>
                <c:pt idx="1">
                  <c:v>7</c:v>
                </c:pt>
                <c:pt idx="2">
                  <c:v>10</c:v>
                </c:pt>
                <c:pt idx="3">
                  <c:v>7</c:v>
                </c:pt>
                <c:pt idx="4">
                  <c:v>3</c:v>
                </c:pt>
                <c:pt idx="5">
                  <c:v>7</c:v>
                </c:pt>
                <c:pt idx="6">
                  <c:v>12</c:v>
                </c:pt>
                <c:pt idx="7">
                  <c:v>8</c:v>
                </c:pt>
                <c:pt idx="8">
                  <c:v>7</c:v>
                </c:pt>
                <c:pt idx="9">
                  <c:v>5</c:v>
                </c:pt>
              </c:numCache>
            </c:numRef>
          </c:val>
          <c:extLst>
            <c:ext xmlns:c16="http://schemas.microsoft.com/office/drawing/2014/chart" uri="{C3380CC4-5D6E-409C-BE32-E72D297353CC}">
              <c16:uniqueId val="{00000000-B7FE-0541-958B-DD63CCB6DB15}"/>
            </c:ext>
          </c:extLst>
        </c:ser>
        <c:ser>
          <c:idx val="1"/>
          <c:order val="1"/>
          <c:tx>
            <c:strRef>
              <c:f>'2026-09-17'!$C$275</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'2026-09-17'!$A$276:$A$285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'2026-09-17'!$C$276:$C$285</c:f>
              <c:numCache>
                <c:formatCode>#,##0</c:formatCode>
                <c:ptCount val="10"/>
                <c:pt idx="0">
                  <c:v>0</c:v>
                </c:pt>
                <c:pt idx="1">
                  <c:v>2</c:v>
                </c:pt>
                <c:pt idx="2">
                  <c:v>4</c:v>
                </c:pt>
                <c:pt idx="3">
                  <c:v>11</c:v>
                </c:pt>
                <c:pt idx="4">
                  <c:v>10</c:v>
                </c:pt>
                <c:pt idx="5">
                  <c:v>12</c:v>
                </c:pt>
                <c:pt idx="6">
                  <c:v>7</c:v>
                </c:pt>
                <c:pt idx="7">
                  <c:v>7</c:v>
                </c:pt>
                <c:pt idx="8">
                  <c:v>6</c:v>
                </c:pt>
                <c:pt idx="9">
                  <c:v>0</c:v>
                </c:pt>
              </c:numCache>
            </c:numRef>
          </c:val>
          <c:extLst>
            <c:ext xmlns:c16="http://schemas.microsoft.com/office/drawing/2014/chart" uri="{C3380CC4-5D6E-409C-BE32-E72D297353CC}">
              <c16:uniqueId val="{00000001-B7FE-0541-958B-DD63CCB6DB15}"/>
            </c:ext>
          </c:extLst>
        </c:ser>
        <c:ser>
          <c:idx val="2"/>
          <c:order val="2"/>
          <c:tx>
            <c:strRef>
              <c:f>'2026-09-17'!$D$275</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'2026-09-17'!$A$276:$A$285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'2026-09-17'!$D$276:$D$285</c:f>
              <c:numCache>
                <c:formatCode>#,##0</c:formatCode>
                <c:ptCount val="10"/>
                <c:pt idx="0">
                  <c:v>1</c:v>
                </c:pt>
                <c:pt idx="1">
                  <c:v>1</c:v>
                </c:pt>
                <c:pt idx="2">
                  <c:v>4</c:v>
                </c:pt>
                <c:pt idx="3">
                  <c:v>3</c:v>
                </c:pt>
                <c:pt idx="4">
                  <c:v>0</c:v>
                </c:pt>
                <c:pt idx="5">
                  <c:v>2</c:v>
                </c:pt>
                <c:pt idx="6">
                  <c:v>1</c:v>
                </c:pt>
                <c:pt idx="7">
                  <c:v>2</c:v>
                </c:pt>
                <c:pt idx="8">
                  <c:v>0</c:v>
                </c:pt>
                <c:pt idx="9">
                  <c:v>3</c:v>
                </c:pt>
              </c:numCache>
            </c:numRef>
          </c:val>
          <c:extLst>
            <c:ext xmlns:c16="http://schemas.microsoft.com/office/drawing/2014/chart" uri="{C3380CC4-5D6E-409C-BE32-E72D297353CC}">
              <c16:uniqueId val="{00000002-B7FE-0541-958B-DD63CCB6DB15}"/>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FRI SEP 18,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'2026-09-18'!$B$226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'2026-09-18'!$B$227:$B$235</c:f>
              <c:numCache>
                <c:formatCode>#,##0</c:formatCode>
                <c:ptCount val="9"/>
                <c:pt idx="0">
                  <c:v>1</c:v>
                </c:pt>
                <c:pt idx="1">
                  <c:v>1</c:v>
                </c:pt>
                <c:pt idx="2">
                  <c:v>2</c:v>
                </c:pt>
                <c:pt idx="3">
                  <c:v>0</c:v>
                </c:pt>
                <c:pt idx="4">
                  <c:v>1</c:v>
                </c:pt>
                <c:pt idx="5">
                  <c:v>2</c:v>
                </c:pt>
                <c:pt idx="6">
                  <c:v>1</c:v>
                </c:pt>
                <c:pt idx="7">
                  <c:v>1</c:v>
                </c:pt>
                <c:pt idx="8">
                  <c:v>0</c:v>
                </c:pt>
              </c:numCache>
            </c:numRef>
          </c:val>
          <c:extLst>
            <c:ext xmlns:c16="http://schemas.microsoft.com/office/drawing/2014/chart" uri="{C3380CC4-5D6E-409C-BE32-E72D297353CC}">
              <c16:uniqueId val="{00000000-554D-CB46-9607-D5CA4D87761A}"/>
            </c:ext>
          </c:extLst>
        </c:ser>
        <c:ser>
          <c:idx val="1"/>
          <c:order val="1"/>
          <c:tx>
            <c:strRef>
              <c:f>'2026-09-18'!$C$226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'2026-09-18'!$C$227:$C$235</c:f>
              <c:numCache>
                <c:formatCode>#,##0</c:formatCode>
                <c:ptCount val="9"/>
                <c:pt idx="0">
                  <c:v>0</c:v>
                </c:pt>
                <c:pt idx="1">
                  <c:v>0</c:v>
                </c:pt>
                <c:pt idx="2">
                  <c:v>2</c:v>
                </c:pt>
                <c:pt idx="3">
                  <c:v>3</c:v>
                </c:pt>
                <c:pt idx="4">
                  <c:v>5</c:v>
                </c:pt>
                <c:pt idx="5">
                  <c:v>5</c:v>
                </c:pt>
                <c:pt idx="6">
                  <c:v>3</c:v>
                </c:pt>
                <c:pt idx="7">
                  <c:v>1</c:v>
                </c:pt>
                <c:pt idx="8">
                  <c:v>3</c:v>
                </c:pt>
              </c:numCache>
            </c:numRef>
          </c:val>
          <c:extLst>
            <c:ext xmlns:c16="http://schemas.microsoft.com/office/drawing/2014/chart" uri="{C3380CC4-5D6E-409C-BE32-E72D297353CC}">
              <c16:uniqueId val="{00000001-554D-CB46-9607-D5CA4D87761A}"/>
            </c:ext>
          </c:extLst>
        </c:ser>
        <c:ser>
          <c:idx val="2"/>
          <c:order val="2"/>
          <c:tx>
            <c:strRef>
              <c:f>'2026-09-18'!$D$226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'2026-09-18'!$D$227:$D$235</c:f>
              <c:numCache>
                <c:formatCode>#,##0</c:formatCode>
                <c:ptCount val="9"/>
                <c:pt idx="0">
                  <c:v>0</c:v>
                </c:pt>
                <c:pt idx="1">
                  <c:v>0</c:v>
                </c:pt>
                <c:pt idx="2">
                  <c:v>0</c:v>
                </c:pt>
                <c:pt idx="3">
                  <c:v>0</c:v>
                </c:pt>
                <c:pt idx="4">
                  <c:v>0</c:v>
                </c:pt>
                <c:pt idx="5">
                  <c:v>0</c:v>
                </c:pt>
                <c:pt idx="6">
                  <c:v>0</c:v>
                </c:pt>
                <c:pt idx="7">
                  <c:v>0</c:v>
                </c:pt>
                <c:pt idx="8">
                  <c:v>1</c:v>
                </c:pt>
              </c:numCache>
            </c:numRef>
          </c:val>
          <c:extLst>
            <c:ext xmlns:c16="http://schemas.microsoft.com/office/drawing/2014/chart" uri="{C3380CC4-5D6E-409C-BE32-E72D297353CC}">
              <c16:uniqueId val="{00000002-554D-CB46-9607-D5CA4D87761A}"/>
            </c:ext>
          </c:extLst>
        </c:ser>
        <c:ser>
          <c:idx val="3"/>
          <c:order val="3"/>
          <c:tx>
            <c:strRef>
              <c:f>'2026-09-18'!$E$226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'2026-09-18'!$E$227:$E$235</c:f>
              <c:numCache>
                <c:formatCode>#,##0</c:formatCode>
                <c:ptCount val="9"/>
                <c:pt idx="0">
                  <c:v>0</c:v>
                </c:pt>
                <c:pt idx="1">
                  <c:v>1</c:v>
                </c:pt>
                <c:pt idx="2">
                  <c:v>0</c:v>
                </c:pt>
                <c:pt idx="3">
                  <c:v>1</c:v>
                </c:pt>
                <c:pt idx="4">
                  <c:v>0</c:v>
                </c:pt>
                <c:pt idx="5">
                  <c:v>2</c:v>
                </c:pt>
                <c:pt idx="6">
                  <c:v>1</c:v>
                </c:pt>
                <c:pt idx="7">
                  <c:v>1</c:v>
                </c:pt>
                <c:pt idx="8">
                  <c:v>1</c:v>
                </c:pt>
              </c:numCache>
            </c:numRef>
          </c:val>
          <c:extLst>
            <c:ext xmlns:c16="http://schemas.microsoft.com/office/drawing/2014/chart" uri="{C3380CC4-5D6E-409C-BE32-E72D297353CC}">
              <c16:uniqueId val="{00000003-554D-CB46-9607-D5CA4D87761A}"/>
            </c:ext>
          </c:extLst>
        </c:ser>
        <c:ser>
          <c:idx val="4"/>
          <c:order val="4"/>
          <c:tx>
            <c:strRef>
              <c:f>'2026-09-18'!$F$226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'2026-09-18'!$F$227:$F$235</c:f>
              <c:numCache>
                <c:formatCode>#,##0</c:formatCode>
                <c:ptCount val="9"/>
                <c:pt idx="0">
                  <c:v>0</c:v>
                </c:pt>
                <c:pt idx="1">
                  <c:v>1</c:v>
                </c:pt>
                <c:pt idx="2">
                  <c:v>4</c:v>
                </c:pt>
                <c:pt idx="3">
                  <c:v>2</c:v>
                </c:pt>
                <c:pt idx="4">
                  <c:v>8</c:v>
                </c:pt>
                <c:pt idx="5">
                  <c:v>2</c:v>
                </c:pt>
                <c:pt idx="6">
                  <c:v>4</c:v>
                </c:pt>
                <c:pt idx="7">
                  <c:v>3</c:v>
                </c:pt>
                <c:pt idx="8">
                  <c:v>1</c:v>
                </c:pt>
              </c:numCache>
            </c:numRef>
          </c:val>
          <c:extLst>
            <c:ext xmlns:c16="http://schemas.microsoft.com/office/drawing/2014/chart" uri="{C3380CC4-5D6E-409C-BE32-E72D297353CC}">
              <c16:uniqueId val="{00000004-554D-CB46-9607-D5CA4D87761A}"/>
            </c:ext>
          </c:extLst>
        </c:ser>
        <c:ser>
          <c:idx val="5"/>
          <c:order val="5"/>
          <c:tx>
            <c:strRef>
              <c:f>'2026-09-18'!$G$226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'2026-09-18'!$G$227:$G$235</c:f>
              <c:numCache>
                <c:formatCode>#,##0</c:formatCode>
                <c:ptCount val="9"/>
                <c:pt idx="0">
                  <c:v>0</c:v>
                </c:pt>
                <c:pt idx="1">
                  <c:v>0</c:v>
                </c:pt>
                <c:pt idx="2">
                  <c:v>2</c:v>
                </c:pt>
                <c:pt idx="3">
                  <c:v>2</c:v>
                </c:pt>
                <c:pt idx="4">
                  <c:v>1</c:v>
                </c:pt>
                <c:pt idx="5">
                  <c:v>1</c:v>
                </c:pt>
                <c:pt idx="6">
                  <c:v>0</c:v>
                </c:pt>
                <c:pt idx="7">
                  <c:v>2</c:v>
                </c:pt>
                <c:pt idx="8">
                  <c:v>0</c:v>
                </c:pt>
              </c:numCache>
            </c:numRef>
          </c:val>
          <c:extLst>
            <c:ext xmlns:c16="http://schemas.microsoft.com/office/drawing/2014/chart" uri="{C3380CC4-5D6E-409C-BE32-E72D297353CC}">
              <c16:uniqueId val="{00000005-554D-CB46-9607-D5CA4D87761A}"/>
            </c:ext>
          </c:extLst>
        </c:ser>
        <c:ser>
          <c:idx val="6"/>
          <c:order val="6"/>
          <c:tx>
            <c:strRef>
              <c:f>'2026-09-18'!$H$226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'2026-09-18'!$H$227:$H$235</c:f>
              <c:numCache>
                <c:formatCode>#,##0</c:formatCode>
                <c:ptCount val="9"/>
                <c:pt idx="0">
                  <c:v>2</c:v>
                </c:pt>
                <c:pt idx="1">
                  <c:v>7</c:v>
                </c:pt>
                <c:pt idx="2">
                  <c:v>8</c:v>
                </c:pt>
                <c:pt idx="3">
                  <c:v>7</c:v>
                </c:pt>
                <c:pt idx="4">
                  <c:v>6</c:v>
                </c:pt>
                <c:pt idx="5">
                  <c:v>10</c:v>
                </c:pt>
                <c:pt idx="6">
                  <c:v>8</c:v>
                </c:pt>
                <c:pt idx="7">
                  <c:v>8</c:v>
                </c:pt>
                <c:pt idx="8">
                  <c:v>7</c:v>
                </c:pt>
              </c:numCache>
            </c:numRef>
          </c:val>
          <c:extLst>
            <c:ext xmlns:c16="http://schemas.microsoft.com/office/drawing/2014/chart" uri="{C3380CC4-5D6E-409C-BE32-E72D297353CC}">
              <c16:uniqueId val="{00000006-554D-CB46-9607-D5CA4D87761A}"/>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FRI </a:t>
            </a:r>
            <a:r>
              <a:rPr lang="en-US"/>
              <a:t>SEP 18,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'2026-09-18'!$B$262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'2026-09-18'!$B$263:$B$272</c:f>
              <c:numCache>
                <c:formatCode>#,##0</c:formatCode>
                <c:ptCount val="10"/>
                <c:pt idx="0">
                  <c:v>2</c:v>
                </c:pt>
                <c:pt idx="1">
                  <c:v>7</c:v>
                </c:pt>
                <c:pt idx="2">
                  <c:v>8</c:v>
                </c:pt>
                <c:pt idx="3">
                  <c:v>7</c:v>
                </c:pt>
                <c:pt idx="4">
                  <c:v>6</c:v>
                </c:pt>
                <c:pt idx="5">
                  <c:v>10</c:v>
                </c:pt>
                <c:pt idx="6">
                  <c:v>8</c:v>
                </c:pt>
                <c:pt idx="7">
                  <c:v>8</c:v>
                </c:pt>
                <c:pt idx="8">
                  <c:v>7</c:v>
                </c:pt>
                <c:pt idx="9">
                  <c:v>3</c:v>
                </c:pt>
              </c:numCache>
            </c:numRef>
          </c:val>
          <c:extLst>
            <c:ext xmlns:c16="http://schemas.microsoft.com/office/drawing/2014/chart" uri="{C3380CC4-5D6E-409C-BE32-E72D297353CC}">
              <c16:uniqueId val="{00000000-A069-344C-B772-207BCF6916F9}"/>
            </c:ext>
          </c:extLst>
        </c:ser>
        <c:ser>
          <c:idx val="1"/>
          <c:order val="1"/>
          <c:tx>
            <c:strRef>
              <c:f>'2026-09-18'!$C$262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'2026-09-18'!$C$263:$C$272</c:f>
              <c:numCache>
                <c:formatCode>#,##0</c:formatCode>
                <c:ptCount val="10"/>
                <c:pt idx="0">
                  <c:v>0</c:v>
                </c:pt>
                <c:pt idx="1">
                  <c:v>2</c:v>
                </c:pt>
                <c:pt idx="2">
                  <c:v>6</c:v>
                </c:pt>
                <c:pt idx="3">
                  <c:v>6</c:v>
                </c:pt>
                <c:pt idx="4">
                  <c:v>13</c:v>
                </c:pt>
                <c:pt idx="5">
                  <c:v>9</c:v>
                </c:pt>
                <c:pt idx="6">
                  <c:v>8</c:v>
                </c:pt>
                <c:pt idx="7">
                  <c:v>5</c:v>
                </c:pt>
                <c:pt idx="8">
                  <c:v>5</c:v>
                </c:pt>
                <c:pt idx="9">
                  <c:v>0</c:v>
                </c:pt>
              </c:numCache>
            </c:numRef>
          </c:val>
          <c:extLst>
            <c:ext xmlns:c16="http://schemas.microsoft.com/office/drawing/2014/chart" uri="{C3380CC4-5D6E-409C-BE32-E72D297353CC}">
              <c16:uniqueId val="{00000001-A069-344C-B772-207BCF6916F9}"/>
            </c:ext>
          </c:extLst>
        </c:ser>
        <c:ser>
          <c:idx val="2"/>
          <c:order val="2"/>
          <c:tx>
            <c:strRef>
              <c:f>'2026-09-18'!$D$262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'2026-09-18'!$D$263:$D$272</c:f>
              <c:numCache>
                <c:formatCode>#,##0</c:formatCode>
                <c:ptCount val="10"/>
                <c:pt idx="0">
                  <c:v>1</c:v>
                </c:pt>
                <c:pt idx="1">
                  <c:v>1</c:v>
                </c:pt>
                <c:pt idx="2">
                  <c:v>4</c:v>
                </c:pt>
                <c:pt idx="3">
                  <c:v>2</c:v>
                </c:pt>
                <c:pt idx="4">
                  <c:v>2</c:v>
                </c:pt>
                <c:pt idx="5">
                  <c:v>3</c:v>
                </c:pt>
                <c:pt idx="6">
                  <c:v>1</c:v>
                </c:pt>
                <c:pt idx="7">
                  <c:v>3</c:v>
                </c:pt>
                <c:pt idx="8">
                  <c:v>1</c:v>
                </c:pt>
                <c:pt idx="9">
                  <c:v>1</c:v>
                </c:pt>
              </c:numCache>
            </c:numRef>
          </c:val>
          <c:extLst>
            <c:ext xmlns:c16="http://schemas.microsoft.com/office/drawing/2014/chart" uri="{C3380CC4-5D6E-409C-BE32-E72D297353CC}">
              <c16:uniqueId val="{00000002-A069-344C-B772-207BCF6916F9}"/>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SAT SEP 19,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'2026-09-19'!$B$239</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'2026-09-19'!$B$240:$B$248</c:f>
              <c:numCache>
                <c:formatCode>#,##0</c:formatCode>
                <c:ptCount val="9"/>
                <c:pt idx="0">
                  <c:v>0</c:v>
                </c:pt>
                <c:pt idx="1">
                  <c:v>0</c:v>
                </c:pt>
                <c:pt idx="2">
                  <c:v>1</c:v>
                </c:pt>
                <c:pt idx="3">
                  <c:v>0</c:v>
                </c:pt>
                <c:pt idx="4">
                  <c:v>1</c:v>
                </c:pt>
                <c:pt idx="5">
                  <c:v>0</c:v>
                </c:pt>
                <c:pt idx="6">
                  <c:v>0</c:v>
                </c:pt>
                <c:pt idx="7">
                  <c:v>4</c:v>
                </c:pt>
                <c:pt idx="8">
                  <c:v>0</c:v>
                </c:pt>
              </c:numCache>
            </c:numRef>
          </c:val>
          <c:extLst>
            <c:ext xmlns:c16="http://schemas.microsoft.com/office/drawing/2014/chart" uri="{C3380CC4-5D6E-409C-BE32-E72D297353CC}">
              <c16:uniqueId val="{00000000-174C-DC46-9928-F2D5897723C5}"/>
            </c:ext>
          </c:extLst>
        </c:ser>
        <c:ser>
          <c:idx val="1"/>
          <c:order val="1"/>
          <c:tx>
            <c:strRef>
              <c:f>'2026-09-19'!$C$239</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'2026-09-19'!$C$240:$C$248</c:f>
              <c:numCache>
                <c:formatCode>#,##0</c:formatCode>
                <c:ptCount val="9"/>
                <c:pt idx="0">
                  <c:v>0</c:v>
                </c:pt>
                <c:pt idx="1">
                  <c:v>1</c:v>
                </c:pt>
                <c:pt idx="2">
                  <c:v>3</c:v>
                </c:pt>
                <c:pt idx="3">
                  <c:v>5</c:v>
                </c:pt>
                <c:pt idx="4">
                  <c:v>2</c:v>
                </c:pt>
                <c:pt idx="5">
                  <c:v>5</c:v>
                </c:pt>
                <c:pt idx="6">
                  <c:v>0</c:v>
                </c:pt>
                <c:pt idx="7">
                  <c:v>0</c:v>
                </c:pt>
                <c:pt idx="8">
                  <c:v>2</c:v>
                </c:pt>
              </c:numCache>
            </c:numRef>
          </c:val>
          <c:extLst>
            <c:ext xmlns:c16="http://schemas.microsoft.com/office/drawing/2014/chart" uri="{C3380CC4-5D6E-409C-BE32-E72D297353CC}">
              <c16:uniqueId val="{00000001-174C-DC46-9928-F2D5897723C5}"/>
            </c:ext>
          </c:extLst>
        </c:ser>
        <c:ser>
          <c:idx val="2"/>
          <c:order val="2"/>
          <c:tx>
            <c:strRef>
              <c:f>'2026-09-19'!$D$239</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'2026-09-19'!$D$240:$D$248</c:f>
              <c:numCache>
                <c:formatCode>#,##0</c:formatCode>
                <c:ptCount val="9"/>
                <c:pt idx="0">
                  <c:v>1</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174C-DC46-9928-F2D5897723C5}"/>
            </c:ext>
          </c:extLst>
        </c:ser>
        <c:ser>
          <c:idx val="3"/>
          <c:order val="3"/>
          <c:tx>
            <c:strRef>
              <c:f>'2026-09-19'!$E$239</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'2026-09-19'!$E$240:$E$248</c:f>
              <c:numCache>
                <c:formatCode>#,##0</c:formatCode>
                <c:ptCount val="9"/>
                <c:pt idx="0">
                  <c:v>0</c:v>
                </c:pt>
                <c:pt idx="1">
                  <c:v>0</c:v>
                </c:pt>
                <c:pt idx="2">
                  <c:v>0</c:v>
                </c:pt>
                <c:pt idx="3">
                  <c:v>1</c:v>
                </c:pt>
                <c:pt idx="4">
                  <c:v>0</c:v>
                </c:pt>
                <c:pt idx="5">
                  <c:v>1</c:v>
                </c:pt>
                <c:pt idx="6">
                  <c:v>2</c:v>
                </c:pt>
                <c:pt idx="7">
                  <c:v>3</c:v>
                </c:pt>
                <c:pt idx="8">
                  <c:v>0</c:v>
                </c:pt>
              </c:numCache>
            </c:numRef>
          </c:val>
          <c:extLst>
            <c:ext xmlns:c16="http://schemas.microsoft.com/office/drawing/2014/chart" uri="{C3380CC4-5D6E-409C-BE32-E72D297353CC}">
              <c16:uniqueId val="{00000003-174C-DC46-9928-F2D5897723C5}"/>
            </c:ext>
          </c:extLst>
        </c:ser>
        <c:ser>
          <c:idx val="4"/>
          <c:order val="4"/>
          <c:tx>
            <c:strRef>
              <c:f>'2026-09-19'!$F$239</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'2026-09-19'!$F$240:$F$248</c:f>
              <c:numCache>
                <c:formatCode>#,##0</c:formatCode>
                <c:ptCount val="9"/>
                <c:pt idx="0">
                  <c:v>0</c:v>
                </c:pt>
                <c:pt idx="1">
                  <c:v>1</c:v>
                </c:pt>
                <c:pt idx="2">
                  <c:v>4</c:v>
                </c:pt>
                <c:pt idx="3">
                  <c:v>6</c:v>
                </c:pt>
                <c:pt idx="4">
                  <c:v>5</c:v>
                </c:pt>
                <c:pt idx="5">
                  <c:v>4</c:v>
                </c:pt>
                <c:pt idx="6">
                  <c:v>0</c:v>
                </c:pt>
                <c:pt idx="7">
                  <c:v>0</c:v>
                </c:pt>
                <c:pt idx="8">
                  <c:v>3</c:v>
                </c:pt>
              </c:numCache>
            </c:numRef>
          </c:val>
          <c:extLst>
            <c:ext xmlns:c16="http://schemas.microsoft.com/office/drawing/2014/chart" uri="{C3380CC4-5D6E-409C-BE32-E72D297353CC}">
              <c16:uniqueId val="{00000004-174C-DC46-9928-F2D5897723C5}"/>
            </c:ext>
          </c:extLst>
        </c:ser>
        <c:ser>
          <c:idx val="5"/>
          <c:order val="5"/>
          <c:tx>
            <c:strRef>
              <c:f>'2026-09-19'!$G$239</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'2026-09-19'!$G$240:$G$248</c:f>
              <c:numCache>
                <c:formatCode>#,##0</c:formatCode>
                <c:ptCount val="9"/>
                <c:pt idx="0">
                  <c:v>0</c:v>
                </c:pt>
                <c:pt idx="1">
                  <c:v>0</c:v>
                </c:pt>
                <c:pt idx="2">
                  <c:v>3</c:v>
                </c:pt>
                <c:pt idx="3">
                  <c:v>0</c:v>
                </c:pt>
                <c:pt idx="4">
                  <c:v>2</c:v>
                </c:pt>
                <c:pt idx="5">
                  <c:v>1</c:v>
                </c:pt>
                <c:pt idx="6">
                  <c:v>0</c:v>
                </c:pt>
                <c:pt idx="7">
                  <c:v>0</c:v>
                </c:pt>
                <c:pt idx="8">
                  <c:v>0</c:v>
                </c:pt>
              </c:numCache>
            </c:numRef>
          </c:val>
          <c:extLst>
            <c:ext xmlns:c16="http://schemas.microsoft.com/office/drawing/2014/chart" uri="{C3380CC4-5D6E-409C-BE32-E72D297353CC}">
              <c16:uniqueId val="{00000005-174C-DC46-9928-F2D5897723C5}"/>
            </c:ext>
          </c:extLst>
        </c:ser>
        <c:ser>
          <c:idx val="6"/>
          <c:order val="6"/>
          <c:tx>
            <c:strRef>
              <c:f>'2026-09-19'!$H$239</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'2026-09-19'!$A$240:$A$248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'2026-09-19'!$H$240:$H$248</c:f>
              <c:numCache>
                <c:formatCode>#,##0</c:formatCode>
                <c:ptCount val="9"/>
                <c:pt idx="0">
                  <c:v>3</c:v>
                </c:pt>
                <c:pt idx="1">
                  <c:v>8</c:v>
                </c:pt>
                <c:pt idx="2">
                  <c:v>9</c:v>
                </c:pt>
                <c:pt idx="3">
                  <c:v>4</c:v>
                </c:pt>
                <c:pt idx="4">
                  <c:v>6</c:v>
                </c:pt>
                <c:pt idx="5">
                  <c:v>4</c:v>
                </c:pt>
                <c:pt idx="6">
                  <c:v>8</c:v>
                </c:pt>
                <c:pt idx="7">
                  <c:v>4</c:v>
                </c:pt>
                <c:pt idx="8">
                  <c:v>7</c:v>
                </c:pt>
              </c:numCache>
            </c:numRef>
          </c:val>
          <c:extLst>
            <c:ext xmlns:c16="http://schemas.microsoft.com/office/drawing/2014/chart" uri="{C3380CC4-5D6E-409C-BE32-E72D297353CC}">
              <c16:uniqueId val="{00000006-174C-DC46-9928-F2D5897723C5}"/>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SAT </a:t>
            </a:r>
            <a:r>
              <a:rPr lang="en-US"/>
              <a:t>SEP 19,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'2026-09-19'!$B$275</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'2026-09-19'!$A$276:$A$285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'2026-09-19'!$B$276:$B$285</c:f>
              <c:numCache>
                <c:formatCode>#,##0</c:formatCode>
                <c:ptCount val="10"/>
                <c:pt idx="0">
                  <c:v>3</c:v>
                </c:pt>
                <c:pt idx="1">
                  <c:v>8</c:v>
                </c:pt>
                <c:pt idx="2">
                  <c:v>9</c:v>
                </c:pt>
                <c:pt idx="3">
                  <c:v>4</c:v>
                </c:pt>
                <c:pt idx="4">
                  <c:v>6</c:v>
                </c:pt>
                <c:pt idx="5">
                  <c:v>4</c:v>
                </c:pt>
                <c:pt idx="6">
                  <c:v>8</c:v>
                </c:pt>
                <c:pt idx="7">
                  <c:v>4</c:v>
                </c:pt>
                <c:pt idx="8">
                  <c:v>7</c:v>
                </c:pt>
                <c:pt idx="9">
                  <c:v>6</c:v>
                </c:pt>
              </c:numCache>
            </c:numRef>
          </c:val>
          <c:extLst>
            <c:ext xmlns:c16="http://schemas.microsoft.com/office/drawing/2014/chart" uri="{C3380CC4-5D6E-409C-BE32-E72D297353CC}">
              <c16:uniqueId val="{00000000-34AE-A049-9529-5FEE8033C6D2}"/>
            </c:ext>
          </c:extLst>
        </c:ser>
        <c:ser>
          <c:idx val="1"/>
          <c:order val="1"/>
          <c:tx>
            <c:strRef>
              <c:f>'2026-09-19'!$C$275</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'2026-09-19'!$A$276:$A$285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'2026-09-19'!$C$276:$C$285</c:f>
              <c:numCache>
                <c:formatCode>#,##0</c:formatCode>
                <c:ptCount val="10"/>
                <c:pt idx="0">
                  <c:v>0</c:v>
                </c:pt>
                <c:pt idx="1">
                  <c:v>2</c:v>
                </c:pt>
                <c:pt idx="2">
                  <c:v>7</c:v>
                </c:pt>
                <c:pt idx="3">
                  <c:v>12</c:v>
                </c:pt>
                <c:pt idx="4">
                  <c:v>7</c:v>
                </c:pt>
                <c:pt idx="5">
                  <c:v>12</c:v>
                </c:pt>
                <c:pt idx="6">
                  <c:v>11</c:v>
                </c:pt>
                <c:pt idx="7">
                  <c:v>8</c:v>
                </c:pt>
                <c:pt idx="8">
                  <c:v>5</c:v>
                </c:pt>
                <c:pt idx="9">
                  <c:v>1</c:v>
                </c:pt>
              </c:numCache>
            </c:numRef>
          </c:val>
          <c:extLst>
            <c:ext xmlns:c16="http://schemas.microsoft.com/office/drawing/2014/chart" uri="{C3380CC4-5D6E-409C-BE32-E72D297353CC}">
              <c16:uniqueId val="{00000001-34AE-A049-9529-5FEE8033C6D2}"/>
            </c:ext>
          </c:extLst>
        </c:ser>
        <c:ser>
          <c:idx val="2"/>
          <c:order val="2"/>
          <c:tx>
            <c:strRef>
              <c:f>'2026-09-19'!$D$275</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'2026-09-19'!$A$276:$A$285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'2026-09-19'!$D$276:$D$285</c:f>
              <c:numCache>
                <c:formatCode>#,##0</c:formatCode>
                <c:ptCount val="10"/>
                <c:pt idx="0">
                  <c:v>1</c:v>
                </c:pt>
                <c:pt idx="1">
                  <c:v>0</c:v>
                </c:pt>
                <c:pt idx="2">
                  <c:v>4</c:v>
                </c:pt>
                <c:pt idx="3">
                  <c:v>1</c:v>
                </c:pt>
                <c:pt idx="4">
                  <c:v>3</c:v>
                </c:pt>
                <c:pt idx="5">
                  <c:v>1</c:v>
                </c:pt>
                <c:pt idx="6">
                  <c:v>0</c:v>
                </c:pt>
                <c:pt idx="7">
                  <c:v>4</c:v>
                </c:pt>
                <c:pt idx="8">
                  <c:v>0</c:v>
                </c:pt>
                <c:pt idx="9">
                  <c:v>1</c:v>
                </c:pt>
              </c:numCache>
            </c:numRef>
          </c:val>
          <c:extLst>
            <c:ext xmlns:c16="http://schemas.microsoft.com/office/drawing/2014/chart" uri="{C3380CC4-5D6E-409C-BE32-E72D297353CC}">
              <c16:uniqueId val="{00000002-34AE-A049-9529-5FEE8033C6D2}"/>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'2026-09-20'!$B$244</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'2026-09-20'!$A$245:$A$253</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'2026-09-20'!$B$245:$B$253</c:f>
              <c:numCache>
                <c:formatCode>#,##0</c:formatCode>
                <c:ptCount val="9"/>
                <c:pt idx="0">
                  <c:v>0</c:v>
                </c:pt>
                <c:pt idx="1">
                  <c:v>0</c:v>
                </c:pt>
                <c:pt idx="2">
                  <c:v>2</c:v>
                </c:pt>
                <c:pt idx="3">
                  <c:v>1</c:v>
                </c:pt>
                <c:pt idx="4">
                  <c:v>2</c:v>
                </c:pt>
                <c:pt idx="5">
                  <c:v>1</c:v>
                </c:pt>
                <c:pt idx="6">
                  <c:v>0</c:v>
                </c:pt>
                <c:pt idx="7">
                  <c:v>2</c:v>
                </c:pt>
                <c:pt idx="8">
                  <c:v>1</c:v>
                </c:pt>
              </c:numCache>
            </c:numRef>
          </c:val>
          <c:extLst>
            <c:ext xmlns:c16="http://schemas.microsoft.com/office/drawing/2014/chart" uri="{C3380CC4-5D6E-409C-BE32-E72D297353CC}">
              <c16:uniqueId val="{00000000-6F6A-5A49-B032-A534E14642E7}"/>
            </c:ext>
          </c:extLst>
        </c:ser>
        <c:ser>
          <c:idx val="1"/>
          <c:order val="1"/>
          <c:tx>
            <c:strRef>
              <c:f>'2026-09-20'!$C$244</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'2026-09-20'!$A$245:$A$253</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'2026-09-20'!$C$245:$C$253</c:f>
              <c:numCache>
                <c:formatCode>#,##0</c:formatCode>
                <c:ptCount val="9"/>
                <c:pt idx="0">
                  <c:v>1</c:v>
                </c:pt>
                <c:pt idx="1">
                  <c:v>1</c:v>
                </c:pt>
                <c:pt idx="2">
                  <c:v>1</c:v>
                </c:pt>
                <c:pt idx="3">
                  <c:v>4</c:v>
                </c:pt>
                <c:pt idx="4">
                  <c:v>4</c:v>
                </c:pt>
                <c:pt idx="5">
                  <c:v>4</c:v>
                </c:pt>
                <c:pt idx="6">
                  <c:v>6</c:v>
                </c:pt>
                <c:pt idx="7">
                  <c:v>3</c:v>
                </c:pt>
                <c:pt idx="8">
                  <c:v>2</c:v>
                </c:pt>
              </c:numCache>
            </c:numRef>
          </c:val>
          <c:extLst>
            <c:ext xmlns:c16="http://schemas.microsoft.com/office/drawing/2014/chart" uri="{C3380CC4-5D6E-409C-BE32-E72D297353CC}">
              <c16:uniqueId val="{00000001-6F6A-5A49-B032-A534E14642E7}"/>
            </c:ext>
          </c:extLst>
        </c:ser>
        <c:ser>
          <c:idx val="2"/>
          <c:order val="2"/>
          <c:tx>
            <c:strRef>
              <c:f>'2026-09-20'!$D$244</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'2026-09-20'!$A$245:$A$253</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'2026-09-20'!$D$245:$D$253</c:f>
              <c:numCache>
                <c:formatCode>#,##0</c:formatCode>
                <c:ptCount val="9"/>
                <c:pt idx="0">
                  <c:v>0</c:v>
                </c:pt>
                <c:pt idx="1">
                  <c:v>0</c:v>
                </c:pt>
                <c:pt idx="2">
                  <c:v>0</c:v>
                </c:pt>
                <c:pt idx="3">
                  <c:v>0</c:v>
                </c:pt>
                <c:pt idx="4">
                  <c:v>0</c:v>
                </c:pt>
                <c:pt idx="5">
                  <c:v>1</c:v>
                </c:pt>
                <c:pt idx="6">
                  <c:v>0</c:v>
                </c:pt>
                <c:pt idx="7">
                  <c:v>0</c:v>
                </c:pt>
                <c:pt idx="8">
                  <c:v>0</c:v>
                </c:pt>
              </c:numCache>
            </c:numRef>
          </c:val>
          <c:extLst>
            <c:ext xmlns:c16="http://schemas.microsoft.com/office/drawing/2014/chart" uri="{C3380CC4-5D6E-409C-BE32-E72D297353CC}">
              <c16:uniqueId val="{00000002-6F6A-5A49-B032-A534E14642E7}"/>
            </c:ext>
          </c:extLst>
        </c:ser>
        <c:ser>
          <c:idx val="3"/>
          <c:order val="3"/>
          <c:tx>
            <c:strRef>
              <c:f>'2026-09-20'!$E$244</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'2026-09-20'!$A$245:$A$253</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'2026-09-20'!$E$245:$E$253</c:f>
              <c:numCache>
                <c:formatCode>#,##0</c:formatCode>
                <c:ptCount val="9"/>
                <c:pt idx="0">
                  <c:v>0</c:v>
                </c:pt>
                <c:pt idx="1">
                  <c:v>0</c:v>
                </c:pt>
                <c:pt idx="2">
                  <c:v>0</c:v>
                </c:pt>
                <c:pt idx="3">
                  <c:v>1</c:v>
                </c:pt>
                <c:pt idx="4">
                  <c:v>1</c:v>
                </c:pt>
                <c:pt idx="5">
                  <c:v>2</c:v>
                </c:pt>
                <c:pt idx="6">
                  <c:v>0</c:v>
                </c:pt>
                <c:pt idx="7">
                  <c:v>3</c:v>
                </c:pt>
                <c:pt idx="8">
                  <c:v>1</c:v>
                </c:pt>
              </c:numCache>
            </c:numRef>
          </c:val>
          <c:extLst>
            <c:ext xmlns:c16="http://schemas.microsoft.com/office/drawing/2014/chart" uri="{C3380CC4-5D6E-409C-BE32-E72D297353CC}">
              <c16:uniqueId val="{00000003-6F6A-5A49-B032-A534E14642E7}"/>
            </c:ext>
          </c:extLst>
        </c:ser>
        <c:ser>
          <c:idx val="4"/>
          <c:order val="4"/>
          <c:tx>
            <c:strRef>
              <c:f>'2026-09-20'!$F$244</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'2026-09-20'!$A$245:$A$253</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'2026-09-20'!$F$245:$F$253</c:f>
              <c:numCache>
                <c:formatCode>#,##0</c:formatCode>
                <c:ptCount val="9"/>
                <c:pt idx="0">
                  <c:v>0</c:v>
                </c:pt>
                <c:pt idx="1">
                  <c:v>0</c:v>
                </c:pt>
                <c:pt idx="2">
                  <c:v>4</c:v>
                </c:pt>
                <c:pt idx="3">
                  <c:v>4</c:v>
                </c:pt>
                <c:pt idx="4">
                  <c:v>6</c:v>
                </c:pt>
                <c:pt idx="5">
                  <c:v>3</c:v>
                </c:pt>
                <c:pt idx="6">
                  <c:v>5</c:v>
                </c:pt>
                <c:pt idx="7">
                  <c:v>3</c:v>
                </c:pt>
                <c:pt idx="8">
                  <c:v>0</c:v>
                </c:pt>
              </c:numCache>
            </c:numRef>
          </c:val>
          <c:extLst>
            <c:ext xmlns:c16="http://schemas.microsoft.com/office/drawing/2014/chart" uri="{C3380CC4-5D6E-409C-BE32-E72D297353CC}">
              <c16:uniqueId val="{00000004-6F6A-5A49-B032-A534E14642E7}"/>
            </c:ext>
          </c:extLst>
        </c:ser>
        <c:ser>
          <c:idx val="5"/>
          <c:order val="5"/>
          <c:tx>
            <c:strRef>
              <c:f>'2026-09-20'!$G$244</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'2026-09-20'!$A$245:$A$253</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'2026-09-20'!$G$245:$G$253</c:f>
              <c:numCache>
                <c:formatCode>#,##0</c:formatCode>
                <c:ptCount val="9"/>
                <c:pt idx="0">
                  <c:v>0</c:v>
                </c:pt>
                <c:pt idx="1">
                  <c:v>0</c:v>
                </c:pt>
                <c:pt idx="2">
                  <c:v>1</c:v>
                </c:pt>
                <c:pt idx="3">
                  <c:v>2</c:v>
                </c:pt>
                <c:pt idx="4">
                  <c:v>0</c:v>
                </c:pt>
                <c:pt idx="5">
                  <c:v>1</c:v>
                </c:pt>
                <c:pt idx="6">
                  <c:v>0</c:v>
                </c:pt>
                <c:pt idx="7">
                  <c:v>1</c:v>
                </c:pt>
                <c:pt idx="8">
                  <c:v>2</c:v>
                </c:pt>
              </c:numCache>
            </c:numRef>
          </c:val>
          <c:extLst>
            <c:ext xmlns:c16="http://schemas.microsoft.com/office/drawing/2014/chart" uri="{C3380CC4-5D6E-409C-BE32-E72D297353CC}">
              <c16:uniqueId val="{00000005-6F6A-5A49-B032-A534E14642E7}"/>
            </c:ext>
          </c:extLst>
        </c:ser>
        <c:ser>
          <c:idx val="6"/>
          <c:order val="6"/>
          <c:tx>
            <c:strRef>
              <c:f>'2026-09-20'!$H$244</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'2026-09-20'!$A$245:$A$253</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'2026-09-20'!$H$245:$H$253</c:f>
              <c:numCache>
                <c:formatCode>#,##0</c:formatCode>
                <c:ptCount val="9"/>
                <c:pt idx="0">
                  <c:v>2</c:v>
                </c:pt>
                <c:pt idx="1">
                  <c:v>7</c:v>
                </c:pt>
                <c:pt idx="2">
                  <c:v>9</c:v>
                </c:pt>
                <c:pt idx="3">
                  <c:v>7</c:v>
                </c:pt>
                <c:pt idx="4">
                  <c:v>7</c:v>
                </c:pt>
                <c:pt idx="5">
                  <c:v>5</c:v>
                </c:pt>
                <c:pt idx="6">
                  <c:v>12</c:v>
                </c:pt>
                <c:pt idx="7">
                  <c:v>8</c:v>
                </c:pt>
                <c:pt idx="8">
                  <c:v>6</c:v>
                </c:pt>
              </c:numCache>
            </c:numRef>
          </c:val>
          <c:extLst>
            <c:ext xmlns:c16="http://schemas.microsoft.com/office/drawing/2014/chart" uri="{C3380CC4-5D6E-409C-BE32-E72D297353CC}">
              <c16:uniqueId val="{00000006-6F6A-5A49-B032-A534E14642E7}"/>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a:t>
            </a:r>
            <a:r>
              <a:rPr lang="en-US"/>
              <a:t>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'2026-09-20'!$B$280</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'2026-09-20'!$A$281:$A$290</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'2026-09-20'!$B$281:$B$290</c:f>
              <c:numCache>
                <c:formatCode>#,##0</c:formatCode>
                <c:ptCount val="10"/>
                <c:pt idx="0">
                  <c:v>2</c:v>
                </c:pt>
                <c:pt idx="1">
                  <c:v>7</c:v>
                </c:pt>
                <c:pt idx="2">
                  <c:v>9</c:v>
                </c:pt>
                <c:pt idx="3">
                  <c:v>7</c:v>
                </c:pt>
                <c:pt idx="4">
                  <c:v>7</c:v>
                </c:pt>
                <c:pt idx="5">
                  <c:v>5</c:v>
                </c:pt>
                <c:pt idx="6">
                  <c:v>12</c:v>
                </c:pt>
                <c:pt idx="7">
                  <c:v>8</c:v>
                </c:pt>
                <c:pt idx="8">
                  <c:v>6</c:v>
                </c:pt>
                <c:pt idx="9">
                  <c:v>0</c:v>
                </c:pt>
              </c:numCache>
            </c:numRef>
          </c:val>
          <c:extLst>
            <c:ext xmlns:c16="http://schemas.microsoft.com/office/drawing/2014/chart" uri="{C3380CC4-5D6E-409C-BE32-E72D297353CC}">
              <c16:uniqueId val="{00000000-383B-554C-95F0-86821DD281BC}"/>
            </c:ext>
          </c:extLst>
        </c:ser>
        <c:ser>
          <c:idx val="1"/>
          <c:order val="1"/>
          <c:tx>
            <c:strRef>
              <c:f>'2026-09-20'!$C$280</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'2026-09-20'!$A$281:$A$290</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'2026-09-20'!$C$281:$C$290</c:f>
              <c:numCache>
                <c:formatCode>#,##0</c:formatCode>
                <c:ptCount val="10"/>
                <c:pt idx="0">
                  <c:v>1</c:v>
                </c:pt>
                <c:pt idx="1">
                  <c:v>1</c:v>
                </c:pt>
                <c:pt idx="2">
                  <c:v>5</c:v>
                </c:pt>
                <c:pt idx="3">
                  <c:v>9</c:v>
                </c:pt>
                <c:pt idx="4">
                  <c:v>11</c:v>
                </c:pt>
                <c:pt idx="5">
                  <c:v>9</c:v>
                </c:pt>
                <c:pt idx="6">
                  <c:v>11</c:v>
                </c:pt>
                <c:pt idx="7">
                  <c:v>9</c:v>
                </c:pt>
                <c:pt idx="8">
                  <c:v>3</c:v>
                </c:pt>
                <c:pt idx="9">
                  <c:v>1</c:v>
                </c:pt>
              </c:numCache>
            </c:numRef>
          </c:val>
          <c:extLst>
            <c:ext xmlns:c16="http://schemas.microsoft.com/office/drawing/2014/chart" uri="{C3380CC4-5D6E-409C-BE32-E72D297353CC}">
              <c16:uniqueId val="{00000001-383B-554C-95F0-86821DD281BC}"/>
            </c:ext>
          </c:extLst>
        </c:ser>
        <c:ser>
          <c:idx val="2"/>
          <c:order val="2"/>
          <c:tx>
            <c:strRef>
              <c:f>'2026-09-20'!$D$280</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'2026-09-20'!$A$281:$A$290</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'2026-09-20'!$D$281:$D$290</c:f>
              <c:numCache>
                <c:formatCode>#,##0</c:formatCode>
                <c:ptCount val="10"/>
                <c:pt idx="0">
                  <c:v>0</c:v>
                </c:pt>
                <c:pt idx="1">
                  <c:v>0</c:v>
                </c:pt>
                <c:pt idx="2">
                  <c:v>3</c:v>
                </c:pt>
                <c:pt idx="3">
                  <c:v>3</c:v>
                </c:pt>
                <c:pt idx="4">
                  <c:v>2</c:v>
                </c:pt>
                <c:pt idx="5">
                  <c:v>3</c:v>
                </c:pt>
                <c:pt idx="6">
                  <c:v>0</c:v>
                </c:pt>
                <c:pt idx="7">
                  <c:v>3</c:v>
                </c:pt>
                <c:pt idx="8">
                  <c:v>3</c:v>
                </c:pt>
                <c:pt idx="9">
                  <c:v>1</c:v>
                </c:pt>
              </c:numCache>
            </c:numRef>
          </c:val>
          <c:extLst>
            <c:ext xmlns:c16="http://schemas.microsoft.com/office/drawing/2014/chart" uri="{C3380CC4-5D6E-409C-BE32-E72D297353CC}">
              <c16:uniqueId val="{00000002-383B-554C-95F0-86821DD281BC}"/>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MON SEP 21,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'2026-09-21'!$B$226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'2026-09-21'!$B$227:$B$235</c:f>
              <c:numCache>
                <c:formatCode>#,##0</c:formatCode>
                <c:ptCount val="9"/>
                <c:pt idx="0">
                  <c:v>0</c:v>
                </c:pt>
                <c:pt idx="1">
                  <c:v>1</c:v>
                </c:pt>
                <c:pt idx="2">
                  <c:v>2</c:v>
                </c:pt>
                <c:pt idx="3">
                  <c:v>0</c:v>
                </c:pt>
                <c:pt idx="4">
                  <c:v>1</c:v>
                </c:pt>
                <c:pt idx="5">
                  <c:v>1</c:v>
                </c:pt>
                <c:pt idx="6">
                  <c:v>0</c:v>
                </c:pt>
                <c:pt idx="7">
                  <c:v>1</c:v>
                </c:pt>
                <c:pt idx="8">
                  <c:v>0</c:v>
                </c:pt>
              </c:numCache>
            </c:numRef>
          </c:val>
          <c:extLst>
            <c:ext xmlns:c16="http://schemas.microsoft.com/office/drawing/2014/chart" uri="{C3380CC4-5D6E-409C-BE32-E72D297353CC}">
              <c16:uniqueId val="{00000000-73DC-884C-BE72-FDA62EF4A4E3}"/>
            </c:ext>
          </c:extLst>
        </c:ser>
        <c:ser>
          <c:idx val="1"/>
          <c:order val="1"/>
          <c:tx>
            <c:strRef>
              <c:f>'2026-09-21'!$C$226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'2026-09-21'!$C$227:$C$235</c:f>
              <c:numCache>
                <c:formatCode>#,##0</c:formatCode>
                <c:ptCount val="9"/>
                <c:pt idx="0">
                  <c:v>0</c:v>
                </c:pt>
                <c:pt idx="1">
                  <c:v>0</c:v>
                </c:pt>
                <c:pt idx="2">
                  <c:v>2</c:v>
                </c:pt>
                <c:pt idx="3">
                  <c:v>5</c:v>
                </c:pt>
                <c:pt idx="4">
                  <c:v>5</c:v>
                </c:pt>
                <c:pt idx="5">
                  <c:v>3</c:v>
                </c:pt>
                <c:pt idx="6">
                  <c:v>4</c:v>
                </c:pt>
                <c:pt idx="7">
                  <c:v>1</c:v>
                </c:pt>
                <c:pt idx="8">
                  <c:v>1</c:v>
                </c:pt>
              </c:numCache>
            </c:numRef>
          </c:val>
          <c:extLst>
            <c:ext xmlns:c16="http://schemas.microsoft.com/office/drawing/2014/chart" uri="{C3380CC4-5D6E-409C-BE32-E72D297353CC}">
              <c16:uniqueId val="{00000001-73DC-884C-BE72-FDA62EF4A4E3}"/>
            </c:ext>
          </c:extLst>
        </c:ser>
        <c:ser>
          <c:idx val="2"/>
          <c:order val="2"/>
          <c:tx>
            <c:strRef>
              <c:f>'2026-09-21'!$D$226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73DC-884C-BE72-FDA62EF4A4E3}"/>
            </c:ext>
          </c:extLst>
        </c:ser>
        <c:ser>
          <c:idx val="3"/>
          <c:order val="3"/>
          <c:tx>
            <c:strRef>
              <c:f>'2026-09-21'!$E$226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'2026-09-21'!$E$227:$E$235</c:f>
              <c:numCache>
                <c:formatCode>#,##0</c:formatCode>
                <c:ptCount val="9"/>
                <c:pt idx="0">
                  <c:v>0</c:v>
                </c:pt>
                <c:pt idx="1">
                  <c:v>0</c:v>
                </c:pt>
                <c:pt idx="2">
                  <c:v>0</c:v>
                </c:pt>
                <c:pt idx="3">
                  <c:v>0</c:v>
                </c:pt>
                <c:pt idx="4">
                  <c:v>1</c:v>
                </c:pt>
                <c:pt idx="5">
                  <c:v>2</c:v>
                </c:pt>
                <c:pt idx="6">
                  <c:v>1</c:v>
                </c:pt>
                <c:pt idx="7">
                  <c:v>2</c:v>
                </c:pt>
                <c:pt idx="8">
                  <c:v>1</c:v>
                </c:pt>
              </c:numCache>
            </c:numRef>
          </c:val>
          <c:extLst>
            <c:ext xmlns:c16="http://schemas.microsoft.com/office/drawing/2014/chart" uri="{C3380CC4-5D6E-409C-BE32-E72D297353CC}">
              <c16:uniqueId val="{00000003-73DC-884C-BE72-FDA62EF4A4E3}"/>
            </c:ext>
          </c:extLst>
        </c:ser>
        <c:ser>
          <c:idx val="4"/>
          <c:order val="4"/>
          <c:tx>
            <c:strRef>
              <c:f>'2026-09-21'!$F$226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'2026-09-21'!$F$227:$F$235</c:f>
              <c:numCache>
                <c:formatCode>#,##0</c:formatCode>
                <c:ptCount val="9"/>
                <c:pt idx="0">
                  <c:v>0</c:v>
                </c:pt>
                <c:pt idx="1">
                  <c:v>1</c:v>
                </c:pt>
                <c:pt idx="2">
                  <c:v>2</c:v>
                </c:pt>
                <c:pt idx="3">
                  <c:v>2</c:v>
                </c:pt>
                <c:pt idx="4">
                  <c:v>9</c:v>
                </c:pt>
                <c:pt idx="5">
                  <c:v>3</c:v>
                </c:pt>
                <c:pt idx="6">
                  <c:v>2</c:v>
                </c:pt>
                <c:pt idx="7">
                  <c:v>3</c:v>
                </c:pt>
                <c:pt idx="8">
                  <c:v>1</c:v>
                </c:pt>
              </c:numCache>
            </c:numRef>
          </c:val>
          <c:extLst>
            <c:ext xmlns:c16="http://schemas.microsoft.com/office/drawing/2014/chart" uri="{C3380CC4-5D6E-409C-BE32-E72D297353CC}">
              <c16:uniqueId val="{00000004-73DC-884C-BE72-FDA62EF4A4E3}"/>
            </c:ext>
          </c:extLst>
        </c:ser>
        <c:ser>
          <c:idx val="5"/>
          <c:order val="5"/>
          <c:tx>
            <c:strRef>
              <c:f>'2026-09-21'!$G$226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'2026-09-21'!$G$227:$G$235</c:f>
              <c:numCache>
                <c:formatCode>#,##0</c:formatCode>
                <c:ptCount val="9"/>
                <c:pt idx="0">
                  <c:v>0</c:v>
                </c:pt>
                <c:pt idx="1">
                  <c:v>0</c:v>
                </c:pt>
                <c:pt idx="2">
                  <c:v>3</c:v>
                </c:pt>
                <c:pt idx="3">
                  <c:v>1</c:v>
                </c:pt>
                <c:pt idx="4">
                  <c:v>1</c:v>
                </c:pt>
                <c:pt idx="5">
                  <c:v>1</c:v>
                </c:pt>
                <c:pt idx="6">
                  <c:v>0</c:v>
                </c:pt>
                <c:pt idx="7">
                  <c:v>1</c:v>
                </c:pt>
                <c:pt idx="8">
                  <c:v>1</c:v>
                </c:pt>
              </c:numCache>
            </c:numRef>
          </c:val>
          <c:extLst>
            <c:ext xmlns:c16="http://schemas.microsoft.com/office/drawing/2014/chart" uri="{C3380CC4-5D6E-409C-BE32-E72D297353CC}">
              <c16:uniqueId val="{00000005-73DC-884C-BE72-FDA62EF4A4E3}"/>
            </c:ext>
          </c:extLst>
        </c:ser>
        <c:ser>
          <c:idx val="6"/>
          <c:order val="6"/>
          <c:tx>
            <c:strRef>
              <c:f>'2026-09-21'!$H$226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'2026-09-21'!$H$227:$H$235</c:f>
              <c:numCache>
                <c:formatCode>#,##0</c:formatCode>
                <c:ptCount val="9"/>
                <c:pt idx="0">
                  <c:v>3</c:v>
                </c:pt>
                <c:pt idx="1">
                  <c:v>7</c:v>
                </c:pt>
                <c:pt idx="2">
                  <c:v>7</c:v>
                </c:pt>
                <c:pt idx="3">
                  <c:v>6</c:v>
                </c:pt>
                <c:pt idx="4">
                  <c:v>8</c:v>
                </c:pt>
                <c:pt idx="5">
                  <c:v>9</c:v>
                </c:pt>
                <c:pt idx="6">
                  <c:v>9</c:v>
                </c:pt>
                <c:pt idx="7">
                  <c:v>6</c:v>
                </c:pt>
                <c:pt idx="8">
                  <c:v>4</c:v>
                </c:pt>
              </c:numCache>
            </c:numRef>
          </c:val>
          <c:extLst>
            <c:ext xmlns:c16="http://schemas.microsoft.com/office/drawing/2014/chart" uri="{C3380CC4-5D6E-409C-BE32-E72D297353CC}">
              <c16:uniqueId val="{00000006-73DC-884C-BE72-FDA62EF4A4E3}"/>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MON </a:t>
            </a:r>
            <a:r>
              <a:rPr lang="en-US"/>
              <a:t>SEP 21,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'2026-09-21'!$B$262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'2026-09-21'!$B$263:$B$272</c:f>
              <c:numCache>
                <c:formatCode>#,##0</c:formatCode>
                <c:ptCount val="10"/>
                <c:pt idx="0">
                  <c:v>3</c:v>
                </c:pt>
                <c:pt idx="1">
                  <c:v>7</c:v>
                </c:pt>
                <c:pt idx="2">
                  <c:v>7</c:v>
                </c:pt>
                <c:pt idx="3">
                  <c:v>6</c:v>
                </c:pt>
                <c:pt idx="4">
                  <c:v>8</c:v>
                </c:pt>
                <c:pt idx="5">
                  <c:v>9</c:v>
                </c:pt>
                <c:pt idx="6">
                  <c:v>9</c:v>
                </c:pt>
                <c:pt idx="7">
                  <c:v>6</c:v>
                </c:pt>
                <c:pt idx="8">
                  <c:v>4</c:v>
                </c:pt>
                <c:pt idx="9">
                  <c:v>0</c:v>
                </c:pt>
              </c:numCache>
            </c:numRef>
          </c:val>
          <c:extLst>
            <c:ext xmlns:c16="http://schemas.microsoft.com/office/drawing/2014/chart" uri="{C3380CC4-5D6E-409C-BE32-E72D297353CC}">
              <c16:uniqueId val="{00000000-45B5-564C-BD3A-E7F0C1754E08}"/>
            </c:ext>
          </c:extLst>
        </c:ser>
        <c:ser>
          <c:idx val="1"/>
          <c:order val="1"/>
          <c:tx>
            <c:strRef>
              <c:f>'2026-09-21'!$C$262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'2026-09-21'!$C$263:$C$272</c:f>
              <c:numCache>
                <c:formatCode>#,##0</c:formatCode>
                <c:ptCount val="10"/>
                <c:pt idx="0">
                  <c:v>0</c:v>
                </c:pt>
                <c:pt idx="1">
                  <c:v>1</c:v>
                </c:pt>
                <c:pt idx="2">
                  <c:v>4</c:v>
                </c:pt>
                <c:pt idx="3">
                  <c:v>7</c:v>
                </c:pt>
                <c:pt idx="4">
                  <c:v>15</c:v>
                </c:pt>
                <c:pt idx="5">
                  <c:v>8</c:v>
                </c:pt>
                <c:pt idx="6">
                  <c:v>7</c:v>
                </c:pt>
                <c:pt idx="7">
                  <c:v>6</c:v>
                </c:pt>
                <c:pt idx="8">
                  <c:v>3</c:v>
                </c:pt>
                <c:pt idx="9">
                  <c:v>0</c:v>
                </c:pt>
              </c:numCache>
            </c:numRef>
          </c:val>
          <c:extLst>
            <c:ext xmlns:c16="http://schemas.microsoft.com/office/drawing/2014/chart" uri="{C3380CC4-5D6E-409C-BE32-E72D297353CC}">
              <c16:uniqueId val="{00000001-45B5-564C-BD3A-E7F0C1754E08}"/>
            </c:ext>
          </c:extLst>
        </c:ser>
        <c:ser>
          <c:idx val="2"/>
          <c:order val="2"/>
          <c:tx>
            <c:strRef>
              <c:f>'2026-09-21'!$D$262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'2026-09-21'!$D$263:$D$272</c:f>
              <c:numCache>
                <c:formatCode>#,##0</c:formatCode>
                <c:ptCount val="10"/>
                <c:pt idx="0">
                  <c:v>0</c:v>
                </c:pt>
                <c:pt idx="1">
                  <c:v>1</c:v>
                </c:pt>
                <c:pt idx="2">
                  <c:v>5</c:v>
                </c:pt>
                <c:pt idx="3">
                  <c:v>1</c:v>
                </c:pt>
                <c:pt idx="4">
                  <c:v>2</c:v>
                </c:pt>
                <c:pt idx="5">
                  <c:v>2</c:v>
                </c:pt>
                <c:pt idx="6">
                  <c:v>0</c:v>
                </c:pt>
                <c:pt idx="7">
                  <c:v>2</c:v>
                </c:pt>
                <c:pt idx="8">
                  <c:v>1</c:v>
                </c:pt>
                <c:pt idx="9">
                  <c:v>1</c:v>
                </c:pt>
              </c:numCache>
            </c:numRef>
          </c:val>
          <c:extLst>
            <c:ext xmlns:c16="http://schemas.microsoft.com/office/drawing/2014/chart" uri="{C3380CC4-5D6E-409C-BE32-E72D297353CC}">
              <c16:uniqueId val="{00000002-45B5-564C-BD3A-E7F0C1754E08}"/>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TUE SEP 22,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'2026-09-22'!$B$226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'2026-09-22'!$B$227:$B$235</c:f>
              <c:numCache>
                <c:formatCode>#,##0</c:formatCode>
                <c:ptCount val="9"/>
                <c:pt idx="0">
                  <c:v>0</c:v>
                </c:pt>
                <c:pt idx="1">
                  <c:v>2</c:v>
                </c:pt>
                <c:pt idx="2">
                  <c:v>2</c:v>
                </c:pt>
                <c:pt idx="3">
                  <c:v>0</c:v>
                </c:pt>
                <c:pt idx="4">
                  <c:v>1</c:v>
                </c:pt>
                <c:pt idx="5">
                  <c:v>0</c:v>
                </c:pt>
                <c:pt idx="6">
                  <c:v>1</c:v>
                </c:pt>
                <c:pt idx="7">
                  <c:v>1</c:v>
                </c:pt>
                <c:pt idx="8">
                  <c:v>0</c:v>
                </c:pt>
              </c:numCache>
            </c:numRef>
          </c:val>
          <c:extLst>
            <c:ext xmlns:c16="http://schemas.microsoft.com/office/drawing/2014/chart" uri="{C3380CC4-5D6E-409C-BE32-E72D297353CC}">
              <c16:uniqueId val="{00000000-4445-E44B-A014-CD09E68485BC}"/>
            </c:ext>
          </c:extLst>
        </c:ser>
        <c:ser>
          <c:idx val="1"/>
          <c:order val="1"/>
          <c:tx>
            <c:strRef>
              <c:f>'2026-09-22'!$C$226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'2026-09-22'!$C$227:$C$235</c:f>
              <c:numCache>
                <c:formatCode>#,##0</c:formatCode>
                <c:ptCount val="9"/>
                <c:pt idx="0">
                  <c:v>0</c:v>
                </c:pt>
                <c:pt idx="1">
                  <c:v>0</c:v>
                </c:pt>
                <c:pt idx="2">
                  <c:v>1</c:v>
                </c:pt>
                <c:pt idx="3">
                  <c:v>4</c:v>
                </c:pt>
                <c:pt idx="4">
                  <c:v>3</c:v>
                </c:pt>
                <c:pt idx="5">
                  <c:v>3</c:v>
                </c:pt>
                <c:pt idx="6">
                  <c:v>4</c:v>
                </c:pt>
                <c:pt idx="7">
                  <c:v>2</c:v>
                </c:pt>
                <c:pt idx="8">
                  <c:v>1</c:v>
                </c:pt>
              </c:numCache>
            </c:numRef>
          </c:val>
          <c:extLst>
            <c:ext xmlns:c16="http://schemas.microsoft.com/office/drawing/2014/chart" uri="{C3380CC4-5D6E-409C-BE32-E72D297353CC}">
              <c16:uniqueId val="{00000001-4445-E44B-A014-CD09E68485BC}"/>
            </c:ext>
          </c:extLst>
        </c:ser>
        <c:ser>
          <c:idx val="2"/>
          <c:order val="2"/>
          <c:tx>
            <c:strRef>
              <c:f>'2026-09-22'!$D$226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'2026-09-22'!$D$227:$D$235</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4445-E44B-A014-CD09E68485BC}"/>
            </c:ext>
          </c:extLst>
        </c:ser>
        <c:ser>
          <c:idx val="3"/>
          <c:order val="3"/>
          <c:tx>
            <c:strRef>
              <c:f>'2026-09-22'!$E$226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'2026-09-22'!$E$227:$E$235</c:f>
              <c:numCache>
                <c:formatCode>#,##0</c:formatCode>
                <c:ptCount val="9"/>
                <c:pt idx="0">
                  <c:v>0</c:v>
                </c:pt>
                <c:pt idx="1">
                  <c:v>1</c:v>
                </c:pt>
                <c:pt idx="2">
                  <c:v>0</c:v>
                </c:pt>
                <c:pt idx="3">
                  <c:v>1</c:v>
                </c:pt>
                <c:pt idx="4">
                  <c:v>0</c:v>
                </c:pt>
                <c:pt idx="5">
                  <c:v>2</c:v>
                </c:pt>
                <c:pt idx="6">
                  <c:v>1</c:v>
                </c:pt>
                <c:pt idx="7">
                  <c:v>0</c:v>
                </c:pt>
                <c:pt idx="8">
                  <c:v>2</c:v>
                </c:pt>
              </c:numCache>
            </c:numRef>
          </c:val>
          <c:extLst>
            <c:ext xmlns:c16="http://schemas.microsoft.com/office/drawing/2014/chart" uri="{C3380CC4-5D6E-409C-BE32-E72D297353CC}">
              <c16:uniqueId val="{00000003-4445-E44B-A014-CD09E68485BC}"/>
            </c:ext>
          </c:extLst>
        </c:ser>
        <c:ser>
          <c:idx val="4"/>
          <c:order val="4"/>
          <c:tx>
            <c:strRef>
              <c:f>'2026-09-22'!$F$226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'2026-09-22'!$F$227:$F$235</c:f>
              <c:numCache>
                <c:formatCode>#,##0</c:formatCode>
                <c:ptCount val="9"/>
                <c:pt idx="0">
                  <c:v>1</c:v>
                </c:pt>
                <c:pt idx="1">
                  <c:v>2</c:v>
                </c:pt>
                <c:pt idx="2">
                  <c:v>2</c:v>
                </c:pt>
                <c:pt idx="3">
                  <c:v>3</c:v>
                </c:pt>
                <c:pt idx="4">
                  <c:v>5</c:v>
                </c:pt>
                <c:pt idx="5">
                  <c:v>2</c:v>
                </c:pt>
                <c:pt idx="6">
                  <c:v>2</c:v>
                </c:pt>
                <c:pt idx="7">
                  <c:v>2</c:v>
                </c:pt>
                <c:pt idx="8">
                  <c:v>0</c:v>
                </c:pt>
              </c:numCache>
            </c:numRef>
          </c:val>
          <c:extLst>
            <c:ext xmlns:c16="http://schemas.microsoft.com/office/drawing/2014/chart" uri="{C3380CC4-5D6E-409C-BE32-E72D297353CC}">
              <c16:uniqueId val="{00000004-4445-E44B-A014-CD09E68485BC}"/>
            </c:ext>
          </c:extLst>
        </c:ser>
        <c:ser>
          <c:idx val="5"/>
          <c:order val="5"/>
          <c:tx>
            <c:strRef>
              <c:f>'2026-09-22'!$G$226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'2026-09-22'!$G$227:$G$235</c:f>
              <c:numCache>
                <c:formatCode>#,##0</c:formatCode>
                <c:ptCount val="9"/>
                <c:pt idx="0">
                  <c:v>0</c:v>
                </c:pt>
                <c:pt idx="1">
                  <c:v>0</c:v>
                </c:pt>
                <c:pt idx="2">
                  <c:v>1</c:v>
                </c:pt>
                <c:pt idx="3">
                  <c:v>1</c:v>
                </c:pt>
                <c:pt idx="4">
                  <c:v>2</c:v>
                </c:pt>
                <c:pt idx="5">
                  <c:v>1</c:v>
                </c:pt>
                <c:pt idx="6">
                  <c:v>0</c:v>
                </c:pt>
                <c:pt idx="7">
                  <c:v>2</c:v>
                </c:pt>
                <c:pt idx="8">
                  <c:v>0</c:v>
                </c:pt>
              </c:numCache>
            </c:numRef>
          </c:val>
          <c:extLst>
            <c:ext xmlns:c16="http://schemas.microsoft.com/office/drawing/2014/chart" uri="{C3380CC4-5D6E-409C-BE32-E72D297353CC}">
              <c16:uniqueId val="{00000005-4445-E44B-A014-CD09E68485BC}"/>
            </c:ext>
          </c:extLst>
        </c:ser>
        <c:ser>
          <c:idx val="6"/>
          <c:order val="6"/>
          <c:tx>
            <c:strRef>
              <c:f>'2026-09-22'!$H$226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'2026-09-22'!$H$227:$H$235</c:f>
              <c:numCache>
                <c:formatCode>#,##0</c:formatCode>
                <c:ptCount val="9"/>
                <c:pt idx="0">
                  <c:v>1</c:v>
                </c:pt>
                <c:pt idx="1">
                  <c:v>6</c:v>
                </c:pt>
                <c:pt idx="2">
                  <c:v>6</c:v>
                </c:pt>
                <c:pt idx="3">
                  <c:v>6</c:v>
                </c:pt>
                <c:pt idx="4">
                  <c:v>8</c:v>
                </c:pt>
                <c:pt idx="5">
                  <c:v>11</c:v>
                </c:pt>
                <c:pt idx="6">
                  <c:v>6</c:v>
                </c:pt>
                <c:pt idx="7">
                  <c:v>3</c:v>
                </c:pt>
                <c:pt idx="8">
                  <c:v>7</c:v>
                </c:pt>
              </c:numCache>
            </c:numRef>
          </c:val>
          <c:extLst>
            <c:ext xmlns:c16="http://schemas.microsoft.com/office/drawing/2014/chart" uri="{C3380CC4-5D6E-409C-BE32-E72D297353CC}">
              <c16:uniqueId val="{00000006-4445-E44B-A014-CD09E68485BC}"/>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TUE </a:t>
            </a:r>
            <a:r>
              <a:rPr lang="en-US"/>
              <a:t>SEP 22,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'2026-09-22'!$B$262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'2026-09-22'!$B$263:$B$272</c:f>
              <c:numCache>
                <c:formatCode>#,##0</c:formatCode>
                <c:ptCount val="10"/>
                <c:pt idx="0">
                  <c:v>1</c:v>
                </c:pt>
                <c:pt idx="1">
                  <c:v>6</c:v>
                </c:pt>
                <c:pt idx="2">
                  <c:v>6</c:v>
                </c:pt>
                <c:pt idx="3">
                  <c:v>6</c:v>
                </c:pt>
                <c:pt idx="4">
                  <c:v>8</c:v>
                </c:pt>
                <c:pt idx="5">
                  <c:v>11</c:v>
                </c:pt>
                <c:pt idx="6">
                  <c:v>6</c:v>
                </c:pt>
                <c:pt idx="7">
                  <c:v>3</c:v>
                </c:pt>
                <c:pt idx="8">
                  <c:v>7</c:v>
                </c:pt>
                <c:pt idx="9">
                  <c:v>4</c:v>
                </c:pt>
              </c:numCache>
            </c:numRef>
          </c:val>
          <c:extLst>
            <c:ext xmlns:c16="http://schemas.microsoft.com/office/drawing/2014/chart" uri="{C3380CC4-5D6E-409C-BE32-E72D297353CC}">
              <c16:uniqueId val="{00000000-DB73-3945-A8BD-E4CE43F24B90}"/>
            </c:ext>
          </c:extLst>
        </c:ser>
        <c:ser>
          <c:idx val="1"/>
          <c:order val="1"/>
          <c:tx>
            <c:strRef>
              <c:f>'2026-09-22'!$C$262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'2026-09-22'!$C$263:$C$272</c:f>
              <c:numCache>
                <c:formatCode>#,##0</c:formatCode>
                <c:ptCount val="10"/>
                <c:pt idx="0">
                  <c:v>1</c:v>
                </c:pt>
                <c:pt idx="1">
                  <c:v>3</c:v>
                </c:pt>
                <c:pt idx="2">
                  <c:v>3</c:v>
                </c:pt>
                <c:pt idx="3">
                  <c:v>8</c:v>
                </c:pt>
                <c:pt idx="4">
                  <c:v>8</c:v>
                </c:pt>
                <c:pt idx="5">
                  <c:v>7</c:v>
                </c:pt>
                <c:pt idx="6">
                  <c:v>7</c:v>
                </c:pt>
                <c:pt idx="7">
                  <c:v>4</c:v>
                </c:pt>
                <c:pt idx="8">
                  <c:v>3</c:v>
                </c:pt>
                <c:pt idx="9">
                  <c:v>2</c:v>
                </c:pt>
              </c:numCache>
            </c:numRef>
          </c:val>
          <c:extLst>
            <c:ext xmlns:c16="http://schemas.microsoft.com/office/drawing/2014/chart" uri="{C3380CC4-5D6E-409C-BE32-E72D297353CC}">
              <c16:uniqueId val="{00000001-DB73-3945-A8BD-E4CE43F24B90}"/>
            </c:ext>
          </c:extLst>
        </c:ser>
        <c:ser>
          <c:idx val="2"/>
          <c:order val="2"/>
          <c:tx>
            <c:strRef>
              <c:f>'2026-09-22'!$D$262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'2026-09-22'!$D$263:$D$272</c:f>
              <c:numCache>
                <c:formatCode>#,##0</c:formatCode>
                <c:ptCount val="10"/>
                <c:pt idx="0">
                  <c:v>0</c:v>
                </c:pt>
                <c:pt idx="1">
                  <c:v>2</c:v>
                </c:pt>
                <c:pt idx="2">
                  <c:v>3</c:v>
                </c:pt>
                <c:pt idx="3">
                  <c:v>2</c:v>
                </c:pt>
                <c:pt idx="4">
                  <c:v>3</c:v>
                </c:pt>
                <c:pt idx="5">
                  <c:v>1</c:v>
                </c:pt>
                <c:pt idx="6">
                  <c:v>1</c:v>
                </c:pt>
                <c:pt idx="7">
                  <c:v>3</c:v>
                </c:pt>
                <c:pt idx="8">
                  <c:v>0</c:v>
                </c:pt>
                <c:pt idx="9">
                  <c:v>1</c:v>
                </c:pt>
              </c:numCache>
            </c:numRef>
          </c:val>
          <c:extLst>
            <c:ext xmlns:c16="http://schemas.microsoft.com/office/drawing/2014/chart" uri="{C3380CC4-5D6E-409C-BE32-E72D297353CC}">
              <c16:uniqueId val="{00000002-DB73-3945-A8BD-E4CE43F24B90}"/>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WED SEP 23,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'2026-09-23'!$B$226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'2026-09-23'!$B$227:$B$235</c:f>
              <c:numCache>
                <c:formatCode>#,##0</c:formatCode>
                <c:ptCount val="9"/>
                <c:pt idx="0">
                  <c:v>0</c:v>
                </c:pt>
                <c:pt idx="1">
                  <c:v>0</c:v>
                </c:pt>
                <c:pt idx="2">
                  <c:v>1</c:v>
                </c:pt>
                <c:pt idx="3">
                  <c:v>0</c:v>
                </c:pt>
                <c:pt idx="4">
                  <c:v>0</c:v>
                </c:pt>
                <c:pt idx="5">
                  <c:v>2</c:v>
                </c:pt>
                <c:pt idx="6">
                  <c:v>0</c:v>
                </c:pt>
                <c:pt idx="7">
                  <c:v>0</c:v>
                </c:pt>
                <c:pt idx="8">
                  <c:v>1</c:v>
                </c:pt>
              </c:numCache>
            </c:numRef>
          </c:val>
          <c:extLst>
            <c:ext xmlns:c16="http://schemas.microsoft.com/office/drawing/2014/chart" uri="{C3380CC4-5D6E-409C-BE32-E72D297353CC}">
              <c16:uniqueId val="{00000000-79A0-F342-9999-A20CCACAEBBA}"/>
            </c:ext>
          </c:extLst>
        </c:ser>
        <c:ser>
          <c:idx val="1"/>
          <c:order val="1"/>
          <c:tx>
            <c:strRef>
              <c:f>'2026-09-23'!$C$226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'2026-09-23'!$C$227:$C$235</c:f>
              <c:numCache>
                <c:formatCode>#,##0</c:formatCode>
                <c:ptCount val="9"/>
                <c:pt idx="0">
                  <c:v>0</c:v>
                </c:pt>
                <c:pt idx="1">
                  <c:v>0</c:v>
                </c:pt>
                <c:pt idx="2">
                  <c:v>1</c:v>
                </c:pt>
                <c:pt idx="3">
                  <c:v>4</c:v>
                </c:pt>
                <c:pt idx="4">
                  <c:v>2</c:v>
                </c:pt>
                <c:pt idx="5">
                  <c:v>3</c:v>
                </c:pt>
                <c:pt idx="6">
                  <c:v>4</c:v>
                </c:pt>
                <c:pt idx="7">
                  <c:v>1</c:v>
                </c:pt>
                <c:pt idx="8">
                  <c:v>2</c:v>
                </c:pt>
              </c:numCache>
            </c:numRef>
          </c:val>
          <c:extLst>
            <c:ext xmlns:c16="http://schemas.microsoft.com/office/drawing/2014/chart" uri="{C3380CC4-5D6E-409C-BE32-E72D297353CC}">
              <c16:uniqueId val="{00000001-79A0-F342-9999-A20CCACAEBBA}"/>
            </c:ext>
          </c:extLst>
        </c:ser>
        <c:ser>
          <c:idx val="2"/>
          <c:order val="2"/>
          <c:tx>
            <c:strRef>
              <c:f>'2026-09-23'!$D$226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'2026-09-23'!$D$227:$D$235</c:f>
              <c:numCache>
                <c:formatCode>#,##0</c:formatCode>
                <c:ptCount val="9"/>
                <c:pt idx="0">
                  <c:v>0</c:v>
                </c:pt>
                <c:pt idx="1">
                  <c:v>0</c:v>
                </c:pt>
                <c:pt idx="2">
                  <c:v>0</c:v>
                </c:pt>
                <c:pt idx="3">
                  <c:v>0</c:v>
                </c:pt>
                <c:pt idx="4">
                  <c:v>0</c:v>
                </c:pt>
                <c:pt idx="5">
                  <c:v>0</c:v>
                </c:pt>
                <c:pt idx="6">
                  <c:v>0</c:v>
                </c:pt>
                <c:pt idx="7">
                  <c:v>1</c:v>
                </c:pt>
                <c:pt idx="8">
                  <c:v>0</c:v>
                </c:pt>
              </c:numCache>
            </c:numRef>
          </c:val>
          <c:extLst>
            <c:ext xmlns:c16="http://schemas.microsoft.com/office/drawing/2014/chart" uri="{C3380CC4-5D6E-409C-BE32-E72D297353CC}">
              <c16:uniqueId val="{00000002-79A0-F342-9999-A20CCACAEBBA}"/>
            </c:ext>
          </c:extLst>
        </c:ser>
        <c:ser>
          <c:idx val="3"/>
          <c:order val="3"/>
          <c:tx>
            <c:strRef>
              <c:f>'2026-09-23'!$E$226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'2026-09-23'!$E$227:$E$235</c:f>
              <c:numCache>
                <c:formatCode>#,##0</c:formatCode>
                <c:ptCount val="9"/>
                <c:pt idx="0">
                  <c:v>0</c:v>
                </c:pt>
                <c:pt idx="1">
                  <c:v>1</c:v>
                </c:pt>
                <c:pt idx="2">
                  <c:v>0</c:v>
                </c:pt>
                <c:pt idx="3">
                  <c:v>1</c:v>
                </c:pt>
                <c:pt idx="4">
                  <c:v>0</c:v>
                </c:pt>
                <c:pt idx="5">
                  <c:v>2</c:v>
                </c:pt>
                <c:pt idx="6">
                  <c:v>1</c:v>
                </c:pt>
                <c:pt idx="7">
                  <c:v>2</c:v>
                </c:pt>
                <c:pt idx="8">
                  <c:v>0</c:v>
                </c:pt>
              </c:numCache>
            </c:numRef>
          </c:val>
          <c:extLst>
            <c:ext xmlns:c16="http://schemas.microsoft.com/office/drawing/2014/chart" uri="{C3380CC4-5D6E-409C-BE32-E72D297353CC}">
              <c16:uniqueId val="{00000003-79A0-F342-9999-A20CCACAEBBA}"/>
            </c:ext>
          </c:extLst>
        </c:ser>
        <c:ser>
          <c:idx val="4"/>
          <c:order val="4"/>
          <c:tx>
            <c:strRef>
              <c:f>'2026-09-23'!$F$226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'2026-09-23'!$F$227:$F$235</c:f>
              <c:numCache>
                <c:formatCode>#,##0</c:formatCode>
                <c:ptCount val="9"/>
                <c:pt idx="0">
                  <c:v>0</c:v>
                </c:pt>
                <c:pt idx="1">
                  <c:v>1</c:v>
                </c:pt>
                <c:pt idx="2">
                  <c:v>4</c:v>
                </c:pt>
                <c:pt idx="3">
                  <c:v>2</c:v>
                </c:pt>
                <c:pt idx="4">
                  <c:v>4</c:v>
                </c:pt>
                <c:pt idx="5">
                  <c:v>3</c:v>
                </c:pt>
                <c:pt idx="6">
                  <c:v>3</c:v>
                </c:pt>
                <c:pt idx="7">
                  <c:v>1</c:v>
                </c:pt>
                <c:pt idx="8">
                  <c:v>0</c:v>
                </c:pt>
              </c:numCache>
            </c:numRef>
          </c:val>
          <c:extLst>
            <c:ext xmlns:c16="http://schemas.microsoft.com/office/drawing/2014/chart" uri="{C3380CC4-5D6E-409C-BE32-E72D297353CC}">
              <c16:uniqueId val="{00000004-79A0-F342-9999-A20CCACAEBBA}"/>
            </c:ext>
          </c:extLst>
        </c:ser>
        <c:ser>
          <c:idx val="5"/>
          <c:order val="5"/>
          <c:tx>
            <c:strRef>
              <c:f>'2026-09-23'!$G$226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'2026-09-23'!$G$227:$G$235</c:f>
              <c:numCache>
                <c:formatCode>#,##0</c:formatCode>
                <c:ptCount val="9"/>
                <c:pt idx="0">
                  <c:v>0</c:v>
                </c:pt>
                <c:pt idx="1">
                  <c:v>0</c:v>
                </c:pt>
                <c:pt idx="2">
                  <c:v>2</c:v>
                </c:pt>
                <c:pt idx="3">
                  <c:v>0</c:v>
                </c:pt>
                <c:pt idx="4">
                  <c:v>3</c:v>
                </c:pt>
                <c:pt idx="5">
                  <c:v>0</c:v>
                </c:pt>
                <c:pt idx="6">
                  <c:v>0</c:v>
                </c:pt>
                <c:pt idx="7">
                  <c:v>1</c:v>
                </c:pt>
                <c:pt idx="8">
                  <c:v>1</c:v>
                </c:pt>
              </c:numCache>
            </c:numRef>
          </c:val>
          <c:extLst>
            <c:ext xmlns:c16="http://schemas.microsoft.com/office/drawing/2014/chart" uri="{C3380CC4-5D6E-409C-BE32-E72D297353CC}">
              <c16:uniqueId val="{00000005-79A0-F342-9999-A20CCACAEBBA}"/>
            </c:ext>
          </c:extLst>
        </c:ser>
        <c:ser>
          <c:idx val="6"/>
          <c:order val="6"/>
          <c:tx>
            <c:strRef>
              <c:f>'2026-09-23'!$H$226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'2026-09-23'!$H$227:$H$235</c:f>
              <c:numCache>
                <c:formatCode>#,##0</c:formatCode>
                <c:ptCount val="9"/>
                <c:pt idx="0">
                  <c:v>1</c:v>
                </c:pt>
                <c:pt idx="1">
                  <c:v>7</c:v>
                </c:pt>
                <c:pt idx="2">
                  <c:v>8</c:v>
                </c:pt>
                <c:pt idx="3">
                  <c:v>5</c:v>
                </c:pt>
                <c:pt idx="4">
                  <c:v>5</c:v>
                </c:pt>
                <c:pt idx="5">
                  <c:v>9</c:v>
                </c:pt>
                <c:pt idx="6">
                  <c:v>8</c:v>
                </c:pt>
                <c:pt idx="7">
                  <c:v>5</c:v>
                </c:pt>
                <c:pt idx="8">
                  <c:v>5</c:v>
                </c:pt>
              </c:numCache>
            </c:numRef>
          </c:val>
          <c:extLst>
            <c:ext xmlns:c16="http://schemas.microsoft.com/office/drawing/2014/chart" uri="{C3380CC4-5D6E-409C-BE32-E72D297353CC}">
              <c16:uniqueId val="{00000006-79A0-F342-9999-A20CCACAEBBA}"/>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WED </a:t>
            </a:r>
            <a:r>
              <a:rPr lang="en-US"/>
              <a:t>SEP 23,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'2026-09-23'!$B$262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'2026-09-23'!$B$263:$B$272</c:f>
              <c:numCache>
                <c:formatCode>#,##0</c:formatCode>
                <c:ptCount val="10"/>
                <c:pt idx="0">
                  <c:v>1</c:v>
                </c:pt>
                <c:pt idx="1">
                  <c:v>7</c:v>
                </c:pt>
                <c:pt idx="2">
                  <c:v>8</c:v>
                </c:pt>
                <c:pt idx="3">
                  <c:v>5</c:v>
                </c:pt>
                <c:pt idx="4">
                  <c:v>5</c:v>
                </c:pt>
                <c:pt idx="5">
                  <c:v>9</c:v>
                </c:pt>
                <c:pt idx="6">
                  <c:v>8</c:v>
                </c:pt>
                <c:pt idx="7">
                  <c:v>5</c:v>
                </c:pt>
                <c:pt idx="8">
                  <c:v>5</c:v>
                </c:pt>
                <c:pt idx="9">
                  <c:v>4</c:v>
                </c:pt>
              </c:numCache>
            </c:numRef>
          </c:val>
          <c:extLst>
            <c:ext xmlns:c16="http://schemas.microsoft.com/office/drawing/2014/chart" uri="{C3380CC4-5D6E-409C-BE32-E72D297353CC}">
              <c16:uniqueId val="{00000000-CE21-354D-9E6E-8CD44330C6F9}"/>
            </c:ext>
          </c:extLst>
        </c:ser>
        <c:ser>
          <c:idx val="1"/>
          <c:order val="1"/>
          <c:tx>
            <c:strRef>
              <c:f>'2026-09-23'!$C$262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'2026-09-23'!$C$263:$C$272</c:f>
              <c:numCache>
                <c:formatCode>#,##0</c:formatCode>
                <c:ptCount val="10"/>
                <c:pt idx="0">
                  <c:v>0</c:v>
                </c:pt>
                <c:pt idx="1">
                  <c:v>2</c:v>
                </c:pt>
                <c:pt idx="2">
                  <c:v>5</c:v>
                </c:pt>
                <c:pt idx="3">
                  <c:v>7</c:v>
                </c:pt>
                <c:pt idx="4">
                  <c:v>6</c:v>
                </c:pt>
                <c:pt idx="5">
                  <c:v>8</c:v>
                </c:pt>
                <c:pt idx="6">
                  <c:v>8</c:v>
                </c:pt>
                <c:pt idx="7">
                  <c:v>4</c:v>
                </c:pt>
                <c:pt idx="8">
                  <c:v>2</c:v>
                </c:pt>
                <c:pt idx="9">
                  <c:v>1</c:v>
                </c:pt>
              </c:numCache>
            </c:numRef>
          </c:val>
          <c:extLst>
            <c:ext xmlns:c16="http://schemas.microsoft.com/office/drawing/2014/chart" uri="{C3380CC4-5D6E-409C-BE32-E72D297353CC}">
              <c16:uniqueId val="{00000001-CE21-354D-9E6E-8CD44330C6F9}"/>
            </c:ext>
          </c:extLst>
        </c:ser>
        <c:ser>
          <c:idx val="2"/>
          <c:order val="2"/>
          <c:tx>
            <c:strRef>
              <c:f>'2026-09-23'!$D$262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'2026-09-23'!$D$263:$D$272</c:f>
              <c:numCache>
                <c:formatCode>#,##0</c:formatCode>
                <c:ptCount val="10"/>
                <c:pt idx="0">
                  <c:v>0</c:v>
                </c:pt>
                <c:pt idx="1">
                  <c:v>0</c:v>
                </c:pt>
                <c:pt idx="2">
                  <c:v>3</c:v>
                </c:pt>
                <c:pt idx="3">
                  <c:v>0</c:v>
                </c:pt>
                <c:pt idx="4">
                  <c:v>3</c:v>
                </c:pt>
                <c:pt idx="5">
                  <c:v>2</c:v>
                </c:pt>
                <c:pt idx="6">
                  <c:v>0</c:v>
                </c:pt>
                <c:pt idx="7">
                  <c:v>2</c:v>
                </c:pt>
                <c:pt idx="8">
                  <c:v>2</c:v>
                </c:pt>
                <c:pt idx="9">
                  <c:v>0</c:v>
                </c:pt>
              </c:numCache>
            </c:numRef>
          </c:val>
          <c:extLst>
            <c:ext xmlns:c16="http://schemas.microsoft.com/office/drawing/2014/chart" uri="{C3380CC4-5D6E-409C-BE32-E72D297353CC}">
              <c16:uniqueId val="{00000002-CE21-354D-9E6E-8CD44330C6F9}"/>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THU SEP 24,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'2026-09-24'!$B$226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'2026-09-24'!$B$227:$B$235</c:f>
              <c:numCache>
                <c:formatCode>#,##0</c:formatCode>
                <c:ptCount val="9"/>
                <c:pt idx="0">
                  <c:v>0</c:v>
                </c:pt>
                <c:pt idx="1">
                  <c:v>1</c:v>
                </c:pt>
                <c:pt idx="2">
                  <c:v>3</c:v>
                </c:pt>
                <c:pt idx="3">
                  <c:v>0</c:v>
                </c:pt>
                <c:pt idx="4">
                  <c:v>0</c:v>
                </c:pt>
                <c:pt idx="5">
                  <c:v>1</c:v>
                </c:pt>
                <c:pt idx="6">
                  <c:v>2</c:v>
                </c:pt>
                <c:pt idx="7">
                  <c:v>1</c:v>
                </c:pt>
                <c:pt idx="8">
                  <c:v>0</c:v>
                </c:pt>
              </c:numCache>
            </c:numRef>
          </c:val>
          <c:extLst>
            <c:ext xmlns:c16="http://schemas.microsoft.com/office/drawing/2014/chart" uri="{C3380CC4-5D6E-409C-BE32-E72D297353CC}">
              <c16:uniqueId val="{00000000-8E50-8D47-8702-A39A8FA0B941}"/>
            </c:ext>
          </c:extLst>
        </c:ser>
        <c:ser>
          <c:idx val="1"/>
          <c:order val="1"/>
          <c:tx>
            <c:strRef>
              <c:f>'2026-09-24'!$C$226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'2026-09-24'!$C$227:$C$235</c:f>
              <c:numCache>
                <c:formatCode>#,##0</c:formatCode>
                <c:ptCount val="9"/>
                <c:pt idx="0">
                  <c:v>0</c:v>
                </c:pt>
                <c:pt idx="1">
                  <c:v>0</c:v>
                </c:pt>
                <c:pt idx="2">
                  <c:v>2</c:v>
                </c:pt>
                <c:pt idx="3">
                  <c:v>4</c:v>
                </c:pt>
                <c:pt idx="4">
                  <c:v>5</c:v>
                </c:pt>
                <c:pt idx="5">
                  <c:v>2</c:v>
                </c:pt>
                <c:pt idx="6">
                  <c:v>5</c:v>
                </c:pt>
                <c:pt idx="7">
                  <c:v>2</c:v>
                </c:pt>
                <c:pt idx="8">
                  <c:v>1</c:v>
                </c:pt>
              </c:numCache>
            </c:numRef>
          </c:val>
          <c:extLst>
            <c:ext xmlns:c16="http://schemas.microsoft.com/office/drawing/2014/chart" uri="{C3380CC4-5D6E-409C-BE32-E72D297353CC}">
              <c16:uniqueId val="{00000001-8E50-8D47-8702-A39A8FA0B941}"/>
            </c:ext>
          </c:extLst>
        </c:ser>
        <c:ser>
          <c:idx val="2"/>
          <c:order val="2"/>
          <c:tx>
            <c:strRef>
              <c:f>'2026-09-24'!$D$226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'2026-09-24'!$D$227:$D$235</c:f>
              <c:numCache>
                <c:formatCode>#,##0</c:formatCode>
                <c:ptCount val="9"/>
                <c:pt idx="0">
                  <c:v>0</c:v>
                </c:pt>
                <c:pt idx="1">
                  <c:v>0</c:v>
                </c:pt>
                <c:pt idx="2">
                  <c:v>0</c:v>
                </c:pt>
                <c:pt idx="3">
                  <c:v>1</c:v>
                </c:pt>
                <c:pt idx="4">
                  <c:v>0</c:v>
                </c:pt>
                <c:pt idx="5">
                  <c:v>1</c:v>
                </c:pt>
                <c:pt idx="6">
                  <c:v>0</c:v>
                </c:pt>
                <c:pt idx="7">
                  <c:v>0</c:v>
                </c:pt>
                <c:pt idx="8">
                  <c:v>0</c:v>
                </c:pt>
              </c:numCache>
            </c:numRef>
          </c:val>
          <c:extLst>
            <c:ext xmlns:c16="http://schemas.microsoft.com/office/drawing/2014/chart" uri="{C3380CC4-5D6E-409C-BE32-E72D297353CC}">
              <c16:uniqueId val="{00000002-8E50-8D47-8702-A39A8FA0B941}"/>
            </c:ext>
          </c:extLst>
        </c:ser>
        <c:ser>
          <c:idx val="3"/>
          <c:order val="3"/>
          <c:tx>
            <c:strRef>
              <c:f>'2026-09-24'!$E$226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'2026-09-24'!$E$227:$E$235</c:f>
              <c:numCache>
                <c:formatCode>#,##0</c:formatCode>
                <c:ptCount val="9"/>
                <c:pt idx="0">
                  <c:v>0</c:v>
                </c:pt>
                <c:pt idx="1">
                  <c:v>0</c:v>
                </c:pt>
                <c:pt idx="2">
                  <c:v>0</c:v>
                </c:pt>
                <c:pt idx="3">
                  <c:v>1</c:v>
                </c:pt>
                <c:pt idx="4">
                  <c:v>1</c:v>
                </c:pt>
                <c:pt idx="5">
                  <c:v>1</c:v>
                </c:pt>
                <c:pt idx="6">
                  <c:v>1</c:v>
                </c:pt>
                <c:pt idx="7">
                  <c:v>4</c:v>
                </c:pt>
                <c:pt idx="8">
                  <c:v>1</c:v>
                </c:pt>
              </c:numCache>
            </c:numRef>
          </c:val>
          <c:extLst>
            <c:ext xmlns:c16="http://schemas.microsoft.com/office/drawing/2014/chart" uri="{C3380CC4-5D6E-409C-BE32-E72D297353CC}">
              <c16:uniqueId val="{00000003-8E50-8D47-8702-A39A8FA0B941}"/>
            </c:ext>
          </c:extLst>
        </c:ser>
        <c:ser>
          <c:idx val="4"/>
          <c:order val="4"/>
          <c:tx>
            <c:strRef>
              <c:f>'2026-09-24'!$F$226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'2026-09-24'!$F$227:$F$235</c:f>
              <c:numCache>
                <c:formatCode>#,##0</c:formatCode>
                <c:ptCount val="9"/>
                <c:pt idx="0">
                  <c:v>0</c:v>
                </c:pt>
                <c:pt idx="1">
                  <c:v>1</c:v>
                </c:pt>
                <c:pt idx="2">
                  <c:v>4</c:v>
                </c:pt>
                <c:pt idx="3">
                  <c:v>5</c:v>
                </c:pt>
                <c:pt idx="4">
                  <c:v>7</c:v>
                </c:pt>
                <c:pt idx="5">
                  <c:v>4</c:v>
                </c:pt>
                <c:pt idx="6">
                  <c:v>2</c:v>
                </c:pt>
                <c:pt idx="7">
                  <c:v>5</c:v>
                </c:pt>
                <c:pt idx="8">
                  <c:v>2</c:v>
                </c:pt>
              </c:numCache>
            </c:numRef>
          </c:val>
          <c:extLst>
            <c:ext xmlns:c16="http://schemas.microsoft.com/office/drawing/2014/chart" uri="{C3380CC4-5D6E-409C-BE32-E72D297353CC}">
              <c16:uniqueId val="{00000004-8E50-8D47-8702-A39A8FA0B941}"/>
            </c:ext>
          </c:extLst>
        </c:ser>
        <c:ser>
          <c:idx val="5"/>
          <c:order val="5"/>
          <c:tx>
            <c:strRef>
              <c:f>'2026-09-24'!$G$226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'2026-09-24'!$G$227:$G$235</c:f>
              <c:numCache>
                <c:formatCode>#,##0</c:formatCode>
                <c:ptCount val="9"/>
                <c:pt idx="0">
                  <c:v>0</c:v>
                </c:pt>
                <c:pt idx="1">
                  <c:v>0</c:v>
                </c:pt>
                <c:pt idx="2">
                  <c:v>1</c:v>
                </c:pt>
                <c:pt idx="3">
                  <c:v>2</c:v>
                </c:pt>
                <c:pt idx="4">
                  <c:v>0</c:v>
                </c:pt>
                <c:pt idx="5">
                  <c:v>1</c:v>
                </c:pt>
                <c:pt idx="6">
                  <c:v>1</c:v>
                </c:pt>
                <c:pt idx="7">
                  <c:v>2</c:v>
                </c:pt>
                <c:pt idx="8">
                  <c:v>0</c:v>
                </c:pt>
              </c:numCache>
            </c:numRef>
          </c:val>
          <c:extLst>
            <c:ext xmlns:c16="http://schemas.microsoft.com/office/drawing/2014/chart" uri="{C3380CC4-5D6E-409C-BE32-E72D297353CC}">
              <c16:uniqueId val="{00000005-8E50-8D47-8702-A39A8FA0B941}"/>
            </c:ext>
          </c:extLst>
        </c:ser>
        <c:ser>
          <c:idx val="6"/>
          <c:order val="6"/>
          <c:tx>
            <c:strRef>
              <c:f>'2026-09-24'!$H$226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'2026-09-24'!$H$227:$H$235</c:f>
              <c:numCache>
                <c:formatCode>#,##0</c:formatCode>
                <c:ptCount val="9"/>
                <c:pt idx="0">
                  <c:v>1</c:v>
                </c:pt>
                <c:pt idx="1">
                  <c:v>8</c:v>
                </c:pt>
                <c:pt idx="2">
                  <c:v>7</c:v>
                </c:pt>
                <c:pt idx="3">
                  <c:v>6</c:v>
                </c:pt>
                <c:pt idx="4">
                  <c:v>7</c:v>
                </c:pt>
                <c:pt idx="5">
                  <c:v>8</c:v>
                </c:pt>
                <c:pt idx="6">
                  <c:v>7</c:v>
                </c:pt>
                <c:pt idx="7">
                  <c:v>10</c:v>
                </c:pt>
                <c:pt idx="8">
                  <c:v>6</c:v>
                </c:pt>
              </c:numCache>
            </c:numRef>
          </c:val>
          <c:extLst>
            <c:ext xmlns:c16="http://schemas.microsoft.com/office/drawing/2014/chart" uri="{C3380CC4-5D6E-409C-BE32-E72D297353CC}">
              <c16:uniqueId val="{00000006-8E50-8D47-8702-A39A8FA0B941}"/>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THU </a:t>
            </a:r>
            <a:r>
              <a:rPr lang="en-US"/>
              <a:t>SEP 24,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'2026-09-24'!$B$262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'2026-09-24'!$B$263:$B$272</c:f>
              <c:numCache>
                <c:formatCode>#,##0</c:formatCode>
                <c:ptCount val="10"/>
                <c:pt idx="0">
                  <c:v>1</c:v>
                </c:pt>
                <c:pt idx="1">
                  <c:v>8</c:v>
                </c:pt>
                <c:pt idx="2">
                  <c:v>7</c:v>
                </c:pt>
                <c:pt idx="3">
                  <c:v>6</c:v>
                </c:pt>
                <c:pt idx="4">
                  <c:v>7</c:v>
                </c:pt>
                <c:pt idx="5">
                  <c:v>8</c:v>
                </c:pt>
                <c:pt idx="6">
                  <c:v>7</c:v>
                </c:pt>
                <c:pt idx="7">
                  <c:v>10</c:v>
                </c:pt>
                <c:pt idx="8">
                  <c:v>6</c:v>
                </c:pt>
                <c:pt idx="9">
                  <c:v>6</c:v>
                </c:pt>
              </c:numCache>
            </c:numRef>
          </c:val>
          <c:extLst>
            <c:ext xmlns:c16="http://schemas.microsoft.com/office/drawing/2014/chart" uri="{C3380CC4-5D6E-409C-BE32-E72D297353CC}">
              <c16:uniqueId val="{00000000-35C3-F54A-9BF5-D1EB226F9696}"/>
            </c:ext>
          </c:extLst>
        </c:ser>
        <c:ser>
          <c:idx val="1"/>
          <c:order val="1"/>
          <c:tx>
            <c:strRef>
              <c:f>'2026-09-24'!$C$262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'2026-09-24'!$C$263:$C$272</c:f>
              <c:numCache>
                <c:formatCode>#,##0</c:formatCode>
                <c:ptCount val="10"/>
                <c:pt idx="0">
                  <c:v>0</c:v>
                </c:pt>
                <c:pt idx="1">
                  <c:v>1</c:v>
                </c:pt>
                <c:pt idx="2">
                  <c:v>6</c:v>
                </c:pt>
                <c:pt idx="3">
                  <c:v>10</c:v>
                </c:pt>
                <c:pt idx="4">
                  <c:v>13</c:v>
                </c:pt>
                <c:pt idx="5">
                  <c:v>7</c:v>
                </c:pt>
                <c:pt idx="6">
                  <c:v>8</c:v>
                </c:pt>
                <c:pt idx="7">
                  <c:v>11</c:v>
                </c:pt>
                <c:pt idx="8">
                  <c:v>4</c:v>
                </c:pt>
                <c:pt idx="9">
                  <c:v>1</c:v>
                </c:pt>
              </c:numCache>
            </c:numRef>
          </c:val>
          <c:extLst>
            <c:ext xmlns:c16="http://schemas.microsoft.com/office/drawing/2014/chart" uri="{C3380CC4-5D6E-409C-BE32-E72D297353CC}">
              <c16:uniqueId val="{00000001-35C3-F54A-9BF5-D1EB226F9696}"/>
            </c:ext>
          </c:extLst>
        </c:ser>
        <c:ser>
          <c:idx val="2"/>
          <c:order val="2"/>
          <c:tx>
            <c:strRef>
              <c:f>'2026-09-24'!$D$262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'2026-09-24'!$D$263:$D$272</c:f>
              <c:numCache>
                <c:formatCode>#,##0</c:formatCode>
                <c:ptCount val="10"/>
                <c:pt idx="0">
                  <c:v>0</c:v>
                </c:pt>
                <c:pt idx="1">
                  <c:v>1</c:v>
                </c:pt>
                <c:pt idx="2">
                  <c:v>4</c:v>
                </c:pt>
                <c:pt idx="3">
                  <c:v>3</c:v>
                </c:pt>
                <c:pt idx="4">
                  <c:v>0</c:v>
                </c:pt>
                <c:pt idx="5">
                  <c:v>3</c:v>
                </c:pt>
                <c:pt idx="6">
                  <c:v>3</c:v>
                </c:pt>
                <c:pt idx="7">
                  <c:v>3</c:v>
                </c:pt>
                <c:pt idx="8">
                  <c:v>0</c:v>
                </c:pt>
                <c:pt idx="9">
                  <c:v>1</c:v>
                </c:pt>
              </c:numCache>
            </c:numRef>
          </c:val>
          <c:extLst>
            <c:ext xmlns:c16="http://schemas.microsoft.com/office/drawing/2014/chart" uri="{C3380CC4-5D6E-409C-BE32-E72D297353CC}">
              <c16:uniqueId val="{00000002-35C3-F54A-9BF5-D1EB226F9696}"/>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FRI SEP 25,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'2026-09-25'!$B$226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'2026-09-25'!$B$227:$B$235</c:f>
              <c:numCache>
                <c:formatCode>#,##0</c:formatCode>
                <c:ptCount val="9"/>
                <c:pt idx="0">
                  <c:v>1</c:v>
                </c:pt>
                <c:pt idx="1">
                  <c:v>0</c:v>
                </c:pt>
                <c:pt idx="2">
                  <c:v>1</c:v>
                </c:pt>
                <c:pt idx="3">
                  <c:v>1</c:v>
                </c:pt>
                <c:pt idx="4">
                  <c:v>1</c:v>
                </c:pt>
                <c:pt idx="5">
                  <c:v>1</c:v>
                </c:pt>
                <c:pt idx="6">
                  <c:v>0</c:v>
                </c:pt>
                <c:pt idx="7">
                  <c:v>1</c:v>
                </c:pt>
                <c:pt idx="8">
                  <c:v>0</c:v>
                </c:pt>
              </c:numCache>
            </c:numRef>
          </c:val>
          <c:extLst>
            <c:ext xmlns:c16="http://schemas.microsoft.com/office/drawing/2014/chart" uri="{C3380CC4-5D6E-409C-BE32-E72D297353CC}">
              <c16:uniqueId val="{00000000-8CFD-E84D-9635-6245FF7C2C35}"/>
            </c:ext>
          </c:extLst>
        </c:ser>
        <c:ser>
          <c:idx val="1"/>
          <c:order val="1"/>
          <c:tx>
            <c:strRef>
              <c:f>'2026-09-25'!$C$226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'2026-09-25'!$C$227:$C$235</c:f>
              <c:numCache>
                <c:formatCode>#,##0</c:formatCode>
                <c:ptCount val="9"/>
                <c:pt idx="0">
                  <c:v>0</c:v>
                </c:pt>
                <c:pt idx="1">
                  <c:v>0</c:v>
                </c:pt>
                <c:pt idx="2">
                  <c:v>2</c:v>
                </c:pt>
                <c:pt idx="3">
                  <c:v>4</c:v>
                </c:pt>
                <c:pt idx="4">
                  <c:v>4</c:v>
                </c:pt>
                <c:pt idx="5">
                  <c:v>5</c:v>
                </c:pt>
                <c:pt idx="6">
                  <c:v>4</c:v>
                </c:pt>
                <c:pt idx="7">
                  <c:v>1</c:v>
                </c:pt>
                <c:pt idx="8">
                  <c:v>1</c:v>
                </c:pt>
              </c:numCache>
            </c:numRef>
          </c:val>
          <c:extLst>
            <c:ext xmlns:c16="http://schemas.microsoft.com/office/drawing/2014/chart" uri="{C3380CC4-5D6E-409C-BE32-E72D297353CC}">
              <c16:uniqueId val="{00000001-8CFD-E84D-9635-6245FF7C2C35}"/>
            </c:ext>
          </c:extLst>
        </c:ser>
        <c:ser>
          <c:idx val="2"/>
          <c:order val="2"/>
          <c:tx>
            <c:strRef>
              <c:f>'2026-09-25'!$D$226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8CFD-E84D-9635-6245FF7C2C35}"/>
            </c:ext>
          </c:extLst>
        </c:ser>
        <c:ser>
          <c:idx val="3"/>
          <c:order val="3"/>
          <c:tx>
            <c:strRef>
              <c:f>'2026-09-25'!$E$226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'2026-09-25'!$E$227:$E$235</c:f>
              <c:numCache>
                <c:formatCode>#,##0</c:formatCode>
                <c:ptCount val="9"/>
                <c:pt idx="0">
                  <c:v>0</c:v>
                </c:pt>
                <c:pt idx="1">
                  <c:v>0</c:v>
                </c:pt>
                <c:pt idx="2">
                  <c:v>0</c:v>
                </c:pt>
                <c:pt idx="3">
                  <c:v>2</c:v>
                </c:pt>
                <c:pt idx="4">
                  <c:v>0</c:v>
                </c:pt>
                <c:pt idx="5">
                  <c:v>2</c:v>
                </c:pt>
                <c:pt idx="6">
                  <c:v>1</c:v>
                </c:pt>
                <c:pt idx="7">
                  <c:v>2</c:v>
                </c:pt>
                <c:pt idx="8">
                  <c:v>1</c:v>
                </c:pt>
              </c:numCache>
            </c:numRef>
          </c:val>
          <c:extLst>
            <c:ext xmlns:c16="http://schemas.microsoft.com/office/drawing/2014/chart" uri="{C3380CC4-5D6E-409C-BE32-E72D297353CC}">
              <c16:uniqueId val="{00000003-8CFD-E84D-9635-6245FF7C2C35}"/>
            </c:ext>
          </c:extLst>
        </c:ser>
        <c:ser>
          <c:idx val="4"/>
          <c:order val="4"/>
          <c:tx>
            <c:strRef>
              <c:f>'2026-09-25'!$F$226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'2026-09-25'!$F$227:$F$235</c:f>
              <c:numCache>
                <c:formatCode>#,##0</c:formatCode>
                <c:ptCount val="9"/>
                <c:pt idx="0">
                  <c:v>0</c:v>
                </c:pt>
                <c:pt idx="1">
                  <c:v>1</c:v>
                </c:pt>
                <c:pt idx="2">
                  <c:v>4</c:v>
                </c:pt>
                <c:pt idx="3">
                  <c:v>2</c:v>
                </c:pt>
                <c:pt idx="4">
                  <c:v>8</c:v>
                </c:pt>
                <c:pt idx="5">
                  <c:v>3</c:v>
                </c:pt>
                <c:pt idx="6">
                  <c:v>1</c:v>
                </c:pt>
                <c:pt idx="7">
                  <c:v>6</c:v>
                </c:pt>
                <c:pt idx="8">
                  <c:v>1</c:v>
                </c:pt>
              </c:numCache>
            </c:numRef>
          </c:val>
          <c:extLst>
            <c:ext xmlns:c16="http://schemas.microsoft.com/office/drawing/2014/chart" uri="{C3380CC4-5D6E-409C-BE32-E72D297353CC}">
              <c16:uniqueId val="{00000004-8CFD-E84D-9635-6245FF7C2C35}"/>
            </c:ext>
          </c:extLst>
        </c:ser>
        <c:ser>
          <c:idx val="5"/>
          <c:order val="5"/>
          <c:tx>
            <c:strRef>
              <c:f>'2026-09-25'!$G$226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'2026-09-25'!$G$227:$G$235</c:f>
              <c:numCache>
                <c:formatCode>#,##0</c:formatCode>
                <c:ptCount val="9"/>
                <c:pt idx="0">
                  <c:v>0</c:v>
                </c:pt>
                <c:pt idx="1">
                  <c:v>0</c:v>
                </c:pt>
                <c:pt idx="2">
                  <c:v>3</c:v>
                </c:pt>
                <c:pt idx="3">
                  <c:v>2</c:v>
                </c:pt>
                <c:pt idx="4">
                  <c:v>0</c:v>
                </c:pt>
                <c:pt idx="5">
                  <c:v>1</c:v>
                </c:pt>
                <c:pt idx="6">
                  <c:v>0</c:v>
                </c:pt>
                <c:pt idx="7">
                  <c:v>2</c:v>
                </c:pt>
                <c:pt idx="8">
                  <c:v>0</c:v>
                </c:pt>
              </c:numCache>
            </c:numRef>
          </c:val>
          <c:extLst>
            <c:ext xmlns:c16="http://schemas.microsoft.com/office/drawing/2014/chart" uri="{C3380CC4-5D6E-409C-BE32-E72D297353CC}">
              <c16:uniqueId val="{00000005-8CFD-E84D-9635-6245FF7C2C35}"/>
            </c:ext>
          </c:extLst>
        </c:ser>
        <c:ser>
          <c:idx val="6"/>
          <c:order val="6"/>
          <c:tx>
            <c:strRef>
              <c:f>'2026-09-25'!$H$226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'2026-09-25'!$H$227:$H$235</c:f>
              <c:numCache>
                <c:formatCode>#,##0</c:formatCode>
                <c:ptCount val="9"/>
                <c:pt idx="0">
                  <c:v>1</c:v>
                </c:pt>
                <c:pt idx="1">
                  <c:v>10</c:v>
                </c:pt>
                <c:pt idx="2">
                  <c:v>7</c:v>
                </c:pt>
                <c:pt idx="3">
                  <c:v>6</c:v>
                </c:pt>
                <c:pt idx="4">
                  <c:v>6</c:v>
                </c:pt>
                <c:pt idx="5">
                  <c:v>12</c:v>
                </c:pt>
                <c:pt idx="6">
                  <c:v>9</c:v>
                </c:pt>
                <c:pt idx="7">
                  <c:v>7</c:v>
                </c:pt>
                <c:pt idx="8">
                  <c:v>4</c:v>
                </c:pt>
              </c:numCache>
            </c:numRef>
          </c:val>
          <c:extLst>
            <c:ext xmlns:c16="http://schemas.microsoft.com/office/drawing/2014/chart" uri="{C3380CC4-5D6E-409C-BE32-E72D297353CC}">
              <c16:uniqueId val="{00000006-8CFD-E84D-9635-6245FF7C2C35}"/>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FRI </a:t>
            </a:r>
            <a:r>
              <a:rPr lang="en-US"/>
              <a:t>SEP 25,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'2026-09-25'!$B$262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'2026-09-25'!$B$263:$B$272</c:f>
              <c:numCache>
                <c:formatCode>#,##0</c:formatCode>
                <c:ptCount val="10"/>
                <c:pt idx="0">
                  <c:v>1</c:v>
                </c:pt>
                <c:pt idx="1">
                  <c:v>10</c:v>
                </c:pt>
                <c:pt idx="2">
                  <c:v>7</c:v>
                </c:pt>
                <c:pt idx="3">
                  <c:v>6</c:v>
                </c:pt>
                <c:pt idx="4">
                  <c:v>6</c:v>
                </c:pt>
                <c:pt idx="5">
                  <c:v>12</c:v>
                </c:pt>
                <c:pt idx="6">
                  <c:v>9</c:v>
                </c:pt>
                <c:pt idx="7">
                  <c:v>7</c:v>
                </c:pt>
                <c:pt idx="8">
                  <c:v>4</c:v>
                </c:pt>
                <c:pt idx="9">
                  <c:v>7</c:v>
                </c:pt>
              </c:numCache>
            </c:numRef>
          </c:val>
          <c:extLst>
            <c:ext xmlns:c16="http://schemas.microsoft.com/office/drawing/2014/chart" uri="{C3380CC4-5D6E-409C-BE32-E72D297353CC}">
              <c16:uniqueId val="{00000000-DC82-B741-97C8-B72424300AF7}"/>
            </c:ext>
          </c:extLst>
        </c:ser>
        <c:ser>
          <c:idx val="1"/>
          <c:order val="1"/>
          <c:tx>
            <c:strRef>
              <c:f>'2026-09-25'!$C$262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'2026-09-25'!$C$263:$C$272</c:f>
              <c:numCache>
                <c:formatCode>#,##0</c:formatCode>
                <c:ptCount val="10"/>
                <c:pt idx="0">
                  <c:v>0</c:v>
                </c:pt>
                <c:pt idx="1">
                  <c:v>1</c:v>
                </c:pt>
                <c:pt idx="2">
                  <c:v>6</c:v>
                </c:pt>
                <c:pt idx="3">
                  <c:v>8</c:v>
                </c:pt>
                <c:pt idx="4">
                  <c:v>12</c:v>
                </c:pt>
                <c:pt idx="5">
                  <c:v>10</c:v>
                </c:pt>
                <c:pt idx="6">
                  <c:v>6</c:v>
                </c:pt>
                <c:pt idx="7">
                  <c:v>9</c:v>
                </c:pt>
                <c:pt idx="8">
                  <c:v>3</c:v>
                </c:pt>
                <c:pt idx="9">
                  <c:v>1</c:v>
                </c:pt>
              </c:numCache>
            </c:numRef>
          </c:val>
          <c:extLst>
            <c:ext xmlns:c16="http://schemas.microsoft.com/office/drawing/2014/chart" uri="{C3380CC4-5D6E-409C-BE32-E72D297353CC}">
              <c16:uniqueId val="{00000001-DC82-B741-97C8-B72424300AF7}"/>
            </c:ext>
          </c:extLst>
        </c:ser>
        <c:ser>
          <c:idx val="2"/>
          <c:order val="2"/>
          <c:tx>
            <c:strRef>
              <c:f>'2026-09-25'!$D$262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'2026-09-25'!$D$263:$D$272</c:f>
              <c:numCache>
                <c:formatCode>#,##0</c:formatCode>
                <c:ptCount val="10"/>
                <c:pt idx="0">
                  <c:v>1</c:v>
                </c:pt>
                <c:pt idx="1">
                  <c:v>0</c:v>
                </c:pt>
                <c:pt idx="2">
                  <c:v>4</c:v>
                </c:pt>
                <c:pt idx="3">
                  <c:v>3</c:v>
                </c:pt>
                <c:pt idx="4">
                  <c:v>1</c:v>
                </c:pt>
                <c:pt idx="5">
                  <c:v>2</c:v>
                </c:pt>
                <c:pt idx="6">
                  <c:v>0</c:v>
                </c:pt>
                <c:pt idx="7">
                  <c:v>3</c:v>
                </c:pt>
                <c:pt idx="8">
                  <c:v>0</c:v>
                </c:pt>
                <c:pt idx="9">
                  <c:v>1</c:v>
                </c:pt>
              </c:numCache>
            </c:numRef>
          </c:val>
          <c:extLst>
            <c:ext xmlns:c16="http://schemas.microsoft.com/office/drawing/2014/chart" uri="{C3380CC4-5D6E-409C-BE32-E72D297353CC}">
              <c16:uniqueId val="{00000002-DC82-B741-97C8-B72424300AF7}"/>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SAT SEP 26,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'2026-09-26'!$B$226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'2026-09-26'!$B$227:$B$235</c:f>
              <c:numCache>
                <c:formatCode>#,##0</c:formatCode>
                <c:ptCount val="9"/>
                <c:pt idx="0">
                  <c:v>1</c:v>
                </c:pt>
                <c:pt idx="1">
                  <c:v>0</c:v>
                </c:pt>
                <c:pt idx="2">
                  <c:v>1</c:v>
                </c:pt>
                <c:pt idx="3">
                  <c:v>0</c:v>
                </c:pt>
                <c:pt idx="4">
                  <c:v>1</c:v>
                </c:pt>
                <c:pt idx="5">
                  <c:v>1</c:v>
                </c:pt>
                <c:pt idx="6">
                  <c:v>1</c:v>
                </c:pt>
                <c:pt idx="7">
                  <c:v>1</c:v>
                </c:pt>
                <c:pt idx="8">
                  <c:v>0</c:v>
                </c:pt>
              </c:numCache>
            </c:numRef>
          </c:val>
          <c:extLst>
            <c:ext xmlns:c16="http://schemas.microsoft.com/office/drawing/2014/chart" uri="{C3380CC4-5D6E-409C-BE32-E72D297353CC}">
              <c16:uniqueId val="{00000000-0255-8043-B994-A537898CA845}"/>
            </c:ext>
          </c:extLst>
        </c:ser>
        <c:ser>
          <c:idx val="1"/>
          <c:order val="1"/>
          <c:tx>
            <c:strRef>
              <c:f>'2026-09-26'!$C$226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'2026-09-26'!$C$227:$C$235</c:f>
              <c:numCache>
                <c:formatCode>#,##0</c:formatCode>
                <c:ptCount val="9"/>
                <c:pt idx="0">
                  <c:v>2</c:v>
                </c:pt>
                <c:pt idx="1">
                  <c:v>1</c:v>
                </c:pt>
                <c:pt idx="2">
                  <c:v>3</c:v>
                </c:pt>
                <c:pt idx="3">
                  <c:v>4</c:v>
                </c:pt>
                <c:pt idx="4">
                  <c:v>7</c:v>
                </c:pt>
                <c:pt idx="5">
                  <c:v>4</c:v>
                </c:pt>
                <c:pt idx="6">
                  <c:v>4</c:v>
                </c:pt>
                <c:pt idx="7">
                  <c:v>1</c:v>
                </c:pt>
                <c:pt idx="8">
                  <c:v>2</c:v>
                </c:pt>
              </c:numCache>
            </c:numRef>
          </c:val>
          <c:extLst>
            <c:ext xmlns:c16="http://schemas.microsoft.com/office/drawing/2014/chart" uri="{C3380CC4-5D6E-409C-BE32-E72D297353CC}">
              <c16:uniqueId val="{00000001-0255-8043-B994-A537898CA845}"/>
            </c:ext>
          </c:extLst>
        </c:ser>
        <c:ser>
          <c:idx val="2"/>
          <c:order val="2"/>
          <c:tx>
            <c:strRef>
              <c:f>'2026-09-26'!$D$226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'2026-09-26'!$D$227:$D$235</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0255-8043-B994-A537898CA845}"/>
            </c:ext>
          </c:extLst>
        </c:ser>
        <c:ser>
          <c:idx val="3"/>
          <c:order val="3"/>
          <c:tx>
            <c:strRef>
              <c:f>'2026-09-26'!$E$226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'2026-09-26'!$E$227:$E$235</c:f>
              <c:numCache>
                <c:formatCode>#,##0</c:formatCode>
                <c:ptCount val="9"/>
                <c:pt idx="0">
                  <c:v>0</c:v>
                </c:pt>
                <c:pt idx="1">
                  <c:v>0</c:v>
                </c:pt>
                <c:pt idx="2">
                  <c:v>0</c:v>
                </c:pt>
                <c:pt idx="3">
                  <c:v>1</c:v>
                </c:pt>
                <c:pt idx="4">
                  <c:v>1</c:v>
                </c:pt>
                <c:pt idx="5">
                  <c:v>2</c:v>
                </c:pt>
                <c:pt idx="6">
                  <c:v>3</c:v>
                </c:pt>
                <c:pt idx="7">
                  <c:v>2</c:v>
                </c:pt>
                <c:pt idx="8">
                  <c:v>0</c:v>
                </c:pt>
              </c:numCache>
            </c:numRef>
          </c:val>
          <c:extLst>
            <c:ext xmlns:c16="http://schemas.microsoft.com/office/drawing/2014/chart" uri="{C3380CC4-5D6E-409C-BE32-E72D297353CC}">
              <c16:uniqueId val="{00000003-0255-8043-B994-A537898CA845}"/>
            </c:ext>
          </c:extLst>
        </c:ser>
        <c:ser>
          <c:idx val="4"/>
          <c:order val="4"/>
          <c:tx>
            <c:strRef>
              <c:f>'2026-09-26'!$F$226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'2026-09-26'!$F$227:$F$235</c:f>
              <c:numCache>
                <c:formatCode>#,##0</c:formatCode>
                <c:ptCount val="9"/>
                <c:pt idx="0">
                  <c:v>0</c:v>
                </c:pt>
                <c:pt idx="1">
                  <c:v>2</c:v>
                </c:pt>
                <c:pt idx="2">
                  <c:v>2</c:v>
                </c:pt>
                <c:pt idx="3">
                  <c:v>3</c:v>
                </c:pt>
                <c:pt idx="4">
                  <c:v>7</c:v>
                </c:pt>
                <c:pt idx="5">
                  <c:v>7</c:v>
                </c:pt>
                <c:pt idx="6">
                  <c:v>6</c:v>
                </c:pt>
                <c:pt idx="7">
                  <c:v>5</c:v>
                </c:pt>
                <c:pt idx="8">
                  <c:v>3</c:v>
                </c:pt>
              </c:numCache>
            </c:numRef>
          </c:val>
          <c:extLst>
            <c:ext xmlns:c16="http://schemas.microsoft.com/office/drawing/2014/chart" uri="{C3380CC4-5D6E-409C-BE32-E72D297353CC}">
              <c16:uniqueId val="{00000004-0255-8043-B994-A537898CA845}"/>
            </c:ext>
          </c:extLst>
        </c:ser>
        <c:ser>
          <c:idx val="5"/>
          <c:order val="5"/>
          <c:tx>
            <c:strRef>
              <c:f>'2026-09-26'!$G$226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'2026-09-26'!$G$227:$G$235</c:f>
              <c:numCache>
                <c:formatCode>#,##0</c:formatCode>
                <c:ptCount val="9"/>
                <c:pt idx="0">
                  <c:v>0</c:v>
                </c:pt>
                <c:pt idx="1">
                  <c:v>0</c:v>
                </c:pt>
                <c:pt idx="2">
                  <c:v>3</c:v>
                </c:pt>
                <c:pt idx="3">
                  <c:v>2</c:v>
                </c:pt>
                <c:pt idx="4">
                  <c:v>0</c:v>
                </c:pt>
                <c:pt idx="5">
                  <c:v>1</c:v>
                </c:pt>
                <c:pt idx="6">
                  <c:v>0</c:v>
                </c:pt>
                <c:pt idx="7">
                  <c:v>1</c:v>
                </c:pt>
                <c:pt idx="8">
                  <c:v>1</c:v>
                </c:pt>
              </c:numCache>
            </c:numRef>
          </c:val>
          <c:extLst>
            <c:ext xmlns:c16="http://schemas.microsoft.com/office/drawing/2014/chart" uri="{C3380CC4-5D6E-409C-BE32-E72D297353CC}">
              <c16:uniqueId val="{00000005-0255-8043-B994-A537898CA845}"/>
            </c:ext>
          </c:extLst>
        </c:ser>
        <c:ser>
          <c:idx val="6"/>
          <c:order val="6"/>
          <c:tx>
            <c:strRef>
              <c:f>'2026-09-26'!$H$226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'2026-09-26'!$H$227:$H$235</c:f>
              <c:numCache>
                <c:formatCode>#,##0</c:formatCode>
                <c:ptCount val="9"/>
                <c:pt idx="0">
                  <c:v>2</c:v>
                </c:pt>
                <c:pt idx="1">
                  <c:v>7</c:v>
                </c:pt>
                <c:pt idx="2">
                  <c:v>9</c:v>
                </c:pt>
                <c:pt idx="3">
                  <c:v>3</c:v>
                </c:pt>
                <c:pt idx="4">
                  <c:v>6</c:v>
                </c:pt>
                <c:pt idx="5">
                  <c:v>10</c:v>
                </c:pt>
                <c:pt idx="6">
                  <c:v>7</c:v>
                </c:pt>
                <c:pt idx="7">
                  <c:v>5</c:v>
                </c:pt>
                <c:pt idx="8">
                  <c:v>6</c:v>
                </c:pt>
              </c:numCache>
            </c:numRef>
          </c:val>
          <c:extLst>
            <c:ext xmlns:c16="http://schemas.microsoft.com/office/drawing/2014/chart" uri="{C3380CC4-5D6E-409C-BE32-E72D297353CC}">
              <c16:uniqueId val="{00000006-0255-8043-B994-A537898CA845}"/>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SAT </a:t>
            </a:r>
            <a:r>
              <a:rPr lang="en-US"/>
              <a:t>SEP 26,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'2026-09-26'!$B$262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'2026-09-26'!$B$263:$B$272</c:f>
              <c:numCache>
                <c:formatCode>#,##0</c:formatCode>
                <c:ptCount val="10"/>
                <c:pt idx="0">
                  <c:v>2</c:v>
                </c:pt>
                <c:pt idx="1">
                  <c:v>7</c:v>
                </c:pt>
                <c:pt idx="2">
                  <c:v>9</c:v>
                </c:pt>
                <c:pt idx="3">
                  <c:v>3</c:v>
                </c:pt>
                <c:pt idx="4">
                  <c:v>6</c:v>
                </c:pt>
                <c:pt idx="5">
                  <c:v>10</c:v>
                </c:pt>
                <c:pt idx="6">
                  <c:v>7</c:v>
                </c:pt>
                <c:pt idx="7">
                  <c:v>5</c:v>
                </c:pt>
                <c:pt idx="8">
                  <c:v>6</c:v>
                </c:pt>
                <c:pt idx="9">
                  <c:v>4</c:v>
                </c:pt>
              </c:numCache>
            </c:numRef>
          </c:val>
          <c:extLst>
            <c:ext xmlns:c16="http://schemas.microsoft.com/office/drawing/2014/chart" uri="{C3380CC4-5D6E-409C-BE32-E72D297353CC}">
              <c16:uniqueId val="{00000000-BA3A-2049-84DE-7F456419C9B7}"/>
            </c:ext>
          </c:extLst>
        </c:ser>
        <c:ser>
          <c:idx val="1"/>
          <c:order val="1"/>
          <c:tx>
            <c:strRef>
              <c:f>'2026-09-26'!$C$262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'2026-09-26'!$C$263:$C$272</c:f>
              <c:numCache>
                <c:formatCode>#,##0</c:formatCode>
                <c:ptCount val="10"/>
                <c:pt idx="0">
                  <c:v>2</c:v>
                </c:pt>
                <c:pt idx="1">
                  <c:v>3</c:v>
                </c:pt>
                <c:pt idx="2">
                  <c:v>5</c:v>
                </c:pt>
                <c:pt idx="3">
                  <c:v>8</c:v>
                </c:pt>
                <c:pt idx="4">
                  <c:v>15</c:v>
                </c:pt>
                <c:pt idx="5">
                  <c:v>13</c:v>
                </c:pt>
                <c:pt idx="6">
                  <c:v>13</c:v>
                </c:pt>
                <c:pt idx="7">
                  <c:v>8</c:v>
                </c:pt>
                <c:pt idx="8">
                  <c:v>5</c:v>
                </c:pt>
                <c:pt idx="9">
                  <c:v>0</c:v>
                </c:pt>
              </c:numCache>
            </c:numRef>
          </c:val>
          <c:extLst>
            <c:ext xmlns:c16="http://schemas.microsoft.com/office/drawing/2014/chart" uri="{C3380CC4-5D6E-409C-BE32-E72D297353CC}">
              <c16:uniqueId val="{00000001-BA3A-2049-84DE-7F456419C9B7}"/>
            </c:ext>
          </c:extLst>
        </c:ser>
        <c:ser>
          <c:idx val="2"/>
          <c:order val="2"/>
          <c:tx>
            <c:strRef>
              <c:f>'2026-09-26'!$D$262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'2026-09-26'!$D$263:$D$272</c:f>
              <c:numCache>
                <c:formatCode>#,##0</c:formatCode>
                <c:ptCount val="10"/>
                <c:pt idx="0">
                  <c:v>1</c:v>
                </c:pt>
                <c:pt idx="1">
                  <c:v>0</c:v>
                </c:pt>
                <c:pt idx="2">
                  <c:v>4</c:v>
                </c:pt>
                <c:pt idx="3">
                  <c:v>3</c:v>
                </c:pt>
                <c:pt idx="4">
                  <c:v>1</c:v>
                </c:pt>
                <c:pt idx="5">
                  <c:v>2</c:v>
                </c:pt>
                <c:pt idx="6">
                  <c:v>1</c:v>
                </c:pt>
                <c:pt idx="7">
                  <c:v>2</c:v>
                </c:pt>
                <c:pt idx="8">
                  <c:v>1</c:v>
                </c:pt>
                <c:pt idx="9">
                  <c:v>2</c:v>
                </c:pt>
              </c:numCache>
            </c:numRef>
          </c:val>
          <c:extLst>
            <c:ext xmlns:c16="http://schemas.microsoft.com/office/drawing/2014/chart" uri="{C3380CC4-5D6E-409C-BE32-E72D297353CC}">
              <c16:uniqueId val="{00000002-BA3A-2049-84DE-7F456419C9B7}"/>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SEP 27,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'2026-09-27'!$B$226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'2026-09-27'!$B$227:$B$235</c:f>
              <c:numCache>
                <c:formatCode>#,##0</c:formatCode>
                <c:ptCount val="9"/>
                <c:pt idx="0">
                  <c:v>0</c:v>
                </c:pt>
                <c:pt idx="1">
                  <c:v>0</c:v>
                </c:pt>
                <c:pt idx="2">
                  <c:v>2</c:v>
                </c:pt>
                <c:pt idx="3">
                  <c:v>1</c:v>
                </c:pt>
                <c:pt idx="4">
                  <c:v>0</c:v>
                </c:pt>
                <c:pt idx="5">
                  <c:v>2</c:v>
                </c:pt>
                <c:pt idx="6">
                  <c:v>0</c:v>
                </c:pt>
                <c:pt idx="7">
                  <c:v>1</c:v>
                </c:pt>
                <c:pt idx="8">
                  <c:v>0</c:v>
                </c:pt>
              </c:numCache>
            </c:numRef>
          </c:val>
          <c:extLst>
            <c:ext xmlns:c16="http://schemas.microsoft.com/office/drawing/2014/chart" uri="{C3380CC4-5D6E-409C-BE32-E72D297353CC}">
              <c16:uniqueId val="{00000000-557D-AE47-AC06-EC46FC667FEE}"/>
            </c:ext>
          </c:extLst>
        </c:ser>
        <c:ser>
          <c:idx val="1"/>
          <c:order val="1"/>
          <c:tx>
            <c:strRef>
              <c:f>'2026-09-27'!$C$226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'2026-09-27'!$C$227:$C$235</c:f>
              <c:numCache>
                <c:formatCode>#,##0</c:formatCode>
                <c:ptCount val="9"/>
                <c:pt idx="0">
                  <c:v>0</c:v>
                </c:pt>
                <c:pt idx="1">
                  <c:v>0</c:v>
                </c:pt>
                <c:pt idx="2">
                  <c:v>1</c:v>
                </c:pt>
                <c:pt idx="3">
                  <c:v>4</c:v>
                </c:pt>
                <c:pt idx="4">
                  <c:v>6</c:v>
                </c:pt>
                <c:pt idx="5">
                  <c:v>4</c:v>
                </c:pt>
                <c:pt idx="6">
                  <c:v>7</c:v>
                </c:pt>
                <c:pt idx="7">
                  <c:v>3</c:v>
                </c:pt>
                <c:pt idx="8">
                  <c:v>1</c:v>
                </c:pt>
              </c:numCache>
            </c:numRef>
          </c:val>
          <c:extLst>
            <c:ext xmlns:c16="http://schemas.microsoft.com/office/drawing/2014/chart" uri="{C3380CC4-5D6E-409C-BE32-E72D297353CC}">
              <c16:uniqueId val="{00000001-557D-AE47-AC06-EC46FC667FEE}"/>
            </c:ext>
          </c:extLst>
        </c:ser>
        <c:ser>
          <c:idx val="2"/>
          <c:order val="2"/>
          <c:tx>
            <c:strRef>
              <c:f>'2026-09-27'!$D$226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'2026-09-27'!$D$227:$D$235</c:f>
              <c:numCache>
                <c:formatCode>#,##0</c:formatCode>
                <c:ptCount val="9"/>
                <c:pt idx="0">
                  <c:v>0</c:v>
                </c:pt>
                <c:pt idx="1">
                  <c:v>1</c:v>
                </c:pt>
                <c:pt idx="2">
                  <c:v>0</c:v>
                </c:pt>
                <c:pt idx="3">
                  <c:v>0</c:v>
                </c:pt>
                <c:pt idx="4">
                  <c:v>0</c:v>
                </c:pt>
                <c:pt idx="5">
                  <c:v>2</c:v>
                </c:pt>
                <c:pt idx="6">
                  <c:v>1</c:v>
                </c:pt>
                <c:pt idx="7">
                  <c:v>0</c:v>
                </c:pt>
                <c:pt idx="8">
                  <c:v>0</c:v>
                </c:pt>
              </c:numCache>
            </c:numRef>
          </c:val>
          <c:extLst>
            <c:ext xmlns:c16="http://schemas.microsoft.com/office/drawing/2014/chart" uri="{C3380CC4-5D6E-409C-BE32-E72D297353CC}">
              <c16:uniqueId val="{00000002-557D-AE47-AC06-EC46FC667FEE}"/>
            </c:ext>
          </c:extLst>
        </c:ser>
        <c:ser>
          <c:idx val="3"/>
          <c:order val="3"/>
          <c:tx>
            <c:strRef>
              <c:f>'2026-09-27'!$E$226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'2026-09-27'!$E$227:$E$235</c:f>
              <c:numCache>
                <c:formatCode>#,##0</c:formatCode>
                <c:ptCount val="9"/>
                <c:pt idx="0">
                  <c:v>1</c:v>
                </c:pt>
                <c:pt idx="1">
                  <c:v>0</c:v>
                </c:pt>
                <c:pt idx="2">
                  <c:v>0</c:v>
                </c:pt>
                <c:pt idx="3">
                  <c:v>2</c:v>
                </c:pt>
                <c:pt idx="4">
                  <c:v>1</c:v>
                </c:pt>
                <c:pt idx="5">
                  <c:v>2</c:v>
                </c:pt>
                <c:pt idx="6">
                  <c:v>1</c:v>
                </c:pt>
                <c:pt idx="7">
                  <c:v>2</c:v>
                </c:pt>
                <c:pt idx="8">
                  <c:v>2</c:v>
                </c:pt>
              </c:numCache>
            </c:numRef>
          </c:val>
          <c:extLst>
            <c:ext xmlns:c16="http://schemas.microsoft.com/office/drawing/2014/chart" uri="{C3380CC4-5D6E-409C-BE32-E72D297353CC}">
              <c16:uniqueId val="{00000003-557D-AE47-AC06-EC46FC667FEE}"/>
            </c:ext>
          </c:extLst>
        </c:ser>
        <c:ser>
          <c:idx val="4"/>
          <c:order val="4"/>
          <c:tx>
            <c:strRef>
              <c:f>'2026-09-27'!$F$226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'2026-09-27'!$F$227:$F$235</c:f>
              <c:numCache>
                <c:formatCode>#,##0</c:formatCode>
                <c:ptCount val="9"/>
                <c:pt idx="0">
                  <c:v>0</c:v>
                </c:pt>
                <c:pt idx="1">
                  <c:v>1</c:v>
                </c:pt>
                <c:pt idx="2">
                  <c:v>4</c:v>
                </c:pt>
                <c:pt idx="3">
                  <c:v>3</c:v>
                </c:pt>
                <c:pt idx="4">
                  <c:v>7</c:v>
                </c:pt>
                <c:pt idx="5">
                  <c:v>5</c:v>
                </c:pt>
                <c:pt idx="6">
                  <c:v>4</c:v>
                </c:pt>
                <c:pt idx="7">
                  <c:v>4</c:v>
                </c:pt>
                <c:pt idx="8">
                  <c:v>0</c:v>
                </c:pt>
              </c:numCache>
            </c:numRef>
          </c:val>
          <c:extLst>
            <c:ext xmlns:c16="http://schemas.microsoft.com/office/drawing/2014/chart" uri="{C3380CC4-5D6E-409C-BE32-E72D297353CC}">
              <c16:uniqueId val="{00000004-557D-AE47-AC06-EC46FC667FEE}"/>
            </c:ext>
          </c:extLst>
        </c:ser>
        <c:ser>
          <c:idx val="5"/>
          <c:order val="5"/>
          <c:tx>
            <c:strRef>
              <c:f>'2026-09-27'!$G$226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'2026-09-27'!$G$227:$G$235</c:f>
              <c:numCache>
                <c:formatCode>#,##0</c:formatCode>
                <c:ptCount val="9"/>
                <c:pt idx="0">
                  <c:v>0</c:v>
                </c:pt>
                <c:pt idx="1">
                  <c:v>0</c:v>
                </c:pt>
                <c:pt idx="2">
                  <c:v>2</c:v>
                </c:pt>
                <c:pt idx="3">
                  <c:v>2</c:v>
                </c:pt>
                <c:pt idx="4">
                  <c:v>1</c:v>
                </c:pt>
                <c:pt idx="5">
                  <c:v>0</c:v>
                </c:pt>
                <c:pt idx="6">
                  <c:v>0</c:v>
                </c:pt>
                <c:pt idx="7">
                  <c:v>1</c:v>
                </c:pt>
                <c:pt idx="8">
                  <c:v>1</c:v>
                </c:pt>
              </c:numCache>
            </c:numRef>
          </c:val>
          <c:extLst>
            <c:ext xmlns:c16="http://schemas.microsoft.com/office/drawing/2014/chart" uri="{C3380CC4-5D6E-409C-BE32-E72D297353CC}">
              <c16:uniqueId val="{00000005-557D-AE47-AC06-EC46FC667FEE}"/>
            </c:ext>
          </c:extLst>
        </c:ser>
        <c:ser>
          <c:idx val="6"/>
          <c:order val="6"/>
          <c:tx>
            <c:strRef>
              <c:f>'2026-09-27'!$H$226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'2026-09-27'!$H$227:$H$235</c:f>
              <c:numCache>
                <c:formatCode>#,##0</c:formatCode>
                <c:ptCount val="9"/>
                <c:pt idx="0">
                  <c:v>1</c:v>
                </c:pt>
                <c:pt idx="1">
                  <c:v>8</c:v>
                </c:pt>
                <c:pt idx="2">
                  <c:v>10</c:v>
                </c:pt>
                <c:pt idx="3">
                  <c:v>4</c:v>
                </c:pt>
                <c:pt idx="4">
                  <c:v>9</c:v>
                </c:pt>
                <c:pt idx="5">
                  <c:v>7</c:v>
                </c:pt>
                <c:pt idx="6">
                  <c:v>9</c:v>
                </c:pt>
                <c:pt idx="7">
                  <c:v>5</c:v>
                </c:pt>
                <c:pt idx="8">
                  <c:v>6</c:v>
                </c:pt>
              </c:numCache>
            </c:numRef>
          </c:val>
          <c:extLst>
            <c:ext xmlns:c16="http://schemas.microsoft.com/office/drawing/2014/chart" uri="{C3380CC4-5D6E-409C-BE32-E72D297353CC}">
              <c16:uniqueId val="{00000006-557D-AE47-AC06-EC46FC667FEE}"/>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a:t>
            </a:r>
            <a:r>
              <a:rPr lang="en-US"/>
              <a:t>SEP 27,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'2026-09-27'!$B$262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'2026-09-27'!$B$263:$B$272</c:f>
              <c:numCache>
                <c:formatCode>#,##0</c:formatCode>
                <c:ptCount val="10"/>
                <c:pt idx="0">
                  <c:v>1</c:v>
                </c:pt>
                <c:pt idx="1">
                  <c:v>8</c:v>
                </c:pt>
                <c:pt idx="2">
                  <c:v>10</c:v>
                </c:pt>
                <c:pt idx="3">
                  <c:v>4</c:v>
                </c:pt>
                <c:pt idx="4">
                  <c:v>9</c:v>
                </c:pt>
                <c:pt idx="5">
                  <c:v>7</c:v>
                </c:pt>
                <c:pt idx="6">
                  <c:v>9</c:v>
                </c:pt>
                <c:pt idx="7">
                  <c:v>5</c:v>
                </c:pt>
                <c:pt idx="8">
                  <c:v>6</c:v>
                </c:pt>
                <c:pt idx="9">
                  <c:v>0</c:v>
                </c:pt>
              </c:numCache>
            </c:numRef>
          </c:val>
          <c:extLst>
            <c:ext xmlns:c16="http://schemas.microsoft.com/office/drawing/2014/chart" uri="{C3380CC4-5D6E-409C-BE32-E72D297353CC}">
              <c16:uniqueId val="{00000000-5935-7845-B2CB-FB1CA6738D55}"/>
            </c:ext>
          </c:extLst>
        </c:ser>
        <c:ser>
          <c:idx val="1"/>
          <c:order val="1"/>
          <c:tx>
            <c:strRef>
              <c:f>'2026-09-27'!$C$262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'2026-09-27'!$C$263:$C$272</c:f>
              <c:numCache>
                <c:formatCode>#,##0</c:formatCode>
                <c:ptCount val="10"/>
                <c:pt idx="0">
                  <c:v>1</c:v>
                </c:pt>
                <c:pt idx="1">
                  <c:v>1</c:v>
                </c:pt>
                <c:pt idx="2">
                  <c:v>5</c:v>
                </c:pt>
                <c:pt idx="3">
                  <c:v>9</c:v>
                </c:pt>
                <c:pt idx="4">
                  <c:v>14</c:v>
                </c:pt>
                <c:pt idx="5">
                  <c:v>11</c:v>
                </c:pt>
                <c:pt idx="6">
                  <c:v>12</c:v>
                </c:pt>
                <c:pt idx="7">
                  <c:v>9</c:v>
                </c:pt>
                <c:pt idx="8">
                  <c:v>3</c:v>
                </c:pt>
                <c:pt idx="9">
                  <c:v>1</c:v>
                </c:pt>
              </c:numCache>
            </c:numRef>
          </c:val>
          <c:extLst>
            <c:ext xmlns:c16="http://schemas.microsoft.com/office/drawing/2014/chart" uri="{C3380CC4-5D6E-409C-BE32-E72D297353CC}">
              <c16:uniqueId val="{00000001-5935-7845-B2CB-FB1CA6738D55}"/>
            </c:ext>
          </c:extLst>
        </c:ser>
        <c:ser>
          <c:idx val="2"/>
          <c:order val="2"/>
          <c:tx>
            <c:strRef>
              <c:f>'2026-09-27'!$D$262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'2026-09-27'!$D$263:$D$272</c:f>
              <c:numCache>
                <c:formatCode>#,##0</c:formatCode>
                <c:ptCount val="10"/>
                <c:pt idx="0">
                  <c:v>0</c:v>
                </c:pt>
                <c:pt idx="1">
                  <c:v>1</c:v>
                </c:pt>
                <c:pt idx="2">
                  <c:v>4</c:v>
                </c:pt>
                <c:pt idx="3">
                  <c:v>3</c:v>
                </c:pt>
                <c:pt idx="4">
                  <c:v>1</c:v>
                </c:pt>
                <c:pt idx="5">
                  <c:v>4</c:v>
                </c:pt>
                <c:pt idx="6">
                  <c:v>1</c:v>
                </c:pt>
                <c:pt idx="7">
                  <c:v>2</c:v>
                </c:pt>
                <c:pt idx="8">
                  <c:v>1</c:v>
                </c:pt>
                <c:pt idx="9">
                  <c:v>2</c:v>
                </c:pt>
              </c:numCache>
            </c:numRef>
          </c:val>
          <c:extLst>
            <c:ext xmlns:c16="http://schemas.microsoft.com/office/drawing/2014/chart" uri="{C3380CC4-5D6E-409C-BE32-E72D297353CC}">
              <c16:uniqueId val="{00000002-5935-7845-B2CB-FB1CA6738D55}"/>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MON SEP 28,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'2026-09-28'!$B$226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'2026-09-28'!$B$227:$B$235</c:f>
              <c:numCache>
                <c:formatCode>#,##0</c:formatCode>
                <c:ptCount val="9"/>
                <c:pt idx="0">
                  <c:v>0</c:v>
                </c:pt>
                <c:pt idx="1">
                  <c:v>0</c:v>
                </c:pt>
                <c:pt idx="2">
                  <c:v>1</c:v>
                </c:pt>
                <c:pt idx="3">
                  <c:v>0</c:v>
                </c:pt>
                <c:pt idx="4">
                  <c:v>1</c:v>
                </c:pt>
                <c:pt idx="5">
                  <c:v>1</c:v>
                </c:pt>
                <c:pt idx="6">
                  <c:v>0</c:v>
                </c:pt>
                <c:pt idx="7">
                  <c:v>1</c:v>
                </c:pt>
                <c:pt idx="8">
                  <c:v>0</c:v>
                </c:pt>
              </c:numCache>
            </c:numRef>
          </c:val>
          <c:extLst>
            <c:ext xmlns:c16="http://schemas.microsoft.com/office/drawing/2014/chart" uri="{C3380CC4-5D6E-409C-BE32-E72D297353CC}">
              <c16:uniqueId val="{00000000-A8C3-6E42-B280-A43741796A4A}"/>
            </c:ext>
          </c:extLst>
        </c:ser>
        <c:ser>
          <c:idx val="1"/>
          <c:order val="1"/>
          <c:tx>
            <c:strRef>
              <c:f>'2026-09-28'!$C$226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'2026-09-28'!$C$227:$C$235</c:f>
              <c:numCache>
                <c:formatCode>#,##0</c:formatCode>
                <c:ptCount val="9"/>
                <c:pt idx="0">
                  <c:v>1</c:v>
                </c:pt>
                <c:pt idx="1">
                  <c:v>0</c:v>
                </c:pt>
                <c:pt idx="2">
                  <c:v>2</c:v>
                </c:pt>
                <c:pt idx="3">
                  <c:v>3</c:v>
                </c:pt>
                <c:pt idx="4">
                  <c:v>4</c:v>
                </c:pt>
                <c:pt idx="5">
                  <c:v>6</c:v>
                </c:pt>
                <c:pt idx="6">
                  <c:v>4</c:v>
                </c:pt>
                <c:pt idx="7">
                  <c:v>3</c:v>
                </c:pt>
                <c:pt idx="8">
                  <c:v>2</c:v>
                </c:pt>
              </c:numCache>
            </c:numRef>
          </c:val>
          <c:extLst>
            <c:ext xmlns:c16="http://schemas.microsoft.com/office/drawing/2014/chart" uri="{C3380CC4-5D6E-409C-BE32-E72D297353CC}">
              <c16:uniqueId val="{00000001-A8C3-6E42-B280-A43741796A4A}"/>
            </c:ext>
          </c:extLst>
        </c:ser>
        <c:ser>
          <c:idx val="2"/>
          <c:order val="2"/>
          <c:tx>
            <c:strRef>
              <c:f>'2026-09-28'!$D$226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A8C3-6E42-B280-A43741796A4A}"/>
            </c:ext>
          </c:extLst>
        </c:ser>
        <c:ser>
          <c:idx val="3"/>
          <c:order val="3"/>
          <c:tx>
            <c:strRef>
              <c:f>'2026-09-28'!$E$226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'2026-09-28'!$E$227:$E$235</c:f>
              <c:numCache>
                <c:formatCode>#,##0</c:formatCode>
                <c:ptCount val="9"/>
                <c:pt idx="0">
                  <c:v>1</c:v>
                </c:pt>
                <c:pt idx="1">
                  <c:v>0</c:v>
                </c:pt>
                <c:pt idx="2">
                  <c:v>0</c:v>
                </c:pt>
                <c:pt idx="3">
                  <c:v>1</c:v>
                </c:pt>
                <c:pt idx="4">
                  <c:v>0</c:v>
                </c:pt>
                <c:pt idx="5">
                  <c:v>1</c:v>
                </c:pt>
                <c:pt idx="6">
                  <c:v>1</c:v>
                </c:pt>
                <c:pt idx="7">
                  <c:v>3</c:v>
                </c:pt>
                <c:pt idx="8">
                  <c:v>1</c:v>
                </c:pt>
              </c:numCache>
            </c:numRef>
          </c:val>
          <c:extLst>
            <c:ext xmlns:c16="http://schemas.microsoft.com/office/drawing/2014/chart" uri="{C3380CC4-5D6E-409C-BE32-E72D297353CC}">
              <c16:uniqueId val="{00000003-A8C3-6E42-B280-A43741796A4A}"/>
            </c:ext>
          </c:extLst>
        </c:ser>
        <c:ser>
          <c:idx val="4"/>
          <c:order val="4"/>
          <c:tx>
            <c:strRef>
              <c:f>'2026-09-28'!$F$226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'2026-09-28'!$F$227:$F$235</c:f>
              <c:numCache>
                <c:formatCode>#,##0</c:formatCode>
                <c:ptCount val="9"/>
                <c:pt idx="0">
                  <c:v>0</c:v>
                </c:pt>
                <c:pt idx="1">
                  <c:v>0</c:v>
                </c:pt>
                <c:pt idx="2">
                  <c:v>4</c:v>
                </c:pt>
                <c:pt idx="3">
                  <c:v>4</c:v>
                </c:pt>
                <c:pt idx="4">
                  <c:v>7</c:v>
                </c:pt>
                <c:pt idx="5">
                  <c:v>3</c:v>
                </c:pt>
                <c:pt idx="6">
                  <c:v>1</c:v>
                </c:pt>
                <c:pt idx="7">
                  <c:v>7</c:v>
                </c:pt>
                <c:pt idx="8">
                  <c:v>0</c:v>
                </c:pt>
              </c:numCache>
            </c:numRef>
          </c:val>
          <c:extLst>
            <c:ext xmlns:c16="http://schemas.microsoft.com/office/drawing/2014/chart" uri="{C3380CC4-5D6E-409C-BE32-E72D297353CC}">
              <c16:uniqueId val="{00000004-A8C3-6E42-B280-A43741796A4A}"/>
            </c:ext>
          </c:extLst>
        </c:ser>
        <c:ser>
          <c:idx val="5"/>
          <c:order val="5"/>
          <c:tx>
            <c:strRef>
              <c:f>'2026-09-28'!$G$226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'2026-09-28'!$G$227:$G$235</c:f>
              <c:numCache>
                <c:formatCode>#,##0</c:formatCode>
                <c:ptCount val="9"/>
                <c:pt idx="0">
                  <c:v>0</c:v>
                </c:pt>
                <c:pt idx="1">
                  <c:v>0</c:v>
                </c:pt>
                <c:pt idx="2">
                  <c:v>2</c:v>
                </c:pt>
                <c:pt idx="3">
                  <c:v>3</c:v>
                </c:pt>
                <c:pt idx="4">
                  <c:v>0</c:v>
                </c:pt>
                <c:pt idx="5">
                  <c:v>1</c:v>
                </c:pt>
                <c:pt idx="6">
                  <c:v>0</c:v>
                </c:pt>
                <c:pt idx="7">
                  <c:v>1</c:v>
                </c:pt>
                <c:pt idx="8">
                  <c:v>1</c:v>
                </c:pt>
              </c:numCache>
            </c:numRef>
          </c:val>
          <c:extLst>
            <c:ext xmlns:c16="http://schemas.microsoft.com/office/drawing/2014/chart" uri="{C3380CC4-5D6E-409C-BE32-E72D297353CC}">
              <c16:uniqueId val="{00000005-A8C3-6E42-B280-A43741796A4A}"/>
            </c:ext>
          </c:extLst>
        </c:ser>
        <c:ser>
          <c:idx val="6"/>
          <c:order val="6"/>
          <c:tx>
            <c:strRef>
              <c:f>'2026-09-28'!$H$226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'2026-09-28'!$H$227:$H$235</c:f>
              <c:numCache>
                <c:formatCode>#,##0</c:formatCode>
                <c:ptCount val="9"/>
                <c:pt idx="0">
                  <c:v>2</c:v>
                </c:pt>
                <c:pt idx="1">
                  <c:v>8</c:v>
                </c:pt>
                <c:pt idx="2">
                  <c:v>12</c:v>
                </c:pt>
                <c:pt idx="3">
                  <c:v>4</c:v>
                </c:pt>
                <c:pt idx="4">
                  <c:v>5</c:v>
                </c:pt>
                <c:pt idx="5">
                  <c:v>10</c:v>
                </c:pt>
                <c:pt idx="6">
                  <c:v>7</c:v>
                </c:pt>
                <c:pt idx="7">
                  <c:v>7</c:v>
                </c:pt>
                <c:pt idx="8">
                  <c:v>4</c:v>
                </c:pt>
              </c:numCache>
            </c:numRef>
          </c:val>
          <c:extLst>
            <c:ext xmlns:c16="http://schemas.microsoft.com/office/drawing/2014/chart" uri="{C3380CC4-5D6E-409C-BE32-E72D297353CC}">
              <c16:uniqueId val="{00000006-A8C3-6E42-B280-A43741796A4A}"/>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MON </a:t>
            </a:r>
            <a:r>
              <a:rPr lang="en-US"/>
              <a:t>SEP 28,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'2026-09-28'!$B$262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'2026-09-28'!$B$263:$B$272</c:f>
              <c:numCache>
                <c:formatCode>#,##0</c:formatCode>
                <c:ptCount val="10"/>
                <c:pt idx="0">
                  <c:v>2</c:v>
                </c:pt>
                <c:pt idx="1">
                  <c:v>8</c:v>
                </c:pt>
                <c:pt idx="2">
                  <c:v>12</c:v>
                </c:pt>
                <c:pt idx="3">
                  <c:v>4</c:v>
                </c:pt>
                <c:pt idx="4">
                  <c:v>5</c:v>
                </c:pt>
                <c:pt idx="5">
                  <c:v>10</c:v>
                </c:pt>
                <c:pt idx="6">
                  <c:v>7</c:v>
                </c:pt>
                <c:pt idx="7">
                  <c:v>7</c:v>
                </c:pt>
                <c:pt idx="8">
                  <c:v>4</c:v>
                </c:pt>
                <c:pt idx="9">
                  <c:v>0</c:v>
                </c:pt>
              </c:numCache>
            </c:numRef>
          </c:val>
          <c:extLst>
            <c:ext xmlns:c16="http://schemas.microsoft.com/office/drawing/2014/chart" uri="{C3380CC4-5D6E-409C-BE32-E72D297353CC}">
              <c16:uniqueId val="{00000000-40B3-7046-9AA1-415CBDCCFD78}"/>
            </c:ext>
          </c:extLst>
        </c:ser>
        <c:ser>
          <c:idx val="1"/>
          <c:order val="1"/>
          <c:tx>
            <c:strRef>
              <c:f>'2026-09-28'!$C$262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'2026-09-28'!$C$263:$C$272</c:f>
              <c:numCache>
                <c:formatCode>#,##0</c:formatCode>
                <c:ptCount val="10"/>
                <c:pt idx="0">
                  <c:v>2</c:v>
                </c:pt>
                <c:pt idx="1">
                  <c:v>0</c:v>
                </c:pt>
                <c:pt idx="2">
                  <c:v>6</c:v>
                </c:pt>
                <c:pt idx="3">
                  <c:v>8</c:v>
                </c:pt>
                <c:pt idx="4">
                  <c:v>11</c:v>
                </c:pt>
                <c:pt idx="5">
                  <c:v>10</c:v>
                </c:pt>
                <c:pt idx="6">
                  <c:v>6</c:v>
                </c:pt>
                <c:pt idx="7">
                  <c:v>13</c:v>
                </c:pt>
                <c:pt idx="8">
                  <c:v>3</c:v>
                </c:pt>
                <c:pt idx="9">
                  <c:v>1</c:v>
                </c:pt>
              </c:numCache>
            </c:numRef>
          </c:val>
          <c:extLst>
            <c:ext xmlns:c16="http://schemas.microsoft.com/office/drawing/2014/chart" uri="{C3380CC4-5D6E-409C-BE32-E72D297353CC}">
              <c16:uniqueId val="{00000001-40B3-7046-9AA1-415CBDCCFD78}"/>
            </c:ext>
          </c:extLst>
        </c:ser>
        <c:ser>
          <c:idx val="2"/>
          <c:order val="2"/>
          <c:tx>
            <c:strRef>
              <c:f>'2026-09-28'!$D$262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'2026-09-28'!$D$263:$D$272</c:f>
              <c:numCache>
                <c:formatCode>#,##0</c:formatCode>
                <c:ptCount val="10"/>
                <c:pt idx="0">
                  <c:v>0</c:v>
                </c:pt>
                <c:pt idx="1">
                  <c:v>0</c:v>
                </c:pt>
                <c:pt idx="2">
                  <c:v>3</c:v>
                </c:pt>
                <c:pt idx="3">
                  <c:v>3</c:v>
                </c:pt>
                <c:pt idx="4">
                  <c:v>1</c:v>
                </c:pt>
                <c:pt idx="5">
                  <c:v>2</c:v>
                </c:pt>
                <c:pt idx="6">
                  <c:v>0</c:v>
                </c:pt>
                <c:pt idx="7">
                  <c:v>2</c:v>
                </c:pt>
                <c:pt idx="8">
                  <c:v>1</c:v>
                </c:pt>
                <c:pt idx="9">
                  <c:v>2</c:v>
                </c:pt>
              </c:numCache>
            </c:numRef>
          </c:val>
          <c:extLst>
            <c:ext xmlns:c16="http://schemas.microsoft.com/office/drawing/2014/chart" uri="{C3380CC4-5D6E-409C-BE32-E72D297353CC}">
              <c16:uniqueId val="{00000002-40B3-7046-9AA1-415CBDCCFD78}"/>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TUE SEP 29,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'2026-09-29'!$B$226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'2026-09-29'!$B$227:$B$235</c:f>
              <c:numCache>
                <c:formatCode>#,##0</c:formatCode>
                <c:ptCount val="9"/>
                <c:pt idx="0">
                  <c:v>0</c:v>
                </c:pt>
                <c:pt idx="1">
                  <c:v>0</c:v>
                </c:pt>
                <c:pt idx="2">
                  <c:v>2</c:v>
                </c:pt>
                <c:pt idx="3">
                  <c:v>0</c:v>
                </c:pt>
                <c:pt idx="4">
                  <c:v>0</c:v>
                </c:pt>
                <c:pt idx="5">
                  <c:v>1</c:v>
                </c:pt>
                <c:pt idx="6">
                  <c:v>2</c:v>
                </c:pt>
                <c:pt idx="7">
                  <c:v>0</c:v>
                </c:pt>
                <c:pt idx="8">
                  <c:v>0</c:v>
                </c:pt>
              </c:numCache>
            </c:numRef>
          </c:val>
          <c:extLst>
            <c:ext xmlns:c16="http://schemas.microsoft.com/office/drawing/2014/chart" uri="{C3380CC4-5D6E-409C-BE32-E72D297353CC}">
              <c16:uniqueId val="{00000000-53C2-F34F-820E-C65B60A1EEAD}"/>
            </c:ext>
          </c:extLst>
        </c:ser>
        <c:ser>
          <c:idx val="1"/>
          <c:order val="1"/>
          <c:tx>
            <c:strRef>
              <c:f>'2026-09-29'!$C$226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'2026-09-29'!$C$227:$C$235</c:f>
              <c:numCache>
                <c:formatCode>#,##0</c:formatCode>
                <c:ptCount val="9"/>
                <c:pt idx="0">
                  <c:v>0</c:v>
                </c:pt>
                <c:pt idx="1">
                  <c:v>0</c:v>
                </c:pt>
                <c:pt idx="2">
                  <c:v>1</c:v>
                </c:pt>
                <c:pt idx="3">
                  <c:v>5</c:v>
                </c:pt>
                <c:pt idx="4">
                  <c:v>3</c:v>
                </c:pt>
                <c:pt idx="5">
                  <c:v>3</c:v>
                </c:pt>
                <c:pt idx="6">
                  <c:v>6</c:v>
                </c:pt>
                <c:pt idx="7">
                  <c:v>2</c:v>
                </c:pt>
                <c:pt idx="8">
                  <c:v>1</c:v>
                </c:pt>
              </c:numCache>
            </c:numRef>
          </c:val>
          <c:extLst>
            <c:ext xmlns:c16="http://schemas.microsoft.com/office/drawing/2014/chart" uri="{C3380CC4-5D6E-409C-BE32-E72D297353CC}">
              <c16:uniqueId val="{00000001-53C2-F34F-820E-C65B60A1EEAD}"/>
            </c:ext>
          </c:extLst>
        </c:ser>
        <c:ser>
          <c:idx val="2"/>
          <c:order val="2"/>
          <c:tx>
            <c:strRef>
              <c:f>'2026-09-29'!$D$226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'2026-09-29'!$D$227:$D$235</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53C2-F34F-820E-C65B60A1EEAD}"/>
            </c:ext>
          </c:extLst>
        </c:ser>
        <c:ser>
          <c:idx val="3"/>
          <c:order val="3"/>
          <c:tx>
            <c:strRef>
              <c:f>'2026-09-29'!$E$226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'2026-09-29'!$E$227:$E$235</c:f>
              <c:numCache>
                <c:formatCode>#,##0</c:formatCode>
                <c:ptCount val="9"/>
                <c:pt idx="0">
                  <c:v>0</c:v>
                </c:pt>
                <c:pt idx="1">
                  <c:v>0</c:v>
                </c:pt>
                <c:pt idx="2">
                  <c:v>1</c:v>
                </c:pt>
                <c:pt idx="3">
                  <c:v>0</c:v>
                </c:pt>
                <c:pt idx="4">
                  <c:v>1</c:v>
                </c:pt>
                <c:pt idx="5">
                  <c:v>1</c:v>
                </c:pt>
                <c:pt idx="6">
                  <c:v>2</c:v>
                </c:pt>
                <c:pt idx="7">
                  <c:v>2</c:v>
                </c:pt>
                <c:pt idx="8">
                  <c:v>0</c:v>
                </c:pt>
              </c:numCache>
            </c:numRef>
          </c:val>
          <c:extLst>
            <c:ext xmlns:c16="http://schemas.microsoft.com/office/drawing/2014/chart" uri="{C3380CC4-5D6E-409C-BE32-E72D297353CC}">
              <c16:uniqueId val="{00000003-53C2-F34F-820E-C65B60A1EEAD}"/>
            </c:ext>
          </c:extLst>
        </c:ser>
        <c:ser>
          <c:idx val="4"/>
          <c:order val="4"/>
          <c:tx>
            <c:strRef>
              <c:f>'2026-09-29'!$F$226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'2026-09-29'!$F$227:$F$235</c:f>
              <c:numCache>
                <c:formatCode>#,##0</c:formatCode>
                <c:ptCount val="9"/>
                <c:pt idx="0">
                  <c:v>0</c:v>
                </c:pt>
                <c:pt idx="1">
                  <c:v>0</c:v>
                </c:pt>
                <c:pt idx="2">
                  <c:v>3</c:v>
                </c:pt>
                <c:pt idx="3">
                  <c:v>2</c:v>
                </c:pt>
                <c:pt idx="4">
                  <c:v>7</c:v>
                </c:pt>
                <c:pt idx="5">
                  <c:v>2</c:v>
                </c:pt>
                <c:pt idx="6">
                  <c:v>2</c:v>
                </c:pt>
                <c:pt idx="7">
                  <c:v>3</c:v>
                </c:pt>
                <c:pt idx="8">
                  <c:v>0</c:v>
                </c:pt>
              </c:numCache>
            </c:numRef>
          </c:val>
          <c:extLst>
            <c:ext xmlns:c16="http://schemas.microsoft.com/office/drawing/2014/chart" uri="{C3380CC4-5D6E-409C-BE32-E72D297353CC}">
              <c16:uniqueId val="{00000004-53C2-F34F-820E-C65B60A1EEAD}"/>
            </c:ext>
          </c:extLst>
        </c:ser>
        <c:ser>
          <c:idx val="5"/>
          <c:order val="5"/>
          <c:tx>
            <c:strRef>
              <c:f>'2026-09-29'!$G$226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'2026-09-29'!$G$227:$G$235</c:f>
              <c:numCache>
                <c:formatCode>#,##0</c:formatCode>
                <c:ptCount val="9"/>
                <c:pt idx="0">
                  <c:v>0</c:v>
                </c:pt>
                <c:pt idx="1">
                  <c:v>0</c:v>
                </c:pt>
                <c:pt idx="2">
                  <c:v>2</c:v>
                </c:pt>
                <c:pt idx="3">
                  <c:v>1</c:v>
                </c:pt>
                <c:pt idx="4">
                  <c:v>1</c:v>
                </c:pt>
                <c:pt idx="5">
                  <c:v>1</c:v>
                </c:pt>
                <c:pt idx="6">
                  <c:v>0</c:v>
                </c:pt>
                <c:pt idx="7">
                  <c:v>1</c:v>
                </c:pt>
                <c:pt idx="8">
                  <c:v>0</c:v>
                </c:pt>
              </c:numCache>
            </c:numRef>
          </c:val>
          <c:extLst>
            <c:ext xmlns:c16="http://schemas.microsoft.com/office/drawing/2014/chart" uri="{C3380CC4-5D6E-409C-BE32-E72D297353CC}">
              <c16:uniqueId val="{00000005-53C2-F34F-820E-C65B60A1EEAD}"/>
            </c:ext>
          </c:extLst>
        </c:ser>
        <c:ser>
          <c:idx val="6"/>
          <c:order val="6"/>
          <c:tx>
            <c:strRef>
              <c:f>'2026-09-29'!$H$226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'2026-09-29'!$H$227:$H$235</c:f>
              <c:numCache>
                <c:formatCode>#,##0</c:formatCode>
                <c:ptCount val="9"/>
                <c:pt idx="0">
                  <c:v>1</c:v>
                </c:pt>
                <c:pt idx="1">
                  <c:v>6</c:v>
                </c:pt>
                <c:pt idx="2">
                  <c:v>9</c:v>
                </c:pt>
                <c:pt idx="3">
                  <c:v>4</c:v>
                </c:pt>
                <c:pt idx="4">
                  <c:v>7</c:v>
                </c:pt>
                <c:pt idx="5">
                  <c:v>10</c:v>
                </c:pt>
                <c:pt idx="6">
                  <c:v>7</c:v>
                </c:pt>
                <c:pt idx="7">
                  <c:v>5</c:v>
                </c:pt>
                <c:pt idx="8">
                  <c:v>5</c:v>
                </c:pt>
              </c:numCache>
            </c:numRef>
          </c:val>
          <c:extLst>
            <c:ext xmlns:c16="http://schemas.microsoft.com/office/drawing/2014/chart" uri="{C3380CC4-5D6E-409C-BE32-E72D297353CC}">
              <c16:uniqueId val="{00000006-53C2-F34F-820E-C65B60A1EEAD}"/>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TUE SEP 29</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'2026-09-29'!$B$262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'2026-09-29'!$A$263:$A$272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'2026-09-29'!$B$263:$B$272</c:f>
              <c:numCache>
                <c:formatCode>#,##0</c:formatCode>
                <c:ptCount val="10"/>
                <c:pt idx="0">
                  <c:v>1</c:v>
                </c:pt>
                <c:pt idx="1">
                  <c:v>6</c:v>
                </c:pt>
                <c:pt idx="2">
                  <c:v>9</c:v>
                </c:pt>
                <c:pt idx="3">
                  <c:v>4</c:v>
                </c:pt>
                <c:pt idx="4">
                  <c:v>7</c:v>
                </c:pt>
                <c:pt idx="5">
                  <c:v>10</c:v>
                </c:pt>
                <c:pt idx="6">
                  <c:v>7</c:v>
                </c:pt>
                <c:pt idx="7">
                  <c:v>5</c:v>
                </c:pt>
                <c:pt idx="8">
                  <c:v>5</c:v>
                </c:pt>
                <c:pt idx="9">
                  <c:v>4</c:v>
                </c:pt>
              </c:numCache>
            </c:numRef>
          </c:val>
          <c:extLst>
            <c:ext xmlns:c16="http://schemas.microsoft.com/office/drawing/2014/chart" uri="{C3380CC4-5D6E-409C-BE32-E72D297353CC}">
              <c16:uniqueId val="{00000000-3908-BA4F-95A7-12F72D020694}"/>
            </c:ext>
          </c:extLst>
        </c:ser>
        <c:ser>
          <c:idx val="1"/>
          <c:order val="1"/>
          <c:tx>
            <c:strRef>
              <c:f>'2026-09-29'!$C$262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'2026-09-29'!$A$263:$A$272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'2026-09-29'!$C$263:$C$272</c:f>
              <c:numCache>
                <c:formatCode>#,##0</c:formatCode>
                <c:ptCount val="10"/>
                <c:pt idx="0">
                  <c:v>0</c:v>
                </c:pt>
                <c:pt idx="1">
                  <c:v>0</c:v>
                </c:pt>
                <c:pt idx="2">
                  <c:v>5</c:v>
                </c:pt>
                <c:pt idx="3">
                  <c:v>7</c:v>
                </c:pt>
                <c:pt idx="4">
                  <c:v>11</c:v>
                </c:pt>
                <c:pt idx="5">
                  <c:v>6</c:v>
                </c:pt>
                <c:pt idx="6">
                  <c:v>10</c:v>
                </c:pt>
                <c:pt idx="7">
                  <c:v>7</c:v>
                </c:pt>
                <c:pt idx="8">
                  <c:v>1</c:v>
                </c:pt>
                <c:pt idx="9">
                  <c:v>2</c:v>
                </c:pt>
              </c:numCache>
            </c:numRef>
          </c:val>
          <c:extLst>
            <c:ext xmlns:c16="http://schemas.microsoft.com/office/drawing/2014/chart" uri="{C3380CC4-5D6E-409C-BE32-E72D297353CC}">
              <c16:uniqueId val="{00000001-3908-BA4F-95A7-12F72D020694}"/>
            </c:ext>
          </c:extLst>
        </c:ser>
        <c:ser>
          <c:idx val="2"/>
          <c:order val="2"/>
          <c:tx>
            <c:strRef>
              <c:f>'2026-09-29'!$D$262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'2026-09-29'!$A$263:$A$272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'2026-09-29'!$D$263:$D$272</c:f>
              <c:numCache>
                <c:formatCode>#,##0</c:formatCode>
                <c:ptCount val="10"/>
                <c:pt idx="0">
                  <c:v>0</c:v>
                </c:pt>
                <c:pt idx="1">
                  <c:v>0</c:v>
                </c:pt>
                <c:pt idx="2">
                  <c:v>4</c:v>
                </c:pt>
                <c:pt idx="3">
                  <c:v>2</c:v>
                </c:pt>
                <c:pt idx="4">
                  <c:v>1</c:v>
                </c:pt>
                <c:pt idx="5">
                  <c:v>2</c:v>
                </c:pt>
                <c:pt idx="6">
                  <c:v>2</c:v>
                </c:pt>
                <c:pt idx="7">
                  <c:v>1</c:v>
                </c:pt>
                <c:pt idx="8">
                  <c:v>0</c:v>
                </c:pt>
                <c:pt idx="9">
                  <c:v>2</c:v>
                </c:pt>
              </c:numCache>
            </c:numRef>
          </c:val>
          <c:extLst>
            <c:ext xmlns:c16="http://schemas.microsoft.com/office/drawing/2014/chart" uri="{C3380CC4-5D6E-409C-BE32-E72D297353CC}">
              <c16:uniqueId val="{00000002-3908-BA4F-95A7-12F72D020694}"/>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WED SEP 30,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'2026-09-30'!$B$226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'2026-09-30'!$A$227:$A$235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'2026-09-30'!$B$227:$B$235</c:f>
              <c:numCache>
                <c:formatCode>#,##0</c:formatCode>
                <c:ptCount val="9"/>
                <c:pt idx="0">
                  <c:v>0</c:v>
                </c:pt>
                <c:pt idx="1">
                  <c:v>0</c:v>
                </c:pt>
                <c:pt idx="2">
                  <c:v>1</c:v>
                </c:pt>
                <c:pt idx="3">
                  <c:v>0</c:v>
                </c:pt>
                <c:pt idx="4">
                  <c:v>1</c:v>
                </c:pt>
                <c:pt idx="5">
                  <c:v>1</c:v>
                </c:pt>
                <c:pt idx="6">
                  <c:v>0</c:v>
                </c:pt>
                <c:pt idx="7">
                  <c:v>2</c:v>
                </c:pt>
                <c:pt idx="8">
                  <c:v>0</c:v>
                </c:pt>
              </c:numCache>
            </c:numRef>
          </c:val>
          <c:extLst>
            <c:ext xmlns:c16="http://schemas.microsoft.com/office/drawing/2014/chart" uri="{C3380CC4-5D6E-409C-BE32-E72D297353CC}">
              <c16:uniqueId val="{00000000-CEC5-D54C-A031-A26802A23995}"/>
            </c:ext>
          </c:extLst>
        </c:ser>
        <c:ser>
          <c:idx val="1"/>
          <c:order val="1"/>
          <c:tx>
            <c:strRef>
              <c:f>'2026-09-30'!$C$226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'2026-09-30'!$A$227:$A$235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'2026-09-30'!$C$227:$C$235</c:f>
              <c:numCache>
                <c:formatCode>#,##0</c:formatCode>
                <c:ptCount val="9"/>
                <c:pt idx="0">
                  <c:v>0</c:v>
                </c:pt>
                <c:pt idx="1">
                  <c:v>0</c:v>
                </c:pt>
                <c:pt idx="2">
                  <c:v>1</c:v>
                </c:pt>
                <c:pt idx="3">
                  <c:v>4</c:v>
                </c:pt>
                <c:pt idx="4">
                  <c:v>3</c:v>
                </c:pt>
                <c:pt idx="5">
                  <c:v>4</c:v>
                </c:pt>
                <c:pt idx="6">
                  <c:v>5</c:v>
                </c:pt>
                <c:pt idx="7">
                  <c:v>1</c:v>
                </c:pt>
                <c:pt idx="8">
                  <c:v>1</c:v>
                </c:pt>
              </c:numCache>
            </c:numRef>
          </c:val>
          <c:extLst>
            <c:ext xmlns:c16="http://schemas.microsoft.com/office/drawing/2014/chart" uri="{C3380CC4-5D6E-409C-BE32-E72D297353CC}">
              <c16:uniqueId val="{00000001-CEC5-D54C-A031-A26802A23995}"/>
            </c:ext>
          </c:extLst>
        </c:ser>
        <c:ser>
          <c:idx val="2"/>
          <c:order val="2"/>
          <c:tx>
            <c:strRef>
              <c:f>'2026-09-30'!$D$226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'2026-09-30'!$A$227:$A$235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'2026-09-30'!$D$227:$D$235</c:f>
              <c:numCache>
                <c:formatCode>#,##0</c:formatCode>
                <c:ptCount val="9"/>
                <c:pt idx="0">
                  <c:v>0</c:v>
                </c:pt>
                <c:pt idx="1">
                  <c:v>0</c:v>
                </c:pt>
                <c:pt idx="2">
                  <c:v>0</c:v>
                </c:pt>
                <c:pt idx="3">
                  <c:v>0</c:v>
                </c:pt>
                <c:pt idx="4">
                  <c:v>0</c:v>
                </c:pt>
                <c:pt idx="5">
                  <c:v>0</c:v>
                </c:pt>
                <c:pt idx="6">
                  <c:v>0</c:v>
                </c:pt>
                <c:pt idx="7">
                  <c:v>1</c:v>
                </c:pt>
                <c:pt idx="8">
                  <c:v>0</c:v>
                </c:pt>
              </c:numCache>
            </c:numRef>
          </c:val>
          <c:extLst>
            <c:ext xmlns:c16="http://schemas.microsoft.com/office/drawing/2014/chart" uri="{C3380CC4-5D6E-409C-BE32-E72D297353CC}">
              <c16:uniqueId val="{00000002-CEC5-D54C-A031-A26802A23995}"/>
            </c:ext>
          </c:extLst>
        </c:ser>
        <c:ser>
          <c:idx val="3"/>
          <c:order val="3"/>
          <c:tx>
            <c:strRef>
              <c:f>'2026-09-30'!$E$226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'2026-09-30'!$A$227:$A$235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'2026-09-30'!$E$227:$E$235</c:f>
              <c:numCache>
                <c:formatCode>#,##0</c:formatCode>
                <c:ptCount val="9"/>
                <c:pt idx="0">
                  <c:v>0</c:v>
                </c:pt>
                <c:pt idx="1">
                  <c:v>1</c:v>
                </c:pt>
                <c:pt idx="2">
                  <c:v>0</c:v>
                </c:pt>
                <c:pt idx="3">
                  <c:v>1</c:v>
                </c:pt>
                <c:pt idx="4">
                  <c:v>0</c:v>
                </c:pt>
                <c:pt idx="5">
                  <c:v>2</c:v>
                </c:pt>
                <c:pt idx="6">
                  <c:v>0</c:v>
                </c:pt>
                <c:pt idx="7">
                  <c:v>3</c:v>
                </c:pt>
                <c:pt idx="8">
                  <c:v>1</c:v>
                </c:pt>
              </c:numCache>
            </c:numRef>
          </c:val>
          <c:extLst>
            <c:ext xmlns:c16="http://schemas.microsoft.com/office/drawing/2014/chart" uri="{C3380CC4-5D6E-409C-BE32-E72D297353CC}">
              <c16:uniqueId val="{00000003-CEC5-D54C-A031-A26802A23995}"/>
            </c:ext>
          </c:extLst>
        </c:ser>
        <c:ser>
          <c:idx val="4"/>
          <c:order val="4"/>
          <c:tx>
            <c:strRef>
              <c:f>'2026-09-30'!$F$226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'2026-09-30'!$A$227:$A$235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'2026-09-30'!$F$227:$F$235</c:f>
              <c:numCache>
                <c:formatCode>#,##0</c:formatCode>
                <c:ptCount val="9"/>
                <c:pt idx="0">
                  <c:v>0</c:v>
                </c:pt>
                <c:pt idx="1">
                  <c:v>2</c:v>
                </c:pt>
                <c:pt idx="2">
                  <c:v>3</c:v>
                </c:pt>
                <c:pt idx="3">
                  <c:v>2</c:v>
                </c:pt>
                <c:pt idx="4">
                  <c:v>5</c:v>
                </c:pt>
                <c:pt idx="5">
                  <c:v>2</c:v>
                </c:pt>
                <c:pt idx="6">
                  <c:v>2</c:v>
                </c:pt>
                <c:pt idx="7">
                  <c:v>2</c:v>
                </c:pt>
                <c:pt idx="8">
                  <c:v>0</c:v>
                </c:pt>
              </c:numCache>
            </c:numRef>
          </c:val>
          <c:extLst>
            <c:ext xmlns:c16="http://schemas.microsoft.com/office/drawing/2014/chart" uri="{C3380CC4-5D6E-409C-BE32-E72D297353CC}">
              <c16:uniqueId val="{00000004-CEC5-D54C-A031-A26802A23995}"/>
            </c:ext>
          </c:extLst>
        </c:ser>
        <c:ser>
          <c:idx val="5"/>
          <c:order val="5"/>
          <c:tx>
            <c:strRef>
              <c:f>'2026-09-30'!$G$226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'2026-09-30'!$A$227:$A$235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'2026-09-30'!$G$227:$G$235</c:f>
              <c:numCache>
                <c:formatCode>#,##0</c:formatCode>
                <c:ptCount val="9"/>
                <c:pt idx="0">
                  <c:v>0</c:v>
                </c:pt>
                <c:pt idx="1">
                  <c:v>0</c:v>
                </c:pt>
                <c:pt idx="2">
                  <c:v>2</c:v>
                </c:pt>
                <c:pt idx="3">
                  <c:v>1</c:v>
                </c:pt>
                <c:pt idx="4">
                  <c:v>1</c:v>
                </c:pt>
                <c:pt idx="5">
                  <c:v>1</c:v>
                </c:pt>
                <c:pt idx="6">
                  <c:v>0</c:v>
                </c:pt>
                <c:pt idx="7">
                  <c:v>1</c:v>
                </c:pt>
                <c:pt idx="8">
                  <c:v>1</c:v>
                </c:pt>
              </c:numCache>
            </c:numRef>
          </c:val>
          <c:extLst>
            <c:ext xmlns:c16="http://schemas.microsoft.com/office/drawing/2014/chart" uri="{C3380CC4-5D6E-409C-BE32-E72D297353CC}">
              <c16:uniqueId val="{00000005-CEC5-D54C-A031-A26802A23995}"/>
            </c:ext>
          </c:extLst>
        </c:ser>
        <c:ser>
          <c:idx val="6"/>
          <c:order val="6"/>
          <c:tx>
            <c:strRef>
              <c:f>'2026-09-30'!$H$226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'2026-09-30'!$A$227:$A$235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'2026-09-30'!$H$227:$H$235</c:f>
              <c:numCache>
                <c:formatCode>#,##0</c:formatCode>
                <c:ptCount val="9"/>
                <c:pt idx="0">
                  <c:v>1</c:v>
                </c:pt>
                <c:pt idx="1">
                  <c:v>6</c:v>
                </c:pt>
                <c:pt idx="2">
                  <c:v>7</c:v>
                </c:pt>
                <c:pt idx="3">
                  <c:v>7</c:v>
                </c:pt>
                <c:pt idx="4">
                  <c:v>9</c:v>
                </c:pt>
                <c:pt idx="5">
                  <c:v>9</c:v>
                </c:pt>
                <c:pt idx="6">
                  <c:v>5</c:v>
                </c:pt>
                <c:pt idx="7">
                  <c:v>6</c:v>
                </c:pt>
                <c:pt idx="8">
                  <c:v>4</c:v>
                </c:pt>
              </c:numCache>
            </c:numRef>
          </c:val>
          <c:extLst>
            <c:ext xmlns:c16="http://schemas.microsoft.com/office/drawing/2014/chart" uri="{C3380CC4-5D6E-409C-BE32-E72D297353CC}">
              <c16:uniqueId val="{00000006-CEC5-D54C-A031-A26802A23995}"/>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WED SEP 30</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'2026-09-30'!$B$262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'2026-09-30'!$A$263:$A$272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'2026-09-30'!$B$263:$B$272</c:f>
              <c:numCache>
                <c:formatCode>#,##0</c:formatCode>
                <c:ptCount val="10"/>
                <c:pt idx="0">
                  <c:v>1</c:v>
                </c:pt>
                <c:pt idx="1">
                  <c:v>6</c:v>
                </c:pt>
                <c:pt idx="2">
                  <c:v>7</c:v>
                </c:pt>
                <c:pt idx="3">
                  <c:v>7</c:v>
                </c:pt>
                <c:pt idx="4">
                  <c:v>9</c:v>
                </c:pt>
                <c:pt idx="5">
                  <c:v>9</c:v>
                </c:pt>
                <c:pt idx="6">
                  <c:v>5</c:v>
                </c:pt>
                <c:pt idx="7">
                  <c:v>6</c:v>
                </c:pt>
                <c:pt idx="8">
                  <c:v>4</c:v>
                </c:pt>
                <c:pt idx="9">
                  <c:v>3</c:v>
                </c:pt>
              </c:numCache>
            </c:numRef>
          </c:val>
          <c:extLst>
            <c:ext xmlns:c16="http://schemas.microsoft.com/office/drawing/2014/chart" uri="{C3380CC4-5D6E-409C-BE32-E72D297353CC}">
              <c16:uniqueId val="{00000000-3F63-EB47-BBB2-8839674AB820}"/>
            </c:ext>
          </c:extLst>
        </c:ser>
        <c:ser>
          <c:idx val="1"/>
          <c:order val="1"/>
          <c:tx>
            <c:strRef>
              <c:f>'2026-09-30'!$C$262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'2026-09-30'!$A$263:$A$272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'2026-09-30'!$C$263:$C$272</c:f>
              <c:numCache>
                <c:formatCode>#,##0</c:formatCode>
                <c:ptCount val="10"/>
                <c:pt idx="0">
                  <c:v>0</c:v>
                </c:pt>
                <c:pt idx="1">
                  <c:v>3</c:v>
                </c:pt>
                <c:pt idx="2">
                  <c:v>4</c:v>
                </c:pt>
                <c:pt idx="3">
                  <c:v>7</c:v>
                </c:pt>
                <c:pt idx="4">
                  <c:v>8</c:v>
                </c:pt>
                <c:pt idx="5">
                  <c:v>8</c:v>
                </c:pt>
                <c:pt idx="6">
                  <c:v>7</c:v>
                </c:pt>
                <c:pt idx="7">
                  <c:v>6</c:v>
                </c:pt>
                <c:pt idx="8">
                  <c:v>2</c:v>
                </c:pt>
                <c:pt idx="9">
                  <c:v>0</c:v>
                </c:pt>
              </c:numCache>
            </c:numRef>
          </c:val>
          <c:extLst>
            <c:ext xmlns:c16="http://schemas.microsoft.com/office/drawing/2014/chart" uri="{C3380CC4-5D6E-409C-BE32-E72D297353CC}">
              <c16:uniqueId val="{00000001-3F63-EB47-BBB2-8839674AB820}"/>
            </c:ext>
          </c:extLst>
        </c:ser>
        <c:ser>
          <c:idx val="2"/>
          <c:order val="2"/>
          <c:tx>
            <c:strRef>
              <c:f>'2026-09-30'!$D$262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'2026-09-30'!$A$263:$A$272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'2026-09-30'!$D$263:$D$272</c:f>
              <c:numCache>
                <c:formatCode>#,##0</c:formatCode>
                <c:ptCount val="10"/>
                <c:pt idx="0">
                  <c:v>0</c:v>
                </c:pt>
                <c:pt idx="1">
                  <c:v>0</c:v>
                </c:pt>
                <c:pt idx="2">
                  <c:v>3</c:v>
                </c:pt>
                <c:pt idx="3">
                  <c:v>1</c:v>
                </c:pt>
                <c:pt idx="4">
                  <c:v>2</c:v>
                </c:pt>
                <c:pt idx="5">
                  <c:v>2</c:v>
                </c:pt>
                <c:pt idx="6">
                  <c:v>0</c:v>
                </c:pt>
                <c:pt idx="7">
                  <c:v>4</c:v>
                </c:pt>
                <c:pt idx="8">
                  <c:v>1</c:v>
                </c:pt>
                <c:pt idx="9">
                  <c:v>2</c:v>
                </c:pt>
              </c:numCache>
            </c:numRef>
          </c:val>
          <c:extLst>
            <c:ext xmlns:c16="http://schemas.microsoft.com/office/drawing/2014/chart" uri="{C3380CC4-5D6E-409C-BE32-E72D297353CC}">
              <c16:uniqueId val="{00000002-3F63-EB47-BBB2-8839674AB820}"/>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THU OCT 1,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'2026-10-01'!$B$226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'2026-10-01'!$B$227:$B$235</c:f>
              <c:numCache>
                <c:formatCode>#,##0</c:formatCode>
                <c:ptCount val="9"/>
                <c:pt idx="0">
                  <c:v>2</c:v>
                </c:pt>
                <c:pt idx="1">
                  <c:v>0</c:v>
                </c:pt>
                <c:pt idx="2">
                  <c:v>2</c:v>
                </c:pt>
                <c:pt idx="3">
                  <c:v>0</c:v>
                </c:pt>
                <c:pt idx="4">
                  <c:v>1</c:v>
                </c:pt>
                <c:pt idx="5">
                  <c:v>0</c:v>
                </c:pt>
                <c:pt idx="6">
                  <c:v>1</c:v>
                </c:pt>
                <c:pt idx="7">
                  <c:v>2</c:v>
                </c:pt>
                <c:pt idx="8">
                  <c:v>0</c:v>
                </c:pt>
              </c:numCache>
            </c:numRef>
          </c:val>
          <c:extLst>
            <c:ext xmlns:c16="http://schemas.microsoft.com/office/drawing/2014/chart" uri="{C3380CC4-5D6E-409C-BE32-E72D297353CC}">
              <c16:uniqueId val="{00000000-AD1D-FB4C-96F7-1DC159BB26AC}"/>
            </c:ext>
          </c:extLst>
        </c:ser>
        <c:ser>
          <c:idx val="1"/>
          <c:order val="1"/>
          <c:tx>
            <c:strRef>
              <c:f>'2026-10-01'!$C$226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'2026-10-01'!$C$227:$C$235</c:f>
              <c:numCache>
                <c:formatCode>#,##0</c:formatCode>
                <c:ptCount val="9"/>
                <c:pt idx="0">
                  <c:v>0</c:v>
                </c:pt>
                <c:pt idx="1">
                  <c:v>0</c:v>
                </c:pt>
                <c:pt idx="2">
                  <c:v>2</c:v>
                </c:pt>
                <c:pt idx="3">
                  <c:v>2</c:v>
                </c:pt>
                <c:pt idx="4">
                  <c:v>4</c:v>
                </c:pt>
                <c:pt idx="5">
                  <c:v>7</c:v>
                </c:pt>
                <c:pt idx="6">
                  <c:v>4</c:v>
                </c:pt>
                <c:pt idx="7">
                  <c:v>2</c:v>
                </c:pt>
                <c:pt idx="8">
                  <c:v>2</c:v>
                </c:pt>
              </c:numCache>
            </c:numRef>
          </c:val>
          <c:extLst>
            <c:ext xmlns:c16="http://schemas.microsoft.com/office/drawing/2014/chart" uri="{C3380CC4-5D6E-409C-BE32-E72D297353CC}">
              <c16:uniqueId val="{00000001-AD1D-FB4C-96F7-1DC159BB26AC}"/>
            </c:ext>
          </c:extLst>
        </c:ser>
        <c:ser>
          <c:idx val="2"/>
          <c:order val="2"/>
          <c:tx>
            <c:strRef>
              <c:f>'2026-10-01'!$D$226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'2026-10-01'!$D$227:$D$235</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AD1D-FB4C-96F7-1DC159BB26AC}"/>
            </c:ext>
          </c:extLst>
        </c:ser>
        <c:ser>
          <c:idx val="3"/>
          <c:order val="3"/>
          <c:tx>
            <c:strRef>
              <c:f>'2026-10-01'!$E$226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'2026-10-01'!$E$227:$E$235</c:f>
              <c:numCache>
                <c:formatCode>#,##0</c:formatCode>
                <c:ptCount val="9"/>
                <c:pt idx="0">
                  <c:v>0</c:v>
                </c:pt>
                <c:pt idx="1">
                  <c:v>0</c:v>
                </c:pt>
                <c:pt idx="2">
                  <c:v>1</c:v>
                </c:pt>
                <c:pt idx="3">
                  <c:v>0</c:v>
                </c:pt>
                <c:pt idx="4">
                  <c:v>1</c:v>
                </c:pt>
                <c:pt idx="5">
                  <c:v>1</c:v>
                </c:pt>
                <c:pt idx="6">
                  <c:v>1</c:v>
                </c:pt>
                <c:pt idx="7">
                  <c:v>3</c:v>
                </c:pt>
                <c:pt idx="8">
                  <c:v>2</c:v>
                </c:pt>
              </c:numCache>
            </c:numRef>
          </c:val>
          <c:extLst>
            <c:ext xmlns:c16="http://schemas.microsoft.com/office/drawing/2014/chart" uri="{C3380CC4-5D6E-409C-BE32-E72D297353CC}">
              <c16:uniqueId val="{00000003-AD1D-FB4C-96F7-1DC159BB26AC}"/>
            </c:ext>
          </c:extLst>
        </c:ser>
        <c:ser>
          <c:idx val="4"/>
          <c:order val="4"/>
          <c:tx>
            <c:strRef>
              <c:f>'2026-10-01'!$F$226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'2026-10-01'!$F$227:$F$235</c:f>
              <c:numCache>
                <c:formatCode>#,##0</c:formatCode>
                <c:ptCount val="9"/>
                <c:pt idx="0">
                  <c:v>0</c:v>
                </c:pt>
                <c:pt idx="1">
                  <c:v>2</c:v>
                </c:pt>
                <c:pt idx="2">
                  <c:v>2</c:v>
                </c:pt>
                <c:pt idx="3">
                  <c:v>4</c:v>
                </c:pt>
                <c:pt idx="4">
                  <c:v>7</c:v>
                </c:pt>
                <c:pt idx="5">
                  <c:v>3</c:v>
                </c:pt>
                <c:pt idx="6">
                  <c:v>4</c:v>
                </c:pt>
                <c:pt idx="7">
                  <c:v>5</c:v>
                </c:pt>
                <c:pt idx="8">
                  <c:v>2</c:v>
                </c:pt>
              </c:numCache>
            </c:numRef>
          </c:val>
          <c:extLst>
            <c:ext xmlns:c16="http://schemas.microsoft.com/office/drawing/2014/chart" uri="{C3380CC4-5D6E-409C-BE32-E72D297353CC}">
              <c16:uniqueId val="{00000004-AD1D-FB4C-96F7-1DC159BB26AC}"/>
            </c:ext>
          </c:extLst>
        </c:ser>
        <c:ser>
          <c:idx val="5"/>
          <c:order val="5"/>
          <c:tx>
            <c:strRef>
              <c:f>'2026-10-01'!$G$226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'2026-10-01'!$G$227:$G$235</c:f>
              <c:numCache>
                <c:formatCode>#,##0</c:formatCode>
                <c:ptCount val="9"/>
                <c:pt idx="0">
                  <c:v>0</c:v>
                </c:pt>
                <c:pt idx="1">
                  <c:v>0</c:v>
                </c:pt>
                <c:pt idx="2">
                  <c:v>2</c:v>
                </c:pt>
                <c:pt idx="3">
                  <c:v>1</c:v>
                </c:pt>
                <c:pt idx="4">
                  <c:v>2</c:v>
                </c:pt>
                <c:pt idx="5">
                  <c:v>1</c:v>
                </c:pt>
                <c:pt idx="6">
                  <c:v>0</c:v>
                </c:pt>
                <c:pt idx="7">
                  <c:v>2</c:v>
                </c:pt>
                <c:pt idx="8">
                  <c:v>0</c:v>
                </c:pt>
              </c:numCache>
            </c:numRef>
          </c:val>
          <c:extLst>
            <c:ext xmlns:c16="http://schemas.microsoft.com/office/drawing/2014/chart" uri="{C3380CC4-5D6E-409C-BE32-E72D297353CC}">
              <c16:uniqueId val="{00000005-AD1D-FB4C-96F7-1DC159BB26AC}"/>
            </c:ext>
          </c:extLst>
        </c:ser>
        <c:ser>
          <c:idx val="6"/>
          <c:order val="6"/>
          <c:tx>
            <c:strRef>
              <c:f>'2026-10-01'!$H$226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'2026-10-01'!$H$227:$H$235</c:f>
              <c:numCache>
                <c:formatCode>#,##0</c:formatCode>
                <c:ptCount val="9"/>
                <c:pt idx="0">
                  <c:v>1</c:v>
                </c:pt>
                <c:pt idx="1">
                  <c:v>8</c:v>
                </c:pt>
                <c:pt idx="2">
                  <c:v>8</c:v>
                </c:pt>
                <c:pt idx="3">
                  <c:v>6</c:v>
                </c:pt>
                <c:pt idx="4">
                  <c:v>5</c:v>
                </c:pt>
                <c:pt idx="5">
                  <c:v>10</c:v>
                </c:pt>
                <c:pt idx="6">
                  <c:v>6</c:v>
                </c:pt>
                <c:pt idx="7">
                  <c:v>9</c:v>
                </c:pt>
                <c:pt idx="8">
                  <c:v>7</c:v>
                </c:pt>
              </c:numCache>
            </c:numRef>
          </c:val>
          <c:extLst>
            <c:ext xmlns:c16="http://schemas.microsoft.com/office/drawing/2014/chart" uri="{C3380CC4-5D6E-409C-BE32-E72D297353CC}">
              <c16:uniqueId val="{00000006-AD1D-FB4C-96F7-1DC159BB26AC}"/>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THU OCT 1</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'2026-10-01'!$B$262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'2026-10-01'!$B$263:$B$272</c:f>
              <c:numCache>
                <c:formatCode>#,##0</c:formatCode>
                <c:ptCount val="10"/>
                <c:pt idx="0">
                  <c:v>1</c:v>
                </c:pt>
                <c:pt idx="1">
                  <c:v>8</c:v>
                </c:pt>
                <c:pt idx="2">
                  <c:v>8</c:v>
                </c:pt>
                <c:pt idx="3">
                  <c:v>6</c:v>
                </c:pt>
                <c:pt idx="4">
                  <c:v>5</c:v>
                </c:pt>
                <c:pt idx="5">
                  <c:v>10</c:v>
                </c:pt>
                <c:pt idx="6">
                  <c:v>6</c:v>
                </c:pt>
                <c:pt idx="7">
                  <c:v>9</c:v>
                </c:pt>
                <c:pt idx="8">
                  <c:v>7</c:v>
                </c:pt>
                <c:pt idx="9">
                  <c:v>3</c:v>
                </c:pt>
              </c:numCache>
            </c:numRef>
          </c:val>
          <c:extLst>
            <c:ext xmlns:c16="http://schemas.microsoft.com/office/drawing/2014/chart" uri="{C3380CC4-5D6E-409C-BE32-E72D297353CC}">
              <c16:uniqueId val="{00000000-6CED-E94B-9756-B6D6137B183B}"/>
            </c:ext>
          </c:extLst>
        </c:ser>
        <c:ser>
          <c:idx val="1"/>
          <c:order val="1"/>
          <c:tx>
            <c:strRef>
              <c:f>'2026-10-01'!$C$262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'2026-10-01'!$C$263:$C$272</c:f>
              <c:numCache>
                <c:formatCode>#,##0</c:formatCode>
                <c:ptCount val="10"/>
                <c:pt idx="0">
                  <c:v>0</c:v>
                </c:pt>
                <c:pt idx="1">
                  <c:v>2</c:v>
                </c:pt>
                <c:pt idx="2">
                  <c:v>5</c:v>
                </c:pt>
                <c:pt idx="3">
                  <c:v>6</c:v>
                </c:pt>
                <c:pt idx="4">
                  <c:v>12</c:v>
                </c:pt>
                <c:pt idx="5">
                  <c:v>11</c:v>
                </c:pt>
                <c:pt idx="6">
                  <c:v>9</c:v>
                </c:pt>
                <c:pt idx="7">
                  <c:v>10</c:v>
                </c:pt>
                <c:pt idx="8">
                  <c:v>6</c:v>
                </c:pt>
                <c:pt idx="9">
                  <c:v>0</c:v>
                </c:pt>
              </c:numCache>
            </c:numRef>
          </c:val>
          <c:extLst>
            <c:ext xmlns:c16="http://schemas.microsoft.com/office/drawing/2014/chart" uri="{C3380CC4-5D6E-409C-BE32-E72D297353CC}">
              <c16:uniqueId val="{00000001-6CED-E94B-9756-B6D6137B183B}"/>
            </c:ext>
          </c:extLst>
        </c:ser>
        <c:ser>
          <c:idx val="2"/>
          <c:order val="2"/>
          <c:tx>
            <c:strRef>
              <c:f>'2026-10-01'!$D$262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'2026-10-01'!$D$263:$D$272</c:f>
              <c:numCache>
                <c:formatCode>#,##0</c:formatCode>
                <c:ptCount val="10"/>
                <c:pt idx="0">
                  <c:v>2</c:v>
                </c:pt>
                <c:pt idx="1">
                  <c:v>0</c:v>
                </c:pt>
                <c:pt idx="2">
                  <c:v>4</c:v>
                </c:pt>
                <c:pt idx="3">
                  <c:v>2</c:v>
                </c:pt>
                <c:pt idx="4">
                  <c:v>3</c:v>
                </c:pt>
                <c:pt idx="5">
                  <c:v>1</c:v>
                </c:pt>
                <c:pt idx="6">
                  <c:v>1</c:v>
                </c:pt>
                <c:pt idx="7">
                  <c:v>4</c:v>
                </c:pt>
                <c:pt idx="8">
                  <c:v>0</c:v>
                </c:pt>
                <c:pt idx="9">
                  <c:v>1</c:v>
                </c:pt>
              </c:numCache>
            </c:numRef>
          </c:val>
          <c:extLst>
            <c:ext xmlns:c16="http://schemas.microsoft.com/office/drawing/2014/chart" uri="{C3380CC4-5D6E-409C-BE32-E72D297353CC}">
              <c16:uniqueId val="{00000002-6CED-E94B-9756-B6D6137B183B}"/>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FRI OCT 2,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'2026-10-02'!$B$226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'2026-10-02'!$B$227:$B$235</c:f>
              <c:numCache>
                <c:formatCode>#,##0</c:formatCode>
                <c:ptCount val="9"/>
                <c:pt idx="0">
                  <c:v>0</c:v>
                </c:pt>
                <c:pt idx="1">
                  <c:v>1</c:v>
                </c:pt>
                <c:pt idx="2">
                  <c:v>2</c:v>
                </c:pt>
                <c:pt idx="3">
                  <c:v>0</c:v>
                </c:pt>
                <c:pt idx="4">
                  <c:v>2</c:v>
                </c:pt>
                <c:pt idx="5">
                  <c:v>0</c:v>
                </c:pt>
                <c:pt idx="6">
                  <c:v>0</c:v>
                </c:pt>
                <c:pt idx="7">
                  <c:v>0</c:v>
                </c:pt>
                <c:pt idx="8">
                  <c:v>0</c:v>
                </c:pt>
              </c:numCache>
            </c:numRef>
          </c:val>
          <c:extLst>
            <c:ext xmlns:c16="http://schemas.microsoft.com/office/drawing/2014/chart" uri="{C3380CC4-5D6E-409C-BE32-E72D297353CC}">
              <c16:uniqueId val="{00000000-AE74-BA49-891A-BB6C60B24CC3}"/>
            </c:ext>
          </c:extLst>
        </c:ser>
        <c:ser>
          <c:idx val="1"/>
          <c:order val="1"/>
          <c:tx>
            <c:strRef>
              <c:f>'2026-10-02'!$C$226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'2026-10-02'!$C$227:$C$235</c:f>
              <c:numCache>
                <c:formatCode>#,##0</c:formatCode>
                <c:ptCount val="9"/>
                <c:pt idx="0">
                  <c:v>0</c:v>
                </c:pt>
                <c:pt idx="1">
                  <c:v>1</c:v>
                </c:pt>
                <c:pt idx="2">
                  <c:v>2</c:v>
                </c:pt>
                <c:pt idx="3">
                  <c:v>4</c:v>
                </c:pt>
                <c:pt idx="4">
                  <c:v>2</c:v>
                </c:pt>
                <c:pt idx="5">
                  <c:v>5</c:v>
                </c:pt>
                <c:pt idx="6">
                  <c:v>6</c:v>
                </c:pt>
                <c:pt idx="7">
                  <c:v>1</c:v>
                </c:pt>
                <c:pt idx="8">
                  <c:v>2</c:v>
                </c:pt>
              </c:numCache>
            </c:numRef>
          </c:val>
          <c:extLst>
            <c:ext xmlns:c16="http://schemas.microsoft.com/office/drawing/2014/chart" uri="{C3380CC4-5D6E-409C-BE32-E72D297353CC}">
              <c16:uniqueId val="{00000001-AE74-BA49-891A-BB6C60B24CC3}"/>
            </c:ext>
          </c:extLst>
        </c:ser>
        <c:ser>
          <c:idx val="2"/>
          <c:order val="2"/>
          <c:tx>
            <c:strRef>
              <c:f>'2026-10-02'!$D$226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'2026-10-02'!$D$227:$D$235</c:f>
              <c:numCache>
                <c:formatCode>#,##0</c:formatCode>
                <c:ptCount val="9"/>
                <c:pt idx="0">
                  <c:v>0</c:v>
                </c:pt>
                <c:pt idx="1">
                  <c:v>0</c:v>
                </c:pt>
                <c:pt idx="2">
                  <c:v>0</c:v>
                </c:pt>
                <c:pt idx="3">
                  <c:v>0</c:v>
                </c:pt>
                <c:pt idx="4">
                  <c:v>0</c:v>
                </c:pt>
                <c:pt idx="5">
                  <c:v>0</c:v>
                </c:pt>
                <c:pt idx="6">
                  <c:v>0</c:v>
                </c:pt>
                <c:pt idx="7">
                  <c:v>0</c:v>
                </c:pt>
                <c:pt idx="8">
                  <c:v>1</c:v>
                </c:pt>
              </c:numCache>
            </c:numRef>
          </c:val>
          <c:extLst>
            <c:ext xmlns:c16="http://schemas.microsoft.com/office/drawing/2014/chart" uri="{C3380CC4-5D6E-409C-BE32-E72D297353CC}">
              <c16:uniqueId val="{00000002-AE74-BA49-891A-BB6C60B24CC3}"/>
            </c:ext>
          </c:extLst>
        </c:ser>
        <c:ser>
          <c:idx val="3"/>
          <c:order val="3"/>
          <c:tx>
            <c:strRef>
              <c:f>'2026-10-02'!$E$226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'2026-10-02'!$E$227:$E$235</c:f>
              <c:numCache>
                <c:formatCode>#,##0</c:formatCode>
                <c:ptCount val="9"/>
                <c:pt idx="0">
                  <c:v>1</c:v>
                </c:pt>
                <c:pt idx="1">
                  <c:v>0</c:v>
                </c:pt>
                <c:pt idx="2">
                  <c:v>1</c:v>
                </c:pt>
                <c:pt idx="3">
                  <c:v>1</c:v>
                </c:pt>
                <c:pt idx="4">
                  <c:v>0</c:v>
                </c:pt>
                <c:pt idx="5">
                  <c:v>1</c:v>
                </c:pt>
                <c:pt idx="6">
                  <c:v>2</c:v>
                </c:pt>
                <c:pt idx="7">
                  <c:v>2</c:v>
                </c:pt>
                <c:pt idx="8">
                  <c:v>0</c:v>
                </c:pt>
              </c:numCache>
            </c:numRef>
          </c:val>
          <c:extLst>
            <c:ext xmlns:c16="http://schemas.microsoft.com/office/drawing/2014/chart" uri="{C3380CC4-5D6E-409C-BE32-E72D297353CC}">
              <c16:uniqueId val="{00000003-AE74-BA49-891A-BB6C60B24CC3}"/>
            </c:ext>
          </c:extLst>
        </c:ser>
        <c:ser>
          <c:idx val="4"/>
          <c:order val="4"/>
          <c:tx>
            <c:strRef>
              <c:f>'2026-10-02'!$F$226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'2026-10-02'!$F$227:$F$235</c:f>
              <c:numCache>
                <c:formatCode>#,##0</c:formatCode>
                <c:ptCount val="9"/>
                <c:pt idx="0">
                  <c:v>0</c:v>
                </c:pt>
                <c:pt idx="1">
                  <c:v>0</c:v>
                </c:pt>
                <c:pt idx="2">
                  <c:v>4</c:v>
                </c:pt>
                <c:pt idx="3">
                  <c:v>2</c:v>
                </c:pt>
                <c:pt idx="4">
                  <c:v>8</c:v>
                </c:pt>
                <c:pt idx="5">
                  <c:v>2</c:v>
                </c:pt>
                <c:pt idx="6">
                  <c:v>2</c:v>
                </c:pt>
                <c:pt idx="7">
                  <c:v>6</c:v>
                </c:pt>
                <c:pt idx="8">
                  <c:v>2</c:v>
                </c:pt>
              </c:numCache>
            </c:numRef>
          </c:val>
          <c:extLst>
            <c:ext xmlns:c16="http://schemas.microsoft.com/office/drawing/2014/chart" uri="{C3380CC4-5D6E-409C-BE32-E72D297353CC}">
              <c16:uniqueId val="{00000004-AE74-BA49-891A-BB6C60B24CC3}"/>
            </c:ext>
          </c:extLst>
        </c:ser>
        <c:ser>
          <c:idx val="5"/>
          <c:order val="5"/>
          <c:tx>
            <c:strRef>
              <c:f>'2026-10-02'!$G$226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'2026-10-02'!$G$227:$G$235</c:f>
              <c:numCache>
                <c:formatCode>#,##0</c:formatCode>
                <c:ptCount val="9"/>
                <c:pt idx="0">
                  <c:v>0</c:v>
                </c:pt>
                <c:pt idx="1">
                  <c:v>0</c:v>
                </c:pt>
                <c:pt idx="2">
                  <c:v>2</c:v>
                </c:pt>
                <c:pt idx="3">
                  <c:v>2</c:v>
                </c:pt>
                <c:pt idx="4">
                  <c:v>1</c:v>
                </c:pt>
                <c:pt idx="5">
                  <c:v>1</c:v>
                </c:pt>
                <c:pt idx="6">
                  <c:v>0</c:v>
                </c:pt>
                <c:pt idx="7">
                  <c:v>0</c:v>
                </c:pt>
                <c:pt idx="8">
                  <c:v>2</c:v>
                </c:pt>
              </c:numCache>
            </c:numRef>
          </c:val>
          <c:extLst>
            <c:ext xmlns:c16="http://schemas.microsoft.com/office/drawing/2014/chart" uri="{C3380CC4-5D6E-409C-BE32-E72D297353CC}">
              <c16:uniqueId val="{00000005-AE74-BA49-891A-BB6C60B24CC3}"/>
            </c:ext>
          </c:extLst>
        </c:ser>
        <c:ser>
          <c:idx val="6"/>
          <c:order val="6"/>
          <c:tx>
            <c:strRef>
              <c:f>'2026-10-02'!$H$226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'2026-10-02'!$H$227:$H$235</c:f>
              <c:numCache>
                <c:formatCode>#,##0</c:formatCode>
                <c:ptCount val="9"/>
                <c:pt idx="0">
                  <c:v>3</c:v>
                </c:pt>
                <c:pt idx="1">
                  <c:v>8</c:v>
                </c:pt>
                <c:pt idx="2">
                  <c:v>10</c:v>
                </c:pt>
                <c:pt idx="3">
                  <c:v>4</c:v>
                </c:pt>
                <c:pt idx="4">
                  <c:v>8</c:v>
                </c:pt>
                <c:pt idx="5">
                  <c:v>5</c:v>
                </c:pt>
                <c:pt idx="6">
                  <c:v>9</c:v>
                </c:pt>
                <c:pt idx="7">
                  <c:v>10</c:v>
                </c:pt>
                <c:pt idx="8">
                  <c:v>7</c:v>
                </c:pt>
              </c:numCache>
            </c:numRef>
          </c:val>
          <c:extLst>
            <c:ext xmlns:c16="http://schemas.microsoft.com/office/drawing/2014/chart" uri="{C3380CC4-5D6E-409C-BE32-E72D297353CC}">
              <c16:uniqueId val="{00000006-AE74-BA49-891A-BB6C60B24CC3}"/>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FRI OCT 2</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'2026-10-02'!$B$262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'2026-10-02'!$B$263:$B$272</c:f>
              <c:numCache>
                <c:formatCode>#,##0</c:formatCode>
                <c:ptCount val="10"/>
                <c:pt idx="0">
                  <c:v>3</c:v>
                </c:pt>
                <c:pt idx="1">
                  <c:v>8</c:v>
                </c:pt>
                <c:pt idx="2">
                  <c:v>10</c:v>
                </c:pt>
                <c:pt idx="3">
                  <c:v>4</c:v>
                </c:pt>
                <c:pt idx="4">
                  <c:v>8</c:v>
                </c:pt>
                <c:pt idx="5">
                  <c:v>5</c:v>
                </c:pt>
                <c:pt idx="6">
                  <c:v>9</c:v>
                </c:pt>
                <c:pt idx="7">
                  <c:v>10</c:v>
                </c:pt>
                <c:pt idx="8">
                  <c:v>7</c:v>
                </c:pt>
                <c:pt idx="9">
                  <c:v>8</c:v>
                </c:pt>
              </c:numCache>
            </c:numRef>
          </c:val>
          <c:extLst>
            <c:ext xmlns:c16="http://schemas.microsoft.com/office/drawing/2014/chart" uri="{C3380CC4-5D6E-409C-BE32-E72D297353CC}">
              <c16:uniqueId val="{00000000-0684-CF4D-ADF2-4FEAB336F101}"/>
            </c:ext>
          </c:extLst>
        </c:ser>
        <c:ser>
          <c:idx val="1"/>
          <c:order val="1"/>
          <c:tx>
            <c:strRef>
              <c:f>'2026-10-02'!$C$262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'2026-10-02'!$C$263:$C$272</c:f>
              <c:numCache>
                <c:formatCode>#,##0</c:formatCode>
                <c:ptCount val="10"/>
                <c:pt idx="0">
                  <c:v>1</c:v>
                </c:pt>
                <c:pt idx="1">
                  <c:v>1</c:v>
                </c:pt>
                <c:pt idx="2">
                  <c:v>7</c:v>
                </c:pt>
                <c:pt idx="3">
                  <c:v>7</c:v>
                </c:pt>
                <c:pt idx="4">
                  <c:v>10</c:v>
                </c:pt>
                <c:pt idx="5">
                  <c:v>8</c:v>
                </c:pt>
                <c:pt idx="6">
                  <c:v>10</c:v>
                </c:pt>
                <c:pt idx="7">
                  <c:v>9</c:v>
                </c:pt>
                <c:pt idx="8">
                  <c:v>4</c:v>
                </c:pt>
                <c:pt idx="9">
                  <c:v>1</c:v>
                </c:pt>
              </c:numCache>
            </c:numRef>
          </c:val>
          <c:extLst>
            <c:ext xmlns:c16="http://schemas.microsoft.com/office/drawing/2014/chart" uri="{C3380CC4-5D6E-409C-BE32-E72D297353CC}">
              <c16:uniqueId val="{00000001-0684-CF4D-ADF2-4FEAB336F101}"/>
            </c:ext>
          </c:extLst>
        </c:ser>
        <c:ser>
          <c:idx val="2"/>
          <c:order val="2"/>
          <c:tx>
            <c:strRef>
              <c:f>'2026-10-02'!$D$262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'2026-10-02'!$D$263:$D$272</c:f>
              <c:numCache>
                <c:formatCode>#,##0</c:formatCode>
                <c:ptCount val="10"/>
                <c:pt idx="0">
                  <c:v>0</c:v>
                </c:pt>
                <c:pt idx="1">
                  <c:v>1</c:v>
                </c:pt>
                <c:pt idx="2">
                  <c:v>4</c:v>
                </c:pt>
                <c:pt idx="3">
                  <c:v>2</c:v>
                </c:pt>
                <c:pt idx="4">
                  <c:v>3</c:v>
                </c:pt>
                <c:pt idx="5">
                  <c:v>1</c:v>
                </c:pt>
                <c:pt idx="6">
                  <c:v>0</c:v>
                </c:pt>
                <c:pt idx="7">
                  <c:v>0</c:v>
                </c:pt>
                <c:pt idx="8">
                  <c:v>3</c:v>
                </c:pt>
                <c:pt idx="9">
                  <c:v>1</c:v>
                </c:pt>
              </c:numCache>
            </c:numRef>
          </c:val>
          <c:extLst>
            <c:ext xmlns:c16="http://schemas.microsoft.com/office/drawing/2014/chart" uri="{C3380CC4-5D6E-409C-BE32-E72D297353CC}">
              <c16:uniqueId val="{00000002-0684-CF4D-ADF2-4FEAB336F101}"/>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SAT OCT 3,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'2026-10-03'!$B$226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'2026-10-03'!$B$227:$B$235</c:f>
              <c:numCache>
                <c:formatCode>#,##0</c:formatCode>
                <c:ptCount val="9"/>
                <c:pt idx="0">
                  <c:v>0</c:v>
                </c:pt>
                <c:pt idx="1">
                  <c:v>0</c:v>
                </c:pt>
                <c:pt idx="2">
                  <c:v>1</c:v>
                </c:pt>
                <c:pt idx="3">
                  <c:v>0</c:v>
                </c:pt>
                <c:pt idx="4">
                  <c:v>0</c:v>
                </c:pt>
                <c:pt idx="5">
                  <c:v>1</c:v>
                </c:pt>
                <c:pt idx="6">
                  <c:v>1</c:v>
                </c:pt>
                <c:pt idx="7">
                  <c:v>1</c:v>
                </c:pt>
                <c:pt idx="8">
                  <c:v>0</c:v>
                </c:pt>
              </c:numCache>
            </c:numRef>
          </c:val>
          <c:extLst>
            <c:ext xmlns:c16="http://schemas.microsoft.com/office/drawing/2014/chart" uri="{C3380CC4-5D6E-409C-BE32-E72D297353CC}">
              <c16:uniqueId val="{00000000-5FB2-3E49-BECE-7B3098FB91AE}"/>
            </c:ext>
          </c:extLst>
        </c:ser>
        <c:ser>
          <c:idx val="1"/>
          <c:order val="1"/>
          <c:tx>
            <c:strRef>
              <c:f>'2026-10-03'!$C$226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'2026-10-03'!$C$227:$C$235</c:f>
              <c:numCache>
                <c:formatCode>#,##0</c:formatCode>
                <c:ptCount val="9"/>
                <c:pt idx="0">
                  <c:v>0</c:v>
                </c:pt>
                <c:pt idx="1">
                  <c:v>1</c:v>
                </c:pt>
                <c:pt idx="2">
                  <c:v>1</c:v>
                </c:pt>
                <c:pt idx="3">
                  <c:v>7</c:v>
                </c:pt>
                <c:pt idx="4">
                  <c:v>3</c:v>
                </c:pt>
                <c:pt idx="5">
                  <c:v>6</c:v>
                </c:pt>
                <c:pt idx="6">
                  <c:v>4</c:v>
                </c:pt>
                <c:pt idx="7">
                  <c:v>2</c:v>
                </c:pt>
                <c:pt idx="8">
                  <c:v>5</c:v>
                </c:pt>
              </c:numCache>
            </c:numRef>
          </c:val>
          <c:extLst>
            <c:ext xmlns:c16="http://schemas.microsoft.com/office/drawing/2014/chart" uri="{C3380CC4-5D6E-409C-BE32-E72D297353CC}">
              <c16:uniqueId val="{00000001-5FB2-3E49-BECE-7B3098FB91AE}"/>
            </c:ext>
          </c:extLst>
        </c:ser>
        <c:ser>
          <c:idx val="2"/>
          <c:order val="2"/>
          <c:tx>
            <c:strRef>
              <c:f>'2026-10-03'!$D$226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'2026-10-03'!$D$227:$D$235</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5FB2-3E49-BECE-7B3098FB91AE}"/>
            </c:ext>
          </c:extLst>
        </c:ser>
        <c:ser>
          <c:idx val="3"/>
          <c:order val="3"/>
          <c:tx>
            <c:strRef>
              <c:f>'2026-10-03'!$E$226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'2026-10-03'!$E$227:$E$235</c:f>
              <c:numCache>
                <c:formatCode>#,##0</c:formatCode>
                <c:ptCount val="9"/>
                <c:pt idx="0">
                  <c:v>0</c:v>
                </c:pt>
                <c:pt idx="1">
                  <c:v>0</c:v>
                </c:pt>
                <c:pt idx="2">
                  <c:v>0</c:v>
                </c:pt>
                <c:pt idx="3">
                  <c:v>1</c:v>
                </c:pt>
                <c:pt idx="4">
                  <c:v>0</c:v>
                </c:pt>
                <c:pt idx="5">
                  <c:v>2</c:v>
                </c:pt>
                <c:pt idx="6">
                  <c:v>2</c:v>
                </c:pt>
                <c:pt idx="7">
                  <c:v>2</c:v>
                </c:pt>
                <c:pt idx="8">
                  <c:v>0</c:v>
                </c:pt>
              </c:numCache>
            </c:numRef>
          </c:val>
          <c:extLst>
            <c:ext xmlns:c16="http://schemas.microsoft.com/office/drawing/2014/chart" uri="{C3380CC4-5D6E-409C-BE32-E72D297353CC}">
              <c16:uniqueId val="{00000003-5FB2-3E49-BECE-7B3098FB91AE}"/>
            </c:ext>
          </c:extLst>
        </c:ser>
        <c:ser>
          <c:idx val="4"/>
          <c:order val="4"/>
          <c:tx>
            <c:strRef>
              <c:f>'2026-10-03'!$F$226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'2026-10-03'!$F$227:$F$235</c:f>
              <c:numCache>
                <c:formatCode>#,##0</c:formatCode>
                <c:ptCount val="9"/>
                <c:pt idx="0">
                  <c:v>0</c:v>
                </c:pt>
                <c:pt idx="1">
                  <c:v>0</c:v>
                </c:pt>
                <c:pt idx="2">
                  <c:v>5</c:v>
                </c:pt>
                <c:pt idx="3">
                  <c:v>3</c:v>
                </c:pt>
                <c:pt idx="4">
                  <c:v>7</c:v>
                </c:pt>
                <c:pt idx="5">
                  <c:v>8</c:v>
                </c:pt>
                <c:pt idx="6">
                  <c:v>3</c:v>
                </c:pt>
                <c:pt idx="7">
                  <c:v>5</c:v>
                </c:pt>
                <c:pt idx="8">
                  <c:v>5</c:v>
                </c:pt>
              </c:numCache>
            </c:numRef>
          </c:val>
          <c:extLst>
            <c:ext xmlns:c16="http://schemas.microsoft.com/office/drawing/2014/chart" uri="{C3380CC4-5D6E-409C-BE32-E72D297353CC}">
              <c16:uniqueId val="{00000004-5FB2-3E49-BECE-7B3098FB91AE}"/>
            </c:ext>
          </c:extLst>
        </c:ser>
        <c:ser>
          <c:idx val="5"/>
          <c:order val="5"/>
          <c:tx>
            <c:strRef>
              <c:f>'2026-10-03'!$G$226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'2026-10-03'!$G$227:$G$235</c:f>
              <c:numCache>
                <c:formatCode>#,##0</c:formatCode>
                <c:ptCount val="9"/>
                <c:pt idx="0">
                  <c:v>0</c:v>
                </c:pt>
                <c:pt idx="1">
                  <c:v>0</c:v>
                </c:pt>
                <c:pt idx="2">
                  <c:v>3</c:v>
                </c:pt>
                <c:pt idx="3">
                  <c:v>0</c:v>
                </c:pt>
                <c:pt idx="4">
                  <c:v>2</c:v>
                </c:pt>
                <c:pt idx="5">
                  <c:v>1</c:v>
                </c:pt>
                <c:pt idx="6">
                  <c:v>0</c:v>
                </c:pt>
                <c:pt idx="7">
                  <c:v>2</c:v>
                </c:pt>
                <c:pt idx="8">
                  <c:v>0</c:v>
                </c:pt>
              </c:numCache>
            </c:numRef>
          </c:val>
          <c:extLst>
            <c:ext xmlns:c16="http://schemas.microsoft.com/office/drawing/2014/chart" uri="{C3380CC4-5D6E-409C-BE32-E72D297353CC}">
              <c16:uniqueId val="{00000005-5FB2-3E49-BECE-7B3098FB91AE}"/>
            </c:ext>
          </c:extLst>
        </c:ser>
        <c:ser>
          <c:idx val="6"/>
          <c:order val="6"/>
          <c:tx>
            <c:strRef>
              <c:f>'2026-10-03'!$H$226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'2026-10-03'!$H$227:$H$235</c:f>
              <c:numCache>
                <c:formatCode>#,##0</c:formatCode>
                <c:ptCount val="9"/>
                <c:pt idx="0">
                  <c:v>1</c:v>
                </c:pt>
                <c:pt idx="1">
                  <c:v>8</c:v>
                </c:pt>
                <c:pt idx="2">
                  <c:v>11</c:v>
                </c:pt>
                <c:pt idx="3">
                  <c:v>6</c:v>
                </c:pt>
                <c:pt idx="4">
                  <c:v>9</c:v>
                </c:pt>
                <c:pt idx="5">
                  <c:v>8</c:v>
                </c:pt>
                <c:pt idx="6">
                  <c:v>7</c:v>
                </c:pt>
                <c:pt idx="7">
                  <c:v>3</c:v>
                </c:pt>
                <c:pt idx="8">
                  <c:v>5</c:v>
                </c:pt>
              </c:numCache>
            </c:numRef>
          </c:val>
          <c:extLst>
            <c:ext xmlns:c16="http://schemas.microsoft.com/office/drawing/2014/chart" uri="{C3380CC4-5D6E-409C-BE32-E72D297353CC}">
              <c16:uniqueId val="{00000006-5FB2-3E49-BECE-7B3098FB91AE}"/>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SAT OCT 3</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'2026-10-03'!$B$262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'2026-10-03'!$B$263:$B$272</c:f>
              <c:numCache>
                <c:formatCode>#,##0</c:formatCode>
                <c:ptCount val="10"/>
                <c:pt idx="0">
                  <c:v>1</c:v>
                </c:pt>
                <c:pt idx="1">
                  <c:v>8</c:v>
                </c:pt>
                <c:pt idx="2">
                  <c:v>11</c:v>
                </c:pt>
                <c:pt idx="3">
                  <c:v>6</c:v>
                </c:pt>
                <c:pt idx="4">
                  <c:v>9</c:v>
                </c:pt>
                <c:pt idx="5">
                  <c:v>8</c:v>
                </c:pt>
                <c:pt idx="6">
                  <c:v>7</c:v>
                </c:pt>
                <c:pt idx="7">
                  <c:v>3</c:v>
                </c:pt>
                <c:pt idx="8">
                  <c:v>5</c:v>
                </c:pt>
                <c:pt idx="9">
                  <c:v>2</c:v>
                </c:pt>
              </c:numCache>
            </c:numRef>
          </c:val>
          <c:extLst>
            <c:ext xmlns:c16="http://schemas.microsoft.com/office/drawing/2014/chart" uri="{C3380CC4-5D6E-409C-BE32-E72D297353CC}">
              <c16:uniqueId val="{00000000-0B65-2D4A-825B-D67640D47EDE}"/>
            </c:ext>
          </c:extLst>
        </c:ser>
        <c:ser>
          <c:idx val="1"/>
          <c:order val="1"/>
          <c:tx>
            <c:strRef>
              <c:f>'2026-10-03'!$C$262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'2026-10-03'!$C$263:$C$272</c:f>
              <c:numCache>
                <c:formatCode>#,##0</c:formatCode>
                <c:ptCount val="10"/>
                <c:pt idx="0">
                  <c:v>0</c:v>
                </c:pt>
                <c:pt idx="1">
                  <c:v>1</c:v>
                </c:pt>
                <c:pt idx="2">
                  <c:v>6</c:v>
                </c:pt>
                <c:pt idx="3">
                  <c:v>11</c:v>
                </c:pt>
                <c:pt idx="4">
                  <c:v>10</c:v>
                </c:pt>
                <c:pt idx="5">
                  <c:v>16</c:v>
                </c:pt>
                <c:pt idx="6">
                  <c:v>9</c:v>
                </c:pt>
                <c:pt idx="7">
                  <c:v>9</c:v>
                </c:pt>
                <c:pt idx="8">
                  <c:v>10</c:v>
                </c:pt>
                <c:pt idx="9">
                  <c:v>0</c:v>
                </c:pt>
              </c:numCache>
            </c:numRef>
          </c:val>
          <c:extLst>
            <c:ext xmlns:c16="http://schemas.microsoft.com/office/drawing/2014/chart" uri="{C3380CC4-5D6E-409C-BE32-E72D297353CC}">
              <c16:uniqueId val="{00000001-0B65-2D4A-825B-D67640D47EDE}"/>
            </c:ext>
          </c:extLst>
        </c:ser>
        <c:ser>
          <c:idx val="2"/>
          <c:order val="2"/>
          <c:tx>
            <c:strRef>
              <c:f>'2026-10-03'!$D$262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'2026-10-03'!$D$263:$D$272</c:f>
              <c:numCache>
                <c:formatCode>#,##0</c:formatCode>
                <c:ptCount val="10"/>
                <c:pt idx="0">
                  <c:v>0</c:v>
                </c:pt>
                <c:pt idx="1">
                  <c:v>0</c:v>
                </c:pt>
                <c:pt idx="2">
                  <c:v>4</c:v>
                </c:pt>
                <c:pt idx="3">
                  <c:v>1</c:v>
                </c:pt>
                <c:pt idx="4">
                  <c:v>2</c:v>
                </c:pt>
                <c:pt idx="5">
                  <c:v>2</c:v>
                </c:pt>
                <c:pt idx="6">
                  <c:v>1</c:v>
                </c:pt>
                <c:pt idx="7">
                  <c:v>3</c:v>
                </c:pt>
                <c:pt idx="8">
                  <c:v>0</c:v>
                </c:pt>
                <c:pt idx="9">
                  <c:v>2</c:v>
                </c:pt>
              </c:numCache>
            </c:numRef>
          </c:val>
          <c:extLst>
            <c:ext xmlns:c16="http://schemas.microsoft.com/office/drawing/2014/chart" uri="{C3380CC4-5D6E-409C-BE32-E72D297353CC}">
              <c16:uniqueId val="{00000002-0B65-2D4A-825B-D67640D47EDE}"/>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OCT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'2026-10-04'!$B$226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'2026-10-04'!$B$227:$B$235</c:f>
              <c:numCache>
                <c:formatCode>#,##0</c:formatCode>
                <c:ptCount val="9"/>
                <c:pt idx="0">
                  <c:v>0</c:v>
                </c:pt>
                <c:pt idx="1">
                  <c:v>0</c:v>
                </c:pt>
                <c:pt idx="2">
                  <c:v>2</c:v>
                </c:pt>
                <c:pt idx="3">
                  <c:v>1</c:v>
                </c:pt>
                <c:pt idx="4">
                  <c:v>1</c:v>
                </c:pt>
                <c:pt idx="5">
                  <c:v>2</c:v>
                </c:pt>
                <c:pt idx="6">
                  <c:v>0</c:v>
                </c:pt>
                <c:pt idx="7">
                  <c:v>1</c:v>
                </c:pt>
                <c:pt idx="8">
                  <c:v>0</c:v>
                </c:pt>
              </c:numCache>
            </c:numRef>
          </c:val>
          <c:extLst>
            <c:ext xmlns:c16="http://schemas.microsoft.com/office/drawing/2014/chart" uri="{C3380CC4-5D6E-409C-BE32-E72D297353CC}">
              <c16:uniqueId val="{00000000-5FC4-A145-A633-1810DE367829}"/>
            </c:ext>
          </c:extLst>
        </c:ser>
        <c:ser>
          <c:idx val="1"/>
          <c:order val="1"/>
          <c:tx>
            <c:strRef>
              <c:f>'2026-10-04'!$C$226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'2026-10-04'!$C$227:$C$235</c:f>
              <c:numCache>
                <c:formatCode>#,##0</c:formatCode>
                <c:ptCount val="9"/>
                <c:pt idx="0">
                  <c:v>1</c:v>
                </c:pt>
                <c:pt idx="1">
                  <c:v>0</c:v>
                </c:pt>
                <c:pt idx="2">
                  <c:v>2</c:v>
                </c:pt>
                <c:pt idx="3">
                  <c:v>4</c:v>
                </c:pt>
                <c:pt idx="4">
                  <c:v>4</c:v>
                </c:pt>
                <c:pt idx="5">
                  <c:v>5</c:v>
                </c:pt>
                <c:pt idx="6">
                  <c:v>5</c:v>
                </c:pt>
                <c:pt idx="7">
                  <c:v>3</c:v>
                </c:pt>
                <c:pt idx="8">
                  <c:v>3</c:v>
                </c:pt>
              </c:numCache>
            </c:numRef>
          </c:val>
          <c:extLst>
            <c:ext xmlns:c16="http://schemas.microsoft.com/office/drawing/2014/chart" uri="{C3380CC4-5D6E-409C-BE32-E72D297353CC}">
              <c16:uniqueId val="{00000001-5FC4-A145-A633-1810DE367829}"/>
            </c:ext>
          </c:extLst>
        </c:ser>
        <c:ser>
          <c:idx val="2"/>
          <c:order val="2"/>
          <c:tx>
            <c:strRef>
              <c:f>'2026-10-04'!$D$226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'2026-10-04'!$D$227:$D$235</c:f>
              <c:numCache>
                <c:formatCode>#,##0</c:formatCode>
                <c:ptCount val="9"/>
                <c:pt idx="0">
                  <c:v>0</c:v>
                </c:pt>
                <c:pt idx="1">
                  <c:v>0</c:v>
                </c:pt>
                <c:pt idx="2">
                  <c:v>0</c:v>
                </c:pt>
                <c:pt idx="3">
                  <c:v>0</c:v>
                </c:pt>
                <c:pt idx="4">
                  <c:v>0</c:v>
                </c:pt>
                <c:pt idx="5">
                  <c:v>1</c:v>
                </c:pt>
                <c:pt idx="6">
                  <c:v>0</c:v>
                </c:pt>
                <c:pt idx="7">
                  <c:v>0</c:v>
                </c:pt>
                <c:pt idx="8">
                  <c:v>0</c:v>
                </c:pt>
              </c:numCache>
            </c:numRef>
          </c:val>
          <c:extLst>
            <c:ext xmlns:c16="http://schemas.microsoft.com/office/drawing/2014/chart" uri="{C3380CC4-5D6E-409C-BE32-E72D297353CC}">
              <c16:uniqueId val="{00000002-5FC4-A145-A633-1810DE367829}"/>
            </c:ext>
          </c:extLst>
        </c:ser>
        <c:ser>
          <c:idx val="3"/>
          <c:order val="3"/>
          <c:tx>
            <c:strRef>
              <c:f>'2026-10-04'!$E$226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'2026-10-04'!$E$227:$E$235</c:f>
              <c:numCache>
                <c:formatCode>#,##0</c:formatCode>
                <c:ptCount val="9"/>
                <c:pt idx="0">
                  <c:v>0</c:v>
                </c:pt>
                <c:pt idx="1">
                  <c:v>0</c:v>
                </c:pt>
                <c:pt idx="2">
                  <c:v>0</c:v>
                </c:pt>
                <c:pt idx="3">
                  <c:v>1</c:v>
                </c:pt>
                <c:pt idx="4">
                  <c:v>0</c:v>
                </c:pt>
                <c:pt idx="5">
                  <c:v>2</c:v>
                </c:pt>
                <c:pt idx="6">
                  <c:v>1</c:v>
                </c:pt>
                <c:pt idx="7">
                  <c:v>4</c:v>
                </c:pt>
                <c:pt idx="8">
                  <c:v>1</c:v>
                </c:pt>
              </c:numCache>
            </c:numRef>
          </c:val>
          <c:extLst>
            <c:ext xmlns:c16="http://schemas.microsoft.com/office/drawing/2014/chart" uri="{C3380CC4-5D6E-409C-BE32-E72D297353CC}">
              <c16:uniqueId val="{00000003-5FC4-A145-A633-1810DE367829}"/>
            </c:ext>
          </c:extLst>
        </c:ser>
        <c:ser>
          <c:idx val="4"/>
          <c:order val="4"/>
          <c:tx>
            <c:strRef>
              <c:f>'2026-10-04'!$F$226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'2026-10-04'!$F$227:$F$235</c:f>
              <c:numCache>
                <c:formatCode>#,##0</c:formatCode>
                <c:ptCount val="9"/>
                <c:pt idx="0">
                  <c:v>1</c:v>
                </c:pt>
                <c:pt idx="1">
                  <c:v>0</c:v>
                </c:pt>
                <c:pt idx="2">
                  <c:v>4</c:v>
                </c:pt>
                <c:pt idx="3">
                  <c:v>3</c:v>
                </c:pt>
                <c:pt idx="4">
                  <c:v>5</c:v>
                </c:pt>
                <c:pt idx="5">
                  <c:v>7</c:v>
                </c:pt>
                <c:pt idx="6">
                  <c:v>2</c:v>
                </c:pt>
                <c:pt idx="7">
                  <c:v>7</c:v>
                </c:pt>
                <c:pt idx="8">
                  <c:v>0</c:v>
                </c:pt>
              </c:numCache>
            </c:numRef>
          </c:val>
          <c:extLst>
            <c:ext xmlns:c16="http://schemas.microsoft.com/office/drawing/2014/chart" uri="{C3380CC4-5D6E-409C-BE32-E72D297353CC}">
              <c16:uniqueId val="{00000004-5FC4-A145-A633-1810DE367829}"/>
            </c:ext>
          </c:extLst>
        </c:ser>
        <c:ser>
          <c:idx val="5"/>
          <c:order val="5"/>
          <c:tx>
            <c:strRef>
              <c:f>'2026-10-04'!$G$226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'2026-10-04'!$G$227:$G$235</c:f>
              <c:numCache>
                <c:formatCode>#,##0</c:formatCode>
                <c:ptCount val="9"/>
                <c:pt idx="0">
                  <c:v>0</c:v>
                </c:pt>
                <c:pt idx="1">
                  <c:v>0</c:v>
                </c:pt>
                <c:pt idx="2">
                  <c:v>3</c:v>
                </c:pt>
                <c:pt idx="3">
                  <c:v>1</c:v>
                </c:pt>
                <c:pt idx="4">
                  <c:v>1</c:v>
                </c:pt>
                <c:pt idx="5">
                  <c:v>1</c:v>
                </c:pt>
                <c:pt idx="6">
                  <c:v>0</c:v>
                </c:pt>
                <c:pt idx="7">
                  <c:v>2</c:v>
                </c:pt>
                <c:pt idx="8">
                  <c:v>1</c:v>
                </c:pt>
              </c:numCache>
            </c:numRef>
          </c:val>
          <c:extLst>
            <c:ext xmlns:c16="http://schemas.microsoft.com/office/drawing/2014/chart" uri="{C3380CC4-5D6E-409C-BE32-E72D297353CC}">
              <c16:uniqueId val="{00000005-5FC4-A145-A633-1810DE367829}"/>
            </c:ext>
          </c:extLst>
        </c:ser>
        <c:ser>
          <c:idx val="6"/>
          <c:order val="6"/>
          <c:tx>
            <c:strRef>
              <c:f>'2026-10-04'!$H$226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'2026-10-04'!$H$227:$H$235</c:f>
              <c:numCache>
                <c:formatCode>#,##0</c:formatCode>
                <c:ptCount val="9"/>
                <c:pt idx="0">
                  <c:v>2</c:v>
                </c:pt>
                <c:pt idx="1">
                  <c:v>7</c:v>
                </c:pt>
                <c:pt idx="2">
                  <c:v>6</c:v>
                </c:pt>
                <c:pt idx="3">
                  <c:v>4</c:v>
                </c:pt>
                <c:pt idx="4">
                  <c:v>12</c:v>
                </c:pt>
                <c:pt idx="5">
                  <c:v>7</c:v>
                </c:pt>
                <c:pt idx="6">
                  <c:v>9</c:v>
                </c:pt>
                <c:pt idx="7">
                  <c:v>9</c:v>
                </c:pt>
                <c:pt idx="8">
                  <c:v>4</c:v>
                </c:pt>
              </c:numCache>
            </c:numRef>
          </c:val>
          <c:extLst>
            <c:ext xmlns:c16="http://schemas.microsoft.com/office/drawing/2014/chart" uri="{C3380CC4-5D6E-409C-BE32-E72D297353CC}">
              <c16:uniqueId val="{00000006-5FC4-A145-A633-1810DE367829}"/>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OCT 4</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'2026-10-04'!$B$262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'2026-10-04'!$B$263:$B$272</c:f>
              <c:numCache>
                <c:formatCode>#,##0</c:formatCode>
                <c:ptCount val="10"/>
                <c:pt idx="0">
                  <c:v>2</c:v>
                </c:pt>
                <c:pt idx="1">
                  <c:v>7</c:v>
                </c:pt>
                <c:pt idx="2">
                  <c:v>6</c:v>
                </c:pt>
                <c:pt idx="3">
                  <c:v>4</c:v>
                </c:pt>
                <c:pt idx="4">
                  <c:v>12</c:v>
                </c:pt>
                <c:pt idx="5">
                  <c:v>7</c:v>
                </c:pt>
                <c:pt idx="6">
                  <c:v>9</c:v>
                </c:pt>
                <c:pt idx="7">
                  <c:v>9</c:v>
                </c:pt>
                <c:pt idx="8">
                  <c:v>4</c:v>
                </c:pt>
                <c:pt idx="9">
                  <c:v>0</c:v>
                </c:pt>
              </c:numCache>
            </c:numRef>
          </c:val>
          <c:extLst>
            <c:ext xmlns:c16="http://schemas.microsoft.com/office/drawing/2014/chart" uri="{C3380CC4-5D6E-409C-BE32-E72D297353CC}">
              <c16:uniqueId val="{00000000-C587-3548-B991-558CA1D5EA37}"/>
            </c:ext>
          </c:extLst>
        </c:ser>
        <c:ser>
          <c:idx val="1"/>
          <c:order val="1"/>
          <c:tx>
            <c:strRef>
              <c:f>'2026-10-04'!$C$262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'2026-10-04'!$C$263:$C$272</c:f>
              <c:numCache>
                <c:formatCode>#,##0</c:formatCode>
                <c:ptCount val="10"/>
                <c:pt idx="0">
                  <c:v>2</c:v>
                </c:pt>
                <c:pt idx="1">
                  <c:v>0</c:v>
                </c:pt>
                <c:pt idx="2">
                  <c:v>6</c:v>
                </c:pt>
                <c:pt idx="3">
                  <c:v>8</c:v>
                </c:pt>
                <c:pt idx="4">
                  <c:v>9</c:v>
                </c:pt>
                <c:pt idx="5">
                  <c:v>14</c:v>
                </c:pt>
                <c:pt idx="6">
                  <c:v>8</c:v>
                </c:pt>
                <c:pt idx="7">
                  <c:v>14</c:v>
                </c:pt>
                <c:pt idx="8">
                  <c:v>4</c:v>
                </c:pt>
                <c:pt idx="9">
                  <c:v>0</c:v>
                </c:pt>
              </c:numCache>
            </c:numRef>
          </c:val>
          <c:extLst>
            <c:ext xmlns:c16="http://schemas.microsoft.com/office/drawing/2014/chart" uri="{C3380CC4-5D6E-409C-BE32-E72D297353CC}">
              <c16:uniqueId val="{00000001-C587-3548-B991-558CA1D5EA37}"/>
            </c:ext>
          </c:extLst>
        </c:ser>
        <c:ser>
          <c:idx val="2"/>
          <c:order val="2"/>
          <c:tx>
            <c:strRef>
              <c:f>'2026-10-04'!$D$262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'2026-10-04'!$D$263:$D$272</c:f>
              <c:numCache>
                <c:formatCode>#,##0</c:formatCode>
                <c:ptCount val="10"/>
                <c:pt idx="0">
                  <c:v>0</c:v>
                </c:pt>
                <c:pt idx="1">
                  <c:v>0</c:v>
                </c:pt>
                <c:pt idx="2">
                  <c:v>5</c:v>
                </c:pt>
                <c:pt idx="3">
                  <c:v>2</c:v>
                </c:pt>
                <c:pt idx="4">
                  <c:v>2</c:v>
                </c:pt>
                <c:pt idx="5">
                  <c:v>4</c:v>
                </c:pt>
                <c:pt idx="6">
                  <c:v>0</c:v>
                </c:pt>
                <c:pt idx="7">
                  <c:v>3</c:v>
                </c:pt>
                <c:pt idx="8">
                  <c:v>1</c:v>
                </c:pt>
                <c:pt idx="9">
                  <c:v>1</c:v>
                </c:pt>
              </c:numCache>
            </c:numRef>
          </c:val>
          <c:extLst>
            <c:ext xmlns:c16="http://schemas.microsoft.com/office/drawing/2014/chart" uri="{C3380CC4-5D6E-409C-BE32-E72D297353CC}">
              <c16:uniqueId val="{00000002-C587-3548-B991-558CA1D5EA37}"/>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2" Type="http://schemas.openxmlformats.org/officeDocument/2006/relationships/chart" Target="../charts/chart50.xml"/><Relationship Id="rId1" Type="http://schemas.openxmlformats.org/officeDocument/2006/relationships/chart" Target="../charts/chart49.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52.xml"/><Relationship Id="rId1" Type="http://schemas.openxmlformats.org/officeDocument/2006/relationships/chart" Target="../charts/chart51.xml"/></Relationships>
</file>

<file path=xl/drawings/_rels/drawing27.xml.rels><?xml version="1.0" encoding="UTF-8" standalone="yes"?>
<Relationships xmlns="http://schemas.openxmlformats.org/package/2006/relationships"><Relationship Id="rId2" Type="http://schemas.openxmlformats.org/officeDocument/2006/relationships/chart" Target="../charts/chart54.xml"/><Relationship Id="rId1" Type="http://schemas.openxmlformats.org/officeDocument/2006/relationships/chart" Target="../charts/chart53.xml"/></Relationships>
</file>

<file path=xl/drawings/_rels/drawing28.xml.rels><?xml version="1.0" encoding="UTF-8" standalone="yes"?>
<Relationships xmlns="http://schemas.openxmlformats.org/package/2006/relationships"><Relationship Id="rId2" Type="http://schemas.openxmlformats.org/officeDocument/2006/relationships/chart" Target="../charts/chart56.xml"/><Relationship Id="rId1" Type="http://schemas.openxmlformats.org/officeDocument/2006/relationships/chart" Target="../charts/chart55.xml"/></Relationships>
</file>

<file path=xl/drawings/_rels/drawing29.xml.rels><?xml version="1.0" encoding="UTF-8" standalone="yes"?>
<Relationships xmlns="http://schemas.openxmlformats.org/package/2006/relationships"><Relationship Id="rId2" Type="http://schemas.openxmlformats.org/officeDocument/2006/relationships/chart" Target="../charts/chart58.xml"/><Relationship Id="rId1" Type="http://schemas.openxmlformats.org/officeDocument/2006/relationships/chart" Target="../charts/chart57.xml"/></Relationships>
</file>

<file path=xl/drawings/_rels/drawing30.xml.rels><?xml version="1.0" encoding="UTF-8" standalone="yes"?>
<Relationships xmlns="http://schemas.openxmlformats.org/package/2006/relationships"><Relationship Id="rId2" Type="http://schemas.openxmlformats.org/officeDocument/2006/relationships/chart" Target="../charts/chart60.xml"/><Relationship Id="rId1" Type="http://schemas.openxmlformats.org/officeDocument/2006/relationships/chart" Target="../charts/chart59.xml"/></Relationships>
</file>

<file path=xl/drawings/_rels/drawing31.xml.rels><?xml version="1.0" encoding="UTF-8" standalone="yes"?>
<Relationships xmlns="http://schemas.openxmlformats.org/package/2006/relationships"><Relationship Id="rId2" Type="http://schemas.openxmlformats.org/officeDocument/2006/relationships/chart" Target="../charts/chart62.xml"/><Relationship Id="rId1" Type="http://schemas.openxmlformats.org/officeDocument/2006/relationships/chart" Target="../charts/chart61.xml"/></Relationships>
</file>

<file path=xl/drawings/_rels/drawing32.xml.rels><?xml version="1.0" encoding="UTF-8" standalone="yes"?>
<Relationships xmlns="http://schemas.openxmlformats.org/package/2006/relationships"><Relationship Id="rId2" Type="http://schemas.openxmlformats.org/officeDocument/2006/relationships/chart" Target="../charts/chart64.xml"/><Relationship Id="rId1" Type="http://schemas.openxmlformats.org/officeDocument/2006/relationships/chart" Target="../charts/chart63.xml"/></Relationships>
</file>

<file path=xl/drawings/_rels/drawing33.xml.rels><?xml version="1.0" encoding="UTF-8" standalone="yes"?>
<Relationships xmlns="http://schemas.openxmlformats.org/package/2006/relationships"><Relationship Id="rId2" Type="http://schemas.openxmlformats.org/officeDocument/2006/relationships/chart" Target="../charts/chart66.xml"/><Relationship Id="rId1" Type="http://schemas.openxmlformats.org/officeDocument/2006/relationships/chart" Target="../charts/chart65.xml"/></Relationships>
</file>

<file path=xl/drawings/_rels/drawing34.xml.rels><?xml version="1.0" encoding="UTF-8" standalone="yes"?>
<Relationships xmlns="http://schemas.openxmlformats.org/package/2006/relationships"><Relationship Id="rId2" Type="http://schemas.openxmlformats.org/officeDocument/2006/relationships/chart" Target="../charts/chart68.xml"/><Relationship Id="rId1" Type="http://schemas.openxmlformats.org/officeDocument/2006/relationships/chart" Target="../charts/chart67.xml"/></Relationships>
</file>

<file path=xl/drawings/drawing1.xml><?xml version="1.0" encoding="utf-8"?>
<xdr:wsDr xmlns:xdr="http://schemas.openxmlformats.org/drawingml/2006/spreadsheetDrawing" xmlns:a="http://schemas.openxmlformats.org/drawingml/2006/main">
  <xdr:twoCellAnchor>
    <xdr:from>
      <xdr:col>0</xdr:col>
      <xdr:colOff>0</xdr:colOff>
      <xdr:row>186</xdr:row>
      <xdr:rowOff>0</xdr:rowOff>
    </xdr:from>
    <xdr:to>
      <xdr:col>9</xdr:col>
      <xdr:colOff>0</xdr:colOff>
      <xdr:row>205</xdr:row>
      <xdr:rowOff>0</xdr:rowOff>
    </xdr:to>
    <xdr:graphicFrame macro="">
      <xdr:nvGraphicFramePr>
        <xdr:cNvPr id="2" name="Graphic 1: Departures by Hour and SID">
          <a:extLst>
            <a:ext uri="{FF2B5EF4-FFF2-40B4-BE49-F238E27FC236}">
              <a16:creationId xmlns:a16="http://schemas.microsoft.com/office/drawing/2014/main" id="{4EF5CA30-C0C3-6C67-E910-BE6F8781F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223</xdr:row>
      <xdr:rowOff>0</xdr:rowOff>
    </xdr:from>
    <xdr:to>
      <xdr:col>9</xdr:col>
      <xdr:colOff>0</xdr:colOff>
      <xdr:row>242</xdr:row>
      <xdr:rowOff>0</xdr:rowOff>
    </xdr:to>
    <xdr:graphicFrame macro="">
      <xdr:nvGraphicFramePr>
        <xdr:cNvPr id="3" name="Graphic 2: Departures by Hour and Sector">
          <a:extLst>
            <a:ext uri="{FF2B5EF4-FFF2-40B4-BE49-F238E27FC236}">
              <a16:creationId xmlns:a16="http://schemas.microsoft.com/office/drawing/2014/main" id="{12737E4B-F648-64E8-4E37-840C112AA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187</xdr:row>
      <xdr:rowOff>0</xdr:rowOff>
    </xdr:from>
    <xdr:to>
      <xdr:col>9</xdr:col>
      <xdr:colOff>0</xdr:colOff>
      <xdr:row>206</xdr:row>
      <xdr:rowOff>0</xdr:rowOff>
    </xdr:to>
    <xdr:graphicFrame macro="">
      <xdr:nvGraphicFramePr>
        <xdr:cNvPr id="2" name="Graphic 1: Departures by Hour and SID">
          <a:extLst>
            <a:ext uri="{FF2B5EF4-FFF2-40B4-BE49-F238E27FC236}">
              <a16:creationId xmlns:a16="http://schemas.microsoft.com/office/drawing/2014/main" id="{AB5104B9-1819-664E-BC38-A0FB63821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224</xdr:row>
      <xdr:rowOff>0</xdr:rowOff>
    </xdr:from>
    <xdr:to>
      <xdr:col>9</xdr:col>
      <xdr:colOff>0</xdr:colOff>
      <xdr:row>243</xdr:row>
      <xdr:rowOff>0</xdr:rowOff>
    </xdr:to>
    <xdr:graphicFrame macro="">
      <xdr:nvGraphicFramePr>
        <xdr:cNvPr id="3" name="Graphic 2: Departures by Hour and Sector">
          <a:extLst>
            <a:ext uri="{FF2B5EF4-FFF2-40B4-BE49-F238E27FC236}">
              <a16:creationId xmlns:a16="http://schemas.microsoft.com/office/drawing/2014/main" id="{5262AF09-23D2-DE4C-807B-F8C7BE401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210</xdr:row>
      <xdr:rowOff>0</xdr:rowOff>
    </xdr:from>
    <xdr:to>
      <xdr:col>9</xdr:col>
      <xdr:colOff>0</xdr:colOff>
      <xdr:row>229</xdr:row>
      <xdr:rowOff>0</xdr:rowOff>
    </xdr:to>
    <xdr:graphicFrame macro="">
      <xdr:nvGraphicFramePr>
        <xdr:cNvPr id="2" name="Graphic 1: Departures by Hour and SID">
          <a:extLst>
            <a:ext uri="{FF2B5EF4-FFF2-40B4-BE49-F238E27FC236}">
              <a16:creationId xmlns:a16="http://schemas.microsoft.com/office/drawing/2014/main" id="{864B903A-8EBE-FD49-805E-9C98FFE5D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247</xdr:row>
      <xdr:rowOff>0</xdr:rowOff>
    </xdr:from>
    <xdr:to>
      <xdr:col>9</xdr:col>
      <xdr:colOff>0</xdr:colOff>
      <xdr:row>266</xdr:row>
      <xdr:rowOff>0</xdr:rowOff>
    </xdr:to>
    <xdr:graphicFrame macro="">
      <xdr:nvGraphicFramePr>
        <xdr:cNvPr id="3" name="Graphic 2: Departures by Hour and Sector">
          <a:extLst>
            <a:ext uri="{FF2B5EF4-FFF2-40B4-BE49-F238E27FC236}">
              <a16:creationId xmlns:a16="http://schemas.microsoft.com/office/drawing/2014/main" id="{2496A375-16ED-4345-BC4E-AF4D834EA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217</xdr:row>
      <xdr:rowOff>0</xdr:rowOff>
    </xdr:from>
    <xdr:to>
      <xdr:col>9</xdr:col>
      <xdr:colOff>0</xdr:colOff>
      <xdr:row>236</xdr:row>
      <xdr:rowOff>0</xdr:rowOff>
    </xdr:to>
    <xdr:graphicFrame macro="">
      <xdr:nvGraphicFramePr>
        <xdr:cNvPr id="2" name="Graphic 1: Departures by Hour and SID">
          <a:extLst>
            <a:ext uri="{FF2B5EF4-FFF2-40B4-BE49-F238E27FC236}">
              <a16:creationId xmlns:a16="http://schemas.microsoft.com/office/drawing/2014/main" id="{0DBCECD7-5166-E545-8C05-9832F4379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254</xdr:row>
      <xdr:rowOff>0</xdr:rowOff>
    </xdr:from>
    <xdr:to>
      <xdr:col>9</xdr:col>
      <xdr:colOff>0</xdr:colOff>
      <xdr:row>273</xdr:row>
      <xdr:rowOff>0</xdr:rowOff>
    </xdr:to>
    <xdr:graphicFrame macro="">
      <xdr:nvGraphicFramePr>
        <xdr:cNvPr id="3" name="Graphic 2: Departures by Hour and Sector">
          <a:extLst>
            <a:ext uri="{FF2B5EF4-FFF2-40B4-BE49-F238E27FC236}">
              <a16:creationId xmlns:a16="http://schemas.microsoft.com/office/drawing/2014/main" id="{B08D72B0-6D9E-BB4A-94E5-6E3F33F17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205</xdr:row>
      <xdr:rowOff>0</xdr:rowOff>
    </xdr:from>
    <xdr:to>
      <xdr:col>9</xdr:col>
      <xdr:colOff>0</xdr:colOff>
      <xdr:row>224</xdr:row>
      <xdr:rowOff>0</xdr:rowOff>
    </xdr:to>
    <xdr:graphicFrame macro="">
      <xdr:nvGraphicFramePr>
        <xdr:cNvPr id="2" name="Graphic 1: Departures by Hour and SID">
          <a:extLst>
            <a:ext uri="{FF2B5EF4-FFF2-40B4-BE49-F238E27FC236}">
              <a16:creationId xmlns:a16="http://schemas.microsoft.com/office/drawing/2014/main" id="{BA6AD23E-5C09-5449-8044-33C367AD0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242</xdr:row>
      <xdr:rowOff>0</xdr:rowOff>
    </xdr:from>
    <xdr:to>
      <xdr:col>9</xdr:col>
      <xdr:colOff>0</xdr:colOff>
      <xdr:row>261</xdr:row>
      <xdr:rowOff>0</xdr:rowOff>
    </xdr:to>
    <xdr:graphicFrame macro="">
      <xdr:nvGraphicFramePr>
        <xdr:cNvPr id="3" name="Graphic 2: Departures by Hour and Sector">
          <a:extLst>
            <a:ext uri="{FF2B5EF4-FFF2-40B4-BE49-F238E27FC236}">
              <a16:creationId xmlns:a16="http://schemas.microsoft.com/office/drawing/2014/main" id="{24115425-9138-264B-BE93-5E010AEAA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214</xdr:row>
      <xdr:rowOff>0</xdr:rowOff>
    </xdr:from>
    <xdr:to>
      <xdr:col>9</xdr:col>
      <xdr:colOff>0</xdr:colOff>
      <xdr:row>233</xdr:row>
      <xdr:rowOff>0</xdr:rowOff>
    </xdr:to>
    <xdr:graphicFrame macro="">
      <xdr:nvGraphicFramePr>
        <xdr:cNvPr id="2" name="Graphic 1: Departures by Hour and SID">
          <a:extLst>
            <a:ext uri="{FF2B5EF4-FFF2-40B4-BE49-F238E27FC236}">
              <a16:creationId xmlns:a16="http://schemas.microsoft.com/office/drawing/2014/main" id="{5A4327A9-2A99-9D4C-A6FC-3A9FB8666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251</xdr:row>
      <xdr:rowOff>0</xdr:rowOff>
    </xdr:from>
    <xdr:to>
      <xdr:col>9</xdr:col>
      <xdr:colOff>0</xdr:colOff>
      <xdr:row>270</xdr:row>
      <xdr:rowOff>0</xdr:rowOff>
    </xdr:to>
    <xdr:graphicFrame macro="">
      <xdr:nvGraphicFramePr>
        <xdr:cNvPr id="3" name="Graphic 2: Departures by Hour and Sector">
          <a:extLst>
            <a:ext uri="{FF2B5EF4-FFF2-40B4-BE49-F238E27FC236}">
              <a16:creationId xmlns:a16="http://schemas.microsoft.com/office/drawing/2014/main" id="{4935D45D-8FCA-4D44-8577-3D8021822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223</xdr:row>
      <xdr:rowOff>0</xdr:rowOff>
    </xdr:from>
    <xdr:to>
      <xdr:col>9</xdr:col>
      <xdr:colOff>0</xdr:colOff>
      <xdr:row>242</xdr:row>
      <xdr:rowOff>0</xdr:rowOff>
    </xdr:to>
    <xdr:graphicFrame macro="">
      <xdr:nvGraphicFramePr>
        <xdr:cNvPr id="2" name="Graphic 1: Departures by Hour and SID">
          <a:extLst>
            <a:ext uri="{FF2B5EF4-FFF2-40B4-BE49-F238E27FC236}">
              <a16:creationId xmlns:a16="http://schemas.microsoft.com/office/drawing/2014/main" id="{B612F16F-21A5-3146-A538-A7896406A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260</xdr:row>
      <xdr:rowOff>0</xdr:rowOff>
    </xdr:from>
    <xdr:to>
      <xdr:col>9</xdr:col>
      <xdr:colOff>0</xdr:colOff>
      <xdr:row>279</xdr:row>
      <xdr:rowOff>0</xdr:rowOff>
    </xdr:to>
    <xdr:graphicFrame macro="">
      <xdr:nvGraphicFramePr>
        <xdr:cNvPr id="3" name="Graphic 2: Departures by Hour and Sector">
          <a:extLst>
            <a:ext uri="{FF2B5EF4-FFF2-40B4-BE49-F238E27FC236}">
              <a16:creationId xmlns:a16="http://schemas.microsoft.com/office/drawing/2014/main" id="{3FD29576-DBA9-4545-BA61-59660870B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223</xdr:row>
      <xdr:rowOff>0</xdr:rowOff>
    </xdr:from>
    <xdr:to>
      <xdr:col>9</xdr:col>
      <xdr:colOff>0</xdr:colOff>
      <xdr:row>242</xdr:row>
      <xdr:rowOff>0</xdr:rowOff>
    </xdr:to>
    <xdr:graphicFrame macro="">
      <xdr:nvGraphicFramePr>
        <xdr:cNvPr id="2" name="Graphic 1: Departures by Hour and SID">
          <a:extLst>
            <a:ext uri="{FF2B5EF4-FFF2-40B4-BE49-F238E27FC236}">
              <a16:creationId xmlns:a16="http://schemas.microsoft.com/office/drawing/2014/main" id="{2AF0BD52-4013-7E44-B63C-9559B4114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260</xdr:row>
      <xdr:rowOff>0</xdr:rowOff>
    </xdr:from>
    <xdr:to>
      <xdr:col>9</xdr:col>
      <xdr:colOff>0</xdr:colOff>
      <xdr:row>279</xdr:row>
      <xdr:rowOff>0</xdr:rowOff>
    </xdr:to>
    <xdr:graphicFrame macro="">
      <xdr:nvGraphicFramePr>
        <xdr:cNvPr id="3" name="Graphic 2: Departures by Hour and Sector">
          <a:extLst>
            <a:ext uri="{FF2B5EF4-FFF2-40B4-BE49-F238E27FC236}">
              <a16:creationId xmlns:a16="http://schemas.microsoft.com/office/drawing/2014/main" id="{814ED78C-29DE-2C4E-B10B-318628E40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223</xdr:row>
      <xdr:rowOff>0</xdr:rowOff>
    </xdr:from>
    <xdr:to>
      <xdr:col>9</xdr:col>
      <xdr:colOff>0</xdr:colOff>
      <xdr:row>242</xdr:row>
      <xdr:rowOff>0</xdr:rowOff>
    </xdr:to>
    <xdr:graphicFrame macro="">
      <xdr:nvGraphicFramePr>
        <xdr:cNvPr id="2" name="Graphic 1: Departures by Hour and SID">
          <a:extLst>
            <a:ext uri="{FF2B5EF4-FFF2-40B4-BE49-F238E27FC236}">
              <a16:creationId xmlns:a16="http://schemas.microsoft.com/office/drawing/2014/main" id="{DAEF80A1-52B8-2C48-B913-32F02015D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260</xdr:row>
      <xdr:rowOff>0</xdr:rowOff>
    </xdr:from>
    <xdr:to>
      <xdr:col>9</xdr:col>
      <xdr:colOff>0</xdr:colOff>
      <xdr:row>279</xdr:row>
      <xdr:rowOff>0</xdr:rowOff>
    </xdr:to>
    <xdr:graphicFrame macro="">
      <xdr:nvGraphicFramePr>
        <xdr:cNvPr id="3" name="Graphic 2: Departures by Hour and Sector">
          <a:extLst>
            <a:ext uri="{FF2B5EF4-FFF2-40B4-BE49-F238E27FC236}">
              <a16:creationId xmlns:a16="http://schemas.microsoft.com/office/drawing/2014/main" id="{775CB8D9-6D61-D248-B7A3-6139E64C9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223</xdr:row>
      <xdr:rowOff>0</xdr:rowOff>
    </xdr:from>
    <xdr:to>
      <xdr:col>9</xdr:col>
      <xdr:colOff>0</xdr:colOff>
      <xdr:row>242</xdr:row>
      <xdr:rowOff>0</xdr:rowOff>
    </xdr:to>
    <xdr:graphicFrame macro="">
      <xdr:nvGraphicFramePr>
        <xdr:cNvPr id="2" name="Graphic 1: Departures by Hour and SID">
          <a:extLst>
            <a:ext uri="{FF2B5EF4-FFF2-40B4-BE49-F238E27FC236}">
              <a16:creationId xmlns:a16="http://schemas.microsoft.com/office/drawing/2014/main" id="{CF53BFA8-24F3-874C-BABF-954547924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260</xdr:row>
      <xdr:rowOff>0</xdr:rowOff>
    </xdr:from>
    <xdr:to>
      <xdr:col>9</xdr:col>
      <xdr:colOff>0</xdr:colOff>
      <xdr:row>279</xdr:row>
      <xdr:rowOff>0</xdr:rowOff>
    </xdr:to>
    <xdr:graphicFrame macro="">
      <xdr:nvGraphicFramePr>
        <xdr:cNvPr id="3" name="Graphic 2: Departures by Hour and Sector">
          <a:extLst>
            <a:ext uri="{FF2B5EF4-FFF2-40B4-BE49-F238E27FC236}">
              <a16:creationId xmlns:a16="http://schemas.microsoft.com/office/drawing/2014/main" id="{E60F130D-3949-E84E-808E-33DFE2584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369</xdr:row>
      <xdr:rowOff>0</xdr:rowOff>
    </xdr:from>
    <xdr:to>
      <xdr:col>9</xdr:col>
      <xdr:colOff>0</xdr:colOff>
      <xdr:row>388</xdr:row>
      <xdr:rowOff>0</xdr:rowOff>
    </xdr:to>
    <xdr:graphicFrame macro="">
      <xdr:nvGraphicFramePr>
        <xdr:cNvPr id="2" name="Graphic 1: Departures by Hour and SID">
          <a:extLst>
            <a:ext uri="{FF2B5EF4-FFF2-40B4-BE49-F238E27FC236}">
              <a16:creationId xmlns:a16="http://schemas.microsoft.com/office/drawing/2014/main" id="{6653DEA6-9334-B646-A86D-B6FE17A77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406</xdr:row>
      <xdr:rowOff>0</xdr:rowOff>
    </xdr:from>
    <xdr:to>
      <xdr:col>9</xdr:col>
      <xdr:colOff>0</xdr:colOff>
      <xdr:row>425</xdr:row>
      <xdr:rowOff>0</xdr:rowOff>
    </xdr:to>
    <xdr:graphicFrame macro="">
      <xdr:nvGraphicFramePr>
        <xdr:cNvPr id="3" name="Graphic 2: Departures by Hour and Sector">
          <a:extLst>
            <a:ext uri="{FF2B5EF4-FFF2-40B4-BE49-F238E27FC236}">
              <a16:creationId xmlns:a16="http://schemas.microsoft.com/office/drawing/2014/main" id="{1A99AA07-B33B-5D47-8C7A-8052B9E7A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369</xdr:row>
      <xdr:rowOff>0</xdr:rowOff>
    </xdr:from>
    <xdr:to>
      <xdr:col>9</xdr:col>
      <xdr:colOff>0</xdr:colOff>
      <xdr:row>388</xdr:row>
      <xdr:rowOff>0</xdr:rowOff>
    </xdr:to>
    <xdr:graphicFrame macro="">
      <xdr:nvGraphicFramePr>
        <xdr:cNvPr id="2" name="Graphic 1: Departures by Hour and SID">
          <a:extLst>
            <a:ext uri="{FF2B5EF4-FFF2-40B4-BE49-F238E27FC236}">
              <a16:creationId xmlns:a16="http://schemas.microsoft.com/office/drawing/2014/main" id="{9E5EC664-4477-FB41-B83C-E6DA246D8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406</xdr:row>
      <xdr:rowOff>0</xdr:rowOff>
    </xdr:from>
    <xdr:to>
      <xdr:col>9</xdr:col>
      <xdr:colOff>0</xdr:colOff>
      <xdr:row>425</xdr:row>
      <xdr:rowOff>0</xdr:rowOff>
    </xdr:to>
    <xdr:graphicFrame macro="">
      <xdr:nvGraphicFramePr>
        <xdr:cNvPr id="3" name="Graphic 2: Departures by Hour and Sector">
          <a:extLst>
            <a:ext uri="{FF2B5EF4-FFF2-40B4-BE49-F238E27FC236}">
              <a16:creationId xmlns:a16="http://schemas.microsoft.com/office/drawing/2014/main" id="{F42EE4BE-DD6A-8B43-9CBC-CA54F8C5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4451E9C9-1EBE-8246-95A3-ABE0C7D0D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DD5C148A-BEC4-0543-852F-0A5C9D274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035CB1D5-BF8A-0B4D-A022-7BC13CC25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3A1256D3-0DA7-6A40-8201-EDA6CA718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244</xdr:row>
      <xdr:rowOff>0</xdr:rowOff>
    </xdr:from>
    <xdr:to>
      <xdr:col>9</xdr:col>
      <xdr:colOff>0</xdr:colOff>
      <xdr:row>263</xdr:row>
      <xdr:rowOff>0</xdr:rowOff>
    </xdr:to>
    <xdr:graphicFrame macro="">
      <xdr:nvGraphicFramePr>
        <xdr:cNvPr id="2" name="Graphic 1: Departures by Hour and SID">
          <a:extLst>
            <a:ext uri="{FF2B5EF4-FFF2-40B4-BE49-F238E27FC236}">
              <a16:creationId xmlns:a16="http://schemas.microsoft.com/office/drawing/2014/main" id="{5BC57F4D-2141-914F-BC71-222806D93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281</xdr:row>
      <xdr:rowOff>0</xdr:rowOff>
    </xdr:from>
    <xdr:to>
      <xdr:col>9</xdr:col>
      <xdr:colOff>0</xdr:colOff>
      <xdr:row>300</xdr:row>
      <xdr:rowOff>0</xdr:rowOff>
    </xdr:to>
    <xdr:graphicFrame macro="">
      <xdr:nvGraphicFramePr>
        <xdr:cNvPr id="3" name="Graphic 2: Departures by Hour and Sector">
          <a:extLst>
            <a:ext uri="{FF2B5EF4-FFF2-40B4-BE49-F238E27FC236}">
              <a16:creationId xmlns:a16="http://schemas.microsoft.com/office/drawing/2014/main" id="{6A598A54-04AC-7644-9CBE-3E851DACC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96FC7814-F025-CD49-AA26-48FB14619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2691489F-1E3F-1D4C-A58D-95ACB54F6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249</xdr:row>
      <xdr:rowOff>0</xdr:rowOff>
    </xdr:from>
    <xdr:to>
      <xdr:col>9</xdr:col>
      <xdr:colOff>0</xdr:colOff>
      <xdr:row>268</xdr:row>
      <xdr:rowOff>0</xdr:rowOff>
    </xdr:to>
    <xdr:graphicFrame macro="">
      <xdr:nvGraphicFramePr>
        <xdr:cNvPr id="2" name="Graphic 1: Departures by Hour and SID">
          <a:extLst>
            <a:ext uri="{FF2B5EF4-FFF2-40B4-BE49-F238E27FC236}">
              <a16:creationId xmlns:a16="http://schemas.microsoft.com/office/drawing/2014/main" id="{4AA3AEEB-00B3-8F4C-9CBB-3C634C492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286</xdr:row>
      <xdr:rowOff>0</xdr:rowOff>
    </xdr:from>
    <xdr:to>
      <xdr:col>9</xdr:col>
      <xdr:colOff>0</xdr:colOff>
      <xdr:row>305</xdr:row>
      <xdr:rowOff>0</xdr:rowOff>
    </xdr:to>
    <xdr:graphicFrame macro="">
      <xdr:nvGraphicFramePr>
        <xdr:cNvPr id="3" name="Graphic 2: Departures by Hour and Sector">
          <a:extLst>
            <a:ext uri="{FF2B5EF4-FFF2-40B4-BE49-F238E27FC236}">
              <a16:creationId xmlns:a16="http://schemas.microsoft.com/office/drawing/2014/main" id="{BADB32DD-D9DE-4942-A994-6480D453C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E973EB3E-0982-C34A-AB25-D29A7E28D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BD324F2C-CBA7-D14C-A740-67EE565A6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249</xdr:row>
      <xdr:rowOff>0</xdr:rowOff>
    </xdr:from>
    <xdr:to>
      <xdr:col>9</xdr:col>
      <xdr:colOff>0</xdr:colOff>
      <xdr:row>268</xdr:row>
      <xdr:rowOff>0</xdr:rowOff>
    </xdr:to>
    <xdr:graphicFrame macro="">
      <xdr:nvGraphicFramePr>
        <xdr:cNvPr id="2" name="Graphic 1: Departures by Hour and SID">
          <a:extLst>
            <a:ext uri="{FF2B5EF4-FFF2-40B4-BE49-F238E27FC236}">
              <a16:creationId xmlns:a16="http://schemas.microsoft.com/office/drawing/2014/main" id="{99A85AD2-AF50-5144-8DB1-DC393BE27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286</xdr:row>
      <xdr:rowOff>0</xdr:rowOff>
    </xdr:from>
    <xdr:to>
      <xdr:col>9</xdr:col>
      <xdr:colOff>0</xdr:colOff>
      <xdr:row>305</xdr:row>
      <xdr:rowOff>0</xdr:rowOff>
    </xdr:to>
    <xdr:graphicFrame macro="">
      <xdr:nvGraphicFramePr>
        <xdr:cNvPr id="3" name="Graphic 2: Departures by Hour and Sector">
          <a:extLst>
            <a:ext uri="{FF2B5EF4-FFF2-40B4-BE49-F238E27FC236}">
              <a16:creationId xmlns:a16="http://schemas.microsoft.com/office/drawing/2014/main" id="{0B479780-545D-9A4F-89E2-D822718EF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254</xdr:row>
      <xdr:rowOff>0</xdr:rowOff>
    </xdr:from>
    <xdr:to>
      <xdr:col>9</xdr:col>
      <xdr:colOff>0</xdr:colOff>
      <xdr:row>273</xdr:row>
      <xdr:rowOff>0</xdr:rowOff>
    </xdr:to>
    <xdr:graphicFrame macro="">
      <xdr:nvGraphicFramePr>
        <xdr:cNvPr id="2" name="Graphic 1: Departures by Hour and SID">
          <a:extLst>
            <a:ext uri="{FF2B5EF4-FFF2-40B4-BE49-F238E27FC236}">
              <a16:creationId xmlns:a16="http://schemas.microsoft.com/office/drawing/2014/main" id="{9741FF2B-7F3A-A847-BA52-ED7E4E255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291</xdr:row>
      <xdr:rowOff>0</xdr:rowOff>
    </xdr:from>
    <xdr:to>
      <xdr:col>9</xdr:col>
      <xdr:colOff>0</xdr:colOff>
      <xdr:row>310</xdr:row>
      <xdr:rowOff>0</xdr:rowOff>
    </xdr:to>
    <xdr:graphicFrame macro="">
      <xdr:nvGraphicFramePr>
        <xdr:cNvPr id="3" name="Graphic 2: Departures by Hour and Sector">
          <a:extLst>
            <a:ext uri="{FF2B5EF4-FFF2-40B4-BE49-F238E27FC236}">
              <a16:creationId xmlns:a16="http://schemas.microsoft.com/office/drawing/2014/main" id="{782DD2D7-6735-9A4D-8933-3299139AA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509926B9-6928-E540-A9DE-5BD2B3742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0EA6FDC8-D891-B445-882C-06E24928E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C4D4A2B9-CAC5-F543-8C32-39D7FC2AE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2CFD822F-C65B-2D49-984A-1D4541B50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38AE3609-6F6E-4C4F-B2D9-56C21E5F0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B250ABC8-E69E-F14D-8349-376F69A25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1D4E55FD-1432-BB4D-8588-AE83461C8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91B740D4-5584-C748-9517-B057F626A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EE02A03B-881E-FA4D-A032-5A3176EB0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5C7F2E2E-FE91-B541-AD86-6409B9DD4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8984374B-521C-CF49-9520-E0691A5B7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5FC7E289-F4BB-E244-B8DC-E2E602368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3E24AAED-EA52-F64A-998C-650C800F9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E2B7BECD-4831-7049-BC34-46DAB1D88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9870919C-D150-2E4A-96BA-D67DC1ADD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EF6E2A93-CA3F-DA43-8067-4A340195F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B33A754C-F5CC-A64F-8AE7-2A7EFE598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C9207657-DDD6-434A-B37D-BD2A99104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844AEDED-65B2-9740-8778-B710D12FA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97D8E709-C15F-8B41-A96D-B3287D798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65DE7521-C581-D84B-8847-BC666ECB3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AE8CDEE3-3EEB-4846-9992-94FA0EA10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AE7EFABD-BA07-F148-9D17-8A1BAADF6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61C3808A-A565-9543-B271-5E1DEAA07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35D4C77C-1F9D-1E4B-A6FE-AE93A4CF6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6F8AA644-6433-6340-AF41-1F816DB85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427AE4AE-E921-EA48-824F-552E1BB3F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62E95765-49AF-7446-8AD9-08AA61A09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AF4510D-943D-E548-AFFC-CFAF34F8B683}" name="Tabla42" displayName="Tabla42" ref="A1:E222" totalsRowShown="0">
  <autoFilter ref="A1:E222" xr:uid="{D5062528-1500-E94C-97D3-C8A343119A1E}"/>
  <tableColumns count="5">
    <tableColumn id="1" xr3:uid="{CD1B4D2D-C365-584B-8E5C-9988102407B0}" name="ADEP"/>
    <tableColumn id="2" xr3:uid="{15A91F1D-089F-544A-86F4-DF93C7A1CBD3}" name="SID 12R"/>
    <tableColumn id="7" xr3:uid="{247DECD8-8E8D-C74D-AAEA-6F7A39A0687E}" name="SID 30L">
      <calculatedColumnFormula array="1">_xlfn.SWITCH(Tabla42[[#This Row],[SID 12R]],"UDGUV","UDGUV","OMSUK","ROTGI","ENEBA","NOSUG","NUDAL","NUDAL","TAKUX","CZM","HECAT","CZM","CZM","CZM","")</calculatedColumnFormula>
    </tableColumn>
    <tableColumn id="3" xr3:uid="{194E71CE-FBBB-7C49-8EDD-3D502B1E5867}" name="Sector">
      <calculatedColumnFormula array="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calculatedColumnFormula>
    </tableColumn>
    <tableColumn id="4" xr3:uid="{138FA27E-D4B6-3C44-AD17-A7FE1B2D37C6}" name="ACC_Adyacente"/>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BB0081-F5A0-9F4A-8223-2324497988BF}" name="Tabla1" displayName="Tabla1" ref="A1:T168" totalsRowShown="0" headerRowDxfId="725" dataDxfId="724">
  <autoFilter ref="A1:T168" xr:uid="{FCBB0081-F5A0-9F4A-8223-2324497988BF}"/>
  <tableColumns count="20">
    <tableColumn id="1" xr3:uid="{6669405E-A15E-9942-B5CE-97CE145BE912}" name="callsign" dataDxfId="723"/>
    <tableColumn id="2" xr3:uid="{D148D420-AF2F-9041-9C9D-AB4D0BECB903}" name="adep" dataDxfId="722"/>
    <tableColumn id="3" xr3:uid="{4174A97F-406E-D54C-9F3A-E2F6FD33B976}" name="ades" dataDxfId="721"/>
    <tableColumn id="4" xr3:uid="{C27C59BD-4FD9-DA46-B964-F664B39C8221}" name="aircraft_type" dataDxfId="720"/>
    <tableColumn id="5" xr3:uid="{7198A083-8D29-D543-86AB-C0FB8E788D1C}" name="aircraft_registration" dataDxfId="719"/>
    <tableColumn id="6" xr3:uid="{5DC735C3-B26F-6840-9973-02FC0D37F57D}" name="atd" dataDxfId="718"/>
    <tableColumn id="7" xr3:uid="{1D00BB11-D839-8C45-AE0E-3DB8072978A6}" name="dep_runway" dataDxfId="717"/>
    <tableColumn id="8" xr3:uid="{26E1405F-FFE2-E34E-8A3C-F2CBE91DD905}" name="route" dataDxfId="716"/>
    <tableColumn id="9" xr3:uid="{1785A636-BB0E-ED44-AC85-6C60BC58A833}" name="rfl" dataDxfId="715"/>
    <tableColumn id="10" xr3:uid="{6BBE8DD4-1F1E-D547-B8A9-BD8B04A732BA}" name="flight_rule" dataDxfId="714"/>
    <tableColumn id="11" xr3:uid="{4B947AD3-978C-9240-B9A5-7F1C469672AD}" name="flight_type" dataDxfId="713"/>
    <tableColumn id="12" xr3:uid="{7A39C0C4-5B6C-624E-835C-F8276C239D23}" name="distance_flown_in_fir" dataDxfId="712"/>
    <tableColumn id="13" xr3:uid="{6D451C63-99EB-6345-8389-8F3DB6B38C7A}" name="exit_point" dataDxfId="711"/>
    <tableColumn id="14" xr3:uid="{01097FF5-1230-6040-B5A4-D491B00669AC}" name="exit_hour" dataDxfId="710"/>
    <tableColumn id="15" xr3:uid="{00D1735D-1562-BD42-9B4F-B829640CC514}" name="exit_level" dataDxfId="709"/>
    <tableColumn id="16" xr3:uid="{6AD9A552-D4F7-B44F-AED6-809B1F4E22C6}" name="wtc" dataDxfId="708"/>
    <tableColumn id="17" xr3:uid="{AFC2A53C-4BBB-234F-B3F5-6B46AA12E622}" name="nfl" dataDxfId="707"/>
    <tableColumn id="18" xr3:uid="{409145B1-9BE6-4446-91DF-987AB0BD8973}" name="SID_resuelto" dataDxfId="706">
      <calculatedColumnFormula>IF(G2="12R",_xlfn.XLOOKUP(C2,DB!$A$2:$A$222,DB!$B$2:$B$222,""),IF(G2="30L",_xlfn.XLOOKUP(C2,DB!$A$2:$A$222,DB!$C$2:$C$222,""),""))</calculatedColumnFormula>
    </tableColumn>
    <tableColumn id="19" xr3:uid="{5F23247F-210C-0448-8A79-755B844F148C}" name="Hora_UTC" dataDxfId="705">
      <calculatedColumnFormula>HOUR(F2)</calculatedColumnFormula>
    </tableColumn>
    <tableColumn id="20" xr3:uid="{5BC1F093-F77B-924D-8A75-CE4003C32889}" name="Sector_resuelto" dataDxfId="704">
      <calculatedColumnFormula>_xlfn.XLOOKUP(C2,DB!$A$2:$A$222,DB!$D$2:$D$222,"")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F5C902-FB10-CE4E-8EBD-3CF79AA726B6}" name="Tabla13" displayName="Tabla13" ref="A1:T172" totalsRowShown="0" headerRowDxfId="703" dataDxfId="702">
  <autoFilter ref="A1:T172" xr:uid="{FCBB0081-F5A0-9F4A-8223-2324497988BF}"/>
  <tableColumns count="20">
    <tableColumn id="1" xr3:uid="{9C86BE68-B9A8-0741-B8FB-0EE4A14202A1}" name="callsign" dataDxfId="701"/>
    <tableColumn id="2" xr3:uid="{671FC77B-B2D6-7F4D-AC88-A8631B0ED378}" name="adep" dataDxfId="700"/>
    <tableColumn id="3" xr3:uid="{96A6B852-2E69-FF4F-B35A-EA678FA59626}" name="ades" dataDxfId="699"/>
    <tableColumn id="4" xr3:uid="{5906A1F1-FB4D-E34B-B0B2-6AB63708494F}" name="aircraft_type" dataDxfId="698"/>
    <tableColumn id="5" xr3:uid="{BD2F454B-A1EE-A943-B7D2-594F02E7B001}" name="aircraft_registration" dataDxfId="697"/>
    <tableColumn id="6" xr3:uid="{70972E26-327B-2E42-9F23-3624CCE5F7A9}" name="atd" dataDxfId="696"/>
    <tableColumn id="7" xr3:uid="{B879FD5C-BC1C-9B41-999F-588DBDF97ADB}" name="dep_runway" dataDxfId="695"/>
    <tableColumn id="8" xr3:uid="{6FC9DB42-A144-7342-A143-5F658509C8A4}" name="route" dataDxfId="694"/>
    <tableColumn id="9" xr3:uid="{DEE310F5-68BB-2F4D-AD7C-05F6BDFAA33F}" name="rfl" dataDxfId="693"/>
    <tableColumn id="10" xr3:uid="{D2C2B487-ABBA-DA41-A61D-7055F8E12CDA}" name="flight_rule" dataDxfId="692"/>
    <tableColumn id="11" xr3:uid="{FE06F08D-B567-9540-B2EB-23991D193939}" name="flight_type" dataDxfId="691"/>
    <tableColumn id="12" xr3:uid="{47E26C9A-8D34-6348-AD1E-DF37102F6E3A}" name="distance_flown_in_fir" dataDxfId="690"/>
    <tableColumn id="13" xr3:uid="{2DA22B49-0A70-634A-B2F7-02EA244FCE8B}" name="exit_point" dataDxfId="689"/>
    <tableColumn id="14" xr3:uid="{1B4E63AA-1DB8-EE42-B167-A984DD03AE49}" name="exit_hour" dataDxfId="688"/>
    <tableColumn id="15" xr3:uid="{146CEA15-F38F-8549-908B-A90FC27BDB72}" name="exit_level" dataDxfId="687"/>
    <tableColumn id="16" xr3:uid="{1A6F3F68-7623-1E42-B00D-454E4D849835}" name="wtc" dataDxfId="686"/>
    <tableColumn id="17" xr3:uid="{6F4F3A72-8420-A24E-A3E4-10809F75D4BE}" name="nfl" dataDxfId="685"/>
    <tableColumn id="18" xr3:uid="{7A072EAE-FF03-1146-9078-083F19B6A2C3}" name="SID_resuelto" dataDxfId="684">
      <calculatedColumnFormula>IF(G2="12R",_xlfn.XLOOKUP(C2,DB!$A$2:$A$222,DB!$B$2:$B$222,""),IF(G2="30L",_xlfn.XLOOKUP(C2,DB!$A$2:$A$222,DB!$C$2:$C$222,""),""))</calculatedColumnFormula>
    </tableColumn>
    <tableColumn id="19" xr3:uid="{4CC092E5-7716-7948-921C-406902681291}" name="Hora_UTC" dataDxfId="683">
      <calculatedColumnFormula>HOUR(F2)</calculatedColumnFormula>
    </tableColumn>
    <tableColumn id="20" xr3:uid="{5E345107-4E87-E044-A8F9-0F3DC88C207E}" name="Sector_resuelto" dataDxfId="682">
      <calculatedColumnFormula>_xlfn.XLOOKUP(C2,DB!$A$2:$A$222,DB!$D$2:$D$222,"")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0FF3DD-E66D-9D4D-9EBE-0D08991DE659}" name="Tabla134" displayName="Tabla134" ref="A1:T195" totalsRowShown="0" headerRowDxfId="681" dataDxfId="680">
  <autoFilter ref="A1:T195" xr:uid="{FCBB0081-F5A0-9F4A-8223-2324497988BF}"/>
  <tableColumns count="20">
    <tableColumn id="1" xr3:uid="{883F8544-7600-724D-B1D3-6200985C8151}" name="callsign" dataDxfId="679"/>
    <tableColumn id="2" xr3:uid="{98D04745-3E3C-6B4C-AC90-E4C35ED763AF}" name="adep" dataDxfId="678"/>
    <tableColumn id="3" xr3:uid="{A883525F-B612-FC4F-9719-A4CF36A213A6}" name="ades" dataDxfId="677"/>
    <tableColumn id="4" xr3:uid="{ABFFD8FD-B354-2A44-8F6E-9B72EA9B8578}" name="aircraft_type" dataDxfId="676"/>
    <tableColumn id="5" xr3:uid="{17A76A66-8E5C-8646-B05A-057D7AD394F2}" name="aircraft_registration" dataDxfId="675"/>
    <tableColumn id="6" xr3:uid="{25EC587E-33DB-6046-A11D-077D1BCC8925}" name="atd" dataDxfId="674"/>
    <tableColumn id="7" xr3:uid="{A51879C6-0903-4D4C-9DEC-7FFD87D03D65}" name="dep_runway" dataDxfId="673"/>
    <tableColumn id="8" xr3:uid="{CC06F40C-4ABB-AB45-B779-AABE68531A64}" name="route" dataDxfId="672"/>
    <tableColumn id="9" xr3:uid="{2B94029F-6990-C24F-A5B8-C3695F95E835}" name="rfl" dataDxfId="671"/>
    <tableColumn id="10" xr3:uid="{8C02AE2F-45C5-1F4C-8E2D-B3D1B88A9304}" name="flight_rule" dataDxfId="670"/>
    <tableColumn id="11" xr3:uid="{8AF63EB5-0506-7043-B3B7-6FC0357D786C}" name="flight_type" dataDxfId="669"/>
    <tableColumn id="12" xr3:uid="{E8456596-EFCC-AE44-BE51-3E32E10E8B3C}" name="distance_flown_in_fir" dataDxfId="668"/>
    <tableColumn id="13" xr3:uid="{E92914EB-EDC3-DD4E-AA5C-314F61352334}" name="exit_point" dataDxfId="667"/>
    <tableColumn id="14" xr3:uid="{6522BF0F-EA24-9E40-8F95-40F497D9FA3D}" name="exit_hour" dataDxfId="666"/>
    <tableColumn id="15" xr3:uid="{86F6A688-4ABE-6A48-91BC-93919E77380A}" name="exit_level" dataDxfId="665"/>
    <tableColumn id="16" xr3:uid="{CCF09CEF-E595-CA42-8CE2-34F4F70B6737}" name="wtc" dataDxfId="664"/>
    <tableColumn id="17" xr3:uid="{36C6ED74-0A70-6A47-B5CD-8324A81A5B95}" name="nfl" dataDxfId="663"/>
    <tableColumn id="18" xr3:uid="{9E5545BE-0372-5B4B-B763-7969FC67B85F}" name="SID_resuelto" dataDxfId="662">
      <calculatedColumnFormula>IF(G2="12R",_xlfn.XLOOKUP(C2,DB!$A$2:$A$222,DB!$B$2:$B$222,""),IF(G2="30L",_xlfn.XLOOKUP(C2,DB!$A$2:$A$222,DB!$C$2:$C$222,""),""))</calculatedColumnFormula>
    </tableColumn>
    <tableColumn id="19" xr3:uid="{E7A8A706-08DE-4847-AA0C-D1CDDE4DE064}" name="Hora_UTC" dataDxfId="661">
      <calculatedColumnFormula>HOUR(F2)</calculatedColumnFormula>
    </tableColumn>
    <tableColumn id="20" xr3:uid="{D10B4361-B1F8-7C40-9E1F-8F5A327C1EE5}" name="Sector_resuelto" dataDxfId="660">
      <calculatedColumnFormula>_xlfn.XLOOKUP(C2,DB!$A$2:$A$222,DB!$D$2:$D$222,"")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B2C269-9CEB-EA41-BA83-2A176863D18F}" name="Tabla1345" displayName="Tabla1345" ref="A1:T202" totalsRowShown="0" headerRowDxfId="659" dataDxfId="658">
  <autoFilter ref="A1:T202" xr:uid="{FCBB0081-F5A0-9F4A-8223-2324497988BF}"/>
  <tableColumns count="20">
    <tableColumn id="1" xr3:uid="{4E46E7A6-B196-3C48-8F9E-D4C9DC6D78C0}" name="callsign" dataDxfId="657"/>
    <tableColumn id="2" xr3:uid="{97571EB2-4AB9-6E44-AA6B-125689341648}" name="adep" dataDxfId="656"/>
    <tableColumn id="3" xr3:uid="{7E0D473D-4AD3-2049-91AD-877D0CDC3691}" name="ades" dataDxfId="655"/>
    <tableColumn id="4" xr3:uid="{282F6E7A-9DA7-5B48-9362-E5ED063628EF}" name="aircraft_type" dataDxfId="654"/>
    <tableColumn id="5" xr3:uid="{D1ACB5EB-8E4C-934C-8CE1-7B19C1C6F62D}" name="aircraft_registration" dataDxfId="653"/>
    <tableColumn id="6" xr3:uid="{CFD33782-ED02-3C49-BEB9-903A9EBAF347}" name="atd" dataDxfId="652"/>
    <tableColumn id="7" xr3:uid="{A13EB745-094D-A84C-B4CA-F2B044922F36}" name="dep_runway" dataDxfId="651"/>
    <tableColumn id="8" xr3:uid="{7D7A4D5B-D097-2046-A2AC-ABB30CBFEC9D}" name="route" dataDxfId="650"/>
    <tableColumn id="9" xr3:uid="{FA52363A-DFFD-9F41-B0BF-231FA579A6D6}" name="rfl" dataDxfId="649"/>
    <tableColumn id="10" xr3:uid="{811510B2-8328-3D4C-9E2D-3642D1A32C25}" name="flight_rule" dataDxfId="648"/>
    <tableColumn id="11" xr3:uid="{76C6FE4C-7C1A-3A40-A83D-CC0E387565E2}" name="flight_type" dataDxfId="647"/>
    <tableColumn id="12" xr3:uid="{2840624B-D2E7-CB4C-8A7F-F9877B084AA1}" name="distance_flown_in_fir" dataDxfId="646"/>
    <tableColumn id="13" xr3:uid="{2C95D8D7-CA84-4247-9A71-3E2ED6EA2312}" name="exit_point" dataDxfId="645"/>
    <tableColumn id="14" xr3:uid="{350E8C8B-7235-8949-90ED-4EAAE2A03DF7}" name="exit_hour" dataDxfId="644"/>
    <tableColumn id="15" xr3:uid="{742A3BC4-8755-0643-8A5F-5DE83ACF2D58}" name="exit_level" dataDxfId="643"/>
    <tableColumn id="16" xr3:uid="{3421BF53-0AC4-2E4F-89CB-DCB6540F444A}" name="wtc" dataDxfId="642"/>
    <tableColumn id="17" xr3:uid="{5A70D755-AF9A-7C49-B545-F28F55A06266}" name="nfl" dataDxfId="641"/>
    <tableColumn id="18" xr3:uid="{344AD3D2-6D2A-3540-AC8A-5D7B8317B179}" name="SID_resuelto" dataDxfId="640">
      <calculatedColumnFormula>IF(G2="12R",_xlfn.XLOOKUP(C2,DB!$A$2:$A$222,DB!$B$2:$B$222,""),IF(G2="30L",_xlfn.XLOOKUP(C2,DB!$A$2:$A$222,DB!$C$2:$C$222,""),""))</calculatedColumnFormula>
    </tableColumn>
    <tableColumn id="19" xr3:uid="{0C4ADFB8-EAB0-0A43-B67C-6E3DA1E4D3B1}" name="Hora_UTC" dataDxfId="639">
      <calculatedColumnFormula>HOUR(F2)</calculatedColumnFormula>
    </tableColumn>
    <tableColumn id="20" xr3:uid="{01327278-CDE1-A14B-B5FA-8A8EF3FC8366}" name="Sector_resuelto" dataDxfId="638">
      <calculatedColumnFormula>_xlfn.XLOOKUP(C2,DB!$A$2:$A$222,DB!$D$2:$D$222,"")</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9B7FB4-1C7F-4C4E-AA27-8708A54898FD}" name="Tabla13456" displayName="Tabla13456" ref="A1:T190" totalsRowShown="0" headerRowDxfId="637" dataDxfId="636">
  <autoFilter ref="A1:T190" xr:uid="{FCBB0081-F5A0-9F4A-8223-2324497988BF}"/>
  <tableColumns count="20">
    <tableColumn id="1" xr3:uid="{80D35038-46C4-0E4E-87F5-13955E34DD5B}" name="callsign" dataDxfId="635"/>
    <tableColumn id="2" xr3:uid="{2B91A5CF-C844-224E-B056-AD45ABC328C9}" name="adep" dataDxfId="634"/>
    <tableColumn id="3" xr3:uid="{F08D003A-1820-2849-BB8A-CDC4B483B880}" name="ades" dataDxfId="633"/>
    <tableColumn id="4" xr3:uid="{0BDA0E03-2B88-7F4C-8AD0-A63EB98F40C2}" name="aircraft_type" dataDxfId="632"/>
    <tableColumn id="5" xr3:uid="{03CB8D79-76B2-C543-B4B4-A750BA893E0D}" name="aircraft_registration" dataDxfId="631"/>
    <tableColumn id="6" xr3:uid="{678D7709-9235-BF42-A304-0174133AFE66}" name="atd" dataDxfId="630"/>
    <tableColumn id="7" xr3:uid="{4CF4BD35-8006-5E40-ADF0-32FE9A7C5C21}" name="dep_runway" dataDxfId="629"/>
    <tableColumn id="8" xr3:uid="{65FF216E-19F1-A64A-B462-003C7FD05E5D}" name="route" dataDxfId="628"/>
    <tableColumn id="9" xr3:uid="{0D33017D-D44B-7E4C-BD59-2962E64E5848}" name="rfl" dataDxfId="627"/>
    <tableColumn id="10" xr3:uid="{7DF7B87A-0920-C84B-BF78-DF47F901BBA5}" name="flight_rule" dataDxfId="626"/>
    <tableColumn id="11" xr3:uid="{9AAB9726-87FC-E642-AE54-C4E5B5EF34E2}" name="flight_type" dataDxfId="625"/>
    <tableColumn id="12" xr3:uid="{0FBA3DB0-0E4A-C643-9213-DD7F785CE580}" name="distance_flown_in_fir" dataDxfId="624"/>
    <tableColumn id="13" xr3:uid="{A20F33AD-0879-E947-B6A1-071924EF1203}" name="exit_point" dataDxfId="623"/>
    <tableColumn id="14" xr3:uid="{BCC42D66-2315-3843-8F25-DD944366EED6}" name="exit_hour" dataDxfId="622"/>
    <tableColumn id="15" xr3:uid="{6D8BB4D3-5542-EE47-9E0D-07AEA9FB32B5}" name="exit_level" dataDxfId="621"/>
    <tableColumn id="16" xr3:uid="{504648A4-10ED-FE48-9224-BB312875BF25}" name="wtc" dataDxfId="620"/>
    <tableColumn id="17" xr3:uid="{330CBFA2-6920-574E-9E18-4F7B00A20222}" name="nfl" dataDxfId="619"/>
    <tableColumn id="18" xr3:uid="{2871130E-91E5-D741-9630-D407DC43E4E5}" name="SID_resuelto" dataDxfId="618">
      <calculatedColumnFormula>IF(G2="12R",_xlfn.XLOOKUP(C2,DB!$A$2:$A$222,DB!$B$2:$B$222,""),IF(G2="30L",_xlfn.XLOOKUP(C2,DB!$A$2:$A$222,DB!$C$2:$C$222,""),""))</calculatedColumnFormula>
    </tableColumn>
    <tableColumn id="19" xr3:uid="{40F39647-1C88-8142-A874-89B9692D8C92}" name="Hora_UTC" dataDxfId="617">
      <calculatedColumnFormula>HOUR(F2)</calculatedColumnFormula>
    </tableColumn>
    <tableColumn id="20" xr3:uid="{344D9E44-9B5E-4B46-84D6-8F604BFE036B}" name="Sector_resuelto" dataDxfId="616">
      <calculatedColumnFormula>_xlfn.XLOOKUP(C2,DB!$A$2:$A$222,DB!$D$2:$D$222,"")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88BFBEB-726F-F543-B1FE-4A4F6E07CC88}" name="Tabla134567" displayName="Tabla134567" ref="A1:T199" totalsRowShown="0" headerRowDxfId="615" dataDxfId="614">
  <autoFilter ref="A1:T199" xr:uid="{FCBB0081-F5A0-9F4A-8223-2324497988BF}"/>
  <tableColumns count="20">
    <tableColumn id="1" xr3:uid="{04721E17-204B-2A40-9258-03DE2CBD9979}" name="callsign" dataDxfId="613"/>
    <tableColumn id="2" xr3:uid="{2E973027-9F37-CA4C-BC83-2F4E005DC1FA}" name="adep" dataDxfId="612"/>
    <tableColumn id="3" xr3:uid="{871E2246-E652-1A4D-845F-9AA2A6058C6E}" name="ades" dataDxfId="611"/>
    <tableColumn id="4" xr3:uid="{EE162C41-E9CB-5D4D-A3FB-BF7A87CD8E8F}" name="aircraft_type" dataDxfId="610"/>
    <tableColumn id="5" xr3:uid="{1531660D-8820-0F47-BACA-8E8E50A11BB7}" name="aircraft_registration" dataDxfId="609"/>
    <tableColumn id="6" xr3:uid="{80F41031-48BA-E548-967A-0334D5490CAF}" name="atd" dataDxfId="608"/>
    <tableColumn id="7" xr3:uid="{0BC67A0B-4363-4446-AA72-4CBC3ED6E324}" name="dep_runway" dataDxfId="607"/>
    <tableColumn id="8" xr3:uid="{7C08958D-E0F6-8940-B3CA-338C5D964DCA}" name="route" dataDxfId="606"/>
    <tableColumn id="9" xr3:uid="{95CED142-819F-A245-B3F0-E1C99AA574E3}" name="rfl" dataDxfId="605"/>
    <tableColumn id="10" xr3:uid="{933BB43E-5E77-C248-8615-0A523BC20516}" name="flight_rule" dataDxfId="604"/>
    <tableColumn id="11" xr3:uid="{377F6857-64C3-5C4B-AF85-F1B2042AE553}" name="flight_type" dataDxfId="603"/>
    <tableColumn id="12" xr3:uid="{8EB50F41-980D-D548-9C10-A9F1363BB839}" name="distance_flown_in_fir" dataDxfId="602"/>
    <tableColumn id="13" xr3:uid="{1E58BB1C-D025-FB4C-A038-01FE8432BDCD}" name="exit_point" dataDxfId="601"/>
    <tableColumn id="14" xr3:uid="{B4BFAFD9-94F0-2540-98F6-DBC97732A214}" name="exit_hour" dataDxfId="600"/>
    <tableColumn id="15" xr3:uid="{2CA2BA2C-9159-2440-8E44-CB314DE94D88}" name="exit_level" dataDxfId="599"/>
    <tableColumn id="16" xr3:uid="{3E2C9F53-4C14-1047-AAA9-8141C0B175F9}" name="wtc" dataDxfId="598"/>
    <tableColumn id="17" xr3:uid="{3B5F5D70-6655-E049-B453-A53E52EE985E}" name="nfl" dataDxfId="597"/>
    <tableColumn id="18" xr3:uid="{0E88423F-3D86-474B-9CB9-80050EDEE9AD}" name="SID_resuelto" dataDxfId="596">
      <calculatedColumnFormula>IF(OR(G2="12R",G2="12L"),_xlfn.XLOOKUP(C2,DB!$A$2:$A$222,DB!$B$2:$B$222,""),IF(OR(G2="30L",G2="30R"),_xlfn.XLOOKUP(C2,DB!$A$2:$A$222,DB!$C$2:$C$222,""),""))</calculatedColumnFormula>
    </tableColumn>
    <tableColumn id="19" xr3:uid="{ABEFC005-BE1E-834D-BA18-FB87559E7D27}" name="Hora_UTC" dataDxfId="595">
      <calculatedColumnFormula>HOUR(F2)</calculatedColumnFormula>
    </tableColumn>
    <tableColumn id="20" xr3:uid="{9E04C595-6D73-3B45-89C5-8E0338FC1329}" name="Sector_resuelto" dataDxfId="594">
      <calculatedColumnFormula>_xlfn.XLOOKUP(C2,DB!$A$2:$A$222,DB!$D$2:$D$222,"")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C0F9654-7AE8-554F-BB9F-508BD43A2DEE}" name="Tabla13456718" displayName="Tabla13456718" ref="A1:T208" totalsRowShown="0" headerRowDxfId="593" dataDxfId="592">
  <autoFilter ref="A1:T208" xr:uid="{FCBB0081-F5A0-9F4A-8223-2324497988BF}"/>
  <tableColumns count="20">
    <tableColumn id="1" xr3:uid="{BCFFC86A-62F8-4043-84E5-BE1E095A610A}" name="callsign" dataDxfId="591"/>
    <tableColumn id="2" xr3:uid="{948376A9-88EC-E94F-A4D3-E29D15430F81}" name="adep" dataDxfId="590"/>
    <tableColumn id="3" xr3:uid="{702C957A-C37C-144C-AE3B-C225E0D91573}" name="ades" dataDxfId="589"/>
    <tableColumn id="4" xr3:uid="{5BD870BD-3506-6645-BBE0-5394CB8704A8}" name="aircraft_type" dataDxfId="588"/>
    <tableColumn id="5" xr3:uid="{C19291F4-95D5-8C49-B082-18AA1D042026}" name="aircraft_registration" dataDxfId="587"/>
    <tableColumn id="6" xr3:uid="{7A807FFF-DCEF-5043-9957-56194093A8ED}" name="atd" dataDxfId="586"/>
    <tableColumn id="7" xr3:uid="{014A83BF-54AD-7247-B115-0A0D3EEAF658}" name="dep_runway" dataDxfId="585"/>
    <tableColumn id="8" xr3:uid="{B0FB952F-3270-BD45-9098-481AE84B4075}" name="route" dataDxfId="584"/>
    <tableColumn id="9" xr3:uid="{678E2C42-911D-DC46-AEB7-D0A3A49116FE}" name="rfl" dataDxfId="583"/>
    <tableColumn id="10" xr3:uid="{9ED76F85-6E34-8C49-BDFE-2AE12F19F3A0}" name="flight_rule" dataDxfId="582"/>
    <tableColumn id="11" xr3:uid="{EACC803C-2935-1349-A1C6-9675F7E22FC3}" name="flight_type" dataDxfId="581"/>
    <tableColumn id="12" xr3:uid="{37C92550-5D82-2E4E-8180-15C0C2016999}" name="distance_flown_in_fir" dataDxfId="580"/>
    <tableColumn id="13" xr3:uid="{97B58BF6-F43D-134F-9907-070E7E1F9FFA}" name="exit_point" dataDxfId="579"/>
    <tableColumn id="14" xr3:uid="{D75141AA-6EEA-6045-AAF9-4BCD35389960}" name="exit_hour" dataDxfId="578"/>
    <tableColumn id="15" xr3:uid="{3B317FDB-D9BE-3A4C-9BFE-E9F8BCF78B9D}" name="exit_level" dataDxfId="577"/>
    <tableColumn id="16" xr3:uid="{130DD3C7-3F48-9744-9303-9EE647934226}" name="wtc" dataDxfId="576"/>
    <tableColumn id="17" xr3:uid="{5D01A77A-1389-6D46-B5CE-5E9B22E3C13D}" name="nfl" dataDxfId="575"/>
    <tableColumn id="18" xr3:uid="{2325702A-7BB7-2E46-96A5-7F5B4E799F13}" name="SID_resuelto" dataDxfId="574">
      <calculatedColumnFormula>IF(OR(G2="12R",G2="12L"),_xlfn.XLOOKUP(C2,DB!$A$2:$A$222,DB!$B$2:$B$222,""),IF(OR(G2="30L",G2="30R"),_xlfn.XLOOKUP(C2,DB!$A$2:$A$222,DB!$C$2:$C$222,""),""))</calculatedColumnFormula>
    </tableColumn>
    <tableColumn id="19" xr3:uid="{0368E948-E280-1049-9128-A37F767C2DBD}" name="Hora_UTC" dataDxfId="573">
      <calculatedColumnFormula>HOUR(F2)</calculatedColumnFormula>
    </tableColumn>
    <tableColumn id="20" xr3:uid="{B50FA55A-039B-0F44-BC3C-F348E72BC09E}" name="Sector_resuelto" dataDxfId="572">
      <calculatedColumnFormula>_xlfn.XLOOKUP(C2,DB!$A$2:$A$222,DB!$D$2:$D$222,"")</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8589458-B89D-5C49-B279-6E2BBB66343F}" name="Tabla1345671819" displayName="Tabla1345671819" ref="A1:T208" totalsRowShown="0" headerRowDxfId="571" dataDxfId="570">
  <autoFilter ref="A1:T208" xr:uid="{FCBB0081-F5A0-9F4A-8223-2324497988BF}"/>
  <tableColumns count="20">
    <tableColumn id="1" xr3:uid="{5A80BCC6-3140-7643-AD04-961B6087E002}" name="callsign" dataDxfId="569"/>
    <tableColumn id="2" xr3:uid="{0E7A7A3C-BF4F-4444-A7FE-D4F5222ACBA0}" name="adep" dataDxfId="568"/>
    <tableColumn id="3" xr3:uid="{FD9B08EF-D44C-0942-A538-6042F602BF30}" name="ades" dataDxfId="567"/>
    <tableColumn id="4" xr3:uid="{5E304131-CF30-AF4D-8D7C-A037008A9D66}" name="aircraft_type" dataDxfId="566"/>
    <tableColumn id="5" xr3:uid="{6C270B5B-285C-8146-91F2-15BBCE991CD3}" name="aircraft_registration" dataDxfId="565"/>
    <tableColumn id="6" xr3:uid="{79B30C88-929E-E94C-87B9-8992B57A9B32}" name="atd" dataDxfId="564"/>
    <tableColumn id="7" xr3:uid="{527CBD5A-16C3-354A-9ABA-4F9A1C949268}" name="dep_runway" dataDxfId="563"/>
    <tableColumn id="8" xr3:uid="{EA5DA71A-00FA-D447-8B18-48560338A732}" name="route" dataDxfId="562"/>
    <tableColumn id="9" xr3:uid="{40BBC1B1-6635-3841-A66A-BB75D810BB3B}" name="rfl" dataDxfId="561"/>
    <tableColumn id="10" xr3:uid="{C353CE51-C39E-AF4E-A686-D2780BA4802E}" name="flight_rule" dataDxfId="560"/>
    <tableColumn id="11" xr3:uid="{D99B55C5-AD02-1D44-A644-0C1EEFECF040}" name="flight_type" dataDxfId="559"/>
    <tableColumn id="12" xr3:uid="{7A833855-7022-2D45-8339-FCE37A38A0CA}" name="distance_flown_in_fir" dataDxfId="558"/>
    <tableColumn id="13" xr3:uid="{BF67DE31-048A-254D-BA13-9547508FA346}" name="exit_point" dataDxfId="557"/>
    <tableColumn id="14" xr3:uid="{4CB1C549-537E-2F42-9C12-270B8D9DC9C8}" name="exit_hour" dataDxfId="556"/>
    <tableColumn id="15" xr3:uid="{B29878B5-0F3D-F549-857A-79BC587FB4A2}" name="exit_level" dataDxfId="555"/>
    <tableColumn id="16" xr3:uid="{6DC38AD7-8EDF-154B-9AD6-33C6FAF97FB4}" name="wtc" dataDxfId="554"/>
    <tableColumn id="17" xr3:uid="{F3618FA8-2884-2847-B042-35245ACB59A4}" name="nfl" dataDxfId="553"/>
    <tableColumn id="18" xr3:uid="{F41CF2ED-08B6-3745-A099-88D9B12B4D83}" name="SID_resuelto" dataDxfId="552">
      <calculatedColumnFormula>IF(OR(G2="12R",G2="12L"),_xlfn.XLOOKUP(C2,DB!$A$2:$A$222,DB!$B$2:$B$222,""),IF(OR(G2="30L",G2="30R"),_xlfn.XLOOKUP(C2,DB!$A$2:$A$222,DB!$C$2:$C$222,""),""))</calculatedColumnFormula>
    </tableColumn>
    <tableColumn id="19" xr3:uid="{73F966AA-0F40-8441-AADD-9516516EB359}" name="Hora_UTC" dataDxfId="551">
      <calculatedColumnFormula>HOUR(F2)</calculatedColumnFormula>
    </tableColumn>
    <tableColumn id="20" xr3:uid="{FABFB2CF-8753-EC46-A77A-0CDF5393F5FA}" name="Sector_resuelto" dataDxfId="550">
      <calculatedColumnFormula>_xlfn.XLOOKUP(C2,DB!$A$2:$A$222,DB!$D$2:$D$222,"")</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8B408A5-8E3D-574A-B370-10E51A6DECD0}" name="Tabla134567181920" displayName="Tabla134567181920" ref="A1:T208" totalsRowShown="0" headerRowDxfId="549" dataDxfId="548">
  <autoFilter ref="A1:T208" xr:uid="{FCBB0081-F5A0-9F4A-8223-2324497988BF}"/>
  <tableColumns count="20">
    <tableColumn id="1" xr3:uid="{9E265FDB-A0ED-0945-BAE3-B79AB8755210}" name="callsign" dataDxfId="547"/>
    <tableColumn id="2" xr3:uid="{4980932F-EB87-6542-BA07-217DA998611A}" name="adep" dataDxfId="546"/>
    <tableColumn id="3" xr3:uid="{8186AF73-3A45-EF4D-900A-056F2F63694F}" name="ades" dataDxfId="545"/>
    <tableColumn id="4" xr3:uid="{616E21B0-D067-A44D-88DA-8AEE4A7DD512}" name="aircraft_type" dataDxfId="544"/>
    <tableColumn id="5" xr3:uid="{7E0E32CD-1F14-054D-9A60-9FE1345E246E}" name="aircraft_registration" dataDxfId="543"/>
    <tableColumn id="6" xr3:uid="{438DB0FB-7776-AE47-AD39-432F6012A3BC}" name="atd" dataDxfId="542"/>
    <tableColumn id="7" xr3:uid="{53698B87-6A91-544F-983D-8C6766F35707}" name="dep_runway" dataDxfId="541"/>
    <tableColumn id="8" xr3:uid="{0C92CAEF-015F-9644-A67A-419A9B44E443}" name="route" dataDxfId="540"/>
    <tableColumn id="9" xr3:uid="{C49D307F-FB41-C54C-8DF0-B4698F0F0A70}" name="rfl" dataDxfId="539"/>
    <tableColumn id="10" xr3:uid="{03895FB4-CCE8-4846-BEA3-C2FCD4BF6370}" name="flight_rule" dataDxfId="538"/>
    <tableColumn id="11" xr3:uid="{D84E0173-4759-6C4E-A08B-A08254B5E126}" name="flight_type" dataDxfId="537"/>
    <tableColumn id="12" xr3:uid="{07EB23C0-2F1D-624D-9DBB-6EF5E74829BC}" name="distance_flown_in_fir" dataDxfId="536"/>
    <tableColumn id="13" xr3:uid="{4E9D95B9-EE06-7F48-BC7A-23E5C5151F60}" name="exit_point" dataDxfId="535"/>
    <tableColumn id="14" xr3:uid="{688F2C08-DFA9-4743-9868-9C15D32A0FCF}" name="exit_hour" dataDxfId="534"/>
    <tableColumn id="15" xr3:uid="{6D2BEF44-39EF-8046-A51A-390348693ABD}" name="exit_level" dataDxfId="533"/>
    <tableColumn id="16" xr3:uid="{3DABD347-5F2D-C440-8D3F-431259349B8F}" name="wtc" dataDxfId="532"/>
    <tableColumn id="17" xr3:uid="{70706376-5F0E-FB42-B31A-3A543B83D8C7}" name="nfl" dataDxfId="531"/>
    <tableColumn id="18" xr3:uid="{E14CF684-5481-C442-A2B3-1C751FCD0020}" name="SID_resuelto" dataDxfId="530">
      <calculatedColumnFormula>IF(OR(G2="12R",G2="12L"),_xlfn.XLOOKUP(C2,DB!$A$2:$A$222,DB!$B$2:$B$222,""),IF(OR(G2="30L",G2="30R"),_xlfn.XLOOKUP(C2,DB!$A$2:$A$222,DB!$C$2:$C$222,""),""))</calculatedColumnFormula>
    </tableColumn>
    <tableColumn id="19" xr3:uid="{D14562DF-AE4A-4B45-90C8-52140F9317D3}" name="Hora_UTC" dataDxfId="529">
      <calculatedColumnFormula>HOUR(F2)</calculatedColumnFormula>
    </tableColumn>
    <tableColumn id="20" xr3:uid="{C35C0BE5-B559-F24F-8C4A-0D6F128AE389}" name="Sector_resuelto" dataDxfId="528">
      <calculatedColumnFormula>_xlfn.XLOOKUP(C2,DB!$A$2:$A$222,DB!$D$2:$D$222,"")</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0312964-2FBD-BC48-9298-85DE0638B56E}" name="Tabla13456718192021" displayName="Tabla13456718192021" ref="A1:T208" totalsRowShown="0" headerRowDxfId="527" dataDxfId="526">
  <autoFilter ref="A1:T208" xr:uid="{FCBB0081-F5A0-9F4A-8223-2324497988BF}"/>
  <tableColumns count="20">
    <tableColumn id="1" xr3:uid="{22DB5DB5-A332-3E46-848E-C234FA55B395}" name="callsign" dataDxfId="525"/>
    <tableColumn id="2" xr3:uid="{B1DF6B67-E3F2-E246-9BCB-B0A3BE8B8F5A}" name="adep" dataDxfId="524"/>
    <tableColumn id="3" xr3:uid="{6F7A58BA-16C1-F04E-B8CF-65B4AD073D9C}" name="ades" dataDxfId="523"/>
    <tableColumn id="4" xr3:uid="{9B873F5B-2545-984B-87CF-D7EA4B9B92A2}" name="aircraft_type" dataDxfId="522"/>
    <tableColumn id="5" xr3:uid="{7401CD10-B87E-F949-8D06-1E069A53E905}" name="aircraft_registration" dataDxfId="521"/>
    <tableColumn id="6" xr3:uid="{6F8338B0-5F0A-C945-9D27-2719F1A0294A}" name="atd" dataDxfId="520"/>
    <tableColumn id="7" xr3:uid="{51B701BD-2573-444C-B8AD-9C1E13D1B90D}" name="dep_runway" dataDxfId="519"/>
    <tableColumn id="8" xr3:uid="{7855CCBC-2A46-6A40-B928-8602ABA1346A}" name="route" dataDxfId="518"/>
    <tableColumn id="9" xr3:uid="{BB6CE63E-0AE3-D34F-A0AC-520CFFBF8AB3}" name="rfl" dataDxfId="517"/>
    <tableColumn id="10" xr3:uid="{428353E8-EC90-0D40-86CB-F60A1E9EB6E3}" name="flight_rule" dataDxfId="516"/>
    <tableColumn id="11" xr3:uid="{22C5D689-707B-144A-BBB2-C185837F40F7}" name="flight_type" dataDxfId="515"/>
    <tableColumn id="12" xr3:uid="{6A0F9058-D47A-044B-BD5B-FA2EE50194C2}" name="distance_flown_in_fir" dataDxfId="514"/>
    <tableColumn id="13" xr3:uid="{2B6E3206-AF47-634D-AF6F-EBD2BE26EF67}" name="exit_point" dataDxfId="513"/>
    <tableColumn id="14" xr3:uid="{B75448EA-9F1B-2A47-ADCD-77830B48B43E}" name="exit_hour" dataDxfId="512"/>
    <tableColumn id="15" xr3:uid="{3BCAE787-A614-6141-B0A8-77C5EEBC6795}" name="exit_level" dataDxfId="511"/>
    <tableColumn id="16" xr3:uid="{E5B60A13-0EEE-6442-B8DF-B6DCDEF62FED}" name="wtc" dataDxfId="510"/>
    <tableColumn id="17" xr3:uid="{C85B2C45-36FC-224B-B359-0CF91E8B77A8}" name="nfl" dataDxfId="509"/>
    <tableColumn id="18" xr3:uid="{7D886C10-948A-5947-A5EB-6496E0BEEFB1}" name="SID_resuelto" dataDxfId="508">
      <calculatedColumnFormula>IF(OR(G2="12R",G2="12L"),_xlfn.XLOOKUP(C2,DB!$A$2:$A$222,DB!$B$2:$B$222,""),IF(OR(G2="30L",G2="30R"),_xlfn.XLOOKUP(C2,DB!$A$2:$A$222,DB!$C$2:$C$222,""),""))</calculatedColumnFormula>
    </tableColumn>
    <tableColumn id="19" xr3:uid="{46DA9490-F231-314B-A521-9626A6C49583}" name="Hora_UTC" dataDxfId="507">
      <calculatedColumnFormula>HOUR(F2)</calculatedColumnFormula>
    </tableColumn>
    <tableColumn id="20" xr3:uid="{412C2BF6-E6F1-3941-A4D0-E4A245626D0B}" name="Sector_resuelto" dataDxfId="506">
      <calculatedColumnFormula>_xlfn.XLOOKUP(C2,DB!$A$2:$A$222,DB!$D$2:$D$222,"")</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D0863E2-CC03-CE4F-94EA-55B5FA23CDB4}" name="Tabla1345671819202122" displayName="Tabla1345671819202122" ref="A1:T354" totalsRowShown="0" headerRowDxfId="505" dataDxfId="504">
  <autoFilter ref="A1:T354" xr:uid="{FCBB0081-F5A0-9F4A-8223-2324497988BF}"/>
  <tableColumns count="20">
    <tableColumn id="1" xr3:uid="{0B757897-3EF6-2A4F-B585-4BC74153F261}" name="callsign" dataDxfId="503"/>
    <tableColumn id="2" xr3:uid="{51520E60-F05D-8545-B4B4-EB7827710BEF}" name="adep" dataDxfId="502"/>
    <tableColumn id="3" xr3:uid="{FC684BFC-5CBF-7649-94E4-2F76FF407F77}" name="ades" dataDxfId="501"/>
    <tableColumn id="4" xr3:uid="{2929D0D7-7FE3-4846-96A1-06602BE9E966}" name="aircraft_type" dataDxfId="500"/>
    <tableColumn id="5" xr3:uid="{972AF6B3-FBCB-D54F-9B48-882242837514}" name="aircraft_registration" dataDxfId="499"/>
    <tableColumn id="6" xr3:uid="{E09D89BD-7B42-2848-8B09-156A33D46DD5}" name="atd" dataDxfId="498"/>
    <tableColumn id="7" xr3:uid="{E3C53C96-2DBD-3C4D-B750-3F41826F02BD}" name="dep_runway" dataDxfId="497"/>
    <tableColumn id="8" xr3:uid="{0E69C145-62DC-584D-9E3E-5A3F36544EE2}" name="route" dataDxfId="496"/>
    <tableColumn id="9" xr3:uid="{F0FE845D-ABAE-0343-AFE5-3F4720E6B527}" name="rfl" dataDxfId="495"/>
    <tableColumn id="10" xr3:uid="{6F4E7829-009B-D34F-9377-235AEEE41EDF}" name="flight_rule" dataDxfId="494"/>
    <tableColumn id="11" xr3:uid="{4AFF3511-15A4-7743-8DB7-5DCEA72922FD}" name="flight_type" dataDxfId="493"/>
    <tableColumn id="12" xr3:uid="{DD53680D-9858-7046-9BD5-BAE36D081CD8}" name="distance_flown_in_fir" dataDxfId="492"/>
    <tableColumn id="13" xr3:uid="{D406C677-EE97-A544-9F11-6D94C93E507F}" name="exit_point" dataDxfId="491"/>
    <tableColumn id="14" xr3:uid="{CEBF3FBE-E853-BA40-8DCD-E812006DD13F}" name="exit_hour" dataDxfId="490"/>
    <tableColumn id="15" xr3:uid="{B64049C3-BA01-7A45-98E0-7681B5054B10}" name="exit_level" dataDxfId="489"/>
    <tableColumn id="16" xr3:uid="{21B02365-CECF-4B4D-AE60-A86A1D945C5A}" name="wtc" dataDxfId="488"/>
    <tableColumn id="17" xr3:uid="{AA9D1764-B2D9-B44F-AE7C-1E50142C040A}" name="nfl" dataDxfId="487"/>
    <tableColumn id="18" xr3:uid="{0472C8FC-1B88-084C-889D-798218728612}" name="SID_resuelto" dataDxfId="486">
      <calculatedColumnFormula>IF(OR(G2="12R",G2="12L"),_xlfn.XLOOKUP(C2,DB!$A$2:$A$222,DB!$B$2:$B$222,""),IF(OR(G2="30L",G2="30R"),_xlfn.XLOOKUP(C2,DB!$A$2:$A$222,DB!$C$2:$C$222,""),""))</calculatedColumnFormula>
    </tableColumn>
    <tableColumn id="19" xr3:uid="{143D6B90-B808-334C-AC9C-79C2B58393FD}" name="Hora_UTC" dataDxfId="485">
      <calculatedColumnFormula>HOUR(F2)</calculatedColumnFormula>
    </tableColumn>
    <tableColumn id="20" xr3:uid="{3E67702A-A282-0645-85C1-25C1DBBA8974}" name="Sector_resuelto" dataDxfId="484">
      <calculatedColumnFormula>_xlfn.XLOOKUP(C2,DB!$A$2:$A$222,DB!$D$2:$D$222,"")</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6468BB0-63D8-F44A-9C64-5814132A1651}" name="Tabla134567181920212223" displayName="Tabla134567181920212223" ref="A1:T354" totalsRowShown="0" headerRowDxfId="483" dataDxfId="482">
  <autoFilter ref="A1:T354" xr:uid="{FCBB0081-F5A0-9F4A-8223-2324497988BF}"/>
  <tableColumns count="20">
    <tableColumn id="1" xr3:uid="{B1CCE80B-3D98-D445-B21F-5FA9E5E2BB31}" name="callsign" dataDxfId="481"/>
    <tableColumn id="2" xr3:uid="{44C173D5-AC4D-5E46-9CE6-74EA19FA5CF5}" name="adep" dataDxfId="480"/>
    <tableColumn id="3" xr3:uid="{EAE7E151-9BC5-7647-B391-0FB05647B951}" name="ades" dataDxfId="479"/>
    <tableColumn id="4" xr3:uid="{E574FA59-E7A7-6043-9046-98F334EE8F63}" name="aircraft_type" dataDxfId="478"/>
    <tableColumn id="5" xr3:uid="{E23E8CC9-AC4E-8649-8A25-AB9AA2CAE10F}" name="aircraft_registration" dataDxfId="477"/>
    <tableColumn id="6" xr3:uid="{647B540B-C3F5-B542-928E-3D481A83E6FF}" name="atd" dataDxfId="476"/>
    <tableColumn id="7" xr3:uid="{14BA6243-4636-3E48-8E39-AA6F1152091C}" name="dep_runway" dataDxfId="475"/>
    <tableColumn id="8" xr3:uid="{33C4269D-8350-6A49-9A6F-017817DDDDC3}" name="route" dataDxfId="474"/>
    <tableColumn id="9" xr3:uid="{CB25C190-E684-7148-89D4-E307D61A1771}" name="rfl" dataDxfId="473"/>
    <tableColumn id="10" xr3:uid="{5635ABC7-9161-2044-BA27-63B94FA25D49}" name="flight_rule" dataDxfId="472"/>
    <tableColumn id="11" xr3:uid="{3E2AF943-ACC8-0A4A-88FD-79EF64C5DEA3}" name="flight_type" dataDxfId="471"/>
    <tableColumn id="12" xr3:uid="{9C88A1ED-E745-2C43-BED1-BD922547D8E8}" name="distance_flown_in_fir" dataDxfId="470"/>
    <tableColumn id="13" xr3:uid="{0F5EDA20-C1FA-8646-910E-D8DDC8148C43}" name="exit_point" dataDxfId="469"/>
    <tableColumn id="14" xr3:uid="{95C80FAA-DEDF-1A49-B2C8-ACAB985F77A4}" name="exit_hour" dataDxfId="468"/>
    <tableColumn id="15" xr3:uid="{2455B821-E214-364E-8BF7-CAFC2A5F6480}" name="exit_level" dataDxfId="467"/>
    <tableColumn id="16" xr3:uid="{A2D6FF84-84D2-004E-B33D-8B67F9723688}" name="wtc" dataDxfId="466"/>
    <tableColumn id="17" xr3:uid="{ED29F3A6-DF6A-E741-9383-5EB09AD8EB69}" name="nfl" dataDxfId="465"/>
    <tableColumn id="18" xr3:uid="{9CB33A7E-2C45-1044-9619-7AC444CAFCB0}" name="SID_resuelto" dataDxfId="464">
      <calculatedColumnFormula>IF(OR(G2="12R",G2="12L"),_xlfn.XLOOKUP(C2,DB!$A$2:$A$222,DB!$B$2:$B$222,""),IF(OR(G2="30L",G2="30R"),_xlfn.XLOOKUP(C2,DB!$A$2:$A$222,DB!$C$2:$C$222,""),""))</calculatedColumnFormula>
    </tableColumn>
    <tableColumn id="19" xr3:uid="{07DDB2C2-A2FE-5F4A-A15A-C6507238FB5A}" name="Hora_UTC" dataDxfId="463">
      <calculatedColumnFormula>HOUR(F2)</calculatedColumnFormula>
    </tableColumn>
    <tableColumn id="20" xr3:uid="{B221AB68-00F5-D74E-AC9A-107DA8FD824B}" name="Sector_resuelto" dataDxfId="462">
      <calculatedColumnFormula>_xlfn.XLOOKUP(C2,DB!$A$2:$A$222,DB!$D$2:$D$222,"")</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5F1C65B-437A-6E49-ACC3-A03D8D12826A}" name="Tabla13456718192021222324" displayName="Tabla13456718192021222324" ref="A1:T220" totalsRowShown="0" headerRowDxfId="461" dataDxfId="460">
  <autoFilter ref="A1:T220" xr:uid="{FCBB0081-F5A0-9F4A-8223-2324497988BF}"/>
  <tableColumns count="20">
    <tableColumn id="1" xr3:uid="{2B2BD1EA-E3DB-064F-B9C7-C548C77C9651}" name="callsign" dataDxfId="459"/>
    <tableColumn id="2" xr3:uid="{B1C838AB-0C31-264D-80CB-7917C1353EE3}" name="adep" dataDxfId="458"/>
    <tableColumn id="3" xr3:uid="{4AA70DE3-6ECF-8D4F-864C-FAF87AB8DEC5}" name="ades" dataDxfId="457"/>
    <tableColumn id="4" xr3:uid="{E4B0DC8C-143B-2348-93DB-BF43B310F1B5}" name="aircraft_type" dataDxfId="456"/>
    <tableColumn id="5" xr3:uid="{9B8B1741-A32C-2444-932C-57B6C9B61FAE}" name="aircraft_registration" dataDxfId="455"/>
    <tableColumn id="6" xr3:uid="{D8422CE4-ABFE-0A4E-BED2-B3A3ADC0F745}" name="atd" dataDxfId="454"/>
    <tableColumn id="7" xr3:uid="{E1BC0A66-27AE-8D48-91C6-2685BC5B1480}" name="dep_runway" dataDxfId="453"/>
    <tableColumn id="8" xr3:uid="{959E2A63-8D7B-D644-8FE5-B0E9673DCE0C}" name="route" dataDxfId="452"/>
    <tableColumn id="9" xr3:uid="{AC6BAE3D-68AC-3E49-AA42-2053BCE361F9}" name="rfl" dataDxfId="451"/>
    <tableColumn id="10" xr3:uid="{5F86AB1D-E796-7542-9C25-49F4534DFB81}" name="flight_rule" dataDxfId="450"/>
    <tableColumn id="11" xr3:uid="{8C04F115-3D24-964F-A477-D3EBC518C413}" name="flight_type" dataDxfId="449"/>
    <tableColumn id="12" xr3:uid="{F9AC2443-B1E8-8B45-A634-C46B4B25DE4E}" name="distance_flown_in_fir" dataDxfId="448"/>
    <tableColumn id="13" xr3:uid="{9E1B68B7-10FB-C44B-8533-D847BB52824D}" name="exit_point" dataDxfId="447"/>
    <tableColumn id="14" xr3:uid="{5AFA4E4A-9679-5A47-B78A-19A33EE1B03B}" name="exit_hour" dataDxfId="446"/>
    <tableColumn id="15" xr3:uid="{33C58CA1-2416-B245-960B-B41404F2C377}" name="exit_level" dataDxfId="445"/>
    <tableColumn id="16" xr3:uid="{F96CC50D-E1EF-1943-8003-1A8EF8825CB1}" name="wtc" dataDxfId="444"/>
    <tableColumn id="17" xr3:uid="{3A9C3634-5BBD-8F4F-9757-E422CC6381EE}" name="nfl" dataDxfId="443"/>
    <tableColumn id="18" xr3:uid="{E2D32F9A-EEB8-EF4F-980D-28DCBF04F68E}" name="SID_resuelto" dataDxfId="442">
      <calculatedColumnFormula>IF(OR(G2="12R",G2="12L"),_xlfn.XLOOKUP(C2,DB!$A$2:$A$222,DB!$B$2:$B$222,""),IF(OR(G2="30L",G2="30R"),_xlfn.XLOOKUP(C2,DB!$A$2:$A$222,DB!$C$2:$C$222,""),""))</calculatedColumnFormula>
    </tableColumn>
    <tableColumn id="19" xr3:uid="{2545AA97-A7AF-1E4C-8510-AD4F37817324}" name="Hora_UTC" dataDxfId="441">
      <calculatedColumnFormula>HOUR(F2)</calculatedColumnFormula>
    </tableColumn>
    <tableColumn id="20" xr3:uid="{04E582A9-9692-554F-9BC3-711282D53E9F}" name="Sector_resuelto" dataDxfId="440">
      <calculatedColumnFormula>_xlfn.XLOOKUP(C2,DB!$A$2:$A$222,DB!$D$2:$D$222,"")</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F23F9CF-8E26-7E4C-A067-304379E5B78C}" name="Tabla1345671819202122232425" displayName="Tabla1345671819202122232425" ref="A1:T220" totalsRowShown="0" headerRowDxfId="439" dataDxfId="438">
  <autoFilter ref="A1:T220" xr:uid="{FCBB0081-F5A0-9F4A-8223-2324497988BF}"/>
  <tableColumns count="20">
    <tableColumn id="1" xr3:uid="{ED33FCA3-B141-354A-BB9C-85934C901F9B}" name="callsign" dataDxfId="437"/>
    <tableColumn id="2" xr3:uid="{5BEDCBDC-FE05-AD4D-B540-855300E0A617}" name="adep" dataDxfId="436"/>
    <tableColumn id="3" xr3:uid="{63E7ADE2-2E20-9E45-ACDA-80D6ABF7836D}" name="ades" dataDxfId="435"/>
    <tableColumn id="4" xr3:uid="{EF59C1CE-C7A2-0844-BC35-F4FB17D16A92}" name="aircraft_type" dataDxfId="434"/>
    <tableColumn id="5" xr3:uid="{E0C9E8B3-2052-FA4F-A3AE-636AFD0DA1CF}" name="aircraft_registration" dataDxfId="433"/>
    <tableColumn id="6" xr3:uid="{71A72494-B6C4-804E-99D8-828217200CB1}" name="atd" dataDxfId="432"/>
    <tableColumn id="7" xr3:uid="{FAC137DC-5DF5-304A-BA1F-9296CD567AE0}" name="dep_runway" dataDxfId="431"/>
    <tableColumn id="8" xr3:uid="{FDB4B669-4186-344B-8E2D-3E2FE10B888E}" name="route" dataDxfId="430"/>
    <tableColumn id="9" xr3:uid="{51D92974-A9E6-B44E-B5F5-DA882426A9A1}" name="rfl" dataDxfId="429"/>
    <tableColumn id="10" xr3:uid="{FA5822CC-45B3-0D46-8F1F-0AAAFC04C9C9}" name="flight_rule" dataDxfId="428"/>
    <tableColumn id="11" xr3:uid="{445D7A43-3BDB-6145-8394-82907AF6E14D}" name="flight_type" dataDxfId="427"/>
    <tableColumn id="12" xr3:uid="{9C786CF1-3957-D248-BC77-6E7148F1A71E}" name="distance_flown_in_fir" dataDxfId="426"/>
    <tableColumn id="13" xr3:uid="{422E0C77-8E09-3B44-8AF4-321D4A8CD00E}" name="exit_point" dataDxfId="425"/>
    <tableColumn id="14" xr3:uid="{32D9AF02-A0F1-594D-A059-13B9B86E26AB}" name="exit_hour" dataDxfId="424"/>
    <tableColumn id="15" xr3:uid="{69A302DD-79E8-6D47-A09E-DC996590C56C}" name="exit_level" dataDxfId="423"/>
    <tableColumn id="16" xr3:uid="{8E92C76D-8E33-0E4D-8FA1-10773919C783}" name="wtc" dataDxfId="422"/>
    <tableColumn id="17" xr3:uid="{CDF643E6-EF97-1942-90B5-AF53EBE42DE3}" name="nfl" dataDxfId="421"/>
    <tableColumn id="18" xr3:uid="{B4C1E485-A160-D04A-B01F-21E0360DDC01}" name="SID_resuelto" dataDxfId="420">
      <calculatedColumnFormula>IF(OR(G2="12R",G2="12L"),_xlfn.XLOOKUP(C2,DB!$A$2:$A$222,DB!$B$2:$B$222,""),IF(OR(G2="30L",G2="30R"),_xlfn.XLOOKUP(C2,DB!$A$2:$A$222,DB!$C$2:$C$222,""),""))</calculatedColumnFormula>
    </tableColumn>
    <tableColumn id="19" xr3:uid="{FF8A7D30-B0D3-1246-8C3F-B96269F63611}" name="Hora_UTC" dataDxfId="419">
      <calculatedColumnFormula>HOUR(F2)</calculatedColumnFormula>
    </tableColumn>
    <tableColumn id="20" xr3:uid="{2C79A489-8F51-EF49-882F-DFBAB5BBA1A0}" name="Sector_resuelto" dataDxfId="418">
      <calculatedColumnFormula>_xlfn.XLOOKUP(C2,DB!$A$2:$A$222,DB!$D$2:$D$222,"")</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CDCFA6D-9FD0-9D4A-917D-91113077DF56}" name="Tabla13456718192021222324258" displayName="Tabla13456718192021222324258" ref="A1:T228" totalsRowShown="0" headerRowDxfId="417" dataDxfId="416">
  <autoFilter ref="A1:T228" xr:uid="{FCBB0081-F5A0-9F4A-8223-2324497988BF}"/>
  <tableColumns count="20">
    <tableColumn id="1" xr3:uid="{E7F0CF1D-6E73-1D4B-80E0-8E5C47449A00}" name="callsign" dataDxfId="415"/>
    <tableColumn id="2" xr3:uid="{096CC365-072B-1B4D-9495-76D18DA08B18}" name="adep" dataDxfId="414"/>
    <tableColumn id="3" xr3:uid="{61DAD743-A9E9-2644-BCE2-635DBF4A9FEF}" name="ades" dataDxfId="413"/>
    <tableColumn id="4" xr3:uid="{A3134DE6-664A-B443-B044-5F004B323BAB}" name="aircraft_type" dataDxfId="412"/>
    <tableColumn id="5" xr3:uid="{0D462867-48A6-BC4E-8F18-25E5E1BEE0A6}" name="aircraft_registration" dataDxfId="411"/>
    <tableColumn id="6" xr3:uid="{7BC2EDE6-4008-B74A-B92A-8BCB873188DE}" name="atd" dataDxfId="410"/>
    <tableColumn id="7" xr3:uid="{DC887285-0700-574C-B354-575BACFA4392}" name="dep_runway" dataDxfId="409"/>
    <tableColumn id="8" xr3:uid="{9A5757CE-24D8-B44A-B2EE-905070B483E9}" name="route" dataDxfId="408"/>
    <tableColumn id="9" xr3:uid="{79A810B5-0523-8C4F-BF1E-95583F916975}" name="rfl" dataDxfId="407"/>
    <tableColumn id="10" xr3:uid="{7A0E10AE-2838-4A4C-88F8-1E15A6373341}" name="flight_rule" dataDxfId="406"/>
    <tableColumn id="11" xr3:uid="{5C7A8DB2-7FDE-A747-84E4-D6C0A50EE0AF}" name="flight_type" dataDxfId="405"/>
    <tableColumn id="12" xr3:uid="{1DB7B030-612D-3444-A430-8542A80630DD}" name="distance_flown_in_fir" dataDxfId="404"/>
    <tableColumn id="13" xr3:uid="{8F5C154D-27A1-8C45-A082-9A06BFF927EA}" name="exit_point" dataDxfId="403"/>
    <tableColumn id="14" xr3:uid="{3DB01191-4572-3C47-9BFC-0CEEAF283845}" name="exit_hour" dataDxfId="402"/>
    <tableColumn id="15" xr3:uid="{776D0CDD-71F3-F34C-AB9E-4521AD7E47FD}" name="exit_level" dataDxfId="401"/>
    <tableColumn id="16" xr3:uid="{EE10CBCB-E610-7D43-BD87-224B17B0CA96}" name="wtc" dataDxfId="400"/>
    <tableColumn id="17" xr3:uid="{F83D296D-5CD8-2644-92F4-6C3EB283200E}" name="nfl" dataDxfId="399"/>
    <tableColumn id="18" xr3:uid="{AE55C566-F582-E447-8FD6-99D04379D842}" name="SID_resuelto" dataDxfId="398">
      <calculatedColumnFormula>IF(OR(G2="12R",G2="12L"),_xlfn.XLOOKUP(C2,DB!$A$2:$A$222,DB!$B$2:$B$222,""),IF(OR(G2="30L",G2="30R"),_xlfn.XLOOKUP(C2,DB!$A$2:$A$222,DB!$C$2:$C$222,""),""))</calculatedColumnFormula>
    </tableColumn>
    <tableColumn id="19" xr3:uid="{BC5E051A-EA1A-BB47-B4D4-88C2015F7A50}" name="Hora_UTC" dataDxfId="397">
      <calculatedColumnFormula>HOUR(F2)</calculatedColumnFormula>
    </tableColumn>
    <tableColumn id="20" xr3:uid="{3535596A-CDF1-2247-9F52-6F1316B6D2E0}" name="Sector_resuelto" dataDxfId="396">
      <calculatedColumnFormula>_xlfn.XLOOKUP(C2,DB!$A$2:$A$222,DB!$D$2:$D$222,"")</calculatedColumn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23930FD-72F2-DE42-B771-2779C3ED49EC}" name="Tabla134567181920212223242589" displayName="Tabla134567181920212223242589" ref="A1:T220" totalsRowShown="0" headerRowDxfId="395" dataDxfId="394">
  <autoFilter ref="A1:T220" xr:uid="{FCBB0081-F5A0-9F4A-8223-2324497988BF}"/>
  <tableColumns count="20">
    <tableColumn id="1" xr3:uid="{0451E2A2-E9EB-A34A-A56A-8A37D58EA863}" name="callsign" dataDxfId="393"/>
    <tableColumn id="2" xr3:uid="{225BBE68-4611-2246-A972-BC9C6908D980}" name="adep" dataDxfId="392"/>
    <tableColumn id="3" xr3:uid="{117C7C5D-88CB-B242-AACD-D4AA4B0E8E05}" name="ades" dataDxfId="391"/>
    <tableColumn id="4" xr3:uid="{8296109C-C4D0-4D4A-BF21-EEF4F51F1AE3}" name="aircraft_type" dataDxfId="390"/>
    <tableColumn id="5" xr3:uid="{428058D0-53B5-034B-BD92-AA09C5FF9DC0}" name="aircraft_registration" dataDxfId="389"/>
    <tableColumn id="6" xr3:uid="{D16AB6D9-70C9-C44D-AD81-67D9722A20BB}" name="atd" dataDxfId="388"/>
    <tableColumn id="7" xr3:uid="{15DFE454-7697-8748-B2A2-4A0DA146FC45}" name="dep_runway" dataDxfId="387"/>
    <tableColumn id="8" xr3:uid="{5E451E2E-CD09-1847-9C94-733FC439D722}" name="route" dataDxfId="386"/>
    <tableColumn id="9" xr3:uid="{C60B776C-AD97-A34E-B919-826FC3015F82}" name="rfl" dataDxfId="385"/>
    <tableColumn id="10" xr3:uid="{FC590AC6-8367-114E-A12F-F3A784A1828D}" name="flight_rule" dataDxfId="384"/>
    <tableColumn id="11" xr3:uid="{6135B392-8FFB-714D-87B6-A3F2FFEB8F3F}" name="flight_type" dataDxfId="383"/>
    <tableColumn id="12" xr3:uid="{8FC992B3-73A7-F04F-9CC7-6C55C956534D}" name="distance_flown_in_fir" dataDxfId="382"/>
    <tableColumn id="13" xr3:uid="{A8A7A22E-772B-0A4A-B5C8-74D54E1A165F}" name="exit_point" dataDxfId="381"/>
    <tableColumn id="14" xr3:uid="{DC45D00D-CF04-F54F-93DE-0F1F09D879B9}" name="exit_hour" dataDxfId="380"/>
    <tableColumn id="15" xr3:uid="{D158C6F9-4D91-F140-AE7E-9A332065C011}" name="exit_level" dataDxfId="379"/>
    <tableColumn id="16" xr3:uid="{42A3D34E-4094-9D4F-BDFD-03867C3AFC97}" name="wtc" dataDxfId="378"/>
    <tableColumn id="17" xr3:uid="{8412AB6C-971E-1948-9A5C-BEA1B77DEC56}" name="nfl" dataDxfId="377"/>
    <tableColumn id="18" xr3:uid="{61D00115-566C-BE4E-9AE6-6063DE31053E}" name="SID_resuelto" dataDxfId="376">
      <calculatedColumnFormula>IF(OR(G2="12R",G2="12L"),_xlfn.XLOOKUP(C2,DB!$A$2:$A$222,DB!$B$2:$B$222,""),IF(OR(G2="30L",G2="30R"),_xlfn.XLOOKUP(C2,DB!$A$2:$A$222,DB!$C$2:$C$222,""),""))</calculatedColumnFormula>
    </tableColumn>
    <tableColumn id="19" xr3:uid="{B5B00FD4-39BC-F04F-8B1F-4D594B49710C}" name="Hora_UTC" dataDxfId="375">
      <calculatedColumnFormula>HOUR(F2)</calculatedColumnFormula>
    </tableColumn>
    <tableColumn id="20" xr3:uid="{8A3702B5-B2BC-404C-9525-E9638B733556}" name="Sector_resuelto" dataDxfId="374">
      <calculatedColumnFormula>_xlfn.XLOOKUP(C2,DB!$A$2:$A$222,DB!$D$2:$D$222,"")</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C3C1EC1-ABA9-994E-BF18-9E8630B3EC65}" name="Tabla13456718192021222324258910" displayName="Tabla13456718192021222324258910" ref="A1:T233" totalsRowShown="0" headerRowDxfId="373" dataDxfId="372">
  <autoFilter ref="A1:T233" xr:uid="{FCBB0081-F5A0-9F4A-8223-2324497988BF}"/>
  <tableColumns count="20">
    <tableColumn id="1" xr3:uid="{109BFE40-7298-C74D-9386-468BEC2E5F97}" name="callsign" dataDxfId="371"/>
    <tableColumn id="2" xr3:uid="{506027BB-366E-D347-BA25-FB7A030C5B6F}" name="adep" dataDxfId="370"/>
    <tableColumn id="3" xr3:uid="{79BC10BD-E267-D242-B2FC-E2FC20C4F153}" name="ades" dataDxfId="369"/>
    <tableColumn id="4" xr3:uid="{480546EC-6273-2144-802C-141A5449BB1A}" name="aircraft_type" dataDxfId="368"/>
    <tableColumn id="5" xr3:uid="{D8782F7B-925F-984D-AD19-6227275E716D}" name="aircraft_registration" dataDxfId="367"/>
    <tableColumn id="6" xr3:uid="{063FC1D3-46B2-9840-BBE1-818C77F008EC}" name="atd" dataDxfId="366"/>
    <tableColumn id="7" xr3:uid="{02F51CC0-2951-D74D-9607-5025CC0D426B}" name="dep_runway" dataDxfId="365"/>
    <tableColumn id="8" xr3:uid="{DA4A30F3-D8B5-0E42-85F1-73D5BECF89AB}" name="route" dataDxfId="364"/>
    <tableColumn id="9" xr3:uid="{DF698230-E2B6-0849-B1C2-F6A6F7197FA2}" name="rfl" dataDxfId="363"/>
    <tableColumn id="10" xr3:uid="{F46ECEC4-FDD3-8F4D-9320-2E6ED2AF2C8D}" name="flight_rule" dataDxfId="362"/>
    <tableColumn id="11" xr3:uid="{6F1F0BB7-42FB-C145-8CEC-66F07DC95DD5}" name="flight_type" dataDxfId="361"/>
    <tableColumn id="12" xr3:uid="{8DC3F04C-05E9-8F44-82D4-A83715B6AED0}" name="distance_flown_in_fir" dataDxfId="360"/>
    <tableColumn id="13" xr3:uid="{D0F06AA5-0B17-424F-B594-7F968CCD4F66}" name="exit_point" dataDxfId="359"/>
    <tableColumn id="14" xr3:uid="{10408A9B-928E-F340-8E1D-A96FCB3F3C8A}" name="exit_hour" dataDxfId="358"/>
    <tableColumn id="15" xr3:uid="{4A1D1B49-F283-2544-B12E-928B629C2D75}" name="exit_level" dataDxfId="357"/>
    <tableColumn id="16" xr3:uid="{E6DB3010-C2C1-7742-A89A-DF2B56041B36}" name="wtc" dataDxfId="356"/>
    <tableColumn id="17" xr3:uid="{DA21EF57-5E92-2345-9BC7-F6268C3CDA33}" name="nfl" dataDxfId="355"/>
    <tableColumn id="18" xr3:uid="{1512E0BC-BAFF-F741-93CB-EDFC03A91DBB}" name="SID_resuelto" dataDxfId="354">
      <calculatedColumnFormula>IF(OR(G2="12R",G2="12L"),_xlfn.XLOOKUP(C2,DB!$A$2:$A$222,DB!$B$2:$B$222,""),IF(OR(G2="30L",G2="30R"),_xlfn.XLOOKUP(C2,DB!$A$2:$A$222,DB!$C$2:$C$222,""),""))</calculatedColumnFormula>
    </tableColumn>
    <tableColumn id="19" xr3:uid="{E0BC8C62-CEE1-EC4C-8430-440380442EE8}" name="Hora_UTC" dataDxfId="353">
      <calculatedColumnFormula>HOUR(F2)</calculatedColumnFormula>
    </tableColumn>
    <tableColumn id="20" xr3:uid="{6D5B8C9E-BB43-034A-92FA-FE7E19FECEFA}" name="Sector_resuelto" dataDxfId="352">
      <calculatedColumnFormula>_xlfn.XLOOKUP(C2,DB!$A$2:$A$222,DB!$D$2:$D$222,"")</calculatedColumn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2FF54-89D4-E840-8AB1-E95D21AD142A}" name="Tabla1345671819202122232425891011" displayName="Tabla1345671819202122232425891011" ref="A1:T220" totalsRowShown="0" headerRowDxfId="351" dataDxfId="350">
  <autoFilter ref="A1:T220" xr:uid="{FCBB0081-F5A0-9F4A-8223-2324497988BF}"/>
  <tableColumns count="20">
    <tableColumn id="1" xr3:uid="{3EE5AFA8-112C-8740-A52D-F803E4787B3B}" name="callsign" dataDxfId="349"/>
    <tableColumn id="2" xr3:uid="{CD7FF10E-3FA0-2F4C-BB5B-417BB6FE0BED}" name="adep" dataDxfId="348"/>
    <tableColumn id="3" xr3:uid="{0CE34390-CABB-5441-B99B-9D2D657F2CD6}" name="ades" dataDxfId="347"/>
    <tableColumn id="4" xr3:uid="{A7D33683-7B5E-A541-AFC2-6CB00A1DCBBD}" name="aircraft_type" dataDxfId="346"/>
    <tableColumn id="5" xr3:uid="{C9A9C9E1-6368-FB4A-837F-5184D7B788D2}" name="aircraft_registration" dataDxfId="345"/>
    <tableColumn id="6" xr3:uid="{862E9D10-8B83-944E-938C-56DBA6B4044A}" name="atd" dataDxfId="344"/>
    <tableColumn id="7" xr3:uid="{9C522015-B91E-8741-B1FE-36A81590FC8F}" name="dep_runway" dataDxfId="343"/>
    <tableColumn id="8" xr3:uid="{0117AA78-5D78-D24F-BA3B-264AE208D966}" name="route" dataDxfId="342"/>
    <tableColumn id="9" xr3:uid="{1343EB95-B695-E440-B83D-F5CD6791A7E5}" name="rfl" dataDxfId="341"/>
    <tableColumn id="10" xr3:uid="{473FF9A8-08D2-074F-A913-CB85A033EE92}" name="flight_rule" dataDxfId="340"/>
    <tableColumn id="11" xr3:uid="{19185A49-4ECB-9940-935D-84B1C27BBF20}" name="flight_type" dataDxfId="339"/>
    <tableColumn id="12" xr3:uid="{C3B73D4A-4227-6A4B-9EE4-EFC353F67DA0}" name="distance_flown_in_fir" dataDxfId="338"/>
    <tableColumn id="13" xr3:uid="{E2F7C522-4DB2-3946-B211-2C23A7BA949A}" name="exit_point" dataDxfId="337"/>
    <tableColumn id="14" xr3:uid="{5D76183E-8A68-3944-94CE-02B4EE8CCBEE}" name="exit_hour" dataDxfId="336"/>
    <tableColumn id="15" xr3:uid="{069F857F-FD90-284B-9685-4E5853BC8FE2}" name="exit_level" dataDxfId="335"/>
    <tableColumn id="16" xr3:uid="{0B50EBB4-62C4-894E-AAA5-567D6F9F9D8E}" name="wtc" dataDxfId="334"/>
    <tableColumn id="17" xr3:uid="{0F20B066-B5C6-004F-84AC-AC2C4369E92F}" name="nfl" dataDxfId="333"/>
    <tableColumn id="18" xr3:uid="{7CF6829F-DB8E-E947-849B-B8294649B4C6}" name="SID_resuelto" dataDxfId="332">
      <calculatedColumnFormula>IF(OR(G2="12R",G2="12L"),_xlfn.XLOOKUP(C2,DB!$A$2:$A$222,DB!$B$2:$B$222,""),IF(OR(G2="30L",G2="30R"),_xlfn.XLOOKUP(C2,DB!$A$2:$A$222,DB!$C$2:$C$222,""),""))</calculatedColumnFormula>
    </tableColumn>
    <tableColumn id="19" xr3:uid="{D0BA1098-5F5E-6A4E-A818-F44A538039CE}" name="Hora_UTC" dataDxfId="331">
      <calculatedColumnFormula>HOUR(F2)</calculatedColumnFormula>
    </tableColumn>
    <tableColumn id="20" xr3:uid="{34606A02-5C2B-3443-9546-982BA84DCAFD}" name="Sector_resuelto" dataDxfId="330">
      <calculatedColumnFormula>_xlfn.XLOOKUP(C2,DB!$A$2:$A$222,DB!$D$2:$D$222,"")</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B507BF6-63E3-6A46-A4D0-C34D7BD98F90}" name="Tabla134567181920212223242589101112" displayName="Tabla134567181920212223242589101112" ref="A1:T233" totalsRowShown="0" headerRowDxfId="329" dataDxfId="328">
  <autoFilter ref="A1:T233" xr:uid="{FCBB0081-F5A0-9F4A-8223-2324497988BF}"/>
  <tableColumns count="20">
    <tableColumn id="1" xr3:uid="{71AB1A31-CEDE-4C4D-8584-ECFBBFF2264E}" name="callsign" dataDxfId="327"/>
    <tableColumn id="2" xr3:uid="{45F50132-6780-EA4B-AE6D-A64647F242D6}" name="adep" dataDxfId="326"/>
    <tableColumn id="3" xr3:uid="{80AB41E9-7368-AF46-A7AA-33B1711C3F80}" name="ades" dataDxfId="325"/>
    <tableColumn id="4" xr3:uid="{92A7A706-3BCA-8B47-B004-3A5B47488FF1}" name="aircraft_type" dataDxfId="324"/>
    <tableColumn id="5" xr3:uid="{5AE21249-6748-304F-BC05-1FC26711B791}" name="aircraft_registration" dataDxfId="323"/>
    <tableColumn id="6" xr3:uid="{9A7196E1-784E-E549-A0BE-2CFEE8900911}" name="atd" dataDxfId="322"/>
    <tableColumn id="7" xr3:uid="{AE1A2BCD-BAAB-3C4B-8977-14274C20A09B}" name="dep_runway" dataDxfId="321"/>
    <tableColumn id="8" xr3:uid="{ADFBFE06-3062-0E49-B468-3AD4D3376965}" name="route" dataDxfId="320"/>
    <tableColumn id="9" xr3:uid="{D54236C8-929C-3745-A326-D24A800C65FF}" name="rfl" dataDxfId="319"/>
    <tableColumn id="10" xr3:uid="{5A16C35B-9380-A945-A7B8-8164C94FD118}" name="flight_rule" dataDxfId="318"/>
    <tableColumn id="11" xr3:uid="{580BB145-FDB2-AC45-A9E8-24522E98B1AE}" name="flight_type" dataDxfId="317"/>
    <tableColumn id="12" xr3:uid="{DDA510C9-0E38-3A4B-8E2C-4BDB8887146B}" name="distance_flown_in_fir" dataDxfId="316"/>
    <tableColumn id="13" xr3:uid="{F2C3996C-67F1-664D-8D8B-861C1C8CB5E3}" name="exit_point" dataDxfId="315"/>
    <tableColumn id="14" xr3:uid="{980D09E5-DB51-5C4B-A052-0A11DD1412C6}" name="exit_hour" dataDxfId="314"/>
    <tableColumn id="15" xr3:uid="{1EB30CD4-BD4F-EC4B-8211-977A0376E8FF}" name="exit_level" dataDxfId="313"/>
    <tableColumn id="16" xr3:uid="{595DAA09-D7CA-5040-A920-BB779C226CC8}" name="wtc" dataDxfId="312"/>
    <tableColumn id="17" xr3:uid="{D2E5DA7C-CAF5-C442-88FD-1B271BE2B48A}" name="nfl" dataDxfId="311"/>
    <tableColumn id="18" xr3:uid="{13D20113-B680-BF44-9847-9E7D9B626D43}" name="SID_resuelto" dataDxfId="310">
      <calculatedColumnFormula>IF(OR(G2="12R",G2="12L"),_xlfn.XLOOKUP(C2,DB!$A$2:$A$222,DB!$B$2:$B$222,""),IF(OR(G2="30L",G2="30R"),_xlfn.XLOOKUP(C2,DB!$A$2:$A$222,DB!$C$2:$C$222,""),""))</calculatedColumnFormula>
    </tableColumn>
    <tableColumn id="19" xr3:uid="{E79160EF-B054-FF46-B64E-33B96578EFAC}" name="Hora_UTC" dataDxfId="309">
      <calculatedColumnFormula>HOUR(F2)</calculatedColumnFormula>
    </tableColumn>
    <tableColumn id="20" xr3:uid="{53CD4BFB-311C-204F-BEAF-8E03EB4C5684}" name="Sector_resuelto" dataDxfId="308">
      <calculatedColumnFormula>_xlfn.XLOOKUP(C2,DB!$A$2:$A$222,DB!$D$2:$D$222,"")</calculatedColumnFormula>
    </tableColum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1881BE-07B2-054F-BA5C-7E4EB016369D}" name="Tabla13456718192021222324258910111213" displayName="Tabla13456718192021222324258910111213" ref="A1:T238" totalsRowShown="0" headerRowDxfId="307" dataDxfId="306">
  <autoFilter ref="A1:T238" xr:uid="{FCBB0081-F5A0-9F4A-8223-2324497988BF}"/>
  <tableColumns count="20">
    <tableColumn id="1" xr3:uid="{8E2E92BC-60D6-9247-930C-6BE5FA76CB0D}" name="callsign" dataDxfId="305"/>
    <tableColumn id="2" xr3:uid="{97C9566B-3A28-1647-BF26-909B12E033F6}" name="adep" dataDxfId="304"/>
    <tableColumn id="3" xr3:uid="{AFE14626-6274-C842-A392-8070C33315AB}" name="ades" dataDxfId="303"/>
    <tableColumn id="4" xr3:uid="{E359647E-CD39-1B49-9B90-646BDA2693AF}" name="aircraft_type" dataDxfId="302"/>
    <tableColumn id="5" xr3:uid="{7826A88F-D3A8-8445-B556-192C99F41BDA}" name="aircraft_registration" dataDxfId="301"/>
    <tableColumn id="6" xr3:uid="{F9CA1723-193E-B14D-AFF1-93E83F7755FD}" name="atd" dataDxfId="300"/>
    <tableColumn id="7" xr3:uid="{F17BA1F9-F251-2A44-9FA9-7C3034F78ABE}" name="dep_runway" dataDxfId="299"/>
    <tableColumn id="8" xr3:uid="{B9B504C9-F36C-3645-918F-EB827D3A0B50}" name="route" dataDxfId="298"/>
    <tableColumn id="9" xr3:uid="{07DBA38E-2A33-B741-8D86-6DF463BAF253}" name="rfl" dataDxfId="297"/>
    <tableColumn id="10" xr3:uid="{BFE573AD-073F-2649-958C-533CC2184CDD}" name="flight_rule" dataDxfId="296"/>
    <tableColumn id="11" xr3:uid="{99CD10A5-D3B5-564C-B70D-5EBC4C3116A9}" name="flight_type" dataDxfId="295"/>
    <tableColumn id="12" xr3:uid="{485178CB-B87E-8947-B28E-B34C2F1AB276}" name="distance_flown_in_fir" dataDxfId="294"/>
    <tableColumn id="13" xr3:uid="{3E78FDCB-471C-C540-8808-B4D62708B99C}" name="exit_point" dataDxfId="293"/>
    <tableColumn id="14" xr3:uid="{2FC902A4-C79E-E44A-B2DF-F01D4934491F}" name="exit_hour" dataDxfId="292"/>
    <tableColumn id="15" xr3:uid="{E4B0B76E-B702-7C40-9784-4E4F57AFAE08}" name="exit_level" dataDxfId="291"/>
    <tableColumn id="16" xr3:uid="{4B985247-7DF5-CE4A-BAA9-8CCFCD3EEB81}" name="wtc" dataDxfId="290"/>
    <tableColumn id="17" xr3:uid="{04B64B22-8098-DF45-ACD5-14AAC62B135F}" name="nfl" dataDxfId="289"/>
    <tableColumn id="18" xr3:uid="{2CB088EB-47CC-034F-A9EF-6593E85A1405}" name="SID_resuelto" dataDxfId="288">
      <calculatedColumnFormula>IF(OR(G2="12R",G2="12L"),_xlfn.XLOOKUP(C2,DB!$A$2:$A$222,DB!$B$2:$B$222,""),IF(OR(G2="30L",G2="30R"),_xlfn.XLOOKUP(C2,DB!$A$2:$A$222,DB!$C$2:$C$222,""),""))</calculatedColumnFormula>
    </tableColumn>
    <tableColumn id="19" xr3:uid="{8CC23319-8861-7F41-9364-0B07321350F1}" name="Hora_UTC" dataDxfId="287">
      <calculatedColumnFormula>HOUR(F2)</calculatedColumnFormula>
    </tableColumn>
    <tableColumn id="20" xr3:uid="{CCF9708F-C246-574C-ACEB-576207DA0EEE}" name="Sector_resuelto" dataDxfId="286">
      <calculatedColumnFormula>_xlfn.XLOOKUP(C2,DB!$A$2:$A$222,DB!$D$2:$D$222,"")</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43BE48A-9696-904E-9120-4831BD0A81E7}" name="Tabla1345671819202122232425891011121314" displayName="Tabla1345671819202122232425891011121314" ref="A1:T220" totalsRowShown="0" headerRowDxfId="285" dataDxfId="284">
  <autoFilter ref="A1:T220" xr:uid="{FCBB0081-F5A0-9F4A-8223-2324497988BF}"/>
  <tableColumns count="20">
    <tableColumn id="1" xr3:uid="{CC21F8E1-6F14-C14F-B883-D93704551E10}" name="callsign" dataDxfId="283"/>
    <tableColumn id="2" xr3:uid="{AF2452DA-B8DC-1247-A36A-DC2C8B1398A1}" name="adep" dataDxfId="282"/>
    <tableColumn id="3" xr3:uid="{7ADB2C0E-D258-7C41-A271-E3BB372E8A6B}" name="ades" dataDxfId="281"/>
    <tableColumn id="4" xr3:uid="{47E6B4D2-1582-C342-A2D9-CF889B80828C}" name="aircraft_type" dataDxfId="280"/>
    <tableColumn id="5" xr3:uid="{B6AC12C1-8E83-F44B-AF7F-CE355055D992}" name="aircraft_registration" dataDxfId="279"/>
    <tableColumn id="6" xr3:uid="{C2BFFF74-441B-884D-9A0E-B1B6DACDA8D4}" name="atd" dataDxfId="278"/>
    <tableColumn id="7" xr3:uid="{43F61CB2-C799-C642-99FF-C4742E907D88}" name="dep_runway" dataDxfId="277"/>
    <tableColumn id="8" xr3:uid="{4FD48AD2-27DD-5844-A52A-EC91544FE355}" name="route" dataDxfId="276"/>
    <tableColumn id="9" xr3:uid="{46036EB2-244B-D749-80BE-3FAB3ECEF513}" name="rfl" dataDxfId="275"/>
    <tableColumn id="10" xr3:uid="{5FC4ED54-C354-3042-8060-444075B3AECE}" name="flight_rule" dataDxfId="274"/>
    <tableColumn id="11" xr3:uid="{599305A7-077B-9646-8B08-26F0F324C1E5}" name="flight_type" dataDxfId="273"/>
    <tableColumn id="12" xr3:uid="{3527FA29-E66C-0B40-ADA2-C1000865D074}" name="distance_flown_in_fir" dataDxfId="272"/>
    <tableColumn id="13" xr3:uid="{080A13BE-E721-5B4C-94ED-9E33E96937DF}" name="exit_point" dataDxfId="271"/>
    <tableColumn id="14" xr3:uid="{AD0B00AA-123E-E34D-9D75-A9C0C0F779EA}" name="exit_hour" dataDxfId="270"/>
    <tableColumn id="15" xr3:uid="{C90DB773-C309-5C43-9EC9-5078FBB30D97}" name="exit_level" dataDxfId="269"/>
    <tableColumn id="16" xr3:uid="{C5E8EEC5-6EF2-FC44-9846-4302148198BE}" name="wtc" dataDxfId="268"/>
    <tableColumn id="17" xr3:uid="{B008C42B-C79B-7148-A366-8A86C04878CE}" name="nfl" dataDxfId="267"/>
    <tableColumn id="18" xr3:uid="{5A4E2115-EE9F-B844-BC18-B2F8DCDE16B3}" name="SID_resuelto" dataDxfId="266">
      <calculatedColumnFormula>IF(OR(G2="12R",G2="12L"),_xlfn.XLOOKUP(C2,DB!$A$2:$A$222,DB!$B$2:$B$222,""),IF(OR(G2="30L",G2="30R"),_xlfn.XLOOKUP(C2,DB!$A$2:$A$222,DB!$C$2:$C$222,""),""))</calculatedColumnFormula>
    </tableColumn>
    <tableColumn id="19" xr3:uid="{D1AB3529-B5B6-8A4E-8EBB-C15D52935498}" name="Hora_UTC" dataDxfId="265">
      <calculatedColumnFormula>HOUR(F2)</calculatedColumnFormula>
    </tableColumn>
    <tableColumn id="20" xr3:uid="{1B9D553C-410B-824B-8709-5573764FC9CA}" name="Sector_resuelto" dataDxfId="264">
      <calculatedColumnFormula>_xlfn.XLOOKUP(C2,DB!$A$2:$A$222,DB!$D$2:$D$222,"")</calculatedColumnFormula>
    </tableColum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899DBD7-9159-9B47-A8A8-DC8580F38F23}" name="Tabla134567181920212223242589101112131415" displayName="Tabla134567181920212223242589101112131415" ref="A1:T220" totalsRowShown="0" headerRowDxfId="263" dataDxfId="262">
  <autoFilter ref="A1:T220" xr:uid="{FCBB0081-F5A0-9F4A-8223-2324497988BF}"/>
  <tableColumns count="20">
    <tableColumn id="1" xr3:uid="{47DB34D6-C807-D94D-A4F3-97AE79303C32}" name="callsign" dataDxfId="261"/>
    <tableColumn id="2" xr3:uid="{DD192B0D-6307-294E-8637-8890E00C54BA}" name="adep" dataDxfId="260"/>
    <tableColumn id="3" xr3:uid="{420D4595-5BE0-B744-972A-6F789E48164B}" name="ades" dataDxfId="259"/>
    <tableColumn id="4" xr3:uid="{473EF079-2FA5-3F4E-A6E6-C17D895E08D2}" name="aircraft_type" dataDxfId="258"/>
    <tableColumn id="5" xr3:uid="{16AE8268-22A1-DD42-A5F2-21F857F9AA8C}" name="aircraft_registration" dataDxfId="257"/>
    <tableColumn id="6" xr3:uid="{5DDCB749-A02D-B843-A81C-698F6BFA66B6}" name="atd" dataDxfId="256"/>
    <tableColumn id="7" xr3:uid="{73DD89EF-FC7C-864D-94A7-9BAFA54715A0}" name="dep_runway" dataDxfId="255"/>
    <tableColumn id="8" xr3:uid="{9A27DC40-834B-B44A-9612-8E1750C9969B}" name="route" dataDxfId="254"/>
    <tableColumn id="9" xr3:uid="{D38A8D1C-89CB-104F-BCE4-13B6B3557583}" name="rfl" dataDxfId="253"/>
    <tableColumn id="10" xr3:uid="{BDC47500-2E45-1E43-992F-69C0003C667E}" name="flight_rule" dataDxfId="252"/>
    <tableColumn id="11" xr3:uid="{D2DB1C47-DCD1-504A-9738-D7B598966FF5}" name="flight_type" dataDxfId="251"/>
    <tableColumn id="12" xr3:uid="{67FB10B4-7C3E-7D41-B04E-43F4A81E1C0E}" name="distance_flown_in_fir" dataDxfId="250"/>
    <tableColumn id="13" xr3:uid="{0A43B8FE-86F6-1440-A575-DA02657A0F1B}" name="exit_point" dataDxfId="249"/>
    <tableColumn id="14" xr3:uid="{B177084D-E300-B84F-9E1E-04BDB91CFE25}" name="exit_hour" dataDxfId="248"/>
    <tableColumn id="15" xr3:uid="{C27EE65B-7671-9044-947F-419E6A03B10A}" name="exit_level" dataDxfId="247"/>
    <tableColumn id="16" xr3:uid="{A7DA033A-A1F1-A647-A87B-32ED59AFD760}" name="wtc" dataDxfId="246"/>
    <tableColumn id="17" xr3:uid="{D2A8799E-ECF3-C643-B2EE-B4AD0349296E}" name="nfl" dataDxfId="245"/>
    <tableColumn id="18" xr3:uid="{0E849C3E-F28B-074F-BAA2-5E68E0FD8ECA}" name="SID_resuelto" dataDxfId="244">
      <calculatedColumnFormula>IF(OR(G2="12R",G2="12L"),_xlfn.XLOOKUP(C2,DB!$A$2:$A$222,DB!$B$2:$B$222,""),IF(OR(G2="30L",G2="30R"),_xlfn.XLOOKUP(C2,DB!$A$2:$A$222,DB!$C$2:$C$222,""),""))</calculatedColumnFormula>
    </tableColumn>
    <tableColumn id="19" xr3:uid="{1ADB9854-C60B-0841-85A4-4A021482E33D}" name="Hora_UTC" dataDxfId="243">
      <calculatedColumnFormula>HOUR(F2)</calculatedColumnFormula>
    </tableColumn>
    <tableColumn id="20" xr3:uid="{E0268644-E736-E44A-816E-808B0A9DFBAD}" name="Sector_resuelto" dataDxfId="242">
      <calculatedColumnFormula>_xlfn.XLOOKUP(C2,DB!$A$2:$A$222,DB!$D$2:$D$222,"")</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0A39306-1689-5540-A9C5-165A0EEE283B}" name="Tabla13456718192021222324258910111213141516" displayName="Tabla13456718192021222324258910111213141516" ref="A1:T220" totalsRowShown="0" headerRowDxfId="241" dataDxfId="240">
  <autoFilter ref="A1:T220" xr:uid="{FCBB0081-F5A0-9F4A-8223-2324497988BF}"/>
  <tableColumns count="20">
    <tableColumn id="1" xr3:uid="{C11079EE-09EC-754A-95A8-B0ED146414E6}" name="callsign" dataDxfId="239"/>
    <tableColumn id="2" xr3:uid="{D29322CE-2265-BC4A-B1E0-0C0B448E4F6D}" name="adep" dataDxfId="238"/>
    <tableColumn id="3" xr3:uid="{5A30F3C4-7028-BC4D-BA0E-13E3FB06615C}" name="ades" dataDxfId="237"/>
    <tableColumn id="4" xr3:uid="{A370A42B-D094-7C4D-B87C-74989F51C219}" name="aircraft_type" dataDxfId="236"/>
    <tableColumn id="5" xr3:uid="{3292B294-9810-6740-8126-D135138910F4}" name="aircraft_registration" dataDxfId="235"/>
    <tableColumn id="6" xr3:uid="{3BB866D7-FA30-0841-BBF9-572CCF559903}" name="atd" dataDxfId="234"/>
    <tableColumn id="7" xr3:uid="{908257FD-1D08-5A44-85F6-96D5DB97CD7A}" name="dep_runway" dataDxfId="233"/>
    <tableColumn id="8" xr3:uid="{E446B5FA-10F1-124C-B0E5-CFB84619FECD}" name="route" dataDxfId="232"/>
    <tableColumn id="9" xr3:uid="{9775FFF2-0673-2744-832C-10E1614AB8F9}" name="rfl" dataDxfId="231"/>
    <tableColumn id="10" xr3:uid="{16FE81A3-3CC6-9945-BA16-FDF124EA4961}" name="flight_rule" dataDxfId="230"/>
    <tableColumn id="11" xr3:uid="{7B32F658-ADFE-8840-AC2A-891C3B892A65}" name="flight_type" dataDxfId="229"/>
    <tableColumn id="12" xr3:uid="{1DF66AEB-8F07-9841-BA01-55A16319FD97}" name="distance_flown_in_fir" dataDxfId="228"/>
    <tableColumn id="13" xr3:uid="{EBB557D3-CF19-564A-B295-CA28D45D3E3E}" name="exit_point" dataDxfId="227"/>
    <tableColumn id="14" xr3:uid="{B1989C94-9C7E-6C46-940D-1938A76759E4}" name="exit_hour" dataDxfId="226"/>
    <tableColumn id="15" xr3:uid="{2BC3E489-59F9-5742-95BF-FF822789F732}" name="exit_level" dataDxfId="225"/>
    <tableColumn id="16" xr3:uid="{10F7E75B-68B2-5744-9AA0-93B083BE7B2B}" name="wtc" dataDxfId="224"/>
    <tableColumn id="17" xr3:uid="{8679BC94-6D15-904C-9304-6216BFD4865C}" name="nfl" dataDxfId="223"/>
    <tableColumn id="18" xr3:uid="{8FC57F63-EF08-ED47-BE26-3EECB0BA55E6}" name="SID_resuelto" dataDxfId="222">
      <calculatedColumnFormula>IF(OR(G2="12R",G2="12L"),_xlfn.XLOOKUP(C2,DB!$A$2:$A$222,DB!$B$2:$B$222,""),IF(OR(G2="30L",G2="30R"),_xlfn.XLOOKUP(C2,DB!$A$2:$A$222,DB!$C$2:$C$222,""),""))</calculatedColumnFormula>
    </tableColumn>
    <tableColumn id="19" xr3:uid="{140EABFC-0082-BB44-8CB7-7EBF0E1EC26A}" name="Hora_UTC" dataDxfId="221">
      <calculatedColumnFormula>HOUR(F2)</calculatedColumnFormula>
    </tableColumn>
    <tableColumn id="20" xr3:uid="{F3B252A2-E6C1-1C44-AA15-74850E0D8585}" name="Sector_resuelto" dataDxfId="220">
      <calculatedColumnFormula>_xlfn.XLOOKUP(C2,DB!$A$2:$A$222,DB!$D$2:$D$222,"")</calculatedColumnFormula>
    </tableColum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7BF2444-BFDE-FC49-AAB9-7B06EFA60046}" name="Tabla1345671819202122232425891011121314151617" displayName="Tabla1345671819202122232425891011121314151617" ref="A1:T220" totalsRowShown="0" headerRowDxfId="219" dataDxfId="218">
  <autoFilter ref="A1:T220" xr:uid="{FCBB0081-F5A0-9F4A-8223-2324497988BF}"/>
  <tableColumns count="20">
    <tableColumn id="1" xr3:uid="{B48014C0-9CDA-3A45-AF2F-B833172A3B3C}" name="callsign" dataDxfId="217"/>
    <tableColumn id="2" xr3:uid="{29D1E2E3-4CE8-BE44-AD43-5592CFC7DD37}" name="adep" dataDxfId="216"/>
    <tableColumn id="3" xr3:uid="{53615A94-3E12-8F4A-B363-44E958E87A20}" name="ades" dataDxfId="215"/>
    <tableColumn id="4" xr3:uid="{1DA5F2B7-414B-8549-AE6C-925E80FCD6C4}" name="aircraft_type" dataDxfId="214"/>
    <tableColumn id="5" xr3:uid="{54455083-FBE6-FB45-9BF0-ABA917F4D390}" name="aircraft_registration" dataDxfId="213"/>
    <tableColumn id="6" xr3:uid="{6C35A341-B3FE-6545-A7E3-F9D23BAD3786}" name="atd" dataDxfId="212"/>
    <tableColumn id="7" xr3:uid="{81A090D7-0798-AF46-9798-1D198DD15E05}" name="dep_runway" dataDxfId="211"/>
    <tableColumn id="8" xr3:uid="{F0E6DF1F-59C1-2C45-975B-4676F751B4AC}" name="route" dataDxfId="210"/>
    <tableColumn id="9" xr3:uid="{5780796C-503F-604A-83D8-820251418E0E}" name="rfl" dataDxfId="209"/>
    <tableColumn id="10" xr3:uid="{5B2EE3C0-4032-FD43-B22E-BA277AD31D49}" name="flight_rule" dataDxfId="208"/>
    <tableColumn id="11" xr3:uid="{726E6AF2-5D9A-F646-829A-3305471F9159}" name="flight_type" dataDxfId="207"/>
    <tableColumn id="12" xr3:uid="{2AF48B21-2A66-0F40-B081-6E240BB03B46}" name="distance_flown_in_fir" dataDxfId="206"/>
    <tableColumn id="13" xr3:uid="{5F7B7E0C-0FAF-E54D-A471-3C53509C1777}" name="exit_point" dataDxfId="205"/>
    <tableColumn id="14" xr3:uid="{49BA281C-CA23-DA49-990D-7964ABAFC918}" name="exit_hour" dataDxfId="204"/>
    <tableColumn id="15" xr3:uid="{F07676CE-F5F7-5547-A129-7EB87EC497CB}" name="exit_level" dataDxfId="203"/>
    <tableColumn id="16" xr3:uid="{978958A0-42CB-6748-B90B-3DC8E15DC9EC}" name="wtc" dataDxfId="202"/>
    <tableColumn id="17" xr3:uid="{C0A8A4F0-CB2E-1040-946A-E8F32F9F27F5}" name="nfl" dataDxfId="201"/>
    <tableColumn id="18" xr3:uid="{AC81F220-BAFB-E04C-AEC6-DE8D909690C4}" name="SID_resuelto" dataDxfId="200">
      <calculatedColumnFormula>IF(OR(G2="12R",G2="12L"),_xlfn.XLOOKUP(C2,DB!$A$2:$A$222,DB!$B$2:$B$222,""),IF(OR(G2="30L",G2="30R"),_xlfn.XLOOKUP(C2,DB!$A$2:$A$222,DB!$C$2:$C$222,""),""))</calculatedColumnFormula>
    </tableColumn>
    <tableColumn id="19" xr3:uid="{9DC5211E-9EBA-6341-9244-3D3D3D80E9A8}" name="Hora_UTC" dataDxfId="199">
      <calculatedColumnFormula>HOUR(F2)</calculatedColumnFormula>
    </tableColumn>
    <tableColumn id="20" xr3:uid="{6B70D0B8-1F92-8D44-B8A3-E4078B096BC0}" name="Sector_resuelto" dataDxfId="198">
      <calculatedColumnFormula>_xlfn.XLOOKUP(C2,DB!$A$2:$A$222,DB!$D$2:$D$222,"")</calculatedColumnFormula>
    </tableColumn>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2050C9F-3731-AE4F-8F80-C3DE1173FC14}" name="Tabla134567181920212223242589101112131415161726" displayName="Tabla134567181920212223242589101112131415161726" ref="A1:T220" totalsRowShown="0" headerRowDxfId="197" dataDxfId="196">
  <autoFilter ref="A1:T220" xr:uid="{FCBB0081-F5A0-9F4A-8223-2324497988BF}"/>
  <tableColumns count="20">
    <tableColumn id="1" xr3:uid="{6CFBFEE0-84A2-3347-8C89-065789698576}" name="callsign" dataDxfId="195"/>
    <tableColumn id="2" xr3:uid="{9E840467-F91D-5840-B496-502B5E43E30F}" name="adep" dataDxfId="194"/>
    <tableColumn id="3" xr3:uid="{677E513A-0347-BE43-AB8F-247E5A569D93}" name="ades" dataDxfId="193"/>
    <tableColumn id="4" xr3:uid="{7F1AFE54-4C50-674E-9B20-FCCEEEE16C9D}" name="aircraft_type" dataDxfId="192"/>
    <tableColumn id="5" xr3:uid="{2DF201EA-E05A-D543-8DF2-E1FCF22E6100}" name="aircraft_registration" dataDxfId="191"/>
    <tableColumn id="6" xr3:uid="{D99E69B6-E679-BA4E-AD2B-752D63D3F52C}" name="atd" dataDxfId="190"/>
    <tableColumn id="7" xr3:uid="{376F7D4A-A69F-B743-A99D-B1079272C94A}" name="dep_runway" dataDxfId="189"/>
    <tableColumn id="8" xr3:uid="{F61D5204-9F3C-A442-9B44-C01131084033}" name="route" dataDxfId="188"/>
    <tableColumn id="9" xr3:uid="{9C3A096A-36F6-004D-B978-58F57B9C942B}" name="rfl" dataDxfId="187"/>
    <tableColumn id="10" xr3:uid="{0BC91B31-9C63-9042-9B8C-D108FEB0CA41}" name="flight_rule" dataDxfId="186"/>
    <tableColumn id="11" xr3:uid="{C364F88C-65BB-E945-8C7E-DEA8B92E931F}" name="flight_type" dataDxfId="185"/>
    <tableColumn id="12" xr3:uid="{089DE18D-647F-F545-9B7B-3C43E2C67628}" name="distance_flown_in_fir" dataDxfId="184"/>
    <tableColumn id="13" xr3:uid="{7740AC07-634B-CC45-AE35-B0B6BBF9D8B1}" name="exit_point" dataDxfId="183"/>
    <tableColumn id="14" xr3:uid="{FA79B5FA-C0B6-3E46-B65D-DE1DC57213B1}" name="exit_hour" dataDxfId="182"/>
    <tableColumn id="15" xr3:uid="{C8AE20D0-4A2D-2445-9131-01F21D1E984F}" name="exit_level" dataDxfId="181"/>
    <tableColumn id="16" xr3:uid="{4EBF8C49-D75C-B343-A59D-4F9B48927143}" name="wtc" dataDxfId="180"/>
    <tableColumn id="17" xr3:uid="{D2895183-3314-DC49-AD76-B89127E988AA}" name="nfl" dataDxfId="179"/>
    <tableColumn id="18" xr3:uid="{1BD02F2F-1B4D-AA43-A0A7-0E1AD11F888E}" name="SID_resuelto" dataDxfId="178">
      <calculatedColumnFormula>IF(OR(G2="12R",G2="12L"),_xlfn.XLOOKUP(C2,DB!$A$2:$A$222,DB!$B$2:$B$222,""),IF(OR(G2="30L",G2="30R"),_xlfn.XLOOKUP(C2,DB!$A$2:$A$222,DB!$C$2:$C$222,""),""))</calculatedColumnFormula>
    </tableColumn>
    <tableColumn id="19" xr3:uid="{DD51039A-656A-2642-8229-3B8B80916599}" name="Hora_UTC" dataDxfId="177">
      <calculatedColumnFormula>HOUR(F2)</calculatedColumnFormula>
    </tableColumn>
    <tableColumn id="20" xr3:uid="{8F4E9B19-5425-7544-BEE6-B4D43314CD14}" name="Sector_resuelto" dataDxfId="176">
      <calculatedColumnFormula>_xlfn.XLOOKUP(C2,DB!$A$2:$A$222,DB!$D$2:$D$222,"")</calculatedColumnFormula>
    </tableColum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0C47BA6-D698-8D43-ABC3-CEF43D7D5840}" name="Tabla13456718192021222324258910111213141516172627" displayName="Tabla13456718192021222324258910111213141516172627" ref="A1:T220" totalsRowShown="0" headerRowDxfId="175" dataDxfId="174">
  <autoFilter ref="A1:T220" xr:uid="{FCBB0081-F5A0-9F4A-8223-2324497988BF}"/>
  <tableColumns count="20">
    <tableColumn id="1" xr3:uid="{0BB1205F-E1A1-7E41-8876-03CBEED23EB7}" name="callsign" dataDxfId="173"/>
    <tableColumn id="2" xr3:uid="{7C18707D-5B35-4F43-A06C-C54CC7D3A199}" name="adep" dataDxfId="172"/>
    <tableColumn id="3" xr3:uid="{3F080F4D-BEF3-2E49-A9E1-B69AA91435AB}" name="ades" dataDxfId="171"/>
    <tableColumn id="4" xr3:uid="{31769504-2314-EF49-B8D1-D5E3740458D9}" name="aircraft_type" dataDxfId="170"/>
    <tableColumn id="5" xr3:uid="{B39C20AD-C8F0-B141-A405-2FAAEC57CD76}" name="aircraft_registration" dataDxfId="169"/>
    <tableColumn id="6" xr3:uid="{05CB3893-4EC2-4341-A29A-767C5F06D998}" name="atd" dataDxfId="168"/>
    <tableColumn id="7" xr3:uid="{67DAE067-1AB7-7E4E-B55B-CF2FA76C3F1D}" name="dep_runway" dataDxfId="167"/>
    <tableColumn id="8" xr3:uid="{D2ED066F-8758-F048-8A3B-694ACAA7B282}" name="route" dataDxfId="166"/>
    <tableColumn id="9" xr3:uid="{B9BCFE45-0504-2949-B9FB-2D6398C4A1D0}" name="rfl" dataDxfId="165"/>
    <tableColumn id="10" xr3:uid="{1F7C1D45-F07E-3B48-96D4-FF667A1841A0}" name="flight_rule" dataDxfId="164"/>
    <tableColumn id="11" xr3:uid="{7CCF2457-A1F0-CB43-9D23-7CECFB6DBBAE}" name="flight_type" dataDxfId="163"/>
    <tableColumn id="12" xr3:uid="{CFEDEC37-4601-C34E-BFBF-7CD75E1EFE4E}" name="distance_flown_in_fir" dataDxfId="162"/>
    <tableColumn id="13" xr3:uid="{9A819C79-56B8-EA4B-81CB-4FFEFCA3E644}" name="exit_point" dataDxfId="161"/>
    <tableColumn id="14" xr3:uid="{AA82070D-872C-3043-B95A-ACEBB5A02F92}" name="exit_hour" dataDxfId="160"/>
    <tableColumn id="15" xr3:uid="{93AF618D-3386-4E4D-BB6B-86DD4C95E776}" name="exit_level" dataDxfId="159"/>
    <tableColumn id="16" xr3:uid="{0BB12179-7779-A54E-B0C9-BCD239DA3EBA}" name="wtc" dataDxfId="158"/>
    <tableColumn id="17" xr3:uid="{A3162181-3D96-1241-BC38-71C58604AFEC}" name="nfl" dataDxfId="157"/>
    <tableColumn id="18" xr3:uid="{8AB4F549-AF16-C24C-9B10-6F628471CDBA}" name="SID_resuelto" dataDxfId="156">
      <calculatedColumnFormula>IF(OR(G2="12R",G2="12L"),_xlfn.XLOOKUP(C2,DB!$A$2:$A$222,DB!$B$2:$B$222,""),IF(OR(G2="30L",G2="30R"),_xlfn.XLOOKUP(C2,DB!$A$2:$A$222,DB!$C$2:$C$222,""),""))</calculatedColumnFormula>
    </tableColumn>
    <tableColumn id="19" xr3:uid="{E113DBDD-8B07-374C-A378-B636A7297533}" name="Hora_UTC" dataDxfId="155">
      <calculatedColumnFormula>HOUR(F2)</calculatedColumnFormula>
    </tableColumn>
    <tableColumn id="20" xr3:uid="{F819E40E-8977-F54E-BCF3-FD3CC024ACF2}" name="Sector_resuelto" dataDxfId="154">
      <calculatedColumnFormula>_xlfn.XLOOKUP(C2,DB!$A$2:$A$222,DB!$D$2:$D$222,"")</calculatedColumnFormula>
    </tableColumn>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0F73EEB-DF55-1647-8073-5A3F827F6C59}" name="Tabla1345671819202122232425891011121314151617262728" displayName="Tabla1345671819202122232425891011121314151617262728" ref="A1:T220" totalsRowShown="0" headerRowDxfId="153" dataDxfId="152">
  <autoFilter ref="A1:T220" xr:uid="{FCBB0081-F5A0-9F4A-8223-2324497988BF}"/>
  <tableColumns count="20">
    <tableColumn id="1" xr3:uid="{70A58BB9-BF75-DB4F-83D3-5DDD17E59093}" name="callsign" dataDxfId="151"/>
    <tableColumn id="2" xr3:uid="{47AD8953-09A0-7944-B74D-74688BE6B1B4}" name="adep" dataDxfId="150"/>
    <tableColumn id="3" xr3:uid="{8FDF1EBF-9913-4249-9FE0-6C18BF0B0BC7}" name="ades" dataDxfId="149"/>
    <tableColumn id="4" xr3:uid="{A4C98327-AD59-0548-AD32-9D8D9605E36F}" name="aircraft_type" dataDxfId="148"/>
    <tableColumn id="5" xr3:uid="{AA30F3F8-C65F-1F48-A046-3086AB8ECB0D}" name="aircraft_registration" dataDxfId="147"/>
    <tableColumn id="6" xr3:uid="{48736634-1E94-F240-9C8C-A04DCB7072EA}" name="atd" dataDxfId="146"/>
    <tableColumn id="7" xr3:uid="{893F28EE-78E9-7F4C-A20F-E96A1C239C8F}" name="dep_runway" dataDxfId="145"/>
    <tableColumn id="8" xr3:uid="{C59D415C-5D5D-144A-B550-D76708D12535}" name="route" dataDxfId="144"/>
    <tableColumn id="9" xr3:uid="{4F13AEC7-8697-D744-B0C8-6FFD26D56DF7}" name="rfl" dataDxfId="143"/>
    <tableColumn id="10" xr3:uid="{849236A6-355D-3B44-A452-302FF3A355D8}" name="flight_rule" dataDxfId="142"/>
    <tableColumn id="11" xr3:uid="{AB44A962-CC1C-FA4F-B36E-8201A8E4DADE}" name="flight_type" dataDxfId="141"/>
    <tableColumn id="12" xr3:uid="{D8AB6D8C-1049-EB45-AD15-2D863030D05D}" name="distance_flown_in_fir" dataDxfId="140"/>
    <tableColumn id="13" xr3:uid="{A7886E0A-2769-B84A-9FA8-175B5815AF31}" name="exit_point" dataDxfId="139"/>
    <tableColumn id="14" xr3:uid="{06B0F59B-24C2-954F-B838-4E9735900B5B}" name="exit_hour" dataDxfId="138"/>
    <tableColumn id="15" xr3:uid="{8D50CA37-26ED-1546-AE3F-403F69D5CABB}" name="exit_level" dataDxfId="137"/>
    <tableColumn id="16" xr3:uid="{4AD4A2B5-7FC5-ED42-8B4F-C806977B462D}" name="wtc" dataDxfId="136"/>
    <tableColumn id="17" xr3:uid="{E8E3BE18-BE11-6947-A2FE-C22B22CBCEAA}" name="nfl" dataDxfId="135"/>
    <tableColumn id="18" xr3:uid="{A9882D8A-B404-1C46-8E09-E602647B5BDF}" name="SID_resuelto" dataDxfId="134">
      <calculatedColumnFormula>IF(OR(G2="12R",G2="12L"),_xlfn.XLOOKUP(C2,DB!$A$2:$A$222,DB!$B$2:$B$222,""),IF(OR(G2="30L",G2="30R"),_xlfn.XLOOKUP(C2,DB!$A$2:$A$222,DB!$C$2:$C$222,""),""))</calculatedColumnFormula>
    </tableColumn>
    <tableColumn id="19" xr3:uid="{9713EB4B-7257-E54C-9CFA-FFD75E75681C}" name="Hora_UTC" dataDxfId="133">
      <calculatedColumnFormula>HOUR(F2)</calculatedColumnFormula>
    </tableColumn>
    <tableColumn id="20" xr3:uid="{3F1F36D7-8D5F-E14F-8134-AC903CC006B7}" name="Sector_resuelto" dataDxfId="132">
      <calculatedColumnFormula>_xlfn.XLOOKUP(C2,DB!$A$2:$A$222,DB!$D$2:$D$222,"")</calculatedColumnFormula>
    </tableColumn>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3353732-3A7C-194E-92C0-984764C9BB47}" name="Tabla134567181920212223242589101112131415161726272829" displayName="Tabla134567181920212223242589101112131415161726272829" ref="A1:T220" totalsRowShown="0" headerRowDxfId="131" dataDxfId="130">
  <autoFilter ref="A1:T220" xr:uid="{FCBB0081-F5A0-9F4A-8223-2324497988BF}"/>
  <tableColumns count="20">
    <tableColumn id="1" xr3:uid="{9328BD8F-3BD1-0F45-A0D0-8D87421D7BDB}" name="callsign" dataDxfId="129"/>
    <tableColumn id="2" xr3:uid="{C3122120-5859-A647-862D-758CA5227157}" name="adep" dataDxfId="128"/>
    <tableColumn id="3" xr3:uid="{A20AAA87-D376-954E-AA15-DE8892B0DDB5}" name="ades" dataDxfId="127"/>
    <tableColumn id="4" xr3:uid="{9CD27FDF-E708-BF45-A7F4-1A7B21446D61}" name="aircraft_type" dataDxfId="126"/>
    <tableColumn id="5" xr3:uid="{24A19728-EFCA-D744-A501-6E1B90D5BF37}" name="aircraft_registration" dataDxfId="125"/>
    <tableColumn id="6" xr3:uid="{2B4A4C92-78AA-0F46-87FF-58C70E6E11F7}" name="atd" dataDxfId="124"/>
    <tableColumn id="7" xr3:uid="{753A9F5A-9F7F-6D43-895D-B99AF27E48B5}" name="dep_runway" dataDxfId="123"/>
    <tableColumn id="8" xr3:uid="{CF25E95C-1FA9-3D40-A0EB-A3DA3CB9344C}" name="route" dataDxfId="122"/>
    <tableColumn id="9" xr3:uid="{49C68C3B-D797-7A42-BBB6-C52F894C0702}" name="rfl" dataDxfId="121"/>
    <tableColumn id="10" xr3:uid="{893F49BB-6A31-A540-B8A2-A45F24520896}" name="flight_rule" dataDxfId="120"/>
    <tableColumn id="11" xr3:uid="{99FE44CD-A719-F94E-973A-8D21E4A2D688}" name="flight_type" dataDxfId="119"/>
    <tableColumn id="12" xr3:uid="{3DC35FA0-6906-B945-BEC0-27D655DDEFC7}" name="distance_flown_in_fir" dataDxfId="118"/>
    <tableColumn id="13" xr3:uid="{336270EA-F7E6-3E4A-8A43-3B8F08BB4919}" name="exit_point" dataDxfId="117"/>
    <tableColumn id="14" xr3:uid="{98291C41-AA5F-E94E-86BB-013597AAB3F7}" name="exit_hour" dataDxfId="116"/>
    <tableColumn id="15" xr3:uid="{F06DEF2D-17FC-2C4F-9BC7-349AE74BE0FC}" name="exit_level" dataDxfId="115"/>
    <tableColumn id="16" xr3:uid="{786C36D3-2553-9D44-B09F-B88CAF6106D1}" name="wtc" dataDxfId="114"/>
    <tableColumn id="17" xr3:uid="{16E75AD6-0BA7-F649-A963-21EB118469C0}" name="nfl" dataDxfId="113"/>
    <tableColumn id="18" xr3:uid="{A2CEBA8B-9883-E542-A618-138BCE962D23}" name="SID_resuelto" dataDxfId="112">
      <calculatedColumnFormula>IF(OR(G2="12R",G2="12L"),_xlfn.XLOOKUP(C2,DB!$A$2:$A$222,DB!$B$2:$B$222,""),IF(OR(G2="30L",G2="30R"),_xlfn.XLOOKUP(C2,DB!$A$2:$A$222,DB!$C$2:$C$222,""),""))</calculatedColumnFormula>
    </tableColumn>
    <tableColumn id="19" xr3:uid="{F87B3D5E-3F35-8846-ACEF-1E2CA20005BA}" name="Hora_UTC" dataDxfId="111">
      <calculatedColumnFormula>HOUR(F2)</calculatedColumnFormula>
    </tableColumn>
    <tableColumn id="20" xr3:uid="{DA1A7652-3BD3-7349-87CA-EBC4EB95D07B}" name="Sector_resuelto" dataDxfId="110">
      <calculatedColumnFormula>_xlfn.XLOOKUP(C2,DB!$A$2:$A$222,DB!$D$2:$D$222,"")</calculatedColumnFormula>
    </tableColumn>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B9136BE-E93E-9744-9AE3-90FDA774BB41}" name="Tabla13456718192021222324258910111213141516172627282930" displayName="Tabla13456718192021222324258910111213141516172627282930" ref="A1:T220" totalsRowShown="0" headerRowDxfId="109" dataDxfId="108">
  <autoFilter ref="A1:T220" xr:uid="{FCBB0081-F5A0-9F4A-8223-2324497988BF}"/>
  <tableColumns count="20">
    <tableColumn id="1" xr3:uid="{3576C74C-D35A-6D46-8C59-E5D34A19974E}" name="callsign" dataDxfId="107"/>
    <tableColumn id="2" xr3:uid="{F93D1ADC-5881-8B42-BA80-37AE034DEB69}" name="adep" dataDxfId="106"/>
    <tableColumn id="3" xr3:uid="{9BE4D8E2-F743-A24B-BCEA-29F873EC1919}" name="ades" dataDxfId="105"/>
    <tableColumn id="4" xr3:uid="{B4CA65CB-D52C-EE4D-849E-E22BDBCB7F7C}" name="aircraft_type" dataDxfId="104"/>
    <tableColumn id="5" xr3:uid="{C78F9FD0-4A67-314D-8FCE-2D729D794772}" name="aircraft_registration" dataDxfId="103"/>
    <tableColumn id="6" xr3:uid="{80D444DB-75F8-4B43-97B5-9EE4022546AE}" name="atd" dataDxfId="102"/>
    <tableColumn id="7" xr3:uid="{400A0929-AA41-4F42-BDB5-42B2548B7B31}" name="dep_runway" dataDxfId="101"/>
    <tableColumn id="8" xr3:uid="{F5161C13-E480-EC4C-A07D-D52E267B796A}" name="route" dataDxfId="100"/>
    <tableColumn id="9" xr3:uid="{8CA0AA60-4885-CC4F-AA4D-9F25B3D8B2C4}" name="rfl" dataDxfId="99"/>
    <tableColumn id="10" xr3:uid="{E4942818-9355-EF4F-8E4E-E2A9B8EBF204}" name="flight_rule" dataDxfId="98"/>
    <tableColumn id="11" xr3:uid="{FE1775BF-9E9D-464B-9A58-D9C3E02ED915}" name="flight_type" dataDxfId="97"/>
    <tableColumn id="12" xr3:uid="{3E6AF730-B907-B746-A64E-2FE208DBFC24}" name="distance_flown_in_fir" dataDxfId="96"/>
    <tableColumn id="13" xr3:uid="{B24E8370-1C5D-3846-993F-C7D4198EC8D7}" name="exit_point" dataDxfId="95"/>
    <tableColumn id="14" xr3:uid="{6E8E0465-B267-3449-87D1-6000565BF34E}" name="exit_hour" dataDxfId="94"/>
    <tableColumn id="15" xr3:uid="{A777DB46-701F-1945-9C23-C80836026D45}" name="exit_level" dataDxfId="93"/>
    <tableColumn id="16" xr3:uid="{998D939B-B2C1-6B4E-A95A-E56091673A49}" name="wtc" dataDxfId="92"/>
    <tableColumn id="17" xr3:uid="{B79A6EE5-BBE2-304D-9BBD-32228454D15B}" name="nfl" dataDxfId="91"/>
    <tableColumn id="18" xr3:uid="{72935267-B2F8-7E43-95B3-80C35BA9E5D4}" name="SID_resuelto" dataDxfId="90">
      <calculatedColumnFormula>IF(OR(G2="12R",G2="12L"),_xlfn.XLOOKUP(C2,DB!$A$2:$A$222,DB!$B$2:$B$222,""),IF(OR(G2="30L",G2="30R"),_xlfn.XLOOKUP(C2,DB!$A$2:$A$222,DB!$C$2:$C$222,""),""))</calculatedColumnFormula>
    </tableColumn>
    <tableColumn id="19" xr3:uid="{9A6B3B7B-923E-9D47-8A53-D4E23BEE37C8}" name="Hora_UTC" dataDxfId="89">
      <calculatedColumnFormula>HOUR(F2)</calculatedColumnFormula>
    </tableColumn>
    <tableColumn id="20" xr3:uid="{66FCE529-E999-EE49-8E36-E86D1CEADAC2}" name="Sector_resuelto" dataDxfId="88">
      <calculatedColumnFormula>_xlfn.XLOOKUP(C2,DB!$A$2:$A$222,DB!$D$2:$D$222,"")</calculatedColumnFormula>
    </tableColumn>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C741C52-C64F-3949-9FC8-F4E18054E8A9}" name="Tabla1345671819202122232425891011121314151617262728293031" displayName="Tabla1345671819202122232425891011121314151617262728293031" ref="A1:T220" totalsRowShown="0" headerRowDxfId="87" dataDxfId="86">
  <autoFilter ref="A1:T220" xr:uid="{FCBB0081-F5A0-9F4A-8223-2324497988BF}"/>
  <tableColumns count="20">
    <tableColumn id="1" xr3:uid="{C82FA2A4-41DC-4947-9B55-36C8E9CDC68E}" name="callsign" dataDxfId="85"/>
    <tableColumn id="2" xr3:uid="{B74D0E7C-73BE-074A-A389-C5BBC0646D95}" name="adep" dataDxfId="84"/>
    <tableColumn id="3" xr3:uid="{3C99EFD2-936E-7644-AC4B-4504EBB3C51F}" name="ades" dataDxfId="83"/>
    <tableColumn id="4" xr3:uid="{1B3BDF03-3FD1-1444-947F-8F778423AD0A}" name="aircraft_type" dataDxfId="82"/>
    <tableColumn id="5" xr3:uid="{3089BEAC-1EE8-C445-947E-DCFDD3131365}" name="aircraft_registration" dataDxfId="81"/>
    <tableColumn id="6" xr3:uid="{5332D657-AADF-644D-B639-576958D5621A}" name="atd" dataDxfId="80"/>
    <tableColumn id="7" xr3:uid="{59493943-528A-1A4A-9327-2E46EE0E8197}" name="dep_runway" dataDxfId="79"/>
    <tableColumn id="8" xr3:uid="{0B33ADC1-B56B-8043-AB3F-C2E35BC43BBE}" name="route" dataDxfId="78"/>
    <tableColumn id="9" xr3:uid="{EA27184E-D123-434D-A122-24DF3F9B36B9}" name="rfl" dataDxfId="77"/>
    <tableColumn id="10" xr3:uid="{DD6E8FAC-2BDA-DA41-BB14-191E3B30A156}" name="flight_rule" dataDxfId="76"/>
    <tableColumn id="11" xr3:uid="{E2356B62-70AA-204A-AC7C-83CA7909F394}" name="flight_type" dataDxfId="75"/>
    <tableColumn id="12" xr3:uid="{5135B3E3-AC03-8445-9704-74D967668A90}" name="distance_flown_in_fir" dataDxfId="74"/>
    <tableColumn id="13" xr3:uid="{CFC90398-038B-1E45-80D6-C11EB725BED5}" name="exit_point" dataDxfId="73"/>
    <tableColumn id="14" xr3:uid="{EA48ABE9-1044-B347-B36F-A820E523A08C}" name="exit_hour" dataDxfId="72"/>
    <tableColumn id="15" xr3:uid="{5065B9BB-84B3-E646-9A54-71725C8E7001}" name="exit_level" dataDxfId="71"/>
    <tableColumn id="16" xr3:uid="{2B492817-00EA-BD4F-BDE1-C4D939703A7E}" name="wtc" dataDxfId="70"/>
    <tableColumn id="17" xr3:uid="{4F5ADEC1-20CB-4D46-93FD-0CCC47611FE5}" name="nfl" dataDxfId="69"/>
    <tableColumn id="18" xr3:uid="{D8F9A674-B5A2-9242-9FA4-C1AA71756CD6}" name="SID_resuelto" dataDxfId="68">
      <calculatedColumnFormula>IF(OR(G2="12R",G2="12L"),_xlfn.XLOOKUP(C2,DB!$A$2:$A$222,DB!$B$2:$B$222,""),IF(OR(G2="30L",G2="30R"),_xlfn.XLOOKUP(C2,DB!$A$2:$A$222,DB!$C$2:$C$222,""),""))</calculatedColumnFormula>
    </tableColumn>
    <tableColumn id="19" xr3:uid="{E9D9B636-32D3-C24C-B589-10AE97BB58E9}" name="Hora_UTC" dataDxfId="67">
      <calculatedColumnFormula>HOUR(F2)</calculatedColumnFormula>
    </tableColumn>
    <tableColumn id="20" xr3:uid="{6125AF07-0F4B-6B4A-8CA8-68CBE4441F67}" name="Sector_resuelto" dataDxfId="66">
      <calculatedColumnFormula>_xlfn.XLOOKUP(C2,DB!$A$2:$A$222,DB!$D$2:$D$222,"")</calculatedColumnFormula>
    </tableColumn>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77C8EB2-DB53-0240-A614-375B59F9A0B0}" name="Tabla134567181920212223242589101112131415161726272829303133" displayName="Tabla134567181920212223242589101112131415161726272829303133" ref="A1:T220" totalsRowShown="0" headerRowDxfId="65" dataDxfId="64">
  <autoFilter ref="A1:T220" xr:uid="{FCBB0081-F5A0-9F4A-8223-2324497988BF}"/>
  <tableColumns count="20">
    <tableColumn id="1" xr3:uid="{B060F92C-15BC-DA42-8690-F0D3A73F99D5}" name="callsign" dataDxfId="63"/>
    <tableColumn id="2" xr3:uid="{EF172D71-47C9-794E-8ED8-C2A2ED0F648E}" name="adep" dataDxfId="62"/>
    <tableColumn id="3" xr3:uid="{061D14DF-389F-9B4B-A564-329132223E4C}" name="ades" dataDxfId="61"/>
    <tableColumn id="4" xr3:uid="{35BDD106-46C5-B644-9E45-80F85DDF18B7}" name="aircraft_type" dataDxfId="60"/>
    <tableColumn id="5" xr3:uid="{679C978C-1BA1-6140-8DE4-67D40A21D512}" name="aircraft_registration" dataDxfId="59"/>
    <tableColumn id="6" xr3:uid="{F8F20A7B-A4FD-4C43-8C51-6A59AFE08646}" name="atd" dataDxfId="58"/>
    <tableColumn id="7" xr3:uid="{053F3384-E3FC-8D47-B981-1B00A52E8CEF}" name="dep_runway" dataDxfId="57"/>
    <tableColumn id="8" xr3:uid="{B4C491B1-77B4-1A4C-8D6F-ADA21CFAE5B9}" name="route" dataDxfId="56"/>
    <tableColumn id="9" xr3:uid="{D51F86A0-A25F-4A49-8BB5-C67C64F58CEF}" name="rfl" dataDxfId="55"/>
    <tableColumn id="10" xr3:uid="{90764D6C-C184-F442-BA54-9BBA781F9203}" name="flight_rule" dataDxfId="54"/>
    <tableColumn id="11" xr3:uid="{EA2E2F26-F0B3-BC41-8D51-1C510D6DF423}" name="flight_type" dataDxfId="53"/>
    <tableColumn id="12" xr3:uid="{1B4B48D8-9237-5B43-86C6-DE7BDD923CC1}" name="distance_flown_in_fir" dataDxfId="52"/>
    <tableColumn id="13" xr3:uid="{1E8D849F-907A-1D46-B19F-D682B1F93870}" name="exit_point" dataDxfId="51"/>
    <tableColumn id="14" xr3:uid="{0A55C285-A0DB-8D4F-A4CE-DEE21387A91C}" name="exit_hour" dataDxfId="50"/>
    <tableColumn id="15" xr3:uid="{705FB907-5902-E34E-BF34-AF9F89DECB98}" name="exit_level" dataDxfId="49"/>
    <tableColumn id="16" xr3:uid="{E3A79C85-6753-CB45-86CF-2FE994F8C805}" name="wtc" dataDxfId="48"/>
    <tableColumn id="17" xr3:uid="{C8E45E00-B9BD-6C4F-8A75-7E75F5B73094}" name="nfl" dataDxfId="47"/>
    <tableColumn id="18" xr3:uid="{C29A665F-A23E-A340-A7E5-B82227C7F679}" name="SID_resuelto" dataDxfId="46">
      <calculatedColumnFormula>IF(OR(G2="12R",G2="12L"),_xlfn.XLOOKUP(C2,DB!$A$2:$A$222,DB!$B$2:$B$222,""),IF(OR(G2="30L",G2="30R"),_xlfn.XLOOKUP(C2,DB!$A$2:$A$222,DB!$C$2:$C$222,""),""))</calculatedColumnFormula>
    </tableColumn>
    <tableColumn id="19" xr3:uid="{CB62C1D0-485F-2B47-B126-82AAD81DAE05}" name="Hora_UTC" dataDxfId="45">
      <calculatedColumnFormula>HOUR(F2)</calculatedColumnFormula>
    </tableColumn>
    <tableColumn id="20" xr3:uid="{4ED6AD7C-B5CF-214A-BD60-A0EDF10B64BD}" name="Sector_resuelto" dataDxfId="44">
      <calculatedColumnFormula>_xlfn.XLOOKUP(C2,DB!$A$2:$A$222,DB!$D$2:$D$222,"")</calculatedColumnFormula>
    </tableColumn>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023FDFD-3FAA-3644-B0BE-51EE3051841A}" name="Tabla13456718192021222324258910111213141516172627282930313334" displayName="Tabla13456718192021222324258910111213141516172627282930313334" ref="A1:T220" totalsRowShown="0" headerRowDxfId="43" dataDxfId="42">
  <autoFilter ref="A1:T220" xr:uid="{FCBB0081-F5A0-9F4A-8223-2324497988BF}"/>
  <tableColumns count="20">
    <tableColumn id="1" xr3:uid="{4551FFE1-3F08-274F-A89D-4F30D134F624}" name="callsign" dataDxfId="41"/>
    <tableColumn id="2" xr3:uid="{D0C09BBA-68BF-3D44-A65C-5E01C6112827}" name="adep" dataDxfId="40"/>
    <tableColumn id="3" xr3:uid="{CE4383D9-809C-9C45-9F02-2BDADDFA3615}" name="ades" dataDxfId="39"/>
    <tableColumn id="4" xr3:uid="{2F90A8D8-7249-D248-9CA1-978266428430}" name="aircraft_type" dataDxfId="38"/>
    <tableColumn id="5" xr3:uid="{B0F22B9B-00E8-6B43-A615-3A8A48A14D52}" name="aircraft_registration" dataDxfId="37"/>
    <tableColumn id="6" xr3:uid="{DAA5803B-2402-8F4E-8E86-0D968F1E92AB}" name="atd" dataDxfId="36"/>
    <tableColumn id="7" xr3:uid="{B5248620-B703-174D-9029-BDDD27A6353C}" name="dep_runway" dataDxfId="35"/>
    <tableColumn id="8" xr3:uid="{BD58E45F-3905-9D4E-ACA3-A93A329ED89D}" name="route" dataDxfId="34"/>
    <tableColumn id="9" xr3:uid="{DC5B2B6B-4224-B941-BD8F-1EBEB2E8D9B7}" name="rfl" dataDxfId="33"/>
    <tableColumn id="10" xr3:uid="{99E1C93F-E57A-F74B-A631-505FC6063C1A}" name="flight_rule" dataDxfId="32"/>
    <tableColumn id="11" xr3:uid="{D032580D-1BDE-2744-AA01-9A1AF45C36F1}" name="flight_type" dataDxfId="31"/>
    <tableColumn id="12" xr3:uid="{678F9C4C-A682-9B47-8A2D-7F781031C54A}" name="distance_flown_in_fir" dataDxfId="30"/>
    <tableColumn id="13" xr3:uid="{C0CB3399-0462-7441-8174-82080FD26E4F}" name="exit_point" dataDxfId="29"/>
    <tableColumn id="14" xr3:uid="{97D2C8D2-D3CD-6A43-B58C-33BE72404E45}" name="exit_hour" dataDxfId="28"/>
    <tableColumn id="15" xr3:uid="{42CC8819-EAA5-5845-AC8C-7F1ACA8B8119}" name="exit_level" dataDxfId="27"/>
    <tableColumn id="16" xr3:uid="{EC0BD6B4-E98C-0643-9073-A8B24D25AD59}" name="wtc" dataDxfId="26"/>
    <tableColumn id="17" xr3:uid="{980A022E-DD70-344F-AC7B-A195D19F30E4}" name="nfl" dataDxfId="25"/>
    <tableColumn id="18" xr3:uid="{A20FFC16-22E8-3B43-993D-7F234F0DB893}" name="SID_resuelto" dataDxfId="24">
      <calculatedColumnFormula>IF(OR(G2="12R",G2="12L"),_xlfn.XLOOKUP(C2,DB!$A$2:$A$222,DB!$B$2:$B$222,""),IF(OR(G2="30L",G2="30R"),_xlfn.XLOOKUP(C2,DB!$A$2:$A$222,DB!$C$2:$C$222,""),""))</calculatedColumnFormula>
    </tableColumn>
    <tableColumn id="19" xr3:uid="{A28E0CD1-F600-DF4F-ABF3-D27CF5D01DFC}" name="Hora_UTC" dataDxfId="23">
      <calculatedColumnFormula>HOUR(F2)</calculatedColumnFormula>
    </tableColumn>
    <tableColumn id="20" xr3:uid="{9A072DEE-83BC-D647-A539-0A49D4EA48FA}" name="Sector_resuelto" dataDxfId="22">
      <calculatedColumnFormula>_xlfn.XLOOKUP(C2,DB!$A$2:$A$222,DB!$D$2:$D$222,"")</calculatedColumnFormula>
    </tableColumn>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DC2C26-1B8E-3548-9D3D-69BFEDEDE900}" name="Tabla1345671819202122232425891011121314151617262728293031333435" displayName="Tabla1345671819202122232425891011121314151617262728293031333435" ref="A1:T220" totalsRowShown="0" headerRowDxfId="21" dataDxfId="20">
  <autoFilter ref="A1:T220" xr:uid="{FCBB0081-F5A0-9F4A-8223-2324497988BF}"/>
  <tableColumns count="20">
    <tableColumn id="1" xr3:uid="{8C23E937-6579-604D-9060-67CFB3455793}" name="callsign" dataDxfId="19"/>
    <tableColumn id="2" xr3:uid="{8D886C37-1CBC-034B-BA2A-AABBF0EBD104}" name="adep" dataDxfId="18"/>
    <tableColumn id="3" xr3:uid="{EFE6DC8A-475A-E642-A2AF-973CC82E41BB}" name="ades" dataDxfId="17"/>
    <tableColumn id="4" xr3:uid="{F979C392-F5FB-EC40-86AE-25F397A3C19E}" name="aircraft_type" dataDxfId="16"/>
    <tableColumn id="5" xr3:uid="{F1768026-598B-3F4A-A32B-1DA22FC24368}" name="aircraft_registration" dataDxfId="15"/>
    <tableColumn id="6" xr3:uid="{DF51B528-FA4F-4342-939A-BBBE41905729}" name="atd" dataDxfId="14"/>
    <tableColumn id="7" xr3:uid="{638FD867-E10B-C441-92C6-52705602566C}" name="dep_runway" dataDxfId="13"/>
    <tableColumn id="8" xr3:uid="{E7E8AB77-4A71-E140-B308-197D675D200E}" name="route" dataDxfId="12"/>
    <tableColumn id="9" xr3:uid="{B06F537F-CEB1-D742-ADC6-E36D7CB120E4}" name="rfl" dataDxfId="11"/>
    <tableColumn id="10" xr3:uid="{333BCC28-BCF0-2543-9E6D-280A2C152B8E}" name="flight_rule" dataDxfId="10"/>
    <tableColumn id="11" xr3:uid="{CEB41CFD-46A8-3B46-ACFE-96B535A3AAD9}" name="flight_type" dataDxfId="9"/>
    <tableColumn id="12" xr3:uid="{B005F102-8D70-1448-807D-091627CA36B1}" name="distance_flown_in_fir" dataDxfId="8"/>
    <tableColumn id="13" xr3:uid="{DA98D453-23F6-6542-BD76-438BD2AD157A}" name="exit_point" dataDxfId="7"/>
    <tableColumn id="14" xr3:uid="{DB56B05C-9467-D44F-A253-FEE5F22C071A}" name="exit_hour" dataDxfId="6"/>
    <tableColumn id="15" xr3:uid="{58733875-1934-E04C-8A1E-4E8B4BA27420}" name="exit_level" dataDxfId="5"/>
    <tableColumn id="16" xr3:uid="{FD725ABE-49D7-8849-9CC9-E905B0823071}" name="wtc" dataDxfId="4"/>
    <tableColumn id="17" xr3:uid="{3B3A7C59-231F-BE4D-8A3E-F0AF41BA8BF3}" name="nfl" dataDxfId="3"/>
    <tableColumn id="18" xr3:uid="{9D68D2A6-EED1-0342-83EF-8E51ADD3402E}" name="SID_resuelto" dataDxfId="2">
      <calculatedColumnFormula>IF(OR(G2="12R",G2="12L"),_xlfn.XLOOKUP(C2,DB!$A$2:$A$222,DB!$B$2:$B$222,""),IF(OR(G2="30L",G2="30R"),_xlfn.XLOOKUP(C2,DB!$A$2:$A$222,DB!$C$2:$C$222,""),""))</calculatedColumnFormula>
    </tableColumn>
    <tableColumn id="19" xr3:uid="{6A8F619B-2237-BA45-A234-08AC6761459A}" name="Hora_UTC" dataDxfId="1">
      <calculatedColumnFormula>HOUR(F2)</calculatedColumnFormula>
    </tableColumn>
    <tableColumn id="20" xr3:uid="{6B8E7B43-4548-6F45-8C21-E7ACE40FEE08}" name="Sector_resuelto" dataDxfId="0">
      <calculatedColumnFormula>_xlfn.XLOOKUP(C2,DB!$A$2:$A$222,DB!$D$2:$D$222,"")</calculatedColumnFormula>
    </tableColumn>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E15B6F7-B69C-4042-8F41-33957F0C35EC}" name="Tabla134567181920212223242589101112131415161726272829303133343536" displayName="Tabla134567181920212223242589101112131415161726272829303133343536" ref="A1:T220" totalsRowShown="0" headerRowDxfId="747" dataDxfId="746">
  <autoFilter ref="A1:T220" xr:uid="{FCBB0081-F5A0-9F4A-8223-2324497988BF}"/>
  <tableColumns count="20">
    <tableColumn id="1" xr3:uid="{2474CACF-275D-284B-ABB0-DF44DF975DFC}" name="callsign" dataDxfId="745"/>
    <tableColumn id="2" xr3:uid="{980E35A7-0446-1C4F-B3C8-F1111961AE7B}" name="adep" dataDxfId="744"/>
    <tableColumn id="3" xr3:uid="{D6662D5D-2614-5343-ACA7-A0F4363B0B90}" name="ades" dataDxfId="743"/>
    <tableColumn id="4" xr3:uid="{20545713-4D76-2F41-9FD0-D528EB2105BA}" name="aircraft_type" dataDxfId="742"/>
    <tableColumn id="5" xr3:uid="{619A497D-4C7E-7743-B315-EEE89D6D5B6D}" name="aircraft_registration" dataDxfId="741"/>
    <tableColumn id="6" xr3:uid="{2A44767D-3546-B54D-BB65-AE28BA72D4F6}" name="atd" dataDxfId="740"/>
    <tableColumn id="7" xr3:uid="{2ACD4B74-7531-E94E-BF06-C5FFA7C1EFFF}" name="dep_runway" dataDxfId="739"/>
    <tableColumn id="8" xr3:uid="{59E7247E-3464-B448-AF4E-7CFC3A8ACE5A}" name="route" dataDxfId="738"/>
    <tableColumn id="9" xr3:uid="{717AED7C-E2FF-684E-8CCD-5EFF7606FFA9}" name="rfl" dataDxfId="737"/>
    <tableColumn id="10" xr3:uid="{498FAEBD-41B6-5D40-A1DF-DE62CD60E292}" name="flight_rule" dataDxfId="736"/>
    <tableColumn id="11" xr3:uid="{F2641C80-C29A-5A4F-B632-5A116E9A7C43}" name="flight_type" dataDxfId="735"/>
    <tableColumn id="12" xr3:uid="{653364FB-77E5-D24D-AEAD-FB022D5B8D30}" name="distance_flown_in_fir" dataDxfId="734"/>
    <tableColumn id="13" xr3:uid="{D94A5B9C-7959-5441-AF14-C10C6F9B4819}" name="exit_point" dataDxfId="733"/>
    <tableColumn id="14" xr3:uid="{79B0CEFC-A611-6042-8276-CFFB1F875DA9}" name="exit_hour" dataDxfId="732"/>
    <tableColumn id="15" xr3:uid="{4C0DA38E-F5F8-B14E-9733-34B8CE8FADC7}" name="exit_level" dataDxfId="731"/>
    <tableColumn id="16" xr3:uid="{65A88D94-F081-7149-91E7-685509B61730}" name="wtc" dataDxfId="730"/>
    <tableColumn id="17" xr3:uid="{BBFEBCE8-20B1-234E-ABDD-FA30DE42B3C5}" name="nfl" dataDxfId="729"/>
    <tableColumn id="18" xr3:uid="{C87FC5CE-3149-5D4B-A78B-71C2A1952403}" name="SID_resuelto" dataDxfId="728">
      <calculatedColumnFormula>IF(OR(G2="12R",G2="12L"),_xlfn.XLOOKUP(C2,DB!$A$2:$A$222,DB!$B$2:$B$222,""),IF(OR(G2="30L",G2="30R"),_xlfn.XLOOKUP(C2,DB!$A$2:$A$222,DB!$C$2:$C$222,""),""))</calculatedColumnFormula>
    </tableColumn>
    <tableColumn id="19" xr3:uid="{D4E26AAA-E382-E44D-8F3C-22B831485FB5}" name="Hora_UTC" dataDxfId="727">
      <calculatedColumnFormula>HOUR(F2)</calculatedColumnFormula>
    </tableColumn>
    <tableColumn id="20" xr3:uid="{AFCEBAE3-27A0-CB47-99BB-5ABB7186F36D}" name="Sector_resuelto" dataDxfId="726">
      <calculatedColumnFormula>_xlfn.XLOOKUP(C2,DB!$A$2:$A$222,DB!$D$2:$D$222,"")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0C173-4B64-3844-B2C1-84B2CFD5211A}">
  <dimension ref="A1:E222"/>
  <sheetViews>
    <sheetView topLeftCell="A179" workbookViewId="0">
      <selection activeCell="A222" sqref="A222"/>
    </sheetView>
  </sheetViews>
  <sheetFormatPr baseColWidth="10" defaultRowHeight="16" x14ac:dyDescent="0.2"/>
  <cols>
    <col min="5" max="5" width="17" bestFit="1" customWidth="1"/>
  </cols>
  <sheetData>
    <row r="1" spans="1:5" x14ac:dyDescent="0.2">
      <c r="A1" t="s">
        <v>4452</v>
      </c>
      <c r="B1" t="s">
        <v>4551</v>
      </c>
      <c r="C1" t="s">
        <v>4552</v>
      </c>
      <c r="D1" t="s">
        <v>4453</v>
      </c>
      <c r="E1" t="s">
        <v>4454</v>
      </c>
    </row>
    <row r="2" spans="1:5" x14ac:dyDescent="0.2">
      <c r="A2" t="s">
        <v>48</v>
      </c>
      <c r="B2" t="s">
        <v>4548</v>
      </c>
      <c r="C2" t="str" cm="1">
        <f t="array" ref="C2">_xlfn.SWITCH(Tabla42[[#This Row],[SID 12R]],"UDGUV","UDGUV","OMSUK","ROTGI","ENEBA","NOSUG","NUDAL","NUDAL","TAKUX","CZM","HECAT","CZM","CZM","CZM","")</f>
        <v>UDGUV</v>
      </c>
      <c r="D2" t="str" cm="1">
        <f t="array" ref="D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 t="s">
        <v>4455</v>
      </c>
    </row>
    <row r="3" spans="1:5" x14ac:dyDescent="0.2">
      <c r="A3" t="s">
        <v>29</v>
      </c>
      <c r="B3" t="s">
        <v>4549</v>
      </c>
      <c r="C3" t="str" cm="1">
        <f t="array" ref="C3">_xlfn.SWITCH(Tabla42[[#This Row],[SID 12R]],"UDGUV","UDGUV","OMSUK","ROTGI","ENEBA","NOSUG","NUDAL","NUDAL","TAKUX","CZM","HECAT","CZM","CZM","CZM","")</f>
        <v>ROTGI</v>
      </c>
      <c r="D3" t="str" cm="1">
        <f t="array" ref="D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 t="s">
        <v>4457</v>
      </c>
    </row>
    <row r="4" spans="1:5" x14ac:dyDescent="0.2">
      <c r="A4" t="s">
        <v>35</v>
      </c>
      <c r="B4" t="s">
        <v>4548</v>
      </c>
      <c r="C4" t="str" cm="1">
        <f t="array" ref="C4">_xlfn.SWITCH(Tabla42[[#This Row],[SID 12R]],"UDGUV","UDGUV","OMSUK","ROTGI","ENEBA","NOSUG","NUDAL","NUDAL","TAKUX","CZM","HECAT","CZM","CZM","CZM","")</f>
        <v>UDGUV</v>
      </c>
      <c r="D4" t="str" cm="1">
        <f t="array" ref="D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4" t="s">
        <v>4458</v>
      </c>
    </row>
    <row r="5" spans="1:5" x14ac:dyDescent="0.2">
      <c r="A5" t="s">
        <v>59</v>
      </c>
      <c r="B5" t="s">
        <v>4548</v>
      </c>
      <c r="C5" t="str" cm="1">
        <f t="array" ref="C5">_xlfn.SWITCH(Tabla42[[#This Row],[SID 12R]],"UDGUV","UDGUV","OMSUK","ROTGI","ENEBA","NOSUG","NUDAL","NUDAL","TAKUX","CZM","HECAT","CZM","CZM","CZM","")</f>
        <v>UDGUV</v>
      </c>
      <c r="D5" t="str" cm="1">
        <f t="array" ref="D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 t="s">
        <v>4455</v>
      </c>
    </row>
    <row r="6" spans="1:5" x14ac:dyDescent="0.2">
      <c r="A6" t="s">
        <v>173</v>
      </c>
      <c r="B6" t="s">
        <v>4550</v>
      </c>
      <c r="C6" t="str" cm="1">
        <f t="array" ref="C6">_xlfn.SWITCH(Tabla42[[#This Row],[SID 12R]],"UDGUV","UDGUV","OMSUK","ROTGI","ENEBA","NOSUG","NUDAL","NUDAL","TAKUX","CZM","HECAT","CZM","CZM","CZM","")</f>
        <v>NOSUG</v>
      </c>
      <c r="D6" t="str" cm="1">
        <f t="array" ref="D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 t="s">
        <v>4457</v>
      </c>
    </row>
    <row r="7" spans="1:5" x14ac:dyDescent="0.2">
      <c r="A7" t="s">
        <v>305</v>
      </c>
      <c r="B7" t="s">
        <v>4550</v>
      </c>
      <c r="C7" t="str" cm="1">
        <f t="array" ref="C7">_xlfn.SWITCH(Tabla42[[#This Row],[SID 12R]],"UDGUV","UDGUV","OMSUK","ROTGI","ENEBA","NOSUG","NUDAL","NUDAL","TAKUX","CZM","HECAT","CZM","CZM","CZM","")</f>
        <v>NOSUG</v>
      </c>
      <c r="D7" t="str" cm="1">
        <f t="array" ref="D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 t="s">
        <v>4457</v>
      </c>
    </row>
    <row r="8" spans="1:5" x14ac:dyDescent="0.2">
      <c r="A8" t="s">
        <v>182</v>
      </c>
      <c r="B8" t="s">
        <v>4550</v>
      </c>
      <c r="C8" t="str" cm="1">
        <f t="array" ref="C8">_xlfn.SWITCH(Tabla42[[#This Row],[SID 12R]],"UDGUV","UDGUV","OMSUK","ROTGI","ENEBA","NOSUG","NUDAL","NUDAL","TAKUX","CZM","HECAT","CZM","CZM","CZM","")</f>
        <v>NOSUG</v>
      </c>
      <c r="D8" t="str" cm="1">
        <f t="array" ref="D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 t="s">
        <v>4457</v>
      </c>
    </row>
    <row r="9" spans="1:5" x14ac:dyDescent="0.2">
      <c r="A9" t="s">
        <v>453</v>
      </c>
      <c r="B9" t="s">
        <v>4548</v>
      </c>
      <c r="C9" t="str" cm="1">
        <f t="array" ref="C9">_xlfn.SWITCH(Tabla42[[#This Row],[SID 12R]],"UDGUV","UDGUV","OMSUK","ROTGI","ENEBA","NOSUG","NUDAL","NUDAL","TAKUX","CZM","HECAT","CZM","CZM","CZM","")</f>
        <v>UDGUV</v>
      </c>
      <c r="D9" t="str" cm="1">
        <f t="array" ref="D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 t="s">
        <v>4458</v>
      </c>
    </row>
    <row r="10" spans="1:5" x14ac:dyDescent="0.2">
      <c r="A10" t="s">
        <v>136</v>
      </c>
      <c r="B10" t="s">
        <v>4548</v>
      </c>
      <c r="C10" t="str" cm="1">
        <f t="array" ref="C10">_xlfn.SWITCH(Tabla42[[#This Row],[SID 12R]],"UDGUV","UDGUV","OMSUK","ROTGI","ENEBA","NOSUG","NUDAL","NUDAL","TAKUX","CZM","HECAT","CZM","CZM","CZM","")</f>
        <v>UDGUV</v>
      </c>
      <c r="D10" t="str" cm="1">
        <f t="array" ref="D1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0" t="s">
        <v>4455</v>
      </c>
    </row>
    <row r="11" spans="1:5" x14ac:dyDescent="0.2">
      <c r="A11" t="s">
        <v>164</v>
      </c>
      <c r="B11" t="s">
        <v>4550</v>
      </c>
      <c r="C11" t="str" cm="1">
        <f t="array" ref="C11">_xlfn.SWITCH(Tabla42[[#This Row],[SID 12R]],"UDGUV","UDGUV","OMSUK","ROTGI","ENEBA","NOSUG","NUDAL","NUDAL","TAKUX","CZM","HECAT","CZM","CZM","CZM","")</f>
        <v>NOSUG</v>
      </c>
      <c r="D11" t="str" cm="1">
        <f t="array" ref="D1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 t="s">
        <v>4457</v>
      </c>
    </row>
    <row r="12" spans="1:5" x14ac:dyDescent="0.2">
      <c r="A12" t="s">
        <v>204</v>
      </c>
      <c r="B12" t="s">
        <v>4549</v>
      </c>
      <c r="C12" t="str" cm="1">
        <f t="array" ref="C12">_xlfn.SWITCH(Tabla42[[#This Row],[SID 12R]],"UDGUV","UDGUV","OMSUK","ROTGI","ENEBA","NOSUG","NUDAL","NUDAL","TAKUX","CZM","HECAT","CZM","CZM","CZM","")</f>
        <v>ROTGI</v>
      </c>
      <c r="D12" t="str" cm="1">
        <f t="array" ref="D1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 t="s">
        <v>4457</v>
      </c>
    </row>
    <row r="13" spans="1:5" x14ac:dyDescent="0.2">
      <c r="A13" t="s">
        <v>19</v>
      </c>
      <c r="B13" t="s">
        <v>4548</v>
      </c>
      <c r="C13" t="str" cm="1">
        <f t="array" ref="C13">_xlfn.SWITCH(Tabla42[[#This Row],[SID 12R]],"UDGUV","UDGUV","OMSUK","ROTGI","ENEBA","NOSUG","NUDAL","NUDAL","TAKUX","CZM","HECAT","CZM","CZM","CZM","")</f>
        <v>UDGUV</v>
      </c>
      <c r="D13" t="str" cm="1">
        <f t="array" ref="D1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 t="s">
        <v>4455</v>
      </c>
    </row>
    <row r="14" spans="1:5" x14ac:dyDescent="0.2">
      <c r="A14" t="s">
        <v>314</v>
      </c>
      <c r="B14" t="s">
        <v>4550</v>
      </c>
      <c r="C14" t="str" cm="1">
        <f t="array" ref="C14">_xlfn.SWITCH(Tabla42[[#This Row],[SID 12R]],"UDGUV","UDGUV","OMSUK","ROTGI","ENEBA","NOSUG","NUDAL","NUDAL","TAKUX","CZM","HECAT","CZM","CZM","CZM","")</f>
        <v>NOSUG</v>
      </c>
      <c r="D14" t="str" cm="1">
        <f t="array" ref="D1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 t="s">
        <v>4457</v>
      </c>
    </row>
    <row r="15" spans="1:5" x14ac:dyDescent="0.2">
      <c r="A15" t="s">
        <v>249</v>
      </c>
      <c r="B15" t="s">
        <v>4549</v>
      </c>
      <c r="C15" t="str" cm="1">
        <f t="array" ref="C15">_xlfn.SWITCH(Tabla42[[#This Row],[SID 12R]],"UDGUV","UDGUV","OMSUK","ROTGI","ENEBA","NOSUG","NUDAL","NUDAL","TAKUX","CZM","HECAT","CZM","CZM","CZM","")</f>
        <v>ROTGI</v>
      </c>
      <c r="D15" t="str" cm="1">
        <f t="array" ref="D1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 t="s">
        <v>4457</v>
      </c>
    </row>
    <row r="16" spans="1:5" x14ac:dyDescent="0.2">
      <c r="A16" t="s">
        <v>840</v>
      </c>
      <c r="B16" t="s">
        <v>4550</v>
      </c>
      <c r="C16" t="str" cm="1">
        <f t="array" ref="C16">_xlfn.SWITCH(Tabla42[[#This Row],[SID 12R]],"UDGUV","UDGUV","OMSUK","ROTGI","ENEBA","NOSUG","NUDAL","NUDAL","TAKUX","CZM","HECAT","CZM","CZM","CZM","")</f>
        <v>NOSUG</v>
      </c>
      <c r="D16" t="str" cm="1">
        <f t="array" ref="D1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 t="s">
        <v>4457</v>
      </c>
    </row>
    <row r="17" spans="1:5" x14ac:dyDescent="0.2">
      <c r="A17" t="s">
        <v>211</v>
      </c>
      <c r="B17" t="s">
        <v>45</v>
      </c>
      <c r="C17" t="str" cm="1">
        <f t="array" ref="C17">_xlfn.SWITCH(Tabla42[[#This Row],[SID 12R]],"UDGUV","UDGUV","OMSUK","ROTGI","ENEBA","NOSUG","NUDAL","NUDAL","TAKUX","CZM","HECAT","CZM","CZM","CZM","")</f>
        <v>NUDAL</v>
      </c>
      <c r="D17" t="str" cm="1">
        <f t="array" ref="D1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 t="s">
        <v>4459</v>
      </c>
    </row>
    <row r="18" spans="1:5" x14ac:dyDescent="0.2">
      <c r="A18" t="s">
        <v>555</v>
      </c>
      <c r="B18" t="s">
        <v>4549</v>
      </c>
      <c r="C18" t="str" cm="1">
        <f t="array" ref="C18">_xlfn.SWITCH(Tabla42[[#This Row],[SID 12R]],"UDGUV","UDGUV","OMSUK","ROTGI","ENEBA","NOSUG","NUDAL","NUDAL","TAKUX","CZM","HECAT","CZM","CZM","CZM","")</f>
        <v>ROTGI</v>
      </c>
      <c r="D18" t="str" cm="1">
        <f t="array" ref="D1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 t="s">
        <v>4457</v>
      </c>
    </row>
    <row r="19" spans="1:5" x14ac:dyDescent="0.2">
      <c r="A19" t="s">
        <v>352</v>
      </c>
      <c r="B19" t="s">
        <v>4549</v>
      </c>
      <c r="C19" t="str" cm="1">
        <f t="array" ref="C19">_xlfn.SWITCH(Tabla42[[#This Row],[SID 12R]],"UDGUV","UDGUV","OMSUK","ROTGI","ENEBA","NOSUG","NUDAL","NUDAL","TAKUX","CZM","HECAT","CZM","CZM","CZM","")</f>
        <v>ROTGI</v>
      </c>
      <c r="D19" t="str" cm="1">
        <f t="array" ref="D1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 t="s">
        <v>4457</v>
      </c>
    </row>
    <row r="20" spans="1:5" x14ac:dyDescent="0.2">
      <c r="A20" t="s">
        <v>529</v>
      </c>
      <c r="B20" t="s">
        <v>4548</v>
      </c>
      <c r="C20" t="str" cm="1">
        <f t="array" ref="C20">_xlfn.SWITCH(Tabla42[[#This Row],[SID 12R]],"UDGUV","UDGUV","OMSUK","ROTGI","ENEBA","NOSUG","NUDAL","NUDAL","TAKUX","CZM","HECAT","CZM","CZM","CZM","")</f>
        <v>UDGUV</v>
      </c>
      <c r="D20" t="str" cm="1">
        <f t="array" ref="D2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0" t="s">
        <v>4458</v>
      </c>
    </row>
    <row r="21" spans="1:5" x14ac:dyDescent="0.2">
      <c r="A21" t="s">
        <v>322</v>
      </c>
      <c r="B21" t="s">
        <v>4548</v>
      </c>
      <c r="C21" t="str" cm="1">
        <f t="array" ref="C21">_xlfn.SWITCH(Tabla42[[#This Row],[SID 12R]],"UDGUV","UDGUV","OMSUK","ROTGI","ENEBA","NOSUG","NUDAL","NUDAL","TAKUX","CZM","HECAT","CZM","CZM","CZM","")</f>
        <v>UDGUV</v>
      </c>
      <c r="D21" t="str" cm="1">
        <f t="array" ref="D2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1" t="s">
        <v>4458</v>
      </c>
    </row>
    <row r="22" spans="1:5" x14ac:dyDescent="0.2">
      <c r="A22" t="s">
        <v>1298</v>
      </c>
      <c r="B22" t="s">
        <v>4549</v>
      </c>
      <c r="C22" t="str" cm="1">
        <f t="array" ref="C22">_xlfn.SWITCH(Tabla42[[#This Row],[SID 12R]],"UDGUV","UDGUV","OMSUK","ROTGI","ENEBA","NOSUG","NUDAL","NUDAL","TAKUX","CZM","HECAT","CZM","CZM","CZM","")</f>
        <v>ROTGI</v>
      </c>
      <c r="D22" t="str" cm="1">
        <f t="array" ref="D2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2" t="s">
        <v>4458</v>
      </c>
    </row>
    <row r="23" spans="1:5" x14ac:dyDescent="0.2">
      <c r="A23" t="s">
        <v>333</v>
      </c>
      <c r="B23" t="s">
        <v>158</v>
      </c>
      <c r="C23" t="str" cm="1">
        <f t="array" ref="C23">_xlfn.SWITCH(Tabla42[[#This Row],[SID 12R]],"UDGUV","UDGUV","OMSUK","ROTGI","ENEBA","NOSUG","NUDAL","NUDAL","TAKUX","CZM","HECAT","CZM","CZM","CZM","")</f>
        <v>CZM</v>
      </c>
      <c r="D23" t="str" cm="1">
        <f t="array" ref="D2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3" t="s">
        <v>4461</v>
      </c>
    </row>
    <row r="24" spans="1:5" x14ac:dyDescent="0.2">
      <c r="A24" t="s">
        <v>1182</v>
      </c>
      <c r="B24" t="s">
        <v>4549</v>
      </c>
      <c r="C24" t="str" cm="1">
        <f t="array" ref="C24">_xlfn.SWITCH(Tabla42[[#This Row],[SID 12R]],"UDGUV","UDGUV","OMSUK","ROTGI","ENEBA","NOSUG","NUDAL","NUDAL","TAKUX","CZM","HECAT","CZM","CZM","CZM","")</f>
        <v>ROTGI</v>
      </c>
      <c r="D24" t="str" cm="1">
        <f t="array" ref="D2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4" t="s">
        <v>4457</v>
      </c>
    </row>
    <row r="25" spans="1:5" x14ac:dyDescent="0.2">
      <c r="A25" t="s">
        <v>4462</v>
      </c>
      <c r="B25" t="s">
        <v>4553</v>
      </c>
      <c r="C25" t="str" cm="1">
        <f t="array" ref="C25">_xlfn.SWITCH(Tabla42[[#This Row],[SID 12R]],"UDGUV","UDGUV","OMSUK","ROTGI","ENEBA","NOSUG","NUDAL","NUDAL","TAKUX","CZM","HECAT","CZM","CZM","CZM","")</f>
        <v>CZM</v>
      </c>
      <c r="D25" t="str" cm="1">
        <f t="array" ref="D2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5" t="s">
        <v>4461</v>
      </c>
    </row>
    <row r="26" spans="1:5" x14ac:dyDescent="0.2">
      <c r="A26" t="s">
        <v>298</v>
      </c>
      <c r="B26" t="s">
        <v>4549</v>
      </c>
      <c r="C26" t="str" cm="1">
        <f t="array" ref="C26">_xlfn.SWITCH(Tabla42[[#This Row],[SID 12R]],"UDGUV","UDGUV","OMSUK","ROTGI","ENEBA","NOSUG","NUDAL","NUDAL","TAKUX","CZM","HECAT","CZM","CZM","CZM","")</f>
        <v>ROTGI</v>
      </c>
      <c r="D26" t="str" cm="1">
        <f t="array" ref="D2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6" t="s">
        <v>4457</v>
      </c>
    </row>
    <row r="27" spans="1:5" x14ac:dyDescent="0.2">
      <c r="A27" t="s">
        <v>361</v>
      </c>
      <c r="B27" t="s">
        <v>4548</v>
      </c>
      <c r="C27" t="str" cm="1">
        <f t="array" ref="C27">_xlfn.SWITCH(Tabla42[[#This Row],[SID 12R]],"UDGUV","UDGUV","OMSUK","ROTGI","ENEBA","NOSUG","NUDAL","NUDAL","TAKUX","CZM","HECAT","CZM","CZM","CZM","")</f>
        <v>UDGUV</v>
      </c>
      <c r="D27" t="str" cm="1">
        <f t="array" ref="D2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7" t="s">
        <v>4458</v>
      </c>
    </row>
    <row r="28" spans="1:5" x14ac:dyDescent="0.2">
      <c r="A28" t="s">
        <v>463</v>
      </c>
      <c r="B28" t="s">
        <v>4549</v>
      </c>
      <c r="C28" t="str" cm="1">
        <f t="array" ref="C28">_xlfn.SWITCH(Tabla42[[#This Row],[SID 12R]],"UDGUV","UDGUV","OMSUK","ROTGI","ENEBA","NOSUG","NUDAL","NUDAL","TAKUX","CZM","HECAT","CZM","CZM","CZM","")</f>
        <v>ROTGI</v>
      </c>
      <c r="D28" t="str" cm="1">
        <f t="array" ref="D2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8" t="s">
        <v>4459</v>
      </c>
    </row>
    <row r="29" spans="1:5" x14ac:dyDescent="0.2">
      <c r="A29" t="s">
        <v>396</v>
      </c>
      <c r="B29" t="s">
        <v>4548</v>
      </c>
      <c r="C29" t="str" cm="1">
        <f t="array" ref="C29">_xlfn.SWITCH(Tabla42[[#This Row],[SID 12R]],"UDGUV","UDGUV","OMSUK","ROTGI","ENEBA","NOSUG","NUDAL","NUDAL","TAKUX","CZM","HECAT","CZM","CZM","CZM","")</f>
        <v>UDGUV</v>
      </c>
      <c r="D29" t="str" cm="1">
        <f t="array" ref="D2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9" t="s">
        <v>4457</v>
      </c>
    </row>
    <row r="30" spans="1:5" x14ac:dyDescent="0.2">
      <c r="A30" t="s">
        <v>144</v>
      </c>
      <c r="B30" t="s">
        <v>45</v>
      </c>
      <c r="C30" t="str" cm="1">
        <f t="array" ref="C30">_xlfn.SWITCH(Tabla42[[#This Row],[SID 12R]],"UDGUV","UDGUV","OMSUK","ROTGI","ENEBA","NOSUG","NUDAL","NUDAL","TAKUX","CZM","HECAT","CZM","CZM","CZM","")</f>
        <v>NUDAL</v>
      </c>
      <c r="D30" t="str" cm="1">
        <f t="array" ref="D3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0" t="s">
        <v>4459</v>
      </c>
    </row>
    <row r="31" spans="1:5" x14ac:dyDescent="0.2">
      <c r="A31" t="s">
        <v>1855</v>
      </c>
      <c r="B31" t="s">
        <v>4550</v>
      </c>
      <c r="C31" t="str" cm="1">
        <f t="array" ref="C31">_xlfn.SWITCH(Tabla42[[#This Row],[SID 12R]],"UDGUV","UDGUV","OMSUK","ROTGI","ENEBA","NOSUG","NUDAL","NUDAL","TAKUX","CZM","HECAT","CZM","CZM","CZM","")</f>
        <v>NOSUG</v>
      </c>
      <c r="D31" t="str" cm="1">
        <f t="array" ref="D3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1" t="s">
        <v>4457</v>
      </c>
    </row>
    <row r="32" spans="1:5" x14ac:dyDescent="0.2">
      <c r="A32" t="s">
        <v>1268</v>
      </c>
      <c r="B32" t="s">
        <v>4550</v>
      </c>
      <c r="C32" t="str" cm="1">
        <f t="array" ref="C32">_xlfn.SWITCH(Tabla42[[#This Row],[SID 12R]],"UDGUV","UDGUV","OMSUK","ROTGI","ENEBA","NOSUG","NUDAL","NUDAL","TAKUX","CZM","HECAT","CZM","CZM","CZM","")</f>
        <v>NOSUG</v>
      </c>
      <c r="D32" t="str" cm="1">
        <f t="array" ref="D3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2" t="s">
        <v>4457</v>
      </c>
    </row>
    <row r="33" spans="1:5" x14ac:dyDescent="0.2">
      <c r="A33" t="s">
        <v>4463</v>
      </c>
      <c r="B33" t="s">
        <v>4550</v>
      </c>
      <c r="C33" t="str" cm="1">
        <f t="array" ref="C33">_xlfn.SWITCH(Tabla42[[#This Row],[SID 12R]],"UDGUV","UDGUV","OMSUK","ROTGI","ENEBA","NOSUG","NUDAL","NUDAL","TAKUX","CZM","HECAT","CZM","CZM","CZM","")</f>
        <v>NOSUG</v>
      </c>
      <c r="D33" t="str" cm="1">
        <f t="array" ref="D3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3" t="s">
        <v>4457</v>
      </c>
    </row>
    <row r="34" spans="1:5" x14ac:dyDescent="0.2">
      <c r="A34" t="s">
        <v>1922</v>
      </c>
      <c r="B34" t="s">
        <v>4549</v>
      </c>
      <c r="C34" t="str" cm="1">
        <f t="array" ref="C34">_xlfn.SWITCH(Tabla42[[#This Row],[SID 12R]],"UDGUV","UDGUV","OMSUK","ROTGI","ENEBA","NOSUG","NUDAL","NUDAL","TAKUX","CZM","HECAT","CZM","CZM","CZM","")</f>
        <v>ROTGI</v>
      </c>
      <c r="D34" t="str" cm="1">
        <f t="array" ref="D3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4" t="s">
        <v>4457</v>
      </c>
    </row>
    <row r="35" spans="1:5" x14ac:dyDescent="0.2">
      <c r="A35" t="s">
        <v>374</v>
      </c>
      <c r="B35" t="s">
        <v>4549</v>
      </c>
      <c r="C35" t="str" cm="1">
        <f t="array" ref="C35">_xlfn.SWITCH(Tabla42[[#This Row],[SID 12R]],"UDGUV","UDGUV","OMSUK","ROTGI","ENEBA","NOSUG","NUDAL","NUDAL","TAKUX","CZM","HECAT","CZM","CZM","CZM","")</f>
        <v>ROTGI</v>
      </c>
      <c r="D35" t="str" cm="1">
        <f t="array" ref="D3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5" t="s">
        <v>4457</v>
      </c>
    </row>
    <row r="36" spans="1:5" x14ac:dyDescent="0.2">
      <c r="A36" t="s">
        <v>589</v>
      </c>
      <c r="B36" t="s">
        <v>4548</v>
      </c>
      <c r="C36" t="str" cm="1">
        <f t="array" ref="C36">_xlfn.SWITCH(Tabla42[[#This Row],[SID 12R]],"UDGUV","UDGUV","OMSUK","ROTGI","ENEBA","NOSUG","NUDAL","NUDAL","TAKUX","CZM","HECAT","CZM","CZM","CZM","")</f>
        <v>UDGUV</v>
      </c>
      <c r="D36" t="str" cm="1">
        <f t="array" ref="D3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36" t="s">
        <v>4455</v>
      </c>
    </row>
    <row r="37" spans="1:5" x14ac:dyDescent="0.2">
      <c r="A37" t="s">
        <v>3829</v>
      </c>
      <c r="B37" t="s">
        <v>4550</v>
      </c>
      <c r="C37" t="str" cm="1">
        <f t="array" ref="C37">_xlfn.SWITCH(Tabla42[[#This Row],[SID 12R]],"UDGUV","UDGUV","OMSUK","ROTGI","ENEBA","NOSUG","NUDAL","NUDAL","TAKUX","CZM","HECAT","CZM","CZM","CZM","")</f>
        <v>NOSUG</v>
      </c>
      <c r="D37" t="str" cm="1">
        <f t="array" ref="D3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7" t="s">
        <v>4457</v>
      </c>
    </row>
    <row r="38" spans="1:5" x14ac:dyDescent="0.2">
      <c r="A38" t="s">
        <v>1142</v>
      </c>
      <c r="B38" t="s">
        <v>4550</v>
      </c>
      <c r="C38" t="str" cm="1">
        <f t="array" ref="C38">_xlfn.SWITCH(Tabla42[[#This Row],[SID 12R]],"UDGUV","UDGUV","OMSUK","ROTGI","ENEBA","NOSUG","NUDAL","NUDAL","TAKUX","CZM","HECAT","CZM","CZM","CZM","")</f>
        <v>NOSUG</v>
      </c>
      <c r="D38" t="str" cm="1">
        <f t="array" ref="D3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8" t="s">
        <v>4457</v>
      </c>
    </row>
    <row r="39" spans="1:5" x14ac:dyDescent="0.2">
      <c r="A39" t="s">
        <v>131</v>
      </c>
      <c r="B39" t="s">
        <v>4548</v>
      </c>
      <c r="C39" t="str" cm="1">
        <f t="array" ref="C39">_xlfn.SWITCH(Tabla42[[#This Row],[SID 12R]],"UDGUV","UDGUV","OMSUK","ROTGI","ENEBA","NOSUG","NUDAL","NUDAL","TAKUX","CZM","HECAT","CZM","CZM","CZM","")</f>
        <v>UDGUV</v>
      </c>
      <c r="D39" t="str" cm="1">
        <f t="array" ref="D3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39" t="s">
        <v>4455</v>
      </c>
    </row>
    <row r="40" spans="1:5" x14ac:dyDescent="0.2">
      <c r="A40" t="s">
        <v>154</v>
      </c>
      <c r="B40" t="s">
        <v>158</v>
      </c>
      <c r="C40" t="str" cm="1">
        <f t="array" ref="C40">_xlfn.SWITCH(Tabla42[[#This Row],[SID 12R]],"UDGUV","UDGUV","OMSUK","ROTGI","ENEBA","NOSUG","NUDAL","NUDAL","TAKUX","CZM","HECAT","CZM","CZM","CZM","")</f>
        <v>CZM</v>
      </c>
      <c r="D40" t="str" cm="1">
        <f t="array" ref="D4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40" t="s">
        <v>4461</v>
      </c>
    </row>
    <row r="41" spans="1:5" x14ac:dyDescent="0.2">
      <c r="A41" t="s">
        <v>1720</v>
      </c>
      <c r="B41" t="s">
        <v>4549</v>
      </c>
      <c r="C41" t="str" cm="1">
        <f t="array" ref="C41">_xlfn.SWITCH(Tabla42[[#This Row],[SID 12R]],"UDGUV","UDGUV","OMSUK","ROTGI","ENEBA","NOSUG","NUDAL","NUDAL","TAKUX","CZM","HECAT","CZM","CZM","CZM","")</f>
        <v>ROTGI</v>
      </c>
      <c r="D41" t="str" cm="1">
        <f t="array" ref="D4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1" t="s">
        <v>4457</v>
      </c>
    </row>
    <row r="42" spans="1:5" x14ac:dyDescent="0.2">
      <c r="A42" t="s">
        <v>1905</v>
      </c>
      <c r="B42" t="s">
        <v>4550</v>
      </c>
      <c r="C42" t="str" cm="1">
        <f t="array" ref="C42">_xlfn.SWITCH(Tabla42[[#This Row],[SID 12R]],"UDGUV","UDGUV","OMSUK","ROTGI","ENEBA","NOSUG","NUDAL","NUDAL","TAKUX","CZM","HECAT","CZM","CZM","CZM","")</f>
        <v>NOSUG</v>
      </c>
      <c r="D42" t="str" cm="1">
        <f t="array" ref="D4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2" t="s">
        <v>4457</v>
      </c>
    </row>
    <row r="43" spans="1:5" x14ac:dyDescent="0.2">
      <c r="A43" t="s">
        <v>238</v>
      </c>
      <c r="B43" t="s">
        <v>4548</v>
      </c>
      <c r="C43" t="str" cm="1">
        <f t="array" ref="C43">_xlfn.SWITCH(Tabla42[[#This Row],[SID 12R]],"UDGUV","UDGUV","OMSUK","ROTGI","ENEBA","NOSUG","NUDAL","NUDAL","TAKUX","CZM","HECAT","CZM","CZM","CZM","")</f>
        <v>UDGUV</v>
      </c>
      <c r="D43" t="str" cm="1">
        <f t="array" ref="D4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43" t="s">
        <v>4458</v>
      </c>
    </row>
    <row r="44" spans="1:5" x14ac:dyDescent="0.2">
      <c r="A44" t="s">
        <v>1915</v>
      </c>
      <c r="B44" t="s">
        <v>4549</v>
      </c>
      <c r="C44" t="str" cm="1">
        <f t="array" ref="C44">_xlfn.SWITCH(Tabla42[[#This Row],[SID 12R]],"UDGUV","UDGUV","OMSUK","ROTGI","ENEBA","NOSUG","NUDAL","NUDAL","TAKUX","CZM","HECAT","CZM","CZM","CZM","")</f>
        <v>ROTGI</v>
      </c>
      <c r="D44" t="str" cm="1">
        <f t="array" ref="D4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4" t="s">
        <v>4457</v>
      </c>
    </row>
    <row r="45" spans="1:5" x14ac:dyDescent="0.2">
      <c r="A45" t="s">
        <v>41</v>
      </c>
      <c r="B45" t="s">
        <v>45</v>
      </c>
      <c r="C45" t="str" cm="1">
        <f t="array" ref="C45">_xlfn.SWITCH(Tabla42[[#This Row],[SID 12R]],"UDGUV","UDGUV","OMSUK","ROTGI","ENEBA","NOSUG","NUDAL","NUDAL","TAKUX","CZM","HECAT","CZM","CZM","CZM","")</f>
        <v>NUDAL</v>
      </c>
      <c r="D45" t="str" cm="1">
        <f t="array" ref="D4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5" t="s">
        <v>4459</v>
      </c>
    </row>
    <row r="46" spans="1:5" x14ac:dyDescent="0.2">
      <c r="A46" t="s">
        <v>4464</v>
      </c>
      <c r="B46" t="s">
        <v>45</v>
      </c>
      <c r="C46" t="str" cm="1">
        <f t="array" ref="C46">_xlfn.SWITCH(Tabla42[[#This Row],[SID 12R]],"UDGUV","UDGUV","OMSUK","ROTGI","ENEBA","NOSUG","NUDAL","NUDAL","TAKUX","CZM","HECAT","CZM","CZM","CZM","")</f>
        <v>NUDAL</v>
      </c>
      <c r="D46" t="str" cm="1">
        <f t="array" ref="D4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6" t="s">
        <v>4459</v>
      </c>
    </row>
    <row r="47" spans="1:5" x14ac:dyDescent="0.2">
      <c r="A47" t="s">
        <v>4465</v>
      </c>
      <c r="B47" t="s">
        <v>4550</v>
      </c>
      <c r="C47" t="str" cm="1">
        <f t="array" ref="C47">_xlfn.SWITCH(Tabla42[[#This Row],[SID 12R]],"UDGUV","UDGUV","OMSUK","ROTGI","ENEBA","NOSUG","NUDAL","NUDAL","TAKUX","CZM","HECAT","CZM","CZM","CZM","")</f>
        <v>NOSUG</v>
      </c>
      <c r="D47" t="str" cm="1">
        <f t="array" ref="D4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7" t="s">
        <v>4457</v>
      </c>
    </row>
    <row r="48" spans="1:5" x14ac:dyDescent="0.2">
      <c r="A48" t="s">
        <v>1966</v>
      </c>
      <c r="B48" t="s">
        <v>4549</v>
      </c>
      <c r="C48" t="str" cm="1">
        <f t="array" ref="C48">_xlfn.SWITCH(Tabla42[[#This Row],[SID 12R]],"UDGUV","UDGUV","OMSUK","ROTGI","ENEBA","NOSUG","NUDAL","NUDAL","TAKUX","CZM","HECAT","CZM","CZM","CZM","")</f>
        <v>ROTGI</v>
      </c>
      <c r="D48" t="str" cm="1">
        <f t="array" ref="D4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8" t="s">
        <v>4457</v>
      </c>
    </row>
    <row r="49" spans="1:5" x14ac:dyDescent="0.2">
      <c r="A49" t="s">
        <v>889</v>
      </c>
      <c r="B49" t="s">
        <v>4554</v>
      </c>
      <c r="C49" t="str" cm="1">
        <f t="array" ref="C49">_xlfn.SWITCH(Tabla42[[#This Row],[SID 12R]],"UDGUV","UDGUV","OMSUK","ROTGI","ENEBA","NOSUG","NUDAL","NUDAL","TAKUX","CZM","HECAT","CZM","CZM","CZM","")</f>
        <v>CZM</v>
      </c>
      <c r="D49" t="str" cm="1">
        <f t="array" ref="D4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49" t="s">
        <v>4461</v>
      </c>
    </row>
    <row r="50" spans="1:5" x14ac:dyDescent="0.2">
      <c r="A50" t="s">
        <v>2249</v>
      </c>
      <c r="B50" t="s">
        <v>4549</v>
      </c>
      <c r="C50" t="str" cm="1">
        <f t="array" ref="C50">_xlfn.SWITCH(Tabla42[[#This Row],[SID 12R]],"UDGUV","UDGUV","OMSUK","ROTGI","ENEBA","NOSUG","NUDAL","NUDAL","TAKUX","CZM","HECAT","CZM","CZM","CZM","")</f>
        <v>ROTGI</v>
      </c>
      <c r="D50" t="str" cm="1">
        <f t="array" ref="D5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0" t="s">
        <v>4457</v>
      </c>
    </row>
    <row r="51" spans="1:5" x14ac:dyDescent="0.2">
      <c r="A51" t="s">
        <v>449</v>
      </c>
      <c r="B51" t="s">
        <v>4548</v>
      </c>
      <c r="C51" t="str" cm="1">
        <f t="array" ref="C51">_xlfn.SWITCH(Tabla42[[#This Row],[SID 12R]],"UDGUV","UDGUV","OMSUK","ROTGI","ENEBA","NOSUG","NUDAL","NUDAL","TAKUX","CZM","HECAT","CZM","CZM","CZM","")</f>
        <v>UDGUV</v>
      </c>
      <c r="D51" t="str" cm="1">
        <f t="array" ref="D5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1" t="s">
        <v>4458</v>
      </c>
    </row>
    <row r="52" spans="1:5" x14ac:dyDescent="0.2">
      <c r="A52" t="s">
        <v>310</v>
      </c>
      <c r="B52" t="s">
        <v>45</v>
      </c>
      <c r="C52" t="str" cm="1">
        <f t="array" ref="C52">_xlfn.SWITCH(Tabla42[[#This Row],[SID 12R]],"UDGUV","UDGUV","OMSUK","ROTGI","ENEBA","NOSUG","NUDAL","NUDAL","TAKUX","CZM","HECAT","CZM","CZM","CZM","")</f>
        <v>NUDAL</v>
      </c>
      <c r="D52" t="str" cm="1">
        <f t="array" ref="D5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2" t="s">
        <v>4459</v>
      </c>
    </row>
    <row r="53" spans="1:5" x14ac:dyDescent="0.2">
      <c r="A53" t="s">
        <v>318</v>
      </c>
      <c r="B53" t="s">
        <v>4553</v>
      </c>
      <c r="C53" t="str" cm="1">
        <f t="array" ref="C53">_xlfn.SWITCH(Tabla42[[#This Row],[SID 12R]],"UDGUV","UDGUV","OMSUK","ROTGI","ENEBA","NOSUG","NUDAL","NUDAL","TAKUX","CZM","HECAT","CZM","CZM","CZM","")</f>
        <v>CZM</v>
      </c>
      <c r="D53" t="str" cm="1">
        <f t="array" ref="D5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53" t="s">
        <v>4461</v>
      </c>
    </row>
    <row r="54" spans="1:5" x14ac:dyDescent="0.2">
      <c r="A54" t="s">
        <v>261</v>
      </c>
      <c r="B54" t="s">
        <v>4549</v>
      </c>
      <c r="C54" t="str" cm="1">
        <f t="array" ref="C54">_xlfn.SWITCH(Tabla42[[#This Row],[SID 12R]],"UDGUV","UDGUV","OMSUK","ROTGI","ENEBA","NOSUG","NUDAL","NUDAL","TAKUX","CZM","HECAT","CZM","CZM","CZM","")</f>
        <v>ROTGI</v>
      </c>
      <c r="D54" t="str" cm="1">
        <f t="array" ref="D5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4" t="s">
        <v>4457</v>
      </c>
    </row>
    <row r="55" spans="1:5" x14ac:dyDescent="0.2">
      <c r="A55" t="s">
        <v>4466</v>
      </c>
      <c r="B55" t="s">
        <v>4550</v>
      </c>
      <c r="C55" t="str" cm="1">
        <f t="array" ref="C55">_xlfn.SWITCH(Tabla42[[#This Row],[SID 12R]],"UDGUV","UDGUV","OMSUK","ROTGI","ENEBA","NOSUG","NUDAL","NUDAL","TAKUX","CZM","HECAT","CZM","CZM","CZM","")</f>
        <v>NOSUG</v>
      </c>
      <c r="D55" t="str" cm="1">
        <f t="array" ref="D5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5" t="s">
        <v>4457</v>
      </c>
    </row>
    <row r="56" spans="1:5" x14ac:dyDescent="0.2">
      <c r="A56" t="s">
        <v>4467</v>
      </c>
      <c r="B56" t="s">
        <v>4548</v>
      </c>
      <c r="C56" t="str" cm="1">
        <f t="array" ref="C56">_xlfn.SWITCH(Tabla42[[#This Row],[SID 12R]],"UDGUV","UDGUV","OMSUK","ROTGI","ENEBA","NOSUG","NUDAL","NUDAL","TAKUX","CZM","HECAT","CZM","CZM","CZM","")</f>
        <v>UDGUV</v>
      </c>
      <c r="D56" t="str" cm="1">
        <f t="array" ref="D5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6" t="s">
        <v>4457</v>
      </c>
    </row>
    <row r="57" spans="1:5" x14ac:dyDescent="0.2">
      <c r="A57" t="s">
        <v>186</v>
      </c>
      <c r="B57" t="s">
        <v>4549</v>
      </c>
      <c r="C57" t="str" cm="1">
        <f t="array" ref="C57">_xlfn.SWITCH(Tabla42[[#This Row],[SID 12R]],"UDGUV","UDGUV","OMSUK","ROTGI","ENEBA","NOSUG","NUDAL","NUDAL","TAKUX","CZM","HECAT","CZM","CZM","CZM","")</f>
        <v>ROTGI</v>
      </c>
      <c r="D57" t="str" cm="1">
        <f t="array" ref="D5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7" t="s">
        <v>4457</v>
      </c>
    </row>
    <row r="58" spans="1:5" x14ac:dyDescent="0.2">
      <c r="A58" t="s">
        <v>83</v>
      </c>
      <c r="B58" t="s">
        <v>4548</v>
      </c>
      <c r="C58" t="str" cm="1">
        <f t="array" ref="C58">_xlfn.SWITCH(Tabla42[[#This Row],[SID 12R]],"UDGUV","UDGUV","OMSUK","ROTGI","ENEBA","NOSUG","NUDAL","NUDAL","TAKUX","CZM","HECAT","CZM","CZM","CZM","")</f>
        <v>UDGUV</v>
      </c>
      <c r="D58" t="str" cm="1">
        <f t="array" ref="D5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8" t="s">
        <v>4468</v>
      </c>
    </row>
    <row r="59" spans="1:5" x14ac:dyDescent="0.2">
      <c r="A59" t="s">
        <v>4469</v>
      </c>
      <c r="B59" t="s">
        <v>4550</v>
      </c>
      <c r="C59" t="str" cm="1">
        <f t="array" ref="C59">_xlfn.SWITCH(Tabla42[[#This Row],[SID 12R]],"UDGUV","UDGUV","OMSUK","ROTGI","ENEBA","NOSUG","NUDAL","NUDAL","TAKUX","CZM","HECAT","CZM","CZM","CZM","")</f>
        <v>NOSUG</v>
      </c>
      <c r="D59" t="str" cm="1">
        <f t="array" ref="D5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9" t="s">
        <v>4457</v>
      </c>
    </row>
    <row r="60" spans="1:5" x14ac:dyDescent="0.2">
      <c r="A60" t="s">
        <v>4470</v>
      </c>
      <c r="B60" t="s">
        <v>4550</v>
      </c>
      <c r="C60" t="str" cm="1">
        <f t="array" ref="C60">_xlfn.SWITCH(Tabla42[[#This Row],[SID 12R]],"UDGUV","UDGUV","OMSUK","ROTGI","ENEBA","NOSUG","NUDAL","NUDAL","TAKUX","CZM","HECAT","CZM","CZM","CZM","")</f>
        <v>NOSUG</v>
      </c>
      <c r="D60" t="str" cm="1">
        <f t="array" ref="D6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0" t="s">
        <v>4457</v>
      </c>
    </row>
    <row r="61" spans="1:5" x14ac:dyDescent="0.2">
      <c r="A61" t="s">
        <v>337</v>
      </c>
      <c r="B61" t="s">
        <v>4548</v>
      </c>
      <c r="C61" t="str" cm="1">
        <f t="array" ref="C61">_xlfn.SWITCH(Tabla42[[#This Row],[SID 12R]],"UDGUV","UDGUV","OMSUK","ROTGI","ENEBA","NOSUG","NUDAL","NUDAL","TAKUX","CZM","HECAT","CZM","CZM","CZM","")</f>
        <v>UDGUV</v>
      </c>
      <c r="D61" t="str" cm="1">
        <f t="array" ref="D6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61" t="s">
        <v>4455</v>
      </c>
    </row>
    <row r="62" spans="1:5" x14ac:dyDescent="0.2">
      <c r="A62" t="s">
        <v>77</v>
      </c>
      <c r="B62" t="s">
        <v>4548</v>
      </c>
      <c r="C62" t="str" cm="1">
        <f t="array" ref="C62">_xlfn.SWITCH(Tabla42[[#This Row],[SID 12R]],"UDGUV","UDGUV","OMSUK","ROTGI","ENEBA","NOSUG","NUDAL","NUDAL","TAKUX","CZM","HECAT","CZM","CZM","CZM","")</f>
        <v>UDGUV</v>
      </c>
      <c r="D62" t="str" cm="1">
        <f t="array" ref="D6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62" t="s">
        <v>4455</v>
      </c>
    </row>
    <row r="63" spans="1:5" x14ac:dyDescent="0.2">
      <c r="A63" t="s">
        <v>346</v>
      </c>
      <c r="B63" t="s">
        <v>158</v>
      </c>
      <c r="C63" t="str" cm="1">
        <f t="array" ref="C63">_xlfn.SWITCH(Tabla42[[#This Row],[SID 12R]],"UDGUV","UDGUV","OMSUK","ROTGI","ENEBA","NOSUG","NUDAL","NUDAL","TAKUX","CZM","HECAT","CZM","CZM","CZM","")</f>
        <v>CZM</v>
      </c>
      <c r="D63" t="str" cm="1">
        <f t="array" ref="D6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63" t="s">
        <v>4461</v>
      </c>
    </row>
    <row r="64" spans="1:5" x14ac:dyDescent="0.2">
      <c r="A64" t="s">
        <v>54</v>
      </c>
      <c r="B64" t="s">
        <v>45</v>
      </c>
      <c r="C64" t="str" cm="1">
        <f t="array" ref="C64">_xlfn.SWITCH(Tabla42[[#This Row],[SID 12R]],"UDGUV","UDGUV","OMSUK","ROTGI","ENEBA","NOSUG","NUDAL","NUDAL","TAKUX","CZM","HECAT","CZM","CZM","CZM","")</f>
        <v>NUDAL</v>
      </c>
      <c r="D64" t="str" cm="1">
        <f t="array" ref="D6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4" t="s">
        <v>4459</v>
      </c>
    </row>
    <row r="65" spans="1:5" x14ac:dyDescent="0.2">
      <c r="A65" t="s">
        <v>113</v>
      </c>
      <c r="B65" t="s">
        <v>45</v>
      </c>
      <c r="C65" t="str" cm="1">
        <f t="array" ref="C65">_xlfn.SWITCH(Tabla42[[#This Row],[SID 12R]],"UDGUV","UDGUV","OMSUK","ROTGI","ENEBA","NOSUG","NUDAL","NUDAL","TAKUX","CZM","HECAT","CZM","CZM","CZM","")</f>
        <v>NUDAL</v>
      </c>
      <c r="D65" t="str" cm="1">
        <f t="array" ref="D6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5" t="s">
        <v>4459</v>
      </c>
    </row>
    <row r="66" spans="1:5" x14ac:dyDescent="0.2">
      <c r="A66" t="s">
        <v>64</v>
      </c>
      <c r="B66" t="s">
        <v>4554</v>
      </c>
      <c r="C66" t="str" cm="1">
        <f t="array" ref="C66">_xlfn.SWITCH(Tabla42[[#This Row],[SID 12R]],"UDGUV","UDGUV","OMSUK","ROTGI","ENEBA","NOSUG","NUDAL","NUDAL","TAKUX","CZM","HECAT","CZM","CZM","CZM","")</f>
        <v>CZM</v>
      </c>
      <c r="D66" t="str" cm="1">
        <f t="array" ref="D6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66" t="s">
        <v>4461</v>
      </c>
    </row>
    <row r="67" spans="1:5" x14ac:dyDescent="0.2">
      <c r="A67" t="s">
        <v>543</v>
      </c>
      <c r="B67" t="s">
        <v>4549</v>
      </c>
      <c r="C67" t="str" cm="1">
        <f t="array" ref="C67">_xlfn.SWITCH(Tabla42[[#This Row],[SID 12R]],"UDGUV","UDGUV","OMSUK","ROTGI","ENEBA","NOSUG","NUDAL","NUDAL","TAKUX","CZM","HECAT","CZM","CZM","CZM","")</f>
        <v>ROTGI</v>
      </c>
      <c r="D67" t="str" cm="1">
        <f t="array" ref="D6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7" t="s">
        <v>4457</v>
      </c>
    </row>
    <row r="68" spans="1:5" x14ac:dyDescent="0.2">
      <c r="A68" t="s">
        <v>4471</v>
      </c>
      <c r="B68" t="s">
        <v>45</v>
      </c>
      <c r="C68" t="str" cm="1">
        <f t="array" ref="C68">_xlfn.SWITCH(Tabla42[[#This Row],[SID 12R]],"UDGUV","UDGUV","OMSUK","ROTGI","ENEBA","NOSUG","NUDAL","NUDAL","TAKUX","CZM","HECAT","CZM","CZM","CZM","")</f>
        <v>NUDAL</v>
      </c>
      <c r="D68" t="str" cm="1">
        <f t="array" ref="D6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8" t="s">
        <v>4459</v>
      </c>
    </row>
    <row r="69" spans="1:5" x14ac:dyDescent="0.2">
      <c r="A69" t="s">
        <v>4472</v>
      </c>
      <c r="B69" t="s">
        <v>4549</v>
      </c>
      <c r="C69" t="str" cm="1">
        <f t="array" ref="C69">_xlfn.SWITCH(Tabla42[[#This Row],[SID 12R]],"UDGUV","UDGUV","OMSUK","ROTGI","ENEBA","NOSUG","NUDAL","NUDAL","TAKUX","CZM","HECAT","CZM","CZM","CZM","")</f>
        <v>ROTGI</v>
      </c>
      <c r="D69" t="str" cm="1">
        <f t="array" ref="D6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9" t="s">
        <v>4457</v>
      </c>
    </row>
    <row r="70" spans="1:5" x14ac:dyDescent="0.2">
      <c r="A70" t="s">
        <v>4473</v>
      </c>
      <c r="B70" t="s">
        <v>45</v>
      </c>
      <c r="C70" t="str" cm="1">
        <f t="array" ref="C70">_xlfn.SWITCH(Tabla42[[#This Row],[SID 12R]],"UDGUV","UDGUV","OMSUK","ROTGI","ENEBA","NOSUG","NUDAL","NUDAL","TAKUX","CZM","HECAT","CZM","CZM","CZM","")</f>
        <v>NUDAL</v>
      </c>
      <c r="D70" t="str" cm="1">
        <f t="array" ref="D7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0" t="s">
        <v>4459</v>
      </c>
    </row>
    <row r="71" spans="1:5" x14ac:dyDescent="0.2">
      <c r="A71" t="s">
        <v>4474</v>
      </c>
      <c r="B71" t="s">
        <v>45</v>
      </c>
      <c r="C71" t="str" cm="1">
        <f t="array" ref="C71">_xlfn.SWITCH(Tabla42[[#This Row],[SID 12R]],"UDGUV","UDGUV","OMSUK","ROTGI","ENEBA","NOSUG","NUDAL","NUDAL","TAKUX","CZM","HECAT","CZM","CZM","CZM","")</f>
        <v>NUDAL</v>
      </c>
      <c r="D71" t="str" cm="1">
        <f t="array" ref="D7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1" t="s">
        <v>4459</v>
      </c>
    </row>
    <row r="72" spans="1:5" x14ac:dyDescent="0.2">
      <c r="A72" t="s">
        <v>4475</v>
      </c>
      <c r="B72" t="s">
        <v>4550</v>
      </c>
      <c r="C72" t="str" cm="1">
        <f t="array" ref="C72">_xlfn.SWITCH(Tabla42[[#This Row],[SID 12R]],"UDGUV","UDGUV","OMSUK","ROTGI","ENEBA","NOSUG","NUDAL","NUDAL","TAKUX","CZM","HECAT","CZM","CZM","CZM","")</f>
        <v>NOSUG</v>
      </c>
      <c r="D72" t="str" cm="1">
        <f t="array" ref="D7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2" t="s">
        <v>4457</v>
      </c>
    </row>
    <row r="73" spans="1:5" x14ac:dyDescent="0.2">
      <c r="A73" t="s">
        <v>4476</v>
      </c>
      <c r="B73" t="s">
        <v>158</v>
      </c>
      <c r="C73" t="str" cm="1">
        <f t="array" ref="C73">_xlfn.SWITCH(Tabla42[[#This Row],[SID 12R]],"UDGUV","UDGUV","OMSUK","ROTGI","ENEBA","NOSUG","NUDAL","NUDAL","TAKUX","CZM","HECAT","CZM","CZM","CZM","")</f>
        <v>CZM</v>
      </c>
      <c r="D73" t="str" cm="1">
        <f t="array" ref="D7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73" t="s">
        <v>4461</v>
      </c>
    </row>
    <row r="74" spans="1:5" x14ac:dyDescent="0.2">
      <c r="A74" t="s">
        <v>700</v>
      </c>
      <c r="B74" t="s">
        <v>4549</v>
      </c>
      <c r="C74" t="str" cm="1">
        <f t="array" ref="C74">_xlfn.SWITCH(Tabla42[[#This Row],[SID 12R]],"UDGUV","UDGUV","OMSUK","ROTGI","ENEBA","NOSUG","NUDAL","NUDAL","TAKUX","CZM","HECAT","CZM","CZM","CZM","")</f>
        <v>ROTGI</v>
      </c>
      <c r="D74" t="str" cm="1">
        <f t="array" ref="D7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4" t="s">
        <v>4459</v>
      </c>
    </row>
    <row r="75" spans="1:5" x14ac:dyDescent="0.2">
      <c r="A75" t="s">
        <v>4477</v>
      </c>
      <c r="B75" t="s">
        <v>4549</v>
      </c>
      <c r="C75" t="str" cm="1">
        <f t="array" ref="C75">_xlfn.SWITCH(Tabla42[[#This Row],[SID 12R]],"UDGUV","UDGUV","OMSUK","ROTGI","ENEBA","NOSUG","NUDAL","NUDAL","TAKUX","CZM","HECAT","CZM","CZM","CZM","")</f>
        <v>ROTGI</v>
      </c>
      <c r="D75" t="str" cm="1">
        <f t="array" ref="D7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5" t="s">
        <v>4457</v>
      </c>
    </row>
    <row r="76" spans="1:5" x14ac:dyDescent="0.2">
      <c r="A76" t="s">
        <v>2195</v>
      </c>
      <c r="B76" t="s">
        <v>4554</v>
      </c>
      <c r="C76" t="str" cm="1">
        <f t="array" ref="C76">_xlfn.SWITCH(Tabla42[[#This Row],[SID 12R]],"UDGUV","UDGUV","OMSUK","ROTGI","ENEBA","NOSUG","NUDAL","NUDAL","TAKUX","CZM","HECAT","CZM","CZM","CZM","")</f>
        <v>CZM</v>
      </c>
      <c r="D76" t="str" cm="1">
        <f t="array" ref="D7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76" t="s">
        <v>4461</v>
      </c>
    </row>
    <row r="77" spans="1:5" x14ac:dyDescent="0.2">
      <c r="A77" t="s">
        <v>4478</v>
      </c>
      <c r="B77" t="s">
        <v>45</v>
      </c>
      <c r="C77" t="str" cm="1">
        <f t="array" ref="C77">_xlfn.SWITCH(Tabla42[[#This Row],[SID 12R]],"UDGUV","UDGUV","OMSUK","ROTGI","ENEBA","NOSUG","NUDAL","NUDAL","TAKUX","CZM","HECAT","CZM","CZM","CZM","")</f>
        <v>NUDAL</v>
      </c>
      <c r="D77" t="str" cm="1">
        <f t="array" ref="D7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7" t="s">
        <v>4459</v>
      </c>
    </row>
    <row r="78" spans="1:5" x14ac:dyDescent="0.2">
      <c r="A78" t="s">
        <v>4479</v>
      </c>
      <c r="B78" t="s">
        <v>4554</v>
      </c>
      <c r="C78" t="str" cm="1">
        <f t="array" ref="C78">_xlfn.SWITCH(Tabla42[[#This Row],[SID 12R]],"UDGUV","UDGUV","OMSUK","ROTGI","ENEBA","NOSUG","NUDAL","NUDAL","TAKUX","CZM","HECAT","CZM","CZM","CZM","")</f>
        <v>CZM</v>
      </c>
      <c r="D78" t="str" cm="1">
        <f t="array" ref="D7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78" t="s">
        <v>4461</v>
      </c>
    </row>
    <row r="79" spans="1:5" x14ac:dyDescent="0.2">
      <c r="A79" t="s">
        <v>1123</v>
      </c>
      <c r="B79" t="s">
        <v>4548</v>
      </c>
      <c r="C79" t="str" cm="1">
        <f t="array" ref="C79">_xlfn.SWITCH(Tabla42[[#This Row],[SID 12R]],"UDGUV","UDGUV","OMSUK","ROTGI","ENEBA","NOSUG","NUDAL","NUDAL","TAKUX","CZM","HECAT","CZM","CZM","CZM","")</f>
        <v>UDGUV</v>
      </c>
      <c r="D79" t="str" cm="1">
        <f t="array" ref="D7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79" t="s">
        <v>4455</v>
      </c>
    </row>
    <row r="80" spans="1:5" x14ac:dyDescent="0.2">
      <c r="A80" t="s">
        <v>326</v>
      </c>
      <c r="B80" t="s">
        <v>4549</v>
      </c>
      <c r="C80" t="str" cm="1">
        <f t="array" ref="C80">_xlfn.SWITCH(Tabla42[[#This Row],[SID 12R]],"UDGUV","UDGUV","OMSUK","ROTGI","ENEBA","NOSUG","NUDAL","NUDAL","TAKUX","CZM","HECAT","CZM","CZM","CZM","")</f>
        <v>ROTGI</v>
      </c>
      <c r="D80" t="str" cm="1">
        <f t="array" ref="D8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0" t="s">
        <v>4457</v>
      </c>
    </row>
    <row r="81" spans="1:5" x14ac:dyDescent="0.2">
      <c r="A81" t="s">
        <v>289</v>
      </c>
      <c r="B81" t="s">
        <v>4548</v>
      </c>
      <c r="C81" t="str" cm="1">
        <f t="array" ref="C81">_xlfn.SWITCH(Tabla42[[#This Row],[SID 12R]],"UDGUV","UDGUV","OMSUK","ROTGI","ENEBA","NOSUG","NUDAL","NUDAL","TAKUX","CZM","HECAT","CZM","CZM","CZM","")</f>
        <v>UDGUV</v>
      </c>
      <c r="D81" t="str" cm="1">
        <f t="array" ref="D8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81" t="s">
        <v>4468</v>
      </c>
    </row>
    <row r="82" spans="1:5" x14ac:dyDescent="0.2">
      <c r="A82" t="s">
        <v>539</v>
      </c>
      <c r="B82" t="s">
        <v>45</v>
      </c>
      <c r="C82" t="str" cm="1">
        <f t="array" ref="C82">_xlfn.SWITCH(Tabla42[[#This Row],[SID 12R]],"UDGUV","UDGUV","OMSUK","ROTGI","ENEBA","NOSUG","NUDAL","NUDAL","TAKUX","CZM","HECAT","CZM","CZM","CZM","")</f>
        <v>NUDAL</v>
      </c>
      <c r="D82" t="str" cm="1">
        <f t="array" ref="D8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2" t="s">
        <v>4459</v>
      </c>
    </row>
    <row r="83" spans="1:5" x14ac:dyDescent="0.2">
      <c r="A83" t="s">
        <v>928</v>
      </c>
      <c r="B83" t="s">
        <v>45</v>
      </c>
      <c r="C83" t="str" cm="1">
        <f t="array" ref="C83">_xlfn.SWITCH(Tabla42[[#This Row],[SID 12R]],"UDGUV","UDGUV","OMSUK","ROTGI","ENEBA","NOSUG","NUDAL","NUDAL","TAKUX","CZM","HECAT","CZM","CZM","CZM","")</f>
        <v>NUDAL</v>
      </c>
      <c r="D83" t="str" cm="1">
        <f t="array" ref="D8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3" t="s">
        <v>4459</v>
      </c>
    </row>
    <row r="84" spans="1:5" x14ac:dyDescent="0.2">
      <c r="A84" t="s">
        <v>4480</v>
      </c>
      <c r="B84" t="s">
        <v>4549</v>
      </c>
      <c r="C84" t="str" cm="1">
        <f t="array" ref="C84">_xlfn.SWITCH(Tabla42[[#This Row],[SID 12R]],"UDGUV","UDGUV","OMSUK","ROTGI","ENEBA","NOSUG","NUDAL","NUDAL","TAKUX","CZM","HECAT","CZM","CZM","CZM","")</f>
        <v>ROTGI</v>
      </c>
      <c r="D84" t="str" cm="1">
        <f t="array" ref="D8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4" t="s">
        <v>4457</v>
      </c>
    </row>
    <row r="85" spans="1:5" x14ac:dyDescent="0.2">
      <c r="A85" t="s">
        <v>4481</v>
      </c>
      <c r="B85" t="s">
        <v>4549</v>
      </c>
      <c r="C85" t="str" cm="1">
        <f t="array" ref="C85">_xlfn.SWITCH(Tabla42[[#This Row],[SID 12R]],"UDGUV","UDGUV","OMSUK","ROTGI","ENEBA","NOSUG","NUDAL","NUDAL","TAKUX","CZM","HECAT","CZM","CZM","CZM","")</f>
        <v>ROTGI</v>
      </c>
      <c r="D85" t="str" cm="1">
        <f t="array" ref="D8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5" t="s">
        <v>4457</v>
      </c>
    </row>
    <row r="86" spans="1:5" x14ac:dyDescent="0.2">
      <c r="A86" t="s">
        <v>629</v>
      </c>
      <c r="B86" t="s">
        <v>45</v>
      </c>
      <c r="C86" t="str" cm="1">
        <f t="array" ref="C86">_xlfn.SWITCH(Tabla42[[#This Row],[SID 12R]],"UDGUV","UDGUV","OMSUK","ROTGI","ENEBA","NOSUG","NUDAL","NUDAL","TAKUX","CZM","HECAT","CZM","CZM","CZM","")</f>
        <v>NUDAL</v>
      </c>
      <c r="D86" t="str" cm="1">
        <f t="array" ref="D8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6" t="s">
        <v>4459</v>
      </c>
    </row>
    <row r="87" spans="1:5" x14ac:dyDescent="0.2">
      <c r="A87" t="s">
        <v>4482</v>
      </c>
      <c r="B87" t="s">
        <v>4549</v>
      </c>
      <c r="C87" t="str" cm="1">
        <f t="array" ref="C87">_xlfn.SWITCH(Tabla42[[#This Row],[SID 12R]],"UDGUV","UDGUV","OMSUK","ROTGI","ENEBA","NOSUG","NUDAL","NUDAL","TAKUX","CZM","HECAT","CZM","CZM","CZM","")</f>
        <v>ROTGI</v>
      </c>
      <c r="D87" t="str" cm="1">
        <f t="array" ref="D8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7" t="s">
        <v>4457</v>
      </c>
    </row>
    <row r="88" spans="1:5" x14ac:dyDescent="0.2">
      <c r="A88" t="s">
        <v>551</v>
      </c>
      <c r="B88" t="s">
        <v>4549</v>
      </c>
      <c r="C88" t="str" cm="1">
        <f t="array" ref="C88">_xlfn.SWITCH(Tabla42[[#This Row],[SID 12R]],"UDGUV","UDGUV","OMSUK","ROTGI","ENEBA","NOSUG","NUDAL","NUDAL","TAKUX","CZM","HECAT","CZM","CZM","CZM","")</f>
        <v>ROTGI</v>
      </c>
      <c r="D88" t="str" cm="1">
        <f t="array" ref="D8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8" t="s">
        <v>4457</v>
      </c>
    </row>
    <row r="89" spans="1:5" x14ac:dyDescent="0.2">
      <c r="A89" t="s">
        <v>4483</v>
      </c>
      <c r="B89" t="s">
        <v>45</v>
      </c>
      <c r="C89" t="str" cm="1">
        <f t="array" ref="C89">_xlfn.SWITCH(Tabla42[[#This Row],[SID 12R]],"UDGUV","UDGUV","OMSUK","ROTGI","ENEBA","NOSUG","NUDAL","NUDAL","TAKUX","CZM","HECAT","CZM","CZM","CZM","")</f>
        <v>NUDAL</v>
      </c>
      <c r="D89" t="str" cm="1">
        <f t="array" ref="D8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9" t="s">
        <v>4459</v>
      </c>
    </row>
    <row r="90" spans="1:5" x14ac:dyDescent="0.2">
      <c r="A90" t="s">
        <v>409</v>
      </c>
      <c r="B90" t="s">
        <v>4548</v>
      </c>
      <c r="C90" t="str" cm="1">
        <f t="array" ref="C90">_xlfn.SWITCH(Tabla42[[#This Row],[SID 12R]],"UDGUV","UDGUV","OMSUK","ROTGI","ENEBA","NOSUG","NUDAL","NUDAL","TAKUX","CZM","HECAT","CZM","CZM","CZM","")</f>
        <v>UDGUV</v>
      </c>
      <c r="D90" t="str" cm="1">
        <f t="array" ref="D9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0" t="s">
        <v>4458</v>
      </c>
    </row>
    <row r="91" spans="1:5" x14ac:dyDescent="0.2">
      <c r="A91" t="s">
        <v>160</v>
      </c>
      <c r="B91" t="s">
        <v>4548</v>
      </c>
      <c r="C91" t="str" cm="1">
        <f t="array" ref="C91">_xlfn.SWITCH(Tabla42[[#This Row],[SID 12R]],"UDGUV","UDGUV","OMSUK","ROTGI","ENEBA","NOSUG","NUDAL","NUDAL","TAKUX","CZM","HECAT","CZM","CZM","CZM","")</f>
        <v>UDGUV</v>
      </c>
      <c r="D91" t="str" cm="1">
        <f t="array" ref="D9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1" t="s">
        <v>4458</v>
      </c>
    </row>
    <row r="92" spans="1:5" x14ac:dyDescent="0.2">
      <c r="A92" t="s">
        <v>467</v>
      </c>
      <c r="B92" t="s">
        <v>4548</v>
      </c>
      <c r="C92" t="str" cm="1">
        <f t="array" ref="C92">_xlfn.SWITCH(Tabla42[[#This Row],[SID 12R]],"UDGUV","UDGUV","OMSUK","ROTGI","ENEBA","NOSUG","NUDAL","NUDAL","TAKUX","CZM","HECAT","CZM","CZM","CZM","")</f>
        <v>UDGUV</v>
      </c>
      <c r="D92" t="str" cm="1">
        <f t="array" ref="D9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2" t="s">
        <v>4455</v>
      </c>
    </row>
    <row r="93" spans="1:5" x14ac:dyDescent="0.2">
      <c r="A93" t="s">
        <v>1343</v>
      </c>
      <c r="B93" t="s">
        <v>4548</v>
      </c>
      <c r="C93" t="str" cm="1">
        <f t="array" ref="C93">_xlfn.SWITCH(Tabla42[[#This Row],[SID 12R]],"UDGUV","UDGUV","OMSUK","ROTGI","ENEBA","NOSUG","NUDAL","NUDAL","TAKUX","CZM","HECAT","CZM","CZM","CZM","")</f>
        <v>UDGUV</v>
      </c>
      <c r="D93" t="str" cm="1">
        <f t="array" ref="D9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3" t="s">
        <v>4458</v>
      </c>
    </row>
    <row r="94" spans="1:5" x14ac:dyDescent="0.2">
      <c r="A94" t="s">
        <v>95</v>
      </c>
      <c r="B94" t="s">
        <v>4548</v>
      </c>
      <c r="C94" t="str" cm="1">
        <f t="array" ref="C94">_xlfn.SWITCH(Tabla42[[#This Row],[SID 12R]],"UDGUV","UDGUV","OMSUK","ROTGI","ENEBA","NOSUG","NUDAL","NUDAL","TAKUX","CZM","HECAT","CZM","CZM","CZM","")</f>
        <v>UDGUV</v>
      </c>
      <c r="D94" t="str" cm="1">
        <f t="array" ref="D9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4" t="s">
        <v>4468</v>
      </c>
    </row>
    <row r="95" spans="1:5" x14ac:dyDescent="0.2">
      <c r="A95" t="s">
        <v>4484</v>
      </c>
      <c r="B95" t="s">
        <v>4549</v>
      </c>
      <c r="C95" t="str" cm="1">
        <f t="array" ref="C95">_xlfn.SWITCH(Tabla42[[#This Row],[SID 12R]],"UDGUV","UDGUV","OMSUK","ROTGI","ENEBA","NOSUG","NUDAL","NUDAL","TAKUX","CZM","HECAT","CZM","CZM","CZM","")</f>
        <v>ROTGI</v>
      </c>
      <c r="D95" t="str" cm="1">
        <f t="array" ref="D9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95" t="s">
        <v>4457</v>
      </c>
    </row>
    <row r="96" spans="1:5" x14ac:dyDescent="0.2">
      <c r="A96" t="s">
        <v>265</v>
      </c>
      <c r="B96" t="s">
        <v>4548</v>
      </c>
      <c r="C96" t="str" cm="1">
        <f t="array" ref="C96">_xlfn.SWITCH(Tabla42[[#This Row],[SID 12R]],"UDGUV","UDGUV","OMSUK","ROTGI","ENEBA","NOSUG","NUDAL","NUDAL","TAKUX","CZM","HECAT","CZM","CZM","CZM","")</f>
        <v>UDGUV</v>
      </c>
      <c r="D96" t="str" cm="1">
        <f t="array" ref="D9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6" t="s">
        <v>4455</v>
      </c>
    </row>
    <row r="97" spans="1:5" x14ac:dyDescent="0.2">
      <c r="A97" t="s">
        <v>253</v>
      </c>
      <c r="B97" t="s">
        <v>4554</v>
      </c>
      <c r="C97" t="str" cm="1">
        <f t="array" ref="C97">_xlfn.SWITCH(Tabla42[[#This Row],[SID 12R]],"UDGUV","UDGUV","OMSUK","ROTGI","ENEBA","NOSUG","NUDAL","NUDAL","TAKUX","CZM","HECAT","CZM","CZM","CZM","")</f>
        <v>CZM</v>
      </c>
      <c r="D97" t="str" cm="1">
        <f t="array" ref="D9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97" t="s">
        <v>4461</v>
      </c>
    </row>
    <row r="98" spans="1:5" x14ac:dyDescent="0.2">
      <c r="A98" t="s">
        <v>4485</v>
      </c>
      <c r="B98" t="s">
        <v>4549</v>
      </c>
      <c r="C98" t="str" cm="1">
        <f t="array" ref="C98">_xlfn.SWITCH(Tabla42[[#This Row],[SID 12R]],"UDGUV","UDGUV","OMSUK","ROTGI","ENEBA","NOSUG","NUDAL","NUDAL","TAKUX","CZM","HECAT","CZM","CZM","CZM","")</f>
        <v>ROTGI</v>
      </c>
      <c r="D98" t="str" cm="1">
        <f t="array" ref="D9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98" t="s">
        <v>4457</v>
      </c>
    </row>
    <row r="99" spans="1:5" x14ac:dyDescent="0.2">
      <c r="A99" t="s">
        <v>896</v>
      </c>
      <c r="B99" t="s">
        <v>4548</v>
      </c>
      <c r="C99" t="str" cm="1">
        <f t="array" ref="C99">_xlfn.SWITCH(Tabla42[[#This Row],[SID 12R]],"UDGUV","UDGUV","OMSUK","ROTGI","ENEBA","NOSUG","NUDAL","NUDAL","TAKUX","CZM","HECAT","CZM","CZM","CZM","")</f>
        <v>UDGUV</v>
      </c>
      <c r="D99" t="str" cm="1">
        <f t="array" ref="D9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9" t="s">
        <v>4455</v>
      </c>
    </row>
    <row r="100" spans="1:5" x14ac:dyDescent="0.2">
      <c r="A100" t="s">
        <v>592</v>
      </c>
      <c r="B100" t="s">
        <v>4548</v>
      </c>
      <c r="C100" t="str" cm="1">
        <f t="array" ref="C100">_xlfn.SWITCH(Tabla42[[#This Row],[SID 12R]],"UDGUV","UDGUV","OMSUK","ROTGI","ENEBA","NOSUG","NUDAL","NUDAL","TAKUX","CZM","HECAT","CZM","CZM","CZM","")</f>
        <v>UDGUV</v>
      </c>
      <c r="D100" t="str" cm="1">
        <f t="array" ref="D10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00" t="s">
        <v>4455</v>
      </c>
    </row>
    <row r="101" spans="1:5" x14ac:dyDescent="0.2">
      <c r="A101" t="s">
        <v>2033</v>
      </c>
      <c r="B101" t="s">
        <v>45</v>
      </c>
      <c r="C101" t="str" cm="1">
        <f t="array" ref="C101">_xlfn.SWITCH(Tabla42[[#This Row],[SID 12R]],"UDGUV","UDGUV","OMSUK","ROTGI","ENEBA","NOSUG","NUDAL","NUDAL","TAKUX","CZM","HECAT","CZM","CZM","CZM","")</f>
        <v>NUDAL</v>
      </c>
      <c r="D101" t="str" cm="1">
        <f t="array" ref="D10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1" t="s">
        <v>4459</v>
      </c>
    </row>
    <row r="102" spans="1:5" x14ac:dyDescent="0.2">
      <c r="A102" t="s">
        <v>2041</v>
      </c>
      <c r="B102" t="s">
        <v>45</v>
      </c>
      <c r="C102" t="str" cm="1">
        <f t="array" ref="C102">_xlfn.SWITCH(Tabla42[[#This Row],[SID 12R]],"UDGUV","UDGUV","OMSUK","ROTGI","ENEBA","NOSUG","NUDAL","NUDAL","TAKUX","CZM","HECAT","CZM","CZM","CZM","")</f>
        <v>NUDAL</v>
      </c>
      <c r="D102" t="str" cm="1">
        <f t="array" ref="D10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2" t="s">
        <v>4459</v>
      </c>
    </row>
    <row r="103" spans="1:5" x14ac:dyDescent="0.2">
      <c r="A103" t="s">
        <v>4486</v>
      </c>
      <c r="B103" t="s">
        <v>4550</v>
      </c>
      <c r="C103" t="str" cm="1">
        <f t="array" ref="C103">_xlfn.SWITCH(Tabla42[[#This Row],[SID 12R]],"UDGUV","UDGUV","OMSUK","ROTGI","ENEBA","NOSUG","NUDAL","NUDAL","TAKUX","CZM","HECAT","CZM","CZM","CZM","")</f>
        <v>NOSUG</v>
      </c>
      <c r="D103" t="str" cm="1">
        <f t="array" ref="D10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3" t="s">
        <v>4457</v>
      </c>
    </row>
    <row r="104" spans="1:5" x14ac:dyDescent="0.2">
      <c r="A104" t="s">
        <v>634</v>
      </c>
      <c r="B104" t="s">
        <v>45</v>
      </c>
      <c r="C104" t="str" cm="1">
        <f t="array" ref="C104">_xlfn.SWITCH(Tabla42[[#This Row],[SID 12R]],"UDGUV","UDGUV","OMSUK","ROTGI","ENEBA","NOSUG","NUDAL","NUDAL","TAKUX","CZM","HECAT","CZM","CZM","CZM","")</f>
        <v>NUDAL</v>
      </c>
      <c r="D104" t="str" cm="1">
        <f t="array" ref="D10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4" t="s">
        <v>4459</v>
      </c>
    </row>
    <row r="105" spans="1:5" x14ac:dyDescent="0.2">
      <c r="A105" t="s">
        <v>4487</v>
      </c>
      <c r="B105" t="s">
        <v>4549</v>
      </c>
      <c r="C105" t="str" cm="1">
        <f t="array" ref="C105">_xlfn.SWITCH(Tabla42[[#This Row],[SID 12R]],"UDGUV","UDGUV","OMSUK","ROTGI","ENEBA","NOSUG","NUDAL","NUDAL","TAKUX","CZM","HECAT","CZM","CZM","CZM","")</f>
        <v>ROTGI</v>
      </c>
      <c r="D105" t="str" cm="1">
        <f t="array" ref="D10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5" t="s">
        <v>4457</v>
      </c>
    </row>
    <row r="106" spans="1:5" x14ac:dyDescent="0.2">
      <c r="A106" t="s">
        <v>4488</v>
      </c>
      <c r="B106" t="s">
        <v>4550</v>
      </c>
      <c r="C106" t="str" cm="1">
        <f t="array" ref="C106">_xlfn.SWITCH(Tabla42[[#This Row],[SID 12R]],"UDGUV","UDGUV","OMSUK","ROTGI","ENEBA","NOSUG","NUDAL","NUDAL","TAKUX","CZM","HECAT","CZM","CZM","CZM","")</f>
        <v>NOSUG</v>
      </c>
      <c r="D106" t="str" cm="1">
        <f t="array" ref="D10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6" t="s">
        <v>4457</v>
      </c>
    </row>
    <row r="107" spans="1:5" x14ac:dyDescent="0.2">
      <c r="A107" t="s">
        <v>3925</v>
      </c>
      <c r="B107" t="s">
        <v>4550</v>
      </c>
      <c r="C107" t="str" cm="1">
        <f t="array" ref="C107">_xlfn.SWITCH(Tabla42[[#This Row],[SID 12R]],"UDGUV","UDGUV","OMSUK","ROTGI","ENEBA","NOSUG","NUDAL","NUDAL","TAKUX","CZM","HECAT","CZM","CZM","CZM","")</f>
        <v>NOSUG</v>
      </c>
      <c r="D107" t="str" cm="1">
        <f t="array" ref="D10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7" t="s">
        <v>4457</v>
      </c>
    </row>
    <row r="108" spans="1:5" x14ac:dyDescent="0.2">
      <c r="A108" t="s">
        <v>4489</v>
      </c>
      <c r="B108" t="s">
        <v>45</v>
      </c>
      <c r="C108" t="str" cm="1">
        <f t="array" ref="C108">_xlfn.SWITCH(Tabla42[[#This Row],[SID 12R]],"UDGUV","UDGUV","OMSUK","ROTGI","ENEBA","NOSUG","NUDAL","NUDAL","TAKUX","CZM","HECAT","CZM","CZM","CZM","")</f>
        <v>NUDAL</v>
      </c>
      <c r="D108" t="str" cm="1">
        <f t="array" ref="D10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8" t="s">
        <v>4459</v>
      </c>
    </row>
    <row r="109" spans="1:5" x14ac:dyDescent="0.2">
      <c r="A109" t="s">
        <v>4490</v>
      </c>
      <c r="B109" t="s">
        <v>4550</v>
      </c>
      <c r="C109" t="str" cm="1">
        <f t="array" ref="C109">_xlfn.SWITCH(Tabla42[[#This Row],[SID 12R]],"UDGUV","UDGUV","OMSUK","ROTGI","ENEBA","NOSUG","NUDAL","NUDAL","TAKUX","CZM","HECAT","CZM","CZM","CZM","")</f>
        <v>NOSUG</v>
      </c>
      <c r="D109" t="str" cm="1">
        <f t="array" ref="D10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9" t="s">
        <v>4457</v>
      </c>
    </row>
    <row r="110" spans="1:5" x14ac:dyDescent="0.2">
      <c r="A110" t="s">
        <v>4491</v>
      </c>
      <c r="B110" t="s">
        <v>4550</v>
      </c>
      <c r="C110" t="str" cm="1">
        <f t="array" ref="C110">_xlfn.SWITCH(Tabla42[[#This Row],[SID 12R]],"UDGUV","UDGUV","OMSUK","ROTGI","ENEBA","NOSUG","NUDAL","NUDAL","TAKUX","CZM","HECAT","CZM","CZM","CZM","")</f>
        <v>NOSUG</v>
      </c>
      <c r="D110" t="str" cm="1">
        <f t="array" ref="D11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0" t="s">
        <v>4457</v>
      </c>
    </row>
    <row r="111" spans="1:5" x14ac:dyDescent="0.2">
      <c r="A111" t="s">
        <v>906</v>
      </c>
      <c r="B111" t="s">
        <v>45</v>
      </c>
      <c r="C111" t="str" cm="1">
        <f t="array" ref="C111">_xlfn.SWITCH(Tabla42[[#This Row],[SID 12R]],"UDGUV","UDGUV","OMSUK","ROTGI","ENEBA","NOSUG","NUDAL","NUDAL","TAKUX","CZM","HECAT","CZM","CZM","CZM","")</f>
        <v>NUDAL</v>
      </c>
      <c r="D111" t="str" cm="1">
        <f t="array" ref="D11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1" t="s">
        <v>4459</v>
      </c>
    </row>
    <row r="112" spans="1:5" x14ac:dyDescent="0.2">
      <c r="A112" t="s">
        <v>3142</v>
      </c>
      <c r="B112" t="s">
        <v>4548</v>
      </c>
      <c r="C112" t="str" cm="1">
        <f t="array" ref="C112">_xlfn.SWITCH(Tabla42[[#This Row],[SID 12R]],"UDGUV","UDGUV","OMSUK","ROTGI","ENEBA","NOSUG","NUDAL","NUDAL","TAKUX","CZM","HECAT","CZM","CZM","CZM","")</f>
        <v>UDGUV</v>
      </c>
      <c r="D112" t="str" cm="1">
        <f t="array" ref="D11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12" t="s">
        <v>4458</v>
      </c>
    </row>
    <row r="113" spans="1:5" x14ac:dyDescent="0.2">
      <c r="A113" t="s">
        <v>4492</v>
      </c>
      <c r="B113" t="s">
        <v>4550</v>
      </c>
      <c r="C113" t="str" cm="1">
        <f t="array" ref="C113">_xlfn.SWITCH(Tabla42[[#This Row],[SID 12R]],"UDGUV","UDGUV","OMSUK","ROTGI","ENEBA","NOSUG","NUDAL","NUDAL","TAKUX","CZM","HECAT","CZM","CZM","CZM","")</f>
        <v>NOSUG</v>
      </c>
      <c r="D113" t="str" cm="1">
        <f t="array" ref="D11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3" t="s">
        <v>4457</v>
      </c>
    </row>
    <row r="114" spans="1:5" x14ac:dyDescent="0.2">
      <c r="A114" t="s">
        <v>4493</v>
      </c>
      <c r="B114" t="s">
        <v>4550</v>
      </c>
      <c r="C114" t="str" cm="1">
        <f t="array" ref="C114">_xlfn.SWITCH(Tabla42[[#This Row],[SID 12R]],"UDGUV","UDGUV","OMSUK","ROTGI","ENEBA","NOSUG","NUDAL","NUDAL","TAKUX","CZM","HECAT","CZM","CZM","CZM","")</f>
        <v>NOSUG</v>
      </c>
      <c r="D114" t="str" cm="1">
        <f t="array" ref="D11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4" t="s">
        <v>4457</v>
      </c>
    </row>
    <row r="115" spans="1:5" x14ac:dyDescent="0.2">
      <c r="A115" t="s">
        <v>1098</v>
      </c>
      <c r="B115" t="s">
        <v>4548</v>
      </c>
      <c r="C115" t="str" cm="1">
        <f t="array" ref="C115">_xlfn.SWITCH(Tabla42[[#This Row],[SID 12R]],"UDGUV","UDGUV","OMSUK","ROTGI","ENEBA","NOSUG","NUDAL","NUDAL","TAKUX","CZM","HECAT","CZM","CZM","CZM","")</f>
        <v>UDGUV</v>
      </c>
      <c r="D115" t="str" cm="1">
        <f t="array" ref="D11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15" t="s">
        <v>4458</v>
      </c>
    </row>
    <row r="116" spans="1:5" x14ac:dyDescent="0.2">
      <c r="A116" t="s">
        <v>4494</v>
      </c>
      <c r="B116" t="s">
        <v>45</v>
      </c>
      <c r="C116" t="str" cm="1">
        <f t="array" ref="C116">_xlfn.SWITCH(Tabla42[[#This Row],[SID 12R]],"UDGUV","UDGUV","OMSUK","ROTGI","ENEBA","NOSUG","NUDAL","NUDAL","TAKUX","CZM","HECAT","CZM","CZM","CZM","")</f>
        <v>NUDAL</v>
      </c>
      <c r="D116" t="str" cm="1">
        <f t="array" ref="D11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6" t="s">
        <v>4459</v>
      </c>
    </row>
    <row r="117" spans="1:5" x14ac:dyDescent="0.2">
      <c r="A117" t="s">
        <v>4495</v>
      </c>
      <c r="B117" t="s">
        <v>4553</v>
      </c>
      <c r="C117" t="str" cm="1">
        <f t="array" ref="C117">_xlfn.SWITCH(Tabla42[[#This Row],[SID 12R]],"UDGUV","UDGUV","OMSUK","ROTGI","ENEBA","NOSUG","NUDAL","NUDAL","TAKUX","CZM","HECAT","CZM","CZM","CZM","")</f>
        <v>CZM</v>
      </c>
      <c r="D117" t="str" cm="1">
        <f t="array" ref="D11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17" t="s">
        <v>4461</v>
      </c>
    </row>
    <row r="118" spans="1:5" x14ac:dyDescent="0.2">
      <c r="A118" t="s">
        <v>1383</v>
      </c>
      <c r="B118" t="s">
        <v>45</v>
      </c>
      <c r="C118" t="str" cm="1">
        <f t="array" ref="C118">_xlfn.SWITCH(Tabla42[[#This Row],[SID 12R]],"UDGUV","UDGUV","OMSUK","ROTGI","ENEBA","NOSUG","NUDAL","NUDAL","TAKUX","CZM","HECAT","CZM","CZM","CZM","")</f>
        <v>NUDAL</v>
      </c>
      <c r="D118" t="str" cm="1">
        <f t="array" ref="D11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8" t="s">
        <v>4459</v>
      </c>
    </row>
    <row r="119" spans="1:5" x14ac:dyDescent="0.2">
      <c r="A119" t="s">
        <v>1638</v>
      </c>
      <c r="B119" t="s">
        <v>45</v>
      </c>
      <c r="C119" t="str" cm="1">
        <f t="array" ref="C119">_xlfn.SWITCH(Tabla42[[#This Row],[SID 12R]],"UDGUV","UDGUV","OMSUK","ROTGI","ENEBA","NOSUG","NUDAL","NUDAL","TAKUX","CZM","HECAT","CZM","CZM","CZM","")</f>
        <v>NUDAL</v>
      </c>
      <c r="D119" t="str" cm="1">
        <f t="array" ref="D11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9" t="s">
        <v>4459</v>
      </c>
    </row>
    <row r="120" spans="1:5" x14ac:dyDescent="0.2">
      <c r="A120" t="s">
        <v>341</v>
      </c>
      <c r="B120" t="s">
        <v>4550</v>
      </c>
      <c r="C120" t="str" cm="1">
        <f t="array" ref="C120">_xlfn.SWITCH(Tabla42[[#This Row],[SID 12R]],"UDGUV","UDGUV","OMSUK","ROTGI","ENEBA","NOSUG","NUDAL","NUDAL","TAKUX","CZM","HECAT","CZM","CZM","CZM","")</f>
        <v>NOSUG</v>
      </c>
      <c r="D120" t="str" cm="1">
        <f t="array" ref="D12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0" t="s">
        <v>4457</v>
      </c>
    </row>
    <row r="121" spans="1:5" x14ac:dyDescent="0.2">
      <c r="A121" t="s">
        <v>391</v>
      </c>
      <c r="B121" t="s">
        <v>4554</v>
      </c>
      <c r="C121" t="str" cm="1">
        <f t="array" ref="C121">_xlfn.SWITCH(Tabla42[[#This Row],[SID 12R]],"UDGUV","UDGUV","OMSUK","ROTGI","ENEBA","NOSUG","NUDAL","NUDAL","TAKUX","CZM","HECAT","CZM","CZM","CZM","")</f>
        <v>CZM</v>
      </c>
      <c r="D121" t="str" cm="1">
        <f t="array" ref="D12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1" t="s">
        <v>4461</v>
      </c>
    </row>
    <row r="122" spans="1:5" x14ac:dyDescent="0.2">
      <c r="A122" t="s">
        <v>521</v>
      </c>
      <c r="B122" t="s">
        <v>4554</v>
      </c>
      <c r="C122" t="str" cm="1">
        <f t="array" ref="C122">_xlfn.SWITCH(Tabla42[[#This Row],[SID 12R]],"UDGUV","UDGUV","OMSUK","ROTGI","ENEBA","NOSUG","NUDAL","NUDAL","TAKUX","CZM","HECAT","CZM","CZM","CZM","")</f>
        <v>CZM</v>
      </c>
      <c r="D122" t="str" cm="1">
        <f t="array" ref="D12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2" t="s">
        <v>4461</v>
      </c>
    </row>
    <row r="123" spans="1:5" x14ac:dyDescent="0.2">
      <c r="A123" t="s">
        <v>683</v>
      </c>
      <c r="B123" t="s">
        <v>4549</v>
      </c>
      <c r="C123" t="str" cm="1">
        <f t="array" ref="C123">_xlfn.SWITCH(Tabla42[[#This Row],[SID 12R]],"UDGUV","UDGUV","OMSUK","ROTGI","ENEBA","NOSUG","NUDAL","NUDAL","TAKUX","CZM","HECAT","CZM","CZM","CZM","")</f>
        <v>ROTGI</v>
      </c>
      <c r="D123" t="str" cm="1">
        <f t="array" ref="D12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3" t="s">
        <v>4459</v>
      </c>
    </row>
    <row r="124" spans="1:5" x14ac:dyDescent="0.2">
      <c r="A124" t="s">
        <v>513</v>
      </c>
      <c r="B124" t="s">
        <v>4554</v>
      </c>
      <c r="C124" t="str" cm="1">
        <f t="array" ref="C124">_xlfn.SWITCH(Tabla42[[#This Row],[SID 12R]],"UDGUV","UDGUV","OMSUK","ROTGI","ENEBA","NOSUG","NUDAL","NUDAL","TAKUX","CZM","HECAT","CZM","CZM","CZM","")</f>
        <v>CZM</v>
      </c>
      <c r="D124" t="str" cm="1">
        <f t="array" ref="D12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4" t="s">
        <v>4461</v>
      </c>
    </row>
    <row r="125" spans="1:5" x14ac:dyDescent="0.2">
      <c r="A125" t="s">
        <v>4496</v>
      </c>
      <c r="B125" t="s">
        <v>4553</v>
      </c>
      <c r="C125" t="str" cm="1">
        <f t="array" ref="C125">_xlfn.SWITCH(Tabla42[[#This Row],[SID 12R]],"UDGUV","UDGUV","OMSUK","ROTGI","ENEBA","NOSUG","NUDAL","NUDAL","TAKUX","CZM","HECAT","CZM","CZM","CZM","")</f>
        <v>CZM</v>
      </c>
      <c r="D125" t="str" cm="1">
        <f t="array" ref="D12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5" t="s">
        <v>4461</v>
      </c>
    </row>
    <row r="126" spans="1:5" x14ac:dyDescent="0.2">
      <c r="A126" t="s">
        <v>121</v>
      </c>
      <c r="B126" t="s">
        <v>45</v>
      </c>
      <c r="C126" t="str" cm="1">
        <f t="array" ref="C126">_xlfn.SWITCH(Tabla42[[#This Row],[SID 12R]],"UDGUV","UDGUV","OMSUK","ROTGI","ENEBA","NOSUG","NUDAL","NUDAL","TAKUX","CZM","HECAT","CZM","CZM","CZM","")</f>
        <v>NUDAL</v>
      </c>
      <c r="D126" t="str" cm="1">
        <f t="array" ref="D12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6" t="s">
        <v>4459</v>
      </c>
    </row>
    <row r="127" spans="1:5" x14ac:dyDescent="0.2">
      <c r="A127" t="s">
        <v>4497</v>
      </c>
      <c r="B127" t="s">
        <v>4548</v>
      </c>
      <c r="C127" t="str" cm="1">
        <f t="array" ref="C127">_xlfn.SWITCH(Tabla42[[#This Row],[SID 12R]],"UDGUV","UDGUV","OMSUK","ROTGI","ENEBA","NOSUG","NUDAL","NUDAL","TAKUX","CZM","HECAT","CZM","CZM","CZM","")</f>
        <v>UDGUV</v>
      </c>
      <c r="D127" t="str" cm="1">
        <f t="array" ref="D12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27" t="s">
        <v>4458</v>
      </c>
    </row>
    <row r="128" spans="1:5" x14ac:dyDescent="0.2">
      <c r="A128" t="s">
        <v>4498</v>
      </c>
      <c r="B128" t="s">
        <v>4548</v>
      </c>
      <c r="C128" t="str" cm="1">
        <f t="array" ref="C128">_xlfn.SWITCH(Tabla42[[#This Row],[SID 12R]],"UDGUV","UDGUV","OMSUK","ROTGI","ENEBA","NOSUG","NUDAL","NUDAL","TAKUX","CZM","HECAT","CZM","CZM","CZM","")</f>
        <v>UDGUV</v>
      </c>
      <c r="D128" t="str" cm="1">
        <f t="array" ref="D12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28" t="s">
        <v>4458</v>
      </c>
    </row>
    <row r="129" spans="1:5" x14ac:dyDescent="0.2">
      <c r="A129" t="s">
        <v>4499</v>
      </c>
      <c r="B129" t="s">
        <v>4548</v>
      </c>
      <c r="C129" t="str" cm="1">
        <f t="array" ref="C129">_xlfn.SWITCH(Tabla42[[#This Row],[SID 12R]],"UDGUV","UDGUV","OMSUK","ROTGI","ENEBA","NOSUG","NUDAL","NUDAL","TAKUX","CZM","HECAT","CZM","CZM","CZM","")</f>
        <v>UDGUV</v>
      </c>
      <c r="D129" t="str" cm="1">
        <f t="array" ref="D12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29" t="s">
        <v>4455</v>
      </c>
    </row>
    <row r="130" spans="1:5" x14ac:dyDescent="0.2">
      <c r="A130" t="s">
        <v>4500</v>
      </c>
      <c r="B130" t="s">
        <v>4548</v>
      </c>
      <c r="C130" t="str" cm="1">
        <f t="array" ref="C130">_xlfn.SWITCH(Tabla42[[#This Row],[SID 12R]],"UDGUV","UDGUV","OMSUK","ROTGI","ENEBA","NOSUG","NUDAL","NUDAL","TAKUX","CZM","HECAT","CZM","CZM","CZM","")</f>
        <v>UDGUV</v>
      </c>
      <c r="D130" t="str" cm="1">
        <f t="array" ref="D13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0" t="s">
        <v>4455</v>
      </c>
    </row>
    <row r="131" spans="1:5" x14ac:dyDescent="0.2">
      <c r="A131" t="s">
        <v>4501</v>
      </c>
      <c r="B131" t="s">
        <v>4548</v>
      </c>
      <c r="C131" t="str" cm="1">
        <f t="array" ref="C131">_xlfn.SWITCH(Tabla42[[#This Row],[SID 12R]],"UDGUV","UDGUV","OMSUK","ROTGI","ENEBA","NOSUG","NUDAL","NUDAL","TAKUX","CZM","HECAT","CZM","CZM","CZM","")</f>
        <v>UDGUV</v>
      </c>
      <c r="D131" t="str" cm="1">
        <f t="array" ref="D13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1" t="s">
        <v>4458</v>
      </c>
    </row>
    <row r="132" spans="1:5" x14ac:dyDescent="0.2">
      <c r="A132" t="s">
        <v>4502</v>
      </c>
      <c r="B132" t="s">
        <v>4548</v>
      </c>
      <c r="C132" t="str" cm="1">
        <f t="array" ref="C132">_xlfn.SWITCH(Tabla42[[#This Row],[SID 12R]],"UDGUV","UDGUV","OMSUK","ROTGI","ENEBA","NOSUG","NUDAL","NUDAL","TAKUX","CZM","HECAT","CZM","CZM","CZM","")</f>
        <v>UDGUV</v>
      </c>
      <c r="D132" t="str" cm="1">
        <f t="array" ref="D13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2" t="s">
        <v>4458</v>
      </c>
    </row>
    <row r="133" spans="1:5" x14ac:dyDescent="0.2">
      <c r="A133" t="s">
        <v>4503</v>
      </c>
      <c r="B133" t="s">
        <v>4548</v>
      </c>
      <c r="C133" t="str" cm="1">
        <f t="array" ref="C133">_xlfn.SWITCH(Tabla42[[#This Row],[SID 12R]],"UDGUV","UDGUV","OMSUK","ROTGI","ENEBA","NOSUG","NUDAL","NUDAL","TAKUX","CZM","HECAT","CZM","CZM","CZM","")</f>
        <v>UDGUV</v>
      </c>
      <c r="D133" t="str" cm="1">
        <f t="array" ref="D13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3" t="s">
        <v>4458</v>
      </c>
    </row>
    <row r="134" spans="1:5" x14ac:dyDescent="0.2">
      <c r="A134" t="s">
        <v>4504</v>
      </c>
      <c r="B134" t="s">
        <v>4550</v>
      </c>
      <c r="C134" t="str" cm="1">
        <f t="array" ref="C134">_xlfn.SWITCH(Tabla42[[#This Row],[SID 12R]],"UDGUV","UDGUV","OMSUK","ROTGI","ENEBA","NOSUG","NUDAL","NUDAL","TAKUX","CZM","HECAT","CZM","CZM","CZM","")</f>
        <v>NOSUG</v>
      </c>
      <c r="D134" t="str" cm="1">
        <f t="array" ref="D13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34" t="s">
        <v>4457</v>
      </c>
    </row>
    <row r="135" spans="1:5" x14ac:dyDescent="0.2">
      <c r="A135" t="s">
        <v>4505</v>
      </c>
      <c r="B135" t="s">
        <v>4550</v>
      </c>
      <c r="C135" t="str" cm="1">
        <f t="array" ref="C135">_xlfn.SWITCH(Tabla42[[#This Row],[SID 12R]],"UDGUV","UDGUV","OMSUK","ROTGI","ENEBA","NOSUG","NUDAL","NUDAL","TAKUX","CZM","HECAT","CZM","CZM","CZM","")</f>
        <v>NOSUG</v>
      </c>
      <c r="D135" t="str" cm="1">
        <f t="array" ref="D13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35" t="s">
        <v>4457</v>
      </c>
    </row>
    <row r="136" spans="1:5" x14ac:dyDescent="0.2">
      <c r="A136" t="s">
        <v>4506</v>
      </c>
      <c r="B136" t="s">
        <v>4548</v>
      </c>
      <c r="C136" t="str" cm="1">
        <f t="array" ref="C136">_xlfn.SWITCH(Tabla42[[#This Row],[SID 12R]],"UDGUV","UDGUV","OMSUK","ROTGI","ENEBA","NOSUG","NUDAL","NUDAL","TAKUX","CZM","HECAT","CZM","CZM","CZM","")</f>
        <v>UDGUV</v>
      </c>
      <c r="D136" t="str" cm="1">
        <f t="array" ref="D13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6" t="s">
        <v>4458</v>
      </c>
    </row>
    <row r="137" spans="1:5" x14ac:dyDescent="0.2">
      <c r="A137" t="s">
        <v>4507</v>
      </c>
      <c r="B137" t="s">
        <v>4548</v>
      </c>
      <c r="C137" t="str" cm="1">
        <f t="array" ref="C137">_xlfn.SWITCH(Tabla42[[#This Row],[SID 12R]],"UDGUV","UDGUV","OMSUK","ROTGI","ENEBA","NOSUG","NUDAL","NUDAL","TAKUX","CZM","HECAT","CZM","CZM","CZM","")</f>
        <v>UDGUV</v>
      </c>
      <c r="D137" t="str" cm="1">
        <f t="array" ref="D13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7" t="s">
        <v>4458</v>
      </c>
    </row>
    <row r="138" spans="1:5" x14ac:dyDescent="0.2">
      <c r="A138" t="s">
        <v>4508</v>
      </c>
      <c r="B138" t="s">
        <v>4550</v>
      </c>
      <c r="C138" t="str" cm="1">
        <f t="array" ref="C138">_xlfn.SWITCH(Tabla42[[#This Row],[SID 12R]],"UDGUV","UDGUV","OMSUK","ROTGI","ENEBA","NOSUG","NUDAL","NUDAL","TAKUX","CZM","HECAT","CZM","CZM","CZM","")</f>
        <v>NOSUG</v>
      </c>
      <c r="D138" t="str" cm="1">
        <f t="array" ref="D13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38" t="s">
        <v>4457</v>
      </c>
    </row>
    <row r="139" spans="1:5" x14ac:dyDescent="0.2">
      <c r="A139" t="s">
        <v>4509</v>
      </c>
      <c r="B139" t="s">
        <v>4548</v>
      </c>
      <c r="C139" t="str" cm="1">
        <f t="array" ref="C139">_xlfn.SWITCH(Tabla42[[#This Row],[SID 12R]],"UDGUV","UDGUV","OMSUK","ROTGI","ENEBA","NOSUG","NUDAL","NUDAL","TAKUX","CZM","HECAT","CZM","CZM","CZM","")</f>
        <v>UDGUV</v>
      </c>
      <c r="D139" t="str" cm="1">
        <f t="array" ref="D13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9" t="s">
        <v>4458</v>
      </c>
    </row>
    <row r="140" spans="1:5" x14ac:dyDescent="0.2">
      <c r="A140" t="s">
        <v>4510</v>
      </c>
      <c r="B140" t="s">
        <v>4548</v>
      </c>
      <c r="C140" t="str" cm="1">
        <f t="array" ref="C140">_xlfn.SWITCH(Tabla42[[#This Row],[SID 12R]],"UDGUV","UDGUV","OMSUK","ROTGI","ENEBA","NOSUG","NUDAL","NUDAL","TAKUX","CZM","HECAT","CZM","CZM","CZM","")</f>
        <v>UDGUV</v>
      </c>
      <c r="D140" t="str" cm="1">
        <f t="array" ref="D14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0" t="s">
        <v>4458</v>
      </c>
    </row>
    <row r="141" spans="1:5" x14ac:dyDescent="0.2">
      <c r="A141" t="s">
        <v>4511</v>
      </c>
      <c r="B141" t="s">
        <v>4550</v>
      </c>
      <c r="C141" t="str" cm="1">
        <f t="array" ref="C141">_xlfn.SWITCH(Tabla42[[#This Row],[SID 12R]],"UDGUV","UDGUV","OMSUK","ROTGI","ENEBA","NOSUG","NUDAL","NUDAL","TAKUX","CZM","HECAT","CZM","CZM","CZM","")</f>
        <v>NOSUG</v>
      </c>
      <c r="D141" t="str" cm="1">
        <f t="array" ref="D14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1" t="s">
        <v>4457</v>
      </c>
    </row>
    <row r="142" spans="1:5" x14ac:dyDescent="0.2">
      <c r="A142" t="s">
        <v>4512</v>
      </c>
      <c r="B142" t="s">
        <v>4548</v>
      </c>
      <c r="C142" t="str" cm="1">
        <f t="array" ref="C142">_xlfn.SWITCH(Tabla42[[#This Row],[SID 12R]],"UDGUV","UDGUV","OMSUK","ROTGI","ENEBA","NOSUG","NUDAL","NUDAL","TAKUX","CZM","HECAT","CZM","CZM","CZM","")</f>
        <v>UDGUV</v>
      </c>
      <c r="D142" t="str" cm="1">
        <f t="array" ref="D14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2" t="s">
        <v>4458</v>
      </c>
    </row>
    <row r="143" spans="1:5" x14ac:dyDescent="0.2">
      <c r="A143" t="s">
        <v>4513</v>
      </c>
      <c r="B143" t="s">
        <v>4548</v>
      </c>
      <c r="C143" t="str" cm="1">
        <f t="array" ref="C143">_xlfn.SWITCH(Tabla42[[#This Row],[SID 12R]],"UDGUV","UDGUV","OMSUK","ROTGI","ENEBA","NOSUG","NUDAL","NUDAL","TAKUX","CZM","HECAT","CZM","CZM","CZM","")</f>
        <v>UDGUV</v>
      </c>
      <c r="D143" t="str" cm="1">
        <f t="array" ref="D14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3" t="s">
        <v>4455</v>
      </c>
    </row>
    <row r="144" spans="1:5" x14ac:dyDescent="0.2">
      <c r="A144" t="s">
        <v>4514</v>
      </c>
      <c r="B144" t="s">
        <v>4550</v>
      </c>
      <c r="C144" t="str" cm="1">
        <f t="array" ref="C144">_xlfn.SWITCH(Tabla42[[#This Row],[SID 12R]],"UDGUV","UDGUV","OMSUK","ROTGI","ENEBA","NOSUG","NUDAL","NUDAL","TAKUX","CZM","HECAT","CZM","CZM","CZM","")</f>
        <v>NOSUG</v>
      </c>
      <c r="D144" t="str" cm="1">
        <f t="array" ref="D14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4" t="s">
        <v>4457</v>
      </c>
    </row>
    <row r="145" spans="1:5" x14ac:dyDescent="0.2">
      <c r="A145" t="s">
        <v>4515</v>
      </c>
      <c r="B145" t="s">
        <v>4549</v>
      </c>
      <c r="C145" t="str" cm="1">
        <f t="array" ref="C145">_xlfn.SWITCH(Tabla42[[#This Row],[SID 12R]],"UDGUV","UDGUV","OMSUK","ROTGI","ENEBA","NOSUG","NUDAL","NUDAL","TAKUX","CZM","HECAT","CZM","CZM","CZM","")</f>
        <v>ROTGI</v>
      </c>
      <c r="D145" t="str" cm="1">
        <f t="array" ref="D14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5" t="s">
        <v>4457</v>
      </c>
    </row>
    <row r="146" spans="1:5" x14ac:dyDescent="0.2">
      <c r="A146" t="s">
        <v>4516</v>
      </c>
      <c r="B146" t="s">
        <v>4548</v>
      </c>
      <c r="C146" t="str" cm="1">
        <f t="array" ref="C146">_xlfn.SWITCH(Tabla42[[#This Row],[SID 12R]],"UDGUV","UDGUV","OMSUK","ROTGI","ENEBA","NOSUG","NUDAL","NUDAL","TAKUX","CZM","HECAT","CZM","CZM","CZM","")</f>
        <v>UDGUV</v>
      </c>
      <c r="D146" t="str" cm="1">
        <f t="array" ref="D14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6" t="s">
        <v>4455</v>
      </c>
    </row>
    <row r="147" spans="1:5" x14ac:dyDescent="0.2">
      <c r="A147" t="s">
        <v>4517</v>
      </c>
      <c r="B147" t="s">
        <v>4548</v>
      </c>
      <c r="C147" t="str" cm="1">
        <f t="array" ref="C147">_xlfn.SWITCH(Tabla42[[#This Row],[SID 12R]],"UDGUV","UDGUV","OMSUK","ROTGI","ENEBA","NOSUG","NUDAL","NUDAL","TAKUX","CZM","HECAT","CZM","CZM","CZM","")</f>
        <v>UDGUV</v>
      </c>
      <c r="D147" t="str" cm="1">
        <f t="array" ref="D14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7" t="s">
        <v>4455</v>
      </c>
    </row>
    <row r="148" spans="1:5" x14ac:dyDescent="0.2">
      <c r="A148" t="s">
        <v>4518</v>
      </c>
      <c r="B148" t="s">
        <v>4548</v>
      </c>
      <c r="C148" t="str" cm="1">
        <f t="array" ref="C148">_xlfn.SWITCH(Tabla42[[#This Row],[SID 12R]],"UDGUV","UDGUV","OMSUK","ROTGI","ENEBA","NOSUG","NUDAL","NUDAL","TAKUX","CZM","HECAT","CZM","CZM","CZM","")</f>
        <v>UDGUV</v>
      </c>
      <c r="D148" t="str" cm="1">
        <f t="array" ref="D14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8" t="s">
        <v>4455</v>
      </c>
    </row>
    <row r="149" spans="1:5" x14ac:dyDescent="0.2">
      <c r="A149" t="s">
        <v>4519</v>
      </c>
      <c r="B149" t="s">
        <v>4553</v>
      </c>
      <c r="C149" t="str" cm="1">
        <f t="array" ref="C149">_xlfn.SWITCH(Tabla42[[#This Row],[SID 12R]],"UDGUV","UDGUV","OMSUK","ROTGI","ENEBA","NOSUG","NUDAL","NUDAL","TAKUX","CZM","HECAT","CZM","CZM","CZM","")</f>
        <v>CZM</v>
      </c>
      <c r="D149" t="str" cm="1">
        <f t="array" ref="D14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49" t="s">
        <v>4461</v>
      </c>
    </row>
    <row r="150" spans="1:5" x14ac:dyDescent="0.2">
      <c r="A150" t="s">
        <v>4520</v>
      </c>
      <c r="B150" t="s">
        <v>4550</v>
      </c>
      <c r="C150" t="str" cm="1">
        <f t="array" ref="C150">_xlfn.SWITCH(Tabla42[[#This Row],[SID 12R]],"UDGUV","UDGUV","OMSUK","ROTGI","ENEBA","NOSUG","NUDAL","NUDAL","TAKUX","CZM","HECAT","CZM","CZM","CZM","")</f>
        <v>NOSUG</v>
      </c>
      <c r="D150" t="str" cm="1">
        <f t="array" ref="D15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0" t="s">
        <v>4457</v>
      </c>
    </row>
    <row r="151" spans="1:5" x14ac:dyDescent="0.2">
      <c r="A151" t="s">
        <v>4521</v>
      </c>
      <c r="B151" t="s">
        <v>4550</v>
      </c>
      <c r="C151" t="str" cm="1">
        <f t="array" ref="C151">_xlfn.SWITCH(Tabla42[[#This Row],[SID 12R]],"UDGUV","UDGUV","OMSUK","ROTGI","ENEBA","NOSUG","NUDAL","NUDAL","TAKUX","CZM","HECAT","CZM","CZM","CZM","")</f>
        <v>NOSUG</v>
      </c>
      <c r="D151" t="str" cm="1">
        <f t="array" ref="D15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1" t="s">
        <v>4457</v>
      </c>
    </row>
    <row r="152" spans="1:5" x14ac:dyDescent="0.2">
      <c r="A152" t="s">
        <v>4522</v>
      </c>
      <c r="B152" t="s">
        <v>4554</v>
      </c>
      <c r="C152" t="str" cm="1">
        <f t="array" ref="C152">_xlfn.SWITCH(Tabla42[[#This Row],[SID 12R]],"UDGUV","UDGUV","OMSUK","ROTGI","ENEBA","NOSUG","NUDAL","NUDAL","TAKUX","CZM","HECAT","CZM","CZM","CZM","")</f>
        <v>CZM</v>
      </c>
      <c r="D152" t="str" cm="1">
        <f t="array" ref="D15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52" t="s">
        <v>4461</v>
      </c>
    </row>
    <row r="153" spans="1:5" x14ac:dyDescent="0.2">
      <c r="A153" t="s">
        <v>4189</v>
      </c>
      <c r="B153" t="s">
        <v>4548</v>
      </c>
      <c r="C153" t="str" cm="1">
        <f t="array" ref="C153">_xlfn.SWITCH(Tabla42[[#This Row],[SID 12R]],"UDGUV","UDGUV","OMSUK","ROTGI","ENEBA","NOSUG","NUDAL","NUDAL","TAKUX","CZM","HECAT","CZM","CZM","CZM","")</f>
        <v>UDGUV</v>
      </c>
      <c r="D153" t="str" cm="1">
        <f t="array" ref="D15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53" t="s">
        <v>4455</v>
      </c>
    </row>
    <row r="154" spans="1:5" x14ac:dyDescent="0.2">
      <c r="A154" t="s">
        <v>242</v>
      </c>
      <c r="B154" t="s">
        <v>4554</v>
      </c>
      <c r="C154" t="str" cm="1">
        <f t="array" ref="C154">_xlfn.SWITCH(Tabla42[[#This Row],[SID 12R]],"UDGUV","UDGUV","OMSUK","ROTGI","ENEBA","NOSUG","NUDAL","NUDAL","TAKUX","CZM","HECAT","CZM","CZM","CZM","")</f>
        <v>CZM</v>
      </c>
      <c r="D154" t="str" cm="1">
        <f t="array" ref="D15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54" t="s">
        <v>4468</v>
      </c>
    </row>
    <row r="155" spans="1:5" x14ac:dyDescent="0.2">
      <c r="A155" t="s">
        <v>4523</v>
      </c>
      <c r="B155" t="s">
        <v>4554</v>
      </c>
      <c r="C155" t="str" cm="1">
        <f t="array" ref="C155">_xlfn.SWITCH(Tabla42[[#This Row],[SID 12R]],"UDGUV","UDGUV","OMSUK","ROTGI","ENEBA","NOSUG","NUDAL","NUDAL","TAKUX","CZM","HECAT","CZM","CZM","CZM","")</f>
        <v>CZM</v>
      </c>
      <c r="D155" t="str" cm="1">
        <f t="array" ref="D15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55" t="s">
        <v>4461</v>
      </c>
    </row>
    <row r="156" spans="1:5" x14ac:dyDescent="0.2">
      <c r="A156" t="s">
        <v>4524</v>
      </c>
      <c r="B156" t="s">
        <v>4550</v>
      </c>
      <c r="C156" t="str" cm="1">
        <f t="array" ref="C156">_xlfn.SWITCH(Tabla42[[#This Row],[SID 12R]],"UDGUV","UDGUV","OMSUK","ROTGI","ENEBA","NOSUG","NUDAL","NUDAL","TAKUX","CZM","HECAT","CZM","CZM","CZM","")</f>
        <v>NOSUG</v>
      </c>
      <c r="D156" t="str" cm="1">
        <f t="array" ref="D15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6" t="s">
        <v>4457</v>
      </c>
    </row>
    <row r="157" spans="1:5" x14ac:dyDescent="0.2">
      <c r="A157" t="s">
        <v>4525</v>
      </c>
      <c r="B157" t="s">
        <v>4548</v>
      </c>
      <c r="C157" t="str" cm="1">
        <f t="array" ref="C157">_xlfn.SWITCH(Tabla42[[#This Row],[SID 12R]],"UDGUV","UDGUV","OMSUK","ROTGI","ENEBA","NOSUG","NUDAL","NUDAL","TAKUX","CZM","HECAT","CZM","CZM","CZM","")</f>
        <v>UDGUV</v>
      </c>
      <c r="D157" t="str" cm="1">
        <f t="array" ref="D15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57" t="s">
        <v>4455</v>
      </c>
    </row>
    <row r="158" spans="1:5" x14ac:dyDescent="0.2">
      <c r="A158" t="s">
        <v>4526</v>
      </c>
      <c r="B158" t="s">
        <v>4549</v>
      </c>
      <c r="C158" t="str" cm="1">
        <f t="array" ref="C158">_xlfn.SWITCH(Tabla42[[#This Row],[SID 12R]],"UDGUV","UDGUV","OMSUK","ROTGI","ENEBA","NOSUG","NUDAL","NUDAL","TAKUX","CZM","HECAT","CZM","CZM","CZM","")</f>
        <v>ROTGI</v>
      </c>
      <c r="D158" t="str" cm="1">
        <f t="array" ref="D15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8" t="s">
        <v>4457</v>
      </c>
    </row>
    <row r="159" spans="1:5" x14ac:dyDescent="0.2">
      <c r="A159" t="s">
        <v>4527</v>
      </c>
      <c r="B159" t="s">
        <v>4550</v>
      </c>
      <c r="C159" t="str" cm="1">
        <f t="array" ref="C159">_xlfn.SWITCH(Tabla42[[#This Row],[SID 12R]],"UDGUV","UDGUV","OMSUK","ROTGI","ENEBA","NOSUG","NUDAL","NUDAL","TAKUX","CZM","HECAT","CZM","CZM","CZM","")</f>
        <v>NOSUG</v>
      </c>
      <c r="D159" t="str" cm="1">
        <f t="array" ref="D15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9" t="s">
        <v>4457</v>
      </c>
    </row>
    <row r="160" spans="1:5" x14ac:dyDescent="0.2">
      <c r="A160" t="s">
        <v>4528</v>
      </c>
      <c r="B160" t="s">
        <v>4548</v>
      </c>
      <c r="C160" t="str" cm="1">
        <f t="array" ref="C160">_xlfn.SWITCH(Tabla42[[#This Row],[SID 12R]],"UDGUV","UDGUV","OMSUK","ROTGI","ENEBA","NOSUG","NUDAL","NUDAL","TAKUX","CZM","HECAT","CZM","CZM","CZM","")</f>
        <v>UDGUV</v>
      </c>
      <c r="D160" t="str" cm="1">
        <f t="array" ref="D16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0" t="s">
        <v>4458</v>
      </c>
    </row>
    <row r="161" spans="1:5" x14ac:dyDescent="0.2">
      <c r="A161" t="s">
        <v>4529</v>
      </c>
      <c r="B161" t="s">
        <v>4549</v>
      </c>
      <c r="C161" t="str" cm="1">
        <f t="array" ref="C161">_xlfn.SWITCH(Tabla42[[#This Row],[SID 12R]],"UDGUV","UDGUV","OMSUK","ROTGI","ENEBA","NOSUG","NUDAL","NUDAL","TAKUX","CZM","HECAT","CZM","CZM","CZM","")</f>
        <v>ROTGI</v>
      </c>
      <c r="D161" t="str" cm="1">
        <f t="array" ref="D16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1" t="s">
        <v>4457</v>
      </c>
    </row>
    <row r="162" spans="1:5" x14ac:dyDescent="0.2">
      <c r="A162" t="s">
        <v>1581</v>
      </c>
      <c r="B162" t="s">
        <v>4550</v>
      </c>
      <c r="C162" t="str" cm="1">
        <f t="array" ref="C162">_xlfn.SWITCH(Tabla42[[#This Row],[SID 12R]],"UDGUV","UDGUV","OMSUK","ROTGI","ENEBA","NOSUG","NUDAL","NUDAL","TAKUX","CZM","HECAT","CZM","CZM","CZM","")</f>
        <v>NOSUG</v>
      </c>
      <c r="D162" t="str" cm="1">
        <f t="array" ref="D16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2" t="s">
        <v>4457</v>
      </c>
    </row>
    <row r="163" spans="1:5" x14ac:dyDescent="0.2">
      <c r="A163" t="s">
        <v>3869</v>
      </c>
      <c r="B163" t="s">
        <v>4549</v>
      </c>
      <c r="C163" t="str" cm="1">
        <f t="array" ref="C163">_xlfn.SWITCH(Tabla42[[#This Row],[SID 12R]],"UDGUV","UDGUV","OMSUK","ROTGI","ENEBA","NOSUG","NUDAL","NUDAL","TAKUX","CZM","HECAT","CZM","CZM","CZM","")</f>
        <v>ROTGI</v>
      </c>
      <c r="D163" t="str" cm="1">
        <f t="array" ref="D16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3" t="s">
        <v>4457</v>
      </c>
    </row>
    <row r="164" spans="1:5" x14ac:dyDescent="0.2">
      <c r="A164" t="s">
        <v>4530</v>
      </c>
      <c r="B164" t="s">
        <v>4548</v>
      </c>
      <c r="C164" t="str" cm="1">
        <f t="array" ref="C164">_xlfn.SWITCH(Tabla42[[#This Row],[SID 12R]],"UDGUV","UDGUV","OMSUK","ROTGI","ENEBA","NOSUG","NUDAL","NUDAL","TAKUX","CZM","HECAT","CZM","CZM","CZM","")</f>
        <v>UDGUV</v>
      </c>
      <c r="D164" t="str" cm="1">
        <f t="array" ref="D16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4" t="s">
        <v>4455</v>
      </c>
    </row>
    <row r="165" spans="1:5" x14ac:dyDescent="0.2">
      <c r="A165" t="s">
        <v>4531</v>
      </c>
      <c r="B165" t="s">
        <v>4548</v>
      </c>
      <c r="C165" t="str" cm="1">
        <f t="array" ref="C165">_xlfn.SWITCH(Tabla42[[#This Row],[SID 12R]],"UDGUV","UDGUV","OMSUK","ROTGI","ENEBA","NOSUG","NUDAL","NUDAL","TAKUX","CZM","HECAT","CZM","CZM","CZM","")</f>
        <v>UDGUV</v>
      </c>
      <c r="D165" t="str" cm="1">
        <f t="array" ref="D16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5" t="s">
        <v>4458</v>
      </c>
    </row>
    <row r="166" spans="1:5" x14ac:dyDescent="0.2">
      <c r="A166" t="s">
        <v>4532</v>
      </c>
      <c r="B166" t="s">
        <v>4548</v>
      </c>
      <c r="C166" t="str" cm="1">
        <f t="array" ref="C166">_xlfn.SWITCH(Tabla42[[#This Row],[SID 12R]],"UDGUV","UDGUV","OMSUK","ROTGI","ENEBA","NOSUG","NUDAL","NUDAL","TAKUX","CZM","HECAT","CZM","CZM","CZM","")</f>
        <v>UDGUV</v>
      </c>
      <c r="D166" t="str" cm="1">
        <f t="array" ref="D16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6" t="s">
        <v>4458</v>
      </c>
    </row>
    <row r="167" spans="1:5" x14ac:dyDescent="0.2">
      <c r="A167" t="s">
        <v>4533</v>
      </c>
      <c r="B167" t="s">
        <v>4548</v>
      </c>
      <c r="C167" t="str" cm="1">
        <f t="array" ref="C167">_xlfn.SWITCH(Tabla42[[#This Row],[SID 12R]],"UDGUV","UDGUV","OMSUK","ROTGI","ENEBA","NOSUG","NUDAL","NUDAL","TAKUX","CZM","HECAT","CZM","CZM","CZM","")</f>
        <v>UDGUV</v>
      </c>
      <c r="D167" t="str" cm="1">
        <f t="array" ref="D16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7" t="s">
        <v>4468</v>
      </c>
    </row>
    <row r="168" spans="1:5" x14ac:dyDescent="0.2">
      <c r="A168" t="s">
        <v>4534</v>
      </c>
      <c r="B168" t="s">
        <v>4554</v>
      </c>
      <c r="C168" t="str" cm="1">
        <f t="array" ref="C168">_xlfn.SWITCH(Tabla42[[#This Row],[SID 12R]],"UDGUV","UDGUV","OMSUK","ROTGI","ENEBA","NOSUG","NUDAL","NUDAL","TAKUX","CZM","HECAT","CZM","CZM","CZM","")</f>
        <v>CZM</v>
      </c>
      <c r="D168" t="str" cm="1">
        <f t="array" ref="D16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68" t="s">
        <v>4461</v>
      </c>
    </row>
    <row r="169" spans="1:5" x14ac:dyDescent="0.2">
      <c r="A169" t="s">
        <v>4535</v>
      </c>
      <c r="B169" t="s">
        <v>4554</v>
      </c>
      <c r="C169" t="str" cm="1">
        <f t="array" ref="C169">_xlfn.SWITCH(Tabla42[[#This Row],[SID 12R]],"UDGUV","UDGUV","OMSUK","ROTGI","ENEBA","NOSUG","NUDAL","NUDAL","TAKUX","CZM","HECAT","CZM","CZM","CZM","")</f>
        <v>CZM</v>
      </c>
      <c r="D169" t="str" cm="1">
        <f t="array" ref="D16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69" t="s">
        <v>4461</v>
      </c>
    </row>
    <row r="170" spans="1:5" x14ac:dyDescent="0.2">
      <c r="A170" t="s">
        <v>4536</v>
      </c>
      <c r="B170" t="s">
        <v>45</v>
      </c>
      <c r="C170" t="str" cm="1">
        <f t="array" ref="C170">_xlfn.SWITCH(Tabla42[[#This Row],[SID 12R]],"UDGUV","UDGUV","OMSUK","ROTGI","ENEBA","NOSUG","NUDAL","NUDAL","TAKUX","CZM","HECAT","CZM","CZM","CZM","")</f>
        <v>NUDAL</v>
      </c>
      <c r="D170" t="str" cm="1">
        <f t="array" ref="D17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0" t="s">
        <v>4459</v>
      </c>
    </row>
    <row r="171" spans="1:5" x14ac:dyDescent="0.2">
      <c r="A171" t="s">
        <v>4537</v>
      </c>
      <c r="B171" t="s">
        <v>45</v>
      </c>
      <c r="C171" t="str" cm="1">
        <f t="array" ref="C171">_xlfn.SWITCH(Tabla42[[#This Row],[SID 12R]],"UDGUV","UDGUV","OMSUK","ROTGI","ENEBA","NOSUG","NUDAL","NUDAL","TAKUX","CZM","HECAT","CZM","CZM","CZM","")</f>
        <v>NUDAL</v>
      </c>
      <c r="D171" t="str" cm="1">
        <f t="array" ref="D17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1" t="s">
        <v>4459</v>
      </c>
    </row>
    <row r="172" spans="1:5" x14ac:dyDescent="0.2">
      <c r="A172" t="s">
        <v>3676</v>
      </c>
      <c r="B172" t="s">
        <v>4550</v>
      </c>
      <c r="C172" t="str" cm="1">
        <f t="array" ref="C172">_xlfn.SWITCH(Tabla42[[#This Row],[SID 12R]],"UDGUV","UDGUV","OMSUK","ROTGI","ENEBA","NOSUG","NUDAL","NUDAL","TAKUX","CZM","HECAT","CZM","CZM","CZM","")</f>
        <v>NOSUG</v>
      </c>
      <c r="D172" t="str" cm="1">
        <f t="array" ref="D17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2" t="s">
        <v>4457</v>
      </c>
    </row>
    <row r="173" spans="1:5" x14ac:dyDescent="0.2">
      <c r="A173" t="s">
        <v>4538</v>
      </c>
      <c r="B173" t="s">
        <v>4553</v>
      </c>
      <c r="C173" t="str" cm="1">
        <f t="array" ref="C173">_xlfn.SWITCH(Tabla42[[#This Row],[SID 12R]],"UDGUV","UDGUV","OMSUK","ROTGI","ENEBA","NOSUG","NUDAL","NUDAL","TAKUX","CZM","HECAT","CZM","CZM","CZM","")</f>
        <v>CZM</v>
      </c>
      <c r="D173" t="str" cm="1">
        <f t="array" ref="D17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73" t="s">
        <v>4461</v>
      </c>
    </row>
    <row r="174" spans="1:5" x14ac:dyDescent="0.2">
      <c r="A174" t="s">
        <v>3790</v>
      </c>
      <c r="B174" t="s">
        <v>4553</v>
      </c>
      <c r="C174" t="str" cm="1">
        <f t="array" ref="C174">_xlfn.SWITCH(Tabla42[[#This Row],[SID 12R]],"UDGUV","UDGUV","OMSUK","ROTGI","ENEBA","NOSUG","NUDAL","NUDAL","TAKUX","CZM","HECAT","CZM","CZM","CZM","")</f>
        <v>CZM</v>
      </c>
      <c r="D174" t="str" cm="1">
        <f t="array" ref="D17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74" t="s">
        <v>4461</v>
      </c>
    </row>
    <row r="175" spans="1:5" x14ac:dyDescent="0.2">
      <c r="A175" t="s">
        <v>4539</v>
      </c>
      <c r="B175" t="s">
        <v>45</v>
      </c>
      <c r="C175" t="str" cm="1">
        <f t="array" ref="C175">_xlfn.SWITCH(Tabla42[[#This Row],[SID 12R]],"UDGUV","UDGUV","OMSUK","ROTGI","ENEBA","NOSUG","NUDAL","NUDAL","TAKUX","CZM","HECAT","CZM","CZM","CZM","")</f>
        <v>NUDAL</v>
      </c>
      <c r="D175" t="str" cm="1">
        <f t="array" ref="D17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5" t="s">
        <v>4459</v>
      </c>
    </row>
    <row r="176" spans="1:5" x14ac:dyDescent="0.2">
      <c r="A176" t="s">
        <v>4540</v>
      </c>
      <c r="B176" t="s">
        <v>4553</v>
      </c>
      <c r="C176" t="str" cm="1">
        <f t="array" ref="C176">_xlfn.SWITCH(Tabla42[[#This Row],[SID 12R]],"UDGUV","UDGUV","OMSUK","ROTGI","ENEBA","NOSUG","NUDAL","NUDAL","TAKUX","CZM","HECAT","CZM","CZM","CZM","")</f>
        <v>CZM</v>
      </c>
      <c r="D176" t="str" cm="1">
        <f t="array" ref="D17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76" t="s">
        <v>4461</v>
      </c>
    </row>
    <row r="177" spans="1:5" x14ac:dyDescent="0.2">
      <c r="A177" t="s">
        <v>4541</v>
      </c>
      <c r="B177" t="s">
        <v>4550</v>
      </c>
      <c r="C177" t="str" cm="1">
        <f t="array" ref="C177">_xlfn.SWITCH(Tabla42[[#This Row],[SID 12R]],"UDGUV","UDGUV","OMSUK","ROTGI","ENEBA","NOSUG","NUDAL","NUDAL","TAKUX","CZM","HECAT","CZM","CZM","CZM","")</f>
        <v>NOSUG</v>
      </c>
      <c r="D177" t="str" cm="1">
        <f t="array" ref="D17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7" t="s">
        <v>4457</v>
      </c>
    </row>
    <row r="178" spans="1:5" x14ac:dyDescent="0.2">
      <c r="A178" t="s">
        <v>4542</v>
      </c>
      <c r="B178" t="s">
        <v>4550</v>
      </c>
      <c r="C178" t="str" cm="1">
        <f t="array" ref="C178">_xlfn.SWITCH(Tabla42[[#This Row],[SID 12R]],"UDGUV","UDGUV","OMSUK","ROTGI","ENEBA","NOSUG","NUDAL","NUDAL","TAKUX","CZM","HECAT","CZM","CZM","CZM","")</f>
        <v>NOSUG</v>
      </c>
      <c r="D178" t="str" cm="1">
        <f t="array" ref="D17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8" t="s">
        <v>4457</v>
      </c>
    </row>
    <row r="179" spans="1:5" x14ac:dyDescent="0.2">
      <c r="A179" t="s">
        <v>4543</v>
      </c>
      <c r="B179" t="s">
        <v>4549</v>
      </c>
      <c r="C179" t="str" cm="1">
        <f t="array" ref="C179">_xlfn.SWITCH(Tabla42[[#This Row],[SID 12R]],"UDGUV","UDGUV","OMSUK","ROTGI","ENEBA","NOSUG","NUDAL","NUDAL","TAKUX","CZM","HECAT","CZM","CZM","CZM","")</f>
        <v>ROTGI</v>
      </c>
      <c r="D179" t="str" cm="1">
        <f t="array" ref="D17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9" t="s">
        <v>4457</v>
      </c>
    </row>
    <row r="180" spans="1:5" x14ac:dyDescent="0.2">
      <c r="A180" t="s">
        <v>2698</v>
      </c>
      <c r="B180" t="s">
        <v>4550</v>
      </c>
      <c r="C180" t="str" cm="1">
        <f t="array" ref="C180">_xlfn.SWITCH(Tabla42[[#This Row],[SID 12R]],"UDGUV","UDGUV","OMSUK","ROTGI","ENEBA","NOSUG","NUDAL","NUDAL","TAKUX","CZM","HECAT","CZM","CZM","CZM","")</f>
        <v>NOSUG</v>
      </c>
      <c r="D180" t="str" cm="1">
        <f t="array" ref="D18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0" t="s">
        <v>4457</v>
      </c>
    </row>
    <row r="181" spans="1:5" x14ac:dyDescent="0.2">
      <c r="A181" t="s">
        <v>4544</v>
      </c>
      <c r="B181" t="s">
        <v>4550</v>
      </c>
      <c r="C181" t="str" cm="1">
        <f t="array" ref="C181">_xlfn.SWITCH(Tabla42[[#This Row],[SID 12R]],"UDGUV","UDGUV","OMSUK","ROTGI","ENEBA","NOSUG","NUDAL","NUDAL","TAKUX","CZM","HECAT","CZM","CZM","CZM","")</f>
        <v>NOSUG</v>
      </c>
      <c r="D181" t="str" cm="1">
        <f t="array" ref="D18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1" t="s">
        <v>4457</v>
      </c>
    </row>
    <row r="182" spans="1:5" x14ac:dyDescent="0.2">
      <c r="A182" t="s">
        <v>4545</v>
      </c>
      <c r="B182" t="s">
        <v>4550</v>
      </c>
      <c r="C182" t="str" cm="1">
        <f t="array" ref="C182">_xlfn.SWITCH(Tabla42[[#This Row],[SID 12R]],"UDGUV","UDGUV","OMSUK","ROTGI","ENEBA","NOSUG","NUDAL","NUDAL","TAKUX","CZM","HECAT","CZM","CZM","CZM","")</f>
        <v>NOSUG</v>
      </c>
      <c r="D182" t="str" cm="1">
        <f t="array" ref="D18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2" t="s">
        <v>4457</v>
      </c>
    </row>
    <row r="183" spans="1:5" x14ac:dyDescent="0.2">
      <c r="A183" t="s">
        <v>420</v>
      </c>
      <c r="B183" t="s">
        <v>45</v>
      </c>
      <c r="C183" t="str" cm="1">
        <f t="array" ref="C183">_xlfn.SWITCH(Tabla42[[#This Row],[SID 12R]],"UDGUV","UDGUV","OMSUK","ROTGI","ENEBA","NOSUG","NUDAL","NUDAL","TAKUX","CZM","HECAT","CZM","CZM","CZM","")</f>
        <v>NUDAL</v>
      </c>
      <c r="D183" t="str" cm="1">
        <f t="array" ref="D18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3" t="s">
        <v>4459</v>
      </c>
    </row>
    <row r="184" spans="1:5" x14ac:dyDescent="0.2">
      <c r="A184" t="s">
        <v>4546</v>
      </c>
      <c r="B184" t="s">
        <v>4554</v>
      </c>
      <c r="C184" t="str" cm="1">
        <f t="array" ref="C184">_xlfn.SWITCH(Tabla42[[#This Row],[SID 12R]],"UDGUV","UDGUV","OMSUK","ROTGI","ENEBA","NOSUG","NUDAL","NUDAL","TAKUX","CZM","HECAT","CZM","CZM","CZM","")</f>
        <v>CZM</v>
      </c>
      <c r="D184" t="str" cm="1">
        <f t="array" ref="D18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84" t="s">
        <v>4461</v>
      </c>
    </row>
    <row r="185" spans="1:5" x14ac:dyDescent="0.2">
      <c r="A185" t="s">
        <v>4547</v>
      </c>
      <c r="B185" t="s">
        <v>4548</v>
      </c>
      <c r="C185" t="str" cm="1">
        <f t="array" ref="C185">_xlfn.SWITCH(Tabla42[[#This Row],[SID 12R]],"UDGUV","UDGUV","OMSUK","ROTGI","ENEBA","NOSUG","NUDAL","NUDAL","TAKUX","CZM","HECAT","CZM","CZM","CZM","")</f>
        <v>UDGUV</v>
      </c>
      <c r="D185" t="str" cm="1">
        <f t="array" ref="D18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85" t="s">
        <v>4455</v>
      </c>
    </row>
    <row r="186" spans="1:5" x14ac:dyDescent="0.2">
      <c r="A186" t="s">
        <v>3367</v>
      </c>
      <c r="B186" t="s">
        <v>4550</v>
      </c>
      <c r="C186" t="str" cm="1">
        <f t="array" ref="C186">_xlfn.SWITCH(Tabla42[[#This Row],[SID 12R]],"UDGUV","UDGUV","OMSUK","ROTGI","ENEBA","NOSUG","NUDAL","NUDAL","TAKUX","CZM","HECAT","CZM","CZM","CZM","")</f>
        <v>NOSUG</v>
      </c>
      <c r="D186" t="str" cm="1">
        <f t="array" ref="D18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6" t="s">
        <v>4457</v>
      </c>
    </row>
    <row r="187" spans="1:5" x14ac:dyDescent="0.2">
      <c r="A187" t="s">
        <v>3041</v>
      </c>
      <c r="B187" t="s">
        <v>4550</v>
      </c>
      <c r="C187" t="str" cm="1">
        <f t="array" ref="C187">_xlfn.SWITCH(Tabla42[[#This Row],[SID 12R]],"UDGUV","UDGUV","OMSUK","ROTGI","ENEBA","NOSUG","NUDAL","NUDAL","TAKUX","CZM","HECAT","CZM","CZM","CZM","")</f>
        <v>NOSUG</v>
      </c>
      <c r="D187" t="str" cm="1">
        <f t="array" ref="D18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7" t="s">
        <v>4457</v>
      </c>
    </row>
    <row r="188" spans="1:5" x14ac:dyDescent="0.2">
      <c r="A188" t="s">
        <v>2876</v>
      </c>
      <c r="B188" t="s">
        <v>4554</v>
      </c>
      <c r="C188" t="str" cm="1">
        <f t="array" ref="C188">_xlfn.SWITCH(Tabla42[[#This Row],[SID 12R]],"UDGUV","UDGUV","OMSUK","ROTGI","ENEBA","NOSUG","NUDAL","NUDAL","TAKUX","CZM","HECAT","CZM","CZM","CZM","")</f>
        <v>CZM</v>
      </c>
      <c r="D188" t="str" cm="1">
        <f t="array" ref="D18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88" t="s">
        <v>4461</v>
      </c>
    </row>
    <row r="189" spans="1:5" x14ac:dyDescent="0.2">
      <c r="A189" t="s">
        <v>1154</v>
      </c>
      <c r="B189" t="s">
        <v>4549</v>
      </c>
      <c r="C189" t="str" cm="1">
        <f t="array" ref="C189">_xlfn.SWITCH(Tabla42[[#This Row],[SID 12R]],"UDGUV","UDGUV","OMSUK","ROTGI","ENEBA","NOSUG","NUDAL","NUDAL","TAKUX","CZM","HECAT","CZM","CZM","CZM","")</f>
        <v>ROTGI</v>
      </c>
      <c r="D189" t="str" cm="1">
        <f t="array" ref="D18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9" t="s">
        <v>4457</v>
      </c>
    </row>
    <row r="190" spans="1:5" x14ac:dyDescent="0.2">
      <c r="A190" t="s">
        <v>2478</v>
      </c>
      <c r="B190" t="s">
        <v>4550</v>
      </c>
      <c r="C190" t="str" cm="1">
        <f t="array" ref="C190">_xlfn.SWITCH(Tabla42[[#This Row],[SID 12R]],"UDGUV","UDGUV","OMSUK","ROTGI","ENEBA","NOSUG","NUDAL","NUDAL","TAKUX","CZM","HECAT","CZM","CZM","CZM","")</f>
        <v>NOSUG</v>
      </c>
      <c r="D190" t="str" cm="1">
        <f t="array" ref="D19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0" t="s">
        <v>4457</v>
      </c>
    </row>
    <row r="191" spans="1:5" x14ac:dyDescent="0.2">
      <c r="A191" t="s">
        <v>2660</v>
      </c>
      <c r="B191" t="s">
        <v>4550</v>
      </c>
      <c r="C191" t="str" cm="1">
        <f t="array" ref="C191">_xlfn.SWITCH(Tabla42[[#This Row],[SID 12R]],"UDGUV","UDGUV","OMSUK","ROTGI","ENEBA","NOSUG","NUDAL","NUDAL","TAKUX","CZM","HECAT","CZM","CZM","CZM","")</f>
        <v>NOSUG</v>
      </c>
      <c r="D191" t="str" cm="1">
        <f t="array" ref="D19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1" t="s">
        <v>4457</v>
      </c>
    </row>
    <row r="192" spans="1:5" x14ac:dyDescent="0.2">
      <c r="A192" t="s">
        <v>695</v>
      </c>
      <c r="B192" t="s">
        <v>45</v>
      </c>
      <c r="C192" t="str" cm="1">
        <f t="array" ref="C192">_xlfn.SWITCH(Tabla42[[#This Row],[SID 12R]],"UDGUV","UDGUV","OMSUK","ROTGI","ENEBA","NOSUG","NUDAL","NUDAL","TAKUX","CZM","HECAT","CZM","CZM","CZM","")</f>
        <v>NUDAL</v>
      </c>
      <c r="D192" t="str" cm="1">
        <f t="array" ref="D19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2" t="s">
        <v>4459</v>
      </c>
    </row>
    <row r="193" spans="1:5" x14ac:dyDescent="0.2">
      <c r="A193" t="s">
        <v>1135</v>
      </c>
      <c r="B193" t="s">
        <v>4554</v>
      </c>
      <c r="C193" t="str" cm="1">
        <f t="array" ref="C193">_xlfn.SWITCH(Tabla42[[#This Row],[SID 12R]],"UDGUV","UDGUV","OMSUK","ROTGI","ENEBA","NOSUG","NUDAL","NUDAL","TAKUX","CZM","HECAT","CZM","CZM","CZM","")</f>
        <v>CZM</v>
      </c>
      <c r="D193" t="str" cm="1">
        <f t="array" ref="D19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93" t="s">
        <v>4468</v>
      </c>
    </row>
    <row r="194" spans="1:5" x14ac:dyDescent="0.2">
      <c r="A194" t="s">
        <v>2289</v>
      </c>
      <c r="B194" t="s">
        <v>4548</v>
      </c>
      <c r="C194" t="str" cm="1">
        <f t="array" ref="C194">_xlfn.SWITCH(Tabla42[[#This Row],[SID 12R]],"UDGUV","UDGUV","OMSUK","ROTGI","ENEBA","NOSUG","NUDAL","NUDAL","TAKUX","CZM","HECAT","CZM","CZM","CZM","")</f>
        <v>UDGUV</v>
      </c>
      <c r="D194" t="str" cm="1">
        <f t="array" ref="D19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94" t="s">
        <v>4458</v>
      </c>
    </row>
    <row r="195" spans="1:5" x14ac:dyDescent="0.2">
      <c r="A195" t="s">
        <v>3291</v>
      </c>
      <c r="B195" t="s">
        <v>4548</v>
      </c>
      <c r="C195" t="str" cm="1">
        <f t="array" ref="C195">_xlfn.SWITCH(Tabla42[[#This Row],[SID 12R]],"UDGUV","UDGUV","OMSUK","ROTGI","ENEBA","NOSUG","NUDAL","NUDAL","TAKUX","CZM","HECAT","CZM","CZM","CZM","")</f>
        <v>UDGUV</v>
      </c>
      <c r="D195" t="str" cm="1">
        <f t="array" ref="D19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95" t="s">
        <v>4468</v>
      </c>
    </row>
    <row r="196" spans="1:5" x14ac:dyDescent="0.2">
      <c r="A196" t="s">
        <v>3361</v>
      </c>
      <c r="B196" t="s">
        <v>4548</v>
      </c>
      <c r="C196" t="str" cm="1">
        <f t="array" ref="C196">_xlfn.SWITCH(Tabla42[[#This Row],[SID 12R]],"UDGUV","UDGUV","OMSUK","ROTGI","ENEBA","NOSUG","NUDAL","NUDAL","TAKUX","CZM","HECAT","CZM","CZM","CZM","")</f>
        <v>UDGUV</v>
      </c>
      <c r="D196" t="str" cm="1">
        <f t="array" ref="D19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96" t="s">
        <v>4458</v>
      </c>
    </row>
    <row r="197" spans="1:5" x14ac:dyDescent="0.2">
      <c r="A197" t="s">
        <v>3426</v>
      </c>
      <c r="B197" t="s">
        <v>4550</v>
      </c>
      <c r="C197" t="str" cm="1">
        <f t="array" ref="C197">_xlfn.SWITCH(Tabla42[[#This Row],[SID 12R]],"UDGUV","UDGUV","OMSUK","ROTGI","ENEBA","NOSUG","NUDAL","NUDAL","TAKUX","CZM","HECAT","CZM","CZM","CZM","")</f>
        <v>NOSUG</v>
      </c>
      <c r="D197" t="str" cm="1">
        <f t="array" ref="D19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7" t="s">
        <v>4457</v>
      </c>
    </row>
    <row r="198" spans="1:5" x14ac:dyDescent="0.2">
      <c r="A198" t="s">
        <v>3506</v>
      </c>
      <c r="B198" t="s">
        <v>45</v>
      </c>
      <c r="C198" t="str" cm="1">
        <f t="array" ref="C198">_xlfn.SWITCH(Tabla42[[#This Row],[SID 12R]],"UDGUV","UDGUV","OMSUK","ROTGI","ENEBA","NOSUG","NUDAL","NUDAL","TAKUX","CZM","HECAT","CZM","CZM","CZM","")</f>
        <v>NUDAL</v>
      </c>
      <c r="D198" t="str" cm="1">
        <f t="array" ref="D19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8" t="s">
        <v>4459</v>
      </c>
    </row>
    <row r="199" spans="1:5" x14ac:dyDescent="0.2">
      <c r="A199" t="s">
        <v>3547</v>
      </c>
      <c r="B199" t="s">
        <v>4550</v>
      </c>
      <c r="C199" t="str" cm="1">
        <f t="array" ref="C199">_xlfn.SWITCH(Tabla42[[#This Row],[SID 12R]],"UDGUV","UDGUV","OMSUK","ROTGI","ENEBA","NOSUG","NUDAL","NUDAL","TAKUX","CZM","HECAT","CZM","CZM","CZM","")</f>
        <v>NOSUG</v>
      </c>
      <c r="D199" t="str" cm="1">
        <f t="array" ref="D19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9" t="s">
        <v>4457</v>
      </c>
    </row>
    <row r="200" spans="1:5" x14ac:dyDescent="0.2">
      <c r="A200" t="s">
        <v>3760</v>
      </c>
      <c r="B200" t="s">
        <v>4550</v>
      </c>
      <c r="C200" t="str" cm="1">
        <f t="array" ref="C200">_xlfn.SWITCH(Tabla42[[#This Row],[SID 12R]],"UDGUV","UDGUV","OMSUK","ROTGI","ENEBA","NOSUG","NUDAL","NUDAL","TAKUX","CZM","HECAT","CZM","CZM","CZM","")</f>
        <v>NOSUG</v>
      </c>
      <c r="D200" t="str" cm="1">
        <f t="array" ref="D20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0" t="s">
        <v>4457</v>
      </c>
    </row>
    <row r="201" spans="1:5" x14ac:dyDescent="0.2">
      <c r="A201" t="s">
        <v>3775</v>
      </c>
      <c r="B201" t="s">
        <v>4550</v>
      </c>
      <c r="C201" t="str" cm="1">
        <f t="array" ref="C201">_xlfn.SWITCH(Tabla42[[#This Row],[SID 12R]],"UDGUV","UDGUV","OMSUK","ROTGI","ENEBA","NOSUG","NUDAL","NUDAL","TAKUX","CZM","HECAT","CZM","CZM","CZM","")</f>
        <v>NOSUG</v>
      </c>
      <c r="D201" t="str" cm="1">
        <f t="array" ref="D20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1" t="s">
        <v>4457</v>
      </c>
    </row>
    <row r="202" spans="1:5" x14ac:dyDescent="0.2">
      <c r="A202" t="s">
        <v>3782</v>
      </c>
      <c r="B202" t="s">
        <v>45</v>
      </c>
      <c r="C202" t="str" cm="1">
        <f t="array" ref="C202">_xlfn.SWITCH(Tabla42[[#This Row],[SID 12R]],"UDGUV","UDGUV","OMSUK","ROTGI","ENEBA","NOSUG","NUDAL","NUDAL","TAKUX","CZM","HECAT","CZM","CZM","CZM","")</f>
        <v>NUDAL</v>
      </c>
      <c r="D202" t="str" cm="1">
        <f t="array" ref="D20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2" t="s">
        <v>4459</v>
      </c>
    </row>
    <row r="203" spans="1:5" x14ac:dyDescent="0.2">
      <c r="A203" t="s">
        <v>1417</v>
      </c>
      <c r="B203" t="s">
        <v>45</v>
      </c>
      <c r="C203" t="str" cm="1">
        <f t="array" ref="C203">_xlfn.SWITCH(Tabla42[[#This Row],[SID 12R]],"UDGUV","UDGUV","OMSUK","ROTGI","ENEBA","NOSUG","NUDAL","NUDAL","TAKUX","CZM","HECAT","CZM","CZM","CZM","")</f>
        <v>NUDAL</v>
      </c>
      <c r="D203" t="str" cm="1">
        <f t="array" ref="D20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3" t="s">
        <v>4459</v>
      </c>
    </row>
    <row r="204" spans="1:5" x14ac:dyDescent="0.2">
      <c r="A204" t="s">
        <v>1589</v>
      </c>
      <c r="B204" t="s">
        <v>4553</v>
      </c>
      <c r="C204" t="str" cm="1">
        <f t="array" ref="C204">_xlfn.SWITCH(Tabla42[[#This Row],[SID 12R]],"UDGUV","UDGUV","OMSUK","ROTGI","ENEBA","NOSUG","NUDAL","NUDAL","TAKUX","CZM","HECAT","CZM","CZM","CZM","")</f>
        <v>CZM</v>
      </c>
      <c r="D204" t="str" cm="1">
        <f t="array" ref="D20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04" t="s">
        <v>4461</v>
      </c>
    </row>
    <row r="205" spans="1:5" x14ac:dyDescent="0.2">
      <c r="A205" t="s">
        <v>3852</v>
      </c>
      <c r="B205" t="s">
        <v>4549</v>
      </c>
      <c r="C205" t="str" cm="1">
        <f t="array" ref="C205">_xlfn.SWITCH(Tabla42[[#This Row],[SID 12R]],"UDGUV","UDGUV","OMSUK","ROTGI","ENEBA","NOSUG","NUDAL","NUDAL","TAKUX","CZM","HECAT","CZM","CZM","CZM","")</f>
        <v>ROTGI</v>
      </c>
      <c r="D205" t="str" cm="1">
        <f t="array" ref="D20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5" t="s">
        <v>4457</v>
      </c>
    </row>
    <row r="206" spans="1:5" x14ac:dyDescent="0.2">
      <c r="A206" t="s">
        <v>1755</v>
      </c>
      <c r="B206" t="s">
        <v>4549</v>
      </c>
      <c r="C206" t="str" cm="1">
        <f t="array" ref="C206">_xlfn.SWITCH(Tabla42[[#This Row],[SID 12R]],"UDGUV","UDGUV","OMSUK","ROTGI","ENEBA","NOSUG","NUDAL","NUDAL","TAKUX","CZM","HECAT","CZM","CZM","CZM","")</f>
        <v>ROTGI</v>
      </c>
      <c r="D206" t="str" cm="1">
        <f t="array" ref="D20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6" t="s">
        <v>4457</v>
      </c>
    </row>
    <row r="207" spans="1:5" x14ac:dyDescent="0.2">
      <c r="A207" t="s">
        <v>2639</v>
      </c>
      <c r="B207" t="s">
        <v>45</v>
      </c>
      <c r="C207" t="str" cm="1">
        <f t="array" ref="C207">_xlfn.SWITCH(Tabla42[[#This Row],[SID 12R]],"UDGUV","UDGUV","OMSUK","ROTGI","ENEBA","NOSUG","NUDAL","NUDAL","TAKUX","CZM","HECAT","CZM","CZM","CZM","")</f>
        <v>NUDAL</v>
      </c>
      <c r="D207" t="str" cm="1">
        <f t="array" ref="D20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7" t="s">
        <v>4459</v>
      </c>
    </row>
    <row r="208" spans="1:5" x14ac:dyDescent="0.2">
      <c r="A208" t="s">
        <v>4316</v>
      </c>
      <c r="B208" t="s">
        <v>4554</v>
      </c>
      <c r="C208" t="str" cm="1">
        <f t="array" ref="C208">_xlfn.SWITCH(Tabla42[[#This Row],[SID 12R]],"UDGUV","UDGUV","OMSUK","ROTGI","ENEBA","NOSUG","NUDAL","NUDAL","TAKUX","CZM","HECAT","CZM","CZM","CZM","")</f>
        <v>CZM</v>
      </c>
      <c r="D208" t="str" cm="1">
        <f t="array" ref="D20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08" t="s">
        <v>4468</v>
      </c>
    </row>
    <row r="209" spans="1:5" x14ac:dyDescent="0.2">
      <c r="A209" t="s">
        <v>4423</v>
      </c>
      <c r="B209" t="s">
        <v>4549</v>
      </c>
      <c r="C209" t="str" cm="1">
        <f t="array" ref="C209">_xlfn.SWITCH(Tabla42[[#This Row],[SID 12R]],"UDGUV","UDGUV","OMSUK","ROTGI","ENEBA","NOSUG","NUDAL","NUDAL","TAKUX","CZM","HECAT","CZM","CZM","CZM","")</f>
        <v>ROTGI</v>
      </c>
      <c r="D209" t="str" cm="1">
        <f t="array" ref="D20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9" t="s">
        <v>4457</v>
      </c>
    </row>
    <row r="210" spans="1:5" x14ac:dyDescent="0.2">
      <c r="A210" t="s">
        <v>664</v>
      </c>
      <c r="B210" t="s">
        <v>45</v>
      </c>
      <c r="C210" t="str" cm="1">
        <f t="array" ref="C210">_xlfn.SWITCH(Tabla42[[#This Row],[SID 12R]],"UDGUV","UDGUV","OMSUK","ROTGI","ENEBA","NOSUG","NUDAL","NUDAL","TAKUX","CZM","HECAT","CZM","CZM","CZM","")</f>
        <v>NUDAL</v>
      </c>
      <c r="D210" t="str" cm="1">
        <f t="array" ref="D21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0" t="s">
        <v>4459</v>
      </c>
    </row>
    <row r="211" spans="1:5" x14ac:dyDescent="0.2">
      <c r="A211" t="s">
        <v>6725</v>
      </c>
      <c r="B211" t="s">
        <v>158</v>
      </c>
      <c r="C211" t="str" cm="1">
        <f t="array" ref="C211">_xlfn.SWITCH(Tabla42[[#This Row],[SID 12R]],"UDGUV","UDGUV","OMSUK","ROTGI","ENEBA","NOSUG","NUDAL","NUDAL","TAKUX","CZM","HECAT","CZM","CZM","CZM","")</f>
        <v>CZM</v>
      </c>
      <c r="D211" t="str" cm="1">
        <f t="array" ref="D21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11" t="s">
        <v>4461</v>
      </c>
    </row>
    <row r="212" spans="1:5" x14ac:dyDescent="0.2">
      <c r="A212" t="s">
        <v>6789</v>
      </c>
      <c r="B212" t="s">
        <v>158</v>
      </c>
      <c r="C212" t="str" cm="1">
        <f t="array" ref="C212">_xlfn.SWITCH(Tabla42[[#This Row],[SID 12R]],"UDGUV","UDGUV","OMSUK","ROTGI","ENEBA","NOSUG","NUDAL","NUDAL","TAKUX","CZM","HECAT","CZM","CZM","CZM","")</f>
        <v>CZM</v>
      </c>
      <c r="D212" t="str" cm="1">
        <f t="array" ref="D21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12" t="s">
        <v>4461</v>
      </c>
    </row>
    <row r="213" spans="1:5" x14ac:dyDescent="0.2">
      <c r="A213" t="s">
        <v>6641</v>
      </c>
      <c r="B213" t="s">
        <v>4549</v>
      </c>
      <c r="C213" t="s">
        <v>6995</v>
      </c>
      <c r="D213" t="str" cm="1">
        <f t="array" ref="D21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3" t="s">
        <v>4457</v>
      </c>
    </row>
    <row r="214" spans="1:5" x14ac:dyDescent="0.2">
      <c r="A214" t="s">
        <v>6821</v>
      </c>
      <c r="B214" t="s">
        <v>45</v>
      </c>
      <c r="C214" t="str" cm="1">
        <f t="array" ref="C214">_xlfn.SWITCH(Tabla42[[#This Row],[SID 12R]],"UDGUV","UDGUV","OMSUK","ROTGI","ENEBA","NOSUG","NUDAL","NUDAL","TAKUX","CZM","HECAT","CZM","CZM","CZM","")</f>
        <v>NUDAL</v>
      </c>
      <c r="D214" t="str" cm="1">
        <f t="array" ref="D21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4" t="s">
        <v>4459</v>
      </c>
    </row>
    <row r="215" spans="1:5" x14ac:dyDescent="0.2">
      <c r="A215" t="s">
        <v>6833</v>
      </c>
      <c r="B215" t="s">
        <v>4548</v>
      </c>
      <c r="C215" t="str" cm="1">
        <f t="array" ref="C215">_xlfn.SWITCH(Tabla42[[#This Row],[SID 12R]],"UDGUV","UDGUV","OMSUK","ROTGI","ENEBA","NOSUG","NUDAL","NUDAL","TAKUX","CZM","HECAT","CZM","CZM","CZM","")</f>
        <v>UDGUV</v>
      </c>
      <c r="D215" t="str" cm="1">
        <f t="array" ref="D21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15" t="s">
        <v>4455</v>
      </c>
    </row>
    <row r="216" spans="1:5" x14ac:dyDescent="0.2">
      <c r="A216" t="s">
        <v>6839</v>
      </c>
      <c r="B216" t="s">
        <v>4548</v>
      </c>
      <c r="C216" t="str" cm="1">
        <f t="array" ref="C216">_xlfn.SWITCH(Tabla42[[#This Row],[SID 12R]],"UDGUV","UDGUV","OMSUK","ROTGI","ENEBA","NOSUG","NUDAL","NUDAL","TAKUX","CZM","HECAT","CZM","CZM","CZM","")</f>
        <v>UDGUV</v>
      </c>
      <c r="D216" t="str" cm="1">
        <f t="array" ref="D21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16" t="s">
        <v>4458</v>
      </c>
    </row>
    <row r="217" spans="1:5" x14ac:dyDescent="0.2">
      <c r="A217" t="s">
        <v>7470</v>
      </c>
      <c r="B217" t="s">
        <v>45</v>
      </c>
      <c r="C217" t="str" cm="1">
        <f t="array" ref="C217">_xlfn.SWITCH(Tabla42[[#This Row],[SID 12R]],"UDGUV","UDGUV","OMSUK","ROTGI","ENEBA","NOSUG","NUDAL","NUDAL","TAKUX","CZM","HECAT","CZM","CZM","CZM","")</f>
        <v>NUDAL</v>
      </c>
      <c r="D217" t="str" cm="1">
        <f t="array" ref="D21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7" t="s">
        <v>4459</v>
      </c>
    </row>
    <row r="218" spans="1:5" x14ac:dyDescent="0.2">
      <c r="A218" t="s">
        <v>7600</v>
      </c>
      <c r="B218" t="s">
        <v>4550</v>
      </c>
      <c r="C218" t="str" cm="1">
        <f t="array" ref="C218">_xlfn.SWITCH(Tabla42[[#This Row],[SID 12R]],"UDGUV","UDGUV","OMSUK","ROTGI","ENEBA","NOSUG","NUDAL","NUDAL","TAKUX","CZM","HECAT","CZM","CZM","CZM","")</f>
        <v>NOSUG</v>
      </c>
      <c r="D218" t="str" cm="1">
        <f t="array" ref="D21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8" t="s">
        <v>4457</v>
      </c>
    </row>
    <row r="219" spans="1:5" x14ac:dyDescent="0.2">
      <c r="A219" t="s">
        <v>7780</v>
      </c>
      <c r="B219" t="s">
        <v>4550</v>
      </c>
      <c r="C219" t="str" cm="1">
        <f t="array" ref="C219">_xlfn.SWITCH(Tabla42[[#This Row],[SID 12R]],"UDGUV","UDGUV","OMSUK","ROTGI","ENEBA","NOSUG","NUDAL","NUDAL","TAKUX","CZM","HECAT","CZM","CZM","CZM","")</f>
        <v>NOSUG</v>
      </c>
      <c r="D219" t="str" cm="1">
        <f t="array" ref="D21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9" t="s">
        <v>4457</v>
      </c>
    </row>
    <row r="220" spans="1:5" x14ac:dyDescent="0.2">
      <c r="A220" t="s">
        <v>8189</v>
      </c>
      <c r="B220" t="s">
        <v>4548</v>
      </c>
      <c r="C220" t="str" cm="1">
        <f t="array" ref="C220">_xlfn.SWITCH(Tabla42[[#This Row],[SID 12R]],"UDGUV","UDGUV","OMSUK","ROTGI","ENEBA","NOSUG","NUDAL","NUDAL","TAKUX","CZM","HECAT","CZM","CZM","CZM","")</f>
        <v>UDGUV</v>
      </c>
      <c r="D220" t="str" cm="1">
        <f t="array" ref="D22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20" t="s">
        <v>4455</v>
      </c>
    </row>
    <row r="221" spans="1:5" x14ac:dyDescent="0.2">
      <c r="A221" t="s">
        <v>3865</v>
      </c>
      <c r="B221" t="s">
        <v>4554</v>
      </c>
      <c r="C221" t="str" cm="1">
        <f t="array" ref="C221">_xlfn.SWITCH(Tabla42[[#This Row],[SID 12R]],"UDGUV","UDGUV","OMSUK","ROTGI","ENEBA","NOSUG","NUDAL","NUDAL","TAKUX","CZM","HECAT","CZM","CZM","CZM","")</f>
        <v>CZM</v>
      </c>
      <c r="D221" t="str" cm="1">
        <f t="array" ref="D22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21" t="s">
        <v>4461</v>
      </c>
    </row>
    <row r="222" spans="1:5" x14ac:dyDescent="0.2">
      <c r="C222" t="str" cm="1">
        <f t="array" ref="C222">_xlfn.SWITCH(Tabla42[[#This Row],[SID 12R]],"UDGUV","UDGUV","OMSUK","ROTGI","ENEBA","NOSUG","NUDAL","NUDAL","TAKUX","CZM","HECAT","CZM","CZM","CZM","")</f>
        <v/>
      </c>
      <c r="D222" t="str" cm="1">
        <f t="array" ref="D22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
      </c>
    </row>
  </sheetData>
  <conditionalFormatting sqref="E3:E10">
    <cfRule type="colorScale" priority="11">
      <colorScale>
        <cfvo type="min"/>
        <cfvo type="percentile" val="50"/>
        <cfvo type="max"/>
        <color rgb="FFF8696B"/>
        <color rgb="FFFFEB84"/>
        <color rgb="FF63BE7B"/>
      </colorScale>
    </cfRule>
  </conditionalFormatting>
  <conditionalFormatting sqref="E14:E21">
    <cfRule type="colorScale" priority="12">
      <colorScale>
        <cfvo type="min"/>
        <cfvo type="percentile" val="50"/>
        <cfvo type="max"/>
        <color rgb="FFF8696B"/>
        <color rgb="FFFFEB84"/>
        <color rgb="FF63BE7B"/>
      </colorScale>
    </cfRule>
  </conditionalFormatting>
  <conditionalFormatting sqref="E25:E32">
    <cfRule type="colorScale" priority="15">
      <colorScale>
        <cfvo type="min"/>
        <cfvo type="percentile" val="50"/>
        <cfvo type="max"/>
        <color rgb="FFF8696B"/>
        <color rgb="FFFFEB84"/>
        <color rgb="FF63BE7B"/>
      </colorScale>
    </cfRule>
  </conditionalFormatting>
  <conditionalFormatting sqref="E38:E43">
    <cfRule type="colorScale" priority="14">
      <colorScale>
        <cfvo type="min"/>
        <cfvo type="percentile" val="50"/>
        <cfvo type="max"/>
        <color rgb="FFF8696B"/>
        <color rgb="FFFFEB84"/>
        <color rgb="FF63BE7B"/>
      </colorScale>
    </cfRule>
  </conditionalFormatting>
  <conditionalFormatting sqref="E48:E55">
    <cfRule type="colorScale" priority="13">
      <colorScale>
        <cfvo type="min"/>
        <cfvo type="percentile" val="50"/>
        <cfvo type="max"/>
        <color rgb="FFF8696B"/>
        <color rgb="FFFFEB84"/>
        <color rgb="FF63BE7B"/>
      </colorScale>
    </cfRule>
  </conditionalFormatting>
  <conditionalFormatting sqref="F3:H10">
    <cfRule type="colorScale" priority="10">
      <colorScale>
        <cfvo type="min"/>
        <cfvo type="percentile" val="50"/>
        <cfvo type="max"/>
        <color rgb="FFF8696B"/>
        <color rgb="FFFFEB84"/>
        <color rgb="FF63BE7B"/>
      </colorScale>
    </cfRule>
  </conditionalFormatting>
  <conditionalFormatting sqref="F14:H21">
    <cfRule type="colorScale" priority="9">
      <colorScale>
        <cfvo type="min"/>
        <cfvo type="percentile" val="50"/>
        <cfvo type="max"/>
        <color rgb="FFF8696B"/>
        <color rgb="FFFFEB84"/>
        <color rgb="FF63BE7B"/>
      </colorScale>
    </cfRule>
  </conditionalFormatting>
  <conditionalFormatting sqref="F48:H55">
    <cfRule type="colorScale" priority="6">
      <colorScale>
        <cfvo type="min"/>
        <cfvo type="percentile" val="50"/>
        <cfvo type="max"/>
        <color rgb="FFF8696B"/>
        <color rgb="FFFFEB84"/>
        <color rgb="FF63BE7B"/>
      </colorScale>
    </cfRule>
  </conditionalFormatting>
  <conditionalFormatting sqref="F38:I43">
    <cfRule type="colorScale" priority="7">
      <colorScale>
        <cfvo type="min"/>
        <cfvo type="percentile" val="50"/>
        <cfvo type="max"/>
        <color rgb="FFF8696B"/>
        <color rgb="FFFFEB84"/>
        <color rgb="FF63BE7B"/>
      </colorScale>
    </cfRule>
  </conditionalFormatting>
  <conditionalFormatting sqref="F25:K32">
    <cfRule type="colorScale" priority="8">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E8667-E1EC-7341-AEC1-3E2F8595A6FD}">
  <dimension ref="A1:T222"/>
  <sheetViews>
    <sheetView showGridLines="0" topLeftCell="A166" zoomScale="90" zoomScaleNormal="90" workbookViewId="0">
      <selection activeCell="N187" sqref="N187"/>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21</v>
      </c>
      <c r="F2" s="2">
        <v>46266.016956018502</v>
      </c>
      <c r="G2" t="s">
        <v>22</v>
      </c>
      <c r="H2" t="s">
        <v>23</v>
      </c>
      <c r="I2" s="3">
        <v>340</v>
      </c>
      <c r="J2" t="s">
        <v>24</v>
      </c>
      <c r="K2" t="s">
        <v>25</v>
      </c>
      <c r="L2" s="3">
        <v>862</v>
      </c>
      <c r="M2" t="s">
        <v>26</v>
      </c>
      <c r="N2" s="2">
        <v>46266.063738425903</v>
      </c>
      <c r="O2" s="3">
        <v>340</v>
      </c>
      <c r="P2" t="s">
        <v>27</v>
      </c>
      <c r="Q2" s="3">
        <v>190</v>
      </c>
      <c r="R2" s="3" t="str">
        <f>IF(G2="12R",_xlfn.XLOOKUP(C2,DB!$A$2:$A$222,DB!$B$2:$B$222,""),IF(G2="30L",_xlfn.XLOOKUP(C2,DB!$A$2:$A$222,DB!$C$2:$C$222,""),""))</f>
        <v>UDGUV</v>
      </c>
      <c r="S2" s="3">
        <f>HOUR(F2)</f>
        <v>0</v>
      </c>
      <c r="T2" s="3" t="str">
        <f>_xlfn.XLOOKUP(C2,DB!$A$2:$A$222,DB!$D$2:$D$222,"")</f>
        <v>Sector 2</v>
      </c>
    </row>
    <row r="3" spans="1:20" x14ac:dyDescent="0.2">
      <c r="A3" t="s">
        <v>28</v>
      </c>
      <c r="B3" t="s">
        <v>18</v>
      </c>
      <c r="C3" t="s">
        <v>29</v>
      </c>
      <c r="D3" t="s">
        <v>30</v>
      </c>
      <c r="E3" t="s">
        <v>31</v>
      </c>
      <c r="F3" s="2">
        <v>46266.019675925898</v>
      </c>
      <c r="G3" t="s">
        <v>22</v>
      </c>
      <c r="H3" t="s">
        <v>32</v>
      </c>
      <c r="I3" s="3">
        <v>350</v>
      </c>
      <c r="J3" t="s">
        <v>24</v>
      </c>
      <c r="K3" t="s">
        <v>25</v>
      </c>
      <c r="L3" s="3">
        <v>359</v>
      </c>
      <c r="M3" t="s">
        <v>33</v>
      </c>
      <c r="N3" s="2">
        <v>46266.040011574099</v>
      </c>
      <c r="O3" s="3">
        <v>350</v>
      </c>
      <c r="P3" t="s">
        <v>27</v>
      </c>
      <c r="Q3" s="3">
        <v>40</v>
      </c>
      <c r="R3" s="3" t="str">
        <f>IF(G3="12R",_xlfn.XLOOKUP(C3,DB!$A$2:$A$222,DB!$B$2:$B$222,""),IF(G3="30L",_xlfn.XLOOKUP(C3,DB!$A$2:$A$222,DB!$C$2:$C$222,""),""))</f>
        <v>OMSUK</v>
      </c>
      <c r="S3" s="3">
        <f t="shared" ref="S3:S66" si="0">HOUR(F3)</f>
        <v>0</v>
      </c>
      <c r="T3" s="3" t="str">
        <f>_xlfn.XLOOKUP(C3,DB!$A$2:$A$222,DB!$D$2:$D$222,"")</f>
        <v>Sector 3</v>
      </c>
    </row>
    <row r="4" spans="1:20" x14ac:dyDescent="0.2">
      <c r="A4" t="s">
        <v>34</v>
      </c>
      <c r="B4" t="s">
        <v>18</v>
      </c>
      <c r="C4" t="s">
        <v>35</v>
      </c>
      <c r="D4" t="s">
        <v>36</v>
      </c>
      <c r="E4" t="s">
        <v>37</v>
      </c>
      <c r="F4" s="2">
        <v>46266.0328703704</v>
      </c>
      <c r="G4" t="s">
        <v>22</v>
      </c>
      <c r="H4" t="s">
        <v>38</v>
      </c>
      <c r="I4" s="3">
        <v>340</v>
      </c>
      <c r="J4" t="s">
        <v>24</v>
      </c>
      <c r="K4" t="s">
        <v>25</v>
      </c>
      <c r="L4" s="3">
        <v>878</v>
      </c>
      <c r="M4" t="s">
        <v>39</v>
      </c>
      <c r="N4" s="2">
        <v>46266.079733796301</v>
      </c>
      <c r="O4" s="3">
        <v>340</v>
      </c>
      <c r="P4" t="s">
        <v>27</v>
      </c>
      <c r="Q4" s="3">
        <v>190</v>
      </c>
      <c r="R4" s="3" t="str">
        <f>IF(G4="12R",_xlfn.XLOOKUP(C4,DB!$A$2:$A$222,DB!$B$2:$B$222,""),IF(G4="30L",_xlfn.XLOOKUP(C4,DB!$A$2:$A$222,DB!$C$2:$C$222,""),""))</f>
        <v>UDGUV</v>
      </c>
      <c r="S4" s="3">
        <f t="shared" si="0"/>
        <v>0</v>
      </c>
      <c r="T4" s="3" t="str">
        <f>_xlfn.XLOOKUP(C4,DB!$A$2:$A$222,DB!$D$2:$D$222,"")</f>
        <v>Sector 2</v>
      </c>
    </row>
    <row r="5" spans="1:20" x14ac:dyDescent="0.2">
      <c r="A5" t="s">
        <v>40</v>
      </c>
      <c r="B5" t="s">
        <v>18</v>
      </c>
      <c r="C5" t="s">
        <v>41</v>
      </c>
      <c r="D5" t="s">
        <v>42</v>
      </c>
      <c r="E5" t="s">
        <v>43</v>
      </c>
      <c r="F5" s="2">
        <v>46266.034016203703</v>
      </c>
      <c r="G5" t="s">
        <v>22</v>
      </c>
      <c r="H5" t="s">
        <v>44</v>
      </c>
      <c r="I5" s="3">
        <v>350</v>
      </c>
      <c r="J5" t="s">
        <v>24</v>
      </c>
      <c r="K5" t="s">
        <v>25</v>
      </c>
      <c r="L5" s="3">
        <v>136</v>
      </c>
      <c r="M5" t="s">
        <v>45</v>
      </c>
      <c r="N5" s="2">
        <v>46266.043611111098</v>
      </c>
      <c r="O5" s="3">
        <v>210</v>
      </c>
      <c r="P5" t="s">
        <v>46</v>
      </c>
      <c r="Q5" s="3">
        <v>190</v>
      </c>
      <c r="R5" s="3" t="str">
        <f>IF(G5="12R",_xlfn.XLOOKUP(C5,DB!$A$2:$A$222,DB!$B$2:$B$222,""),IF(G5="30L",_xlfn.XLOOKUP(C5,DB!$A$2:$A$222,DB!$C$2:$C$222,""),""))</f>
        <v>NUDAL</v>
      </c>
      <c r="S5" s="3">
        <f t="shared" si="0"/>
        <v>0</v>
      </c>
      <c r="T5" s="3" t="str">
        <f>_xlfn.XLOOKUP(C5,DB!$A$2:$A$222,DB!$D$2:$D$222,"")</f>
        <v>Sector 3</v>
      </c>
    </row>
    <row r="6" spans="1:20" x14ac:dyDescent="0.2">
      <c r="A6" t="s">
        <v>47</v>
      </c>
      <c r="B6" t="s">
        <v>18</v>
      </c>
      <c r="C6" t="s">
        <v>48</v>
      </c>
      <c r="D6" t="s">
        <v>49</v>
      </c>
      <c r="E6" t="s">
        <v>50</v>
      </c>
      <c r="F6" s="2">
        <v>46266.036828703698</v>
      </c>
      <c r="G6" t="s">
        <v>22</v>
      </c>
      <c r="H6" t="s">
        <v>51</v>
      </c>
      <c r="I6" s="3">
        <v>360</v>
      </c>
      <c r="J6" t="s">
        <v>24</v>
      </c>
      <c r="K6" t="s">
        <v>25</v>
      </c>
      <c r="L6" s="3">
        <v>859</v>
      </c>
      <c r="M6" t="s">
        <v>52</v>
      </c>
      <c r="N6" s="2">
        <v>46266.082476851901</v>
      </c>
      <c r="O6" s="3">
        <v>360</v>
      </c>
      <c r="P6" t="s">
        <v>27</v>
      </c>
      <c r="Q6" s="3">
        <v>190</v>
      </c>
      <c r="R6" s="3" t="str">
        <f>IF(G6="12R",_xlfn.XLOOKUP(C6,DB!$A$2:$A$222,DB!$B$2:$B$222,""),IF(G6="30L",_xlfn.XLOOKUP(C6,DB!$A$2:$A$222,DB!$C$2:$C$222,""),""))</f>
        <v>UDGUV</v>
      </c>
      <c r="S6" s="3">
        <f t="shared" si="0"/>
        <v>0</v>
      </c>
      <c r="T6" s="3" t="str">
        <f>_xlfn.XLOOKUP(C6,DB!$A$2:$A$222,DB!$D$2:$D$222,"")</f>
        <v>Sector 2</v>
      </c>
    </row>
    <row r="7" spans="1:20" x14ac:dyDescent="0.2">
      <c r="A7" t="s">
        <v>53</v>
      </c>
      <c r="B7" t="s">
        <v>18</v>
      </c>
      <c r="C7" t="s">
        <v>54</v>
      </c>
      <c r="D7" t="s">
        <v>55</v>
      </c>
      <c r="E7" t="s">
        <v>56</v>
      </c>
      <c r="F7" s="2">
        <v>46266.044722222199</v>
      </c>
      <c r="G7" t="s">
        <v>22</v>
      </c>
      <c r="H7" t="s">
        <v>57</v>
      </c>
      <c r="I7" s="3">
        <v>350</v>
      </c>
      <c r="J7" t="s">
        <v>24</v>
      </c>
      <c r="K7" t="s">
        <v>25</v>
      </c>
      <c r="L7" s="3">
        <v>136</v>
      </c>
      <c r="M7" t="s">
        <v>45</v>
      </c>
      <c r="N7" s="2">
        <v>46266.054525462998</v>
      </c>
      <c r="O7" s="3">
        <v>207</v>
      </c>
      <c r="P7" t="s">
        <v>46</v>
      </c>
      <c r="Q7" s="3">
        <v>190</v>
      </c>
      <c r="R7" s="3" t="str">
        <f>IF(G7="12R",_xlfn.XLOOKUP(C7,DB!$A$2:$A$222,DB!$B$2:$B$222,""),IF(G7="30L",_xlfn.XLOOKUP(C7,DB!$A$2:$A$222,DB!$C$2:$C$222,""),""))</f>
        <v>NUDAL</v>
      </c>
      <c r="S7" s="3">
        <f t="shared" si="0"/>
        <v>1</v>
      </c>
      <c r="T7" s="3" t="str">
        <f>_xlfn.XLOOKUP(C7,DB!$A$2:$A$222,DB!$D$2:$D$222,"")</f>
        <v>Sector 3</v>
      </c>
    </row>
    <row r="8" spans="1:20" x14ac:dyDescent="0.2">
      <c r="A8" t="s">
        <v>58</v>
      </c>
      <c r="B8" t="s">
        <v>18</v>
      </c>
      <c r="C8" t="s">
        <v>59</v>
      </c>
      <c r="D8" t="s">
        <v>60</v>
      </c>
      <c r="F8" s="2">
        <v>46266.053819444402</v>
      </c>
      <c r="G8" t="s">
        <v>22</v>
      </c>
      <c r="H8" t="s">
        <v>61</v>
      </c>
      <c r="I8" s="3">
        <v>380</v>
      </c>
      <c r="J8" t="s">
        <v>24</v>
      </c>
      <c r="K8" t="s">
        <v>62</v>
      </c>
      <c r="L8" s="3">
        <v>859</v>
      </c>
      <c r="M8" t="s">
        <v>52</v>
      </c>
      <c r="N8" s="2">
        <v>46266.100104166697</v>
      </c>
      <c r="O8" s="3">
        <v>380</v>
      </c>
      <c r="P8" t="s">
        <v>27</v>
      </c>
      <c r="Q8" s="3">
        <v>30</v>
      </c>
      <c r="R8" s="3" t="str">
        <f>IF(G8="12R",_xlfn.XLOOKUP(C8,DB!$A$2:$A$222,DB!$B$2:$B$222,""),IF(G8="30L",_xlfn.XLOOKUP(C8,DB!$A$2:$A$222,DB!$C$2:$C$222,""),""))</f>
        <v>UDGUV</v>
      </c>
      <c r="S8" s="3">
        <f t="shared" si="0"/>
        <v>1</v>
      </c>
      <c r="T8" s="3" t="str">
        <f>_xlfn.XLOOKUP(C8,DB!$A$2:$A$222,DB!$D$2:$D$222,"")</f>
        <v>Sector 2</v>
      </c>
    </row>
    <row r="9" spans="1:20" x14ac:dyDescent="0.2">
      <c r="A9" t="s">
        <v>63</v>
      </c>
      <c r="B9" t="s">
        <v>18</v>
      </c>
      <c r="C9" t="s">
        <v>64</v>
      </c>
      <c r="D9" t="s">
        <v>65</v>
      </c>
      <c r="E9" t="s">
        <v>66</v>
      </c>
      <c r="F9" s="2">
        <v>46266.0696412037</v>
      </c>
      <c r="G9" t="s">
        <v>22</v>
      </c>
      <c r="H9" t="s">
        <v>67</v>
      </c>
      <c r="I9" s="3">
        <v>370</v>
      </c>
      <c r="J9" t="s">
        <v>24</v>
      </c>
      <c r="K9" t="s">
        <v>25</v>
      </c>
      <c r="L9" s="3">
        <v>219</v>
      </c>
      <c r="M9" t="s">
        <v>68</v>
      </c>
      <c r="N9" s="2">
        <v>46266.083043981504</v>
      </c>
      <c r="O9" s="3">
        <v>330</v>
      </c>
      <c r="P9" t="s">
        <v>27</v>
      </c>
      <c r="Q9" s="3">
        <v>190</v>
      </c>
      <c r="R9" s="3" t="str">
        <f>IF(G9="12R",_xlfn.XLOOKUP(C9,DB!$A$2:$A$222,DB!$B$2:$B$222,""),IF(G9="30L",_xlfn.XLOOKUP(C9,DB!$A$2:$A$222,DB!$C$2:$C$222,""),""))</f>
        <v>CZM</v>
      </c>
      <c r="S9" s="3">
        <f t="shared" si="0"/>
        <v>1</v>
      </c>
      <c r="T9" s="3" t="str">
        <f>_xlfn.XLOOKUP(C9,DB!$A$2:$A$222,DB!$D$2:$D$222,"")</f>
        <v>Sector 7</v>
      </c>
    </row>
    <row r="10" spans="1:20" x14ac:dyDescent="0.2">
      <c r="A10" t="s">
        <v>69</v>
      </c>
      <c r="B10" t="s">
        <v>18</v>
      </c>
      <c r="C10" t="s">
        <v>48</v>
      </c>
      <c r="D10" t="s">
        <v>20</v>
      </c>
      <c r="E10" t="s">
        <v>70</v>
      </c>
      <c r="F10" s="2">
        <v>46266.070925925902</v>
      </c>
      <c r="G10" t="s">
        <v>22</v>
      </c>
      <c r="H10" t="s">
        <v>71</v>
      </c>
      <c r="I10" s="3">
        <v>340</v>
      </c>
      <c r="J10" t="s">
        <v>24</v>
      </c>
      <c r="K10" t="s">
        <v>25</v>
      </c>
      <c r="L10" s="3">
        <v>859</v>
      </c>
      <c r="M10" t="s">
        <v>52</v>
      </c>
      <c r="N10" s="2">
        <v>46266.1175</v>
      </c>
      <c r="O10" s="3">
        <v>340</v>
      </c>
      <c r="P10" t="s">
        <v>27</v>
      </c>
      <c r="Q10" s="3">
        <v>190</v>
      </c>
      <c r="R10" s="3" t="str">
        <f>IF(G10="12R",_xlfn.XLOOKUP(C10,DB!$A$2:$A$222,DB!$B$2:$B$222,""),IF(G10="30L",_xlfn.XLOOKUP(C10,DB!$A$2:$A$222,DB!$C$2:$C$222,""),""))</f>
        <v>UDGUV</v>
      </c>
      <c r="S10" s="3">
        <f t="shared" si="0"/>
        <v>1</v>
      </c>
      <c r="T10" s="3" t="str">
        <f>_xlfn.XLOOKUP(C10,DB!$A$2:$A$222,DB!$D$2:$D$222,"")</f>
        <v>Sector 2</v>
      </c>
    </row>
    <row r="11" spans="1:20" x14ac:dyDescent="0.2">
      <c r="A11" t="s">
        <v>72</v>
      </c>
      <c r="B11" t="s">
        <v>18</v>
      </c>
      <c r="C11" t="s">
        <v>29</v>
      </c>
      <c r="D11" t="s">
        <v>73</v>
      </c>
      <c r="E11" t="s">
        <v>74</v>
      </c>
      <c r="F11" s="2">
        <v>46266.078726851898</v>
      </c>
      <c r="G11" t="s">
        <v>22</v>
      </c>
      <c r="H11" t="s">
        <v>75</v>
      </c>
      <c r="I11" s="3">
        <v>310</v>
      </c>
      <c r="J11" t="s">
        <v>24</v>
      </c>
      <c r="K11" t="s">
        <v>25</v>
      </c>
      <c r="L11" s="3">
        <v>359</v>
      </c>
      <c r="M11" t="s">
        <v>33</v>
      </c>
      <c r="N11" s="2">
        <v>46266.0992708333</v>
      </c>
      <c r="O11" s="3">
        <v>310</v>
      </c>
      <c r="P11" t="s">
        <v>27</v>
      </c>
      <c r="Q11" s="3">
        <v>40</v>
      </c>
      <c r="R11" s="3" t="str">
        <f>IF(G11="12R",_xlfn.XLOOKUP(C11,DB!$A$2:$A$222,DB!$B$2:$B$222,""),IF(G11="30L",_xlfn.XLOOKUP(C11,DB!$A$2:$A$222,DB!$C$2:$C$222,""),""))</f>
        <v>OMSUK</v>
      </c>
      <c r="S11" s="3">
        <f t="shared" si="0"/>
        <v>1</v>
      </c>
      <c r="T11" s="3" t="str">
        <f>_xlfn.XLOOKUP(C11,DB!$A$2:$A$222,DB!$D$2:$D$222,"")</f>
        <v>Sector 3</v>
      </c>
    </row>
    <row r="12" spans="1:20" x14ac:dyDescent="0.2">
      <c r="A12" t="s">
        <v>76</v>
      </c>
      <c r="B12" t="s">
        <v>18</v>
      </c>
      <c r="C12" t="s">
        <v>77</v>
      </c>
      <c r="D12" t="s">
        <v>78</v>
      </c>
      <c r="E12" t="s">
        <v>79</v>
      </c>
      <c r="F12" s="2">
        <v>46266.080648148098</v>
      </c>
      <c r="G12" t="s">
        <v>22</v>
      </c>
      <c r="H12" t="s">
        <v>80</v>
      </c>
      <c r="I12" s="3">
        <v>360</v>
      </c>
      <c r="J12" t="s">
        <v>24</v>
      </c>
      <c r="K12" t="s">
        <v>25</v>
      </c>
      <c r="L12" s="3">
        <v>865</v>
      </c>
      <c r="M12" t="s">
        <v>81</v>
      </c>
      <c r="N12" s="2">
        <v>46266.126678240696</v>
      </c>
      <c r="O12" s="3">
        <v>360</v>
      </c>
      <c r="P12" t="s">
        <v>27</v>
      </c>
      <c r="Q12" s="3">
        <v>40</v>
      </c>
      <c r="R12" s="3" t="str">
        <f>IF(G12="12R",_xlfn.XLOOKUP(C12,DB!$A$2:$A$222,DB!$B$2:$B$222,""),IF(G12="30L",_xlfn.XLOOKUP(C12,DB!$A$2:$A$222,DB!$C$2:$C$222,""),""))</f>
        <v>UDGUV</v>
      </c>
      <c r="S12" s="3">
        <f t="shared" si="0"/>
        <v>1</v>
      </c>
      <c r="T12" s="3" t="str">
        <f>_xlfn.XLOOKUP(C12,DB!$A$2:$A$222,DB!$D$2:$D$222,"")</f>
        <v>Sector 2</v>
      </c>
    </row>
    <row r="13" spans="1:20" x14ac:dyDescent="0.2">
      <c r="A13" t="s">
        <v>82</v>
      </c>
      <c r="B13" t="s">
        <v>18</v>
      </c>
      <c r="C13" t="s">
        <v>83</v>
      </c>
      <c r="D13" t="s">
        <v>78</v>
      </c>
      <c r="E13" t="s">
        <v>84</v>
      </c>
      <c r="F13" s="2">
        <v>46266.092361111099</v>
      </c>
      <c r="G13" t="s">
        <v>22</v>
      </c>
      <c r="H13" t="s">
        <v>85</v>
      </c>
      <c r="I13" s="3">
        <v>220</v>
      </c>
      <c r="J13" t="s">
        <v>24</v>
      </c>
      <c r="K13" t="s">
        <v>25</v>
      </c>
      <c r="L13" s="3">
        <v>354</v>
      </c>
      <c r="M13" t="s">
        <v>83</v>
      </c>
      <c r="N13" s="2">
        <v>46266.1169212963</v>
      </c>
      <c r="O13" s="3">
        <v>0</v>
      </c>
      <c r="P13" t="s">
        <v>27</v>
      </c>
      <c r="Q13" s="3">
        <v>190</v>
      </c>
      <c r="R13" s="3" t="str">
        <f>IF(G13="12R",_xlfn.XLOOKUP(C13,DB!$A$2:$A$222,DB!$B$2:$B$222,""),IF(G13="30L",_xlfn.XLOOKUP(C13,DB!$A$2:$A$222,DB!$C$2:$C$222,""),""))</f>
        <v>UDGUV</v>
      </c>
      <c r="S13" s="3">
        <f t="shared" si="0"/>
        <v>2</v>
      </c>
      <c r="T13" s="3" t="str">
        <f>_xlfn.XLOOKUP(C13,DB!$A$2:$A$222,DB!$D$2:$D$222,"")</f>
        <v>Sector 2</v>
      </c>
    </row>
    <row r="14" spans="1:20" x14ac:dyDescent="0.2">
      <c r="A14" t="s">
        <v>86</v>
      </c>
      <c r="B14" t="s">
        <v>18</v>
      </c>
      <c r="C14" t="s">
        <v>41</v>
      </c>
      <c r="D14" t="s">
        <v>87</v>
      </c>
      <c r="E14" t="s">
        <v>88</v>
      </c>
      <c r="F14" s="2">
        <v>46266.114594907398</v>
      </c>
      <c r="G14" t="s">
        <v>22</v>
      </c>
      <c r="H14" t="s">
        <v>89</v>
      </c>
      <c r="I14" s="3">
        <v>350</v>
      </c>
      <c r="J14" t="s">
        <v>24</v>
      </c>
      <c r="K14" t="s">
        <v>25</v>
      </c>
      <c r="L14" s="3">
        <v>137</v>
      </c>
      <c r="M14" t="s">
        <v>90</v>
      </c>
      <c r="N14" s="2">
        <v>46266.124768518501</v>
      </c>
      <c r="O14" s="3">
        <v>205</v>
      </c>
      <c r="P14" t="s">
        <v>46</v>
      </c>
      <c r="Q14" s="3">
        <v>190</v>
      </c>
      <c r="R14" s="3" t="str">
        <f>IF(G14="12R",_xlfn.XLOOKUP(C14,DB!$A$2:$A$222,DB!$B$2:$B$222,""),IF(G14="30L",_xlfn.XLOOKUP(C14,DB!$A$2:$A$222,DB!$C$2:$C$222,""),""))</f>
        <v>NUDAL</v>
      </c>
      <c r="S14" s="3">
        <f t="shared" si="0"/>
        <v>2</v>
      </c>
      <c r="T14" s="3" t="str">
        <f>_xlfn.XLOOKUP(C14,DB!$A$2:$A$222,DB!$D$2:$D$222,"")</f>
        <v>Sector 3</v>
      </c>
    </row>
    <row r="15" spans="1:20" x14ac:dyDescent="0.2">
      <c r="A15" t="s">
        <v>91</v>
      </c>
      <c r="B15" t="s">
        <v>18</v>
      </c>
      <c r="C15" t="s">
        <v>48</v>
      </c>
      <c r="D15" t="s">
        <v>65</v>
      </c>
      <c r="E15" t="s">
        <v>92</v>
      </c>
      <c r="F15" s="2">
        <v>46266.132835648103</v>
      </c>
      <c r="G15" t="s">
        <v>22</v>
      </c>
      <c r="H15" t="s">
        <v>93</v>
      </c>
      <c r="I15" s="3">
        <v>380</v>
      </c>
      <c r="J15" t="s">
        <v>24</v>
      </c>
      <c r="K15" t="s">
        <v>25</v>
      </c>
      <c r="L15" s="3">
        <v>859</v>
      </c>
      <c r="M15" t="s">
        <v>52</v>
      </c>
      <c r="N15" s="2">
        <v>46266.180798611102</v>
      </c>
      <c r="O15" s="3">
        <v>380</v>
      </c>
      <c r="P15" t="s">
        <v>27</v>
      </c>
      <c r="Q15" s="3">
        <v>190</v>
      </c>
      <c r="R15" s="3" t="str">
        <f>IF(G15="12R",_xlfn.XLOOKUP(C15,DB!$A$2:$A$222,DB!$B$2:$B$222,""),IF(G15="30L",_xlfn.XLOOKUP(C15,DB!$A$2:$A$222,DB!$C$2:$C$222,""),""))</f>
        <v>UDGUV</v>
      </c>
      <c r="S15" s="3">
        <f t="shared" si="0"/>
        <v>3</v>
      </c>
      <c r="T15" s="3" t="str">
        <f>_xlfn.XLOOKUP(C15,DB!$A$2:$A$222,DB!$D$2:$D$222,"")</f>
        <v>Sector 2</v>
      </c>
    </row>
    <row r="16" spans="1:20" x14ac:dyDescent="0.2">
      <c r="A16" t="s">
        <v>94</v>
      </c>
      <c r="B16" t="s">
        <v>18</v>
      </c>
      <c r="C16" t="s">
        <v>95</v>
      </c>
      <c r="D16" t="s">
        <v>78</v>
      </c>
      <c r="E16" t="s">
        <v>96</v>
      </c>
      <c r="F16" s="2">
        <v>46266.137314814798</v>
      </c>
      <c r="G16" t="s">
        <v>22</v>
      </c>
      <c r="H16" t="s">
        <v>97</v>
      </c>
      <c r="I16" s="3">
        <v>320</v>
      </c>
      <c r="J16" t="s">
        <v>24</v>
      </c>
      <c r="K16" t="s">
        <v>25</v>
      </c>
      <c r="L16" s="3">
        <v>721</v>
      </c>
      <c r="M16" t="s">
        <v>95</v>
      </c>
      <c r="N16" s="2">
        <v>46266.181273148097</v>
      </c>
      <c r="O16" s="3">
        <v>0</v>
      </c>
      <c r="P16" t="s">
        <v>27</v>
      </c>
      <c r="Q16" s="3">
        <v>190</v>
      </c>
      <c r="R16" s="3" t="str">
        <f>IF(G16="12R",_xlfn.XLOOKUP(C16,DB!$A$2:$A$222,DB!$B$2:$B$222,""),IF(G16="30L",_xlfn.XLOOKUP(C16,DB!$A$2:$A$222,DB!$C$2:$C$222,""),""))</f>
        <v>UDGUV</v>
      </c>
      <c r="S16" s="3">
        <f t="shared" si="0"/>
        <v>3</v>
      </c>
      <c r="T16" s="3" t="str">
        <f>_xlfn.XLOOKUP(C16,DB!$A$2:$A$222,DB!$D$2:$D$222,"")</f>
        <v>Sector 2</v>
      </c>
    </row>
    <row r="17" spans="1:20" x14ac:dyDescent="0.2">
      <c r="A17" t="s">
        <v>98</v>
      </c>
      <c r="B17" t="s">
        <v>18</v>
      </c>
      <c r="C17" t="s">
        <v>19</v>
      </c>
      <c r="D17" t="s">
        <v>20</v>
      </c>
      <c r="E17" t="s">
        <v>99</v>
      </c>
      <c r="F17" s="2">
        <v>46266.138726851903</v>
      </c>
      <c r="G17" t="s">
        <v>22</v>
      </c>
      <c r="H17" t="s">
        <v>100</v>
      </c>
      <c r="I17" s="3">
        <v>360</v>
      </c>
      <c r="J17" t="s">
        <v>24</v>
      </c>
      <c r="K17" t="s">
        <v>25</v>
      </c>
      <c r="L17" s="3">
        <v>861</v>
      </c>
      <c r="M17" t="s">
        <v>101</v>
      </c>
      <c r="N17" s="2">
        <v>46266.184733796297</v>
      </c>
      <c r="O17" s="3">
        <v>360</v>
      </c>
      <c r="P17" t="s">
        <v>27</v>
      </c>
      <c r="Q17" s="3">
        <v>190</v>
      </c>
      <c r="R17" s="3" t="str">
        <f>IF(G17="12R",_xlfn.XLOOKUP(C17,DB!$A$2:$A$222,DB!$B$2:$B$222,""),IF(G17="30L",_xlfn.XLOOKUP(C17,DB!$A$2:$A$222,DB!$C$2:$C$222,""),""))</f>
        <v>UDGUV</v>
      </c>
      <c r="S17" s="3">
        <f t="shared" si="0"/>
        <v>3</v>
      </c>
      <c r="T17" s="3" t="str">
        <f>_xlfn.XLOOKUP(C17,DB!$A$2:$A$222,DB!$D$2:$D$222,"")</f>
        <v>Sector 2</v>
      </c>
    </row>
    <row r="18" spans="1:20" x14ac:dyDescent="0.2">
      <c r="A18" t="s">
        <v>102</v>
      </c>
      <c r="B18" t="s">
        <v>18</v>
      </c>
      <c r="C18" t="s">
        <v>48</v>
      </c>
      <c r="D18" t="s">
        <v>73</v>
      </c>
      <c r="E18" t="s">
        <v>103</v>
      </c>
      <c r="F18" s="2">
        <v>46266.140185185199</v>
      </c>
      <c r="G18" t="s">
        <v>22</v>
      </c>
      <c r="H18" t="s">
        <v>104</v>
      </c>
      <c r="I18" s="3">
        <v>360</v>
      </c>
      <c r="J18" t="s">
        <v>24</v>
      </c>
      <c r="K18" t="s">
        <v>25</v>
      </c>
      <c r="L18" s="3">
        <v>861</v>
      </c>
      <c r="M18" t="s">
        <v>52</v>
      </c>
      <c r="N18" s="2">
        <v>46266.186759259297</v>
      </c>
      <c r="O18" s="3">
        <v>360</v>
      </c>
      <c r="P18" t="s">
        <v>27</v>
      </c>
      <c r="Q18" s="3">
        <v>190</v>
      </c>
      <c r="R18" s="3" t="str">
        <f>IF(G18="12R",_xlfn.XLOOKUP(C18,DB!$A$2:$A$222,DB!$B$2:$B$222,""),IF(G18="30L",_xlfn.XLOOKUP(C18,DB!$A$2:$A$222,DB!$C$2:$C$222,""),""))</f>
        <v>UDGUV</v>
      </c>
      <c r="S18" s="3">
        <f t="shared" si="0"/>
        <v>3</v>
      </c>
      <c r="T18" s="3" t="str">
        <f>_xlfn.XLOOKUP(C18,DB!$A$2:$A$222,DB!$D$2:$D$222,"")</f>
        <v>Sector 2</v>
      </c>
    </row>
    <row r="19" spans="1:20" x14ac:dyDescent="0.2">
      <c r="A19" t="s">
        <v>105</v>
      </c>
      <c r="B19" t="s">
        <v>18</v>
      </c>
      <c r="C19" t="s">
        <v>35</v>
      </c>
      <c r="D19" t="s">
        <v>65</v>
      </c>
      <c r="E19" t="s">
        <v>106</v>
      </c>
      <c r="F19" s="2">
        <v>46266.141504629602</v>
      </c>
      <c r="G19" t="s">
        <v>22</v>
      </c>
      <c r="H19" t="s">
        <v>107</v>
      </c>
      <c r="I19" s="3">
        <v>380</v>
      </c>
      <c r="J19" t="s">
        <v>24</v>
      </c>
      <c r="K19" t="s">
        <v>25</v>
      </c>
      <c r="L19" s="3">
        <v>863</v>
      </c>
      <c r="M19" t="s">
        <v>39</v>
      </c>
      <c r="N19" s="2">
        <v>46266.186793981498</v>
      </c>
      <c r="O19" s="3">
        <v>380</v>
      </c>
      <c r="P19" t="s">
        <v>27</v>
      </c>
      <c r="Q19" s="3">
        <v>190</v>
      </c>
      <c r="R19" s="3" t="str">
        <f>IF(G19="12R",_xlfn.XLOOKUP(C19,DB!$A$2:$A$222,DB!$B$2:$B$222,""),IF(G19="30L",_xlfn.XLOOKUP(C19,DB!$A$2:$A$222,DB!$C$2:$C$222,""),""))</f>
        <v>UDGUV</v>
      </c>
      <c r="S19" s="3">
        <f t="shared" si="0"/>
        <v>3</v>
      </c>
      <c r="T19" s="3" t="str">
        <f>_xlfn.XLOOKUP(C19,DB!$A$2:$A$222,DB!$D$2:$D$222,"")</f>
        <v>Sector 2</v>
      </c>
    </row>
    <row r="20" spans="1:20" x14ac:dyDescent="0.2">
      <c r="A20" t="s">
        <v>108</v>
      </c>
      <c r="B20" t="s">
        <v>18</v>
      </c>
      <c r="C20" t="s">
        <v>59</v>
      </c>
      <c r="D20" t="s">
        <v>36</v>
      </c>
      <c r="E20" t="s">
        <v>109</v>
      </c>
      <c r="F20" s="2">
        <v>46266.149085648103</v>
      </c>
      <c r="G20" t="s">
        <v>22</v>
      </c>
      <c r="H20" t="s">
        <v>110</v>
      </c>
      <c r="I20" s="3">
        <v>360</v>
      </c>
      <c r="J20" t="s">
        <v>24</v>
      </c>
      <c r="K20" t="s">
        <v>25</v>
      </c>
      <c r="L20" s="3">
        <v>863</v>
      </c>
      <c r="M20" t="s">
        <v>111</v>
      </c>
      <c r="N20" s="2">
        <v>46266.1960300926</v>
      </c>
      <c r="O20" s="3">
        <v>360</v>
      </c>
      <c r="P20" t="s">
        <v>27</v>
      </c>
      <c r="Q20" s="3">
        <v>190</v>
      </c>
      <c r="R20" s="3" t="str">
        <f>IF(G20="12R",_xlfn.XLOOKUP(C20,DB!$A$2:$A$222,DB!$B$2:$B$222,""),IF(G20="30L",_xlfn.XLOOKUP(C20,DB!$A$2:$A$222,DB!$C$2:$C$222,""),""))</f>
        <v>UDGUV</v>
      </c>
      <c r="S20" s="3">
        <f t="shared" si="0"/>
        <v>3</v>
      </c>
      <c r="T20" s="3" t="str">
        <f>_xlfn.XLOOKUP(C20,DB!$A$2:$A$222,DB!$D$2:$D$222,"")</f>
        <v>Sector 2</v>
      </c>
    </row>
    <row r="21" spans="1:20" x14ac:dyDescent="0.2">
      <c r="A21" t="s">
        <v>112</v>
      </c>
      <c r="B21" t="s">
        <v>18</v>
      </c>
      <c r="C21" t="s">
        <v>113</v>
      </c>
      <c r="D21" t="s">
        <v>114</v>
      </c>
      <c r="E21" t="s">
        <v>115</v>
      </c>
      <c r="F21" s="2">
        <v>46266.185092592597</v>
      </c>
      <c r="G21" t="s">
        <v>22</v>
      </c>
      <c r="H21" t="s">
        <v>116</v>
      </c>
      <c r="I21" s="3">
        <v>350</v>
      </c>
      <c r="J21" t="s">
        <v>24</v>
      </c>
      <c r="K21" t="s">
        <v>25</v>
      </c>
      <c r="L21" s="3">
        <v>132</v>
      </c>
      <c r="M21" t="s">
        <v>45</v>
      </c>
      <c r="N21" s="2">
        <v>46266.195300925901</v>
      </c>
      <c r="O21" s="3">
        <v>197</v>
      </c>
      <c r="P21" t="s">
        <v>46</v>
      </c>
      <c r="Q21" s="3">
        <v>190</v>
      </c>
      <c r="R21" s="3" t="str">
        <f>IF(G21="12R",_xlfn.XLOOKUP(C21,DB!$A$2:$A$222,DB!$B$2:$B$222,""),IF(G21="30L",_xlfn.XLOOKUP(C21,DB!$A$2:$A$222,DB!$C$2:$C$222,""),""))</f>
        <v>NUDAL</v>
      </c>
      <c r="S21" s="3">
        <f t="shared" si="0"/>
        <v>4</v>
      </c>
      <c r="T21" s="3" t="str">
        <f>_xlfn.XLOOKUP(C21,DB!$A$2:$A$222,DB!$D$2:$D$222,"")</f>
        <v>Sector 3</v>
      </c>
    </row>
    <row r="22" spans="1:20" x14ac:dyDescent="0.2">
      <c r="A22" t="s">
        <v>117</v>
      </c>
      <c r="B22" t="s">
        <v>18</v>
      </c>
      <c r="C22" t="s">
        <v>48</v>
      </c>
      <c r="D22" t="s">
        <v>20</v>
      </c>
      <c r="E22" t="s">
        <v>118</v>
      </c>
      <c r="F22" s="2">
        <v>46266.186944444402</v>
      </c>
      <c r="G22" t="s">
        <v>22</v>
      </c>
      <c r="H22" t="s">
        <v>119</v>
      </c>
      <c r="I22" s="3">
        <v>360</v>
      </c>
      <c r="J22" t="s">
        <v>24</v>
      </c>
      <c r="K22" t="s">
        <v>25</v>
      </c>
      <c r="L22" s="3">
        <v>861</v>
      </c>
      <c r="M22" t="s">
        <v>52</v>
      </c>
      <c r="N22" s="2">
        <v>46266.2342361111</v>
      </c>
      <c r="O22" s="3">
        <v>360</v>
      </c>
      <c r="P22" t="s">
        <v>27</v>
      </c>
      <c r="Q22" s="3">
        <v>190</v>
      </c>
      <c r="R22" s="3" t="str">
        <f>IF(G22="12R",_xlfn.XLOOKUP(C22,DB!$A$2:$A$222,DB!$B$2:$B$222,""),IF(G22="30L",_xlfn.XLOOKUP(C22,DB!$A$2:$A$222,DB!$C$2:$C$222,""),""))</f>
        <v>UDGUV</v>
      </c>
      <c r="S22" s="3">
        <f t="shared" si="0"/>
        <v>4</v>
      </c>
      <c r="T22" s="3" t="str">
        <f>_xlfn.XLOOKUP(C22,DB!$A$2:$A$222,DB!$D$2:$D$222,"")</f>
        <v>Sector 2</v>
      </c>
    </row>
    <row r="23" spans="1:20" x14ac:dyDescent="0.2">
      <c r="A23" t="s">
        <v>120</v>
      </c>
      <c r="B23" t="s">
        <v>18</v>
      </c>
      <c r="C23" t="s">
        <v>121</v>
      </c>
      <c r="D23" t="s">
        <v>114</v>
      </c>
      <c r="E23" t="s">
        <v>122</v>
      </c>
      <c r="F23" s="2">
        <v>46266.2477083333</v>
      </c>
      <c r="G23" t="s">
        <v>22</v>
      </c>
      <c r="H23" t="s">
        <v>123</v>
      </c>
      <c r="I23" s="3">
        <v>350</v>
      </c>
      <c r="J23" t="s">
        <v>24</v>
      </c>
      <c r="K23" t="s">
        <v>25</v>
      </c>
      <c r="L23" s="3">
        <v>132</v>
      </c>
      <c r="M23" t="s">
        <v>45</v>
      </c>
      <c r="N23" s="2">
        <v>46266.257384259297</v>
      </c>
      <c r="O23" s="3">
        <v>178</v>
      </c>
      <c r="P23" t="s">
        <v>46</v>
      </c>
      <c r="Q23" s="3">
        <v>190</v>
      </c>
      <c r="R23" s="3" t="str">
        <f>IF(G23="12R",_xlfn.XLOOKUP(C23,DB!$A$2:$A$222,DB!$B$2:$B$222,""),IF(G23="30L",_xlfn.XLOOKUP(C23,DB!$A$2:$A$222,DB!$C$2:$C$222,""),""))</f>
        <v>NUDAL</v>
      </c>
      <c r="S23" s="3">
        <f t="shared" si="0"/>
        <v>5</v>
      </c>
      <c r="T23" s="3" t="str">
        <f>_xlfn.XLOOKUP(C23,DB!$A$2:$A$222,DB!$D$2:$D$222,"")</f>
        <v>Sector 3</v>
      </c>
    </row>
    <row r="24" spans="1:20" x14ac:dyDescent="0.2">
      <c r="A24" t="s">
        <v>124</v>
      </c>
      <c r="B24" t="s">
        <v>18</v>
      </c>
      <c r="C24" t="s">
        <v>35</v>
      </c>
      <c r="D24" t="s">
        <v>36</v>
      </c>
      <c r="E24" t="s">
        <v>125</v>
      </c>
      <c r="F24" s="2">
        <v>46266.306238425903</v>
      </c>
      <c r="G24" t="s">
        <v>22</v>
      </c>
      <c r="H24" t="s">
        <v>126</v>
      </c>
      <c r="I24" s="3">
        <v>380</v>
      </c>
      <c r="J24" t="s">
        <v>24</v>
      </c>
      <c r="K24" t="s">
        <v>25</v>
      </c>
      <c r="L24" s="3">
        <v>857</v>
      </c>
      <c r="M24" t="s">
        <v>39</v>
      </c>
      <c r="N24" s="2">
        <v>46266.350729166697</v>
      </c>
      <c r="O24" s="3">
        <v>380</v>
      </c>
      <c r="P24" t="s">
        <v>27</v>
      </c>
      <c r="Q24" s="3">
        <v>190</v>
      </c>
      <c r="R24" s="3" t="str">
        <f>IF(G24="12R",_xlfn.XLOOKUP(C24,DB!$A$2:$A$222,DB!$B$2:$B$222,""),IF(G24="30L",_xlfn.XLOOKUP(C24,DB!$A$2:$A$222,DB!$C$2:$C$222,""),""))</f>
        <v>UDGUV</v>
      </c>
      <c r="S24" s="3">
        <f t="shared" si="0"/>
        <v>7</v>
      </c>
      <c r="T24" s="3" t="str">
        <f>_xlfn.XLOOKUP(C24,DB!$A$2:$A$222,DB!$D$2:$D$222,"")</f>
        <v>Sector 2</v>
      </c>
    </row>
    <row r="25" spans="1:20" x14ac:dyDescent="0.2">
      <c r="A25" t="s">
        <v>127</v>
      </c>
      <c r="B25" t="s">
        <v>18</v>
      </c>
      <c r="C25" t="s">
        <v>48</v>
      </c>
      <c r="D25" t="s">
        <v>36</v>
      </c>
      <c r="E25" t="s">
        <v>128</v>
      </c>
      <c r="F25" s="2">
        <v>46266.435555555603</v>
      </c>
      <c r="G25" t="s">
        <v>22</v>
      </c>
      <c r="H25" t="s">
        <v>129</v>
      </c>
      <c r="I25" s="3">
        <v>360</v>
      </c>
      <c r="J25" t="s">
        <v>24</v>
      </c>
      <c r="K25" t="s">
        <v>25</v>
      </c>
      <c r="L25" s="3">
        <v>858</v>
      </c>
      <c r="M25" t="s">
        <v>52</v>
      </c>
      <c r="N25" s="2">
        <v>46266.482071759303</v>
      </c>
      <c r="O25" s="3">
        <v>360</v>
      </c>
      <c r="P25" t="s">
        <v>27</v>
      </c>
      <c r="Q25" s="3">
        <v>190</v>
      </c>
      <c r="R25" s="3" t="str">
        <f>IF(G25="12R",_xlfn.XLOOKUP(C25,DB!$A$2:$A$222,DB!$B$2:$B$222,""),IF(G25="30L",_xlfn.XLOOKUP(C25,DB!$A$2:$A$222,DB!$C$2:$C$222,""),""))</f>
        <v>UDGUV</v>
      </c>
      <c r="S25" s="3">
        <f t="shared" si="0"/>
        <v>10</v>
      </c>
      <c r="T25" s="3" t="str">
        <f>_xlfn.XLOOKUP(C25,DB!$A$2:$A$222,DB!$D$2:$D$222,"")</f>
        <v>Sector 2</v>
      </c>
    </row>
    <row r="26" spans="1:20" x14ac:dyDescent="0.2">
      <c r="A26" t="s">
        <v>130</v>
      </c>
      <c r="B26" t="s">
        <v>18</v>
      </c>
      <c r="C26" t="s">
        <v>131</v>
      </c>
      <c r="D26" t="s">
        <v>73</v>
      </c>
      <c r="E26" t="s">
        <v>132</v>
      </c>
      <c r="F26" s="2">
        <v>46266.462673611102</v>
      </c>
      <c r="G26" t="s">
        <v>22</v>
      </c>
      <c r="H26" t="s">
        <v>133</v>
      </c>
      <c r="I26" s="3">
        <v>360</v>
      </c>
      <c r="J26" t="s">
        <v>24</v>
      </c>
      <c r="K26" t="s">
        <v>25</v>
      </c>
      <c r="L26" s="3">
        <v>873</v>
      </c>
      <c r="M26" t="s">
        <v>134</v>
      </c>
      <c r="N26" s="2">
        <v>46266.510208333297</v>
      </c>
      <c r="O26" s="3">
        <v>210</v>
      </c>
      <c r="P26" t="s">
        <v>27</v>
      </c>
      <c r="Q26" s="3">
        <v>190</v>
      </c>
      <c r="R26" s="3" t="str">
        <f>IF(G26="12R",_xlfn.XLOOKUP(C26,DB!$A$2:$A$222,DB!$B$2:$B$222,""),IF(G26="30L",_xlfn.XLOOKUP(C26,DB!$A$2:$A$222,DB!$C$2:$C$222,""),""))</f>
        <v>UDGUV</v>
      </c>
      <c r="S26" s="3">
        <f t="shared" si="0"/>
        <v>11</v>
      </c>
      <c r="T26" s="3" t="str">
        <f>_xlfn.XLOOKUP(C26,DB!$A$2:$A$222,DB!$D$2:$D$222,"")</f>
        <v>Sector 2</v>
      </c>
    </row>
    <row r="27" spans="1:20" x14ac:dyDescent="0.2">
      <c r="A27" t="s">
        <v>135</v>
      </c>
      <c r="B27" t="s">
        <v>18</v>
      </c>
      <c r="C27" t="s">
        <v>136</v>
      </c>
      <c r="D27" t="s">
        <v>65</v>
      </c>
      <c r="E27" t="s">
        <v>137</v>
      </c>
      <c r="F27" s="2">
        <v>46266.465231481503</v>
      </c>
      <c r="G27" t="s">
        <v>22</v>
      </c>
      <c r="H27" t="s">
        <v>138</v>
      </c>
      <c r="I27" s="3">
        <v>380</v>
      </c>
      <c r="J27" t="s">
        <v>24</v>
      </c>
      <c r="K27" t="s">
        <v>25</v>
      </c>
      <c r="L27" s="3">
        <v>854</v>
      </c>
      <c r="M27" t="s">
        <v>52</v>
      </c>
      <c r="N27" s="2">
        <v>46266.511655092603</v>
      </c>
      <c r="O27" s="3">
        <v>380</v>
      </c>
      <c r="P27" t="s">
        <v>27</v>
      </c>
      <c r="Q27" s="3">
        <v>190</v>
      </c>
      <c r="R27" s="3" t="str">
        <f>IF(G27="12R",_xlfn.XLOOKUP(C27,DB!$A$2:$A$222,DB!$B$2:$B$222,""),IF(G27="30L",_xlfn.XLOOKUP(C27,DB!$A$2:$A$222,DB!$C$2:$C$222,""),""))</f>
        <v>UDGUV</v>
      </c>
      <c r="S27" s="3">
        <f t="shared" si="0"/>
        <v>11</v>
      </c>
      <c r="T27" s="3" t="str">
        <f>_xlfn.XLOOKUP(C27,DB!$A$2:$A$222,DB!$D$2:$D$222,"")</f>
        <v>Sector 2</v>
      </c>
    </row>
    <row r="28" spans="1:20" x14ac:dyDescent="0.2">
      <c r="A28" t="s">
        <v>139</v>
      </c>
      <c r="B28" t="s">
        <v>18</v>
      </c>
      <c r="C28" t="s">
        <v>48</v>
      </c>
      <c r="D28" t="s">
        <v>49</v>
      </c>
      <c r="E28" t="s">
        <v>140</v>
      </c>
      <c r="F28" s="2">
        <v>46266.466851851903</v>
      </c>
      <c r="G28" t="s">
        <v>22</v>
      </c>
      <c r="H28" t="s">
        <v>141</v>
      </c>
      <c r="I28" s="3">
        <v>360</v>
      </c>
      <c r="J28" t="s">
        <v>24</v>
      </c>
      <c r="K28" t="s">
        <v>25</v>
      </c>
      <c r="L28" s="3">
        <v>859</v>
      </c>
      <c r="M28" t="s">
        <v>52</v>
      </c>
      <c r="N28" s="2">
        <v>46266.513020833299</v>
      </c>
      <c r="O28" s="3">
        <v>360</v>
      </c>
      <c r="P28" t="s">
        <v>27</v>
      </c>
      <c r="Q28" s="3">
        <v>190</v>
      </c>
      <c r="R28" s="3" t="str">
        <f>IF(G28="12R",_xlfn.XLOOKUP(C28,DB!$A$2:$A$222,DB!$B$2:$B$222,""),IF(G28="30L",_xlfn.XLOOKUP(C28,DB!$A$2:$A$222,DB!$C$2:$C$222,""),""))</f>
        <v>UDGUV</v>
      </c>
      <c r="S28" s="3">
        <f t="shared" si="0"/>
        <v>11</v>
      </c>
      <c r="T28" s="3" t="str">
        <f>_xlfn.XLOOKUP(C28,DB!$A$2:$A$222,DB!$D$2:$D$222,"")</f>
        <v>Sector 2</v>
      </c>
    </row>
    <row r="29" spans="1:20" x14ac:dyDescent="0.2">
      <c r="A29" t="s">
        <v>142</v>
      </c>
      <c r="B29" t="s">
        <v>18</v>
      </c>
      <c r="C29" t="s">
        <v>48</v>
      </c>
      <c r="D29" t="s">
        <v>20</v>
      </c>
      <c r="E29" t="s">
        <v>70</v>
      </c>
      <c r="F29" s="2">
        <v>46266.471886574102</v>
      </c>
      <c r="G29" t="s">
        <v>22</v>
      </c>
      <c r="H29" t="s">
        <v>93</v>
      </c>
      <c r="I29" s="3">
        <v>360</v>
      </c>
      <c r="J29" t="s">
        <v>24</v>
      </c>
      <c r="K29" t="s">
        <v>25</v>
      </c>
      <c r="L29" s="3">
        <v>859</v>
      </c>
      <c r="M29" t="s">
        <v>52</v>
      </c>
      <c r="N29" s="2">
        <v>46266.518171296302</v>
      </c>
      <c r="O29" s="3">
        <v>360</v>
      </c>
      <c r="P29" t="s">
        <v>27</v>
      </c>
      <c r="Q29" s="3">
        <v>190</v>
      </c>
      <c r="R29" s="3" t="str">
        <f>IF(G29="12R",_xlfn.XLOOKUP(C29,DB!$A$2:$A$222,DB!$B$2:$B$222,""),IF(G29="30L",_xlfn.XLOOKUP(C29,DB!$A$2:$A$222,DB!$C$2:$C$222,""),""))</f>
        <v>UDGUV</v>
      </c>
      <c r="S29" s="3">
        <f t="shared" si="0"/>
        <v>11</v>
      </c>
      <c r="T29" s="3" t="str">
        <f>_xlfn.XLOOKUP(C29,DB!$A$2:$A$222,DB!$D$2:$D$222,"")</f>
        <v>Sector 2</v>
      </c>
    </row>
    <row r="30" spans="1:20" x14ac:dyDescent="0.2">
      <c r="A30" t="s">
        <v>143</v>
      </c>
      <c r="B30" t="s">
        <v>18</v>
      </c>
      <c r="C30" t="s">
        <v>144</v>
      </c>
      <c r="D30" t="s">
        <v>65</v>
      </c>
      <c r="E30" t="s">
        <v>145</v>
      </c>
      <c r="F30" s="2">
        <v>46266.495682870402</v>
      </c>
      <c r="G30" t="s">
        <v>22</v>
      </c>
      <c r="H30" t="s">
        <v>146</v>
      </c>
      <c r="I30" s="3">
        <v>290</v>
      </c>
      <c r="J30" t="s">
        <v>24</v>
      </c>
      <c r="K30" t="s">
        <v>25</v>
      </c>
      <c r="L30" s="3">
        <v>136</v>
      </c>
      <c r="M30" t="s">
        <v>45</v>
      </c>
      <c r="N30" s="2">
        <v>46266.505150463003</v>
      </c>
      <c r="O30" s="3">
        <v>262</v>
      </c>
      <c r="P30" t="s">
        <v>27</v>
      </c>
      <c r="Q30" s="3">
        <v>190</v>
      </c>
      <c r="R30" s="3" t="str">
        <f>IF(G30="12R",_xlfn.XLOOKUP(C30,DB!$A$2:$A$222,DB!$B$2:$B$222,""),IF(G30="30L",_xlfn.XLOOKUP(C30,DB!$A$2:$A$222,DB!$C$2:$C$222,""),""))</f>
        <v>NUDAL</v>
      </c>
      <c r="S30" s="3">
        <f t="shared" si="0"/>
        <v>11</v>
      </c>
      <c r="T30" s="3" t="str">
        <f>_xlfn.XLOOKUP(C30,DB!$A$2:$A$222,DB!$D$2:$D$222,"")</f>
        <v>Sector 3</v>
      </c>
    </row>
    <row r="31" spans="1:20" x14ac:dyDescent="0.2">
      <c r="A31" t="s">
        <v>147</v>
      </c>
      <c r="B31" t="s">
        <v>18</v>
      </c>
      <c r="C31" t="s">
        <v>35</v>
      </c>
      <c r="D31" t="s">
        <v>65</v>
      </c>
      <c r="E31" t="s">
        <v>148</v>
      </c>
      <c r="F31" s="2">
        <v>46266.497048611098</v>
      </c>
      <c r="G31" t="s">
        <v>22</v>
      </c>
      <c r="H31" t="s">
        <v>149</v>
      </c>
      <c r="I31" s="3">
        <v>380</v>
      </c>
      <c r="J31" t="s">
        <v>24</v>
      </c>
      <c r="K31" t="s">
        <v>25</v>
      </c>
      <c r="L31" s="3">
        <v>867</v>
      </c>
      <c r="M31" t="s">
        <v>39</v>
      </c>
      <c r="N31" s="2">
        <v>46266.542476851799</v>
      </c>
      <c r="O31" s="3">
        <v>380</v>
      </c>
      <c r="P31" t="s">
        <v>27</v>
      </c>
      <c r="Q31" s="3">
        <v>190</v>
      </c>
      <c r="R31" s="3" t="str">
        <f>IF(G31="12R",_xlfn.XLOOKUP(C31,DB!$A$2:$A$222,DB!$B$2:$B$222,""),IF(G31="30L",_xlfn.XLOOKUP(C31,DB!$A$2:$A$222,DB!$C$2:$C$222,""),""))</f>
        <v>UDGUV</v>
      </c>
      <c r="S31" s="3">
        <f t="shared" si="0"/>
        <v>11</v>
      </c>
      <c r="T31" s="3" t="str">
        <f>_xlfn.XLOOKUP(C31,DB!$A$2:$A$222,DB!$D$2:$D$222,"")</f>
        <v>Sector 2</v>
      </c>
    </row>
    <row r="32" spans="1:20" x14ac:dyDescent="0.2">
      <c r="A32" t="s">
        <v>150</v>
      </c>
      <c r="B32" t="s">
        <v>18</v>
      </c>
      <c r="C32" t="s">
        <v>48</v>
      </c>
      <c r="D32" t="s">
        <v>30</v>
      </c>
      <c r="E32" t="s">
        <v>151</v>
      </c>
      <c r="F32" s="2">
        <v>46266.498715277798</v>
      </c>
      <c r="G32" t="s">
        <v>22</v>
      </c>
      <c r="H32" t="s">
        <v>152</v>
      </c>
      <c r="I32" s="3">
        <v>380</v>
      </c>
      <c r="J32" t="s">
        <v>24</v>
      </c>
      <c r="K32" t="s">
        <v>25</v>
      </c>
      <c r="L32" s="3">
        <v>859</v>
      </c>
      <c r="M32" t="s">
        <v>52</v>
      </c>
      <c r="N32" s="2">
        <v>46266.5448032407</v>
      </c>
      <c r="O32" s="3">
        <v>380</v>
      </c>
      <c r="P32" t="s">
        <v>27</v>
      </c>
      <c r="Q32" s="3">
        <v>190</v>
      </c>
      <c r="R32" s="3" t="str">
        <f>IF(G32="12R",_xlfn.XLOOKUP(C32,DB!$A$2:$A$222,DB!$B$2:$B$222,""),IF(G32="30L",_xlfn.XLOOKUP(C32,DB!$A$2:$A$222,DB!$C$2:$C$222,""),""))</f>
        <v>UDGUV</v>
      </c>
      <c r="S32" s="3">
        <f t="shared" si="0"/>
        <v>11</v>
      </c>
      <c r="T32" s="3" t="str">
        <f>_xlfn.XLOOKUP(C32,DB!$A$2:$A$222,DB!$D$2:$D$222,"")</f>
        <v>Sector 2</v>
      </c>
    </row>
    <row r="33" spans="1:20" x14ac:dyDescent="0.2">
      <c r="A33" t="s">
        <v>153</v>
      </c>
      <c r="B33" t="s">
        <v>18</v>
      </c>
      <c r="C33" t="s">
        <v>154</v>
      </c>
      <c r="D33" t="s">
        <v>155</v>
      </c>
      <c r="E33" t="s">
        <v>156</v>
      </c>
      <c r="F33" s="2">
        <v>46266.505729166704</v>
      </c>
      <c r="G33" t="s">
        <v>22</v>
      </c>
      <c r="H33" t="s">
        <v>157</v>
      </c>
      <c r="I33" s="3">
        <v>190</v>
      </c>
      <c r="J33" t="s">
        <v>24</v>
      </c>
      <c r="K33" t="s">
        <v>25</v>
      </c>
      <c r="L33" s="3">
        <v>150</v>
      </c>
      <c r="M33" t="s">
        <v>158</v>
      </c>
      <c r="N33" s="2">
        <v>46266.515787037002</v>
      </c>
      <c r="O33" s="3">
        <v>190</v>
      </c>
      <c r="P33" t="s">
        <v>27</v>
      </c>
      <c r="Q33" s="3">
        <v>190</v>
      </c>
      <c r="R33" s="3" t="str">
        <f>IF(G33="12R",_xlfn.XLOOKUP(C33,DB!$A$2:$A$222,DB!$B$2:$B$222,""),IF(G33="30L",_xlfn.XLOOKUP(C33,DB!$A$2:$A$222,DB!$C$2:$C$222,""),""))</f>
        <v>TAKUX</v>
      </c>
      <c r="S33" s="3">
        <f t="shared" si="0"/>
        <v>12</v>
      </c>
      <c r="T33" s="3" t="str">
        <f>_xlfn.XLOOKUP(C33,DB!$A$2:$A$222,DB!$D$2:$D$222,"")</f>
        <v>Sector 7</v>
      </c>
    </row>
    <row r="34" spans="1:20" x14ac:dyDescent="0.2">
      <c r="A34" t="s">
        <v>159</v>
      </c>
      <c r="B34" t="s">
        <v>18</v>
      </c>
      <c r="C34" t="s">
        <v>160</v>
      </c>
      <c r="D34" t="s">
        <v>73</v>
      </c>
      <c r="E34" t="s">
        <v>161</v>
      </c>
      <c r="F34" s="2">
        <v>46266.5072685185</v>
      </c>
      <c r="G34" t="s">
        <v>22</v>
      </c>
      <c r="H34" t="s">
        <v>162</v>
      </c>
      <c r="I34" s="3">
        <v>360</v>
      </c>
      <c r="J34" t="s">
        <v>24</v>
      </c>
      <c r="K34" t="s">
        <v>25</v>
      </c>
      <c r="L34" s="3">
        <v>862</v>
      </c>
      <c r="M34" t="s">
        <v>39</v>
      </c>
      <c r="N34" s="2">
        <v>46266.5628125</v>
      </c>
      <c r="O34" s="3">
        <v>360</v>
      </c>
      <c r="P34" t="s">
        <v>27</v>
      </c>
      <c r="Q34" s="3">
        <v>190</v>
      </c>
      <c r="R34" s="3" t="str">
        <f>IF(G34="12R",_xlfn.XLOOKUP(C34,DB!$A$2:$A$222,DB!$B$2:$B$222,""),IF(G34="30L",_xlfn.XLOOKUP(C34,DB!$A$2:$A$222,DB!$C$2:$C$222,""),""))</f>
        <v>UDGUV</v>
      </c>
      <c r="S34" s="3">
        <f t="shared" si="0"/>
        <v>12</v>
      </c>
      <c r="T34" s="3" t="str">
        <f>_xlfn.XLOOKUP(C34,DB!$A$2:$A$222,DB!$D$2:$D$222,"")</f>
        <v>Sector 2</v>
      </c>
    </row>
    <row r="35" spans="1:20" x14ac:dyDescent="0.2">
      <c r="A35" t="s">
        <v>163</v>
      </c>
      <c r="B35" t="s">
        <v>18</v>
      </c>
      <c r="C35" t="s">
        <v>164</v>
      </c>
      <c r="D35" t="s">
        <v>165</v>
      </c>
      <c r="E35" t="s">
        <v>166</v>
      </c>
      <c r="F35" s="2">
        <v>46266.543773148202</v>
      </c>
      <c r="G35" t="s">
        <v>22</v>
      </c>
      <c r="H35" t="s">
        <v>167</v>
      </c>
      <c r="I35" s="3">
        <v>340</v>
      </c>
      <c r="J35" t="s">
        <v>24</v>
      </c>
      <c r="K35" t="s">
        <v>25</v>
      </c>
      <c r="L35" s="3">
        <v>676</v>
      </c>
      <c r="M35" t="s">
        <v>168</v>
      </c>
      <c r="N35" s="2">
        <v>46266.5778125</v>
      </c>
      <c r="O35" s="3">
        <v>340</v>
      </c>
      <c r="P35" t="s">
        <v>27</v>
      </c>
      <c r="Q35" s="3">
        <v>190</v>
      </c>
      <c r="R35" s="3" t="str">
        <f>IF(G35="12R",_xlfn.XLOOKUP(C35,DB!$A$2:$A$222,DB!$B$2:$B$222,""),IF(G35="30L",_xlfn.XLOOKUP(C35,DB!$A$2:$A$222,DB!$C$2:$C$222,""),""))</f>
        <v>ENEBA</v>
      </c>
      <c r="S35" s="3">
        <f t="shared" si="0"/>
        <v>13</v>
      </c>
      <c r="T35" s="3" t="str">
        <f>_xlfn.XLOOKUP(C35,DB!$A$2:$A$222,DB!$D$2:$D$222,"")</f>
        <v>Sector 3</v>
      </c>
    </row>
    <row r="36" spans="1:20" x14ac:dyDescent="0.2">
      <c r="A36" t="s">
        <v>169</v>
      </c>
      <c r="B36" t="s">
        <v>18</v>
      </c>
      <c r="C36" t="s">
        <v>48</v>
      </c>
      <c r="D36" t="s">
        <v>49</v>
      </c>
      <c r="E36" t="s">
        <v>170</v>
      </c>
      <c r="F36" s="2">
        <v>46266.5481828704</v>
      </c>
      <c r="G36" t="s">
        <v>22</v>
      </c>
      <c r="H36" t="s">
        <v>171</v>
      </c>
      <c r="I36" s="3">
        <v>340</v>
      </c>
      <c r="J36" t="s">
        <v>24</v>
      </c>
      <c r="K36" t="s">
        <v>25</v>
      </c>
      <c r="L36" s="3">
        <v>858</v>
      </c>
      <c r="M36" t="s">
        <v>52</v>
      </c>
      <c r="N36" s="2">
        <v>46266.594687500001</v>
      </c>
      <c r="O36" s="3">
        <v>340</v>
      </c>
      <c r="P36" t="s">
        <v>27</v>
      </c>
      <c r="Q36" s="3">
        <v>190</v>
      </c>
      <c r="R36" s="3" t="str">
        <f>IF(G36="12R",_xlfn.XLOOKUP(C36,DB!$A$2:$A$222,DB!$B$2:$B$222,""),IF(G36="30L",_xlfn.XLOOKUP(C36,DB!$A$2:$A$222,DB!$C$2:$C$222,""),""))</f>
        <v>UDGUV</v>
      </c>
      <c r="S36" s="3">
        <f t="shared" si="0"/>
        <v>13</v>
      </c>
      <c r="T36" s="3" t="str">
        <f>_xlfn.XLOOKUP(C36,DB!$A$2:$A$222,DB!$D$2:$D$222,"")</f>
        <v>Sector 2</v>
      </c>
    </row>
    <row r="37" spans="1:20" x14ac:dyDescent="0.2">
      <c r="A37" t="s">
        <v>172</v>
      </c>
      <c r="B37" t="s">
        <v>18</v>
      </c>
      <c r="C37" t="s">
        <v>173</v>
      </c>
      <c r="D37" t="s">
        <v>174</v>
      </c>
      <c r="E37" t="s">
        <v>175</v>
      </c>
      <c r="F37" s="2">
        <v>46266.549212963</v>
      </c>
      <c r="G37" t="s">
        <v>22</v>
      </c>
      <c r="H37" t="s">
        <v>176</v>
      </c>
      <c r="I37" s="3">
        <v>360</v>
      </c>
      <c r="J37" t="s">
        <v>24</v>
      </c>
      <c r="K37" t="s">
        <v>25</v>
      </c>
      <c r="L37" s="3">
        <v>531</v>
      </c>
      <c r="M37" t="s">
        <v>177</v>
      </c>
      <c r="N37" s="2">
        <v>46266.5770486111</v>
      </c>
      <c r="O37" s="3">
        <v>360</v>
      </c>
      <c r="P37" t="s">
        <v>27</v>
      </c>
      <c r="Q37" s="3">
        <v>40</v>
      </c>
      <c r="R37" s="3" t="str">
        <f>IF(G37="12R",_xlfn.XLOOKUP(C37,DB!$A$2:$A$222,DB!$B$2:$B$222,""),IF(G37="30L",_xlfn.XLOOKUP(C37,DB!$A$2:$A$222,DB!$C$2:$C$222,""),""))</f>
        <v>ENEBA</v>
      </c>
      <c r="S37" s="3">
        <f t="shared" si="0"/>
        <v>13</v>
      </c>
      <c r="T37" s="3" t="str">
        <f>_xlfn.XLOOKUP(C37,DB!$A$2:$A$222,DB!$D$2:$D$222,"")</f>
        <v>Sector 3</v>
      </c>
    </row>
    <row r="38" spans="1:20" x14ac:dyDescent="0.2">
      <c r="A38" t="s">
        <v>178</v>
      </c>
      <c r="B38" t="s">
        <v>18</v>
      </c>
      <c r="C38" t="s">
        <v>59</v>
      </c>
      <c r="D38" t="s">
        <v>179</v>
      </c>
      <c r="F38" s="2">
        <v>46266.550358796303</v>
      </c>
      <c r="G38" t="s">
        <v>22</v>
      </c>
      <c r="H38" t="s">
        <v>180</v>
      </c>
      <c r="I38" s="3">
        <v>340</v>
      </c>
      <c r="J38" t="s">
        <v>24</v>
      </c>
      <c r="K38" t="s">
        <v>62</v>
      </c>
      <c r="L38" s="3">
        <v>859</v>
      </c>
      <c r="M38" t="s">
        <v>52</v>
      </c>
      <c r="N38" s="2">
        <v>46266.599791666697</v>
      </c>
      <c r="O38" s="3">
        <v>340</v>
      </c>
      <c r="P38" t="s">
        <v>27</v>
      </c>
      <c r="Q38" s="3">
        <v>30</v>
      </c>
      <c r="R38" s="3" t="str">
        <f>IF(G38="12R",_xlfn.XLOOKUP(C38,DB!$A$2:$A$222,DB!$B$2:$B$222,""),IF(G38="30L",_xlfn.XLOOKUP(C38,DB!$A$2:$A$222,DB!$C$2:$C$222,""),""))</f>
        <v>UDGUV</v>
      </c>
      <c r="S38" s="3">
        <f t="shared" si="0"/>
        <v>13</v>
      </c>
      <c r="T38" s="3" t="str">
        <f>_xlfn.XLOOKUP(C38,DB!$A$2:$A$222,DB!$D$2:$D$222,"")</f>
        <v>Sector 2</v>
      </c>
    </row>
    <row r="39" spans="1:20" x14ac:dyDescent="0.2">
      <c r="A39" t="s">
        <v>181</v>
      </c>
      <c r="B39" t="s">
        <v>18</v>
      </c>
      <c r="C39" t="s">
        <v>182</v>
      </c>
      <c r="D39" t="s">
        <v>174</v>
      </c>
      <c r="E39" t="s">
        <v>183</v>
      </c>
      <c r="F39" s="2">
        <v>46266.551770833299</v>
      </c>
      <c r="G39" t="s">
        <v>22</v>
      </c>
      <c r="H39" t="s">
        <v>184</v>
      </c>
      <c r="I39" s="3">
        <v>370</v>
      </c>
      <c r="J39" t="s">
        <v>24</v>
      </c>
      <c r="K39" t="s">
        <v>25</v>
      </c>
      <c r="L39" s="3">
        <v>359</v>
      </c>
      <c r="M39" t="s">
        <v>33</v>
      </c>
      <c r="N39" s="2">
        <v>46266.5719791667</v>
      </c>
      <c r="O39" s="3">
        <v>370</v>
      </c>
      <c r="P39" t="s">
        <v>27</v>
      </c>
      <c r="Q39" s="3">
        <v>40</v>
      </c>
      <c r="R39" s="3" t="str">
        <f>IF(G39="12R",_xlfn.XLOOKUP(C39,DB!$A$2:$A$222,DB!$B$2:$B$222,""),IF(G39="30L",_xlfn.XLOOKUP(C39,DB!$A$2:$A$222,DB!$C$2:$C$222,""),""))</f>
        <v>ENEBA</v>
      </c>
      <c r="S39" s="3">
        <f t="shared" si="0"/>
        <v>13</v>
      </c>
      <c r="T39" s="3" t="str">
        <f>_xlfn.XLOOKUP(C39,DB!$A$2:$A$222,DB!$D$2:$D$222,"")</f>
        <v>Sector 3</v>
      </c>
    </row>
    <row r="40" spans="1:20" x14ac:dyDescent="0.2">
      <c r="A40" t="s">
        <v>185</v>
      </c>
      <c r="B40" t="s">
        <v>18</v>
      </c>
      <c r="C40" t="s">
        <v>186</v>
      </c>
      <c r="D40" t="s">
        <v>49</v>
      </c>
      <c r="E40" t="s">
        <v>187</v>
      </c>
      <c r="F40" s="2">
        <v>46266.582604166702</v>
      </c>
      <c r="G40" t="s">
        <v>22</v>
      </c>
      <c r="H40" t="s">
        <v>188</v>
      </c>
      <c r="I40" s="3">
        <v>310</v>
      </c>
      <c r="J40" t="s">
        <v>24</v>
      </c>
      <c r="K40" t="s">
        <v>25</v>
      </c>
      <c r="L40" s="3">
        <v>345</v>
      </c>
      <c r="M40" t="s">
        <v>33</v>
      </c>
      <c r="N40" s="2">
        <v>46266.603101851899</v>
      </c>
      <c r="O40" s="3">
        <v>350</v>
      </c>
      <c r="P40" t="s">
        <v>27</v>
      </c>
      <c r="Q40" s="3">
        <v>40</v>
      </c>
      <c r="R40" s="3" t="str">
        <f>IF(G40="12R",_xlfn.XLOOKUP(C40,DB!$A$2:$A$222,DB!$B$2:$B$222,""),IF(G40="30L",_xlfn.XLOOKUP(C40,DB!$A$2:$A$222,DB!$C$2:$C$222,""),""))</f>
        <v>OMSUK</v>
      </c>
      <c r="S40" s="3">
        <f t="shared" si="0"/>
        <v>13</v>
      </c>
      <c r="T40" s="3" t="str">
        <f>_xlfn.XLOOKUP(C40,DB!$A$2:$A$222,DB!$D$2:$D$222,"")</f>
        <v>Sector 3</v>
      </c>
    </row>
    <row r="41" spans="1:20" x14ac:dyDescent="0.2">
      <c r="A41" t="s">
        <v>189</v>
      </c>
      <c r="B41" t="s">
        <v>18</v>
      </c>
      <c r="C41" t="s">
        <v>95</v>
      </c>
      <c r="D41" t="s">
        <v>190</v>
      </c>
      <c r="F41" s="2">
        <v>46266.587025462999</v>
      </c>
      <c r="G41" t="s">
        <v>22</v>
      </c>
      <c r="H41" t="s">
        <v>191</v>
      </c>
      <c r="I41" s="3">
        <v>280</v>
      </c>
      <c r="J41" t="s">
        <v>24</v>
      </c>
      <c r="K41" t="s">
        <v>62</v>
      </c>
      <c r="L41" s="3">
        <v>724</v>
      </c>
      <c r="M41" t="s">
        <v>95</v>
      </c>
      <c r="N41" s="2">
        <v>46266.645983796298</v>
      </c>
      <c r="O41" s="3">
        <v>0</v>
      </c>
      <c r="P41" t="s">
        <v>192</v>
      </c>
      <c r="Q41" s="3">
        <v>30</v>
      </c>
      <c r="R41" s="3" t="str">
        <f>IF(G41="12R",_xlfn.XLOOKUP(C41,DB!$A$2:$A$222,DB!$B$2:$B$222,""),IF(G41="30L",_xlfn.XLOOKUP(C41,DB!$A$2:$A$222,DB!$C$2:$C$222,""),""))</f>
        <v>UDGUV</v>
      </c>
      <c r="S41" s="3">
        <f t="shared" si="0"/>
        <v>14</v>
      </c>
      <c r="T41" s="3" t="str">
        <f>_xlfn.XLOOKUP(C41,DB!$A$2:$A$222,DB!$D$2:$D$222,"")</f>
        <v>Sector 2</v>
      </c>
    </row>
    <row r="42" spans="1:20" x14ac:dyDescent="0.2">
      <c r="A42" t="s">
        <v>193</v>
      </c>
      <c r="B42" t="s">
        <v>18</v>
      </c>
      <c r="C42" t="s">
        <v>18</v>
      </c>
      <c r="D42" t="s">
        <v>194</v>
      </c>
      <c r="F42" s="2">
        <v>46266.601539351897</v>
      </c>
      <c r="G42" t="s">
        <v>22</v>
      </c>
      <c r="H42" t="s">
        <v>195</v>
      </c>
      <c r="I42" s="3">
        <v>15</v>
      </c>
      <c r="J42" t="s">
        <v>196</v>
      </c>
      <c r="K42" t="s">
        <v>62</v>
      </c>
      <c r="L42" s="3">
        <v>297</v>
      </c>
      <c r="M42" t="s">
        <v>18</v>
      </c>
      <c r="N42" s="2">
        <v>46266.672523148103</v>
      </c>
      <c r="O42" s="3">
        <v>0</v>
      </c>
      <c r="P42" t="s">
        <v>192</v>
      </c>
      <c r="Q42" s="3">
        <v>15</v>
      </c>
      <c r="R42" s="3" t="str">
        <f>IF(G42="12R",_xlfn.XLOOKUP(C42,DB!$A$2:$A$222,DB!$B$2:$B$222,""),IF(G42="30L",_xlfn.XLOOKUP(C42,DB!$A$2:$A$222,DB!$C$2:$C$222,""),""))</f>
        <v/>
      </c>
      <c r="S42" s="3">
        <f t="shared" si="0"/>
        <v>14</v>
      </c>
      <c r="T42" s="3" t="str">
        <f>_xlfn.XLOOKUP(C42,DB!$A$2:$A$222,DB!$D$2:$D$222,"")</f>
        <v/>
      </c>
    </row>
    <row r="43" spans="1:20" x14ac:dyDescent="0.2">
      <c r="A43" t="s">
        <v>197</v>
      </c>
      <c r="B43" t="s">
        <v>18</v>
      </c>
      <c r="C43" t="s">
        <v>48</v>
      </c>
      <c r="D43" t="s">
        <v>49</v>
      </c>
      <c r="E43" t="s">
        <v>198</v>
      </c>
      <c r="F43" s="2">
        <v>46266.605081018497</v>
      </c>
      <c r="G43" t="s">
        <v>22</v>
      </c>
      <c r="H43" t="s">
        <v>199</v>
      </c>
      <c r="I43" s="3">
        <v>360</v>
      </c>
      <c r="J43" t="s">
        <v>24</v>
      </c>
      <c r="K43" t="s">
        <v>25</v>
      </c>
      <c r="L43" s="3">
        <v>859</v>
      </c>
      <c r="M43" t="s">
        <v>52</v>
      </c>
      <c r="N43" s="2">
        <v>46266.651099536997</v>
      </c>
      <c r="O43" s="3">
        <v>360</v>
      </c>
      <c r="P43" t="s">
        <v>27</v>
      </c>
      <c r="Q43" s="3">
        <v>190</v>
      </c>
      <c r="R43" s="3" t="str">
        <f>IF(G43="12R",_xlfn.XLOOKUP(C43,DB!$A$2:$A$222,DB!$B$2:$B$222,""),IF(G43="30L",_xlfn.XLOOKUP(C43,DB!$A$2:$A$222,DB!$C$2:$C$222,""),""))</f>
        <v>UDGUV</v>
      </c>
      <c r="S43" s="3">
        <f t="shared" si="0"/>
        <v>14</v>
      </c>
      <c r="T43" s="3" t="str">
        <f>_xlfn.XLOOKUP(C43,DB!$A$2:$A$222,DB!$D$2:$D$222,"")</f>
        <v>Sector 2</v>
      </c>
    </row>
    <row r="44" spans="1:20" x14ac:dyDescent="0.2">
      <c r="A44" t="s">
        <v>200</v>
      </c>
      <c r="B44" t="s">
        <v>18</v>
      </c>
      <c r="C44" t="s">
        <v>59</v>
      </c>
      <c r="D44" t="s">
        <v>201</v>
      </c>
      <c r="F44" s="2">
        <v>46266.616446759297</v>
      </c>
      <c r="G44" t="s">
        <v>22</v>
      </c>
      <c r="H44" t="s">
        <v>202</v>
      </c>
      <c r="I44" s="3">
        <v>280</v>
      </c>
      <c r="J44" t="s">
        <v>24</v>
      </c>
      <c r="K44" t="s">
        <v>62</v>
      </c>
      <c r="L44" s="3">
        <v>858</v>
      </c>
      <c r="M44" t="s">
        <v>52</v>
      </c>
      <c r="N44" s="2">
        <v>46266.682557870401</v>
      </c>
      <c r="O44" s="3">
        <v>280</v>
      </c>
      <c r="P44" t="s">
        <v>192</v>
      </c>
      <c r="Q44" s="3">
        <v>30</v>
      </c>
      <c r="R44" s="3" t="str">
        <f>IF(G44="12R",_xlfn.XLOOKUP(C44,DB!$A$2:$A$222,DB!$B$2:$B$222,""),IF(G44="30L",_xlfn.XLOOKUP(C44,DB!$A$2:$A$222,DB!$C$2:$C$222,""),""))</f>
        <v>UDGUV</v>
      </c>
      <c r="S44" s="3">
        <f t="shared" si="0"/>
        <v>14</v>
      </c>
      <c r="T44" s="3" t="str">
        <f>_xlfn.XLOOKUP(C44,DB!$A$2:$A$222,DB!$D$2:$D$222,"")</f>
        <v>Sector 2</v>
      </c>
    </row>
    <row r="45" spans="1:20" x14ac:dyDescent="0.2">
      <c r="A45" t="s">
        <v>203</v>
      </c>
      <c r="B45" t="s">
        <v>18</v>
      </c>
      <c r="C45" t="s">
        <v>204</v>
      </c>
      <c r="D45" t="s">
        <v>205</v>
      </c>
      <c r="E45" t="s">
        <v>206</v>
      </c>
      <c r="F45" s="2">
        <v>46266.6246875</v>
      </c>
      <c r="G45" t="s">
        <v>22</v>
      </c>
      <c r="H45" t="s">
        <v>207</v>
      </c>
      <c r="I45" s="3">
        <v>350</v>
      </c>
      <c r="J45" t="s">
        <v>24</v>
      </c>
      <c r="K45" t="s">
        <v>25</v>
      </c>
      <c r="L45" s="3">
        <v>359</v>
      </c>
      <c r="M45" t="s">
        <v>33</v>
      </c>
      <c r="N45" s="2">
        <v>46266.644872685203</v>
      </c>
      <c r="O45" s="3">
        <v>350</v>
      </c>
      <c r="P45" t="s">
        <v>27</v>
      </c>
      <c r="Q45" s="3">
        <v>40</v>
      </c>
      <c r="R45" s="3" t="str">
        <f>IF(G45="12R",_xlfn.XLOOKUP(C45,DB!$A$2:$A$222,DB!$B$2:$B$222,""),IF(G45="30L",_xlfn.XLOOKUP(C45,DB!$A$2:$A$222,DB!$C$2:$C$222,""),""))</f>
        <v>OMSUK</v>
      </c>
      <c r="S45" s="3">
        <f t="shared" si="0"/>
        <v>14</v>
      </c>
      <c r="T45" s="3" t="str">
        <f>_xlfn.XLOOKUP(C45,DB!$A$2:$A$222,DB!$D$2:$D$222,"")</f>
        <v>Sector 3</v>
      </c>
    </row>
    <row r="46" spans="1:20" x14ac:dyDescent="0.2">
      <c r="A46" t="s">
        <v>208</v>
      </c>
      <c r="B46" t="s">
        <v>18</v>
      </c>
      <c r="C46" t="s">
        <v>35</v>
      </c>
      <c r="D46" t="s">
        <v>36</v>
      </c>
      <c r="E46" t="s">
        <v>37</v>
      </c>
      <c r="F46" s="2">
        <v>46266.627268518503</v>
      </c>
      <c r="G46" t="s">
        <v>22</v>
      </c>
      <c r="H46" t="s">
        <v>209</v>
      </c>
      <c r="I46" s="3">
        <v>360</v>
      </c>
      <c r="J46" t="s">
        <v>24</v>
      </c>
      <c r="K46" t="s">
        <v>25</v>
      </c>
      <c r="L46" s="3">
        <v>878</v>
      </c>
      <c r="M46" t="s">
        <v>39</v>
      </c>
      <c r="N46" s="2">
        <v>46266.672974537003</v>
      </c>
      <c r="O46" s="3">
        <v>360</v>
      </c>
      <c r="P46" t="s">
        <v>27</v>
      </c>
      <c r="Q46" s="3">
        <v>190</v>
      </c>
      <c r="R46" s="3" t="str">
        <f>IF(G46="12R",_xlfn.XLOOKUP(C46,DB!$A$2:$A$222,DB!$B$2:$B$222,""),IF(G46="30L",_xlfn.XLOOKUP(C46,DB!$A$2:$A$222,DB!$C$2:$C$222,""),""))</f>
        <v>UDGUV</v>
      </c>
      <c r="S46" s="3">
        <f t="shared" si="0"/>
        <v>15</v>
      </c>
      <c r="T46" s="3" t="str">
        <f>_xlfn.XLOOKUP(C46,DB!$A$2:$A$222,DB!$D$2:$D$222,"")</f>
        <v>Sector 2</v>
      </c>
    </row>
    <row r="47" spans="1:20" x14ac:dyDescent="0.2">
      <c r="A47" t="s">
        <v>210</v>
      </c>
      <c r="B47" t="s">
        <v>18</v>
      </c>
      <c r="C47" t="s">
        <v>211</v>
      </c>
      <c r="D47" t="s">
        <v>78</v>
      </c>
      <c r="E47" t="s">
        <v>84</v>
      </c>
      <c r="F47" s="2">
        <v>46266.644999999997</v>
      </c>
      <c r="G47" t="s">
        <v>22</v>
      </c>
      <c r="H47" t="s">
        <v>212</v>
      </c>
      <c r="I47" s="3">
        <v>330</v>
      </c>
      <c r="J47" t="s">
        <v>24</v>
      </c>
      <c r="K47" t="s">
        <v>25</v>
      </c>
      <c r="L47" s="3">
        <v>136</v>
      </c>
      <c r="M47" t="s">
        <v>45</v>
      </c>
      <c r="N47" s="2">
        <v>46266.6542708333</v>
      </c>
      <c r="O47" s="3">
        <v>269</v>
      </c>
      <c r="P47" t="s">
        <v>27</v>
      </c>
      <c r="Q47" s="3">
        <v>190</v>
      </c>
      <c r="R47" s="3" t="str">
        <f>IF(G47="12R",_xlfn.XLOOKUP(C47,DB!$A$2:$A$222,DB!$B$2:$B$222,""),IF(G47="30L",_xlfn.XLOOKUP(C47,DB!$A$2:$A$222,DB!$C$2:$C$222,""),""))</f>
        <v>NUDAL</v>
      </c>
      <c r="S47" s="3">
        <f t="shared" si="0"/>
        <v>15</v>
      </c>
      <c r="T47" s="3" t="str">
        <f>_xlfn.XLOOKUP(C47,DB!$A$2:$A$222,DB!$D$2:$D$222,"")</f>
        <v>Sector 3</v>
      </c>
    </row>
    <row r="48" spans="1:20" x14ac:dyDescent="0.2">
      <c r="A48" t="s">
        <v>213</v>
      </c>
      <c r="B48" t="s">
        <v>18</v>
      </c>
      <c r="C48" t="s">
        <v>59</v>
      </c>
      <c r="D48" t="s">
        <v>36</v>
      </c>
      <c r="E48" t="s">
        <v>214</v>
      </c>
      <c r="F48" s="2">
        <v>46266.648333333302</v>
      </c>
      <c r="G48" t="s">
        <v>22</v>
      </c>
      <c r="H48" t="s">
        <v>215</v>
      </c>
      <c r="I48" s="3">
        <v>380</v>
      </c>
      <c r="J48" t="s">
        <v>24</v>
      </c>
      <c r="K48" t="s">
        <v>216</v>
      </c>
      <c r="L48" s="3">
        <v>859</v>
      </c>
      <c r="M48" t="s">
        <v>217</v>
      </c>
      <c r="N48" s="2">
        <v>46266.693206018499</v>
      </c>
      <c r="O48" s="3">
        <v>380</v>
      </c>
      <c r="P48" t="s">
        <v>27</v>
      </c>
      <c r="Q48" s="3">
        <v>190</v>
      </c>
      <c r="R48" s="3" t="str">
        <f>IF(G48="12R",_xlfn.XLOOKUP(C48,DB!$A$2:$A$222,DB!$B$2:$B$222,""),IF(G48="30L",_xlfn.XLOOKUP(C48,DB!$A$2:$A$222,DB!$C$2:$C$222,""),""))</f>
        <v>UDGUV</v>
      </c>
      <c r="S48" s="3">
        <f t="shared" si="0"/>
        <v>15</v>
      </c>
      <c r="T48" s="3" t="str">
        <f>_xlfn.XLOOKUP(C48,DB!$A$2:$A$222,DB!$D$2:$D$222,"")</f>
        <v>Sector 2</v>
      </c>
    </row>
    <row r="49" spans="1:20" x14ac:dyDescent="0.2">
      <c r="A49" t="s">
        <v>218</v>
      </c>
      <c r="B49" t="s">
        <v>18</v>
      </c>
      <c r="C49" t="s">
        <v>48</v>
      </c>
      <c r="D49" t="s">
        <v>65</v>
      </c>
      <c r="E49" t="s">
        <v>92</v>
      </c>
      <c r="F49" s="2">
        <v>46266.650081018503</v>
      </c>
      <c r="G49" t="s">
        <v>22</v>
      </c>
      <c r="H49" t="s">
        <v>93</v>
      </c>
      <c r="I49" s="3">
        <v>380</v>
      </c>
      <c r="J49" t="s">
        <v>24</v>
      </c>
      <c r="K49" t="s">
        <v>25</v>
      </c>
      <c r="L49" s="3">
        <v>859</v>
      </c>
      <c r="M49" t="s">
        <v>52</v>
      </c>
      <c r="N49" s="2">
        <v>46266.695740740703</v>
      </c>
      <c r="O49" s="3">
        <v>380</v>
      </c>
      <c r="P49" t="s">
        <v>27</v>
      </c>
      <c r="Q49" s="3">
        <v>190</v>
      </c>
      <c r="R49" s="3" t="str">
        <f>IF(G49="12R",_xlfn.XLOOKUP(C49,DB!$A$2:$A$222,DB!$B$2:$B$222,""),IF(G49="30L",_xlfn.XLOOKUP(C49,DB!$A$2:$A$222,DB!$C$2:$C$222,""),""))</f>
        <v>UDGUV</v>
      </c>
      <c r="S49" s="3">
        <f t="shared" si="0"/>
        <v>15</v>
      </c>
      <c r="T49" s="3" t="str">
        <f>_xlfn.XLOOKUP(C49,DB!$A$2:$A$222,DB!$D$2:$D$222,"")</f>
        <v>Sector 2</v>
      </c>
    </row>
    <row r="50" spans="1:20" x14ac:dyDescent="0.2">
      <c r="A50" t="s">
        <v>219</v>
      </c>
      <c r="B50" t="s">
        <v>18</v>
      </c>
      <c r="C50" t="s">
        <v>35</v>
      </c>
      <c r="D50" t="s">
        <v>73</v>
      </c>
      <c r="E50" t="s">
        <v>220</v>
      </c>
      <c r="F50" s="2">
        <v>46266.651828703703</v>
      </c>
      <c r="G50" t="s">
        <v>22</v>
      </c>
      <c r="H50" t="s">
        <v>221</v>
      </c>
      <c r="I50" s="3">
        <v>360</v>
      </c>
      <c r="J50" t="s">
        <v>24</v>
      </c>
      <c r="K50" t="s">
        <v>25</v>
      </c>
      <c r="L50" s="3">
        <v>878</v>
      </c>
      <c r="M50" t="s">
        <v>39</v>
      </c>
      <c r="N50" s="2">
        <v>46266.696828703702</v>
      </c>
      <c r="O50" s="3">
        <v>360</v>
      </c>
      <c r="P50" t="s">
        <v>27</v>
      </c>
      <c r="Q50" s="3">
        <v>190</v>
      </c>
      <c r="R50" s="3" t="str">
        <f>IF(G50="12R",_xlfn.XLOOKUP(C50,DB!$A$2:$A$222,DB!$B$2:$B$222,""),IF(G50="30L",_xlfn.XLOOKUP(C50,DB!$A$2:$A$222,DB!$C$2:$C$222,""),""))</f>
        <v>UDGUV</v>
      </c>
      <c r="S50" s="3">
        <f t="shared" si="0"/>
        <v>15</v>
      </c>
      <c r="T50" s="3" t="str">
        <f>_xlfn.XLOOKUP(C50,DB!$A$2:$A$222,DB!$D$2:$D$222,"")</f>
        <v>Sector 2</v>
      </c>
    </row>
    <row r="51" spans="1:20" x14ac:dyDescent="0.2">
      <c r="A51" t="s">
        <v>222</v>
      </c>
      <c r="B51" t="s">
        <v>18</v>
      </c>
      <c r="C51" t="s">
        <v>19</v>
      </c>
      <c r="D51" t="s">
        <v>65</v>
      </c>
      <c r="E51" t="s">
        <v>223</v>
      </c>
      <c r="F51" s="2">
        <v>46266.653414351902</v>
      </c>
      <c r="G51" t="s">
        <v>22</v>
      </c>
      <c r="H51" t="s">
        <v>224</v>
      </c>
      <c r="I51" s="3">
        <v>380</v>
      </c>
      <c r="J51" t="s">
        <v>24</v>
      </c>
      <c r="K51" t="s">
        <v>25</v>
      </c>
      <c r="L51" s="3">
        <v>860</v>
      </c>
      <c r="M51" t="s">
        <v>26</v>
      </c>
      <c r="N51" s="2">
        <v>46266.699467592603</v>
      </c>
      <c r="O51" s="3">
        <v>380</v>
      </c>
      <c r="P51" t="s">
        <v>27</v>
      </c>
      <c r="Q51" s="3">
        <v>190</v>
      </c>
      <c r="R51" s="3" t="str">
        <f>IF(G51="12R",_xlfn.XLOOKUP(C51,DB!$A$2:$A$222,DB!$B$2:$B$222,""),IF(G51="30L",_xlfn.XLOOKUP(C51,DB!$A$2:$A$222,DB!$C$2:$C$222,""),""))</f>
        <v>UDGUV</v>
      </c>
      <c r="S51" s="3">
        <f t="shared" si="0"/>
        <v>15</v>
      </c>
      <c r="T51" s="3" t="str">
        <f>_xlfn.XLOOKUP(C51,DB!$A$2:$A$222,DB!$D$2:$D$222,"")</f>
        <v>Sector 2</v>
      </c>
    </row>
    <row r="52" spans="1:20" x14ac:dyDescent="0.2">
      <c r="A52" t="s">
        <v>225</v>
      </c>
      <c r="B52" t="s">
        <v>18</v>
      </c>
      <c r="C52" t="s">
        <v>136</v>
      </c>
      <c r="D52" t="s">
        <v>36</v>
      </c>
      <c r="E52" t="s">
        <v>226</v>
      </c>
      <c r="F52" s="2">
        <v>46266.656898148103</v>
      </c>
      <c r="G52" t="s">
        <v>22</v>
      </c>
      <c r="H52" t="s">
        <v>227</v>
      </c>
      <c r="I52" s="3">
        <v>360</v>
      </c>
      <c r="J52" t="s">
        <v>24</v>
      </c>
      <c r="K52" t="s">
        <v>25</v>
      </c>
      <c r="L52" s="3">
        <v>859</v>
      </c>
      <c r="M52" t="s">
        <v>52</v>
      </c>
      <c r="N52" s="2">
        <v>46266.702175925901</v>
      </c>
      <c r="O52" s="3">
        <v>360</v>
      </c>
      <c r="P52" t="s">
        <v>27</v>
      </c>
      <c r="Q52" s="3">
        <v>190</v>
      </c>
      <c r="R52" s="3" t="str">
        <f>IF(G52="12R",_xlfn.XLOOKUP(C52,DB!$A$2:$A$222,DB!$B$2:$B$222,""),IF(G52="30L",_xlfn.XLOOKUP(C52,DB!$A$2:$A$222,DB!$C$2:$C$222,""),""))</f>
        <v>UDGUV</v>
      </c>
      <c r="S52" s="3">
        <f t="shared" si="0"/>
        <v>15</v>
      </c>
      <c r="T52" s="3" t="str">
        <f>_xlfn.XLOOKUP(C52,DB!$A$2:$A$222,DB!$D$2:$D$222,"")</f>
        <v>Sector 2</v>
      </c>
    </row>
    <row r="53" spans="1:20" x14ac:dyDescent="0.2">
      <c r="A53" t="s">
        <v>228</v>
      </c>
      <c r="B53" t="s">
        <v>18</v>
      </c>
      <c r="C53" t="s">
        <v>48</v>
      </c>
      <c r="D53" t="s">
        <v>20</v>
      </c>
      <c r="E53" t="s">
        <v>229</v>
      </c>
      <c r="F53" s="2">
        <v>46266.666956018496</v>
      </c>
      <c r="G53" t="s">
        <v>22</v>
      </c>
      <c r="H53" t="s">
        <v>230</v>
      </c>
      <c r="I53" s="3">
        <v>340</v>
      </c>
      <c r="J53" t="s">
        <v>24</v>
      </c>
      <c r="K53" t="s">
        <v>25</v>
      </c>
      <c r="L53" s="3">
        <v>858</v>
      </c>
      <c r="M53" t="s">
        <v>52</v>
      </c>
      <c r="N53" s="2">
        <v>46266.713842592602</v>
      </c>
      <c r="O53" s="3">
        <v>340</v>
      </c>
      <c r="P53" t="s">
        <v>27</v>
      </c>
      <c r="Q53" s="3">
        <v>190</v>
      </c>
      <c r="R53" s="3" t="str">
        <f>IF(G53="12R",_xlfn.XLOOKUP(C53,DB!$A$2:$A$222,DB!$B$2:$B$222,""),IF(G53="30L",_xlfn.XLOOKUP(C53,DB!$A$2:$A$222,DB!$C$2:$C$222,""),""))</f>
        <v>UDGUV</v>
      </c>
      <c r="S53" s="3">
        <f t="shared" si="0"/>
        <v>16</v>
      </c>
      <c r="T53" s="3" t="str">
        <f>_xlfn.XLOOKUP(C53,DB!$A$2:$A$222,DB!$D$2:$D$222,"")</f>
        <v>Sector 2</v>
      </c>
    </row>
    <row r="54" spans="1:20" x14ac:dyDescent="0.2">
      <c r="A54" t="s">
        <v>231</v>
      </c>
      <c r="B54" t="s">
        <v>18</v>
      </c>
      <c r="C54" t="s">
        <v>35</v>
      </c>
      <c r="D54" t="s">
        <v>65</v>
      </c>
      <c r="E54" t="s">
        <v>232</v>
      </c>
      <c r="F54" s="2">
        <v>46266.6721412037</v>
      </c>
      <c r="G54" t="s">
        <v>22</v>
      </c>
      <c r="H54" t="s">
        <v>233</v>
      </c>
      <c r="I54" s="3">
        <v>380</v>
      </c>
      <c r="J54" t="s">
        <v>24</v>
      </c>
      <c r="K54" t="s">
        <v>25</v>
      </c>
      <c r="L54" s="3">
        <v>870</v>
      </c>
      <c r="M54" t="s">
        <v>39</v>
      </c>
      <c r="N54" s="2">
        <v>46266.716284722199</v>
      </c>
      <c r="O54" s="3">
        <v>380</v>
      </c>
      <c r="P54" t="s">
        <v>27</v>
      </c>
      <c r="Q54" s="3">
        <v>190</v>
      </c>
      <c r="R54" s="3" t="str">
        <f>IF(G54="12R",_xlfn.XLOOKUP(C54,DB!$A$2:$A$222,DB!$B$2:$B$222,""),IF(G54="30L",_xlfn.XLOOKUP(C54,DB!$A$2:$A$222,DB!$C$2:$C$222,""),""))</f>
        <v>UDGUV</v>
      </c>
      <c r="S54" s="3">
        <f t="shared" si="0"/>
        <v>16</v>
      </c>
      <c r="T54" s="3" t="str">
        <f>_xlfn.XLOOKUP(C54,DB!$A$2:$A$222,DB!$D$2:$D$222,"")</f>
        <v>Sector 2</v>
      </c>
    </row>
    <row r="55" spans="1:20" x14ac:dyDescent="0.2">
      <c r="A55" t="s">
        <v>234</v>
      </c>
      <c r="B55" t="s">
        <v>18</v>
      </c>
      <c r="C55" t="s">
        <v>136</v>
      </c>
      <c r="D55" t="s">
        <v>174</v>
      </c>
      <c r="E55" t="s">
        <v>235</v>
      </c>
      <c r="F55" s="2">
        <v>46266.675393518497</v>
      </c>
      <c r="G55" t="s">
        <v>22</v>
      </c>
      <c r="H55" t="s">
        <v>236</v>
      </c>
      <c r="I55" s="3">
        <v>360</v>
      </c>
      <c r="J55" t="s">
        <v>24</v>
      </c>
      <c r="K55" t="s">
        <v>25</v>
      </c>
      <c r="L55" s="3">
        <v>855</v>
      </c>
      <c r="M55" t="s">
        <v>52</v>
      </c>
      <c r="N55" s="2">
        <v>46266.720671296302</v>
      </c>
      <c r="O55" s="3">
        <v>360</v>
      </c>
      <c r="P55" t="s">
        <v>27</v>
      </c>
      <c r="Q55" s="3">
        <v>190</v>
      </c>
      <c r="R55" s="3" t="str">
        <f>IF(G55="12R",_xlfn.XLOOKUP(C55,DB!$A$2:$A$222,DB!$B$2:$B$222,""),IF(G55="30L",_xlfn.XLOOKUP(C55,DB!$A$2:$A$222,DB!$C$2:$C$222,""),""))</f>
        <v>UDGUV</v>
      </c>
      <c r="S55" s="3">
        <f t="shared" si="0"/>
        <v>16</v>
      </c>
      <c r="T55" s="3" t="str">
        <f>_xlfn.XLOOKUP(C55,DB!$A$2:$A$222,DB!$D$2:$D$222,"")</f>
        <v>Sector 2</v>
      </c>
    </row>
    <row r="56" spans="1:20" x14ac:dyDescent="0.2">
      <c r="A56" t="s">
        <v>237</v>
      </c>
      <c r="B56" t="s">
        <v>18</v>
      </c>
      <c r="C56" t="s">
        <v>238</v>
      </c>
      <c r="D56" t="s">
        <v>36</v>
      </c>
      <c r="E56" t="s">
        <v>239</v>
      </c>
      <c r="F56" s="2">
        <v>46266.679849537002</v>
      </c>
      <c r="G56" t="s">
        <v>22</v>
      </c>
      <c r="H56" t="s">
        <v>240</v>
      </c>
      <c r="I56" s="3">
        <v>380</v>
      </c>
      <c r="J56" t="s">
        <v>24</v>
      </c>
      <c r="K56" t="s">
        <v>25</v>
      </c>
      <c r="L56" s="3">
        <v>872</v>
      </c>
      <c r="M56" t="s">
        <v>39</v>
      </c>
      <c r="N56" s="2">
        <v>46266.722766203697</v>
      </c>
      <c r="O56" s="3">
        <v>380</v>
      </c>
      <c r="P56" t="s">
        <v>27</v>
      </c>
      <c r="Q56" s="3">
        <v>190</v>
      </c>
      <c r="R56" s="3" t="str">
        <f>IF(G56="12R",_xlfn.XLOOKUP(C56,DB!$A$2:$A$222,DB!$B$2:$B$222,""),IF(G56="30L",_xlfn.XLOOKUP(C56,DB!$A$2:$A$222,DB!$C$2:$C$222,""),""))</f>
        <v>UDGUV</v>
      </c>
      <c r="S56" s="3">
        <f t="shared" si="0"/>
        <v>16</v>
      </c>
      <c r="T56" s="3" t="str">
        <f>_xlfn.XLOOKUP(C56,DB!$A$2:$A$222,DB!$D$2:$D$222,"")</f>
        <v>Sector 2</v>
      </c>
    </row>
    <row r="57" spans="1:20" x14ac:dyDescent="0.2">
      <c r="A57" t="s">
        <v>241</v>
      </c>
      <c r="B57" t="s">
        <v>18</v>
      </c>
      <c r="C57" t="s">
        <v>242</v>
      </c>
      <c r="D57" t="s">
        <v>243</v>
      </c>
      <c r="F57" s="2">
        <v>46266.680798611102</v>
      </c>
      <c r="G57" t="s">
        <v>22</v>
      </c>
      <c r="H57" t="s">
        <v>244</v>
      </c>
      <c r="I57" s="3">
        <v>15</v>
      </c>
      <c r="J57" t="s">
        <v>196</v>
      </c>
      <c r="K57" t="s">
        <v>62</v>
      </c>
      <c r="L57" s="3">
        <v>58</v>
      </c>
      <c r="M57" t="s">
        <v>242</v>
      </c>
      <c r="N57" s="2">
        <v>46266.692662037</v>
      </c>
      <c r="O57" s="3">
        <v>0</v>
      </c>
      <c r="P57" t="s">
        <v>192</v>
      </c>
      <c r="Q57" s="3">
        <v>15</v>
      </c>
      <c r="R57" s="3" t="str">
        <f>IF(G57="12R",_xlfn.XLOOKUP(C57,DB!$A$2:$A$222,DB!$B$2:$B$222,""),IF(G57="30L",_xlfn.XLOOKUP(C57,DB!$A$2:$A$222,DB!$C$2:$C$222,""),""))</f>
        <v>CZM</v>
      </c>
      <c r="S57" s="3">
        <f t="shared" si="0"/>
        <v>16</v>
      </c>
      <c r="T57" s="3" t="str">
        <f>_xlfn.XLOOKUP(C57,DB!$A$2:$A$222,DB!$D$2:$D$222,"")</f>
        <v>Sector 7</v>
      </c>
    </row>
    <row r="58" spans="1:20" x14ac:dyDescent="0.2">
      <c r="A58" t="s">
        <v>245</v>
      </c>
      <c r="B58" t="s">
        <v>18</v>
      </c>
      <c r="C58" t="s">
        <v>154</v>
      </c>
      <c r="D58" t="s">
        <v>30</v>
      </c>
      <c r="E58" t="s">
        <v>246</v>
      </c>
      <c r="F58" s="2">
        <v>46266.682407407403</v>
      </c>
      <c r="G58" t="s">
        <v>22</v>
      </c>
      <c r="H58" t="s">
        <v>247</v>
      </c>
      <c r="I58" s="3">
        <v>350</v>
      </c>
      <c r="J58" t="s">
        <v>24</v>
      </c>
      <c r="K58" t="s">
        <v>25</v>
      </c>
      <c r="L58" s="3">
        <v>150</v>
      </c>
      <c r="M58" t="s">
        <v>158</v>
      </c>
      <c r="N58" s="2">
        <v>46266.692916666703</v>
      </c>
      <c r="O58" s="3">
        <v>260</v>
      </c>
      <c r="P58" t="s">
        <v>27</v>
      </c>
      <c r="Q58" s="3">
        <v>190</v>
      </c>
      <c r="R58" s="3" t="str">
        <f>IF(G58="12R",_xlfn.XLOOKUP(C58,DB!$A$2:$A$222,DB!$B$2:$B$222,""),IF(G58="30L",_xlfn.XLOOKUP(C58,DB!$A$2:$A$222,DB!$C$2:$C$222,""),""))</f>
        <v>TAKUX</v>
      </c>
      <c r="S58" s="3">
        <f t="shared" si="0"/>
        <v>16</v>
      </c>
      <c r="T58" s="3" t="str">
        <f>_xlfn.XLOOKUP(C58,DB!$A$2:$A$222,DB!$D$2:$D$222,"")</f>
        <v>Sector 7</v>
      </c>
    </row>
    <row r="59" spans="1:20" x14ac:dyDescent="0.2">
      <c r="A59" t="s">
        <v>248</v>
      </c>
      <c r="B59" t="s">
        <v>18</v>
      </c>
      <c r="C59" t="s">
        <v>249</v>
      </c>
      <c r="D59" t="s">
        <v>30</v>
      </c>
      <c r="E59" t="s">
        <v>250</v>
      </c>
      <c r="F59" s="2">
        <v>46266.683622685203</v>
      </c>
      <c r="G59" t="s">
        <v>22</v>
      </c>
      <c r="H59" t="s">
        <v>251</v>
      </c>
      <c r="I59" s="3">
        <v>370</v>
      </c>
      <c r="J59" t="s">
        <v>24</v>
      </c>
      <c r="K59" t="s">
        <v>25</v>
      </c>
      <c r="L59" s="3">
        <v>359</v>
      </c>
      <c r="M59" t="s">
        <v>33</v>
      </c>
      <c r="N59" s="2">
        <v>46266.704675925903</v>
      </c>
      <c r="O59" s="3">
        <v>370</v>
      </c>
      <c r="P59" t="s">
        <v>27</v>
      </c>
      <c r="Q59" s="3">
        <v>40</v>
      </c>
      <c r="R59" s="3" t="str">
        <f>IF(G59="12R",_xlfn.XLOOKUP(C59,DB!$A$2:$A$222,DB!$B$2:$B$222,""),IF(G59="30L",_xlfn.XLOOKUP(C59,DB!$A$2:$A$222,DB!$C$2:$C$222,""),""))</f>
        <v>OMSUK</v>
      </c>
      <c r="S59" s="3">
        <f t="shared" si="0"/>
        <v>16</v>
      </c>
      <c r="T59" s="3" t="str">
        <f>_xlfn.XLOOKUP(C59,DB!$A$2:$A$222,DB!$D$2:$D$222,"")</f>
        <v>Sector 3</v>
      </c>
    </row>
    <row r="60" spans="1:20" x14ac:dyDescent="0.2">
      <c r="A60" t="s">
        <v>252</v>
      </c>
      <c r="B60" t="s">
        <v>18</v>
      </c>
      <c r="C60" t="s">
        <v>253</v>
      </c>
      <c r="D60" t="s">
        <v>36</v>
      </c>
      <c r="E60" t="s">
        <v>254</v>
      </c>
      <c r="F60" s="2">
        <v>46266.684988425899</v>
      </c>
      <c r="G60" t="s">
        <v>22</v>
      </c>
      <c r="H60" t="s">
        <v>255</v>
      </c>
      <c r="I60" s="3">
        <v>380</v>
      </c>
      <c r="J60" t="s">
        <v>24</v>
      </c>
      <c r="K60" t="s">
        <v>25</v>
      </c>
      <c r="L60" s="3">
        <v>329</v>
      </c>
      <c r="M60" t="s">
        <v>256</v>
      </c>
      <c r="N60" s="2">
        <v>46266.704560185201</v>
      </c>
      <c r="O60" s="3">
        <v>380</v>
      </c>
      <c r="P60" t="s">
        <v>27</v>
      </c>
      <c r="Q60" s="3">
        <v>190</v>
      </c>
      <c r="R60" s="3" t="str">
        <f>IF(G60="12R",_xlfn.XLOOKUP(C60,DB!$A$2:$A$222,DB!$B$2:$B$222,""),IF(G60="30L",_xlfn.XLOOKUP(C60,DB!$A$2:$A$222,DB!$C$2:$C$222,""),""))</f>
        <v>CZM</v>
      </c>
      <c r="S60" s="3">
        <f t="shared" si="0"/>
        <v>16</v>
      </c>
      <c r="T60" s="3" t="str">
        <f>_xlfn.XLOOKUP(C60,DB!$A$2:$A$222,DB!$D$2:$D$222,"")</f>
        <v>Sector 7</v>
      </c>
    </row>
    <row r="61" spans="1:20" x14ac:dyDescent="0.2">
      <c r="A61" t="s">
        <v>257</v>
      </c>
      <c r="B61" t="s">
        <v>18</v>
      </c>
      <c r="C61" t="s">
        <v>29</v>
      </c>
      <c r="D61" t="s">
        <v>73</v>
      </c>
      <c r="E61" t="s">
        <v>258</v>
      </c>
      <c r="F61" s="2">
        <v>46266.685810185198</v>
      </c>
      <c r="G61" t="s">
        <v>22</v>
      </c>
      <c r="H61" t="s">
        <v>259</v>
      </c>
      <c r="I61" s="3">
        <v>350</v>
      </c>
      <c r="J61" t="s">
        <v>24</v>
      </c>
      <c r="K61" t="s">
        <v>25</v>
      </c>
      <c r="L61" s="3">
        <v>361</v>
      </c>
      <c r="M61" t="s">
        <v>33</v>
      </c>
      <c r="N61" s="2">
        <v>46266.707592592596</v>
      </c>
      <c r="O61" s="3">
        <v>350</v>
      </c>
      <c r="P61" t="s">
        <v>27</v>
      </c>
      <c r="Q61" s="3">
        <v>40</v>
      </c>
      <c r="R61" s="3" t="str">
        <f>IF(G61="12R",_xlfn.XLOOKUP(C61,DB!$A$2:$A$222,DB!$B$2:$B$222,""),IF(G61="30L",_xlfn.XLOOKUP(C61,DB!$A$2:$A$222,DB!$C$2:$C$222,""),""))</f>
        <v>OMSUK</v>
      </c>
      <c r="S61" s="3">
        <f t="shared" si="0"/>
        <v>16</v>
      </c>
      <c r="T61" s="3" t="str">
        <f>_xlfn.XLOOKUP(C61,DB!$A$2:$A$222,DB!$D$2:$D$222,"")</f>
        <v>Sector 3</v>
      </c>
    </row>
    <row r="62" spans="1:20" x14ac:dyDescent="0.2">
      <c r="A62" t="s">
        <v>260</v>
      </c>
      <c r="B62" t="s">
        <v>18</v>
      </c>
      <c r="C62" t="s">
        <v>261</v>
      </c>
      <c r="D62" t="s">
        <v>49</v>
      </c>
      <c r="E62" t="s">
        <v>262</v>
      </c>
      <c r="F62" s="2">
        <v>46266.688206018502</v>
      </c>
      <c r="G62" t="s">
        <v>22</v>
      </c>
      <c r="H62" t="s">
        <v>263</v>
      </c>
      <c r="I62" s="3">
        <v>330</v>
      </c>
      <c r="J62" t="s">
        <v>24</v>
      </c>
      <c r="K62" t="s">
        <v>25</v>
      </c>
      <c r="L62" s="3">
        <v>369</v>
      </c>
      <c r="M62" t="s">
        <v>33</v>
      </c>
      <c r="N62" s="2">
        <v>46266.709525462997</v>
      </c>
      <c r="O62" s="3">
        <v>330</v>
      </c>
      <c r="P62" t="s">
        <v>27</v>
      </c>
      <c r="Q62" s="3">
        <v>40</v>
      </c>
      <c r="R62" s="3" t="str">
        <f>IF(G62="12R",_xlfn.XLOOKUP(C62,DB!$A$2:$A$222,DB!$B$2:$B$222,""),IF(G62="30L",_xlfn.XLOOKUP(C62,DB!$A$2:$A$222,DB!$C$2:$C$222,""),""))</f>
        <v>OMSUK</v>
      </c>
      <c r="S62" s="3">
        <f t="shared" si="0"/>
        <v>16</v>
      </c>
      <c r="T62" s="3" t="str">
        <f>_xlfn.XLOOKUP(C62,DB!$A$2:$A$222,DB!$D$2:$D$222,"")</f>
        <v>Sector 3</v>
      </c>
    </row>
    <row r="63" spans="1:20" x14ac:dyDescent="0.2">
      <c r="A63" t="s">
        <v>264</v>
      </c>
      <c r="B63" t="s">
        <v>18</v>
      </c>
      <c r="C63" t="s">
        <v>265</v>
      </c>
      <c r="D63" t="s">
        <v>73</v>
      </c>
      <c r="E63" t="s">
        <v>132</v>
      </c>
      <c r="F63" s="2">
        <v>46266.689351851899</v>
      </c>
      <c r="G63" t="s">
        <v>22</v>
      </c>
      <c r="H63" t="s">
        <v>266</v>
      </c>
      <c r="I63" s="3">
        <v>360</v>
      </c>
      <c r="J63" t="s">
        <v>24</v>
      </c>
      <c r="K63" t="s">
        <v>25</v>
      </c>
      <c r="L63" s="3">
        <v>868</v>
      </c>
      <c r="M63" t="s">
        <v>267</v>
      </c>
      <c r="N63" s="2">
        <v>46266.735358796301</v>
      </c>
      <c r="O63" s="3">
        <v>360</v>
      </c>
      <c r="P63" t="s">
        <v>27</v>
      </c>
      <c r="Q63" s="3">
        <v>190</v>
      </c>
      <c r="R63" s="3" t="str">
        <f>IF(G63="12R",_xlfn.XLOOKUP(C63,DB!$A$2:$A$222,DB!$B$2:$B$222,""),IF(G63="30L",_xlfn.XLOOKUP(C63,DB!$A$2:$A$222,DB!$C$2:$C$222,""),""))</f>
        <v>UDGUV</v>
      </c>
      <c r="S63" s="3">
        <f t="shared" si="0"/>
        <v>16</v>
      </c>
      <c r="T63" s="3" t="str">
        <f>_xlfn.XLOOKUP(C63,DB!$A$2:$A$222,DB!$D$2:$D$222,"")</f>
        <v>Sector 2</v>
      </c>
    </row>
    <row r="64" spans="1:20" x14ac:dyDescent="0.2">
      <c r="A64" t="s">
        <v>268</v>
      </c>
      <c r="B64" t="s">
        <v>18</v>
      </c>
      <c r="C64" t="s">
        <v>136</v>
      </c>
      <c r="D64" t="s">
        <v>20</v>
      </c>
      <c r="E64" t="s">
        <v>269</v>
      </c>
      <c r="F64" s="2">
        <v>46266.692141203697</v>
      </c>
      <c r="G64" t="s">
        <v>22</v>
      </c>
      <c r="H64" t="s">
        <v>270</v>
      </c>
      <c r="I64" s="3">
        <v>360</v>
      </c>
      <c r="J64" t="s">
        <v>24</v>
      </c>
      <c r="K64" t="s">
        <v>25</v>
      </c>
      <c r="L64" s="3">
        <v>859</v>
      </c>
      <c r="M64" t="s">
        <v>52</v>
      </c>
      <c r="N64" s="2">
        <v>46266.737870370402</v>
      </c>
      <c r="O64" s="3">
        <v>360</v>
      </c>
      <c r="P64" t="s">
        <v>27</v>
      </c>
      <c r="Q64" s="3">
        <v>190</v>
      </c>
      <c r="R64" s="3" t="str">
        <f>IF(G64="12R",_xlfn.XLOOKUP(C64,DB!$A$2:$A$222,DB!$B$2:$B$222,""),IF(G64="30L",_xlfn.XLOOKUP(C64,DB!$A$2:$A$222,DB!$C$2:$C$222,""),""))</f>
        <v>UDGUV</v>
      </c>
      <c r="S64" s="3">
        <f t="shared" si="0"/>
        <v>16</v>
      </c>
      <c r="T64" s="3" t="str">
        <f>_xlfn.XLOOKUP(C64,DB!$A$2:$A$222,DB!$D$2:$D$222,"")</f>
        <v>Sector 2</v>
      </c>
    </row>
    <row r="65" spans="1:20" x14ac:dyDescent="0.2">
      <c r="A65" t="s">
        <v>271</v>
      </c>
      <c r="B65" t="s">
        <v>18</v>
      </c>
      <c r="C65" t="s">
        <v>249</v>
      </c>
      <c r="D65" t="s">
        <v>36</v>
      </c>
      <c r="E65" t="s">
        <v>272</v>
      </c>
      <c r="F65" s="2">
        <v>46266.693402777797</v>
      </c>
      <c r="G65" t="s">
        <v>22</v>
      </c>
      <c r="H65" t="s">
        <v>273</v>
      </c>
      <c r="I65" s="3">
        <v>350</v>
      </c>
      <c r="J65" t="s">
        <v>24</v>
      </c>
      <c r="K65" t="s">
        <v>25</v>
      </c>
      <c r="L65" s="3">
        <v>359</v>
      </c>
      <c r="M65" t="s">
        <v>33</v>
      </c>
      <c r="N65" s="2">
        <v>46266.714594907397</v>
      </c>
      <c r="O65" s="3">
        <v>350</v>
      </c>
      <c r="P65" t="s">
        <v>27</v>
      </c>
      <c r="Q65" s="3">
        <v>40</v>
      </c>
      <c r="R65" s="3" t="str">
        <f>IF(G65="12R",_xlfn.XLOOKUP(C65,DB!$A$2:$A$222,DB!$B$2:$B$222,""),IF(G65="30L",_xlfn.XLOOKUP(C65,DB!$A$2:$A$222,DB!$C$2:$C$222,""),""))</f>
        <v>OMSUK</v>
      </c>
      <c r="S65" s="3">
        <f t="shared" si="0"/>
        <v>16</v>
      </c>
      <c r="T65" s="3" t="str">
        <f>_xlfn.XLOOKUP(C65,DB!$A$2:$A$222,DB!$D$2:$D$222,"")</f>
        <v>Sector 3</v>
      </c>
    </row>
    <row r="66" spans="1:20" x14ac:dyDescent="0.2">
      <c r="A66" t="s">
        <v>274</v>
      </c>
      <c r="B66" t="s">
        <v>18</v>
      </c>
      <c r="C66" t="s">
        <v>275</v>
      </c>
      <c r="D66" t="s">
        <v>276</v>
      </c>
      <c r="F66" s="2">
        <v>46266.696053240703</v>
      </c>
      <c r="G66" t="s">
        <v>22</v>
      </c>
      <c r="H66" t="s">
        <v>244</v>
      </c>
      <c r="I66" s="3">
        <v>15</v>
      </c>
      <c r="J66" t="s">
        <v>196</v>
      </c>
      <c r="K66" t="s">
        <v>62</v>
      </c>
      <c r="L66" s="3">
        <v>74</v>
      </c>
      <c r="M66" t="s">
        <v>275</v>
      </c>
      <c r="N66" s="2">
        <v>46266.713576388902</v>
      </c>
      <c r="O66" s="3">
        <v>0</v>
      </c>
      <c r="P66" t="s">
        <v>192</v>
      </c>
      <c r="Q66" s="3">
        <v>15</v>
      </c>
      <c r="R66" s="3" t="str">
        <f>IF(G66="12R",_xlfn.XLOOKUP(C66,DB!$A$2:$A$222,DB!$B$2:$B$222,""),IF(G66="30L",_xlfn.XLOOKUP(C66,DB!$A$2:$A$222,DB!$C$2:$C$222,""),""))</f>
        <v/>
      </c>
      <c r="S66" s="3">
        <f t="shared" si="0"/>
        <v>16</v>
      </c>
      <c r="T66" s="3" t="str">
        <f>_xlfn.XLOOKUP(C66,DB!$A$2:$A$222,DB!$D$2:$D$222,"")</f>
        <v/>
      </c>
    </row>
    <row r="67" spans="1:20" x14ac:dyDescent="0.2">
      <c r="A67" t="s">
        <v>277</v>
      </c>
      <c r="B67" t="s">
        <v>18</v>
      </c>
      <c r="C67" t="s">
        <v>18</v>
      </c>
      <c r="D67" t="s">
        <v>278</v>
      </c>
      <c r="F67" s="2">
        <v>46266.698611111096</v>
      </c>
      <c r="G67" t="s">
        <v>22</v>
      </c>
      <c r="H67" t="s">
        <v>195</v>
      </c>
      <c r="I67" s="3">
        <v>15</v>
      </c>
      <c r="J67" t="s">
        <v>196</v>
      </c>
      <c r="K67" t="s">
        <v>62</v>
      </c>
      <c r="L67" s="3">
        <v>134</v>
      </c>
      <c r="M67" t="s">
        <v>18</v>
      </c>
      <c r="N67" s="2">
        <v>46266.747997685197</v>
      </c>
      <c r="O67" s="3">
        <v>0</v>
      </c>
      <c r="P67" t="s">
        <v>192</v>
      </c>
      <c r="Q67" s="3">
        <v>15</v>
      </c>
      <c r="R67" s="3" t="str">
        <f>IF(G67="12R",_xlfn.XLOOKUP(C67,DB!$A$2:$A$222,DB!$B$2:$B$222,""),IF(G67="30L",_xlfn.XLOOKUP(C67,DB!$A$2:$A$222,DB!$C$2:$C$222,""),""))</f>
        <v/>
      </c>
      <c r="S67" s="3">
        <f t="shared" ref="S67:S130" si="1">HOUR(F67)</f>
        <v>16</v>
      </c>
      <c r="T67" s="3" t="str">
        <f>_xlfn.XLOOKUP(C67,DB!$A$2:$A$222,DB!$D$2:$D$222,"")</f>
        <v/>
      </c>
    </row>
    <row r="68" spans="1:20" x14ac:dyDescent="0.2">
      <c r="A68" t="s">
        <v>279</v>
      </c>
      <c r="B68" t="s">
        <v>18</v>
      </c>
      <c r="C68" t="s">
        <v>64</v>
      </c>
      <c r="D68" t="s">
        <v>36</v>
      </c>
      <c r="E68" t="s">
        <v>280</v>
      </c>
      <c r="F68" s="2">
        <v>46266.699918981503</v>
      </c>
      <c r="G68" t="s">
        <v>22</v>
      </c>
      <c r="H68" t="s">
        <v>281</v>
      </c>
      <c r="I68" s="3">
        <v>390</v>
      </c>
      <c r="J68" t="s">
        <v>24</v>
      </c>
      <c r="K68" t="s">
        <v>25</v>
      </c>
      <c r="L68" s="3">
        <v>219</v>
      </c>
      <c r="M68" t="s">
        <v>68</v>
      </c>
      <c r="N68" s="2">
        <v>46266.714108796303</v>
      </c>
      <c r="O68" s="3">
        <v>379</v>
      </c>
      <c r="P68" t="s">
        <v>27</v>
      </c>
      <c r="Q68" s="3">
        <v>190</v>
      </c>
      <c r="R68" s="3" t="str">
        <f>IF(G68="12R",_xlfn.XLOOKUP(C68,DB!$A$2:$A$222,DB!$B$2:$B$222,""),IF(G68="30L",_xlfn.XLOOKUP(C68,DB!$A$2:$A$222,DB!$C$2:$C$222,""),""))</f>
        <v>CZM</v>
      </c>
      <c r="S68" s="3">
        <f t="shared" si="1"/>
        <v>16</v>
      </c>
      <c r="T68" s="3" t="str">
        <f>_xlfn.XLOOKUP(C68,DB!$A$2:$A$222,DB!$D$2:$D$222,"")</f>
        <v>Sector 7</v>
      </c>
    </row>
    <row r="69" spans="1:20" x14ac:dyDescent="0.2">
      <c r="A69" t="s">
        <v>282</v>
      </c>
      <c r="B69" t="s">
        <v>18</v>
      </c>
      <c r="C69" t="s">
        <v>19</v>
      </c>
      <c r="D69" t="s">
        <v>73</v>
      </c>
      <c r="E69" t="s">
        <v>283</v>
      </c>
      <c r="F69" s="2">
        <v>46266.703275462998</v>
      </c>
      <c r="G69" t="s">
        <v>22</v>
      </c>
      <c r="H69" t="s">
        <v>284</v>
      </c>
      <c r="I69" s="3">
        <v>340</v>
      </c>
      <c r="J69" t="s">
        <v>24</v>
      </c>
      <c r="K69" t="s">
        <v>25</v>
      </c>
      <c r="L69" s="3">
        <v>868</v>
      </c>
      <c r="M69" t="s">
        <v>267</v>
      </c>
      <c r="N69" s="2">
        <v>46266.749444444402</v>
      </c>
      <c r="O69" s="3">
        <v>340</v>
      </c>
      <c r="P69" t="s">
        <v>27</v>
      </c>
      <c r="Q69" s="3">
        <v>190</v>
      </c>
      <c r="R69" s="3" t="str">
        <f>IF(G69="12R",_xlfn.XLOOKUP(C69,DB!$A$2:$A$222,DB!$B$2:$B$222,""),IF(G69="30L",_xlfn.XLOOKUP(C69,DB!$A$2:$A$222,DB!$C$2:$C$222,""),""))</f>
        <v>UDGUV</v>
      </c>
      <c r="S69" s="3">
        <f t="shared" si="1"/>
        <v>16</v>
      </c>
      <c r="T69" s="3" t="str">
        <f>_xlfn.XLOOKUP(C69,DB!$A$2:$A$222,DB!$D$2:$D$222,"")</f>
        <v>Sector 2</v>
      </c>
    </row>
    <row r="70" spans="1:20" x14ac:dyDescent="0.2">
      <c r="A70" t="s">
        <v>285</v>
      </c>
      <c r="B70" t="s">
        <v>18</v>
      </c>
      <c r="C70" t="s">
        <v>154</v>
      </c>
      <c r="D70" t="s">
        <v>30</v>
      </c>
      <c r="E70" t="s">
        <v>286</v>
      </c>
      <c r="F70" s="2">
        <v>46266.7054166667</v>
      </c>
      <c r="G70" t="s">
        <v>22</v>
      </c>
      <c r="H70" t="s">
        <v>287</v>
      </c>
      <c r="I70" s="3">
        <v>370</v>
      </c>
      <c r="J70" t="s">
        <v>24</v>
      </c>
      <c r="K70" t="s">
        <v>25</v>
      </c>
      <c r="L70" s="3">
        <v>150</v>
      </c>
      <c r="M70" t="s">
        <v>158</v>
      </c>
      <c r="N70" s="2">
        <v>46266.715682870403</v>
      </c>
      <c r="O70" s="3">
        <v>261</v>
      </c>
      <c r="P70" t="s">
        <v>27</v>
      </c>
      <c r="Q70" s="3">
        <v>190</v>
      </c>
      <c r="R70" s="3" t="str">
        <f>IF(G70="12R",_xlfn.XLOOKUP(C70,DB!$A$2:$A$222,DB!$B$2:$B$222,""),IF(G70="30L",_xlfn.XLOOKUP(C70,DB!$A$2:$A$222,DB!$C$2:$C$222,""),""))</f>
        <v>TAKUX</v>
      </c>
      <c r="S70" s="3">
        <f t="shared" si="1"/>
        <v>16</v>
      </c>
      <c r="T70" s="3" t="str">
        <f>_xlfn.XLOOKUP(C70,DB!$A$2:$A$222,DB!$D$2:$D$222,"")</f>
        <v>Sector 7</v>
      </c>
    </row>
    <row r="71" spans="1:20" x14ac:dyDescent="0.2">
      <c r="A71" t="s">
        <v>288</v>
      </c>
      <c r="B71" t="s">
        <v>18</v>
      </c>
      <c r="C71" t="s">
        <v>289</v>
      </c>
      <c r="D71" t="s">
        <v>65</v>
      </c>
      <c r="E71" t="s">
        <v>145</v>
      </c>
      <c r="F71" s="2">
        <v>46266.706435185202</v>
      </c>
      <c r="G71" t="s">
        <v>22</v>
      </c>
      <c r="H71" t="s">
        <v>290</v>
      </c>
      <c r="I71" s="3">
        <v>380</v>
      </c>
      <c r="J71" t="s">
        <v>24</v>
      </c>
      <c r="K71" t="s">
        <v>25</v>
      </c>
      <c r="L71" s="3">
        <v>830</v>
      </c>
      <c r="M71" t="s">
        <v>289</v>
      </c>
      <c r="N71" s="2">
        <v>46266.757037037001</v>
      </c>
      <c r="O71" s="3">
        <v>15</v>
      </c>
      <c r="P71" t="s">
        <v>27</v>
      </c>
      <c r="Q71" s="3">
        <v>190</v>
      </c>
      <c r="R71" s="3" t="str">
        <f>IF(G71="12R",_xlfn.XLOOKUP(C71,DB!$A$2:$A$222,DB!$B$2:$B$222,""),IF(G71="30L",_xlfn.XLOOKUP(C71,DB!$A$2:$A$222,DB!$C$2:$C$222,""),""))</f>
        <v>UDGUV</v>
      </c>
      <c r="S71" s="3">
        <f t="shared" si="1"/>
        <v>16</v>
      </c>
      <c r="T71" s="3" t="str">
        <f>_xlfn.XLOOKUP(C71,DB!$A$2:$A$222,DB!$D$2:$D$222,"")</f>
        <v>Sector 2</v>
      </c>
    </row>
    <row r="72" spans="1:20" x14ac:dyDescent="0.2">
      <c r="A72" t="s">
        <v>291</v>
      </c>
      <c r="B72" t="s">
        <v>18</v>
      </c>
      <c r="C72" t="s">
        <v>204</v>
      </c>
      <c r="D72" t="s">
        <v>73</v>
      </c>
      <c r="E72" t="s">
        <v>292</v>
      </c>
      <c r="F72" s="2">
        <v>46266.707407407397</v>
      </c>
      <c r="G72" t="s">
        <v>22</v>
      </c>
      <c r="H72" t="s">
        <v>293</v>
      </c>
      <c r="I72" s="3">
        <v>350</v>
      </c>
      <c r="J72" t="s">
        <v>24</v>
      </c>
      <c r="K72" t="s">
        <v>25</v>
      </c>
      <c r="L72" s="3">
        <v>360</v>
      </c>
      <c r="M72" t="s">
        <v>33</v>
      </c>
      <c r="N72" s="2">
        <v>46266.728796296302</v>
      </c>
      <c r="O72" s="3">
        <v>350</v>
      </c>
      <c r="P72" t="s">
        <v>27</v>
      </c>
      <c r="Q72" s="3">
        <v>40</v>
      </c>
      <c r="R72" s="3" t="str">
        <f>IF(G72="12R",_xlfn.XLOOKUP(C72,DB!$A$2:$A$222,DB!$B$2:$B$222,""),IF(G72="30L",_xlfn.XLOOKUP(C72,DB!$A$2:$A$222,DB!$C$2:$C$222,""),""))</f>
        <v>OMSUK</v>
      </c>
      <c r="S72" s="3">
        <f t="shared" si="1"/>
        <v>16</v>
      </c>
      <c r="T72" s="3" t="str">
        <f>_xlfn.XLOOKUP(C72,DB!$A$2:$A$222,DB!$D$2:$D$222,"")</f>
        <v>Sector 3</v>
      </c>
    </row>
    <row r="73" spans="1:20" x14ac:dyDescent="0.2">
      <c r="A73" t="s">
        <v>294</v>
      </c>
      <c r="B73" t="s">
        <v>18</v>
      </c>
      <c r="C73" t="s">
        <v>48</v>
      </c>
      <c r="D73" t="s">
        <v>49</v>
      </c>
      <c r="E73" t="s">
        <v>295</v>
      </c>
      <c r="F73" s="2">
        <v>46266.7112037037</v>
      </c>
      <c r="G73" t="s">
        <v>22</v>
      </c>
      <c r="H73" t="s">
        <v>296</v>
      </c>
      <c r="I73" s="3">
        <v>360</v>
      </c>
      <c r="J73" t="s">
        <v>24</v>
      </c>
      <c r="K73" t="s">
        <v>25</v>
      </c>
      <c r="L73" s="3">
        <v>861</v>
      </c>
      <c r="M73" t="s">
        <v>52</v>
      </c>
      <c r="N73" s="2">
        <v>46266.756481481498</v>
      </c>
      <c r="O73" s="3">
        <v>360</v>
      </c>
      <c r="P73" t="s">
        <v>27</v>
      </c>
      <c r="Q73" s="3">
        <v>190</v>
      </c>
      <c r="R73" s="3" t="str">
        <f>IF(G73="12R",_xlfn.XLOOKUP(C73,DB!$A$2:$A$222,DB!$B$2:$B$222,""),IF(G73="30L",_xlfn.XLOOKUP(C73,DB!$A$2:$A$222,DB!$C$2:$C$222,""),""))</f>
        <v>UDGUV</v>
      </c>
      <c r="S73" s="3">
        <f t="shared" si="1"/>
        <v>17</v>
      </c>
      <c r="T73" s="3" t="str">
        <f>_xlfn.XLOOKUP(C73,DB!$A$2:$A$222,DB!$D$2:$D$222,"")</f>
        <v>Sector 2</v>
      </c>
    </row>
    <row r="74" spans="1:20" x14ac:dyDescent="0.2">
      <c r="A74" t="s">
        <v>297</v>
      </c>
      <c r="B74" t="s">
        <v>18</v>
      </c>
      <c r="C74" t="s">
        <v>298</v>
      </c>
      <c r="D74" t="s">
        <v>73</v>
      </c>
      <c r="E74" t="s">
        <v>299</v>
      </c>
      <c r="F74" s="2">
        <v>46266.716412037</v>
      </c>
      <c r="G74" t="s">
        <v>22</v>
      </c>
      <c r="H74" t="s">
        <v>300</v>
      </c>
      <c r="I74" s="3">
        <v>330</v>
      </c>
      <c r="J74" t="s">
        <v>24</v>
      </c>
      <c r="K74" t="s">
        <v>25</v>
      </c>
      <c r="L74" s="3">
        <v>359</v>
      </c>
      <c r="M74" t="s">
        <v>33</v>
      </c>
      <c r="N74" s="2">
        <v>46266.737349536997</v>
      </c>
      <c r="O74" s="3">
        <v>330</v>
      </c>
      <c r="P74" t="s">
        <v>27</v>
      </c>
      <c r="Q74" s="3">
        <v>40</v>
      </c>
      <c r="R74" s="3" t="str">
        <f>IF(G74="12R",_xlfn.XLOOKUP(C74,DB!$A$2:$A$222,DB!$B$2:$B$222,""),IF(G74="30L",_xlfn.XLOOKUP(C74,DB!$A$2:$A$222,DB!$C$2:$C$222,""),""))</f>
        <v>OMSUK</v>
      </c>
      <c r="S74" s="3">
        <f t="shared" si="1"/>
        <v>17</v>
      </c>
      <c r="T74" s="3" t="str">
        <f>_xlfn.XLOOKUP(C74,DB!$A$2:$A$222,DB!$D$2:$D$222,"")</f>
        <v>Sector 3</v>
      </c>
    </row>
    <row r="75" spans="1:20" x14ac:dyDescent="0.2">
      <c r="A75" t="s">
        <v>301</v>
      </c>
      <c r="B75" t="s">
        <v>18</v>
      </c>
      <c r="C75" t="s">
        <v>173</v>
      </c>
      <c r="D75" t="s">
        <v>73</v>
      </c>
      <c r="E75" t="s">
        <v>302</v>
      </c>
      <c r="F75" s="2">
        <v>46266.720914351798</v>
      </c>
      <c r="G75" t="s">
        <v>22</v>
      </c>
      <c r="H75" t="s">
        <v>303</v>
      </c>
      <c r="I75" s="3">
        <v>360</v>
      </c>
      <c r="J75" t="s">
        <v>24</v>
      </c>
      <c r="K75" t="s">
        <v>25</v>
      </c>
      <c r="L75" s="3">
        <v>553</v>
      </c>
      <c r="M75" t="s">
        <v>177</v>
      </c>
      <c r="N75" s="2">
        <v>46266.7496412037</v>
      </c>
      <c r="O75" s="3">
        <v>340</v>
      </c>
      <c r="P75" t="s">
        <v>27</v>
      </c>
      <c r="Q75" s="3">
        <v>40</v>
      </c>
      <c r="R75" s="3" t="str">
        <f>IF(G75="12R",_xlfn.XLOOKUP(C75,DB!$A$2:$A$222,DB!$B$2:$B$222,""),IF(G75="30L",_xlfn.XLOOKUP(C75,DB!$A$2:$A$222,DB!$C$2:$C$222,""),""))</f>
        <v>ENEBA</v>
      </c>
      <c r="S75" s="3">
        <f t="shared" si="1"/>
        <v>17</v>
      </c>
      <c r="T75" s="3" t="str">
        <f>_xlfn.XLOOKUP(C75,DB!$A$2:$A$222,DB!$D$2:$D$222,"")</f>
        <v>Sector 3</v>
      </c>
    </row>
    <row r="76" spans="1:20" x14ac:dyDescent="0.2">
      <c r="A76" t="s">
        <v>304</v>
      </c>
      <c r="B76" t="s">
        <v>18</v>
      </c>
      <c r="C76" t="s">
        <v>305</v>
      </c>
      <c r="D76" t="s">
        <v>165</v>
      </c>
      <c r="E76" t="s">
        <v>306</v>
      </c>
      <c r="F76" s="2">
        <v>46266.722476851799</v>
      </c>
      <c r="G76" t="s">
        <v>22</v>
      </c>
      <c r="H76" t="s">
        <v>307</v>
      </c>
      <c r="I76" s="3">
        <v>320</v>
      </c>
      <c r="J76" t="s">
        <v>24</v>
      </c>
      <c r="K76" t="s">
        <v>25</v>
      </c>
      <c r="L76" s="3">
        <v>440</v>
      </c>
      <c r="M76" t="s">
        <v>308</v>
      </c>
      <c r="N76" s="2">
        <v>46266.746828703697</v>
      </c>
      <c r="O76" s="3">
        <v>320</v>
      </c>
      <c r="P76" t="s">
        <v>27</v>
      </c>
      <c r="Q76" s="3">
        <v>40</v>
      </c>
      <c r="R76" s="3" t="str">
        <f>IF(G76="12R",_xlfn.XLOOKUP(C76,DB!$A$2:$A$222,DB!$B$2:$B$222,""),IF(G76="30L",_xlfn.XLOOKUP(C76,DB!$A$2:$A$222,DB!$C$2:$C$222,""),""))</f>
        <v>ENEBA</v>
      </c>
      <c r="S76" s="3">
        <f t="shared" si="1"/>
        <v>17</v>
      </c>
      <c r="T76" s="3" t="str">
        <f>_xlfn.XLOOKUP(C76,DB!$A$2:$A$222,DB!$D$2:$D$222,"")</f>
        <v>Sector 3</v>
      </c>
    </row>
    <row r="77" spans="1:20" x14ac:dyDescent="0.2">
      <c r="A77" t="s">
        <v>309</v>
      </c>
      <c r="B77" t="s">
        <v>18</v>
      </c>
      <c r="C77" t="s">
        <v>310</v>
      </c>
      <c r="D77" t="s">
        <v>36</v>
      </c>
      <c r="E77" t="s">
        <v>311</v>
      </c>
      <c r="F77" s="2">
        <v>46266.7274652778</v>
      </c>
      <c r="G77" t="s">
        <v>22</v>
      </c>
      <c r="H77" t="s">
        <v>312</v>
      </c>
      <c r="I77" s="3">
        <v>350</v>
      </c>
      <c r="J77" t="s">
        <v>24</v>
      </c>
      <c r="K77" t="s">
        <v>25</v>
      </c>
      <c r="L77" s="3">
        <v>136</v>
      </c>
      <c r="M77" t="s">
        <v>45</v>
      </c>
      <c r="N77" s="2">
        <v>46266.736817129597</v>
      </c>
      <c r="O77" s="3">
        <v>257</v>
      </c>
      <c r="P77" t="s">
        <v>27</v>
      </c>
      <c r="Q77" s="3">
        <v>190</v>
      </c>
      <c r="R77" s="3" t="str">
        <f>IF(G77="12R",_xlfn.XLOOKUP(C77,DB!$A$2:$A$222,DB!$B$2:$B$222,""),IF(G77="30L",_xlfn.XLOOKUP(C77,DB!$A$2:$A$222,DB!$C$2:$C$222,""),""))</f>
        <v>NUDAL</v>
      </c>
      <c r="S77" s="3">
        <f t="shared" si="1"/>
        <v>17</v>
      </c>
      <c r="T77" s="3" t="str">
        <f>_xlfn.XLOOKUP(C77,DB!$A$2:$A$222,DB!$D$2:$D$222,"")</f>
        <v>Sector 3</v>
      </c>
    </row>
    <row r="78" spans="1:20" x14ac:dyDescent="0.2">
      <c r="A78" t="s">
        <v>313</v>
      </c>
      <c r="B78" t="s">
        <v>18</v>
      </c>
      <c r="C78" t="s">
        <v>314</v>
      </c>
      <c r="D78" t="s">
        <v>73</v>
      </c>
      <c r="E78" t="s">
        <v>315</v>
      </c>
      <c r="F78" s="2">
        <v>46266.731863425899</v>
      </c>
      <c r="G78" t="s">
        <v>22</v>
      </c>
      <c r="H78" t="s">
        <v>316</v>
      </c>
      <c r="I78" s="3">
        <v>330</v>
      </c>
      <c r="J78" t="s">
        <v>24</v>
      </c>
      <c r="K78" t="s">
        <v>25</v>
      </c>
      <c r="L78" s="3">
        <v>359</v>
      </c>
      <c r="M78" t="s">
        <v>33</v>
      </c>
      <c r="N78" s="2">
        <v>46266.752719907403</v>
      </c>
      <c r="O78" s="3">
        <v>330</v>
      </c>
      <c r="P78" t="s">
        <v>27</v>
      </c>
      <c r="Q78" s="3">
        <v>40</v>
      </c>
      <c r="R78" s="3" t="str">
        <f>IF(G78="12R",_xlfn.XLOOKUP(C78,DB!$A$2:$A$222,DB!$B$2:$B$222,""),IF(G78="30L",_xlfn.XLOOKUP(C78,DB!$A$2:$A$222,DB!$C$2:$C$222,""),""))</f>
        <v>ENEBA</v>
      </c>
      <c r="S78" s="3">
        <f t="shared" si="1"/>
        <v>17</v>
      </c>
      <c r="T78" s="3" t="str">
        <f>_xlfn.XLOOKUP(C78,DB!$A$2:$A$222,DB!$D$2:$D$222,"")</f>
        <v>Sector 3</v>
      </c>
    </row>
    <row r="79" spans="1:20" x14ac:dyDescent="0.2">
      <c r="A79" t="s">
        <v>317</v>
      </c>
      <c r="B79" t="s">
        <v>18</v>
      </c>
      <c r="C79" t="s">
        <v>318</v>
      </c>
      <c r="D79" t="s">
        <v>30</v>
      </c>
      <c r="E79" t="s">
        <v>319</v>
      </c>
      <c r="F79" s="2">
        <v>46266.7351388889</v>
      </c>
      <c r="G79" t="s">
        <v>22</v>
      </c>
      <c r="H79" t="s">
        <v>320</v>
      </c>
      <c r="I79" s="3">
        <v>370</v>
      </c>
      <c r="J79" t="s">
        <v>24</v>
      </c>
      <c r="K79" t="s">
        <v>25</v>
      </c>
      <c r="L79" s="3">
        <v>151</v>
      </c>
      <c r="M79" t="s">
        <v>158</v>
      </c>
      <c r="N79" s="2">
        <v>46266.745752314797</v>
      </c>
      <c r="O79" s="3">
        <v>240</v>
      </c>
      <c r="P79" t="s">
        <v>27</v>
      </c>
      <c r="Q79" s="3">
        <v>190</v>
      </c>
      <c r="R79" s="3" t="str">
        <f>IF(G79="12R",_xlfn.XLOOKUP(C79,DB!$A$2:$A$222,DB!$B$2:$B$222,""),IF(G79="30L",_xlfn.XLOOKUP(C79,DB!$A$2:$A$222,DB!$C$2:$C$222,""),""))</f>
        <v>HECAT</v>
      </c>
      <c r="S79" s="3">
        <f t="shared" si="1"/>
        <v>17</v>
      </c>
      <c r="T79" s="3" t="str">
        <f>_xlfn.XLOOKUP(C79,DB!$A$2:$A$222,DB!$D$2:$D$222,"")</f>
        <v>Sector 7</v>
      </c>
    </row>
    <row r="80" spans="1:20" x14ac:dyDescent="0.2">
      <c r="A80" t="s">
        <v>321</v>
      </c>
      <c r="B80" t="s">
        <v>18</v>
      </c>
      <c r="C80" t="s">
        <v>322</v>
      </c>
      <c r="D80" t="s">
        <v>323</v>
      </c>
      <c r="F80" s="2">
        <v>46266.735960648097</v>
      </c>
      <c r="G80" t="s">
        <v>22</v>
      </c>
      <c r="H80" t="s">
        <v>324</v>
      </c>
      <c r="I80" s="3">
        <v>430</v>
      </c>
      <c r="J80" t="s">
        <v>24</v>
      </c>
      <c r="K80" t="s">
        <v>62</v>
      </c>
      <c r="L80" s="3">
        <v>869</v>
      </c>
      <c r="M80" t="s">
        <v>39</v>
      </c>
      <c r="N80" s="2">
        <v>46266.783159722203</v>
      </c>
      <c r="O80" s="3">
        <v>430</v>
      </c>
      <c r="P80" t="s">
        <v>27</v>
      </c>
      <c r="Q80" s="3">
        <v>30</v>
      </c>
      <c r="R80" s="3" t="str">
        <f>IF(G80="12R",_xlfn.XLOOKUP(C80,DB!$A$2:$A$222,DB!$B$2:$B$222,""),IF(G80="30L",_xlfn.XLOOKUP(C80,DB!$A$2:$A$222,DB!$C$2:$C$222,""),""))</f>
        <v>UDGUV</v>
      </c>
      <c r="S80" s="3">
        <f t="shared" si="1"/>
        <v>17</v>
      </c>
      <c r="T80" s="3" t="str">
        <f>_xlfn.XLOOKUP(C80,DB!$A$2:$A$222,DB!$D$2:$D$222,"")</f>
        <v>Sector 2</v>
      </c>
    </row>
    <row r="81" spans="1:20" x14ac:dyDescent="0.2">
      <c r="A81" t="s">
        <v>325</v>
      </c>
      <c r="B81" t="s">
        <v>18</v>
      </c>
      <c r="C81" t="s">
        <v>326</v>
      </c>
      <c r="D81" t="s">
        <v>155</v>
      </c>
      <c r="E81" t="s">
        <v>327</v>
      </c>
      <c r="F81" s="2">
        <v>46266.737962963001</v>
      </c>
      <c r="G81" t="s">
        <v>22</v>
      </c>
      <c r="H81" t="s">
        <v>328</v>
      </c>
      <c r="I81" s="3">
        <v>360</v>
      </c>
      <c r="J81" t="s">
        <v>24</v>
      </c>
      <c r="K81" t="s">
        <v>25</v>
      </c>
      <c r="L81" s="3">
        <v>426</v>
      </c>
      <c r="M81" t="s">
        <v>308</v>
      </c>
      <c r="N81" s="2">
        <v>46266.760833333297</v>
      </c>
      <c r="O81" s="3">
        <v>360</v>
      </c>
      <c r="P81" t="s">
        <v>27</v>
      </c>
      <c r="Q81" s="3">
        <v>40</v>
      </c>
      <c r="R81" s="3" t="str">
        <f>IF(G81="12R",_xlfn.XLOOKUP(C81,DB!$A$2:$A$222,DB!$B$2:$B$222,""),IF(G81="30L",_xlfn.XLOOKUP(C81,DB!$A$2:$A$222,DB!$C$2:$C$222,""),""))</f>
        <v>OMSUK</v>
      </c>
      <c r="S81" s="3">
        <f t="shared" si="1"/>
        <v>17</v>
      </c>
      <c r="T81" s="3" t="str">
        <f>_xlfn.XLOOKUP(C81,DB!$A$2:$A$222,DB!$D$2:$D$222,"")</f>
        <v>Sector 3</v>
      </c>
    </row>
    <row r="82" spans="1:20" x14ac:dyDescent="0.2">
      <c r="A82" t="s">
        <v>329</v>
      </c>
      <c r="B82" t="s">
        <v>18</v>
      </c>
      <c r="C82" t="s">
        <v>35</v>
      </c>
      <c r="D82" t="s">
        <v>36</v>
      </c>
      <c r="E82" t="s">
        <v>330</v>
      </c>
      <c r="F82" s="2">
        <v>46266.740266203698</v>
      </c>
      <c r="G82" t="s">
        <v>22</v>
      </c>
      <c r="H82" t="s">
        <v>331</v>
      </c>
      <c r="I82" s="3">
        <v>380</v>
      </c>
      <c r="J82" t="s">
        <v>24</v>
      </c>
      <c r="K82" t="s">
        <v>25</v>
      </c>
      <c r="L82" s="3">
        <v>876</v>
      </c>
      <c r="M82" t="s">
        <v>39</v>
      </c>
      <c r="N82" s="2">
        <v>46266.785405092603</v>
      </c>
      <c r="O82" s="3">
        <v>380</v>
      </c>
      <c r="P82" t="s">
        <v>27</v>
      </c>
      <c r="Q82" s="3">
        <v>190</v>
      </c>
      <c r="R82" s="3" t="str">
        <f>IF(G82="12R",_xlfn.XLOOKUP(C82,DB!$A$2:$A$222,DB!$B$2:$B$222,""),IF(G82="30L",_xlfn.XLOOKUP(C82,DB!$A$2:$A$222,DB!$C$2:$C$222,""),""))</f>
        <v>UDGUV</v>
      </c>
      <c r="S82" s="3">
        <f t="shared" si="1"/>
        <v>17</v>
      </c>
      <c r="T82" s="3" t="str">
        <f>_xlfn.XLOOKUP(C82,DB!$A$2:$A$222,DB!$D$2:$D$222,"")</f>
        <v>Sector 2</v>
      </c>
    </row>
    <row r="83" spans="1:20" x14ac:dyDescent="0.2">
      <c r="A83" t="s">
        <v>332</v>
      </c>
      <c r="B83" t="s">
        <v>18</v>
      </c>
      <c r="C83" t="s">
        <v>333</v>
      </c>
      <c r="D83" t="s">
        <v>65</v>
      </c>
      <c r="E83" t="s">
        <v>334</v>
      </c>
      <c r="F83" s="2">
        <v>46266.741226851896</v>
      </c>
      <c r="G83" t="s">
        <v>22</v>
      </c>
      <c r="H83" t="s">
        <v>335</v>
      </c>
      <c r="I83" s="3">
        <v>390</v>
      </c>
      <c r="J83" t="s">
        <v>24</v>
      </c>
      <c r="K83" t="s">
        <v>25</v>
      </c>
      <c r="L83" s="3">
        <v>149</v>
      </c>
      <c r="M83" t="s">
        <v>158</v>
      </c>
      <c r="N83" s="2">
        <v>46266.7508564815</v>
      </c>
      <c r="O83" s="3">
        <v>325</v>
      </c>
      <c r="P83" t="s">
        <v>27</v>
      </c>
      <c r="Q83" s="3">
        <v>190</v>
      </c>
      <c r="R83" s="3" t="str">
        <f>IF(G83="12R",_xlfn.XLOOKUP(C83,DB!$A$2:$A$222,DB!$B$2:$B$222,""),IF(G83="30L",_xlfn.XLOOKUP(C83,DB!$A$2:$A$222,DB!$C$2:$C$222,""),""))</f>
        <v>TAKUX</v>
      </c>
      <c r="S83" s="3">
        <f t="shared" si="1"/>
        <v>17</v>
      </c>
      <c r="T83" s="3" t="str">
        <f>_xlfn.XLOOKUP(C83,DB!$A$2:$A$222,DB!$D$2:$D$222,"")</f>
        <v>Sector 7</v>
      </c>
    </row>
    <row r="84" spans="1:20" x14ac:dyDescent="0.2">
      <c r="A84" t="s">
        <v>336</v>
      </c>
      <c r="B84" t="s">
        <v>18</v>
      </c>
      <c r="C84" t="s">
        <v>337</v>
      </c>
      <c r="D84" t="s">
        <v>65</v>
      </c>
      <c r="E84" t="s">
        <v>338</v>
      </c>
      <c r="F84" s="2">
        <v>46266.743657407402</v>
      </c>
      <c r="G84" t="s">
        <v>22</v>
      </c>
      <c r="H84" t="s">
        <v>339</v>
      </c>
      <c r="I84" s="3">
        <v>380</v>
      </c>
      <c r="J84" t="s">
        <v>24</v>
      </c>
      <c r="K84" t="s">
        <v>25</v>
      </c>
      <c r="L84" s="3">
        <v>858</v>
      </c>
      <c r="M84" t="s">
        <v>52</v>
      </c>
      <c r="N84" s="2">
        <v>46266.788993055598</v>
      </c>
      <c r="O84" s="3">
        <v>380</v>
      </c>
      <c r="P84" t="s">
        <v>27</v>
      </c>
      <c r="Q84" s="3">
        <v>190</v>
      </c>
      <c r="R84" s="3" t="str">
        <f>IF(G84="12R",_xlfn.XLOOKUP(C84,DB!$A$2:$A$222,DB!$B$2:$B$222,""),IF(G84="30L",_xlfn.XLOOKUP(C84,DB!$A$2:$A$222,DB!$C$2:$C$222,""),""))</f>
        <v>UDGUV</v>
      </c>
      <c r="S84" s="3">
        <f t="shared" si="1"/>
        <v>17</v>
      </c>
      <c r="T84" s="3" t="str">
        <f>_xlfn.XLOOKUP(C84,DB!$A$2:$A$222,DB!$D$2:$D$222,"")</f>
        <v>Sector 2</v>
      </c>
    </row>
    <row r="85" spans="1:20" x14ac:dyDescent="0.2">
      <c r="A85" t="s">
        <v>340</v>
      </c>
      <c r="B85" t="s">
        <v>18</v>
      </c>
      <c r="C85" t="s">
        <v>341</v>
      </c>
      <c r="D85" t="s">
        <v>155</v>
      </c>
      <c r="E85" t="s">
        <v>342</v>
      </c>
      <c r="F85" s="2">
        <v>46266.7504050926</v>
      </c>
      <c r="G85" t="s">
        <v>22</v>
      </c>
      <c r="H85" t="s">
        <v>343</v>
      </c>
      <c r="I85" s="3">
        <v>380</v>
      </c>
      <c r="J85" t="s">
        <v>24</v>
      </c>
      <c r="K85" t="s">
        <v>25</v>
      </c>
      <c r="L85" s="3">
        <v>786</v>
      </c>
      <c r="M85" t="s">
        <v>344</v>
      </c>
      <c r="N85" s="2">
        <v>46266.7887962963</v>
      </c>
      <c r="O85" s="3">
        <v>380</v>
      </c>
      <c r="P85" t="s">
        <v>27</v>
      </c>
      <c r="Q85" s="3">
        <v>40</v>
      </c>
      <c r="R85" s="3" t="str">
        <f>IF(G85="12R",_xlfn.XLOOKUP(C85,DB!$A$2:$A$222,DB!$B$2:$B$222,""),IF(G85="30L",_xlfn.XLOOKUP(C85,DB!$A$2:$A$222,DB!$C$2:$C$222,""),""))</f>
        <v>ENEBA</v>
      </c>
      <c r="S85" s="3">
        <f t="shared" si="1"/>
        <v>18</v>
      </c>
      <c r="T85" s="3" t="str">
        <f>_xlfn.XLOOKUP(C85,DB!$A$2:$A$222,DB!$D$2:$D$222,"")</f>
        <v>Sector 3</v>
      </c>
    </row>
    <row r="86" spans="1:20" x14ac:dyDescent="0.2">
      <c r="A86" t="s">
        <v>345</v>
      </c>
      <c r="B86" t="s">
        <v>18</v>
      </c>
      <c r="C86" t="s">
        <v>346</v>
      </c>
      <c r="D86" t="s">
        <v>65</v>
      </c>
      <c r="E86" t="s">
        <v>347</v>
      </c>
      <c r="F86" s="2">
        <v>46266.752013888901</v>
      </c>
      <c r="G86" t="s">
        <v>22</v>
      </c>
      <c r="H86" t="s">
        <v>348</v>
      </c>
      <c r="I86" s="3">
        <v>390</v>
      </c>
      <c r="J86" t="s">
        <v>24</v>
      </c>
      <c r="K86" t="s">
        <v>25</v>
      </c>
      <c r="L86" s="3">
        <v>149</v>
      </c>
      <c r="M86" t="s">
        <v>158</v>
      </c>
      <c r="N86" s="2">
        <v>46266.761851851901</v>
      </c>
      <c r="O86" s="3">
        <v>320</v>
      </c>
      <c r="P86" t="s">
        <v>27</v>
      </c>
      <c r="Q86" s="3">
        <v>190</v>
      </c>
      <c r="R86" s="3" t="str">
        <f>IF(G86="12R",_xlfn.XLOOKUP(C86,DB!$A$2:$A$222,DB!$B$2:$B$222,""),IF(G86="30L",_xlfn.XLOOKUP(C86,DB!$A$2:$A$222,DB!$C$2:$C$222,""),""))</f>
        <v>TAKUX</v>
      </c>
      <c r="S86" s="3">
        <f t="shared" si="1"/>
        <v>18</v>
      </c>
      <c r="T86" s="3" t="str">
        <f>_xlfn.XLOOKUP(C86,DB!$A$2:$A$222,DB!$D$2:$D$222,"")</f>
        <v>Sector 7</v>
      </c>
    </row>
    <row r="87" spans="1:20" x14ac:dyDescent="0.2">
      <c r="A87" t="s">
        <v>349</v>
      </c>
      <c r="B87" t="s">
        <v>18</v>
      </c>
      <c r="C87" t="s">
        <v>19</v>
      </c>
      <c r="D87" t="s">
        <v>20</v>
      </c>
      <c r="E87" t="s">
        <v>21</v>
      </c>
      <c r="F87" s="2">
        <v>46266.753541666701</v>
      </c>
      <c r="G87" t="s">
        <v>22</v>
      </c>
      <c r="H87" t="s">
        <v>350</v>
      </c>
      <c r="I87" s="3">
        <v>360</v>
      </c>
      <c r="J87" t="s">
        <v>24</v>
      </c>
      <c r="K87" t="s">
        <v>25</v>
      </c>
      <c r="L87" s="3">
        <v>860</v>
      </c>
      <c r="M87" t="s">
        <v>26</v>
      </c>
      <c r="N87" s="2">
        <v>46266.7996180556</v>
      </c>
      <c r="O87" s="3">
        <v>360</v>
      </c>
      <c r="P87" t="s">
        <v>27</v>
      </c>
      <c r="Q87" s="3">
        <v>190</v>
      </c>
      <c r="R87" s="3" t="str">
        <f>IF(G87="12R",_xlfn.XLOOKUP(C87,DB!$A$2:$A$222,DB!$B$2:$B$222,""),IF(G87="30L",_xlfn.XLOOKUP(C87,DB!$A$2:$A$222,DB!$C$2:$C$222,""),""))</f>
        <v>UDGUV</v>
      </c>
      <c r="S87" s="3">
        <f t="shared" si="1"/>
        <v>18</v>
      </c>
      <c r="T87" s="3" t="str">
        <f>_xlfn.XLOOKUP(C87,DB!$A$2:$A$222,DB!$D$2:$D$222,"")</f>
        <v>Sector 2</v>
      </c>
    </row>
    <row r="88" spans="1:20" x14ac:dyDescent="0.2">
      <c r="A88" t="s">
        <v>351</v>
      </c>
      <c r="B88" t="s">
        <v>18</v>
      </c>
      <c r="C88" t="s">
        <v>352</v>
      </c>
      <c r="D88" t="s">
        <v>165</v>
      </c>
      <c r="E88" t="s">
        <v>353</v>
      </c>
      <c r="F88" s="2">
        <v>46266.7559259259</v>
      </c>
      <c r="G88" t="s">
        <v>22</v>
      </c>
      <c r="H88" t="s">
        <v>354</v>
      </c>
      <c r="I88" s="3">
        <v>340</v>
      </c>
      <c r="J88" t="s">
        <v>24</v>
      </c>
      <c r="K88" t="s">
        <v>25</v>
      </c>
      <c r="L88" s="3">
        <v>446</v>
      </c>
      <c r="M88" t="s">
        <v>308</v>
      </c>
      <c r="N88" s="2">
        <v>46266.779548611099</v>
      </c>
      <c r="O88" s="3">
        <v>340</v>
      </c>
      <c r="P88" t="s">
        <v>27</v>
      </c>
      <c r="Q88" s="3">
        <v>40</v>
      </c>
      <c r="R88" s="3" t="str">
        <f>IF(G88="12R",_xlfn.XLOOKUP(C88,DB!$A$2:$A$222,DB!$B$2:$B$222,""),IF(G88="30L",_xlfn.XLOOKUP(C88,DB!$A$2:$A$222,DB!$C$2:$C$222,""),""))</f>
        <v>OMSUK</v>
      </c>
      <c r="S88" s="3">
        <f t="shared" si="1"/>
        <v>18</v>
      </c>
      <c r="T88" s="3" t="str">
        <f>_xlfn.XLOOKUP(C88,DB!$A$2:$A$222,DB!$D$2:$D$222,"")</f>
        <v>Sector 3</v>
      </c>
    </row>
    <row r="89" spans="1:20" x14ac:dyDescent="0.2">
      <c r="A89" t="s">
        <v>355</v>
      </c>
      <c r="B89" t="s">
        <v>18</v>
      </c>
      <c r="C89" t="s">
        <v>35</v>
      </c>
      <c r="D89" t="s">
        <v>20</v>
      </c>
      <c r="E89" t="s">
        <v>70</v>
      </c>
      <c r="F89" s="2">
        <v>46266.756932870398</v>
      </c>
      <c r="G89" t="s">
        <v>22</v>
      </c>
      <c r="H89" t="s">
        <v>356</v>
      </c>
      <c r="I89" s="3">
        <v>360</v>
      </c>
      <c r="J89" t="s">
        <v>24</v>
      </c>
      <c r="K89" t="s">
        <v>25</v>
      </c>
      <c r="L89" s="3">
        <v>870</v>
      </c>
      <c r="M89" t="s">
        <v>39</v>
      </c>
      <c r="N89" s="2">
        <v>46266.801099536999</v>
      </c>
      <c r="O89" s="3">
        <v>360</v>
      </c>
      <c r="P89" t="s">
        <v>27</v>
      </c>
      <c r="Q89" s="3">
        <v>190</v>
      </c>
      <c r="R89" s="3" t="str">
        <f>IF(G89="12R",_xlfn.XLOOKUP(C89,DB!$A$2:$A$222,DB!$B$2:$B$222,""),IF(G89="30L",_xlfn.XLOOKUP(C89,DB!$A$2:$A$222,DB!$C$2:$C$222,""),""))</f>
        <v>UDGUV</v>
      </c>
      <c r="S89" s="3">
        <f t="shared" si="1"/>
        <v>18</v>
      </c>
      <c r="T89" s="3" t="str">
        <f>_xlfn.XLOOKUP(C89,DB!$A$2:$A$222,DB!$D$2:$D$222,"")</f>
        <v>Sector 2</v>
      </c>
    </row>
    <row r="90" spans="1:20" x14ac:dyDescent="0.2">
      <c r="A90" t="s">
        <v>357</v>
      </c>
      <c r="B90" t="s">
        <v>18</v>
      </c>
      <c r="C90" t="s">
        <v>249</v>
      </c>
      <c r="D90" t="s">
        <v>20</v>
      </c>
      <c r="E90" t="s">
        <v>358</v>
      </c>
      <c r="F90" s="2">
        <v>46266.757893518501</v>
      </c>
      <c r="G90" t="s">
        <v>22</v>
      </c>
      <c r="H90" t="s">
        <v>359</v>
      </c>
      <c r="I90" s="3">
        <v>330</v>
      </c>
      <c r="J90" t="s">
        <v>24</v>
      </c>
      <c r="K90" t="s">
        <v>25</v>
      </c>
      <c r="L90" s="3">
        <v>359</v>
      </c>
      <c r="M90" t="s">
        <v>33</v>
      </c>
      <c r="N90" s="2">
        <v>46266.778275463003</v>
      </c>
      <c r="O90" s="3">
        <v>330</v>
      </c>
      <c r="P90" t="s">
        <v>27</v>
      </c>
      <c r="Q90" s="3">
        <v>40</v>
      </c>
      <c r="R90" s="3" t="str">
        <f>IF(G90="12R",_xlfn.XLOOKUP(C90,DB!$A$2:$A$222,DB!$B$2:$B$222,""),IF(G90="30L",_xlfn.XLOOKUP(C90,DB!$A$2:$A$222,DB!$C$2:$C$222,""),""))</f>
        <v>OMSUK</v>
      </c>
      <c r="S90" s="3">
        <f t="shared" si="1"/>
        <v>18</v>
      </c>
      <c r="T90" s="3" t="str">
        <f>_xlfn.XLOOKUP(C90,DB!$A$2:$A$222,DB!$D$2:$D$222,"")</f>
        <v>Sector 3</v>
      </c>
    </row>
    <row r="91" spans="1:20" x14ac:dyDescent="0.2">
      <c r="A91" t="s">
        <v>360</v>
      </c>
      <c r="B91" t="s">
        <v>18</v>
      </c>
      <c r="C91" t="s">
        <v>361</v>
      </c>
      <c r="D91" t="s">
        <v>49</v>
      </c>
      <c r="E91" t="s">
        <v>362</v>
      </c>
      <c r="F91" s="2">
        <v>46266.760590277801</v>
      </c>
      <c r="G91" t="s">
        <v>22</v>
      </c>
      <c r="H91" t="s">
        <v>363</v>
      </c>
      <c r="I91" s="3">
        <v>320</v>
      </c>
      <c r="J91" t="s">
        <v>24</v>
      </c>
      <c r="K91" t="s">
        <v>25</v>
      </c>
      <c r="L91" s="3">
        <v>869</v>
      </c>
      <c r="M91" t="s">
        <v>39</v>
      </c>
      <c r="N91" s="2">
        <v>46266.805162037002</v>
      </c>
      <c r="O91" s="3">
        <v>340</v>
      </c>
      <c r="P91" t="s">
        <v>27</v>
      </c>
      <c r="Q91" s="3">
        <v>190</v>
      </c>
      <c r="R91" s="3" t="str">
        <f>IF(G91="12R",_xlfn.XLOOKUP(C91,DB!$A$2:$A$222,DB!$B$2:$B$222,""),IF(G91="30L",_xlfn.XLOOKUP(C91,DB!$A$2:$A$222,DB!$C$2:$C$222,""),""))</f>
        <v>UDGUV</v>
      </c>
      <c r="S91" s="3">
        <f t="shared" si="1"/>
        <v>18</v>
      </c>
      <c r="T91" s="3" t="str">
        <f>_xlfn.XLOOKUP(C91,DB!$A$2:$A$222,DB!$D$2:$D$222,"")</f>
        <v>Sector 2</v>
      </c>
    </row>
    <row r="92" spans="1:20" x14ac:dyDescent="0.2">
      <c r="A92" t="s">
        <v>364</v>
      </c>
      <c r="B92" t="s">
        <v>18</v>
      </c>
      <c r="C92" t="s">
        <v>59</v>
      </c>
      <c r="D92" t="s">
        <v>365</v>
      </c>
      <c r="E92" t="s">
        <v>364</v>
      </c>
      <c r="F92" s="2">
        <v>46266.762002314797</v>
      </c>
      <c r="G92" t="s">
        <v>22</v>
      </c>
      <c r="H92" t="s">
        <v>366</v>
      </c>
      <c r="I92" s="3">
        <v>400</v>
      </c>
      <c r="J92" t="s">
        <v>24</v>
      </c>
      <c r="K92" t="s">
        <v>62</v>
      </c>
      <c r="L92" s="3">
        <v>858</v>
      </c>
      <c r="M92" t="s">
        <v>52</v>
      </c>
      <c r="N92" s="2">
        <v>46266.806944444397</v>
      </c>
      <c r="O92" s="3">
        <v>400</v>
      </c>
      <c r="P92" t="s">
        <v>27</v>
      </c>
      <c r="Q92" s="3">
        <v>30</v>
      </c>
      <c r="R92" s="3" t="str">
        <f>IF(G92="12R",_xlfn.XLOOKUP(C92,DB!$A$2:$A$222,DB!$B$2:$B$222,""),IF(G92="30L",_xlfn.XLOOKUP(C92,DB!$A$2:$A$222,DB!$C$2:$C$222,""),""))</f>
        <v>UDGUV</v>
      </c>
      <c r="S92" s="3">
        <f t="shared" si="1"/>
        <v>18</v>
      </c>
      <c r="T92" s="3" t="str">
        <f>_xlfn.XLOOKUP(C92,DB!$A$2:$A$222,DB!$D$2:$D$222,"")</f>
        <v>Sector 2</v>
      </c>
    </row>
    <row r="93" spans="1:20" x14ac:dyDescent="0.2">
      <c r="A93" t="s">
        <v>367</v>
      </c>
      <c r="B93" t="s">
        <v>18</v>
      </c>
      <c r="C93" t="s">
        <v>249</v>
      </c>
      <c r="D93" t="s">
        <v>36</v>
      </c>
      <c r="E93" t="s">
        <v>368</v>
      </c>
      <c r="F93" s="2">
        <v>46266.763356481497</v>
      </c>
      <c r="G93" t="s">
        <v>22</v>
      </c>
      <c r="H93" t="s">
        <v>369</v>
      </c>
      <c r="I93" s="3">
        <v>350</v>
      </c>
      <c r="J93" t="s">
        <v>24</v>
      </c>
      <c r="K93" t="s">
        <v>25</v>
      </c>
      <c r="L93" s="3">
        <v>355</v>
      </c>
      <c r="M93" t="s">
        <v>33</v>
      </c>
      <c r="N93" s="2">
        <v>46266.783530092602</v>
      </c>
      <c r="O93" s="3">
        <v>350</v>
      </c>
      <c r="P93" t="s">
        <v>27</v>
      </c>
      <c r="Q93" s="3">
        <v>40</v>
      </c>
      <c r="R93" s="3" t="str">
        <f>IF(G93="12R",_xlfn.XLOOKUP(C93,DB!$A$2:$A$222,DB!$B$2:$B$222,""),IF(G93="30L",_xlfn.XLOOKUP(C93,DB!$A$2:$A$222,DB!$C$2:$C$222,""),""))</f>
        <v>OMSUK</v>
      </c>
      <c r="S93" s="3">
        <f t="shared" si="1"/>
        <v>18</v>
      </c>
      <c r="T93" s="3" t="str">
        <f>_xlfn.XLOOKUP(C93,DB!$A$2:$A$222,DB!$D$2:$D$222,"")</f>
        <v>Sector 3</v>
      </c>
    </row>
    <row r="94" spans="1:20" x14ac:dyDescent="0.2">
      <c r="A94" t="s">
        <v>370</v>
      </c>
      <c r="B94" t="s">
        <v>18</v>
      </c>
      <c r="C94" t="s">
        <v>48</v>
      </c>
      <c r="D94" t="s">
        <v>49</v>
      </c>
      <c r="E94" t="s">
        <v>371</v>
      </c>
      <c r="F94" s="2">
        <v>46266.764710648102</v>
      </c>
      <c r="G94" t="s">
        <v>22</v>
      </c>
      <c r="H94" t="s">
        <v>372</v>
      </c>
      <c r="I94" s="3">
        <v>360</v>
      </c>
      <c r="J94" t="s">
        <v>24</v>
      </c>
      <c r="K94" t="s">
        <v>25</v>
      </c>
      <c r="L94" s="3">
        <v>860</v>
      </c>
      <c r="M94" t="s">
        <v>52</v>
      </c>
      <c r="N94" s="2">
        <v>46266.8103819444</v>
      </c>
      <c r="O94" s="3">
        <v>360</v>
      </c>
      <c r="P94" t="s">
        <v>27</v>
      </c>
      <c r="Q94" s="3">
        <v>190</v>
      </c>
      <c r="R94" s="3" t="str">
        <f>IF(G94="12R",_xlfn.XLOOKUP(C94,DB!$A$2:$A$222,DB!$B$2:$B$222,""),IF(G94="30L",_xlfn.XLOOKUP(C94,DB!$A$2:$A$222,DB!$C$2:$C$222,""),""))</f>
        <v>UDGUV</v>
      </c>
      <c r="S94" s="3">
        <f t="shared" si="1"/>
        <v>18</v>
      </c>
      <c r="T94" s="3" t="str">
        <f>_xlfn.XLOOKUP(C94,DB!$A$2:$A$222,DB!$D$2:$D$222,"")</f>
        <v>Sector 2</v>
      </c>
    </row>
    <row r="95" spans="1:20" x14ac:dyDescent="0.2">
      <c r="A95" t="s">
        <v>373</v>
      </c>
      <c r="B95" t="s">
        <v>18</v>
      </c>
      <c r="C95" t="s">
        <v>374</v>
      </c>
      <c r="D95" t="s">
        <v>155</v>
      </c>
      <c r="E95" t="s">
        <v>375</v>
      </c>
      <c r="F95" s="2">
        <v>46266.765706018501</v>
      </c>
      <c r="G95" t="s">
        <v>22</v>
      </c>
      <c r="H95" t="s">
        <v>376</v>
      </c>
      <c r="I95" s="3">
        <v>390</v>
      </c>
      <c r="J95" t="s">
        <v>24</v>
      </c>
      <c r="K95" t="s">
        <v>25</v>
      </c>
      <c r="L95" s="3">
        <v>351</v>
      </c>
      <c r="M95" t="s">
        <v>33</v>
      </c>
      <c r="N95" s="2">
        <v>46266.786192129599</v>
      </c>
      <c r="O95" s="3">
        <v>390</v>
      </c>
      <c r="P95" t="s">
        <v>27</v>
      </c>
      <c r="Q95" s="3">
        <v>40</v>
      </c>
      <c r="R95" s="3" t="str">
        <f>IF(G95="12R",_xlfn.XLOOKUP(C95,DB!$A$2:$A$222,DB!$B$2:$B$222,""),IF(G95="30L",_xlfn.XLOOKUP(C95,DB!$A$2:$A$222,DB!$C$2:$C$222,""),""))</f>
        <v>OMSUK</v>
      </c>
      <c r="S95" s="3">
        <f t="shared" si="1"/>
        <v>18</v>
      </c>
      <c r="T95" s="3" t="str">
        <f>_xlfn.XLOOKUP(C95,DB!$A$2:$A$222,DB!$D$2:$D$222,"")</f>
        <v>Sector 3</v>
      </c>
    </row>
    <row r="96" spans="1:20" x14ac:dyDescent="0.2">
      <c r="A96" t="s">
        <v>377</v>
      </c>
      <c r="B96" t="s">
        <v>18</v>
      </c>
      <c r="C96" t="s">
        <v>29</v>
      </c>
      <c r="D96" t="s">
        <v>378</v>
      </c>
      <c r="E96" t="s">
        <v>379</v>
      </c>
      <c r="F96" s="2">
        <v>46266.768229166701</v>
      </c>
      <c r="G96" t="s">
        <v>22</v>
      </c>
      <c r="H96" t="s">
        <v>380</v>
      </c>
      <c r="I96" s="3">
        <v>350</v>
      </c>
      <c r="J96" t="s">
        <v>24</v>
      </c>
      <c r="K96" t="s">
        <v>25</v>
      </c>
      <c r="L96" s="3">
        <v>363</v>
      </c>
      <c r="M96" t="s">
        <v>33</v>
      </c>
      <c r="N96" s="2">
        <v>46266.789085648103</v>
      </c>
      <c r="O96" s="3">
        <v>330</v>
      </c>
      <c r="P96" t="s">
        <v>27</v>
      </c>
      <c r="Q96" s="3">
        <v>40</v>
      </c>
      <c r="R96" s="3" t="str">
        <f>IF(G96="12R",_xlfn.XLOOKUP(C96,DB!$A$2:$A$222,DB!$B$2:$B$222,""),IF(G96="30L",_xlfn.XLOOKUP(C96,DB!$A$2:$A$222,DB!$C$2:$C$222,""),""))</f>
        <v>OMSUK</v>
      </c>
      <c r="S96" s="3">
        <f t="shared" si="1"/>
        <v>18</v>
      </c>
      <c r="T96" s="3" t="str">
        <f>_xlfn.XLOOKUP(C96,DB!$A$2:$A$222,DB!$D$2:$D$222,"")</f>
        <v>Sector 3</v>
      </c>
    </row>
    <row r="97" spans="1:20" x14ac:dyDescent="0.2">
      <c r="A97" t="s">
        <v>381</v>
      </c>
      <c r="B97" t="s">
        <v>18</v>
      </c>
      <c r="C97" t="s">
        <v>305</v>
      </c>
      <c r="D97" t="s">
        <v>20</v>
      </c>
      <c r="E97" t="s">
        <v>382</v>
      </c>
      <c r="F97" s="2">
        <v>46266.769583333298</v>
      </c>
      <c r="G97" t="s">
        <v>22</v>
      </c>
      <c r="H97" t="s">
        <v>383</v>
      </c>
      <c r="I97" s="3">
        <v>340</v>
      </c>
      <c r="J97" t="s">
        <v>24</v>
      </c>
      <c r="K97" t="s">
        <v>25</v>
      </c>
      <c r="L97" s="3">
        <v>447</v>
      </c>
      <c r="M97" t="s">
        <v>308</v>
      </c>
      <c r="N97" s="2">
        <v>46266.793472222198</v>
      </c>
      <c r="O97" s="3">
        <v>340</v>
      </c>
      <c r="P97" t="s">
        <v>27</v>
      </c>
      <c r="Q97" s="3">
        <v>40</v>
      </c>
      <c r="R97" s="3" t="str">
        <f>IF(G97="12R",_xlfn.XLOOKUP(C97,DB!$A$2:$A$222,DB!$B$2:$B$222,""),IF(G97="30L",_xlfn.XLOOKUP(C97,DB!$A$2:$A$222,DB!$C$2:$C$222,""),""))</f>
        <v>ENEBA</v>
      </c>
      <c r="S97" s="3">
        <f t="shared" si="1"/>
        <v>18</v>
      </c>
      <c r="T97" s="3" t="str">
        <f>_xlfn.XLOOKUP(C97,DB!$A$2:$A$222,DB!$D$2:$D$222,"")</f>
        <v>Sector 3</v>
      </c>
    </row>
    <row r="98" spans="1:20" x14ac:dyDescent="0.2">
      <c r="A98" t="s">
        <v>384</v>
      </c>
      <c r="B98" t="s">
        <v>18</v>
      </c>
      <c r="C98" t="s">
        <v>204</v>
      </c>
      <c r="D98" t="s">
        <v>73</v>
      </c>
      <c r="E98" t="s">
        <v>385</v>
      </c>
      <c r="F98" s="2">
        <v>46266.771018518499</v>
      </c>
      <c r="G98" t="s">
        <v>22</v>
      </c>
      <c r="H98" t="s">
        <v>386</v>
      </c>
      <c r="I98" s="3">
        <v>330</v>
      </c>
      <c r="J98" t="s">
        <v>24</v>
      </c>
      <c r="K98" t="s">
        <v>25</v>
      </c>
      <c r="L98" s="3">
        <v>360</v>
      </c>
      <c r="M98" t="s">
        <v>33</v>
      </c>
      <c r="N98" s="2">
        <v>46266.791620370401</v>
      </c>
      <c r="O98" s="3">
        <v>310</v>
      </c>
      <c r="P98" t="s">
        <v>27</v>
      </c>
      <c r="Q98" s="3">
        <v>40</v>
      </c>
      <c r="R98" s="3" t="str">
        <f>IF(G98="12R",_xlfn.XLOOKUP(C98,DB!$A$2:$A$222,DB!$B$2:$B$222,""),IF(G98="30L",_xlfn.XLOOKUP(C98,DB!$A$2:$A$222,DB!$C$2:$C$222,""),""))</f>
        <v>OMSUK</v>
      </c>
      <c r="S98" s="3">
        <f t="shared" si="1"/>
        <v>18</v>
      </c>
      <c r="T98" s="3" t="str">
        <f>_xlfn.XLOOKUP(C98,DB!$A$2:$A$222,DB!$D$2:$D$222,"")</f>
        <v>Sector 3</v>
      </c>
    </row>
    <row r="99" spans="1:20" x14ac:dyDescent="0.2">
      <c r="A99" t="s">
        <v>387</v>
      </c>
      <c r="B99" t="s">
        <v>18</v>
      </c>
      <c r="C99" t="s">
        <v>29</v>
      </c>
      <c r="D99" t="s">
        <v>174</v>
      </c>
      <c r="E99" t="s">
        <v>388</v>
      </c>
      <c r="F99" s="2">
        <v>46266.773287037002</v>
      </c>
      <c r="G99" t="s">
        <v>22</v>
      </c>
      <c r="H99" t="s">
        <v>389</v>
      </c>
      <c r="I99" s="3">
        <v>350</v>
      </c>
      <c r="J99" t="s">
        <v>24</v>
      </c>
      <c r="K99" t="s">
        <v>25</v>
      </c>
      <c r="L99" s="3">
        <v>360</v>
      </c>
      <c r="M99" t="s">
        <v>33</v>
      </c>
      <c r="N99" s="2">
        <v>46266.794074074103</v>
      </c>
      <c r="O99" s="3">
        <v>350</v>
      </c>
      <c r="P99" t="s">
        <v>27</v>
      </c>
      <c r="Q99" s="3">
        <v>40</v>
      </c>
      <c r="R99" s="3" t="str">
        <f>IF(G99="12R",_xlfn.XLOOKUP(C99,DB!$A$2:$A$222,DB!$B$2:$B$222,""),IF(G99="30L",_xlfn.XLOOKUP(C99,DB!$A$2:$A$222,DB!$C$2:$C$222,""),""))</f>
        <v>OMSUK</v>
      </c>
      <c r="S99" s="3">
        <f t="shared" si="1"/>
        <v>18</v>
      </c>
      <c r="T99" s="3" t="str">
        <f>_xlfn.XLOOKUP(C99,DB!$A$2:$A$222,DB!$D$2:$D$222,"")</f>
        <v>Sector 3</v>
      </c>
    </row>
    <row r="100" spans="1:20" x14ac:dyDescent="0.2">
      <c r="A100" t="s">
        <v>390</v>
      </c>
      <c r="B100" t="s">
        <v>18</v>
      </c>
      <c r="C100" t="s">
        <v>391</v>
      </c>
      <c r="D100" t="s">
        <v>392</v>
      </c>
      <c r="E100" t="s">
        <v>393</v>
      </c>
      <c r="F100" s="2">
        <v>46266.7750115741</v>
      </c>
      <c r="G100" t="s">
        <v>22</v>
      </c>
      <c r="H100" t="s">
        <v>394</v>
      </c>
      <c r="I100" s="3">
        <v>100</v>
      </c>
      <c r="J100" t="s">
        <v>24</v>
      </c>
      <c r="K100" t="s">
        <v>25</v>
      </c>
      <c r="L100" s="3">
        <v>369</v>
      </c>
      <c r="M100" t="s">
        <v>391</v>
      </c>
      <c r="N100" s="2">
        <v>46266.839583333298</v>
      </c>
      <c r="O100" s="3">
        <v>0</v>
      </c>
      <c r="P100" t="s">
        <v>192</v>
      </c>
      <c r="Q100" s="3">
        <v>40</v>
      </c>
      <c r="R100" s="3" t="str">
        <f>IF(G100="12R",_xlfn.XLOOKUP(C100,DB!$A$2:$A$222,DB!$B$2:$B$222,""),IF(G100="30L",_xlfn.XLOOKUP(C100,DB!$A$2:$A$222,DB!$C$2:$C$222,""),""))</f>
        <v>CZM</v>
      </c>
      <c r="S100" s="3">
        <f t="shared" si="1"/>
        <v>18</v>
      </c>
      <c r="T100" s="3" t="str">
        <f>_xlfn.XLOOKUP(C100,DB!$A$2:$A$222,DB!$D$2:$D$222,"")</f>
        <v>Sector 7</v>
      </c>
    </row>
    <row r="101" spans="1:20" x14ac:dyDescent="0.2">
      <c r="A101" t="s">
        <v>395</v>
      </c>
      <c r="B101" t="s">
        <v>18</v>
      </c>
      <c r="C101" t="s">
        <v>396</v>
      </c>
      <c r="D101" t="s">
        <v>155</v>
      </c>
      <c r="E101" t="s">
        <v>397</v>
      </c>
      <c r="F101" s="2">
        <v>46266.778333333299</v>
      </c>
      <c r="G101" t="s">
        <v>22</v>
      </c>
      <c r="H101" t="s">
        <v>398</v>
      </c>
      <c r="I101" s="3">
        <v>380</v>
      </c>
      <c r="J101" t="s">
        <v>24</v>
      </c>
      <c r="K101" t="s">
        <v>25</v>
      </c>
      <c r="L101" s="3">
        <v>870</v>
      </c>
      <c r="M101" t="s">
        <v>39</v>
      </c>
      <c r="N101" s="2">
        <v>46266.822106481501</v>
      </c>
      <c r="O101" s="3">
        <v>380</v>
      </c>
      <c r="P101" t="s">
        <v>27</v>
      </c>
      <c r="Q101" s="3">
        <v>190</v>
      </c>
      <c r="R101" s="3" t="str">
        <f>IF(G101="12R",_xlfn.XLOOKUP(C101,DB!$A$2:$A$222,DB!$B$2:$B$222,""),IF(G101="30L",_xlfn.XLOOKUP(C101,DB!$A$2:$A$222,DB!$C$2:$C$222,""),""))</f>
        <v>UDGUV</v>
      </c>
      <c r="S101" s="3">
        <f t="shared" si="1"/>
        <v>18</v>
      </c>
      <c r="T101" s="3" t="str">
        <f>_xlfn.XLOOKUP(C101,DB!$A$2:$A$222,DB!$D$2:$D$222,"")</f>
        <v>Sector 2</v>
      </c>
    </row>
    <row r="102" spans="1:20" x14ac:dyDescent="0.2">
      <c r="A102" t="s">
        <v>399</v>
      </c>
      <c r="B102" t="s">
        <v>18</v>
      </c>
      <c r="C102" t="s">
        <v>77</v>
      </c>
      <c r="D102" t="s">
        <v>36</v>
      </c>
      <c r="E102" t="s">
        <v>400</v>
      </c>
      <c r="F102" s="2">
        <v>46266.780624999999</v>
      </c>
      <c r="G102" t="s">
        <v>22</v>
      </c>
      <c r="H102" t="s">
        <v>401</v>
      </c>
      <c r="I102" s="3">
        <v>380</v>
      </c>
      <c r="J102" t="s">
        <v>24</v>
      </c>
      <c r="K102" t="s">
        <v>25</v>
      </c>
      <c r="L102" s="3">
        <v>866</v>
      </c>
      <c r="M102" t="s">
        <v>267</v>
      </c>
      <c r="N102" s="2">
        <v>46266.826018518499</v>
      </c>
      <c r="O102" s="3">
        <v>380</v>
      </c>
      <c r="P102" t="s">
        <v>27</v>
      </c>
      <c r="Q102" s="3">
        <v>190</v>
      </c>
      <c r="R102" s="3" t="str">
        <f>IF(G102="12R",_xlfn.XLOOKUP(C102,DB!$A$2:$A$222,DB!$B$2:$B$222,""),IF(G102="30L",_xlfn.XLOOKUP(C102,DB!$A$2:$A$222,DB!$C$2:$C$222,""),""))</f>
        <v>UDGUV</v>
      </c>
      <c r="S102" s="3">
        <f t="shared" si="1"/>
        <v>18</v>
      </c>
      <c r="T102" s="3" t="str">
        <f>_xlfn.XLOOKUP(C102,DB!$A$2:$A$222,DB!$D$2:$D$222,"")</f>
        <v>Sector 2</v>
      </c>
    </row>
    <row r="103" spans="1:20" x14ac:dyDescent="0.2">
      <c r="A103" t="s">
        <v>402</v>
      </c>
      <c r="B103" t="s">
        <v>18</v>
      </c>
      <c r="C103" t="s">
        <v>164</v>
      </c>
      <c r="D103" t="s">
        <v>165</v>
      </c>
      <c r="E103" t="s">
        <v>403</v>
      </c>
      <c r="F103" s="2">
        <v>46266.782141203701</v>
      </c>
      <c r="G103" t="s">
        <v>22</v>
      </c>
      <c r="H103" t="s">
        <v>404</v>
      </c>
      <c r="I103" s="3">
        <v>300</v>
      </c>
      <c r="J103" t="s">
        <v>24</v>
      </c>
      <c r="K103" t="s">
        <v>25</v>
      </c>
      <c r="L103" s="3">
        <v>870</v>
      </c>
      <c r="M103" t="s">
        <v>39</v>
      </c>
      <c r="N103" s="2">
        <v>46266.825393518498</v>
      </c>
      <c r="O103" s="3">
        <v>340</v>
      </c>
      <c r="P103" t="s">
        <v>27</v>
      </c>
      <c r="Q103" s="3">
        <v>190</v>
      </c>
      <c r="R103" s="3" t="str">
        <f>IF(G103="12R",_xlfn.XLOOKUP(C103,DB!$A$2:$A$222,DB!$B$2:$B$222,""),IF(G103="30L",_xlfn.XLOOKUP(C103,DB!$A$2:$A$222,DB!$C$2:$C$222,""),""))</f>
        <v>ENEBA</v>
      </c>
      <c r="S103" s="3">
        <f t="shared" si="1"/>
        <v>18</v>
      </c>
      <c r="T103" s="3" t="str">
        <f>_xlfn.XLOOKUP(C103,DB!$A$2:$A$222,DB!$D$2:$D$222,"")</f>
        <v>Sector 3</v>
      </c>
    </row>
    <row r="104" spans="1:20" x14ac:dyDescent="0.2">
      <c r="A104" t="s">
        <v>405</v>
      </c>
      <c r="B104" t="s">
        <v>18</v>
      </c>
      <c r="C104" t="s">
        <v>136</v>
      </c>
      <c r="D104" t="s">
        <v>65</v>
      </c>
      <c r="E104" t="s">
        <v>148</v>
      </c>
      <c r="F104" s="2">
        <v>46266.783657407403</v>
      </c>
      <c r="G104" t="s">
        <v>22</v>
      </c>
      <c r="H104" t="s">
        <v>406</v>
      </c>
      <c r="I104" s="3">
        <v>380</v>
      </c>
      <c r="J104" t="s">
        <v>24</v>
      </c>
      <c r="K104" t="s">
        <v>25</v>
      </c>
      <c r="L104" s="3">
        <v>858</v>
      </c>
      <c r="M104" t="s">
        <v>52</v>
      </c>
      <c r="N104" s="2">
        <v>46266.829270833303</v>
      </c>
      <c r="O104" s="3">
        <v>380</v>
      </c>
      <c r="P104" t="s">
        <v>27</v>
      </c>
      <c r="Q104" s="3">
        <v>190</v>
      </c>
      <c r="R104" s="3" t="str">
        <f>IF(G104="12R",_xlfn.XLOOKUP(C104,DB!$A$2:$A$222,DB!$B$2:$B$222,""),IF(G104="30L",_xlfn.XLOOKUP(C104,DB!$A$2:$A$222,DB!$C$2:$C$222,""),""))</f>
        <v>UDGUV</v>
      </c>
      <c r="S104" s="3">
        <f t="shared" si="1"/>
        <v>18</v>
      </c>
      <c r="T104" s="3" t="str">
        <f>_xlfn.XLOOKUP(C104,DB!$A$2:$A$222,DB!$D$2:$D$222,"")</f>
        <v>Sector 2</v>
      </c>
    </row>
    <row r="105" spans="1:20" x14ac:dyDescent="0.2">
      <c r="A105" t="s">
        <v>277</v>
      </c>
      <c r="B105" t="s">
        <v>18</v>
      </c>
      <c r="C105" t="s">
        <v>242</v>
      </c>
      <c r="D105" t="s">
        <v>278</v>
      </c>
      <c r="F105" s="2">
        <v>46266.785416666702</v>
      </c>
      <c r="G105" t="s">
        <v>22</v>
      </c>
      <c r="H105" t="s">
        <v>407</v>
      </c>
      <c r="I105" s="3">
        <v>15</v>
      </c>
      <c r="J105" t="s">
        <v>196</v>
      </c>
      <c r="K105" t="s">
        <v>62</v>
      </c>
      <c r="L105" s="3">
        <v>65</v>
      </c>
      <c r="M105" t="s">
        <v>242</v>
      </c>
      <c r="N105" s="2">
        <v>46266.805439814802</v>
      </c>
      <c r="O105" s="3">
        <v>0</v>
      </c>
      <c r="P105" t="s">
        <v>192</v>
      </c>
      <c r="Q105" s="3">
        <v>15</v>
      </c>
      <c r="R105" s="3" t="str">
        <f>IF(G105="12R",_xlfn.XLOOKUP(C105,DB!$A$2:$A$222,DB!$B$2:$B$222,""),IF(G105="30L",_xlfn.XLOOKUP(C105,DB!$A$2:$A$222,DB!$C$2:$C$222,""),""))</f>
        <v>CZM</v>
      </c>
      <c r="S105" s="3">
        <f t="shared" si="1"/>
        <v>18</v>
      </c>
      <c r="T105" s="3" t="str">
        <f>_xlfn.XLOOKUP(C105,DB!$A$2:$A$222,DB!$D$2:$D$222,"")</f>
        <v>Sector 7</v>
      </c>
    </row>
    <row r="106" spans="1:20" x14ac:dyDescent="0.2">
      <c r="A106" t="s">
        <v>408</v>
      </c>
      <c r="B106" t="s">
        <v>18</v>
      </c>
      <c r="C106" t="s">
        <v>409</v>
      </c>
      <c r="D106" t="s">
        <v>20</v>
      </c>
      <c r="E106" t="s">
        <v>410</v>
      </c>
      <c r="F106" s="2">
        <v>46266.787835648101</v>
      </c>
      <c r="G106" t="s">
        <v>22</v>
      </c>
      <c r="H106" t="s">
        <v>411</v>
      </c>
      <c r="I106" s="3">
        <v>360</v>
      </c>
      <c r="J106" t="s">
        <v>24</v>
      </c>
      <c r="K106" t="s">
        <v>25</v>
      </c>
      <c r="L106" s="3">
        <v>877</v>
      </c>
      <c r="M106" t="s">
        <v>39</v>
      </c>
      <c r="N106" s="2">
        <v>46266.832314814797</v>
      </c>
      <c r="O106" s="3">
        <v>360</v>
      </c>
      <c r="P106" t="s">
        <v>27</v>
      </c>
      <c r="Q106" s="3">
        <v>190</v>
      </c>
      <c r="R106" s="3" t="str">
        <f>IF(G106="12R",_xlfn.XLOOKUP(C106,DB!$A$2:$A$222,DB!$B$2:$B$222,""),IF(G106="30L",_xlfn.XLOOKUP(C106,DB!$A$2:$A$222,DB!$C$2:$C$222,""),""))</f>
        <v>UDGUV</v>
      </c>
      <c r="S106" s="3">
        <f t="shared" si="1"/>
        <v>18</v>
      </c>
      <c r="T106" s="3" t="str">
        <f>_xlfn.XLOOKUP(C106,DB!$A$2:$A$222,DB!$D$2:$D$222,"")</f>
        <v>Sector 2</v>
      </c>
    </row>
    <row r="107" spans="1:20" x14ac:dyDescent="0.2">
      <c r="A107" t="s">
        <v>412</v>
      </c>
      <c r="B107" t="s">
        <v>18</v>
      </c>
      <c r="C107" t="s">
        <v>164</v>
      </c>
      <c r="D107" t="s">
        <v>165</v>
      </c>
      <c r="E107" t="s">
        <v>413</v>
      </c>
      <c r="F107" s="2">
        <v>46266.7895138889</v>
      </c>
      <c r="G107" t="s">
        <v>22</v>
      </c>
      <c r="H107" t="s">
        <v>414</v>
      </c>
      <c r="I107" s="3">
        <v>320</v>
      </c>
      <c r="J107" t="s">
        <v>24</v>
      </c>
      <c r="K107" t="s">
        <v>25</v>
      </c>
      <c r="L107" s="3">
        <v>878</v>
      </c>
      <c r="M107" t="s">
        <v>39</v>
      </c>
      <c r="N107" s="2">
        <v>46266.833414351902</v>
      </c>
      <c r="O107" s="3">
        <v>320</v>
      </c>
      <c r="P107" t="s">
        <v>27</v>
      </c>
      <c r="Q107" s="3">
        <v>190</v>
      </c>
      <c r="R107" s="3" t="str">
        <f>IF(G107="12R",_xlfn.XLOOKUP(C107,DB!$A$2:$A$222,DB!$B$2:$B$222,""),IF(G107="30L",_xlfn.XLOOKUP(C107,DB!$A$2:$A$222,DB!$C$2:$C$222,""),""))</f>
        <v>ENEBA</v>
      </c>
      <c r="S107" s="3">
        <f t="shared" si="1"/>
        <v>18</v>
      </c>
      <c r="T107" s="3" t="str">
        <f>_xlfn.XLOOKUP(C107,DB!$A$2:$A$222,DB!$D$2:$D$222,"")</f>
        <v>Sector 3</v>
      </c>
    </row>
    <row r="108" spans="1:20" x14ac:dyDescent="0.2">
      <c r="A108" t="s">
        <v>415</v>
      </c>
      <c r="B108" t="s">
        <v>18</v>
      </c>
      <c r="C108" t="s">
        <v>173</v>
      </c>
      <c r="D108" t="s">
        <v>73</v>
      </c>
      <c r="E108" t="s">
        <v>416</v>
      </c>
      <c r="F108" s="2">
        <v>46266.790428240703</v>
      </c>
      <c r="G108" t="s">
        <v>22</v>
      </c>
      <c r="H108" t="s">
        <v>417</v>
      </c>
      <c r="I108" s="3">
        <v>300</v>
      </c>
      <c r="J108" t="s">
        <v>24</v>
      </c>
      <c r="K108" t="s">
        <v>25</v>
      </c>
      <c r="L108" s="3">
        <v>544</v>
      </c>
      <c r="M108" t="s">
        <v>177</v>
      </c>
      <c r="N108" s="2">
        <v>46266.819259259297</v>
      </c>
      <c r="O108" s="3">
        <v>340</v>
      </c>
      <c r="P108" t="s">
        <v>27</v>
      </c>
      <c r="Q108" s="3">
        <v>40</v>
      </c>
      <c r="R108" s="3" t="str">
        <f>IF(G108="12R",_xlfn.XLOOKUP(C108,DB!$A$2:$A$222,DB!$B$2:$B$222,""),IF(G108="30L",_xlfn.XLOOKUP(C108,DB!$A$2:$A$222,DB!$C$2:$C$222,""),""))</f>
        <v>ENEBA</v>
      </c>
      <c r="S108" s="3">
        <f t="shared" si="1"/>
        <v>18</v>
      </c>
      <c r="T108" s="3" t="str">
        <f>_xlfn.XLOOKUP(C108,DB!$A$2:$A$222,DB!$D$2:$D$222,"")</f>
        <v>Sector 3</v>
      </c>
    </row>
    <row r="109" spans="1:20" x14ac:dyDescent="0.2">
      <c r="A109" t="s">
        <v>274</v>
      </c>
      <c r="B109" t="s">
        <v>18</v>
      </c>
      <c r="C109" t="s">
        <v>275</v>
      </c>
      <c r="D109" t="s">
        <v>276</v>
      </c>
      <c r="F109" s="2">
        <v>46266.792303240698</v>
      </c>
      <c r="G109" t="s">
        <v>22</v>
      </c>
      <c r="H109" t="s">
        <v>418</v>
      </c>
      <c r="I109" s="3">
        <v>15</v>
      </c>
      <c r="J109" t="s">
        <v>196</v>
      </c>
      <c r="K109" t="s">
        <v>62</v>
      </c>
      <c r="L109" s="3">
        <v>82</v>
      </c>
      <c r="M109" t="s">
        <v>275</v>
      </c>
      <c r="N109" s="2">
        <v>46266.8109259259</v>
      </c>
      <c r="O109" s="3">
        <v>0</v>
      </c>
      <c r="P109" t="s">
        <v>192</v>
      </c>
      <c r="Q109" s="3">
        <v>15</v>
      </c>
      <c r="R109" s="3" t="str">
        <f>IF(G109="12R",_xlfn.XLOOKUP(C109,DB!$A$2:$A$222,DB!$B$2:$B$222,""),IF(G109="30L",_xlfn.XLOOKUP(C109,DB!$A$2:$A$222,DB!$C$2:$C$222,""),""))</f>
        <v/>
      </c>
      <c r="S109" s="3">
        <f t="shared" si="1"/>
        <v>19</v>
      </c>
      <c r="T109" s="3" t="str">
        <f>_xlfn.XLOOKUP(C109,DB!$A$2:$A$222,DB!$D$2:$D$222,"")</f>
        <v/>
      </c>
    </row>
    <row r="110" spans="1:20" x14ac:dyDescent="0.2">
      <c r="A110" t="s">
        <v>419</v>
      </c>
      <c r="B110" t="s">
        <v>18</v>
      </c>
      <c r="C110" t="s">
        <v>420</v>
      </c>
      <c r="D110" t="s">
        <v>421</v>
      </c>
      <c r="E110" t="s">
        <v>422</v>
      </c>
      <c r="F110" s="2">
        <v>46266.797754629602</v>
      </c>
      <c r="G110" t="s">
        <v>22</v>
      </c>
      <c r="H110" t="s">
        <v>423</v>
      </c>
      <c r="I110" s="3">
        <v>350</v>
      </c>
      <c r="J110" t="s">
        <v>24</v>
      </c>
      <c r="K110" t="s">
        <v>25</v>
      </c>
      <c r="L110" s="3">
        <v>136</v>
      </c>
      <c r="M110" t="s">
        <v>45</v>
      </c>
      <c r="N110" s="2">
        <v>46266.806817129604</v>
      </c>
      <c r="O110" s="3">
        <v>224</v>
      </c>
      <c r="P110" t="s">
        <v>46</v>
      </c>
      <c r="Q110" s="3">
        <v>190</v>
      </c>
      <c r="R110" s="3" t="str">
        <f>IF(G110="12R",_xlfn.XLOOKUP(C110,DB!$A$2:$A$222,DB!$B$2:$B$222,""),IF(G110="30L",_xlfn.XLOOKUP(C110,DB!$A$2:$A$222,DB!$C$2:$C$222,""),""))</f>
        <v>NUDAL</v>
      </c>
      <c r="S110" s="3">
        <f t="shared" si="1"/>
        <v>19</v>
      </c>
      <c r="T110" s="3" t="str">
        <f>_xlfn.XLOOKUP(C110,DB!$A$2:$A$222,DB!$D$2:$D$222,"")</f>
        <v>Sector 3</v>
      </c>
    </row>
    <row r="111" spans="1:20" x14ac:dyDescent="0.2">
      <c r="A111" t="s">
        <v>424</v>
      </c>
      <c r="B111" t="s">
        <v>18</v>
      </c>
      <c r="C111" t="s">
        <v>29</v>
      </c>
      <c r="D111" t="s">
        <v>425</v>
      </c>
      <c r="E111" t="s">
        <v>426</v>
      </c>
      <c r="F111" s="2">
        <v>46266.799224536997</v>
      </c>
      <c r="G111" t="s">
        <v>22</v>
      </c>
      <c r="H111" t="s">
        <v>427</v>
      </c>
      <c r="I111" s="3">
        <v>350</v>
      </c>
      <c r="J111" t="s">
        <v>24</v>
      </c>
      <c r="K111" t="s">
        <v>216</v>
      </c>
      <c r="L111" s="3">
        <v>356</v>
      </c>
      <c r="M111" t="s">
        <v>33</v>
      </c>
      <c r="N111" s="2">
        <v>46266.817696759303</v>
      </c>
      <c r="O111" s="3">
        <v>350</v>
      </c>
      <c r="P111" t="s">
        <v>46</v>
      </c>
      <c r="Q111" s="3">
        <v>40</v>
      </c>
      <c r="R111" s="3" t="str">
        <f>IF(G111="12R",_xlfn.XLOOKUP(C111,DB!$A$2:$A$222,DB!$B$2:$B$222,""),IF(G111="30L",_xlfn.XLOOKUP(C111,DB!$A$2:$A$222,DB!$C$2:$C$222,""),""))</f>
        <v>OMSUK</v>
      </c>
      <c r="S111" s="3">
        <f t="shared" si="1"/>
        <v>19</v>
      </c>
      <c r="T111" s="3" t="str">
        <f>_xlfn.XLOOKUP(C111,DB!$A$2:$A$222,DB!$D$2:$D$222,"")</f>
        <v>Sector 3</v>
      </c>
    </row>
    <row r="112" spans="1:20" x14ac:dyDescent="0.2">
      <c r="A112" t="s">
        <v>428</v>
      </c>
      <c r="B112" t="s">
        <v>18</v>
      </c>
      <c r="C112" t="s">
        <v>182</v>
      </c>
      <c r="D112" t="s">
        <v>73</v>
      </c>
      <c r="E112" t="s">
        <v>429</v>
      </c>
      <c r="F112" s="2">
        <v>46266.801099536999</v>
      </c>
      <c r="G112" t="s">
        <v>22</v>
      </c>
      <c r="H112" t="s">
        <v>430</v>
      </c>
      <c r="I112" s="3">
        <v>350</v>
      </c>
      <c r="J112" t="s">
        <v>24</v>
      </c>
      <c r="K112" t="s">
        <v>25</v>
      </c>
      <c r="L112" s="3">
        <v>359</v>
      </c>
      <c r="M112" t="s">
        <v>33</v>
      </c>
      <c r="N112" s="2">
        <v>46266.821342592601</v>
      </c>
      <c r="O112" s="3">
        <v>330</v>
      </c>
      <c r="P112" t="s">
        <v>27</v>
      </c>
      <c r="Q112" s="3">
        <v>40</v>
      </c>
      <c r="R112" s="3" t="str">
        <f>IF(G112="12R",_xlfn.XLOOKUP(C112,DB!$A$2:$A$222,DB!$B$2:$B$222,""),IF(G112="30L",_xlfn.XLOOKUP(C112,DB!$A$2:$A$222,DB!$C$2:$C$222,""),""))</f>
        <v>ENEBA</v>
      </c>
      <c r="S112" s="3">
        <f t="shared" si="1"/>
        <v>19</v>
      </c>
      <c r="T112" s="3" t="str">
        <f>_xlfn.XLOOKUP(C112,DB!$A$2:$A$222,DB!$D$2:$D$222,"")</f>
        <v>Sector 3</v>
      </c>
    </row>
    <row r="113" spans="1:20" x14ac:dyDescent="0.2">
      <c r="A113" t="s">
        <v>431</v>
      </c>
      <c r="B113" t="s">
        <v>18</v>
      </c>
      <c r="C113" t="s">
        <v>154</v>
      </c>
      <c r="D113" t="s">
        <v>174</v>
      </c>
      <c r="E113" t="s">
        <v>432</v>
      </c>
      <c r="F113" s="2">
        <v>46266.802361111098</v>
      </c>
      <c r="G113" t="s">
        <v>22</v>
      </c>
      <c r="H113" t="s">
        <v>433</v>
      </c>
      <c r="I113" s="3">
        <v>350</v>
      </c>
      <c r="J113" t="s">
        <v>24</v>
      </c>
      <c r="K113" t="s">
        <v>25</v>
      </c>
      <c r="L113" s="3">
        <v>149</v>
      </c>
      <c r="M113" t="s">
        <v>158</v>
      </c>
      <c r="N113" s="2">
        <v>46266.811817129601</v>
      </c>
      <c r="O113" s="3">
        <v>253</v>
      </c>
      <c r="P113" t="s">
        <v>27</v>
      </c>
      <c r="Q113" s="3">
        <v>190</v>
      </c>
      <c r="R113" s="3" t="str">
        <f>IF(G113="12R",_xlfn.XLOOKUP(C113,DB!$A$2:$A$222,DB!$B$2:$B$222,""),IF(G113="30L",_xlfn.XLOOKUP(C113,DB!$A$2:$A$222,DB!$C$2:$C$222,""),""))</f>
        <v>TAKUX</v>
      </c>
      <c r="S113" s="3">
        <f t="shared" si="1"/>
        <v>19</v>
      </c>
      <c r="T113" s="3" t="str">
        <f>_xlfn.XLOOKUP(C113,DB!$A$2:$A$222,DB!$D$2:$D$222,"")</f>
        <v>Sector 7</v>
      </c>
    </row>
    <row r="114" spans="1:20" x14ac:dyDescent="0.2">
      <c r="A114" t="s">
        <v>434</v>
      </c>
      <c r="B114" t="s">
        <v>18</v>
      </c>
      <c r="C114" t="s">
        <v>341</v>
      </c>
      <c r="D114" t="s">
        <v>155</v>
      </c>
      <c r="E114" t="s">
        <v>435</v>
      </c>
      <c r="F114" s="2">
        <v>46266.803483796299</v>
      </c>
      <c r="G114" t="s">
        <v>22</v>
      </c>
      <c r="H114" t="s">
        <v>436</v>
      </c>
      <c r="I114" s="3">
        <v>380</v>
      </c>
      <c r="J114" t="s">
        <v>24</v>
      </c>
      <c r="K114" t="s">
        <v>25</v>
      </c>
      <c r="L114" s="3">
        <v>530</v>
      </c>
      <c r="M114" t="s">
        <v>177</v>
      </c>
      <c r="N114" s="2">
        <v>46266.830289351798</v>
      </c>
      <c r="O114" s="3">
        <v>380</v>
      </c>
      <c r="P114" t="s">
        <v>27</v>
      </c>
      <c r="Q114" s="3">
        <v>40</v>
      </c>
      <c r="R114" s="3" t="str">
        <f>IF(G114="12R",_xlfn.XLOOKUP(C114,DB!$A$2:$A$222,DB!$B$2:$B$222,""),IF(G114="30L",_xlfn.XLOOKUP(C114,DB!$A$2:$A$222,DB!$C$2:$C$222,""),""))</f>
        <v>ENEBA</v>
      </c>
      <c r="S114" s="3">
        <f t="shared" si="1"/>
        <v>19</v>
      </c>
      <c r="T114" s="3" t="str">
        <f>_xlfn.XLOOKUP(C114,DB!$A$2:$A$222,DB!$D$2:$D$222,"")</f>
        <v>Sector 3</v>
      </c>
    </row>
    <row r="115" spans="1:20" x14ac:dyDescent="0.2">
      <c r="A115" t="s">
        <v>437</v>
      </c>
      <c r="B115" t="s">
        <v>18</v>
      </c>
      <c r="C115" t="s">
        <v>211</v>
      </c>
      <c r="D115" t="s">
        <v>73</v>
      </c>
      <c r="E115" t="s">
        <v>438</v>
      </c>
      <c r="F115" s="2">
        <v>46266.804942129602</v>
      </c>
      <c r="G115" t="s">
        <v>22</v>
      </c>
      <c r="H115" t="s">
        <v>439</v>
      </c>
      <c r="I115" s="3">
        <v>350</v>
      </c>
      <c r="J115" t="s">
        <v>24</v>
      </c>
      <c r="K115" t="s">
        <v>25</v>
      </c>
      <c r="L115" s="3">
        <v>137</v>
      </c>
      <c r="M115" t="s">
        <v>440</v>
      </c>
      <c r="N115" s="2">
        <v>46266.814444444397</v>
      </c>
      <c r="O115" s="3">
        <v>215</v>
      </c>
      <c r="P115" t="s">
        <v>27</v>
      </c>
      <c r="Q115" s="3">
        <v>190</v>
      </c>
      <c r="R115" s="3" t="str">
        <f>IF(G115="12R",_xlfn.XLOOKUP(C115,DB!$A$2:$A$222,DB!$B$2:$B$222,""),IF(G115="30L",_xlfn.XLOOKUP(C115,DB!$A$2:$A$222,DB!$C$2:$C$222,""),""))</f>
        <v>NUDAL</v>
      </c>
      <c r="S115" s="3">
        <f t="shared" si="1"/>
        <v>19</v>
      </c>
      <c r="T115" s="3" t="str">
        <f>_xlfn.XLOOKUP(C115,DB!$A$2:$A$222,DB!$D$2:$D$222,"")</f>
        <v>Sector 3</v>
      </c>
    </row>
    <row r="116" spans="1:20" x14ac:dyDescent="0.2">
      <c r="A116" t="s">
        <v>441</v>
      </c>
      <c r="B116" t="s">
        <v>18</v>
      </c>
      <c r="C116" t="s">
        <v>352</v>
      </c>
      <c r="D116" t="s">
        <v>165</v>
      </c>
      <c r="E116" t="s">
        <v>442</v>
      </c>
      <c r="F116" s="2">
        <v>46266.806099537003</v>
      </c>
      <c r="G116" t="s">
        <v>22</v>
      </c>
      <c r="H116" t="s">
        <v>443</v>
      </c>
      <c r="I116" s="3">
        <v>340</v>
      </c>
      <c r="J116" t="s">
        <v>24</v>
      </c>
      <c r="K116" t="s">
        <v>25</v>
      </c>
      <c r="L116" s="3">
        <v>391</v>
      </c>
      <c r="M116" t="s">
        <v>444</v>
      </c>
      <c r="N116" s="2">
        <v>46266.826562499999</v>
      </c>
      <c r="O116" s="3">
        <v>340</v>
      </c>
      <c r="P116" t="s">
        <v>27</v>
      </c>
      <c r="Q116" s="3">
        <v>40</v>
      </c>
      <c r="R116" s="3" t="str">
        <f>IF(G116="12R",_xlfn.XLOOKUP(C116,DB!$A$2:$A$222,DB!$B$2:$B$222,""),IF(G116="30L",_xlfn.XLOOKUP(C116,DB!$A$2:$A$222,DB!$C$2:$C$222,""),""))</f>
        <v>OMSUK</v>
      </c>
      <c r="S116" s="3">
        <f t="shared" si="1"/>
        <v>19</v>
      </c>
      <c r="T116" s="3" t="str">
        <f>_xlfn.XLOOKUP(C116,DB!$A$2:$A$222,DB!$D$2:$D$222,"")</f>
        <v>Sector 3</v>
      </c>
    </row>
    <row r="117" spans="1:20" x14ac:dyDescent="0.2">
      <c r="A117" t="s">
        <v>445</v>
      </c>
      <c r="B117" t="s">
        <v>18</v>
      </c>
      <c r="C117" t="s">
        <v>182</v>
      </c>
      <c r="D117" t="s">
        <v>73</v>
      </c>
      <c r="E117" t="s">
        <v>446</v>
      </c>
      <c r="F117" s="2">
        <v>46266.807581018496</v>
      </c>
      <c r="G117" t="s">
        <v>22</v>
      </c>
      <c r="H117" t="s">
        <v>447</v>
      </c>
      <c r="I117" s="3">
        <v>350</v>
      </c>
      <c r="J117" t="s">
        <v>24</v>
      </c>
      <c r="K117" t="s">
        <v>25</v>
      </c>
      <c r="L117" s="3">
        <v>351</v>
      </c>
      <c r="M117" t="s">
        <v>33</v>
      </c>
      <c r="N117" s="2">
        <v>46266.828321759298</v>
      </c>
      <c r="O117" s="3">
        <v>350</v>
      </c>
      <c r="P117" t="s">
        <v>27</v>
      </c>
      <c r="Q117" s="3">
        <v>40</v>
      </c>
      <c r="R117" s="3" t="str">
        <f>IF(G117="12R",_xlfn.XLOOKUP(C117,DB!$A$2:$A$222,DB!$B$2:$B$222,""),IF(G117="30L",_xlfn.XLOOKUP(C117,DB!$A$2:$A$222,DB!$C$2:$C$222,""),""))</f>
        <v>ENEBA</v>
      </c>
      <c r="S117" s="3">
        <f t="shared" si="1"/>
        <v>19</v>
      </c>
      <c r="T117" s="3" t="str">
        <f>_xlfn.XLOOKUP(C117,DB!$A$2:$A$222,DB!$D$2:$D$222,"")</f>
        <v>Sector 3</v>
      </c>
    </row>
    <row r="118" spans="1:20" x14ac:dyDescent="0.2">
      <c r="A118" t="s">
        <v>448</v>
      </c>
      <c r="B118" t="s">
        <v>18</v>
      </c>
      <c r="C118" t="s">
        <v>449</v>
      </c>
      <c r="D118" t="s">
        <v>20</v>
      </c>
      <c r="E118" t="s">
        <v>450</v>
      </c>
      <c r="F118" s="2">
        <v>46266.810624999998</v>
      </c>
      <c r="G118" t="s">
        <v>22</v>
      </c>
      <c r="H118" t="s">
        <v>451</v>
      </c>
      <c r="I118" s="3">
        <v>360</v>
      </c>
      <c r="J118" t="s">
        <v>24</v>
      </c>
      <c r="K118" t="s">
        <v>25</v>
      </c>
      <c r="L118" s="3">
        <v>871</v>
      </c>
      <c r="M118" t="s">
        <v>39</v>
      </c>
      <c r="N118" s="2">
        <v>46266.855092592603</v>
      </c>
      <c r="O118" s="3">
        <v>360</v>
      </c>
      <c r="P118" t="s">
        <v>27</v>
      </c>
      <c r="Q118" s="3">
        <v>190</v>
      </c>
      <c r="R118" s="3" t="str">
        <f>IF(G118="12R",_xlfn.XLOOKUP(C118,DB!$A$2:$A$222,DB!$B$2:$B$222,""),IF(G118="30L",_xlfn.XLOOKUP(C118,DB!$A$2:$A$222,DB!$C$2:$C$222,""),""))</f>
        <v>UDGUV</v>
      </c>
      <c r="S118" s="3">
        <f t="shared" si="1"/>
        <v>19</v>
      </c>
      <c r="T118" s="3" t="str">
        <f>_xlfn.XLOOKUP(C118,DB!$A$2:$A$222,DB!$D$2:$D$222,"")</f>
        <v>Sector 2</v>
      </c>
    </row>
    <row r="119" spans="1:20" x14ac:dyDescent="0.2">
      <c r="A119" t="s">
        <v>452</v>
      </c>
      <c r="B119" t="s">
        <v>18</v>
      </c>
      <c r="C119" t="s">
        <v>453</v>
      </c>
      <c r="D119" t="s">
        <v>165</v>
      </c>
      <c r="E119" t="s">
        <v>454</v>
      </c>
      <c r="F119" s="2">
        <v>46266.8121875</v>
      </c>
      <c r="G119" t="s">
        <v>22</v>
      </c>
      <c r="H119" t="s">
        <v>455</v>
      </c>
      <c r="I119" s="3">
        <v>340</v>
      </c>
      <c r="J119" t="s">
        <v>24</v>
      </c>
      <c r="K119" t="s">
        <v>25</v>
      </c>
      <c r="L119" s="3">
        <v>875</v>
      </c>
      <c r="M119" t="s">
        <v>39</v>
      </c>
      <c r="N119" s="2">
        <v>46266.856157407397</v>
      </c>
      <c r="O119" s="3">
        <v>340</v>
      </c>
      <c r="P119" t="s">
        <v>27</v>
      </c>
      <c r="Q119" s="3">
        <v>190</v>
      </c>
      <c r="R119" s="3" t="str">
        <f>IF(G119="12R",_xlfn.XLOOKUP(C119,DB!$A$2:$A$222,DB!$B$2:$B$222,""),IF(G119="30L",_xlfn.XLOOKUP(C119,DB!$A$2:$A$222,DB!$C$2:$C$222,""),""))</f>
        <v>UDGUV</v>
      </c>
      <c r="S119" s="3">
        <f t="shared" si="1"/>
        <v>19</v>
      </c>
      <c r="T119" s="3" t="str">
        <f>_xlfn.XLOOKUP(C119,DB!$A$2:$A$222,DB!$D$2:$D$222,"")</f>
        <v>Sector 2</v>
      </c>
    </row>
    <row r="120" spans="1:20" x14ac:dyDescent="0.2">
      <c r="A120" t="s">
        <v>456</v>
      </c>
      <c r="B120" t="s">
        <v>18</v>
      </c>
      <c r="C120" t="s">
        <v>35</v>
      </c>
      <c r="D120" t="s">
        <v>36</v>
      </c>
      <c r="E120" t="s">
        <v>457</v>
      </c>
      <c r="F120" s="2">
        <v>46266.814699074101</v>
      </c>
      <c r="G120" t="s">
        <v>22</v>
      </c>
      <c r="H120" t="s">
        <v>458</v>
      </c>
      <c r="I120" s="3">
        <v>300</v>
      </c>
      <c r="J120" t="s">
        <v>24</v>
      </c>
      <c r="K120" t="s">
        <v>25</v>
      </c>
      <c r="L120" s="3">
        <v>871</v>
      </c>
      <c r="M120" t="s">
        <v>39</v>
      </c>
      <c r="N120" s="2">
        <v>46266.862685185202</v>
      </c>
      <c r="O120" s="3">
        <v>300</v>
      </c>
      <c r="P120" t="s">
        <v>27</v>
      </c>
      <c r="Q120" s="3">
        <v>190</v>
      </c>
      <c r="R120" s="3" t="str">
        <f>IF(G120="12R",_xlfn.XLOOKUP(C120,DB!$A$2:$A$222,DB!$B$2:$B$222,""),IF(G120="30L",_xlfn.XLOOKUP(C120,DB!$A$2:$A$222,DB!$C$2:$C$222,""),""))</f>
        <v>UDGUV</v>
      </c>
      <c r="S120" s="3">
        <f t="shared" si="1"/>
        <v>19</v>
      </c>
      <c r="T120" s="3" t="str">
        <f>_xlfn.XLOOKUP(C120,DB!$A$2:$A$222,DB!$D$2:$D$222,"")</f>
        <v>Sector 2</v>
      </c>
    </row>
    <row r="121" spans="1:20" x14ac:dyDescent="0.2">
      <c r="A121" t="s">
        <v>459</v>
      </c>
      <c r="B121" t="s">
        <v>18</v>
      </c>
      <c r="C121" t="s">
        <v>249</v>
      </c>
      <c r="D121" t="s">
        <v>20</v>
      </c>
      <c r="E121" t="s">
        <v>460</v>
      </c>
      <c r="F121" s="2">
        <v>46266.815925925897</v>
      </c>
      <c r="G121" t="s">
        <v>22</v>
      </c>
      <c r="H121" t="s">
        <v>461</v>
      </c>
      <c r="I121" s="3">
        <v>350</v>
      </c>
      <c r="J121" t="s">
        <v>24</v>
      </c>
      <c r="K121" t="s">
        <v>25</v>
      </c>
      <c r="L121" s="3">
        <v>366</v>
      </c>
      <c r="M121" t="s">
        <v>33</v>
      </c>
      <c r="N121" s="2">
        <v>46266.837118055599</v>
      </c>
      <c r="O121" s="3">
        <v>350</v>
      </c>
      <c r="P121" t="s">
        <v>27</v>
      </c>
      <c r="Q121" s="3">
        <v>40</v>
      </c>
      <c r="R121" s="3" t="str">
        <f>IF(G121="12R",_xlfn.XLOOKUP(C121,DB!$A$2:$A$222,DB!$B$2:$B$222,""),IF(G121="30L",_xlfn.XLOOKUP(C121,DB!$A$2:$A$222,DB!$C$2:$C$222,""),""))</f>
        <v>OMSUK</v>
      </c>
      <c r="S121" s="3">
        <f t="shared" si="1"/>
        <v>19</v>
      </c>
      <c r="T121" s="3" t="str">
        <f>_xlfn.XLOOKUP(C121,DB!$A$2:$A$222,DB!$D$2:$D$222,"")</f>
        <v>Sector 3</v>
      </c>
    </row>
    <row r="122" spans="1:20" x14ac:dyDescent="0.2">
      <c r="A122" t="s">
        <v>462</v>
      </c>
      <c r="B122" t="s">
        <v>18</v>
      </c>
      <c r="C122" t="s">
        <v>463</v>
      </c>
      <c r="D122" t="s">
        <v>36</v>
      </c>
      <c r="E122" t="s">
        <v>464</v>
      </c>
      <c r="F122" s="2">
        <v>46266.817858796298</v>
      </c>
      <c r="G122" t="s">
        <v>22</v>
      </c>
      <c r="H122" t="s">
        <v>465</v>
      </c>
      <c r="I122" s="3">
        <v>350</v>
      </c>
      <c r="J122" t="s">
        <v>24</v>
      </c>
      <c r="K122" t="s">
        <v>25</v>
      </c>
      <c r="L122" s="3">
        <v>360</v>
      </c>
      <c r="M122" t="s">
        <v>33</v>
      </c>
      <c r="N122" s="2">
        <v>46266.837881944397</v>
      </c>
      <c r="O122" s="3">
        <v>330</v>
      </c>
      <c r="P122" t="s">
        <v>27</v>
      </c>
      <c r="Q122" s="3">
        <v>40</v>
      </c>
      <c r="R122" s="3" t="str">
        <f>IF(G122="12R",_xlfn.XLOOKUP(C122,DB!$A$2:$A$222,DB!$B$2:$B$222,""),IF(G122="30L",_xlfn.XLOOKUP(C122,DB!$A$2:$A$222,DB!$C$2:$C$222,""),""))</f>
        <v>OMSUK</v>
      </c>
      <c r="S122" s="3">
        <f t="shared" si="1"/>
        <v>19</v>
      </c>
      <c r="T122" s="3" t="str">
        <f>_xlfn.XLOOKUP(C122,DB!$A$2:$A$222,DB!$D$2:$D$222,"")</f>
        <v>Sector 3</v>
      </c>
    </row>
    <row r="123" spans="1:20" x14ac:dyDescent="0.2">
      <c r="A123" t="s">
        <v>466</v>
      </c>
      <c r="B123" t="s">
        <v>18</v>
      </c>
      <c r="C123" t="s">
        <v>467</v>
      </c>
      <c r="D123" t="s">
        <v>36</v>
      </c>
      <c r="E123" t="s">
        <v>468</v>
      </c>
      <c r="F123" s="2">
        <v>46266.818842592598</v>
      </c>
      <c r="G123" t="s">
        <v>22</v>
      </c>
      <c r="H123" t="s">
        <v>469</v>
      </c>
      <c r="I123" s="3">
        <v>380</v>
      </c>
      <c r="J123" t="s">
        <v>24</v>
      </c>
      <c r="K123" t="s">
        <v>25</v>
      </c>
      <c r="L123" s="3">
        <v>871</v>
      </c>
      <c r="M123" t="s">
        <v>267</v>
      </c>
      <c r="N123" s="2">
        <v>46266.864328703698</v>
      </c>
      <c r="O123" s="3">
        <v>380</v>
      </c>
      <c r="P123" t="s">
        <v>27</v>
      </c>
      <c r="Q123" s="3">
        <v>190</v>
      </c>
      <c r="R123" s="3" t="str">
        <f>IF(G123="12R",_xlfn.XLOOKUP(C123,DB!$A$2:$A$222,DB!$B$2:$B$222,""),IF(G123="30L",_xlfn.XLOOKUP(C123,DB!$A$2:$A$222,DB!$C$2:$C$222,""),""))</f>
        <v>UDGUV</v>
      </c>
      <c r="S123" s="3">
        <f t="shared" si="1"/>
        <v>19</v>
      </c>
      <c r="T123" s="3" t="str">
        <f>_xlfn.XLOOKUP(C123,DB!$A$2:$A$222,DB!$D$2:$D$222,"")</f>
        <v>Sector 2</v>
      </c>
    </row>
    <row r="124" spans="1:20" x14ac:dyDescent="0.2">
      <c r="A124" t="s">
        <v>470</v>
      </c>
      <c r="B124" t="s">
        <v>18</v>
      </c>
      <c r="C124" t="s">
        <v>298</v>
      </c>
      <c r="D124" t="s">
        <v>20</v>
      </c>
      <c r="E124" t="s">
        <v>471</v>
      </c>
      <c r="F124" s="2">
        <v>46266.8199074074</v>
      </c>
      <c r="G124" t="s">
        <v>22</v>
      </c>
      <c r="H124" t="s">
        <v>472</v>
      </c>
      <c r="I124" s="3">
        <v>350</v>
      </c>
      <c r="J124" t="s">
        <v>24</v>
      </c>
      <c r="K124" t="s">
        <v>25</v>
      </c>
      <c r="L124" s="3">
        <v>362</v>
      </c>
      <c r="M124" t="s">
        <v>33</v>
      </c>
      <c r="N124" s="2">
        <v>46266.840972222199</v>
      </c>
      <c r="O124" s="3">
        <v>310</v>
      </c>
      <c r="P124" t="s">
        <v>27</v>
      </c>
      <c r="Q124" s="3">
        <v>40</v>
      </c>
      <c r="R124" s="3" t="str">
        <f>IF(G124="12R",_xlfn.XLOOKUP(C124,DB!$A$2:$A$222,DB!$B$2:$B$222,""),IF(G124="30L",_xlfn.XLOOKUP(C124,DB!$A$2:$A$222,DB!$C$2:$C$222,""),""))</f>
        <v>OMSUK</v>
      </c>
      <c r="S124" s="3">
        <f t="shared" si="1"/>
        <v>19</v>
      </c>
      <c r="T124" s="3" t="str">
        <f>_xlfn.XLOOKUP(C124,DB!$A$2:$A$222,DB!$D$2:$D$222,"")</f>
        <v>Sector 3</v>
      </c>
    </row>
    <row r="125" spans="1:20" x14ac:dyDescent="0.2">
      <c r="A125" t="s">
        <v>473</v>
      </c>
      <c r="B125" t="s">
        <v>18</v>
      </c>
      <c r="C125" t="s">
        <v>48</v>
      </c>
      <c r="D125" t="s">
        <v>49</v>
      </c>
      <c r="E125" t="s">
        <v>474</v>
      </c>
      <c r="F125" s="2">
        <v>46266.821562500001</v>
      </c>
      <c r="G125" t="s">
        <v>22</v>
      </c>
      <c r="H125" t="s">
        <v>475</v>
      </c>
      <c r="I125" s="3">
        <v>360</v>
      </c>
      <c r="J125" t="s">
        <v>24</v>
      </c>
      <c r="K125" t="s">
        <v>25</v>
      </c>
      <c r="L125" s="3">
        <v>859</v>
      </c>
      <c r="M125" t="s">
        <v>52</v>
      </c>
      <c r="N125" s="2">
        <v>46266.867800925902</v>
      </c>
      <c r="O125" s="3">
        <v>360</v>
      </c>
      <c r="P125" t="s">
        <v>27</v>
      </c>
      <c r="Q125" s="3">
        <v>190</v>
      </c>
      <c r="R125" s="3" t="str">
        <f>IF(G125="12R",_xlfn.XLOOKUP(C125,DB!$A$2:$A$222,DB!$B$2:$B$222,""),IF(G125="30L",_xlfn.XLOOKUP(C125,DB!$A$2:$A$222,DB!$C$2:$C$222,""),""))</f>
        <v>UDGUV</v>
      </c>
      <c r="S125" s="3">
        <f t="shared" si="1"/>
        <v>19</v>
      </c>
      <c r="T125" s="3" t="str">
        <f>_xlfn.XLOOKUP(C125,DB!$A$2:$A$222,DB!$D$2:$D$222,"")</f>
        <v>Sector 2</v>
      </c>
    </row>
    <row r="126" spans="1:20" x14ac:dyDescent="0.2">
      <c r="A126" t="s">
        <v>476</v>
      </c>
      <c r="B126" t="s">
        <v>18</v>
      </c>
      <c r="C126" t="s">
        <v>131</v>
      </c>
      <c r="D126" t="s">
        <v>73</v>
      </c>
      <c r="E126" t="s">
        <v>161</v>
      </c>
      <c r="F126" s="2">
        <v>46266.822997685202</v>
      </c>
      <c r="G126" t="s">
        <v>22</v>
      </c>
      <c r="H126" t="s">
        <v>477</v>
      </c>
      <c r="I126" s="3">
        <v>360</v>
      </c>
      <c r="J126" t="s">
        <v>24</v>
      </c>
      <c r="K126" t="s">
        <v>25</v>
      </c>
      <c r="L126" s="3">
        <v>888</v>
      </c>
      <c r="M126" t="s">
        <v>478</v>
      </c>
      <c r="N126" s="2">
        <v>46266.870833333298</v>
      </c>
      <c r="O126" s="3">
        <v>226</v>
      </c>
      <c r="P126" t="s">
        <v>27</v>
      </c>
      <c r="Q126" s="3">
        <v>190</v>
      </c>
      <c r="R126" s="3" t="str">
        <f>IF(G126="12R",_xlfn.XLOOKUP(C126,DB!$A$2:$A$222,DB!$B$2:$B$222,""),IF(G126="30L",_xlfn.XLOOKUP(C126,DB!$A$2:$A$222,DB!$C$2:$C$222,""),""))</f>
        <v>UDGUV</v>
      </c>
      <c r="S126" s="3">
        <f t="shared" si="1"/>
        <v>19</v>
      </c>
      <c r="T126" s="3" t="str">
        <f>_xlfn.XLOOKUP(C126,DB!$A$2:$A$222,DB!$D$2:$D$222,"")</f>
        <v>Sector 2</v>
      </c>
    </row>
    <row r="127" spans="1:20" x14ac:dyDescent="0.2">
      <c r="A127" t="s">
        <v>479</v>
      </c>
      <c r="B127" t="s">
        <v>18</v>
      </c>
      <c r="C127" t="s">
        <v>164</v>
      </c>
      <c r="D127" t="s">
        <v>49</v>
      </c>
      <c r="E127" t="s">
        <v>480</v>
      </c>
      <c r="F127" s="2">
        <v>46266.828310185199</v>
      </c>
      <c r="G127" t="s">
        <v>22</v>
      </c>
      <c r="H127" t="s">
        <v>481</v>
      </c>
      <c r="I127" s="3">
        <v>340</v>
      </c>
      <c r="J127" t="s">
        <v>24</v>
      </c>
      <c r="K127" t="s">
        <v>25</v>
      </c>
      <c r="L127" s="3">
        <v>867</v>
      </c>
      <c r="M127" t="s">
        <v>482</v>
      </c>
      <c r="N127" s="2">
        <v>46266.870810185203</v>
      </c>
      <c r="O127" s="3">
        <v>340</v>
      </c>
      <c r="P127" t="s">
        <v>27</v>
      </c>
      <c r="Q127" s="3">
        <v>190</v>
      </c>
      <c r="R127" s="3" t="str">
        <f>IF(G127="12R",_xlfn.XLOOKUP(C127,DB!$A$2:$A$222,DB!$B$2:$B$222,""),IF(G127="30L",_xlfn.XLOOKUP(C127,DB!$A$2:$A$222,DB!$C$2:$C$222,""),""))</f>
        <v>ENEBA</v>
      </c>
      <c r="S127" s="3">
        <f t="shared" si="1"/>
        <v>19</v>
      </c>
      <c r="T127" s="3" t="str">
        <f>_xlfn.XLOOKUP(C127,DB!$A$2:$A$222,DB!$D$2:$D$222,"")</f>
        <v>Sector 3</v>
      </c>
    </row>
    <row r="128" spans="1:20" x14ac:dyDescent="0.2">
      <c r="A128" t="s">
        <v>483</v>
      </c>
      <c r="B128" t="s">
        <v>18</v>
      </c>
      <c r="C128" t="s">
        <v>48</v>
      </c>
      <c r="D128" t="s">
        <v>20</v>
      </c>
      <c r="E128" t="s">
        <v>484</v>
      </c>
      <c r="F128" s="2">
        <v>46266.832581018498</v>
      </c>
      <c r="G128" t="s">
        <v>22</v>
      </c>
      <c r="H128" t="s">
        <v>485</v>
      </c>
      <c r="I128" s="3">
        <v>360</v>
      </c>
      <c r="J128" t="s">
        <v>24</v>
      </c>
      <c r="K128" t="s">
        <v>25</v>
      </c>
      <c r="L128" s="3">
        <v>890</v>
      </c>
      <c r="M128" t="s">
        <v>486</v>
      </c>
      <c r="N128" s="2">
        <v>46266.879537036999</v>
      </c>
      <c r="O128" s="3">
        <v>360</v>
      </c>
      <c r="P128" t="s">
        <v>27</v>
      </c>
      <c r="Q128" s="3">
        <v>190</v>
      </c>
      <c r="R128" s="3" t="str">
        <f>IF(G128="12R",_xlfn.XLOOKUP(C128,DB!$A$2:$A$222,DB!$B$2:$B$222,""),IF(G128="30L",_xlfn.XLOOKUP(C128,DB!$A$2:$A$222,DB!$C$2:$C$222,""),""))</f>
        <v>UDGUV</v>
      </c>
      <c r="S128" s="3">
        <f t="shared" si="1"/>
        <v>19</v>
      </c>
      <c r="T128" s="3" t="str">
        <f>_xlfn.XLOOKUP(C128,DB!$A$2:$A$222,DB!$D$2:$D$222,"")</f>
        <v>Sector 2</v>
      </c>
    </row>
    <row r="129" spans="1:20" x14ac:dyDescent="0.2">
      <c r="A129" t="s">
        <v>487</v>
      </c>
      <c r="B129" t="s">
        <v>18</v>
      </c>
      <c r="C129" t="s">
        <v>136</v>
      </c>
      <c r="D129" t="s">
        <v>36</v>
      </c>
      <c r="E129" t="s">
        <v>488</v>
      </c>
      <c r="F129" s="2">
        <v>46266.834444444401</v>
      </c>
      <c r="G129" t="s">
        <v>22</v>
      </c>
      <c r="H129" t="s">
        <v>489</v>
      </c>
      <c r="I129" s="3">
        <v>360</v>
      </c>
      <c r="J129" t="s">
        <v>24</v>
      </c>
      <c r="K129" t="s">
        <v>25</v>
      </c>
      <c r="L129" s="3">
        <v>859</v>
      </c>
      <c r="M129" t="s">
        <v>52</v>
      </c>
      <c r="N129" s="2">
        <v>46266.881041666697</v>
      </c>
      <c r="O129" s="3">
        <v>360</v>
      </c>
      <c r="P129" t="s">
        <v>27</v>
      </c>
      <c r="Q129" s="3">
        <v>190</v>
      </c>
      <c r="R129" s="3" t="str">
        <f>IF(G129="12R",_xlfn.XLOOKUP(C129,DB!$A$2:$A$222,DB!$B$2:$B$222,""),IF(G129="30L",_xlfn.XLOOKUP(C129,DB!$A$2:$A$222,DB!$C$2:$C$222,""),""))</f>
        <v>UDGUV</v>
      </c>
      <c r="S129" s="3">
        <f t="shared" si="1"/>
        <v>20</v>
      </c>
      <c r="T129" s="3" t="str">
        <f>_xlfn.XLOOKUP(C129,DB!$A$2:$A$222,DB!$D$2:$D$222,"")</f>
        <v>Sector 2</v>
      </c>
    </row>
    <row r="130" spans="1:20" x14ac:dyDescent="0.2">
      <c r="A130" t="s">
        <v>490</v>
      </c>
      <c r="B130" t="s">
        <v>18</v>
      </c>
      <c r="C130" t="s">
        <v>35</v>
      </c>
      <c r="D130" t="s">
        <v>65</v>
      </c>
      <c r="E130" t="s">
        <v>491</v>
      </c>
      <c r="F130" s="2">
        <v>46266.837002314802</v>
      </c>
      <c r="G130" t="s">
        <v>22</v>
      </c>
      <c r="H130" t="s">
        <v>492</v>
      </c>
      <c r="I130" s="3">
        <v>380</v>
      </c>
      <c r="J130" t="s">
        <v>24</v>
      </c>
      <c r="K130" t="s">
        <v>25</v>
      </c>
      <c r="L130" s="3">
        <v>886</v>
      </c>
      <c r="M130" t="s">
        <v>39</v>
      </c>
      <c r="N130" s="2">
        <v>46266.883437500001</v>
      </c>
      <c r="O130" s="3">
        <v>380</v>
      </c>
      <c r="P130" t="s">
        <v>27</v>
      </c>
      <c r="Q130" s="3">
        <v>190</v>
      </c>
      <c r="R130" s="3" t="str">
        <f>IF(G130="12R",_xlfn.XLOOKUP(C130,DB!$A$2:$A$222,DB!$B$2:$B$222,""),IF(G130="30L",_xlfn.XLOOKUP(C130,DB!$A$2:$A$222,DB!$C$2:$C$222,""),""))</f>
        <v>UDGUV</v>
      </c>
      <c r="S130" s="3">
        <f t="shared" si="1"/>
        <v>20</v>
      </c>
      <c r="T130" s="3" t="str">
        <f>_xlfn.XLOOKUP(C130,DB!$A$2:$A$222,DB!$D$2:$D$222,"")</f>
        <v>Sector 2</v>
      </c>
    </row>
    <row r="131" spans="1:20" x14ac:dyDescent="0.2">
      <c r="A131" t="s">
        <v>493</v>
      </c>
      <c r="B131" t="s">
        <v>18</v>
      </c>
      <c r="C131" t="s">
        <v>467</v>
      </c>
      <c r="D131" t="s">
        <v>65</v>
      </c>
      <c r="E131" t="s">
        <v>494</v>
      </c>
      <c r="F131" s="2">
        <v>46266.842303240701</v>
      </c>
      <c r="G131" t="s">
        <v>22</v>
      </c>
      <c r="H131" t="s">
        <v>495</v>
      </c>
      <c r="I131" s="3">
        <v>380</v>
      </c>
      <c r="J131" t="s">
        <v>24</v>
      </c>
      <c r="K131" t="s">
        <v>25</v>
      </c>
      <c r="L131" s="3">
        <v>875</v>
      </c>
      <c r="M131" t="s">
        <v>267</v>
      </c>
      <c r="N131" s="2">
        <v>46266.888252314799</v>
      </c>
      <c r="O131" s="3">
        <v>380</v>
      </c>
      <c r="P131" t="s">
        <v>27</v>
      </c>
      <c r="Q131" s="3">
        <v>190</v>
      </c>
      <c r="R131" s="3" t="str">
        <f>IF(G131="12R",_xlfn.XLOOKUP(C131,DB!$A$2:$A$222,DB!$B$2:$B$222,""),IF(G131="30L",_xlfn.XLOOKUP(C131,DB!$A$2:$A$222,DB!$C$2:$C$222,""),""))</f>
        <v>UDGUV</v>
      </c>
      <c r="S131" s="3">
        <f t="shared" ref="S131:S168" si="2">HOUR(F131)</f>
        <v>20</v>
      </c>
      <c r="T131" s="3" t="str">
        <f>_xlfn.XLOOKUP(C131,DB!$A$2:$A$222,DB!$D$2:$D$222,"")</f>
        <v>Sector 2</v>
      </c>
    </row>
    <row r="132" spans="1:20" x14ac:dyDescent="0.2">
      <c r="A132" t="s">
        <v>496</v>
      </c>
      <c r="B132" t="s">
        <v>18</v>
      </c>
      <c r="C132" t="s">
        <v>59</v>
      </c>
      <c r="D132" t="s">
        <v>36</v>
      </c>
      <c r="E132" t="s">
        <v>497</v>
      </c>
      <c r="F132" s="2">
        <v>46266.8520601852</v>
      </c>
      <c r="G132" t="s">
        <v>22</v>
      </c>
      <c r="H132" t="s">
        <v>498</v>
      </c>
      <c r="I132" s="3">
        <v>360</v>
      </c>
      <c r="J132" t="s">
        <v>24</v>
      </c>
      <c r="K132" t="s">
        <v>25</v>
      </c>
      <c r="L132" s="3">
        <v>867</v>
      </c>
      <c r="M132" t="s">
        <v>52</v>
      </c>
      <c r="N132" s="2">
        <v>46266.899050925902</v>
      </c>
      <c r="O132" s="3">
        <v>340</v>
      </c>
      <c r="P132" t="s">
        <v>27</v>
      </c>
      <c r="Q132" s="3">
        <v>190</v>
      </c>
      <c r="R132" s="3" t="str">
        <f>IF(G132="12R",_xlfn.XLOOKUP(C132,DB!$A$2:$A$222,DB!$B$2:$B$222,""),IF(G132="30L",_xlfn.XLOOKUP(C132,DB!$A$2:$A$222,DB!$C$2:$C$222,""),""))</f>
        <v>UDGUV</v>
      </c>
      <c r="S132" s="3">
        <f t="shared" si="2"/>
        <v>20</v>
      </c>
      <c r="T132" s="3" t="str">
        <f>_xlfn.XLOOKUP(C132,DB!$A$2:$A$222,DB!$D$2:$D$222,"")</f>
        <v>Sector 2</v>
      </c>
    </row>
    <row r="133" spans="1:20" x14ac:dyDescent="0.2">
      <c r="A133" t="s">
        <v>499</v>
      </c>
      <c r="B133" t="s">
        <v>18</v>
      </c>
      <c r="C133" t="s">
        <v>48</v>
      </c>
      <c r="D133" t="s">
        <v>20</v>
      </c>
      <c r="E133" t="s">
        <v>500</v>
      </c>
      <c r="F133" s="2">
        <v>46266.854687500003</v>
      </c>
      <c r="G133" t="s">
        <v>22</v>
      </c>
      <c r="H133" t="s">
        <v>501</v>
      </c>
      <c r="I133" s="3">
        <v>360</v>
      </c>
      <c r="J133" t="s">
        <v>24</v>
      </c>
      <c r="K133" t="s">
        <v>25</v>
      </c>
      <c r="L133" s="3">
        <v>887</v>
      </c>
      <c r="M133" t="s">
        <v>502</v>
      </c>
      <c r="N133" s="2">
        <v>46266.902337963002</v>
      </c>
      <c r="O133" s="3">
        <v>360</v>
      </c>
      <c r="P133" t="s">
        <v>27</v>
      </c>
      <c r="Q133" s="3">
        <v>190</v>
      </c>
      <c r="R133" s="3" t="str">
        <f>IF(G133="12R",_xlfn.XLOOKUP(C133,DB!$A$2:$A$222,DB!$B$2:$B$222,""),IF(G133="30L",_xlfn.XLOOKUP(C133,DB!$A$2:$A$222,DB!$C$2:$C$222,""),""))</f>
        <v>UDGUV</v>
      </c>
      <c r="S133" s="3">
        <f t="shared" si="2"/>
        <v>20</v>
      </c>
      <c r="T133" s="3" t="str">
        <f>_xlfn.XLOOKUP(C133,DB!$A$2:$A$222,DB!$D$2:$D$222,"")</f>
        <v>Sector 2</v>
      </c>
    </row>
    <row r="134" spans="1:20" x14ac:dyDescent="0.2">
      <c r="A134" t="s">
        <v>503</v>
      </c>
      <c r="B134" t="s">
        <v>18</v>
      </c>
      <c r="C134" t="s">
        <v>182</v>
      </c>
      <c r="D134" t="s">
        <v>165</v>
      </c>
      <c r="E134" t="s">
        <v>504</v>
      </c>
      <c r="F134" s="2">
        <v>46266.856099536999</v>
      </c>
      <c r="G134" t="s">
        <v>22</v>
      </c>
      <c r="H134" t="s">
        <v>505</v>
      </c>
      <c r="I134" s="3">
        <v>350</v>
      </c>
      <c r="J134" t="s">
        <v>24</v>
      </c>
      <c r="K134" t="s">
        <v>25</v>
      </c>
      <c r="L134" s="3">
        <v>352</v>
      </c>
      <c r="M134" t="s">
        <v>33</v>
      </c>
      <c r="N134" s="2">
        <v>46266.875694444403</v>
      </c>
      <c r="O134" s="3">
        <v>350</v>
      </c>
      <c r="P134" t="s">
        <v>27</v>
      </c>
      <c r="Q134" s="3">
        <v>40</v>
      </c>
      <c r="R134" s="3" t="str">
        <f>IF(G134="12R",_xlfn.XLOOKUP(C134,DB!$A$2:$A$222,DB!$B$2:$B$222,""),IF(G134="30L",_xlfn.XLOOKUP(C134,DB!$A$2:$A$222,DB!$C$2:$C$222,""),""))</f>
        <v>ENEBA</v>
      </c>
      <c r="S134" s="3">
        <f t="shared" si="2"/>
        <v>20</v>
      </c>
      <c r="T134" s="3" t="str">
        <f>_xlfn.XLOOKUP(C134,DB!$A$2:$A$222,DB!$D$2:$D$222,"")</f>
        <v>Sector 3</v>
      </c>
    </row>
    <row r="135" spans="1:20" x14ac:dyDescent="0.2">
      <c r="A135" t="s">
        <v>506</v>
      </c>
      <c r="B135" t="s">
        <v>18</v>
      </c>
      <c r="C135" t="s">
        <v>211</v>
      </c>
      <c r="D135" t="s">
        <v>20</v>
      </c>
      <c r="E135" t="s">
        <v>507</v>
      </c>
      <c r="F135" s="2">
        <v>46266.857476851903</v>
      </c>
      <c r="G135" t="s">
        <v>22</v>
      </c>
      <c r="H135" t="s">
        <v>508</v>
      </c>
      <c r="I135" s="3">
        <v>370</v>
      </c>
      <c r="J135" t="s">
        <v>24</v>
      </c>
      <c r="K135" t="s">
        <v>25</v>
      </c>
      <c r="L135" s="3">
        <v>135</v>
      </c>
      <c r="M135" t="s">
        <v>45</v>
      </c>
      <c r="N135" s="2">
        <v>46266.866458333301</v>
      </c>
      <c r="O135" s="3">
        <v>285</v>
      </c>
      <c r="P135" t="s">
        <v>27</v>
      </c>
      <c r="Q135" s="3">
        <v>190</v>
      </c>
      <c r="R135" s="3" t="str">
        <f>IF(G135="12R",_xlfn.XLOOKUP(C135,DB!$A$2:$A$222,DB!$B$2:$B$222,""),IF(G135="30L",_xlfn.XLOOKUP(C135,DB!$A$2:$A$222,DB!$C$2:$C$222,""),""))</f>
        <v>NUDAL</v>
      </c>
      <c r="S135" s="3">
        <f t="shared" si="2"/>
        <v>20</v>
      </c>
      <c r="T135" s="3" t="str">
        <f>_xlfn.XLOOKUP(C135,DB!$A$2:$A$222,DB!$D$2:$D$222,"")</f>
        <v>Sector 3</v>
      </c>
    </row>
    <row r="136" spans="1:20" x14ac:dyDescent="0.2">
      <c r="A136" t="s">
        <v>509</v>
      </c>
      <c r="B136" t="s">
        <v>18</v>
      </c>
      <c r="C136" t="s">
        <v>164</v>
      </c>
      <c r="D136" t="s">
        <v>510</v>
      </c>
      <c r="E136" t="s">
        <v>509</v>
      </c>
      <c r="F136" s="2">
        <v>46266.859074074098</v>
      </c>
      <c r="G136" t="s">
        <v>22</v>
      </c>
      <c r="H136" t="s">
        <v>511</v>
      </c>
      <c r="I136" s="3">
        <v>430</v>
      </c>
      <c r="J136" t="s">
        <v>24</v>
      </c>
      <c r="K136" t="s">
        <v>62</v>
      </c>
      <c r="L136" s="3">
        <v>513</v>
      </c>
      <c r="M136" t="s">
        <v>177</v>
      </c>
      <c r="N136" s="2">
        <v>46266.885115740697</v>
      </c>
      <c r="O136" s="3">
        <v>430</v>
      </c>
      <c r="P136" t="s">
        <v>27</v>
      </c>
      <c r="Q136" s="3">
        <v>40</v>
      </c>
      <c r="R136" s="3" t="str">
        <f>IF(G136="12R",_xlfn.XLOOKUP(C136,DB!$A$2:$A$222,DB!$B$2:$B$222,""),IF(G136="30L",_xlfn.XLOOKUP(C136,DB!$A$2:$A$222,DB!$C$2:$C$222,""),""))</f>
        <v>ENEBA</v>
      </c>
      <c r="S136" s="3">
        <f t="shared" si="2"/>
        <v>20</v>
      </c>
      <c r="T136" s="3" t="str">
        <f>_xlfn.XLOOKUP(C136,DB!$A$2:$A$222,DB!$D$2:$D$222,"")</f>
        <v>Sector 3</v>
      </c>
    </row>
    <row r="137" spans="1:20" x14ac:dyDescent="0.2">
      <c r="A137" t="s">
        <v>512</v>
      </c>
      <c r="B137" t="s">
        <v>18</v>
      </c>
      <c r="C137" t="s">
        <v>513</v>
      </c>
      <c r="D137" t="s">
        <v>65</v>
      </c>
      <c r="E137" t="s">
        <v>514</v>
      </c>
      <c r="F137" s="2">
        <v>46266.862314814804</v>
      </c>
      <c r="G137" t="s">
        <v>22</v>
      </c>
      <c r="H137" t="s">
        <v>515</v>
      </c>
      <c r="I137" s="3">
        <v>340</v>
      </c>
      <c r="J137" t="s">
        <v>24</v>
      </c>
      <c r="K137" t="s">
        <v>25</v>
      </c>
      <c r="L137" s="3">
        <v>269</v>
      </c>
      <c r="M137" t="s">
        <v>516</v>
      </c>
      <c r="N137" s="2">
        <v>46266.878148148098</v>
      </c>
      <c r="O137" s="3">
        <v>340</v>
      </c>
      <c r="P137" t="s">
        <v>27</v>
      </c>
      <c r="Q137" s="3">
        <v>190</v>
      </c>
      <c r="R137" s="3" t="str">
        <f>IF(G137="12R",_xlfn.XLOOKUP(C137,DB!$A$2:$A$222,DB!$B$2:$B$222,""),IF(G137="30L",_xlfn.XLOOKUP(C137,DB!$A$2:$A$222,DB!$C$2:$C$222,""),""))</f>
        <v>CZM</v>
      </c>
      <c r="S137" s="3">
        <f t="shared" si="2"/>
        <v>20</v>
      </c>
      <c r="T137" s="3" t="str">
        <f>_xlfn.XLOOKUP(C137,DB!$A$2:$A$222,DB!$D$2:$D$222,"")</f>
        <v>Sector 7</v>
      </c>
    </row>
    <row r="138" spans="1:20" x14ac:dyDescent="0.2">
      <c r="A138" t="s">
        <v>517</v>
      </c>
      <c r="B138" t="s">
        <v>18</v>
      </c>
      <c r="C138" t="s">
        <v>54</v>
      </c>
      <c r="D138" t="s">
        <v>421</v>
      </c>
      <c r="E138" t="s">
        <v>518</v>
      </c>
      <c r="F138" s="2">
        <v>46266.868425925903</v>
      </c>
      <c r="G138" t="s">
        <v>22</v>
      </c>
      <c r="H138" t="s">
        <v>519</v>
      </c>
      <c r="I138" s="3">
        <v>370</v>
      </c>
      <c r="J138" t="s">
        <v>24</v>
      </c>
      <c r="K138" t="s">
        <v>25</v>
      </c>
      <c r="L138" s="3">
        <v>134</v>
      </c>
      <c r="M138" t="s">
        <v>45</v>
      </c>
      <c r="N138" s="2">
        <v>46266.877523148098</v>
      </c>
      <c r="O138" s="3">
        <v>231</v>
      </c>
      <c r="P138" t="s">
        <v>46</v>
      </c>
      <c r="Q138" s="3">
        <v>190</v>
      </c>
      <c r="R138" s="3" t="str">
        <f>IF(G138="12R",_xlfn.XLOOKUP(C138,DB!$A$2:$A$222,DB!$B$2:$B$222,""),IF(G138="30L",_xlfn.XLOOKUP(C138,DB!$A$2:$A$222,DB!$C$2:$C$222,""),""))</f>
        <v>NUDAL</v>
      </c>
      <c r="S138" s="3">
        <f t="shared" si="2"/>
        <v>20</v>
      </c>
      <c r="T138" s="3" t="str">
        <f>_xlfn.XLOOKUP(C138,DB!$A$2:$A$222,DB!$D$2:$D$222,"")</f>
        <v>Sector 3</v>
      </c>
    </row>
    <row r="139" spans="1:20" x14ac:dyDescent="0.2">
      <c r="A139" t="s">
        <v>520</v>
      </c>
      <c r="B139" t="s">
        <v>18</v>
      </c>
      <c r="C139" t="s">
        <v>521</v>
      </c>
      <c r="D139" t="s">
        <v>36</v>
      </c>
      <c r="E139" t="s">
        <v>522</v>
      </c>
      <c r="F139" s="2">
        <v>46266.8719444444</v>
      </c>
      <c r="G139" t="s">
        <v>22</v>
      </c>
      <c r="H139" t="s">
        <v>523</v>
      </c>
      <c r="I139" s="3">
        <v>350</v>
      </c>
      <c r="J139" t="s">
        <v>24</v>
      </c>
      <c r="K139" t="s">
        <v>25</v>
      </c>
      <c r="L139" s="3">
        <v>150</v>
      </c>
      <c r="M139" t="s">
        <v>524</v>
      </c>
      <c r="N139" s="2">
        <v>46266.882280092599</v>
      </c>
      <c r="O139" s="3">
        <v>258</v>
      </c>
      <c r="P139" t="s">
        <v>27</v>
      </c>
      <c r="Q139" s="3">
        <v>190</v>
      </c>
      <c r="R139" s="3" t="str">
        <f>IF(G139="12R",_xlfn.XLOOKUP(C139,DB!$A$2:$A$222,DB!$B$2:$B$222,""),IF(G139="30L",_xlfn.XLOOKUP(C139,DB!$A$2:$A$222,DB!$C$2:$C$222,""),""))</f>
        <v>CZM</v>
      </c>
      <c r="S139" s="3">
        <f t="shared" si="2"/>
        <v>20</v>
      </c>
      <c r="T139" s="3" t="str">
        <f>_xlfn.XLOOKUP(C139,DB!$A$2:$A$222,DB!$D$2:$D$222,"")</f>
        <v>Sector 7</v>
      </c>
    </row>
    <row r="140" spans="1:20" x14ac:dyDescent="0.2">
      <c r="A140" t="s">
        <v>525</v>
      </c>
      <c r="B140" t="s">
        <v>18</v>
      </c>
      <c r="C140" t="s">
        <v>341</v>
      </c>
      <c r="D140" t="s">
        <v>30</v>
      </c>
      <c r="E140" t="s">
        <v>526</v>
      </c>
      <c r="F140" s="2">
        <v>46266.874525462998</v>
      </c>
      <c r="G140" t="s">
        <v>22</v>
      </c>
      <c r="H140" t="s">
        <v>527</v>
      </c>
      <c r="I140" s="3">
        <v>360</v>
      </c>
      <c r="J140" t="s">
        <v>24</v>
      </c>
      <c r="K140" t="s">
        <v>25</v>
      </c>
      <c r="L140" s="3">
        <v>553</v>
      </c>
      <c r="M140" t="s">
        <v>177</v>
      </c>
      <c r="N140" s="2">
        <v>46266.902361111097</v>
      </c>
      <c r="O140" s="3">
        <v>360</v>
      </c>
      <c r="P140" t="s">
        <v>27</v>
      </c>
      <c r="Q140" s="3">
        <v>40</v>
      </c>
      <c r="R140" s="3" t="str">
        <f>IF(G140="12R",_xlfn.XLOOKUP(C140,DB!$A$2:$A$222,DB!$B$2:$B$222,""),IF(G140="30L",_xlfn.XLOOKUP(C140,DB!$A$2:$A$222,DB!$C$2:$C$222,""),""))</f>
        <v>ENEBA</v>
      </c>
      <c r="S140" s="3">
        <f t="shared" si="2"/>
        <v>20</v>
      </c>
      <c r="T140" s="3" t="str">
        <f>_xlfn.XLOOKUP(C140,DB!$A$2:$A$222,DB!$D$2:$D$222,"")</f>
        <v>Sector 3</v>
      </c>
    </row>
    <row r="141" spans="1:20" x14ac:dyDescent="0.2">
      <c r="A141" t="s">
        <v>528</v>
      </c>
      <c r="B141" t="s">
        <v>18</v>
      </c>
      <c r="C141" t="s">
        <v>529</v>
      </c>
      <c r="D141" t="s">
        <v>49</v>
      </c>
      <c r="E141" t="s">
        <v>530</v>
      </c>
      <c r="F141" s="2">
        <v>46266.876145833303</v>
      </c>
      <c r="G141" t="s">
        <v>22</v>
      </c>
      <c r="H141" t="s">
        <v>531</v>
      </c>
      <c r="I141" s="3">
        <v>320</v>
      </c>
      <c r="J141" t="s">
        <v>24</v>
      </c>
      <c r="K141" t="s">
        <v>25</v>
      </c>
      <c r="L141" s="3">
        <v>870</v>
      </c>
      <c r="M141" t="s">
        <v>39</v>
      </c>
      <c r="N141" s="2">
        <v>46266.919270833299</v>
      </c>
      <c r="O141" s="3">
        <v>320</v>
      </c>
      <c r="P141" t="s">
        <v>27</v>
      </c>
      <c r="Q141" s="3">
        <v>190</v>
      </c>
      <c r="R141" s="3" t="str">
        <f>IF(G141="12R",_xlfn.XLOOKUP(C141,DB!$A$2:$A$222,DB!$B$2:$B$222,""),IF(G141="30L",_xlfn.XLOOKUP(C141,DB!$A$2:$A$222,DB!$C$2:$C$222,""),""))</f>
        <v>UDGUV</v>
      </c>
      <c r="S141" s="3">
        <f t="shared" si="2"/>
        <v>21</v>
      </c>
      <c r="T141" s="3" t="str">
        <f>_xlfn.XLOOKUP(C141,DB!$A$2:$A$222,DB!$D$2:$D$222,"")</f>
        <v>Sector 2</v>
      </c>
    </row>
    <row r="142" spans="1:20" x14ac:dyDescent="0.2">
      <c r="A142" t="s">
        <v>532</v>
      </c>
      <c r="B142" t="s">
        <v>18</v>
      </c>
      <c r="C142" t="s">
        <v>186</v>
      </c>
      <c r="D142" t="s">
        <v>49</v>
      </c>
      <c r="E142" t="s">
        <v>533</v>
      </c>
      <c r="F142" s="2">
        <v>46266.879675925898</v>
      </c>
      <c r="G142" t="s">
        <v>22</v>
      </c>
      <c r="H142" t="s">
        <v>534</v>
      </c>
      <c r="I142" s="3">
        <v>330</v>
      </c>
      <c r="J142" t="s">
        <v>24</v>
      </c>
      <c r="K142" t="s">
        <v>25</v>
      </c>
      <c r="L142" s="3">
        <v>358</v>
      </c>
      <c r="M142" t="s">
        <v>33</v>
      </c>
      <c r="N142" s="2">
        <v>46266.900520833296</v>
      </c>
      <c r="O142" s="3">
        <v>330</v>
      </c>
      <c r="P142" t="s">
        <v>27</v>
      </c>
      <c r="Q142" s="3">
        <v>40</v>
      </c>
      <c r="R142" s="3" t="str">
        <f>IF(G142="12R",_xlfn.XLOOKUP(C142,DB!$A$2:$A$222,DB!$B$2:$B$222,""),IF(G142="30L",_xlfn.XLOOKUP(C142,DB!$A$2:$A$222,DB!$C$2:$C$222,""),""))</f>
        <v>OMSUK</v>
      </c>
      <c r="S142" s="3">
        <f t="shared" si="2"/>
        <v>21</v>
      </c>
      <c r="T142" s="3" t="str">
        <f>_xlfn.XLOOKUP(C142,DB!$A$2:$A$222,DB!$D$2:$D$222,"")</f>
        <v>Sector 3</v>
      </c>
    </row>
    <row r="143" spans="1:20" x14ac:dyDescent="0.2">
      <c r="A143" t="s">
        <v>535</v>
      </c>
      <c r="B143" t="s">
        <v>18</v>
      </c>
      <c r="C143" t="s">
        <v>173</v>
      </c>
      <c r="D143" t="s">
        <v>73</v>
      </c>
      <c r="E143" t="s">
        <v>536</v>
      </c>
      <c r="F143" s="2">
        <v>46266.880972222199</v>
      </c>
      <c r="G143" t="s">
        <v>22</v>
      </c>
      <c r="H143" t="s">
        <v>537</v>
      </c>
      <c r="I143" s="3">
        <v>300</v>
      </c>
      <c r="J143" t="s">
        <v>24</v>
      </c>
      <c r="K143" t="s">
        <v>25</v>
      </c>
      <c r="L143" s="3">
        <v>426</v>
      </c>
      <c r="M143" t="s">
        <v>308</v>
      </c>
      <c r="N143" s="2">
        <v>46266.903761574104</v>
      </c>
      <c r="O143" s="3">
        <v>340</v>
      </c>
      <c r="P143" t="s">
        <v>27</v>
      </c>
      <c r="Q143" s="3">
        <v>40</v>
      </c>
      <c r="R143" s="3" t="str">
        <f>IF(G143="12R",_xlfn.XLOOKUP(C143,DB!$A$2:$A$222,DB!$B$2:$B$222,""),IF(G143="30L",_xlfn.XLOOKUP(C143,DB!$A$2:$A$222,DB!$C$2:$C$222,""),""))</f>
        <v>ENEBA</v>
      </c>
      <c r="S143" s="3">
        <f t="shared" si="2"/>
        <v>21</v>
      </c>
      <c r="T143" s="3" t="str">
        <f>_xlfn.XLOOKUP(C143,DB!$A$2:$A$222,DB!$D$2:$D$222,"")</f>
        <v>Sector 3</v>
      </c>
    </row>
    <row r="144" spans="1:20" x14ac:dyDescent="0.2">
      <c r="A144" t="s">
        <v>538</v>
      </c>
      <c r="B144" t="s">
        <v>18</v>
      </c>
      <c r="C144" t="s">
        <v>539</v>
      </c>
      <c r="D144" t="s">
        <v>421</v>
      </c>
      <c r="E144" t="s">
        <v>540</v>
      </c>
      <c r="F144" s="2">
        <v>46266.883877314802</v>
      </c>
      <c r="G144" t="s">
        <v>22</v>
      </c>
      <c r="H144" t="s">
        <v>541</v>
      </c>
      <c r="I144" s="3">
        <v>370</v>
      </c>
      <c r="J144" t="s">
        <v>24</v>
      </c>
      <c r="K144" t="s">
        <v>25</v>
      </c>
      <c r="L144" s="3">
        <v>364</v>
      </c>
      <c r="M144" t="s">
        <v>33</v>
      </c>
      <c r="N144" s="2">
        <v>46266.903784722199</v>
      </c>
      <c r="O144" s="3">
        <v>370</v>
      </c>
      <c r="P144" t="s">
        <v>46</v>
      </c>
      <c r="Q144" s="3">
        <v>40</v>
      </c>
      <c r="R144" s="3" t="str">
        <f>IF(G144="12R",_xlfn.XLOOKUP(C144,DB!$A$2:$A$222,DB!$B$2:$B$222,""),IF(G144="30L",_xlfn.XLOOKUP(C144,DB!$A$2:$A$222,DB!$C$2:$C$222,""),""))</f>
        <v>NUDAL</v>
      </c>
      <c r="S144" s="3">
        <f t="shared" si="2"/>
        <v>21</v>
      </c>
      <c r="T144" s="3" t="str">
        <f>_xlfn.XLOOKUP(C144,DB!$A$2:$A$222,DB!$D$2:$D$222,"")</f>
        <v>Sector 3</v>
      </c>
    </row>
    <row r="145" spans="1:20" x14ac:dyDescent="0.2">
      <c r="A145" t="s">
        <v>542</v>
      </c>
      <c r="B145" t="s">
        <v>18</v>
      </c>
      <c r="C145" t="s">
        <v>543</v>
      </c>
      <c r="D145" t="s">
        <v>165</v>
      </c>
      <c r="E145" t="s">
        <v>544</v>
      </c>
      <c r="F145" s="2">
        <v>46266.886284722197</v>
      </c>
      <c r="G145" t="s">
        <v>22</v>
      </c>
      <c r="H145" t="s">
        <v>545</v>
      </c>
      <c r="I145" s="3">
        <v>320</v>
      </c>
      <c r="J145" t="s">
        <v>24</v>
      </c>
      <c r="K145" t="s">
        <v>25</v>
      </c>
      <c r="L145" s="3">
        <v>848</v>
      </c>
      <c r="M145" t="s">
        <v>546</v>
      </c>
      <c r="N145" s="2">
        <v>46266.9292824074</v>
      </c>
      <c r="O145" s="3">
        <v>320</v>
      </c>
      <c r="P145" t="s">
        <v>27</v>
      </c>
      <c r="Q145" s="3">
        <v>190</v>
      </c>
      <c r="R145" s="3" t="str">
        <f>IF(G145="12R",_xlfn.XLOOKUP(C145,DB!$A$2:$A$222,DB!$B$2:$B$222,""),IF(G145="30L",_xlfn.XLOOKUP(C145,DB!$A$2:$A$222,DB!$C$2:$C$222,""),""))</f>
        <v>OMSUK</v>
      </c>
      <c r="S145" s="3">
        <f t="shared" si="2"/>
        <v>21</v>
      </c>
      <c r="T145" s="3" t="str">
        <f>_xlfn.XLOOKUP(C145,DB!$A$2:$A$222,DB!$D$2:$D$222,"")</f>
        <v>Sector 3</v>
      </c>
    </row>
    <row r="146" spans="1:20" x14ac:dyDescent="0.2">
      <c r="A146" t="s">
        <v>547</v>
      </c>
      <c r="B146" t="s">
        <v>18</v>
      </c>
      <c r="C146" t="s">
        <v>35</v>
      </c>
      <c r="D146" t="s">
        <v>65</v>
      </c>
      <c r="E146" t="s">
        <v>548</v>
      </c>
      <c r="F146" s="2">
        <v>46266.891979166699</v>
      </c>
      <c r="G146" t="s">
        <v>22</v>
      </c>
      <c r="H146" t="s">
        <v>549</v>
      </c>
      <c r="I146" s="3">
        <v>360</v>
      </c>
      <c r="J146" t="s">
        <v>24</v>
      </c>
      <c r="K146" t="s">
        <v>25</v>
      </c>
      <c r="L146" s="3">
        <v>887</v>
      </c>
      <c r="M146" t="s">
        <v>39</v>
      </c>
      <c r="N146" s="2">
        <v>46266.935995370397</v>
      </c>
      <c r="O146" s="3">
        <v>360</v>
      </c>
      <c r="P146" t="s">
        <v>27</v>
      </c>
      <c r="Q146" s="3">
        <v>190</v>
      </c>
      <c r="R146" s="3" t="str">
        <f>IF(G146="12R",_xlfn.XLOOKUP(C146,DB!$A$2:$A$222,DB!$B$2:$B$222,""),IF(G146="30L",_xlfn.XLOOKUP(C146,DB!$A$2:$A$222,DB!$C$2:$C$222,""),""))</f>
        <v>UDGUV</v>
      </c>
      <c r="S146" s="3">
        <f t="shared" si="2"/>
        <v>21</v>
      </c>
      <c r="T146" s="3" t="str">
        <f>_xlfn.XLOOKUP(C146,DB!$A$2:$A$222,DB!$D$2:$D$222,"")</f>
        <v>Sector 2</v>
      </c>
    </row>
    <row r="147" spans="1:20" x14ac:dyDescent="0.2">
      <c r="A147" t="s">
        <v>550</v>
      </c>
      <c r="B147" t="s">
        <v>18</v>
      </c>
      <c r="C147" t="s">
        <v>551</v>
      </c>
      <c r="D147" t="s">
        <v>30</v>
      </c>
      <c r="E147" t="s">
        <v>552</v>
      </c>
      <c r="F147" s="2">
        <v>46266.893136574101</v>
      </c>
      <c r="G147" t="s">
        <v>22</v>
      </c>
      <c r="H147" t="s">
        <v>553</v>
      </c>
      <c r="I147" s="3">
        <v>360</v>
      </c>
      <c r="J147" t="s">
        <v>24</v>
      </c>
      <c r="K147" t="s">
        <v>25</v>
      </c>
      <c r="L147" s="3">
        <v>433</v>
      </c>
      <c r="M147" t="s">
        <v>308</v>
      </c>
      <c r="N147" s="2">
        <v>46266.917025463001</v>
      </c>
      <c r="O147" s="3">
        <v>360</v>
      </c>
      <c r="P147" t="s">
        <v>27</v>
      </c>
      <c r="Q147" s="3">
        <v>40</v>
      </c>
      <c r="R147" s="3" t="str">
        <f>IF(G147="12R",_xlfn.XLOOKUP(C147,DB!$A$2:$A$222,DB!$B$2:$B$222,""),IF(G147="30L",_xlfn.XLOOKUP(C147,DB!$A$2:$A$222,DB!$C$2:$C$222,""),""))</f>
        <v>OMSUK</v>
      </c>
      <c r="S147" s="3">
        <f t="shared" si="2"/>
        <v>21</v>
      </c>
      <c r="T147" s="3" t="str">
        <f>_xlfn.XLOOKUP(C147,DB!$A$2:$A$222,DB!$D$2:$D$222,"")</f>
        <v>Sector 3</v>
      </c>
    </row>
    <row r="148" spans="1:20" x14ac:dyDescent="0.2">
      <c r="A148" t="s">
        <v>554</v>
      </c>
      <c r="B148" t="s">
        <v>18</v>
      </c>
      <c r="C148" t="s">
        <v>555</v>
      </c>
      <c r="D148" t="s">
        <v>556</v>
      </c>
      <c r="E148" t="s">
        <v>557</v>
      </c>
      <c r="F148" s="2">
        <v>46266.895648148202</v>
      </c>
      <c r="G148" t="s">
        <v>22</v>
      </c>
      <c r="H148" t="s">
        <v>558</v>
      </c>
      <c r="I148" s="3">
        <v>350</v>
      </c>
      <c r="J148" t="s">
        <v>24</v>
      </c>
      <c r="K148" t="s">
        <v>25</v>
      </c>
      <c r="L148" s="3">
        <v>286</v>
      </c>
      <c r="M148" t="s">
        <v>559</v>
      </c>
      <c r="N148" s="2">
        <v>46266.913472222201</v>
      </c>
      <c r="O148" s="3">
        <v>305</v>
      </c>
      <c r="P148" t="s">
        <v>27</v>
      </c>
      <c r="Q148" s="3">
        <v>40</v>
      </c>
      <c r="R148" s="3" t="str">
        <f>IF(G148="12R",_xlfn.XLOOKUP(C148,DB!$A$2:$A$222,DB!$B$2:$B$222,""),IF(G148="30L",_xlfn.XLOOKUP(C148,DB!$A$2:$A$222,DB!$C$2:$C$222,""),""))</f>
        <v>OMSUK</v>
      </c>
      <c r="S148" s="3">
        <f t="shared" si="2"/>
        <v>21</v>
      </c>
      <c r="T148" s="3" t="str">
        <f>_xlfn.XLOOKUP(C148,DB!$A$2:$A$222,DB!$D$2:$D$222,"")</f>
        <v>Sector 3</v>
      </c>
    </row>
    <row r="149" spans="1:20" x14ac:dyDescent="0.2">
      <c r="A149" t="s">
        <v>560</v>
      </c>
      <c r="B149" t="s">
        <v>18</v>
      </c>
      <c r="C149" t="s">
        <v>310</v>
      </c>
      <c r="D149" t="s">
        <v>36</v>
      </c>
      <c r="E149" t="s">
        <v>561</v>
      </c>
      <c r="F149" s="2">
        <v>46266.898460648103</v>
      </c>
      <c r="G149" t="s">
        <v>22</v>
      </c>
      <c r="H149" t="s">
        <v>562</v>
      </c>
      <c r="I149" s="3">
        <v>350</v>
      </c>
      <c r="J149" t="s">
        <v>24</v>
      </c>
      <c r="K149" t="s">
        <v>25</v>
      </c>
      <c r="L149" s="3">
        <v>133</v>
      </c>
      <c r="M149" t="s">
        <v>45</v>
      </c>
      <c r="N149" s="2">
        <v>46266.9077314815</v>
      </c>
      <c r="O149" s="3">
        <v>244</v>
      </c>
      <c r="P149" t="s">
        <v>27</v>
      </c>
      <c r="Q149" s="3">
        <v>190</v>
      </c>
      <c r="R149" s="3" t="str">
        <f>IF(G149="12R",_xlfn.XLOOKUP(C149,DB!$A$2:$A$222,DB!$B$2:$B$222,""),IF(G149="30L",_xlfn.XLOOKUP(C149,DB!$A$2:$A$222,DB!$C$2:$C$222,""),""))</f>
        <v>NUDAL</v>
      </c>
      <c r="S149" s="3">
        <f t="shared" si="2"/>
        <v>21</v>
      </c>
      <c r="T149" s="3" t="str">
        <f>_xlfn.XLOOKUP(C149,DB!$A$2:$A$222,DB!$D$2:$D$222,"")</f>
        <v>Sector 3</v>
      </c>
    </row>
    <row r="150" spans="1:20" x14ac:dyDescent="0.2">
      <c r="A150" t="s">
        <v>563</v>
      </c>
      <c r="B150" t="s">
        <v>18</v>
      </c>
      <c r="C150" t="s">
        <v>211</v>
      </c>
      <c r="D150" t="s">
        <v>174</v>
      </c>
      <c r="E150" t="s">
        <v>564</v>
      </c>
      <c r="F150" s="2">
        <v>46266.900879629597</v>
      </c>
      <c r="G150" t="s">
        <v>22</v>
      </c>
      <c r="H150" t="s">
        <v>565</v>
      </c>
      <c r="I150" s="3">
        <v>370</v>
      </c>
      <c r="J150" t="s">
        <v>24</v>
      </c>
      <c r="K150" t="s">
        <v>25</v>
      </c>
      <c r="L150" s="3">
        <v>149</v>
      </c>
      <c r="M150" t="s">
        <v>45</v>
      </c>
      <c r="N150" s="2">
        <v>46266.909722222197</v>
      </c>
      <c r="O150" s="3">
        <v>263</v>
      </c>
      <c r="P150" t="s">
        <v>27</v>
      </c>
      <c r="Q150" s="3">
        <v>190</v>
      </c>
      <c r="R150" s="3" t="str">
        <f>IF(G150="12R",_xlfn.XLOOKUP(C150,DB!$A$2:$A$222,DB!$B$2:$B$222,""),IF(G150="30L",_xlfn.XLOOKUP(C150,DB!$A$2:$A$222,DB!$C$2:$C$222,""),""))</f>
        <v>NUDAL</v>
      </c>
      <c r="S150" s="3">
        <f t="shared" si="2"/>
        <v>21</v>
      </c>
      <c r="T150" s="3" t="str">
        <f>_xlfn.XLOOKUP(C150,DB!$A$2:$A$222,DB!$D$2:$D$222,"")</f>
        <v>Sector 3</v>
      </c>
    </row>
    <row r="151" spans="1:20" x14ac:dyDescent="0.2">
      <c r="A151" t="s">
        <v>566</v>
      </c>
      <c r="B151" t="s">
        <v>18</v>
      </c>
      <c r="C151" t="s">
        <v>19</v>
      </c>
      <c r="D151" t="s">
        <v>36</v>
      </c>
      <c r="E151" t="s">
        <v>567</v>
      </c>
      <c r="F151" s="2">
        <v>46266.902326388903</v>
      </c>
      <c r="G151" t="s">
        <v>22</v>
      </c>
      <c r="H151" t="s">
        <v>568</v>
      </c>
      <c r="I151" s="3">
        <v>380</v>
      </c>
      <c r="J151" t="s">
        <v>24</v>
      </c>
      <c r="K151" t="s">
        <v>25</v>
      </c>
      <c r="L151" s="3">
        <v>863</v>
      </c>
      <c r="M151" t="s">
        <v>26</v>
      </c>
      <c r="N151" s="2">
        <v>46266.948969907397</v>
      </c>
      <c r="O151" s="3">
        <v>380</v>
      </c>
      <c r="P151" t="s">
        <v>27</v>
      </c>
      <c r="Q151" s="3">
        <v>190</v>
      </c>
      <c r="R151" s="3" t="str">
        <f>IF(G151="12R",_xlfn.XLOOKUP(C151,DB!$A$2:$A$222,DB!$B$2:$B$222,""),IF(G151="30L",_xlfn.XLOOKUP(C151,DB!$A$2:$A$222,DB!$C$2:$C$222,""),""))</f>
        <v>UDGUV</v>
      </c>
      <c r="S151" s="3">
        <f t="shared" si="2"/>
        <v>21</v>
      </c>
      <c r="T151" s="3" t="str">
        <f>_xlfn.XLOOKUP(C151,DB!$A$2:$A$222,DB!$D$2:$D$222,"")</f>
        <v>Sector 2</v>
      </c>
    </row>
    <row r="152" spans="1:20" x14ac:dyDescent="0.2">
      <c r="A152" t="s">
        <v>569</v>
      </c>
      <c r="B152" t="s">
        <v>18</v>
      </c>
      <c r="C152" t="s">
        <v>154</v>
      </c>
      <c r="D152" t="s">
        <v>174</v>
      </c>
      <c r="E152" t="s">
        <v>570</v>
      </c>
      <c r="F152" s="2">
        <v>46266.909687500003</v>
      </c>
      <c r="G152" t="s">
        <v>22</v>
      </c>
      <c r="H152" t="s">
        <v>571</v>
      </c>
      <c r="I152" s="3">
        <v>350</v>
      </c>
      <c r="J152" t="s">
        <v>24</v>
      </c>
      <c r="K152" t="s">
        <v>25</v>
      </c>
      <c r="L152" s="3">
        <v>149</v>
      </c>
      <c r="M152" t="s">
        <v>158</v>
      </c>
      <c r="N152" s="2">
        <v>46266.919201388897</v>
      </c>
      <c r="O152" s="3">
        <v>287</v>
      </c>
      <c r="P152" t="s">
        <v>27</v>
      </c>
      <c r="Q152" s="3">
        <v>190</v>
      </c>
      <c r="R152" s="3" t="str">
        <f>IF(G152="12R",_xlfn.XLOOKUP(C152,DB!$A$2:$A$222,DB!$B$2:$B$222,""),IF(G152="30L",_xlfn.XLOOKUP(C152,DB!$A$2:$A$222,DB!$C$2:$C$222,""),""))</f>
        <v>TAKUX</v>
      </c>
      <c r="S152" s="3">
        <f t="shared" si="2"/>
        <v>21</v>
      </c>
      <c r="T152" s="3" t="str">
        <f>_xlfn.XLOOKUP(C152,DB!$A$2:$A$222,DB!$D$2:$D$222,"")</f>
        <v>Sector 7</v>
      </c>
    </row>
    <row r="153" spans="1:20" x14ac:dyDescent="0.2">
      <c r="A153" t="s">
        <v>572</v>
      </c>
      <c r="B153" t="s">
        <v>18</v>
      </c>
      <c r="C153" t="s">
        <v>333</v>
      </c>
      <c r="D153" t="s">
        <v>65</v>
      </c>
      <c r="E153" t="s">
        <v>573</v>
      </c>
      <c r="F153" s="2">
        <v>46266.911342592597</v>
      </c>
      <c r="G153" t="s">
        <v>22</v>
      </c>
      <c r="H153" t="s">
        <v>574</v>
      </c>
      <c r="I153" s="3">
        <v>310</v>
      </c>
      <c r="J153" t="s">
        <v>24</v>
      </c>
      <c r="K153" t="s">
        <v>25</v>
      </c>
      <c r="L153" s="3">
        <v>149</v>
      </c>
      <c r="M153" t="s">
        <v>158</v>
      </c>
      <c r="N153" s="2">
        <v>46266.921041666697</v>
      </c>
      <c r="O153" s="3">
        <v>270</v>
      </c>
      <c r="P153" t="s">
        <v>27</v>
      </c>
      <c r="Q153" s="3">
        <v>190</v>
      </c>
      <c r="R153" s="3" t="str">
        <f>IF(G153="12R",_xlfn.XLOOKUP(C153,DB!$A$2:$A$222,DB!$B$2:$B$222,""),IF(G153="30L",_xlfn.XLOOKUP(C153,DB!$A$2:$A$222,DB!$C$2:$C$222,""),""))</f>
        <v>TAKUX</v>
      </c>
      <c r="S153" s="3">
        <f t="shared" si="2"/>
        <v>21</v>
      </c>
      <c r="T153" s="3" t="str">
        <f>_xlfn.XLOOKUP(C153,DB!$A$2:$A$222,DB!$D$2:$D$222,"")</f>
        <v>Sector 7</v>
      </c>
    </row>
    <row r="154" spans="1:20" x14ac:dyDescent="0.2">
      <c r="A154" t="s">
        <v>575</v>
      </c>
      <c r="B154" t="s">
        <v>18</v>
      </c>
      <c r="C154" t="s">
        <v>95</v>
      </c>
      <c r="D154" t="s">
        <v>65</v>
      </c>
      <c r="E154" t="s">
        <v>145</v>
      </c>
      <c r="F154" s="2">
        <v>46266.9127546296</v>
      </c>
      <c r="G154" t="s">
        <v>22</v>
      </c>
      <c r="H154" t="s">
        <v>576</v>
      </c>
      <c r="I154" s="3">
        <v>380</v>
      </c>
      <c r="J154" t="s">
        <v>24</v>
      </c>
      <c r="K154" t="s">
        <v>25</v>
      </c>
      <c r="L154" s="3">
        <v>722</v>
      </c>
      <c r="M154" t="s">
        <v>95</v>
      </c>
      <c r="N154" s="2">
        <v>46266.958680555603</v>
      </c>
      <c r="O154" s="3">
        <v>0</v>
      </c>
      <c r="P154" t="s">
        <v>27</v>
      </c>
      <c r="Q154" s="3">
        <v>190</v>
      </c>
      <c r="R154" s="3" t="str">
        <f>IF(G154="12R",_xlfn.XLOOKUP(C154,DB!$A$2:$A$222,DB!$B$2:$B$222,""),IF(G154="30L",_xlfn.XLOOKUP(C154,DB!$A$2:$A$222,DB!$C$2:$C$222,""),""))</f>
        <v>UDGUV</v>
      </c>
      <c r="S154" s="3">
        <f t="shared" si="2"/>
        <v>21</v>
      </c>
      <c r="T154" s="3" t="str">
        <f>_xlfn.XLOOKUP(C154,DB!$A$2:$A$222,DB!$D$2:$D$222,"")</f>
        <v>Sector 2</v>
      </c>
    </row>
    <row r="155" spans="1:20" x14ac:dyDescent="0.2">
      <c r="A155" t="s">
        <v>577</v>
      </c>
      <c r="B155" t="s">
        <v>18</v>
      </c>
      <c r="C155" t="s">
        <v>289</v>
      </c>
      <c r="D155" t="s">
        <v>36</v>
      </c>
      <c r="E155" t="s">
        <v>578</v>
      </c>
      <c r="F155" s="2">
        <v>46266.913935185199</v>
      </c>
      <c r="G155" t="s">
        <v>22</v>
      </c>
      <c r="H155" t="s">
        <v>579</v>
      </c>
      <c r="I155" s="3">
        <v>360</v>
      </c>
      <c r="J155" t="s">
        <v>24</v>
      </c>
      <c r="K155" t="s">
        <v>25</v>
      </c>
      <c r="L155" s="3">
        <v>831</v>
      </c>
      <c r="M155" t="s">
        <v>289</v>
      </c>
      <c r="N155" s="2">
        <v>46266.960960648103</v>
      </c>
      <c r="O155" s="3">
        <v>15</v>
      </c>
      <c r="P155" t="s">
        <v>27</v>
      </c>
      <c r="Q155" s="3">
        <v>190</v>
      </c>
      <c r="R155" s="3" t="str">
        <f>IF(G155="12R",_xlfn.XLOOKUP(C155,DB!$A$2:$A$222,DB!$B$2:$B$222,""),IF(G155="30L",_xlfn.XLOOKUP(C155,DB!$A$2:$A$222,DB!$C$2:$C$222,""),""))</f>
        <v>UDGUV</v>
      </c>
      <c r="S155" s="3">
        <f t="shared" si="2"/>
        <v>21</v>
      </c>
      <c r="T155" s="3" t="str">
        <f>_xlfn.XLOOKUP(C155,DB!$A$2:$A$222,DB!$D$2:$D$222,"")</f>
        <v>Sector 2</v>
      </c>
    </row>
    <row r="156" spans="1:20" x14ac:dyDescent="0.2">
      <c r="A156" t="s">
        <v>580</v>
      </c>
      <c r="B156" t="s">
        <v>18</v>
      </c>
      <c r="C156" t="s">
        <v>136</v>
      </c>
      <c r="D156" t="s">
        <v>20</v>
      </c>
      <c r="E156" t="s">
        <v>581</v>
      </c>
      <c r="F156" s="2">
        <v>46266.920868055597</v>
      </c>
      <c r="G156" t="s">
        <v>22</v>
      </c>
      <c r="H156" t="s">
        <v>582</v>
      </c>
      <c r="I156" s="3">
        <v>360</v>
      </c>
      <c r="J156" t="s">
        <v>24</v>
      </c>
      <c r="K156" t="s">
        <v>216</v>
      </c>
      <c r="L156" s="3">
        <v>864</v>
      </c>
      <c r="M156" t="s">
        <v>52</v>
      </c>
      <c r="N156" s="2">
        <v>46266.966585648202</v>
      </c>
      <c r="O156" s="3">
        <v>340</v>
      </c>
      <c r="P156" t="s">
        <v>27</v>
      </c>
      <c r="Q156" s="3">
        <v>190</v>
      </c>
      <c r="R156" s="3" t="str">
        <f>IF(G156="12R",_xlfn.XLOOKUP(C156,DB!$A$2:$A$222,DB!$B$2:$B$222,""),IF(G156="30L",_xlfn.XLOOKUP(C156,DB!$A$2:$A$222,DB!$C$2:$C$222,""),""))</f>
        <v>UDGUV</v>
      </c>
      <c r="S156" s="3">
        <f t="shared" si="2"/>
        <v>22</v>
      </c>
      <c r="T156" s="3" t="str">
        <f>_xlfn.XLOOKUP(C156,DB!$A$2:$A$222,DB!$D$2:$D$222,"")</f>
        <v>Sector 2</v>
      </c>
    </row>
    <row r="157" spans="1:20" x14ac:dyDescent="0.2">
      <c r="A157" t="s">
        <v>583</v>
      </c>
      <c r="B157" t="s">
        <v>18</v>
      </c>
      <c r="C157" t="s">
        <v>35</v>
      </c>
      <c r="D157" t="s">
        <v>73</v>
      </c>
      <c r="E157" t="s">
        <v>132</v>
      </c>
      <c r="F157" s="2">
        <v>46266.9284722222</v>
      </c>
      <c r="G157" t="s">
        <v>22</v>
      </c>
      <c r="H157" t="s">
        <v>584</v>
      </c>
      <c r="I157" s="3">
        <v>340</v>
      </c>
      <c r="J157" t="s">
        <v>24</v>
      </c>
      <c r="K157" t="s">
        <v>25</v>
      </c>
      <c r="L157" s="3">
        <v>859</v>
      </c>
      <c r="M157" t="s">
        <v>39</v>
      </c>
      <c r="N157" s="2">
        <v>46266.972719907397</v>
      </c>
      <c r="O157" s="3">
        <v>340</v>
      </c>
      <c r="P157" t="s">
        <v>27</v>
      </c>
      <c r="Q157" s="3">
        <v>190</v>
      </c>
      <c r="R157" s="3" t="str">
        <f>IF(G157="12R",_xlfn.XLOOKUP(C157,DB!$A$2:$A$222,DB!$B$2:$B$222,""),IF(G157="30L",_xlfn.XLOOKUP(C157,DB!$A$2:$A$222,DB!$C$2:$C$222,""),""))</f>
        <v>UDGUV</v>
      </c>
      <c r="S157" s="3">
        <f t="shared" si="2"/>
        <v>22</v>
      </c>
      <c r="T157" s="3" t="str">
        <f>_xlfn.XLOOKUP(C157,DB!$A$2:$A$222,DB!$D$2:$D$222,"")</f>
        <v>Sector 2</v>
      </c>
    </row>
    <row r="158" spans="1:20" x14ac:dyDescent="0.2">
      <c r="A158" t="s">
        <v>585</v>
      </c>
      <c r="B158" t="s">
        <v>18</v>
      </c>
      <c r="C158" t="s">
        <v>164</v>
      </c>
      <c r="D158" t="s">
        <v>49</v>
      </c>
      <c r="E158" t="s">
        <v>586</v>
      </c>
      <c r="F158" s="2">
        <v>46266.940381944398</v>
      </c>
      <c r="G158" t="s">
        <v>22</v>
      </c>
      <c r="H158" t="s">
        <v>587</v>
      </c>
      <c r="I158" s="3">
        <v>340</v>
      </c>
      <c r="J158" t="s">
        <v>24</v>
      </c>
      <c r="K158" t="s">
        <v>25</v>
      </c>
      <c r="L158" s="3">
        <v>855</v>
      </c>
      <c r="M158" t="s">
        <v>39</v>
      </c>
      <c r="N158" s="2">
        <v>46266.9831597222</v>
      </c>
      <c r="O158" s="3">
        <v>340</v>
      </c>
      <c r="P158" t="s">
        <v>27</v>
      </c>
      <c r="Q158" s="3">
        <v>190</v>
      </c>
      <c r="R158" s="3" t="str">
        <f>IF(G158="12R",_xlfn.XLOOKUP(C158,DB!$A$2:$A$222,DB!$B$2:$B$222,""),IF(G158="30L",_xlfn.XLOOKUP(C158,DB!$A$2:$A$222,DB!$C$2:$C$222,""),""))</f>
        <v>ENEBA</v>
      </c>
      <c r="S158" s="3">
        <f t="shared" si="2"/>
        <v>22</v>
      </c>
      <c r="T158" s="3" t="str">
        <f>_xlfn.XLOOKUP(C158,DB!$A$2:$A$222,DB!$D$2:$D$222,"")</f>
        <v>Sector 3</v>
      </c>
    </row>
    <row r="159" spans="1:20" x14ac:dyDescent="0.2">
      <c r="A159" t="s">
        <v>588</v>
      </c>
      <c r="B159" t="s">
        <v>18</v>
      </c>
      <c r="C159" t="s">
        <v>589</v>
      </c>
      <c r="D159" t="s">
        <v>36</v>
      </c>
      <c r="E159" t="s">
        <v>254</v>
      </c>
      <c r="F159" s="2">
        <v>46266.944884259297</v>
      </c>
      <c r="G159" t="s">
        <v>22</v>
      </c>
      <c r="H159" t="s">
        <v>590</v>
      </c>
      <c r="I159" s="3">
        <v>380</v>
      </c>
      <c r="J159" t="s">
        <v>24</v>
      </c>
      <c r="K159" t="s">
        <v>25</v>
      </c>
      <c r="L159" s="3">
        <v>866</v>
      </c>
      <c r="M159" t="s">
        <v>267</v>
      </c>
      <c r="N159" s="2">
        <v>46266.991354166697</v>
      </c>
      <c r="O159" s="3">
        <v>380</v>
      </c>
      <c r="P159" t="s">
        <v>27</v>
      </c>
      <c r="Q159" s="3">
        <v>190</v>
      </c>
      <c r="R159" s="3" t="str">
        <f>IF(G159="12R",_xlfn.XLOOKUP(C159,DB!$A$2:$A$222,DB!$B$2:$B$222,""),IF(G159="30L",_xlfn.XLOOKUP(C159,DB!$A$2:$A$222,DB!$C$2:$C$222,""),""))</f>
        <v>UDGUV</v>
      </c>
      <c r="S159" s="3">
        <f t="shared" si="2"/>
        <v>22</v>
      </c>
      <c r="T159" s="3" t="str">
        <f>_xlfn.XLOOKUP(C159,DB!$A$2:$A$222,DB!$D$2:$D$222,"")</f>
        <v>Sector 2</v>
      </c>
    </row>
    <row r="160" spans="1:20" x14ac:dyDescent="0.2">
      <c r="A160" t="s">
        <v>591</v>
      </c>
      <c r="B160" t="s">
        <v>18</v>
      </c>
      <c r="C160" t="s">
        <v>592</v>
      </c>
      <c r="D160" t="s">
        <v>36</v>
      </c>
      <c r="E160" t="s">
        <v>280</v>
      </c>
      <c r="F160" s="2">
        <v>46266.946550925903</v>
      </c>
      <c r="G160" t="s">
        <v>22</v>
      </c>
      <c r="H160" t="s">
        <v>593</v>
      </c>
      <c r="I160" s="3">
        <v>380</v>
      </c>
      <c r="J160" t="s">
        <v>24</v>
      </c>
      <c r="K160" t="s">
        <v>25</v>
      </c>
      <c r="L160" s="3">
        <v>860</v>
      </c>
      <c r="M160" t="s">
        <v>52</v>
      </c>
      <c r="N160" s="2">
        <v>46266.992523148103</v>
      </c>
      <c r="O160" s="3">
        <v>380</v>
      </c>
      <c r="P160" t="s">
        <v>27</v>
      </c>
      <c r="Q160" s="3">
        <v>190</v>
      </c>
      <c r="R160" s="3" t="str">
        <f>IF(G160="12R",_xlfn.XLOOKUP(C160,DB!$A$2:$A$222,DB!$B$2:$B$222,""),IF(G160="30L",_xlfn.XLOOKUP(C160,DB!$A$2:$A$222,DB!$C$2:$C$222,""),""))</f>
        <v>UDGUV</v>
      </c>
      <c r="S160" s="3">
        <f t="shared" si="2"/>
        <v>22</v>
      </c>
      <c r="T160" s="3" t="str">
        <f>_xlfn.XLOOKUP(C160,DB!$A$2:$A$222,DB!$D$2:$D$222,"")</f>
        <v>Sector 2</v>
      </c>
    </row>
    <row r="161" spans="1:20" x14ac:dyDescent="0.2">
      <c r="A161" t="s">
        <v>594</v>
      </c>
      <c r="B161" t="s">
        <v>18</v>
      </c>
      <c r="C161" t="s">
        <v>35</v>
      </c>
      <c r="D161" t="s">
        <v>65</v>
      </c>
      <c r="E161" t="s">
        <v>232</v>
      </c>
      <c r="F161" s="2">
        <v>46266.948449074102</v>
      </c>
      <c r="G161" t="s">
        <v>22</v>
      </c>
      <c r="H161" t="s">
        <v>595</v>
      </c>
      <c r="I161" s="3">
        <v>380</v>
      </c>
      <c r="J161" t="s">
        <v>24</v>
      </c>
      <c r="K161" t="s">
        <v>25</v>
      </c>
      <c r="L161" s="3">
        <v>859</v>
      </c>
      <c r="M161" t="s">
        <v>39</v>
      </c>
      <c r="N161" s="2">
        <v>46266.991747685199</v>
      </c>
      <c r="O161" s="3">
        <v>380</v>
      </c>
      <c r="P161" t="s">
        <v>27</v>
      </c>
      <c r="Q161" s="3">
        <v>190</v>
      </c>
      <c r="R161" s="3" t="str">
        <f>IF(G161="12R",_xlfn.XLOOKUP(C161,DB!$A$2:$A$222,DB!$B$2:$B$222,""),IF(G161="30L",_xlfn.XLOOKUP(C161,DB!$A$2:$A$222,DB!$C$2:$C$222,""),""))</f>
        <v>UDGUV</v>
      </c>
      <c r="S161" s="3">
        <f t="shared" si="2"/>
        <v>22</v>
      </c>
      <c r="T161" s="3" t="str">
        <f>_xlfn.XLOOKUP(C161,DB!$A$2:$A$222,DB!$D$2:$D$222,"")</f>
        <v>Sector 2</v>
      </c>
    </row>
    <row r="162" spans="1:20" x14ac:dyDescent="0.2">
      <c r="A162" t="s">
        <v>596</v>
      </c>
      <c r="B162" t="s">
        <v>18</v>
      </c>
      <c r="C162" t="s">
        <v>337</v>
      </c>
      <c r="D162" t="s">
        <v>65</v>
      </c>
      <c r="E162" t="s">
        <v>597</v>
      </c>
      <c r="F162" s="2">
        <v>46266.950578703698</v>
      </c>
      <c r="G162" t="s">
        <v>22</v>
      </c>
      <c r="H162" t="s">
        <v>598</v>
      </c>
      <c r="I162" s="3">
        <v>380</v>
      </c>
      <c r="J162" t="s">
        <v>24</v>
      </c>
      <c r="K162" t="s">
        <v>25</v>
      </c>
      <c r="L162" s="3">
        <v>859</v>
      </c>
      <c r="M162" t="s">
        <v>52</v>
      </c>
      <c r="N162" s="2">
        <v>46266.994606481501</v>
      </c>
      <c r="O162" s="3">
        <v>380</v>
      </c>
      <c r="P162" t="s">
        <v>27</v>
      </c>
      <c r="Q162" s="3">
        <v>190</v>
      </c>
      <c r="R162" s="3" t="str">
        <f>IF(G162="12R",_xlfn.XLOOKUP(C162,DB!$A$2:$A$222,DB!$B$2:$B$222,""),IF(G162="30L",_xlfn.XLOOKUP(C162,DB!$A$2:$A$222,DB!$C$2:$C$222,""),""))</f>
        <v>UDGUV</v>
      </c>
      <c r="S162" s="3">
        <f t="shared" si="2"/>
        <v>22</v>
      </c>
      <c r="T162" s="3" t="str">
        <f>_xlfn.XLOOKUP(C162,DB!$A$2:$A$222,DB!$D$2:$D$222,"")</f>
        <v>Sector 2</v>
      </c>
    </row>
    <row r="163" spans="1:20" x14ac:dyDescent="0.2">
      <c r="A163" t="s">
        <v>599</v>
      </c>
      <c r="B163" t="s">
        <v>18</v>
      </c>
      <c r="C163" t="s">
        <v>113</v>
      </c>
      <c r="D163" t="s">
        <v>114</v>
      </c>
      <c r="E163" t="s">
        <v>600</v>
      </c>
      <c r="F163" s="2">
        <v>46266.9551041667</v>
      </c>
      <c r="G163" t="s">
        <v>22</v>
      </c>
      <c r="H163" t="s">
        <v>601</v>
      </c>
      <c r="I163" s="3">
        <v>370</v>
      </c>
      <c r="J163" t="s">
        <v>24</v>
      </c>
      <c r="K163" t="s">
        <v>25</v>
      </c>
      <c r="L163" s="3">
        <v>359</v>
      </c>
      <c r="M163" t="s">
        <v>33</v>
      </c>
      <c r="N163" s="2">
        <v>46266.976400462998</v>
      </c>
      <c r="O163" s="3">
        <v>319</v>
      </c>
      <c r="P163" t="s">
        <v>46</v>
      </c>
      <c r="Q163" s="3">
        <v>40</v>
      </c>
      <c r="R163" s="3" t="str">
        <f>IF(G163="12R",_xlfn.XLOOKUP(C163,DB!$A$2:$A$222,DB!$B$2:$B$222,""),IF(G163="30L",_xlfn.XLOOKUP(C163,DB!$A$2:$A$222,DB!$C$2:$C$222,""),""))</f>
        <v>NUDAL</v>
      </c>
      <c r="S163" s="3">
        <f t="shared" si="2"/>
        <v>22</v>
      </c>
      <c r="T163" s="3" t="str">
        <f>_xlfn.XLOOKUP(C163,DB!$A$2:$A$222,DB!$D$2:$D$222,"")</f>
        <v>Sector 3</v>
      </c>
    </row>
    <row r="164" spans="1:20" x14ac:dyDescent="0.2">
      <c r="A164" t="s">
        <v>602</v>
      </c>
      <c r="B164" t="s">
        <v>18</v>
      </c>
      <c r="C164" t="s">
        <v>48</v>
      </c>
      <c r="D164" t="s">
        <v>49</v>
      </c>
      <c r="E164" t="s">
        <v>603</v>
      </c>
      <c r="F164" s="2">
        <v>46266.959131944401</v>
      </c>
      <c r="G164" t="s">
        <v>22</v>
      </c>
      <c r="H164" t="s">
        <v>604</v>
      </c>
      <c r="I164" s="3">
        <v>360</v>
      </c>
      <c r="J164" t="s">
        <v>24</v>
      </c>
      <c r="K164" t="s">
        <v>25</v>
      </c>
      <c r="L164" s="3">
        <v>887</v>
      </c>
      <c r="M164" t="s">
        <v>134</v>
      </c>
      <c r="N164" s="2">
        <v>46267.006770833301</v>
      </c>
      <c r="O164" s="3">
        <v>360</v>
      </c>
      <c r="P164" t="s">
        <v>27</v>
      </c>
      <c r="Q164" s="3">
        <v>190</v>
      </c>
      <c r="R164" s="3" t="str">
        <f>IF(G164="12R",_xlfn.XLOOKUP(C164,DB!$A$2:$A$222,DB!$B$2:$B$222,""),IF(G164="30L",_xlfn.XLOOKUP(C164,DB!$A$2:$A$222,DB!$C$2:$C$222,""),""))</f>
        <v>UDGUV</v>
      </c>
      <c r="S164" s="3">
        <f t="shared" si="2"/>
        <v>23</v>
      </c>
      <c r="T164" s="3" t="str">
        <f>_xlfn.XLOOKUP(C164,DB!$A$2:$A$222,DB!$D$2:$D$222,"")</f>
        <v>Sector 2</v>
      </c>
    </row>
    <row r="165" spans="1:20" x14ac:dyDescent="0.2">
      <c r="A165" t="s">
        <v>605</v>
      </c>
      <c r="B165" t="s">
        <v>18</v>
      </c>
      <c r="C165" t="s">
        <v>77</v>
      </c>
      <c r="D165" t="s">
        <v>65</v>
      </c>
      <c r="E165" t="s">
        <v>606</v>
      </c>
      <c r="F165" s="2">
        <v>46266.968194444402</v>
      </c>
      <c r="G165" t="s">
        <v>22</v>
      </c>
      <c r="H165" t="s">
        <v>607</v>
      </c>
      <c r="I165" s="3">
        <v>380</v>
      </c>
      <c r="J165" t="s">
        <v>24</v>
      </c>
      <c r="K165" t="s">
        <v>25</v>
      </c>
      <c r="L165" s="3">
        <v>866</v>
      </c>
      <c r="M165" t="s">
        <v>267</v>
      </c>
      <c r="N165" s="2">
        <v>46267.013356481497</v>
      </c>
      <c r="O165" s="3">
        <v>380</v>
      </c>
      <c r="P165" t="s">
        <v>27</v>
      </c>
      <c r="Q165" s="3">
        <v>190</v>
      </c>
      <c r="R165" s="3" t="str">
        <f>IF(G165="12R",_xlfn.XLOOKUP(C165,DB!$A$2:$A$222,DB!$B$2:$B$222,""),IF(G165="30L",_xlfn.XLOOKUP(C165,DB!$A$2:$A$222,DB!$C$2:$C$222,""),""))</f>
        <v>UDGUV</v>
      </c>
      <c r="S165" s="3">
        <f t="shared" si="2"/>
        <v>23</v>
      </c>
      <c r="T165" s="3" t="str">
        <f>_xlfn.XLOOKUP(C165,DB!$A$2:$A$222,DB!$D$2:$D$222,"")</f>
        <v>Sector 2</v>
      </c>
    </row>
    <row r="166" spans="1:20" x14ac:dyDescent="0.2">
      <c r="A166" t="s">
        <v>608</v>
      </c>
      <c r="B166" t="s">
        <v>18</v>
      </c>
      <c r="C166" t="s">
        <v>453</v>
      </c>
      <c r="D166" t="s">
        <v>165</v>
      </c>
      <c r="E166" t="s">
        <v>609</v>
      </c>
      <c r="F166" s="2">
        <v>46266.9696527778</v>
      </c>
      <c r="G166" t="s">
        <v>22</v>
      </c>
      <c r="H166" t="s">
        <v>610</v>
      </c>
      <c r="I166" s="3">
        <v>320</v>
      </c>
      <c r="J166" t="s">
        <v>24</v>
      </c>
      <c r="K166" t="s">
        <v>25</v>
      </c>
      <c r="L166" s="3">
        <v>856</v>
      </c>
      <c r="M166" t="s">
        <v>39</v>
      </c>
      <c r="N166" s="2">
        <v>46267.012349536999</v>
      </c>
      <c r="O166" s="3">
        <v>320</v>
      </c>
      <c r="P166" t="s">
        <v>27</v>
      </c>
      <c r="Q166" s="3">
        <v>420</v>
      </c>
      <c r="R166" s="3" t="str">
        <f>IF(G166="12R",_xlfn.XLOOKUP(C166,DB!$A$2:$A$222,DB!$B$2:$B$222,""),IF(G166="30L",_xlfn.XLOOKUP(C166,DB!$A$2:$A$222,DB!$C$2:$C$222,""),""))</f>
        <v>UDGUV</v>
      </c>
      <c r="S166" s="3">
        <f t="shared" si="2"/>
        <v>23</v>
      </c>
      <c r="T166" s="3" t="str">
        <f>_xlfn.XLOOKUP(C166,DB!$A$2:$A$222,DB!$D$2:$D$222,"")</f>
        <v>Sector 2</v>
      </c>
    </row>
    <row r="167" spans="1:20" x14ac:dyDescent="0.2">
      <c r="A167" t="s">
        <v>611</v>
      </c>
      <c r="B167" t="s">
        <v>18</v>
      </c>
      <c r="C167" t="s">
        <v>333</v>
      </c>
      <c r="D167" t="s">
        <v>65</v>
      </c>
      <c r="E167" t="s">
        <v>612</v>
      </c>
      <c r="F167" s="2">
        <v>46266.974479166704</v>
      </c>
      <c r="G167" t="s">
        <v>22</v>
      </c>
      <c r="H167" t="s">
        <v>613</v>
      </c>
      <c r="I167" s="3">
        <v>370</v>
      </c>
      <c r="J167" t="s">
        <v>24</v>
      </c>
      <c r="K167" t="s">
        <v>25</v>
      </c>
      <c r="L167" s="3">
        <v>149</v>
      </c>
      <c r="M167" t="s">
        <v>158</v>
      </c>
      <c r="N167" s="2">
        <v>46266.9844212963</v>
      </c>
      <c r="O167" s="3">
        <v>277</v>
      </c>
      <c r="P167" t="s">
        <v>27</v>
      </c>
      <c r="Q167" s="3">
        <v>190</v>
      </c>
      <c r="R167" s="3" t="str">
        <f>IF(G167="12R",_xlfn.XLOOKUP(C167,DB!$A$2:$A$222,DB!$B$2:$B$222,""),IF(G167="30L",_xlfn.XLOOKUP(C167,DB!$A$2:$A$222,DB!$C$2:$C$222,""),""))</f>
        <v>TAKUX</v>
      </c>
      <c r="S167" s="3">
        <f t="shared" si="2"/>
        <v>23</v>
      </c>
      <c r="T167" s="3" t="str">
        <f>_xlfn.XLOOKUP(C167,DB!$A$2:$A$222,DB!$D$2:$D$222,"")</f>
        <v>Sector 7</v>
      </c>
    </row>
    <row r="168" spans="1:20" x14ac:dyDescent="0.2">
      <c r="A168" t="s">
        <v>614</v>
      </c>
      <c r="B168" t="s">
        <v>18</v>
      </c>
      <c r="C168" t="s">
        <v>48</v>
      </c>
      <c r="D168" t="s">
        <v>174</v>
      </c>
      <c r="E168" t="s">
        <v>615</v>
      </c>
      <c r="F168" s="2">
        <v>46266.9859953704</v>
      </c>
      <c r="G168" t="s">
        <v>22</v>
      </c>
      <c r="H168" t="s">
        <v>616</v>
      </c>
      <c r="I168" s="3">
        <v>380</v>
      </c>
      <c r="J168" t="s">
        <v>24</v>
      </c>
      <c r="K168" t="s">
        <v>25</v>
      </c>
      <c r="L168" s="3">
        <v>858</v>
      </c>
      <c r="M168" t="s">
        <v>52</v>
      </c>
      <c r="N168" s="2">
        <v>46267.032233796301</v>
      </c>
      <c r="O168" s="3">
        <v>380</v>
      </c>
      <c r="P168" t="s">
        <v>27</v>
      </c>
      <c r="Q168" s="3">
        <v>190</v>
      </c>
      <c r="R168" s="3" t="str">
        <f>IF(G168="12R",_xlfn.XLOOKUP(C168,DB!$A$2:$A$222,DB!$B$2:$B$222,""),IF(G168="30L",_xlfn.XLOOKUP(C168,DB!$A$2:$A$222,DB!$C$2:$C$222,""),""))</f>
        <v>UDGUV</v>
      </c>
      <c r="S168" s="3">
        <f t="shared" si="2"/>
        <v>23</v>
      </c>
      <c r="T168" s="3" t="str">
        <f>_xlfn.XLOOKUP(C168,DB!$A$2:$A$222,DB!$D$2:$D$222,"")</f>
        <v>Sector 2</v>
      </c>
    </row>
    <row r="172" spans="1:20" ht="24" x14ac:dyDescent="0.3">
      <c r="A172" s="17" t="s">
        <v>4570</v>
      </c>
      <c r="B172" s="17"/>
      <c r="C172" s="17"/>
      <c r="D172" s="17"/>
      <c r="E172" s="17"/>
      <c r="F172" s="17"/>
      <c r="G172" s="17"/>
      <c r="H172" s="17"/>
      <c r="I172" s="17"/>
    </row>
    <row r="173" spans="1:20" x14ac:dyDescent="0.2">
      <c r="A173" s="18" t="s">
        <v>4558</v>
      </c>
      <c r="B173" s="18"/>
      <c r="C173" s="18"/>
      <c r="D173" s="18"/>
      <c r="E173" s="18"/>
      <c r="F173" s="18"/>
      <c r="G173" s="18"/>
      <c r="H173" s="18"/>
      <c r="I173" s="18"/>
    </row>
    <row r="175" spans="1:20" x14ac:dyDescent="0.2">
      <c r="A175" s="16" t="s">
        <v>4559</v>
      </c>
      <c r="B175" s="16"/>
      <c r="C175" s="16"/>
      <c r="D175" s="16"/>
      <c r="E175" s="16"/>
      <c r="F175" s="16"/>
      <c r="G175" s="16"/>
      <c r="H175" s="16"/>
      <c r="I175" s="16"/>
    </row>
    <row r="176" spans="1:20" x14ac:dyDescent="0.2">
      <c r="A176" s="4" t="s">
        <v>4560</v>
      </c>
      <c r="B176" s="5" t="s">
        <v>4554</v>
      </c>
      <c r="C176" s="5" t="s">
        <v>4550</v>
      </c>
      <c r="D176" s="5" t="s">
        <v>4553</v>
      </c>
      <c r="E176" s="5" t="s">
        <v>45</v>
      </c>
      <c r="F176" s="5" t="s">
        <v>4549</v>
      </c>
      <c r="G176" s="5" t="s">
        <v>158</v>
      </c>
      <c r="H176" s="5" t="s">
        <v>4548</v>
      </c>
      <c r="I176" s="6" t="s">
        <v>4557</v>
      </c>
    </row>
    <row r="177" spans="1:9" x14ac:dyDescent="0.2">
      <c r="A177" s="7">
        <v>14</v>
      </c>
      <c r="B177" s="8">
        <f t="shared" ref="B177:H185" si="3">COUNTIFS($S$2:$S$168,$A177,$R$2:$R$168,B$176)</f>
        <v>0</v>
      </c>
      <c r="C177" s="8">
        <f t="shared" si="3"/>
        <v>0</v>
      </c>
      <c r="D177" s="8">
        <f t="shared" si="3"/>
        <v>0</v>
      </c>
      <c r="E177" s="8">
        <f t="shared" si="3"/>
        <v>0</v>
      </c>
      <c r="F177" s="8">
        <f t="shared" si="3"/>
        <v>1</v>
      </c>
      <c r="G177" s="8">
        <f t="shared" si="3"/>
        <v>0</v>
      </c>
      <c r="H177" s="8">
        <f t="shared" si="3"/>
        <v>3</v>
      </c>
      <c r="I177" s="9">
        <f t="shared" ref="I177:I185" si="4">SUM(B177:H177)</f>
        <v>4</v>
      </c>
    </row>
    <row r="178" spans="1:9" x14ac:dyDescent="0.2">
      <c r="A178" s="7">
        <v>15</v>
      </c>
      <c r="B178" s="8">
        <f t="shared" si="3"/>
        <v>0</v>
      </c>
      <c r="C178" s="8">
        <f t="shared" si="3"/>
        <v>0</v>
      </c>
      <c r="D178" s="8">
        <f t="shared" si="3"/>
        <v>0</v>
      </c>
      <c r="E178" s="8">
        <f t="shared" si="3"/>
        <v>1</v>
      </c>
      <c r="F178" s="8">
        <f t="shared" si="3"/>
        <v>0</v>
      </c>
      <c r="G178" s="8">
        <f t="shared" si="3"/>
        <v>0</v>
      </c>
      <c r="H178" s="8">
        <f t="shared" si="3"/>
        <v>6</v>
      </c>
      <c r="I178" s="9">
        <f t="shared" si="4"/>
        <v>7</v>
      </c>
    </row>
    <row r="179" spans="1:9" x14ac:dyDescent="0.2">
      <c r="A179" s="7">
        <v>16</v>
      </c>
      <c r="B179" s="8">
        <f t="shared" si="3"/>
        <v>3</v>
      </c>
      <c r="C179" s="8">
        <f t="shared" si="3"/>
        <v>0</v>
      </c>
      <c r="D179" s="8">
        <f t="shared" si="3"/>
        <v>0</v>
      </c>
      <c r="E179" s="8">
        <f t="shared" si="3"/>
        <v>0</v>
      </c>
      <c r="F179" s="8">
        <f t="shared" si="3"/>
        <v>5</v>
      </c>
      <c r="G179" s="8">
        <f t="shared" si="3"/>
        <v>2</v>
      </c>
      <c r="H179" s="8">
        <f t="shared" si="3"/>
        <v>8</v>
      </c>
      <c r="I179" s="9">
        <f t="shared" si="4"/>
        <v>18</v>
      </c>
    </row>
    <row r="180" spans="1:9" x14ac:dyDescent="0.2">
      <c r="A180" s="7">
        <v>17</v>
      </c>
      <c r="B180" s="8">
        <f t="shared" si="3"/>
        <v>0</v>
      </c>
      <c r="C180" s="8">
        <f t="shared" si="3"/>
        <v>3</v>
      </c>
      <c r="D180" s="8">
        <f t="shared" si="3"/>
        <v>1</v>
      </c>
      <c r="E180" s="8">
        <f t="shared" si="3"/>
        <v>1</v>
      </c>
      <c r="F180" s="8">
        <f t="shared" si="3"/>
        <v>2</v>
      </c>
      <c r="G180" s="8">
        <f t="shared" si="3"/>
        <v>1</v>
      </c>
      <c r="H180" s="8">
        <f t="shared" si="3"/>
        <v>4</v>
      </c>
      <c r="I180" s="9">
        <f t="shared" si="4"/>
        <v>12</v>
      </c>
    </row>
    <row r="181" spans="1:9" x14ac:dyDescent="0.2">
      <c r="A181" s="7">
        <v>18</v>
      </c>
      <c r="B181" s="8">
        <f t="shared" si="3"/>
        <v>2</v>
      </c>
      <c r="C181" s="8">
        <f t="shared" si="3"/>
        <v>5</v>
      </c>
      <c r="D181" s="8">
        <f t="shared" si="3"/>
        <v>0</v>
      </c>
      <c r="E181" s="8">
        <f t="shared" si="3"/>
        <v>0</v>
      </c>
      <c r="F181" s="8">
        <f t="shared" si="3"/>
        <v>7</v>
      </c>
      <c r="G181" s="8">
        <f t="shared" si="3"/>
        <v>1</v>
      </c>
      <c r="H181" s="8">
        <f t="shared" si="3"/>
        <v>9</v>
      </c>
      <c r="I181" s="9">
        <f t="shared" si="4"/>
        <v>24</v>
      </c>
    </row>
    <row r="182" spans="1:9" x14ac:dyDescent="0.2">
      <c r="A182" s="7">
        <v>19</v>
      </c>
      <c r="B182" s="8">
        <f t="shared" si="3"/>
        <v>0</v>
      </c>
      <c r="C182" s="8">
        <f t="shared" si="3"/>
        <v>4</v>
      </c>
      <c r="D182" s="8">
        <f t="shared" si="3"/>
        <v>0</v>
      </c>
      <c r="E182" s="8">
        <f t="shared" si="3"/>
        <v>2</v>
      </c>
      <c r="F182" s="8">
        <f t="shared" si="3"/>
        <v>5</v>
      </c>
      <c r="G182" s="8">
        <f t="shared" si="3"/>
        <v>1</v>
      </c>
      <c r="H182" s="8">
        <f t="shared" si="3"/>
        <v>7</v>
      </c>
      <c r="I182" s="9">
        <f t="shared" si="4"/>
        <v>19</v>
      </c>
    </row>
    <row r="183" spans="1:9" x14ac:dyDescent="0.2">
      <c r="A183" s="7">
        <v>20</v>
      </c>
      <c r="B183" s="8">
        <f t="shared" si="3"/>
        <v>2</v>
      </c>
      <c r="C183" s="8">
        <f t="shared" si="3"/>
        <v>3</v>
      </c>
      <c r="D183" s="8">
        <f t="shared" si="3"/>
        <v>0</v>
      </c>
      <c r="E183" s="8">
        <f t="shared" si="3"/>
        <v>2</v>
      </c>
      <c r="F183" s="8">
        <f t="shared" si="3"/>
        <v>0</v>
      </c>
      <c r="G183" s="8">
        <f t="shared" si="3"/>
        <v>0</v>
      </c>
      <c r="H183" s="8">
        <f t="shared" si="3"/>
        <v>5</v>
      </c>
      <c r="I183" s="9">
        <f t="shared" si="4"/>
        <v>12</v>
      </c>
    </row>
    <row r="184" spans="1:9" x14ac:dyDescent="0.2">
      <c r="A184" s="7">
        <v>21</v>
      </c>
      <c r="B184" s="8">
        <f t="shared" si="3"/>
        <v>0</v>
      </c>
      <c r="C184" s="8">
        <f t="shared" si="3"/>
        <v>1</v>
      </c>
      <c r="D184" s="8">
        <f t="shared" si="3"/>
        <v>0</v>
      </c>
      <c r="E184" s="8">
        <f t="shared" si="3"/>
        <v>3</v>
      </c>
      <c r="F184" s="8">
        <f t="shared" si="3"/>
        <v>4</v>
      </c>
      <c r="G184" s="8">
        <f t="shared" si="3"/>
        <v>2</v>
      </c>
      <c r="H184" s="8">
        <f t="shared" si="3"/>
        <v>5</v>
      </c>
      <c r="I184" s="9">
        <f t="shared" si="4"/>
        <v>15</v>
      </c>
    </row>
    <row r="185" spans="1:9" x14ac:dyDescent="0.2">
      <c r="A185" s="10">
        <v>22</v>
      </c>
      <c r="B185" s="11">
        <f t="shared" si="3"/>
        <v>0</v>
      </c>
      <c r="C185" s="11">
        <f t="shared" si="3"/>
        <v>1</v>
      </c>
      <c r="D185" s="11">
        <f t="shared" si="3"/>
        <v>0</v>
      </c>
      <c r="E185" s="11">
        <f t="shared" si="3"/>
        <v>1</v>
      </c>
      <c r="F185" s="11">
        <f t="shared" si="3"/>
        <v>0</v>
      </c>
      <c r="G185" s="11">
        <f t="shared" si="3"/>
        <v>0</v>
      </c>
      <c r="H185" s="11">
        <f t="shared" si="3"/>
        <v>6</v>
      </c>
      <c r="I185" s="12">
        <f t="shared" si="4"/>
        <v>8</v>
      </c>
    </row>
    <row r="208" spans="1:9" ht="30" customHeight="1" x14ac:dyDescent="0.3">
      <c r="A208" s="17" t="s">
        <v>4569</v>
      </c>
      <c r="B208" s="17"/>
      <c r="C208" s="17"/>
      <c r="D208" s="17"/>
      <c r="E208" s="17"/>
      <c r="F208" s="17"/>
      <c r="G208" s="17"/>
      <c r="H208" s="17"/>
      <c r="I208" s="17"/>
    </row>
    <row r="209" spans="1:9" ht="28" customHeight="1" x14ac:dyDescent="0.2">
      <c r="A209" s="18" t="s">
        <v>4562</v>
      </c>
      <c r="B209" s="18"/>
      <c r="C209" s="18"/>
      <c r="D209" s="18"/>
      <c r="E209" s="18"/>
      <c r="F209" s="18"/>
      <c r="G209" s="18"/>
      <c r="H209" s="18"/>
      <c r="I209" s="18"/>
    </row>
    <row r="211" spans="1:9" x14ac:dyDescent="0.2">
      <c r="A211" s="16" t="s">
        <v>4563</v>
      </c>
      <c r="B211" s="16"/>
      <c r="C211" s="16"/>
      <c r="D211" s="16"/>
      <c r="E211" s="16"/>
    </row>
    <row r="212" spans="1:9" x14ac:dyDescent="0.2">
      <c r="A212" s="4" t="s">
        <v>4560</v>
      </c>
      <c r="B212" s="5" t="s">
        <v>4564</v>
      </c>
      <c r="C212" s="5" t="s">
        <v>4456</v>
      </c>
      <c r="D212" s="5" t="s">
        <v>4460</v>
      </c>
      <c r="E212" s="6" t="s">
        <v>4557</v>
      </c>
    </row>
    <row r="213" spans="1:9" x14ac:dyDescent="0.2">
      <c r="A213" s="7">
        <v>14</v>
      </c>
      <c r="B213" s="8">
        <f t="shared" ref="B213:D222" si="5">COUNTIFS($S$2:$S$168,$A213,$T$2:$T$168,B$212)</f>
        <v>3</v>
      </c>
      <c r="C213" s="8">
        <f t="shared" si="5"/>
        <v>1</v>
      </c>
      <c r="D213" s="8">
        <f t="shared" si="5"/>
        <v>0</v>
      </c>
      <c r="E213" s="9">
        <f t="shared" ref="E213:E222" si="6">SUM(B213:D213)</f>
        <v>4</v>
      </c>
    </row>
    <row r="214" spans="1:9" x14ac:dyDescent="0.2">
      <c r="A214" s="7">
        <v>15</v>
      </c>
      <c r="B214" s="8">
        <f t="shared" si="5"/>
        <v>6</v>
      </c>
      <c r="C214" s="8">
        <f t="shared" si="5"/>
        <v>1</v>
      </c>
      <c r="D214" s="8">
        <f t="shared" si="5"/>
        <v>0</v>
      </c>
      <c r="E214" s="9">
        <f t="shared" si="6"/>
        <v>7</v>
      </c>
    </row>
    <row r="215" spans="1:9" x14ac:dyDescent="0.2">
      <c r="A215" s="7">
        <v>16</v>
      </c>
      <c r="B215" s="8">
        <f t="shared" si="5"/>
        <v>8</v>
      </c>
      <c r="C215" s="8">
        <f t="shared" si="5"/>
        <v>5</v>
      </c>
      <c r="D215" s="8">
        <f t="shared" si="5"/>
        <v>5</v>
      </c>
      <c r="E215" s="9">
        <f t="shared" si="6"/>
        <v>18</v>
      </c>
    </row>
    <row r="216" spans="1:9" x14ac:dyDescent="0.2">
      <c r="A216" s="7">
        <v>17</v>
      </c>
      <c r="B216" s="8">
        <f t="shared" si="5"/>
        <v>4</v>
      </c>
      <c r="C216" s="8">
        <f t="shared" si="5"/>
        <v>6</v>
      </c>
      <c r="D216" s="8">
        <f t="shared" si="5"/>
        <v>2</v>
      </c>
      <c r="E216" s="9">
        <f t="shared" si="6"/>
        <v>12</v>
      </c>
    </row>
    <row r="217" spans="1:9" x14ac:dyDescent="0.2">
      <c r="A217" s="7">
        <v>18</v>
      </c>
      <c r="B217" s="8">
        <f t="shared" si="5"/>
        <v>9</v>
      </c>
      <c r="C217" s="8">
        <f t="shared" si="5"/>
        <v>12</v>
      </c>
      <c r="D217" s="8">
        <f t="shared" si="5"/>
        <v>3</v>
      </c>
      <c r="E217" s="9">
        <f t="shared" si="6"/>
        <v>24</v>
      </c>
    </row>
    <row r="218" spans="1:9" x14ac:dyDescent="0.2">
      <c r="A218" s="7">
        <v>19</v>
      </c>
      <c r="B218" s="8">
        <f t="shared" si="5"/>
        <v>7</v>
      </c>
      <c r="C218" s="8">
        <f t="shared" si="5"/>
        <v>11</v>
      </c>
      <c r="D218" s="8">
        <f t="shared" si="5"/>
        <v>1</v>
      </c>
      <c r="E218" s="9">
        <f t="shared" si="6"/>
        <v>19</v>
      </c>
    </row>
    <row r="219" spans="1:9" x14ac:dyDescent="0.2">
      <c r="A219" s="7">
        <v>20</v>
      </c>
      <c r="B219" s="8">
        <f t="shared" si="5"/>
        <v>5</v>
      </c>
      <c r="C219" s="8">
        <f t="shared" si="5"/>
        <v>5</v>
      </c>
      <c r="D219" s="8">
        <f t="shared" si="5"/>
        <v>2</v>
      </c>
      <c r="E219" s="9">
        <f t="shared" si="6"/>
        <v>12</v>
      </c>
    </row>
    <row r="220" spans="1:9" x14ac:dyDescent="0.2">
      <c r="A220" s="7">
        <v>21</v>
      </c>
      <c r="B220" s="8">
        <f t="shared" si="5"/>
        <v>5</v>
      </c>
      <c r="C220" s="8">
        <f t="shared" si="5"/>
        <v>8</v>
      </c>
      <c r="D220" s="8">
        <f t="shared" si="5"/>
        <v>2</v>
      </c>
      <c r="E220" s="9">
        <f t="shared" si="6"/>
        <v>15</v>
      </c>
    </row>
    <row r="221" spans="1:9" x14ac:dyDescent="0.2">
      <c r="A221" s="7">
        <v>22</v>
      </c>
      <c r="B221" s="8">
        <f t="shared" si="5"/>
        <v>6</v>
      </c>
      <c r="C221" s="8">
        <f t="shared" si="5"/>
        <v>2</v>
      </c>
      <c r="D221" s="8">
        <f t="shared" si="5"/>
        <v>0</v>
      </c>
      <c r="E221" s="9">
        <f t="shared" si="6"/>
        <v>8</v>
      </c>
    </row>
    <row r="222" spans="1:9" x14ac:dyDescent="0.2">
      <c r="A222" s="10">
        <v>23</v>
      </c>
      <c r="B222" s="11">
        <f t="shared" si="5"/>
        <v>4</v>
      </c>
      <c r="C222" s="11">
        <f t="shared" si="5"/>
        <v>0</v>
      </c>
      <c r="D222" s="11">
        <f t="shared" si="5"/>
        <v>1</v>
      </c>
      <c r="E222" s="12">
        <f t="shared" si="6"/>
        <v>5</v>
      </c>
    </row>
  </sheetData>
  <mergeCells count="6">
    <mergeCell ref="A211:E211"/>
    <mergeCell ref="A172:I172"/>
    <mergeCell ref="A173:I173"/>
    <mergeCell ref="A175:I175"/>
    <mergeCell ref="A208:I208"/>
    <mergeCell ref="A209:I209"/>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A654-0756-5E47-A384-1CB25B9B0111}">
  <dimension ref="A1:T223"/>
  <sheetViews>
    <sheetView showGridLines="0" topLeftCell="A170" zoomScale="90" zoomScaleNormal="90" workbookViewId="0">
      <selection activeCell="S57" sqref="S57"/>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36</v>
      </c>
      <c r="E2" t="s">
        <v>618</v>
      </c>
      <c r="F2" s="2">
        <v>46267.000590277799</v>
      </c>
      <c r="G2" t="s">
        <v>22</v>
      </c>
      <c r="H2" t="s">
        <v>619</v>
      </c>
      <c r="I2" s="3">
        <v>370</v>
      </c>
      <c r="J2" t="s">
        <v>24</v>
      </c>
      <c r="K2" t="s">
        <v>25</v>
      </c>
      <c r="L2" s="3">
        <v>201</v>
      </c>
      <c r="M2" t="s">
        <v>620</v>
      </c>
      <c r="N2" s="2">
        <v>46267.013252314799</v>
      </c>
      <c r="O2" s="3">
        <v>293</v>
      </c>
      <c r="P2" t="s">
        <v>27</v>
      </c>
      <c r="Q2" s="3">
        <v>190</v>
      </c>
      <c r="R2" s="3" t="str">
        <f>IF(G2="12R",_xlfn.XLOOKUP(C2,DB!$A$2:$A$222,DB!$B$2:$B$222,""),IF(G2="30L",_xlfn.XLOOKUP(C2,DB!$A$2:$A$222,DB!$C$2:$C$222,""),""))</f>
        <v>CZM</v>
      </c>
      <c r="S2" s="3">
        <f>HOUR(F2)</f>
        <v>0</v>
      </c>
      <c r="T2" s="3" t="str">
        <f>_xlfn.XLOOKUP(C2,DB!$A$2:$A$222,DB!$D$2:$D$222,"")</f>
        <v>Sector 7</v>
      </c>
    </row>
    <row r="3" spans="1:20" x14ac:dyDescent="0.2">
      <c r="A3" t="s">
        <v>621</v>
      </c>
      <c r="B3" t="s">
        <v>18</v>
      </c>
      <c r="C3" t="s">
        <v>29</v>
      </c>
      <c r="D3" t="s">
        <v>30</v>
      </c>
      <c r="E3" t="s">
        <v>622</v>
      </c>
      <c r="F3" s="2">
        <v>46267.009282407402</v>
      </c>
      <c r="G3" t="s">
        <v>22</v>
      </c>
      <c r="H3" t="s">
        <v>623</v>
      </c>
      <c r="I3" s="3">
        <v>370</v>
      </c>
      <c r="J3" t="s">
        <v>24</v>
      </c>
      <c r="K3" t="s">
        <v>25</v>
      </c>
      <c r="L3" s="3">
        <v>367</v>
      </c>
      <c r="M3" t="s">
        <v>33</v>
      </c>
      <c r="N3" s="2">
        <v>46267.030219907399</v>
      </c>
      <c r="O3" s="3">
        <v>370</v>
      </c>
      <c r="P3" t="s">
        <v>27</v>
      </c>
      <c r="Q3" s="3">
        <v>40</v>
      </c>
      <c r="R3" s="3" t="str">
        <f>IF(G3="12R",_xlfn.XLOOKUP(C3,DB!$A$2:$A$222,DB!$B$2:$B$222,""),IF(G3="30L",_xlfn.XLOOKUP(C3,DB!$A$2:$A$222,DB!$C$2:$C$222,""),""))</f>
        <v>OMSUK</v>
      </c>
      <c r="S3" s="3">
        <f t="shared" ref="S3:S66" si="0">HOUR(F3)</f>
        <v>0</v>
      </c>
      <c r="T3" s="3" t="str">
        <f>_xlfn.XLOOKUP(C3,DB!$A$2:$A$222,DB!$D$2:$D$222,"")</f>
        <v>Sector 3</v>
      </c>
    </row>
    <row r="4" spans="1:20" x14ac:dyDescent="0.2">
      <c r="A4" t="s">
        <v>17</v>
      </c>
      <c r="B4" t="s">
        <v>18</v>
      </c>
      <c r="C4" t="s">
        <v>19</v>
      </c>
      <c r="D4" t="s">
        <v>20</v>
      </c>
      <c r="E4" t="s">
        <v>624</v>
      </c>
      <c r="F4" s="2">
        <v>46267.016655092601</v>
      </c>
      <c r="G4" t="s">
        <v>22</v>
      </c>
      <c r="H4" t="s">
        <v>625</v>
      </c>
      <c r="I4" s="3">
        <v>340</v>
      </c>
      <c r="J4" t="s">
        <v>24</v>
      </c>
      <c r="K4" t="s">
        <v>25</v>
      </c>
      <c r="L4" s="3">
        <v>860</v>
      </c>
      <c r="M4" t="s">
        <v>26</v>
      </c>
      <c r="N4" s="2">
        <v>46267.062916666699</v>
      </c>
      <c r="O4" s="3">
        <v>340</v>
      </c>
      <c r="P4" t="s">
        <v>27</v>
      </c>
      <c r="Q4" s="3">
        <v>190</v>
      </c>
      <c r="R4" s="3" t="str">
        <f>IF(G4="12R",_xlfn.XLOOKUP(C4,DB!$A$2:$A$222,DB!$B$2:$B$222,""),IF(G4="30L",_xlfn.XLOOKUP(C4,DB!$A$2:$A$222,DB!$C$2:$C$222,""),""))</f>
        <v>UDGUV</v>
      </c>
      <c r="S4" s="3">
        <f t="shared" si="0"/>
        <v>0</v>
      </c>
      <c r="T4" s="3" t="str">
        <f>_xlfn.XLOOKUP(C4,DB!$A$2:$A$222,DB!$D$2:$D$222,"")</f>
        <v>Sector 2</v>
      </c>
    </row>
    <row r="5" spans="1:20" x14ac:dyDescent="0.2">
      <c r="A5" t="s">
        <v>34</v>
      </c>
      <c r="B5" t="s">
        <v>18</v>
      </c>
      <c r="C5" t="s">
        <v>35</v>
      </c>
      <c r="D5" t="s">
        <v>65</v>
      </c>
      <c r="E5" t="s">
        <v>106</v>
      </c>
      <c r="F5" s="2">
        <v>46267.025891203702</v>
      </c>
      <c r="G5" t="s">
        <v>22</v>
      </c>
      <c r="H5" t="s">
        <v>626</v>
      </c>
      <c r="I5" s="3">
        <v>380</v>
      </c>
      <c r="J5" t="s">
        <v>24</v>
      </c>
      <c r="K5" t="s">
        <v>25</v>
      </c>
      <c r="L5" s="3">
        <v>862</v>
      </c>
      <c r="M5" t="s">
        <v>39</v>
      </c>
      <c r="N5" s="2">
        <v>46267.069918981499</v>
      </c>
      <c r="O5" s="3">
        <v>380</v>
      </c>
      <c r="P5" t="s">
        <v>27</v>
      </c>
      <c r="Q5" s="3">
        <v>190</v>
      </c>
      <c r="R5" s="3" t="str">
        <f>IF(G5="12R",_xlfn.XLOOKUP(C5,DB!$A$2:$A$222,DB!$B$2:$B$222,""),IF(G5="30L",_xlfn.XLOOKUP(C5,DB!$A$2:$A$222,DB!$C$2:$C$222,""),""))</f>
        <v>UDGUV</v>
      </c>
      <c r="S5" s="3">
        <f t="shared" si="0"/>
        <v>0</v>
      </c>
      <c r="T5" s="3" t="str">
        <f>_xlfn.XLOOKUP(C5,DB!$A$2:$A$222,DB!$D$2:$D$222,"")</f>
        <v>Sector 2</v>
      </c>
    </row>
    <row r="6" spans="1:20" x14ac:dyDescent="0.2">
      <c r="A6" t="s">
        <v>40</v>
      </c>
      <c r="B6" t="s">
        <v>18</v>
      </c>
      <c r="C6" t="s">
        <v>41</v>
      </c>
      <c r="D6" t="s">
        <v>42</v>
      </c>
      <c r="E6" t="s">
        <v>43</v>
      </c>
      <c r="F6" s="2">
        <v>46267.035405092603</v>
      </c>
      <c r="G6" t="s">
        <v>22</v>
      </c>
      <c r="H6" t="s">
        <v>627</v>
      </c>
      <c r="I6" s="3">
        <v>350</v>
      </c>
      <c r="J6" t="s">
        <v>24</v>
      </c>
      <c r="K6" t="s">
        <v>25</v>
      </c>
      <c r="L6" s="3">
        <v>136</v>
      </c>
      <c r="M6" t="s">
        <v>45</v>
      </c>
      <c r="N6" s="2">
        <v>46267.045011574097</v>
      </c>
      <c r="O6" s="3">
        <v>218</v>
      </c>
      <c r="P6" t="s">
        <v>46</v>
      </c>
      <c r="Q6" s="3">
        <v>190</v>
      </c>
      <c r="R6" s="3" t="str">
        <f>IF(G6="12R",_xlfn.XLOOKUP(C6,DB!$A$2:$A$222,DB!$B$2:$B$222,""),IF(G6="30L",_xlfn.XLOOKUP(C6,DB!$A$2:$A$222,DB!$C$2:$C$222,""),""))</f>
        <v>NUDAL</v>
      </c>
      <c r="S6" s="3">
        <f t="shared" si="0"/>
        <v>0</v>
      </c>
      <c r="T6" s="3" t="str">
        <f>_xlfn.XLOOKUP(C6,DB!$A$2:$A$222,DB!$D$2:$D$222,"")</f>
        <v>Sector 3</v>
      </c>
    </row>
    <row r="7" spans="1:20" x14ac:dyDescent="0.2">
      <c r="A7" t="s">
        <v>628</v>
      </c>
      <c r="B7" t="s">
        <v>18</v>
      </c>
      <c r="C7" t="s">
        <v>629</v>
      </c>
      <c r="D7" t="s">
        <v>630</v>
      </c>
      <c r="E7" t="s">
        <v>631</v>
      </c>
      <c r="F7" s="2">
        <v>46267.042523148099</v>
      </c>
      <c r="G7" t="s">
        <v>22</v>
      </c>
      <c r="H7" t="s">
        <v>632</v>
      </c>
      <c r="I7" s="3">
        <v>390</v>
      </c>
      <c r="J7" t="s">
        <v>24</v>
      </c>
      <c r="K7" t="s">
        <v>25</v>
      </c>
      <c r="L7" s="3">
        <v>136</v>
      </c>
      <c r="M7" t="s">
        <v>45</v>
      </c>
      <c r="N7" s="2">
        <v>46267.051550925898</v>
      </c>
      <c r="O7" s="3">
        <v>223</v>
      </c>
      <c r="P7" t="s">
        <v>46</v>
      </c>
      <c r="Q7" s="3">
        <v>190</v>
      </c>
      <c r="R7" s="3" t="str">
        <f>IF(G7="12R",_xlfn.XLOOKUP(C7,DB!$A$2:$A$222,DB!$B$2:$B$222,""),IF(G7="30L",_xlfn.XLOOKUP(C7,DB!$A$2:$A$222,DB!$C$2:$C$222,""),""))</f>
        <v>NUDAL</v>
      </c>
      <c r="S7" s="3">
        <f t="shared" si="0"/>
        <v>1</v>
      </c>
      <c r="T7" s="3" t="str">
        <f>_xlfn.XLOOKUP(C7,DB!$A$2:$A$222,DB!$D$2:$D$222,"")</f>
        <v>Sector 3</v>
      </c>
    </row>
    <row r="8" spans="1:20" x14ac:dyDescent="0.2">
      <c r="A8" t="s">
        <v>633</v>
      </c>
      <c r="B8" t="s">
        <v>18</v>
      </c>
      <c r="C8" t="s">
        <v>634</v>
      </c>
      <c r="D8" t="s">
        <v>114</v>
      </c>
      <c r="E8" t="s">
        <v>635</v>
      </c>
      <c r="F8" s="2">
        <v>46267.044618055603</v>
      </c>
      <c r="G8" t="s">
        <v>22</v>
      </c>
      <c r="H8" t="s">
        <v>636</v>
      </c>
      <c r="I8" s="3">
        <v>350</v>
      </c>
      <c r="J8" t="s">
        <v>24</v>
      </c>
      <c r="K8" t="s">
        <v>25</v>
      </c>
      <c r="L8" s="3">
        <v>137</v>
      </c>
      <c r="M8" t="s">
        <v>440</v>
      </c>
      <c r="N8" s="2">
        <v>46267.054444444402</v>
      </c>
      <c r="O8" s="3">
        <v>198</v>
      </c>
      <c r="P8" t="s">
        <v>46</v>
      </c>
      <c r="Q8" s="3">
        <v>190</v>
      </c>
      <c r="R8" s="3" t="str">
        <f>IF(G8="12R",_xlfn.XLOOKUP(C8,DB!$A$2:$A$222,DB!$B$2:$B$222,""),IF(G8="30L",_xlfn.XLOOKUP(C8,DB!$A$2:$A$222,DB!$C$2:$C$222,""),""))</f>
        <v>NUDAL</v>
      </c>
      <c r="S8" s="3">
        <f t="shared" si="0"/>
        <v>1</v>
      </c>
      <c r="T8" s="3" t="str">
        <f>_xlfn.XLOOKUP(C8,DB!$A$2:$A$222,DB!$D$2:$D$222,"")</f>
        <v>Sector 3</v>
      </c>
    </row>
    <row r="9" spans="1:20" x14ac:dyDescent="0.2">
      <c r="A9" t="s">
        <v>69</v>
      </c>
      <c r="B9" t="s">
        <v>18</v>
      </c>
      <c r="C9" t="s">
        <v>48</v>
      </c>
      <c r="D9" t="s">
        <v>20</v>
      </c>
      <c r="E9" t="s">
        <v>70</v>
      </c>
      <c r="F9" s="2">
        <v>46267.047349537002</v>
      </c>
      <c r="G9" t="s">
        <v>22</v>
      </c>
      <c r="H9" t="s">
        <v>93</v>
      </c>
      <c r="I9" s="3">
        <v>360</v>
      </c>
      <c r="J9" t="s">
        <v>24</v>
      </c>
      <c r="K9" t="s">
        <v>25</v>
      </c>
      <c r="L9" s="3">
        <v>859</v>
      </c>
      <c r="M9" t="s">
        <v>52</v>
      </c>
      <c r="N9" s="2">
        <v>46267.093460648102</v>
      </c>
      <c r="O9" s="3">
        <v>360</v>
      </c>
      <c r="P9" t="s">
        <v>27</v>
      </c>
      <c r="Q9" s="3">
        <v>190</v>
      </c>
      <c r="R9" s="3" t="str">
        <f>IF(G9="12R",_xlfn.XLOOKUP(C9,DB!$A$2:$A$222,DB!$B$2:$B$222,""),IF(G9="30L",_xlfn.XLOOKUP(C9,DB!$A$2:$A$222,DB!$C$2:$C$222,""),""))</f>
        <v>UDGUV</v>
      </c>
      <c r="S9" s="3">
        <f t="shared" si="0"/>
        <v>1</v>
      </c>
      <c r="T9" s="3" t="str">
        <f>_xlfn.XLOOKUP(C9,DB!$A$2:$A$222,DB!$D$2:$D$222,"")</f>
        <v>Sector 2</v>
      </c>
    </row>
    <row r="10" spans="1:20" x14ac:dyDescent="0.2">
      <c r="A10" t="s">
        <v>47</v>
      </c>
      <c r="B10" t="s">
        <v>18</v>
      </c>
      <c r="C10" t="s">
        <v>48</v>
      </c>
      <c r="D10" t="s">
        <v>49</v>
      </c>
      <c r="E10" t="s">
        <v>371</v>
      </c>
      <c r="F10" s="2">
        <v>46267.050312500003</v>
      </c>
      <c r="G10" t="s">
        <v>22</v>
      </c>
      <c r="H10" t="s">
        <v>637</v>
      </c>
      <c r="I10" s="3">
        <v>360</v>
      </c>
      <c r="J10" t="s">
        <v>24</v>
      </c>
      <c r="K10" t="s">
        <v>25</v>
      </c>
      <c r="L10" s="3">
        <v>859</v>
      </c>
      <c r="M10" t="s">
        <v>52</v>
      </c>
      <c r="N10" s="2">
        <v>46267.096481481502</v>
      </c>
      <c r="O10" s="3">
        <v>360</v>
      </c>
      <c r="P10" t="s">
        <v>27</v>
      </c>
      <c r="Q10" s="3">
        <v>190</v>
      </c>
      <c r="R10" s="3" t="str">
        <f>IF(G10="12R",_xlfn.XLOOKUP(C10,DB!$A$2:$A$222,DB!$B$2:$B$222,""),IF(G10="30L",_xlfn.XLOOKUP(C10,DB!$A$2:$A$222,DB!$C$2:$C$222,""),""))</f>
        <v>UDGUV</v>
      </c>
      <c r="S10" s="3">
        <f t="shared" si="0"/>
        <v>1</v>
      </c>
      <c r="T10" s="3" t="str">
        <f>_xlfn.XLOOKUP(C10,DB!$A$2:$A$222,DB!$D$2:$D$222,"")</f>
        <v>Sector 2</v>
      </c>
    </row>
    <row r="11" spans="1:20" x14ac:dyDescent="0.2">
      <c r="A11" t="s">
        <v>76</v>
      </c>
      <c r="B11" t="s">
        <v>18</v>
      </c>
      <c r="C11" t="s">
        <v>77</v>
      </c>
      <c r="D11" t="s">
        <v>638</v>
      </c>
      <c r="E11" t="s">
        <v>639</v>
      </c>
      <c r="F11" s="2">
        <v>46267.061111111099</v>
      </c>
      <c r="G11" t="s">
        <v>22</v>
      </c>
      <c r="H11" t="s">
        <v>640</v>
      </c>
      <c r="I11" s="3">
        <v>360</v>
      </c>
      <c r="J11" t="s">
        <v>24</v>
      </c>
      <c r="K11" t="s">
        <v>25</v>
      </c>
      <c r="L11" s="3">
        <v>854</v>
      </c>
      <c r="M11" t="s">
        <v>641</v>
      </c>
      <c r="N11" s="2">
        <v>46267.105682870402</v>
      </c>
      <c r="O11" s="3">
        <v>360</v>
      </c>
      <c r="P11" t="s">
        <v>27</v>
      </c>
      <c r="Q11" s="3">
        <v>190</v>
      </c>
      <c r="R11" s="3" t="str">
        <f>IF(G11="12R",_xlfn.XLOOKUP(C11,DB!$A$2:$A$222,DB!$B$2:$B$222,""),IF(G11="30L",_xlfn.XLOOKUP(C11,DB!$A$2:$A$222,DB!$C$2:$C$222,""),""))</f>
        <v>UDGUV</v>
      </c>
      <c r="S11" s="3">
        <f t="shared" si="0"/>
        <v>1</v>
      </c>
      <c r="T11" s="3" t="str">
        <f>_xlfn.XLOOKUP(C11,DB!$A$2:$A$222,DB!$D$2:$D$222,"")</f>
        <v>Sector 2</v>
      </c>
    </row>
    <row r="12" spans="1:20" x14ac:dyDescent="0.2">
      <c r="A12" t="s">
        <v>642</v>
      </c>
      <c r="B12" t="s">
        <v>18</v>
      </c>
      <c r="C12" t="s">
        <v>41</v>
      </c>
      <c r="D12" t="s">
        <v>630</v>
      </c>
      <c r="E12" t="s">
        <v>643</v>
      </c>
      <c r="F12" s="2">
        <v>46267.077164351896</v>
      </c>
      <c r="G12" t="s">
        <v>22</v>
      </c>
      <c r="H12" t="s">
        <v>644</v>
      </c>
      <c r="I12" s="3">
        <v>370</v>
      </c>
      <c r="J12" t="s">
        <v>24</v>
      </c>
      <c r="K12" t="s">
        <v>25</v>
      </c>
      <c r="L12" s="3">
        <v>136</v>
      </c>
      <c r="M12" t="s">
        <v>45</v>
      </c>
      <c r="N12" s="2">
        <v>46267.0872453704</v>
      </c>
      <c r="O12" s="3">
        <v>188</v>
      </c>
      <c r="P12" t="s">
        <v>46</v>
      </c>
      <c r="Q12" s="3">
        <v>190</v>
      </c>
      <c r="R12" s="3" t="str">
        <f>IF(G12="12R",_xlfn.XLOOKUP(C12,DB!$A$2:$A$222,DB!$B$2:$B$222,""),IF(G12="30L",_xlfn.XLOOKUP(C12,DB!$A$2:$A$222,DB!$C$2:$C$222,""),""))</f>
        <v>NUDAL</v>
      </c>
      <c r="S12" s="3">
        <f t="shared" si="0"/>
        <v>1</v>
      </c>
      <c r="T12" s="3" t="str">
        <f>_xlfn.XLOOKUP(C12,DB!$A$2:$A$222,DB!$D$2:$D$222,"")</f>
        <v>Sector 3</v>
      </c>
    </row>
    <row r="13" spans="1:20" x14ac:dyDescent="0.2">
      <c r="A13" t="s">
        <v>82</v>
      </c>
      <c r="B13" t="s">
        <v>18</v>
      </c>
      <c r="C13" t="s">
        <v>83</v>
      </c>
      <c r="D13" t="s">
        <v>78</v>
      </c>
      <c r="E13" t="s">
        <v>84</v>
      </c>
      <c r="F13" s="2">
        <v>46267.078865740703</v>
      </c>
      <c r="G13" t="s">
        <v>22</v>
      </c>
      <c r="H13" t="s">
        <v>645</v>
      </c>
      <c r="I13" s="3">
        <v>220</v>
      </c>
      <c r="J13" t="s">
        <v>24</v>
      </c>
      <c r="K13" t="s">
        <v>25</v>
      </c>
      <c r="L13" s="3">
        <v>324</v>
      </c>
      <c r="M13" t="s">
        <v>83</v>
      </c>
      <c r="N13" s="2">
        <v>46267.100682870398</v>
      </c>
      <c r="O13" s="3">
        <v>0</v>
      </c>
      <c r="P13" t="s">
        <v>27</v>
      </c>
      <c r="Q13" s="3">
        <v>190</v>
      </c>
      <c r="R13" s="3" t="str">
        <f>IF(G13="12R",_xlfn.XLOOKUP(C13,DB!$A$2:$A$222,DB!$B$2:$B$222,""),IF(G13="30L",_xlfn.XLOOKUP(C13,DB!$A$2:$A$222,DB!$C$2:$C$222,""),""))</f>
        <v>UDGUV</v>
      </c>
      <c r="S13" s="3">
        <f t="shared" si="0"/>
        <v>1</v>
      </c>
      <c r="T13" s="3" t="str">
        <f>_xlfn.XLOOKUP(C13,DB!$A$2:$A$222,DB!$D$2:$D$222,"")</f>
        <v>Sector 2</v>
      </c>
    </row>
    <row r="14" spans="1:20" x14ac:dyDescent="0.2">
      <c r="A14" t="s">
        <v>72</v>
      </c>
      <c r="B14" t="s">
        <v>18</v>
      </c>
      <c r="C14" t="s">
        <v>29</v>
      </c>
      <c r="D14" t="s">
        <v>73</v>
      </c>
      <c r="E14" t="s">
        <v>646</v>
      </c>
      <c r="F14" s="2">
        <v>46267.0863425926</v>
      </c>
      <c r="G14" t="s">
        <v>22</v>
      </c>
      <c r="H14" t="s">
        <v>647</v>
      </c>
      <c r="I14" s="3">
        <v>350</v>
      </c>
      <c r="J14" t="s">
        <v>24</v>
      </c>
      <c r="K14" t="s">
        <v>25</v>
      </c>
      <c r="L14" s="3">
        <v>359</v>
      </c>
      <c r="M14" t="s">
        <v>33</v>
      </c>
      <c r="N14" s="2">
        <v>46267.107071759303</v>
      </c>
      <c r="O14" s="3">
        <v>350</v>
      </c>
      <c r="P14" t="s">
        <v>27</v>
      </c>
      <c r="Q14" s="3">
        <v>40</v>
      </c>
      <c r="R14" s="3" t="str">
        <f>IF(G14="12R",_xlfn.XLOOKUP(C14,DB!$A$2:$A$222,DB!$B$2:$B$222,""),IF(G14="30L",_xlfn.XLOOKUP(C14,DB!$A$2:$A$222,DB!$C$2:$C$222,""),""))</f>
        <v>OMSUK</v>
      </c>
      <c r="S14" s="3">
        <f t="shared" si="0"/>
        <v>2</v>
      </c>
      <c r="T14" s="3" t="str">
        <f>_xlfn.XLOOKUP(C14,DB!$A$2:$A$222,DB!$D$2:$D$222,"")</f>
        <v>Sector 3</v>
      </c>
    </row>
    <row r="15" spans="1:20" x14ac:dyDescent="0.2">
      <c r="A15" t="s">
        <v>648</v>
      </c>
      <c r="B15" t="s">
        <v>18</v>
      </c>
      <c r="C15" t="s">
        <v>333</v>
      </c>
      <c r="D15" t="s">
        <v>65</v>
      </c>
      <c r="E15" t="s">
        <v>145</v>
      </c>
      <c r="F15" s="2">
        <v>46267.115798611099</v>
      </c>
      <c r="G15" t="s">
        <v>22</v>
      </c>
      <c r="H15" t="s">
        <v>649</v>
      </c>
      <c r="I15" s="3">
        <v>370</v>
      </c>
      <c r="J15" t="s">
        <v>24</v>
      </c>
      <c r="K15" t="s">
        <v>25</v>
      </c>
      <c r="L15" s="3">
        <v>153</v>
      </c>
      <c r="M15" t="s">
        <v>158</v>
      </c>
      <c r="N15" s="2">
        <v>46267.126342592601</v>
      </c>
      <c r="O15" s="3">
        <v>290</v>
      </c>
      <c r="P15" t="s">
        <v>27</v>
      </c>
      <c r="Q15" s="3">
        <v>190</v>
      </c>
      <c r="R15" s="3" t="str">
        <f>IF(G15="12R",_xlfn.XLOOKUP(C15,DB!$A$2:$A$222,DB!$B$2:$B$222,""),IF(G15="30L",_xlfn.XLOOKUP(C15,DB!$A$2:$A$222,DB!$C$2:$C$222,""),""))</f>
        <v>TAKUX</v>
      </c>
      <c r="S15" s="3">
        <f t="shared" si="0"/>
        <v>2</v>
      </c>
      <c r="T15" s="3" t="str">
        <f>_xlfn.XLOOKUP(C15,DB!$A$2:$A$222,DB!$D$2:$D$222,"")</f>
        <v>Sector 7</v>
      </c>
    </row>
    <row r="16" spans="1:20" x14ac:dyDescent="0.2">
      <c r="A16" t="s">
        <v>91</v>
      </c>
      <c r="B16" t="s">
        <v>18</v>
      </c>
      <c r="C16" t="s">
        <v>48</v>
      </c>
      <c r="D16" t="s">
        <v>20</v>
      </c>
      <c r="E16" t="s">
        <v>269</v>
      </c>
      <c r="F16" s="2">
        <v>46267.117893518502</v>
      </c>
      <c r="G16" t="s">
        <v>22</v>
      </c>
      <c r="H16" t="s">
        <v>93</v>
      </c>
      <c r="I16" s="3">
        <v>360</v>
      </c>
      <c r="J16" t="s">
        <v>24</v>
      </c>
      <c r="K16" t="s">
        <v>25</v>
      </c>
      <c r="L16" s="3">
        <v>859</v>
      </c>
      <c r="M16" t="s">
        <v>52</v>
      </c>
      <c r="N16" s="2">
        <v>46267.164571759298</v>
      </c>
      <c r="O16" s="3">
        <v>360</v>
      </c>
      <c r="P16" t="s">
        <v>27</v>
      </c>
      <c r="Q16" s="3">
        <v>190</v>
      </c>
      <c r="R16" s="3" t="str">
        <f>IF(G16="12R",_xlfn.XLOOKUP(C16,DB!$A$2:$A$222,DB!$B$2:$B$222,""),IF(G16="30L",_xlfn.XLOOKUP(C16,DB!$A$2:$A$222,DB!$C$2:$C$222,""),""))</f>
        <v>UDGUV</v>
      </c>
      <c r="S16" s="3">
        <f t="shared" si="0"/>
        <v>2</v>
      </c>
      <c r="T16" s="3" t="str">
        <f>_xlfn.XLOOKUP(C16,DB!$A$2:$A$222,DB!$D$2:$D$222,"")</f>
        <v>Sector 2</v>
      </c>
    </row>
    <row r="17" spans="1:20" x14ac:dyDescent="0.2">
      <c r="A17" t="s">
        <v>102</v>
      </c>
      <c r="B17" t="s">
        <v>18</v>
      </c>
      <c r="C17" t="s">
        <v>48</v>
      </c>
      <c r="D17" t="s">
        <v>20</v>
      </c>
      <c r="E17" t="s">
        <v>650</v>
      </c>
      <c r="F17" s="2">
        <v>46267.125127314801</v>
      </c>
      <c r="G17" t="s">
        <v>22</v>
      </c>
      <c r="H17" t="s">
        <v>651</v>
      </c>
      <c r="I17" s="3">
        <v>360</v>
      </c>
      <c r="J17" t="s">
        <v>24</v>
      </c>
      <c r="K17" t="s">
        <v>25</v>
      </c>
      <c r="L17" s="3">
        <v>861</v>
      </c>
      <c r="M17" t="s">
        <v>652</v>
      </c>
      <c r="N17" s="2">
        <v>46267.171307870398</v>
      </c>
      <c r="O17" s="3">
        <v>360</v>
      </c>
      <c r="P17" t="s">
        <v>27</v>
      </c>
      <c r="Q17" s="3">
        <v>190</v>
      </c>
      <c r="R17" s="3" t="str">
        <f>IF(G17="12R",_xlfn.XLOOKUP(C17,DB!$A$2:$A$222,DB!$B$2:$B$222,""),IF(G17="30L",_xlfn.XLOOKUP(C17,DB!$A$2:$A$222,DB!$C$2:$C$222,""),""))</f>
        <v>UDGUV</v>
      </c>
      <c r="S17" s="3">
        <f t="shared" si="0"/>
        <v>3</v>
      </c>
      <c r="T17" s="3" t="str">
        <f>_xlfn.XLOOKUP(C17,DB!$A$2:$A$222,DB!$D$2:$D$222,"")</f>
        <v>Sector 2</v>
      </c>
    </row>
    <row r="18" spans="1:20" x14ac:dyDescent="0.2">
      <c r="A18" t="s">
        <v>94</v>
      </c>
      <c r="B18" t="s">
        <v>18</v>
      </c>
      <c r="C18" t="s">
        <v>95</v>
      </c>
      <c r="D18" t="s">
        <v>78</v>
      </c>
      <c r="E18" t="s">
        <v>96</v>
      </c>
      <c r="F18" s="2">
        <v>46267.127858796302</v>
      </c>
      <c r="G18" t="s">
        <v>22</v>
      </c>
      <c r="H18" t="s">
        <v>653</v>
      </c>
      <c r="I18" s="3">
        <v>320</v>
      </c>
      <c r="J18" t="s">
        <v>24</v>
      </c>
      <c r="K18" t="s">
        <v>25</v>
      </c>
      <c r="L18" s="3">
        <v>721</v>
      </c>
      <c r="M18" t="s">
        <v>95</v>
      </c>
      <c r="N18" s="2">
        <v>46267.1723263889</v>
      </c>
      <c r="O18" s="3">
        <v>0</v>
      </c>
      <c r="P18" t="s">
        <v>27</v>
      </c>
      <c r="Q18" s="3">
        <v>190</v>
      </c>
      <c r="R18" s="3" t="str">
        <f>IF(G18="12R",_xlfn.XLOOKUP(C18,DB!$A$2:$A$222,DB!$B$2:$B$222,""),IF(G18="30L",_xlfn.XLOOKUP(C18,DB!$A$2:$A$222,DB!$C$2:$C$222,""),""))</f>
        <v>UDGUV</v>
      </c>
      <c r="S18" s="3">
        <f t="shared" si="0"/>
        <v>3</v>
      </c>
      <c r="T18" s="3" t="str">
        <f>_xlfn.XLOOKUP(C18,DB!$A$2:$A$222,DB!$D$2:$D$222,"")</f>
        <v>Sector 2</v>
      </c>
    </row>
    <row r="19" spans="1:20" x14ac:dyDescent="0.2">
      <c r="A19" t="s">
        <v>117</v>
      </c>
      <c r="B19" t="s">
        <v>18</v>
      </c>
      <c r="C19" t="s">
        <v>48</v>
      </c>
      <c r="D19" t="s">
        <v>20</v>
      </c>
      <c r="E19" t="s">
        <v>118</v>
      </c>
      <c r="F19" s="2">
        <v>46267.173796296302</v>
      </c>
      <c r="G19" t="s">
        <v>22</v>
      </c>
      <c r="H19" t="s">
        <v>93</v>
      </c>
      <c r="I19" s="3">
        <v>360</v>
      </c>
      <c r="J19" t="s">
        <v>24</v>
      </c>
      <c r="K19" t="s">
        <v>25</v>
      </c>
      <c r="L19" s="3">
        <v>859</v>
      </c>
      <c r="M19" t="s">
        <v>52</v>
      </c>
      <c r="N19" s="2">
        <v>46267.219456018502</v>
      </c>
      <c r="O19" s="3">
        <v>360</v>
      </c>
      <c r="P19" t="s">
        <v>27</v>
      </c>
      <c r="Q19" s="3">
        <v>190</v>
      </c>
      <c r="R19" s="3" t="str">
        <f>IF(G19="12R",_xlfn.XLOOKUP(C19,DB!$A$2:$A$222,DB!$B$2:$B$222,""),IF(G19="30L",_xlfn.XLOOKUP(C19,DB!$A$2:$A$222,DB!$C$2:$C$222,""),""))</f>
        <v>UDGUV</v>
      </c>
      <c r="S19" s="3">
        <f t="shared" si="0"/>
        <v>4</v>
      </c>
      <c r="T19" s="3" t="str">
        <f>_xlfn.XLOOKUP(C19,DB!$A$2:$A$222,DB!$D$2:$D$222,"")</f>
        <v>Sector 2</v>
      </c>
    </row>
    <row r="20" spans="1:20" x14ac:dyDescent="0.2">
      <c r="A20" t="s">
        <v>53</v>
      </c>
      <c r="B20" t="s">
        <v>18</v>
      </c>
      <c r="C20" t="s">
        <v>54</v>
      </c>
      <c r="D20" t="s">
        <v>55</v>
      </c>
      <c r="E20" t="s">
        <v>654</v>
      </c>
      <c r="F20" s="2">
        <v>46267.177326388897</v>
      </c>
      <c r="G20" t="s">
        <v>22</v>
      </c>
      <c r="H20" t="s">
        <v>655</v>
      </c>
      <c r="I20" s="3">
        <v>330</v>
      </c>
      <c r="J20" t="s">
        <v>24</v>
      </c>
      <c r="K20" t="s">
        <v>25</v>
      </c>
      <c r="L20" s="3">
        <v>136</v>
      </c>
      <c r="M20" t="s">
        <v>45</v>
      </c>
      <c r="N20" s="2">
        <v>46267.187013888899</v>
      </c>
      <c r="O20" s="3">
        <v>218</v>
      </c>
      <c r="P20" t="s">
        <v>46</v>
      </c>
      <c r="Q20" s="3">
        <v>190</v>
      </c>
      <c r="R20" s="3" t="str">
        <f>IF(G20="12R",_xlfn.XLOOKUP(C20,DB!$A$2:$A$222,DB!$B$2:$B$222,""),IF(G20="30L",_xlfn.XLOOKUP(C20,DB!$A$2:$A$222,DB!$C$2:$C$222,""),""))</f>
        <v>NUDAL</v>
      </c>
      <c r="S20" s="3">
        <f t="shared" si="0"/>
        <v>4</v>
      </c>
      <c r="T20" s="3" t="str">
        <f>_xlfn.XLOOKUP(C20,DB!$A$2:$A$222,DB!$D$2:$D$222,"")</f>
        <v>Sector 3</v>
      </c>
    </row>
    <row r="21" spans="1:20" x14ac:dyDescent="0.2">
      <c r="A21" t="s">
        <v>127</v>
      </c>
      <c r="B21" t="s">
        <v>18</v>
      </c>
      <c r="C21" t="s">
        <v>48</v>
      </c>
      <c r="D21" t="s">
        <v>73</v>
      </c>
      <c r="E21" t="s">
        <v>656</v>
      </c>
      <c r="F21" s="2">
        <v>46267.438865740703</v>
      </c>
      <c r="G21" t="s">
        <v>22</v>
      </c>
      <c r="H21" t="s">
        <v>657</v>
      </c>
      <c r="I21" s="3">
        <v>360</v>
      </c>
      <c r="J21" t="s">
        <v>24</v>
      </c>
      <c r="K21" t="s">
        <v>25</v>
      </c>
      <c r="L21" s="3">
        <v>852</v>
      </c>
      <c r="M21" t="s">
        <v>52</v>
      </c>
      <c r="N21" s="2">
        <v>46267.484606481499</v>
      </c>
      <c r="O21" s="3">
        <v>360</v>
      </c>
      <c r="P21" t="s">
        <v>27</v>
      </c>
      <c r="Q21" s="3">
        <v>190</v>
      </c>
      <c r="R21" s="3" t="str">
        <f>IF(G21="12R",_xlfn.XLOOKUP(C21,DB!$A$2:$A$222,DB!$B$2:$B$222,""),IF(G21="30L",_xlfn.XLOOKUP(C21,DB!$A$2:$A$222,DB!$C$2:$C$222,""),""))</f>
        <v>UDGUV</v>
      </c>
      <c r="S21" s="3">
        <f t="shared" si="0"/>
        <v>10</v>
      </c>
      <c r="T21" s="3" t="str">
        <f>_xlfn.XLOOKUP(C21,DB!$A$2:$A$222,DB!$D$2:$D$222,"")</f>
        <v>Sector 2</v>
      </c>
    </row>
    <row r="22" spans="1:20" x14ac:dyDescent="0.2">
      <c r="A22" t="s">
        <v>130</v>
      </c>
      <c r="B22" t="s">
        <v>18</v>
      </c>
      <c r="C22" t="s">
        <v>131</v>
      </c>
      <c r="D22" t="s">
        <v>73</v>
      </c>
      <c r="E22" t="s">
        <v>132</v>
      </c>
      <c r="F22" s="2">
        <v>46267.460185185198</v>
      </c>
      <c r="G22" t="s">
        <v>22</v>
      </c>
      <c r="H22" t="s">
        <v>658</v>
      </c>
      <c r="I22" s="3">
        <v>360</v>
      </c>
      <c r="J22" t="s">
        <v>24</v>
      </c>
      <c r="K22" t="s">
        <v>25</v>
      </c>
      <c r="L22" s="3">
        <v>875</v>
      </c>
      <c r="M22" t="s">
        <v>134</v>
      </c>
      <c r="N22" s="2">
        <v>46267.507210648102</v>
      </c>
      <c r="O22" s="3">
        <v>247</v>
      </c>
      <c r="P22" t="s">
        <v>27</v>
      </c>
      <c r="Q22" s="3">
        <v>190</v>
      </c>
      <c r="R22" s="3" t="str">
        <f>IF(G22="12R",_xlfn.XLOOKUP(C22,DB!$A$2:$A$222,DB!$B$2:$B$222,""),IF(G22="30L",_xlfn.XLOOKUP(C22,DB!$A$2:$A$222,DB!$C$2:$C$222,""),""))</f>
        <v>UDGUV</v>
      </c>
      <c r="S22" s="3">
        <f t="shared" si="0"/>
        <v>11</v>
      </c>
      <c r="T22" s="3" t="str">
        <f>_xlfn.XLOOKUP(C22,DB!$A$2:$A$222,DB!$D$2:$D$222,"")</f>
        <v>Sector 2</v>
      </c>
    </row>
    <row r="23" spans="1:20" x14ac:dyDescent="0.2">
      <c r="A23" t="s">
        <v>142</v>
      </c>
      <c r="B23" t="s">
        <v>18</v>
      </c>
      <c r="C23" t="s">
        <v>48</v>
      </c>
      <c r="D23" t="s">
        <v>20</v>
      </c>
      <c r="E23" t="s">
        <v>70</v>
      </c>
      <c r="F23" s="2">
        <v>46267.466493055603</v>
      </c>
      <c r="G23" t="s">
        <v>22</v>
      </c>
      <c r="H23" t="s">
        <v>659</v>
      </c>
      <c r="I23" s="3">
        <v>360</v>
      </c>
      <c r="J23" t="s">
        <v>24</v>
      </c>
      <c r="K23" t="s">
        <v>25</v>
      </c>
      <c r="L23" s="3">
        <v>861</v>
      </c>
      <c r="M23" t="s">
        <v>660</v>
      </c>
      <c r="N23" s="2">
        <v>46267.512326388904</v>
      </c>
      <c r="O23" s="3">
        <v>360</v>
      </c>
      <c r="P23" t="s">
        <v>27</v>
      </c>
      <c r="Q23" s="3">
        <v>190</v>
      </c>
      <c r="R23" s="3" t="str">
        <f>IF(G23="12R",_xlfn.XLOOKUP(C23,DB!$A$2:$A$222,DB!$B$2:$B$222,""),IF(G23="30L",_xlfn.XLOOKUP(C23,DB!$A$2:$A$222,DB!$C$2:$C$222,""),""))</f>
        <v>UDGUV</v>
      </c>
      <c r="S23" s="3">
        <f t="shared" si="0"/>
        <v>11</v>
      </c>
      <c r="T23" s="3" t="str">
        <f>_xlfn.XLOOKUP(C23,DB!$A$2:$A$222,DB!$D$2:$D$222,"")</f>
        <v>Sector 2</v>
      </c>
    </row>
    <row r="24" spans="1:20" x14ac:dyDescent="0.2">
      <c r="A24" t="s">
        <v>135</v>
      </c>
      <c r="B24" t="s">
        <v>18</v>
      </c>
      <c r="C24" t="s">
        <v>136</v>
      </c>
      <c r="D24" t="s">
        <v>73</v>
      </c>
      <c r="E24" t="s">
        <v>161</v>
      </c>
      <c r="F24" s="2">
        <v>46267.4679398148</v>
      </c>
      <c r="G24" t="s">
        <v>22</v>
      </c>
      <c r="H24" t="s">
        <v>661</v>
      </c>
      <c r="I24" s="3">
        <v>360</v>
      </c>
      <c r="J24" t="s">
        <v>24</v>
      </c>
      <c r="K24" t="s">
        <v>25</v>
      </c>
      <c r="L24" s="3">
        <v>859</v>
      </c>
      <c r="M24" t="s">
        <v>662</v>
      </c>
      <c r="N24" s="2">
        <v>46267.513888888898</v>
      </c>
      <c r="O24" s="3">
        <v>360</v>
      </c>
      <c r="P24" t="s">
        <v>27</v>
      </c>
      <c r="Q24" s="3">
        <v>190</v>
      </c>
      <c r="R24" s="3" t="str">
        <f>IF(G24="12R",_xlfn.XLOOKUP(C24,DB!$A$2:$A$222,DB!$B$2:$B$222,""),IF(G24="30L",_xlfn.XLOOKUP(C24,DB!$A$2:$A$222,DB!$C$2:$C$222,""),""))</f>
        <v>UDGUV</v>
      </c>
      <c r="S24" s="3">
        <f t="shared" si="0"/>
        <v>11</v>
      </c>
      <c r="T24" s="3" t="str">
        <f>_xlfn.XLOOKUP(C24,DB!$A$2:$A$222,DB!$D$2:$D$222,"")</f>
        <v>Sector 2</v>
      </c>
    </row>
    <row r="25" spans="1:20" x14ac:dyDescent="0.2">
      <c r="A25" t="s">
        <v>663</v>
      </c>
      <c r="B25" t="s">
        <v>18</v>
      </c>
      <c r="C25" t="s">
        <v>664</v>
      </c>
      <c r="D25" t="s">
        <v>65</v>
      </c>
      <c r="E25" t="s">
        <v>148</v>
      </c>
      <c r="F25" s="2">
        <v>46267.468912037002</v>
      </c>
      <c r="G25" t="s">
        <v>22</v>
      </c>
      <c r="H25" t="s">
        <v>665</v>
      </c>
      <c r="I25" s="3">
        <v>370</v>
      </c>
      <c r="J25" t="s">
        <v>24</v>
      </c>
      <c r="K25" t="s">
        <v>25</v>
      </c>
      <c r="L25" s="3">
        <v>136</v>
      </c>
      <c r="M25" t="s">
        <v>45</v>
      </c>
      <c r="N25" s="2">
        <v>46267.478067129603</v>
      </c>
      <c r="O25" s="3">
        <v>258</v>
      </c>
      <c r="P25" t="s">
        <v>27</v>
      </c>
      <c r="Q25" s="3">
        <v>190</v>
      </c>
      <c r="R25" s="3" t="str">
        <f>IF(G25="12R",_xlfn.XLOOKUP(C25,DB!$A$2:$A$222,DB!$B$2:$B$222,""),IF(G25="30L",_xlfn.XLOOKUP(C25,DB!$A$2:$A$222,DB!$C$2:$C$222,""),""))</f>
        <v>NUDAL</v>
      </c>
      <c r="S25" s="3">
        <f t="shared" si="0"/>
        <v>11</v>
      </c>
      <c r="T25" s="3" t="str">
        <f>_xlfn.XLOOKUP(C25,DB!$A$2:$A$222,DB!$D$2:$D$222,"")</f>
        <v>Sector 3</v>
      </c>
    </row>
    <row r="26" spans="1:20" x14ac:dyDescent="0.2">
      <c r="A26" t="s">
        <v>139</v>
      </c>
      <c r="B26" t="s">
        <v>18</v>
      </c>
      <c r="C26" t="s">
        <v>48</v>
      </c>
      <c r="D26" t="s">
        <v>174</v>
      </c>
      <c r="E26" t="s">
        <v>666</v>
      </c>
      <c r="F26" s="2">
        <v>46267.4700578704</v>
      </c>
      <c r="G26" t="s">
        <v>22</v>
      </c>
      <c r="H26" t="s">
        <v>667</v>
      </c>
      <c r="I26" s="3">
        <v>380</v>
      </c>
      <c r="J26" t="s">
        <v>24</v>
      </c>
      <c r="K26" t="s">
        <v>25</v>
      </c>
      <c r="L26" s="3">
        <v>861</v>
      </c>
      <c r="M26" t="s">
        <v>668</v>
      </c>
      <c r="N26" s="2">
        <v>46267.516678240703</v>
      </c>
      <c r="O26" s="3">
        <v>380</v>
      </c>
      <c r="P26" t="s">
        <v>27</v>
      </c>
      <c r="Q26" s="3">
        <v>190</v>
      </c>
      <c r="R26" s="3" t="str">
        <f>IF(G26="12R",_xlfn.XLOOKUP(C26,DB!$A$2:$A$222,DB!$B$2:$B$222,""),IF(G26="30L",_xlfn.XLOOKUP(C26,DB!$A$2:$A$222,DB!$C$2:$C$222,""),""))</f>
        <v>UDGUV</v>
      </c>
      <c r="S26" s="3">
        <f t="shared" si="0"/>
        <v>11</v>
      </c>
      <c r="T26" s="3" t="str">
        <f>_xlfn.XLOOKUP(C26,DB!$A$2:$A$222,DB!$D$2:$D$222,"")</f>
        <v>Sector 2</v>
      </c>
    </row>
    <row r="27" spans="1:20" x14ac:dyDescent="0.2">
      <c r="A27" t="s">
        <v>143</v>
      </c>
      <c r="B27" t="s">
        <v>18</v>
      </c>
      <c r="C27" t="s">
        <v>144</v>
      </c>
      <c r="D27" t="s">
        <v>65</v>
      </c>
      <c r="E27" t="s">
        <v>145</v>
      </c>
      <c r="F27" s="2">
        <v>46267.496585648201</v>
      </c>
      <c r="G27" t="s">
        <v>22</v>
      </c>
      <c r="H27" t="s">
        <v>146</v>
      </c>
      <c r="I27" s="3">
        <v>290</v>
      </c>
      <c r="J27" t="s">
        <v>24</v>
      </c>
      <c r="K27" t="s">
        <v>25</v>
      </c>
      <c r="L27" s="3">
        <v>136</v>
      </c>
      <c r="M27" t="s">
        <v>45</v>
      </c>
      <c r="N27" s="2">
        <v>46267.506261574097</v>
      </c>
      <c r="O27" s="3">
        <v>260</v>
      </c>
      <c r="P27" t="s">
        <v>27</v>
      </c>
      <c r="Q27" s="3">
        <v>190</v>
      </c>
      <c r="R27" s="3" t="str">
        <f>IF(G27="12R",_xlfn.XLOOKUP(C27,DB!$A$2:$A$222,DB!$B$2:$B$222,""),IF(G27="30L",_xlfn.XLOOKUP(C27,DB!$A$2:$A$222,DB!$C$2:$C$222,""),""))</f>
        <v>NUDAL</v>
      </c>
      <c r="S27" s="3">
        <f t="shared" si="0"/>
        <v>11</v>
      </c>
      <c r="T27" s="3" t="str">
        <f>_xlfn.XLOOKUP(C27,DB!$A$2:$A$222,DB!$D$2:$D$222,"")</f>
        <v>Sector 3</v>
      </c>
    </row>
    <row r="28" spans="1:20" x14ac:dyDescent="0.2">
      <c r="A28" t="s">
        <v>147</v>
      </c>
      <c r="B28" t="s">
        <v>18</v>
      </c>
      <c r="C28" t="s">
        <v>35</v>
      </c>
      <c r="D28" t="s">
        <v>65</v>
      </c>
      <c r="E28" t="s">
        <v>338</v>
      </c>
      <c r="F28" s="2">
        <v>46267.498715277798</v>
      </c>
      <c r="G28" t="s">
        <v>22</v>
      </c>
      <c r="H28" t="s">
        <v>669</v>
      </c>
      <c r="I28" s="3">
        <v>360</v>
      </c>
      <c r="J28" t="s">
        <v>24</v>
      </c>
      <c r="K28" t="s">
        <v>25</v>
      </c>
      <c r="L28" s="3">
        <v>878</v>
      </c>
      <c r="M28" t="s">
        <v>39</v>
      </c>
      <c r="N28" s="2">
        <v>46267.543854166703</v>
      </c>
      <c r="O28" s="3">
        <v>360</v>
      </c>
      <c r="P28" t="s">
        <v>27</v>
      </c>
      <c r="Q28" s="3">
        <v>190</v>
      </c>
      <c r="R28" s="3" t="str">
        <f>IF(G28="12R",_xlfn.XLOOKUP(C28,DB!$A$2:$A$222,DB!$B$2:$B$222,""),IF(G28="30L",_xlfn.XLOOKUP(C28,DB!$A$2:$A$222,DB!$C$2:$C$222,""),""))</f>
        <v>UDGUV</v>
      </c>
      <c r="S28" s="3">
        <f t="shared" si="0"/>
        <v>11</v>
      </c>
      <c r="T28" s="3" t="str">
        <f>_xlfn.XLOOKUP(C28,DB!$A$2:$A$222,DB!$D$2:$D$222,"")</f>
        <v>Sector 2</v>
      </c>
    </row>
    <row r="29" spans="1:20" x14ac:dyDescent="0.2">
      <c r="A29" t="s">
        <v>153</v>
      </c>
      <c r="B29" t="s">
        <v>18</v>
      </c>
      <c r="C29" t="s">
        <v>154</v>
      </c>
      <c r="D29" t="s">
        <v>30</v>
      </c>
      <c r="E29" t="s">
        <v>670</v>
      </c>
      <c r="F29" s="2">
        <v>46267.501250000001</v>
      </c>
      <c r="G29" t="s">
        <v>22</v>
      </c>
      <c r="H29" t="s">
        <v>671</v>
      </c>
      <c r="I29" s="3">
        <v>390</v>
      </c>
      <c r="J29" t="s">
        <v>24</v>
      </c>
      <c r="K29" t="s">
        <v>25</v>
      </c>
      <c r="L29" s="3">
        <v>153</v>
      </c>
      <c r="M29" t="s">
        <v>158</v>
      </c>
      <c r="N29" s="2">
        <v>46267.511574074102</v>
      </c>
      <c r="O29" s="3">
        <v>288</v>
      </c>
      <c r="P29" t="s">
        <v>27</v>
      </c>
      <c r="Q29" s="3">
        <v>190</v>
      </c>
      <c r="R29" s="3" t="str">
        <f>IF(G29="12R",_xlfn.XLOOKUP(C29,DB!$A$2:$A$222,DB!$B$2:$B$222,""),IF(G29="30L",_xlfn.XLOOKUP(C29,DB!$A$2:$A$222,DB!$C$2:$C$222,""),""))</f>
        <v>TAKUX</v>
      </c>
      <c r="S29" s="3">
        <f t="shared" si="0"/>
        <v>12</v>
      </c>
      <c r="T29" s="3" t="str">
        <f>_xlfn.XLOOKUP(C29,DB!$A$2:$A$222,DB!$D$2:$D$222,"")</f>
        <v>Sector 7</v>
      </c>
    </row>
    <row r="30" spans="1:20" x14ac:dyDescent="0.2">
      <c r="A30" t="s">
        <v>150</v>
      </c>
      <c r="B30" t="s">
        <v>18</v>
      </c>
      <c r="C30" t="s">
        <v>48</v>
      </c>
      <c r="D30" t="s">
        <v>174</v>
      </c>
      <c r="E30" t="s">
        <v>672</v>
      </c>
      <c r="F30" s="2">
        <v>46267.506828703699</v>
      </c>
      <c r="G30" t="s">
        <v>22</v>
      </c>
      <c r="H30" t="s">
        <v>673</v>
      </c>
      <c r="I30" s="3">
        <v>360</v>
      </c>
      <c r="J30" t="s">
        <v>24</v>
      </c>
      <c r="K30" t="s">
        <v>25</v>
      </c>
      <c r="L30" s="3">
        <v>859</v>
      </c>
      <c r="M30" t="s">
        <v>52</v>
      </c>
      <c r="N30" s="2">
        <v>46267.553842592599</v>
      </c>
      <c r="O30" s="3">
        <v>360</v>
      </c>
      <c r="P30" t="s">
        <v>27</v>
      </c>
      <c r="Q30" s="3">
        <v>190</v>
      </c>
      <c r="R30" s="3" t="str">
        <f>IF(G30="12R",_xlfn.XLOOKUP(C30,DB!$A$2:$A$222,DB!$B$2:$B$222,""),IF(G30="30L",_xlfn.XLOOKUP(C30,DB!$A$2:$A$222,DB!$C$2:$C$222,""),""))</f>
        <v>UDGUV</v>
      </c>
      <c r="S30" s="3">
        <f t="shared" si="0"/>
        <v>12</v>
      </c>
      <c r="T30" s="3" t="str">
        <f>_xlfn.XLOOKUP(C30,DB!$A$2:$A$222,DB!$D$2:$D$222,"")</f>
        <v>Sector 2</v>
      </c>
    </row>
    <row r="31" spans="1:20" x14ac:dyDescent="0.2">
      <c r="A31" t="s">
        <v>163</v>
      </c>
      <c r="B31" t="s">
        <v>18</v>
      </c>
      <c r="C31" t="s">
        <v>164</v>
      </c>
      <c r="D31" t="s">
        <v>165</v>
      </c>
      <c r="E31" t="s">
        <v>674</v>
      </c>
      <c r="F31" s="2">
        <v>46267.537870370397</v>
      </c>
      <c r="G31" t="s">
        <v>22</v>
      </c>
      <c r="H31" t="s">
        <v>675</v>
      </c>
      <c r="I31" s="3">
        <v>360</v>
      </c>
      <c r="J31" t="s">
        <v>24</v>
      </c>
      <c r="K31" t="s">
        <v>25</v>
      </c>
      <c r="L31" s="3">
        <v>528</v>
      </c>
      <c r="M31" t="s">
        <v>177</v>
      </c>
      <c r="N31" s="2">
        <v>46267.566087963001</v>
      </c>
      <c r="O31" s="3">
        <v>360</v>
      </c>
      <c r="P31" t="s">
        <v>27</v>
      </c>
      <c r="Q31" s="3">
        <v>40</v>
      </c>
      <c r="R31" s="3" t="str">
        <f>IF(G31="12R",_xlfn.XLOOKUP(C31,DB!$A$2:$A$222,DB!$B$2:$B$222,""),IF(G31="30L",_xlfn.XLOOKUP(C31,DB!$A$2:$A$222,DB!$C$2:$C$222,""),""))</f>
        <v>ENEBA</v>
      </c>
      <c r="S31" s="3">
        <f t="shared" si="0"/>
        <v>12</v>
      </c>
      <c r="T31" s="3" t="str">
        <f>_xlfn.XLOOKUP(C31,DB!$A$2:$A$222,DB!$D$2:$D$222,"")</f>
        <v>Sector 3</v>
      </c>
    </row>
    <row r="32" spans="1:20" x14ac:dyDescent="0.2">
      <c r="A32" t="s">
        <v>172</v>
      </c>
      <c r="B32" t="s">
        <v>18</v>
      </c>
      <c r="C32" t="s">
        <v>173</v>
      </c>
      <c r="D32" t="s">
        <v>174</v>
      </c>
      <c r="E32" t="s">
        <v>676</v>
      </c>
      <c r="F32" s="2">
        <v>46267.546944444402</v>
      </c>
      <c r="G32" t="s">
        <v>22</v>
      </c>
      <c r="H32" t="s">
        <v>677</v>
      </c>
      <c r="I32" s="3">
        <v>380</v>
      </c>
      <c r="J32" t="s">
        <v>24</v>
      </c>
      <c r="K32" t="s">
        <v>25</v>
      </c>
      <c r="L32" s="3">
        <v>433</v>
      </c>
      <c r="M32" t="s">
        <v>308</v>
      </c>
      <c r="N32" s="2">
        <v>46267.5707638889</v>
      </c>
      <c r="O32" s="3">
        <v>380</v>
      </c>
      <c r="P32" t="s">
        <v>27</v>
      </c>
      <c r="Q32" s="3">
        <v>40</v>
      </c>
      <c r="R32" s="3" t="str">
        <f>IF(G32="12R",_xlfn.XLOOKUP(C32,DB!$A$2:$A$222,DB!$B$2:$B$222,""),IF(G32="30L",_xlfn.XLOOKUP(C32,DB!$A$2:$A$222,DB!$C$2:$C$222,""),""))</f>
        <v>ENEBA</v>
      </c>
      <c r="S32" s="3">
        <f t="shared" si="0"/>
        <v>13</v>
      </c>
      <c r="T32" s="3" t="str">
        <f>_xlfn.XLOOKUP(C32,DB!$A$2:$A$222,DB!$D$2:$D$222,"")</f>
        <v>Sector 3</v>
      </c>
    </row>
    <row r="33" spans="1:20" x14ac:dyDescent="0.2">
      <c r="A33" t="s">
        <v>181</v>
      </c>
      <c r="B33" t="s">
        <v>18</v>
      </c>
      <c r="C33" t="s">
        <v>182</v>
      </c>
      <c r="D33" t="s">
        <v>174</v>
      </c>
      <c r="E33" t="s">
        <v>678</v>
      </c>
      <c r="F33" s="2">
        <v>46267.548726851899</v>
      </c>
      <c r="G33" t="s">
        <v>22</v>
      </c>
      <c r="H33" t="s">
        <v>679</v>
      </c>
      <c r="I33" s="3">
        <v>370</v>
      </c>
      <c r="J33" t="s">
        <v>24</v>
      </c>
      <c r="K33" t="s">
        <v>25</v>
      </c>
      <c r="L33" s="3">
        <v>351</v>
      </c>
      <c r="M33" t="s">
        <v>33</v>
      </c>
      <c r="N33" s="2">
        <v>46267.568657407399</v>
      </c>
      <c r="O33" s="3">
        <v>370</v>
      </c>
      <c r="P33" t="s">
        <v>27</v>
      </c>
      <c r="Q33" s="3">
        <v>40</v>
      </c>
      <c r="R33" s="3" t="str">
        <f>IF(G33="12R",_xlfn.XLOOKUP(C33,DB!$A$2:$A$222,DB!$B$2:$B$222,""),IF(G33="30L",_xlfn.XLOOKUP(C33,DB!$A$2:$A$222,DB!$C$2:$C$222,""),""))</f>
        <v>ENEBA</v>
      </c>
      <c r="S33" s="3">
        <f t="shared" si="0"/>
        <v>13</v>
      </c>
      <c r="T33" s="3" t="str">
        <f>_xlfn.XLOOKUP(C33,DB!$A$2:$A$222,DB!$D$2:$D$222,"")</f>
        <v>Sector 3</v>
      </c>
    </row>
    <row r="34" spans="1:20" x14ac:dyDescent="0.2">
      <c r="A34" t="s">
        <v>169</v>
      </c>
      <c r="B34" t="s">
        <v>18</v>
      </c>
      <c r="C34" t="s">
        <v>48</v>
      </c>
      <c r="D34" t="s">
        <v>49</v>
      </c>
      <c r="E34" t="s">
        <v>474</v>
      </c>
      <c r="F34" s="2">
        <v>46267.549791666701</v>
      </c>
      <c r="G34" t="s">
        <v>22</v>
      </c>
      <c r="H34" t="s">
        <v>680</v>
      </c>
      <c r="I34" s="3">
        <v>360</v>
      </c>
      <c r="J34" t="s">
        <v>24</v>
      </c>
      <c r="K34" t="s">
        <v>25</v>
      </c>
      <c r="L34" s="3">
        <v>859</v>
      </c>
      <c r="M34" t="s">
        <v>52</v>
      </c>
      <c r="N34" s="2">
        <v>46267.5958217593</v>
      </c>
      <c r="O34" s="3">
        <v>360</v>
      </c>
      <c r="P34" t="s">
        <v>27</v>
      </c>
      <c r="Q34" s="3">
        <v>190</v>
      </c>
      <c r="R34" s="3" t="str">
        <f>IF(G34="12R",_xlfn.XLOOKUP(C34,DB!$A$2:$A$222,DB!$B$2:$B$222,""),IF(G34="30L",_xlfn.XLOOKUP(C34,DB!$A$2:$A$222,DB!$C$2:$C$222,""),""))</f>
        <v>UDGUV</v>
      </c>
      <c r="S34" s="3">
        <f t="shared" si="0"/>
        <v>13</v>
      </c>
      <c r="T34" s="3" t="str">
        <f>_xlfn.XLOOKUP(C34,DB!$A$2:$A$222,DB!$D$2:$D$222,"")</f>
        <v>Sector 2</v>
      </c>
    </row>
    <row r="35" spans="1:20" x14ac:dyDescent="0.2">
      <c r="A35" t="s">
        <v>277</v>
      </c>
      <c r="B35" t="s">
        <v>18</v>
      </c>
      <c r="C35" t="s">
        <v>681</v>
      </c>
      <c r="D35" t="s">
        <v>278</v>
      </c>
      <c r="F35" s="2">
        <v>46267.5772222222</v>
      </c>
      <c r="G35" t="s">
        <v>22</v>
      </c>
      <c r="H35" t="s">
        <v>244</v>
      </c>
      <c r="I35" s="3">
        <v>25</v>
      </c>
      <c r="J35" t="s">
        <v>196</v>
      </c>
      <c r="K35" t="s">
        <v>62</v>
      </c>
      <c r="L35" s="3">
        <v>158</v>
      </c>
      <c r="M35" t="s">
        <v>681</v>
      </c>
      <c r="N35" s="2">
        <v>46267.631180555603</v>
      </c>
      <c r="O35" s="3">
        <v>1</v>
      </c>
      <c r="P35" t="s">
        <v>192</v>
      </c>
      <c r="Q35" s="3">
        <v>15</v>
      </c>
      <c r="R35" s="3" t="str">
        <f>IF(G35="12R",_xlfn.XLOOKUP(C35,DB!$A$2:$A$222,DB!$B$2:$B$222,""),IF(G35="30L",_xlfn.XLOOKUP(C35,DB!$A$2:$A$222,DB!$C$2:$C$222,""),""))</f>
        <v/>
      </c>
      <c r="S35" s="3">
        <f t="shared" si="0"/>
        <v>13</v>
      </c>
      <c r="T35" s="3" t="str">
        <f>_xlfn.XLOOKUP(C35,DB!$A$2:$A$222,DB!$D$2:$D$222,"")</f>
        <v/>
      </c>
    </row>
    <row r="36" spans="1:20" x14ac:dyDescent="0.2">
      <c r="A36" t="s">
        <v>682</v>
      </c>
      <c r="B36" t="s">
        <v>18</v>
      </c>
      <c r="C36" t="s">
        <v>683</v>
      </c>
      <c r="D36" t="s">
        <v>684</v>
      </c>
      <c r="F36" s="2">
        <v>46267.578819444403</v>
      </c>
      <c r="G36" t="s">
        <v>22</v>
      </c>
      <c r="H36" t="s">
        <v>685</v>
      </c>
      <c r="I36" s="3">
        <v>270</v>
      </c>
      <c r="J36" t="s">
        <v>24</v>
      </c>
      <c r="K36" t="s">
        <v>62</v>
      </c>
      <c r="L36" s="3">
        <v>214</v>
      </c>
      <c r="M36" t="s">
        <v>686</v>
      </c>
      <c r="N36" s="2">
        <v>46267.592719907399</v>
      </c>
      <c r="O36" s="3">
        <v>270</v>
      </c>
      <c r="P36" t="s">
        <v>27</v>
      </c>
      <c r="Q36" s="3">
        <v>40</v>
      </c>
      <c r="R36" s="3" t="str">
        <f>IF(G36="12R",_xlfn.XLOOKUP(C36,DB!$A$2:$A$222,DB!$B$2:$B$222,""),IF(G36="30L",_xlfn.XLOOKUP(C36,DB!$A$2:$A$222,DB!$C$2:$C$222,""),""))</f>
        <v>OMSUK</v>
      </c>
      <c r="S36" s="3">
        <f t="shared" si="0"/>
        <v>13</v>
      </c>
      <c r="T36" s="3" t="str">
        <f>_xlfn.XLOOKUP(C36,DB!$A$2:$A$222,DB!$D$2:$D$222,"")</f>
        <v>Sector 3</v>
      </c>
    </row>
    <row r="37" spans="1:20" x14ac:dyDescent="0.2">
      <c r="A37" t="s">
        <v>185</v>
      </c>
      <c r="B37" t="s">
        <v>18</v>
      </c>
      <c r="C37" t="s">
        <v>186</v>
      </c>
      <c r="D37" t="s">
        <v>49</v>
      </c>
      <c r="E37" t="s">
        <v>687</v>
      </c>
      <c r="F37" s="2">
        <v>46267.580694444398</v>
      </c>
      <c r="G37" t="s">
        <v>22</v>
      </c>
      <c r="H37" t="s">
        <v>688</v>
      </c>
      <c r="I37" s="3">
        <v>330</v>
      </c>
      <c r="J37" t="s">
        <v>24</v>
      </c>
      <c r="K37" t="s">
        <v>25</v>
      </c>
      <c r="L37" s="3">
        <v>359</v>
      </c>
      <c r="M37" t="s">
        <v>33</v>
      </c>
      <c r="N37" s="2">
        <v>46267.600729166697</v>
      </c>
      <c r="O37" s="3">
        <v>330</v>
      </c>
      <c r="P37" t="s">
        <v>27</v>
      </c>
      <c r="Q37" s="3">
        <v>40</v>
      </c>
      <c r="R37" s="3" t="str">
        <f>IF(G37="12R",_xlfn.XLOOKUP(C37,DB!$A$2:$A$222,DB!$B$2:$B$222,""),IF(G37="30L",_xlfn.XLOOKUP(C37,DB!$A$2:$A$222,DB!$C$2:$C$222,""),""))</f>
        <v>OMSUK</v>
      </c>
      <c r="S37" s="3">
        <f t="shared" si="0"/>
        <v>13</v>
      </c>
      <c r="T37" s="3" t="str">
        <f>_xlfn.XLOOKUP(C37,DB!$A$2:$A$222,DB!$D$2:$D$222,"")</f>
        <v>Sector 3</v>
      </c>
    </row>
    <row r="38" spans="1:20" x14ac:dyDescent="0.2">
      <c r="A38" t="s">
        <v>193</v>
      </c>
      <c r="B38" t="s">
        <v>18</v>
      </c>
      <c r="C38" t="s">
        <v>18</v>
      </c>
      <c r="D38" t="s">
        <v>194</v>
      </c>
      <c r="F38" s="2">
        <v>46267.587384259299</v>
      </c>
      <c r="G38" t="s">
        <v>22</v>
      </c>
      <c r="H38" t="s">
        <v>689</v>
      </c>
      <c r="I38" s="3">
        <v>15</v>
      </c>
      <c r="J38" t="s">
        <v>196</v>
      </c>
      <c r="K38" t="s">
        <v>62</v>
      </c>
      <c r="L38" s="3">
        <v>379</v>
      </c>
      <c r="M38" t="s">
        <v>18</v>
      </c>
      <c r="N38" s="2">
        <v>46267.662384259304</v>
      </c>
      <c r="O38" s="3">
        <v>0</v>
      </c>
      <c r="P38" t="s">
        <v>192</v>
      </c>
      <c r="Q38" s="3">
        <v>15</v>
      </c>
      <c r="R38" s="3" t="str">
        <f>IF(G38="12R",_xlfn.XLOOKUP(C38,DB!$A$2:$A$222,DB!$B$2:$B$222,""),IF(G38="30L",_xlfn.XLOOKUP(C38,DB!$A$2:$A$222,DB!$C$2:$C$222,""),""))</f>
        <v/>
      </c>
      <c r="S38" s="3">
        <f t="shared" si="0"/>
        <v>14</v>
      </c>
      <c r="T38" s="3" t="str">
        <f>_xlfn.XLOOKUP(C38,DB!$A$2:$A$222,DB!$D$2:$D$222,"")</f>
        <v/>
      </c>
    </row>
    <row r="39" spans="1:20" x14ac:dyDescent="0.2">
      <c r="A39" t="s">
        <v>690</v>
      </c>
      <c r="B39" t="s">
        <v>18</v>
      </c>
      <c r="C39" t="s">
        <v>131</v>
      </c>
      <c r="D39" t="s">
        <v>190</v>
      </c>
      <c r="F39" s="2">
        <v>46267.594791666699</v>
      </c>
      <c r="G39" t="s">
        <v>22</v>
      </c>
      <c r="H39" t="s">
        <v>691</v>
      </c>
      <c r="I39" s="3">
        <v>280</v>
      </c>
      <c r="J39" t="s">
        <v>24</v>
      </c>
      <c r="K39" t="s">
        <v>62</v>
      </c>
      <c r="L39" s="3">
        <v>876</v>
      </c>
      <c r="M39" t="s">
        <v>134</v>
      </c>
      <c r="N39" s="2">
        <v>46267.664050925901</v>
      </c>
      <c r="O39" s="3">
        <v>231</v>
      </c>
      <c r="P39" t="s">
        <v>192</v>
      </c>
      <c r="Q39" s="3">
        <v>30</v>
      </c>
      <c r="R39" s="3" t="str">
        <f>IF(G39="12R",_xlfn.XLOOKUP(C39,DB!$A$2:$A$222,DB!$B$2:$B$222,""),IF(G39="30L",_xlfn.XLOOKUP(C39,DB!$A$2:$A$222,DB!$C$2:$C$222,""),""))</f>
        <v>UDGUV</v>
      </c>
      <c r="S39" s="3">
        <f t="shared" si="0"/>
        <v>14</v>
      </c>
      <c r="T39" s="3" t="str">
        <f>_xlfn.XLOOKUP(C39,DB!$A$2:$A$222,DB!$D$2:$D$222,"")</f>
        <v>Sector 2</v>
      </c>
    </row>
    <row r="40" spans="1:20" x14ac:dyDescent="0.2">
      <c r="A40" t="s">
        <v>197</v>
      </c>
      <c r="B40" t="s">
        <v>18</v>
      </c>
      <c r="C40" t="s">
        <v>48</v>
      </c>
      <c r="D40" t="s">
        <v>49</v>
      </c>
      <c r="E40" t="s">
        <v>692</v>
      </c>
      <c r="F40" s="2">
        <v>46267.603969907403</v>
      </c>
      <c r="G40" t="s">
        <v>22</v>
      </c>
      <c r="H40" t="s">
        <v>693</v>
      </c>
      <c r="I40" s="3">
        <v>360</v>
      </c>
      <c r="J40" t="s">
        <v>24</v>
      </c>
      <c r="K40" t="s">
        <v>25</v>
      </c>
      <c r="L40" s="3">
        <v>858</v>
      </c>
      <c r="M40" t="s">
        <v>52</v>
      </c>
      <c r="N40" s="2">
        <v>46267.6495138889</v>
      </c>
      <c r="O40" s="3">
        <v>360</v>
      </c>
      <c r="P40" t="s">
        <v>27</v>
      </c>
      <c r="Q40" s="3">
        <v>190</v>
      </c>
      <c r="R40" s="3" t="str">
        <f>IF(G40="12R",_xlfn.XLOOKUP(C40,DB!$A$2:$A$222,DB!$B$2:$B$222,""),IF(G40="30L",_xlfn.XLOOKUP(C40,DB!$A$2:$A$222,DB!$C$2:$C$222,""),""))</f>
        <v>UDGUV</v>
      </c>
      <c r="S40" s="3">
        <f t="shared" si="0"/>
        <v>14</v>
      </c>
      <c r="T40" s="3" t="str">
        <f>_xlfn.XLOOKUP(C40,DB!$A$2:$A$222,DB!$D$2:$D$222,"")</f>
        <v>Sector 2</v>
      </c>
    </row>
    <row r="41" spans="1:20" x14ac:dyDescent="0.2">
      <c r="A41" t="s">
        <v>694</v>
      </c>
      <c r="B41" t="s">
        <v>18</v>
      </c>
      <c r="C41" t="s">
        <v>695</v>
      </c>
      <c r="D41" t="s">
        <v>696</v>
      </c>
      <c r="F41" s="2">
        <v>46267.606805555602</v>
      </c>
      <c r="G41" t="s">
        <v>22</v>
      </c>
      <c r="H41" t="s">
        <v>697</v>
      </c>
      <c r="I41" s="3">
        <v>310</v>
      </c>
      <c r="J41" t="s">
        <v>24</v>
      </c>
      <c r="K41" t="s">
        <v>62</v>
      </c>
      <c r="L41" s="3">
        <v>235</v>
      </c>
      <c r="M41" t="s">
        <v>686</v>
      </c>
      <c r="N41" s="2">
        <v>46267.632974537002</v>
      </c>
      <c r="O41" s="3">
        <v>310</v>
      </c>
      <c r="P41" t="s">
        <v>192</v>
      </c>
      <c r="Q41" s="3">
        <v>40</v>
      </c>
      <c r="R41" s="3" t="str">
        <f>IF(G41="12R",_xlfn.XLOOKUP(C41,DB!$A$2:$A$222,DB!$B$2:$B$222,""),IF(G41="30L",_xlfn.XLOOKUP(C41,DB!$A$2:$A$222,DB!$C$2:$C$222,""),""))</f>
        <v>NUDAL</v>
      </c>
      <c r="S41" s="3">
        <f t="shared" si="0"/>
        <v>14</v>
      </c>
      <c r="T41" s="3" t="str">
        <f>_xlfn.XLOOKUP(C41,DB!$A$2:$A$222,DB!$D$2:$D$222,"")</f>
        <v>Sector 3</v>
      </c>
    </row>
    <row r="42" spans="1:20" x14ac:dyDescent="0.2">
      <c r="A42" t="s">
        <v>208</v>
      </c>
      <c r="B42" t="s">
        <v>18</v>
      </c>
      <c r="C42" t="s">
        <v>35</v>
      </c>
      <c r="D42" t="s">
        <v>65</v>
      </c>
      <c r="E42" t="s">
        <v>698</v>
      </c>
      <c r="F42" s="2">
        <v>46267.627534722204</v>
      </c>
      <c r="G42" t="s">
        <v>22</v>
      </c>
      <c r="H42" t="s">
        <v>38</v>
      </c>
      <c r="I42" s="3">
        <v>300</v>
      </c>
      <c r="J42" t="s">
        <v>24</v>
      </c>
      <c r="K42" t="s">
        <v>25</v>
      </c>
      <c r="L42" s="3">
        <v>878</v>
      </c>
      <c r="M42" t="s">
        <v>39</v>
      </c>
      <c r="N42" s="2">
        <v>46267.675474536998</v>
      </c>
      <c r="O42" s="3">
        <v>300</v>
      </c>
      <c r="P42" t="s">
        <v>27</v>
      </c>
      <c r="Q42" s="3">
        <v>190</v>
      </c>
      <c r="R42" s="3" t="str">
        <f>IF(G42="12R",_xlfn.XLOOKUP(C42,DB!$A$2:$A$222,DB!$B$2:$B$222,""),IF(G42="30L",_xlfn.XLOOKUP(C42,DB!$A$2:$A$222,DB!$C$2:$C$222,""),""))</f>
        <v>UDGUV</v>
      </c>
      <c r="S42" s="3">
        <f t="shared" si="0"/>
        <v>15</v>
      </c>
      <c r="T42" s="3" t="str">
        <f>_xlfn.XLOOKUP(C42,DB!$A$2:$A$222,DB!$D$2:$D$222,"")</f>
        <v>Sector 2</v>
      </c>
    </row>
    <row r="43" spans="1:20" x14ac:dyDescent="0.2">
      <c r="A43" t="s">
        <v>699</v>
      </c>
      <c r="B43" t="s">
        <v>18</v>
      </c>
      <c r="C43" t="s">
        <v>700</v>
      </c>
      <c r="D43" t="s">
        <v>36</v>
      </c>
      <c r="E43" t="s">
        <v>701</v>
      </c>
      <c r="F43" s="2">
        <v>46267.632256944402</v>
      </c>
      <c r="G43" t="s">
        <v>22</v>
      </c>
      <c r="H43" t="s">
        <v>702</v>
      </c>
      <c r="I43" s="3">
        <v>330</v>
      </c>
      <c r="J43" t="s">
        <v>24</v>
      </c>
      <c r="K43" t="s">
        <v>25</v>
      </c>
      <c r="L43" s="3">
        <v>136</v>
      </c>
      <c r="M43" t="s">
        <v>45</v>
      </c>
      <c r="N43" s="2">
        <v>46267.641504629602</v>
      </c>
      <c r="O43" s="3">
        <v>270</v>
      </c>
      <c r="P43" t="s">
        <v>27</v>
      </c>
      <c r="Q43" s="3">
        <v>190</v>
      </c>
      <c r="R43" s="3" t="str">
        <f>IF(G43="12R",_xlfn.XLOOKUP(C43,DB!$A$2:$A$222,DB!$B$2:$B$222,""),IF(G43="30L",_xlfn.XLOOKUP(C43,DB!$A$2:$A$222,DB!$C$2:$C$222,""),""))</f>
        <v>OMSUK</v>
      </c>
      <c r="S43" s="3">
        <f t="shared" si="0"/>
        <v>15</v>
      </c>
      <c r="T43" s="3" t="str">
        <f>_xlfn.XLOOKUP(C43,DB!$A$2:$A$222,DB!$D$2:$D$222,"")</f>
        <v>Sector 3</v>
      </c>
    </row>
    <row r="44" spans="1:20" x14ac:dyDescent="0.2">
      <c r="A44" t="s">
        <v>225</v>
      </c>
      <c r="B44" t="s">
        <v>18</v>
      </c>
      <c r="C44" t="s">
        <v>136</v>
      </c>
      <c r="D44" t="s">
        <v>36</v>
      </c>
      <c r="E44" t="s">
        <v>703</v>
      </c>
      <c r="F44" s="2">
        <v>46267.636539351799</v>
      </c>
      <c r="G44" t="s">
        <v>22</v>
      </c>
      <c r="H44" t="s">
        <v>704</v>
      </c>
      <c r="I44" s="3">
        <v>380</v>
      </c>
      <c r="J44" t="s">
        <v>24</v>
      </c>
      <c r="K44" t="s">
        <v>25</v>
      </c>
      <c r="L44" s="3">
        <v>859</v>
      </c>
      <c r="M44" t="s">
        <v>52</v>
      </c>
      <c r="N44" s="2">
        <v>46267.681180555599</v>
      </c>
      <c r="O44" s="3">
        <v>380</v>
      </c>
      <c r="P44" t="s">
        <v>27</v>
      </c>
      <c r="Q44" s="3">
        <v>190</v>
      </c>
      <c r="R44" s="3" t="str">
        <f>IF(G44="12R",_xlfn.XLOOKUP(C44,DB!$A$2:$A$222,DB!$B$2:$B$222,""),IF(G44="30L",_xlfn.XLOOKUP(C44,DB!$A$2:$A$222,DB!$C$2:$C$222,""),""))</f>
        <v>UDGUV</v>
      </c>
      <c r="S44" s="3">
        <f t="shared" si="0"/>
        <v>15</v>
      </c>
      <c r="T44" s="3" t="str">
        <f>_xlfn.XLOOKUP(C44,DB!$A$2:$A$222,DB!$D$2:$D$222,"")</f>
        <v>Sector 2</v>
      </c>
    </row>
    <row r="45" spans="1:20" x14ac:dyDescent="0.2">
      <c r="A45" t="s">
        <v>213</v>
      </c>
      <c r="B45" t="s">
        <v>18</v>
      </c>
      <c r="C45" t="s">
        <v>59</v>
      </c>
      <c r="D45" t="s">
        <v>36</v>
      </c>
      <c r="E45" t="s">
        <v>214</v>
      </c>
      <c r="F45" s="2">
        <v>46267.643634259301</v>
      </c>
      <c r="G45" t="s">
        <v>22</v>
      </c>
      <c r="H45" t="s">
        <v>705</v>
      </c>
      <c r="I45" s="3">
        <v>380</v>
      </c>
      <c r="J45" t="s">
        <v>24</v>
      </c>
      <c r="K45" t="s">
        <v>216</v>
      </c>
      <c r="L45" s="3">
        <v>859</v>
      </c>
      <c r="M45" t="s">
        <v>52</v>
      </c>
      <c r="N45" s="2">
        <v>46267.688275462999</v>
      </c>
      <c r="O45" s="3">
        <v>380</v>
      </c>
      <c r="P45" t="s">
        <v>27</v>
      </c>
      <c r="Q45" s="3">
        <v>190</v>
      </c>
      <c r="R45" s="3" t="str">
        <f>IF(G45="12R",_xlfn.XLOOKUP(C45,DB!$A$2:$A$222,DB!$B$2:$B$222,""),IF(G45="30L",_xlfn.XLOOKUP(C45,DB!$A$2:$A$222,DB!$C$2:$C$222,""),""))</f>
        <v>UDGUV</v>
      </c>
      <c r="S45" s="3">
        <f t="shared" si="0"/>
        <v>15</v>
      </c>
      <c r="T45" s="3" t="str">
        <f>_xlfn.XLOOKUP(C45,DB!$A$2:$A$222,DB!$D$2:$D$222,"")</f>
        <v>Sector 2</v>
      </c>
    </row>
    <row r="46" spans="1:20" x14ac:dyDescent="0.2">
      <c r="A46" t="s">
        <v>218</v>
      </c>
      <c r="B46" t="s">
        <v>18</v>
      </c>
      <c r="C46" t="s">
        <v>48</v>
      </c>
      <c r="D46" t="s">
        <v>20</v>
      </c>
      <c r="E46" t="s">
        <v>484</v>
      </c>
      <c r="F46" s="2">
        <v>46267.648194444402</v>
      </c>
      <c r="G46" t="s">
        <v>22</v>
      </c>
      <c r="H46" t="s">
        <v>706</v>
      </c>
      <c r="I46" s="3">
        <v>360</v>
      </c>
      <c r="J46" t="s">
        <v>24</v>
      </c>
      <c r="K46" t="s">
        <v>25</v>
      </c>
      <c r="L46" s="3">
        <v>859</v>
      </c>
      <c r="M46" t="s">
        <v>52</v>
      </c>
      <c r="N46" s="2">
        <v>46267.692777777796</v>
      </c>
      <c r="O46" s="3">
        <v>360</v>
      </c>
      <c r="P46" t="s">
        <v>27</v>
      </c>
      <c r="Q46" s="3">
        <v>190</v>
      </c>
      <c r="R46" s="3" t="str">
        <f>IF(G46="12R",_xlfn.XLOOKUP(C46,DB!$A$2:$A$222,DB!$B$2:$B$222,""),IF(G46="30L",_xlfn.XLOOKUP(C46,DB!$A$2:$A$222,DB!$C$2:$C$222,""),""))</f>
        <v>UDGUV</v>
      </c>
      <c r="S46" s="3">
        <f t="shared" si="0"/>
        <v>15</v>
      </c>
      <c r="T46" s="3" t="str">
        <f>_xlfn.XLOOKUP(C46,DB!$A$2:$A$222,DB!$D$2:$D$222,"")</f>
        <v>Sector 2</v>
      </c>
    </row>
    <row r="47" spans="1:20" x14ac:dyDescent="0.2">
      <c r="A47" t="s">
        <v>219</v>
      </c>
      <c r="B47" t="s">
        <v>18</v>
      </c>
      <c r="C47" t="s">
        <v>35</v>
      </c>
      <c r="D47" t="s">
        <v>65</v>
      </c>
      <c r="E47" t="s">
        <v>548</v>
      </c>
      <c r="F47" s="2">
        <v>46267.6531944444</v>
      </c>
      <c r="G47" t="s">
        <v>22</v>
      </c>
      <c r="H47" t="s">
        <v>707</v>
      </c>
      <c r="I47" s="3">
        <v>380</v>
      </c>
      <c r="J47" t="s">
        <v>24</v>
      </c>
      <c r="K47" t="s">
        <v>25</v>
      </c>
      <c r="L47" s="3">
        <v>875</v>
      </c>
      <c r="M47" t="s">
        <v>39</v>
      </c>
      <c r="N47" s="2">
        <v>46267.696944444397</v>
      </c>
      <c r="O47" s="3">
        <v>360</v>
      </c>
      <c r="P47" t="s">
        <v>27</v>
      </c>
      <c r="Q47" s="3">
        <v>190</v>
      </c>
      <c r="R47" s="3" t="str">
        <f>IF(G47="12R",_xlfn.XLOOKUP(C47,DB!$A$2:$A$222,DB!$B$2:$B$222,""),IF(G47="30L",_xlfn.XLOOKUP(C47,DB!$A$2:$A$222,DB!$C$2:$C$222,""),""))</f>
        <v>UDGUV</v>
      </c>
      <c r="S47" s="3">
        <f t="shared" si="0"/>
        <v>15</v>
      </c>
      <c r="T47" s="3" t="str">
        <f>_xlfn.XLOOKUP(C47,DB!$A$2:$A$222,DB!$D$2:$D$222,"")</f>
        <v>Sector 2</v>
      </c>
    </row>
    <row r="48" spans="1:20" x14ac:dyDescent="0.2">
      <c r="A48" t="s">
        <v>234</v>
      </c>
      <c r="B48" t="s">
        <v>18</v>
      </c>
      <c r="C48" t="s">
        <v>136</v>
      </c>
      <c r="D48" t="s">
        <v>174</v>
      </c>
      <c r="E48" t="s">
        <v>708</v>
      </c>
      <c r="F48" s="2">
        <v>46267.654918981498</v>
      </c>
      <c r="G48" t="s">
        <v>22</v>
      </c>
      <c r="H48" t="s">
        <v>709</v>
      </c>
      <c r="I48" s="3">
        <v>360</v>
      </c>
      <c r="J48" t="s">
        <v>24</v>
      </c>
      <c r="K48" t="s">
        <v>25</v>
      </c>
      <c r="L48" s="3">
        <v>859</v>
      </c>
      <c r="M48" t="s">
        <v>52</v>
      </c>
      <c r="N48" s="2">
        <v>46267.700497685197</v>
      </c>
      <c r="O48" s="3">
        <v>360</v>
      </c>
      <c r="P48" t="s">
        <v>27</v>
      </c>
      <c r="Q48" s="3">
        <v>190</v>
      </c>
      <c r="R48" s="3" t="str">
        <f>IF(G48="12R",_xlfn.XLOOKUP(C48,DB!$A$2:$A$222,DB!$B$2:$B$222,""),IF(G48="30L",_xlfn.XLOOKUP(C48,DB!$A$2:$A$222,DB!$C$2:$C$222,""),""))</f>
        <v>UDGUV</v>
      </c>
      <c r="S48" s="3">
        <f t="shared" si="0"/>
        <v>15</v>
      </c>
      <c r="T48" s="3" t="str">
        <f>_xlfn.XLOOKUP(C48,DB!$A$2:$A$222,DB!$D$2:$D$222,"")</f>
        <v>Sector 2</v>
      </c>
    </row>
    <row r="49" spans="1:20" x14ac:dyDescent="0.2">
      <c r="A49" t="s">
        <v>210</v>
      </c>
      <c r="B49" t="s">
        <v>18</v>
      </c>
      <c r="C49" t="s">
        <v>211</v>
      </c>
      <c r="D49" t="s">
        <v>78</v>
      </c>
      <c r="E49" t="s">
        <v>84</v>
      </c>
      <c r="F49" s="2">
        <v>46267.656736111101</v>
      </c>
      <c r="G49" t="s">
        <v>22</v>
      </c>
      <c r="H49" t="s">
        <v>710</v>
      </c>
      <c r="I49" s="3">
        <v>330</v>
      </c>
      <c r="J49" t="s">
        <v>24</v>
      </c>
      <c r="K49" t="s">
        <v>25</v>
      </c>
      <c r="L49" s="3">
        <v>134</v>
      </c>
      <c r="M49" t="s">
        <v>45</v>
      </c>
      <c r="N49" s="2">
        <v>46267.665671296301</v>
      </c>
      <c r="O49" s="3">
        <v>264</v>
      </c>
      <c r="P49" t="s">
        <v>27</v>
      </c>
      <c r="Q49" s="3">
        <v>190</v>
      </c>
      <c r="R49" s="3" t="str">
        <f>IF(G49="12R",_xlfn.XLOOKUP(C49,DB!$A$2:$A$222,DB!$B$2:$B$222,""),IF(G49="30L",_xlfn.XLOOKUP(C49,DB!$A$2:$A$222,DB!$C$2:$C$222,""),""))</f>
        <v>NUDAL</v>
      </c>
      <c r="S49" s="3">
        <f t="shared" si="0"/>
        <v>15</v>
      </c>
      <c r="T49" s="3" t="str">
        <f>_xlfn.XLOOKUP(C49,DB!$A$2:$A$222,DB!$D$2:$D$222,"")</f>
        <v>Sector 3</v>
      </c>
    </row>
    <row r="50" spans="1:20" x14ac:dyDescent="0.2">
      <c r="A50" t="s">
        <v>711</v>
      </c>
      <c r="B50" t="s">
        <v>18</v>
      </c>
      <c r="C50" t="s">
        <v>29</v>
      </c>
      <c r="D50" t="s">
        <v>174</v>
      </c>
      <c r="E50" t="s">
        <v>712</v>
      </c>
      <c r="F50" s="2">
        <v>46267.659259259301</v>
      </c>
      <c r="G50" t="s">
        <v>22</v>
      </c>
      <c r="H50" t="s">
        <v>713</v>
      </c>
      <c r="I50" s="3">
        <v>370</v>
      </c>
      <c r="J50" t="s">
        <v>24</v>
      </c>
      <c r="K50" t="s">
        <v>25</v>
      </c>
      <c r="L50" s="3">
        <v>359</v>
      </c>
      <c r="M50" t="s">
        <v>33</v>
      </c>
      <c r="N50" s="2">
        <v>46267.6801388889</v>
      </c>
      <c r="O50" s="3">
        <v>370</v>
      </c>
      <c r="P50" t="s">
        <v>27</v>
      </c>
      <c r="Q50" s="3">
        <v>40</v>
      </c>
      <c r="R50" s="3" t="str">
        <f>IF(G50="12R",_xlfn.XLOOKUP(C50,DB!$A$2:$A$222,DB!$B$2:$B$222,""),IF(G50="30L",_xlfn.XLOOKUP(C50,DB!$A$2:$A$222,DB!$C$2:$C$222,""),""))</f>
        <v>OMSUK</v>
      </c>
      <c r="S50" s="3">
        <f t="shared" si="0"/>
        <v>15</v>
      </c>
      <c r="T50" s="3" t="str">
        <f>_xlfn.XLOOKUP(C50,DB!$A$2:$A$222,DB!$D$2:$D$222,"")</f>
        <v>Sector 3</v>
      </c>
    </row>
    <row r="51" spans="1:20" x14ac:dyDescent="0.2">
      <c r="A51" t="s">
        <v>228</v>
      </c>
      <c r="B51" t="s">
        <v>18</v>
      </c>
      <c r="C51" t="s">
        <v>48</v>
      </c>
      <c r="D51" t="s">
        <v>20</v>
      </c>
      <c r="E51" t="s">
        <v>714</v>
      </c>
      <c r="F51" s="2">
        <v>46267.668078703697</v>
      </c>
      <c r="G51" t="s">
        <v>22</v>
      </c>
      <c r="H51" t="s">
        <v>715</v>
      </c>
      <c r="I51" s="3">
        <v>360</v>
      </c>
      <c r="J51" t="s">
        <v>24</v>
      </c>
      <c r="K51" t="s">
        <v>25</v>
      </c>
      <c r="L51" s="3">
        <v>859</v>
      </c>
      <c r="M51" t="s">
        <v>52</v>
      </c>
      <c r="N51" s="2">
        <v>46267.711736111101</v>
      </c>
      <c r="O51" s="3">
        <v>360</v>
      </c>
      <c r="P51" t="s">
        <v>27</v>
      </c>
      <c r="Q51" s="3">
        <v>40</v>
      </c>
      <c r="R51" s="3" t="str">
        <f>IF(G51="12R",_xlfn.XLOOKUP(C51,DB!$A$2:$A$222,DB!$B$2:$B$222,""),IF(G51="30L",_xlfn.XLOOKUP(C51,DB!$A$2:$A$222,DB!$C$2:$C$222,""),""))</f>
        <v>UDGUV</v>
      </c>
      <c r="S51" s="3">
        <f t="shared" si="0"/>
        <v>16</v>
      </c>
      <c r="T51" s="3" t="str">
        <f>_xlfn.XLOOKUP(C51,DB!$A$2:$A$222,DB!$D$2:$D$222,"")</f>
        <v>Sector 2</v>
      </c>
    </row>
    <row r="52" spans="1:20" x14ac:dyDescent="0.2">
      <c r="A52" t="s">
        <v>231</v>
      </c>
      <c r="B52" t="s">
        <v>18</v>
      </c>
      <c r="C52" t="s">
        <v>35</v>
      </c>
      <c r="D52" t="s">
        <v>65</v>
      </c>
      <c r="E52" t="s">
        <v>716</v>
      </c>
      <c r="F52" s="2">
        <v>46267.672800925902</v>
      </c>
      <c r="G52" t="s">
        <v>22</v>
      </c>
      <c r="H52" t="s">
        <v>717</v>
      </c>
      <c r="I52" s="3">
        <v>360</v>
      </c>
      <c r="J52" t="s">
        <v>24</v>
      </c>
      <c r="K52" t="s">
        <v>25</v>
      </c>
      <c r="L52" s="3">
        <v>875</v>
      </c>
      <c r="M52" t="s">
        <v>39</v>
      </c>
      <c r="N52" s="2">
        <v>46267.717615740701</v>
      </c>
      <c r="O52" s="3">
        <v>360</v>
      </c>
      <c r="P52" t="s">
        <v>27</v>
      </c>
      <c r="Q52" s="3">
        <v>190</v>
      </c>
      <c r="R52" s="3" t="str">
        <f>IF(G52="12R",_xlfn.XLOOKUP(C52,DB!$A$2:$A$222,DB!$B$2:$B$222,""),IF(G52="30L",_xlfn.XLOOKUP(C52,DB!$A$2:$A$222,DB!$C$2:$C$222,""),""))</f>
        <v>UDGUV</v>
      </c>
      <c r="S52" s="3">
        <f t="shared" si="0"/>
        <v>16</v>
      </c>
      <c r="T52" s="3" t="str">
        <f>_xlfn.XLOOKUP(C52,DB!$A$2:$A$222,DB!$D$2:$D$222,"")</f>
        <v>Sector 2</v>
      </c>
    </row>
    <row r="53" spans="1:20" x14ac:dyDescent="0.2">
      <c r="A53" t="s">
        <v>718</v>
      </c>
      <c r="B53" t="s">
        <v>18</v>
      </c>
      <c r="C53" t="s">
        <v>29</v>
      </c>
      <c r="D53" t="s">
        <v>73</v>
      </c>
      <c r="E53" t="s">
        <v>646</v>
      </c>
      <c r="F53" s="2">
        <v>46267.673750000002</v>
      </c>
      <c r="G53" t="s">
        <v>22</v>
      </c>
      <c r="H53" t="s">
        <v>719</v>
      </c>
      <c r="I53" s="3">
        <v>350</v>
      </c>
      <c r="J53" t="s">
        <v>24</v>
      </c>
      <c r="K53" t="s">
        <v>25</v>
      </c>
      <c r="L53" s="3">
        <v>363</v>
      </c>
      <c r="M53" t="s">
        <v>33</v>
      </c>
      <c r="N53" s="2">
        <v>46267.6951736111</v>
      </c>
      <c r="O53" s="3">
        <v>350</v>
      </c>
      <c r="P53" t="s">
        <v>27</v>
      </c>
      <c r="Q53" s="3">
        <v>40</v>
      </c>
      <c r="R53" s="3" t="str">
        <f>IF(G53="12R",_xlfn.XLOOKUP(C53,DB!$A$2:$A$222,DB!$B$2:$B$222,""),IF(G53="30L",_xlfn.XLOOKUP(C53,DB!$A$2:$A$222,DB!$C$2:$C$222,""),""))</f>
        <v>OMSUK</v>
      </c>
      <c r="S53" s="3">
        <f t="shared" si="0"/>
        <v>16</v>
      </c>
      <c r="T53" s="3" t="str">
        <f>_xlfn.XLOOKUP(C53,DB!$A$2:$A$222,DB!$D$2:$D$222,"")</f>
        <v>Sector 3</v>
      </c>
    </row>
    <row r="54" spans="1:20" x14ac:dyDescent="0.2">
      <c r="A54" t="s">
        <v>720</v>
      </c>
      <c r="B54" t="s">
        <v>18</v>
      </c>
      <c r="C54" t="s">
        <v>136</v>
      </c>
      <c r="D54" t="s">
        <v>36</v>
      </c>
      <c r="E54" t="s">
        <v>109</v>
      </c>
      <c r="F54" s="2">
        <v>46267.677581018499</v>
      </c>
      <c r="G54" t="s">
        <v>22</v>
      </c>
      <c r="H54" t="s">
        <v>721</v>
      </c>
      <c r="I54" s="3">
        <v>380</v>
      </c>
      <c r="J54" t="s">
        <v>24</v>
      </c>
      <c r="K54" t="s">
        <v>216</v>
      </c>
      <c r="L54" s="3">
        <v>859</v>
      </c>
      <c r="M54" t="s">
        <v>52</v>
      </c>
      <c r="N54" s="2">
        <v>46267.721967592603</v>
      </c>
      <c r="O54" s="3">
        <v>380</v>
      </c>
      <c r="P54" t="s">
        <v>27</v>
      </c>
      <c r="Q54" s="3">
        <v>190</v>
      </c>
      <c r="R54" s="3" t="str">
        <f>IF(G54="12R",_xlfn.XLOOKUP(C54,DB!$A$2:$A$222,DB!$B$2:$B$222,""),IF(G54="30L",_xlfn.XLOOKUP(C54,DB!$A$2:$A$222,DB!$C$2:$C$222,""),""))</f>
        <v>UDGUV</v>
      </c>
      <c r="S54" s="3">
        <f t="shared" si="0"/>
        <v>16</v>
      </c>
      <c r="T54" s="3" t="str">
        <f>_xlfn.XLOOKUP(C54,DB!$A$2:$A$222,DB!$D$2:$D$222,"")</f>
        <v>Sector 2</v>
      </c>
    </row>
    <row r="55" spans="1:20" x14ac:dyDescent="0.2">
      <c r="A55" t="s">
        <v>257</v>
      </c>
      <c r="B55" t="s">
        <v>18</v>
      </c>
      <c r="C55" t="s">
        <v>29</v>
      </c>
      <c r="D55" t="s">
        <v>73</v>
      </c>
      <c r="E55" t="s">
        <v>292</v>
      </c>
      <c r="F55" s="2">
        <v>46267.679444444402</v>
      </c>
      <c r="G55" t="s">
        <v>22</v>
      </c>
      <c r="H55" t="s">
        <v>722</v>
      </c>
      <c r="I55" s="3">
        <v>350</v>
      </c>
      <c r="J55" t="s">
        <v>24</v>
      </c>
      <c r="K55" t="s">
        <v>25</v>
      </c>
      <c r="L55" s="3">
        <v>363</v>
      </c>
      <c r="M55" t="s">
        <v>33</v>
      </c>
      <c r="N55" s="2">
        <v>46267.700972222199</v>
      </c>
      <c r="O55" s="3">
        <v>330</v>
      </c>
      <c r="P55" t="s">
        <v>27</v>
      </c>
      <c r="Q55" s="3">
        <v>40</v>
      </c>
      <c r="R55" s="3" t="str">
        <f>IF(G55="12R",_xlfn.XLOOKUP(C55,DB!$A$2:$A$222,DB!$B$2:$B$222,""),IF(G55="30L",_xlfn.XLOOKUP(C55,DB!$A$2:$A$222,DB!$C$2:$C$222,""),""))</f>
        <v>OMSUK</v>
      </c>
      <c r="S55" s="3">
        <f t="shared" si="0"/>
        <v>16</v>
      </c>
      <c r="T55" s="3" t="str">
        <f>_xlfn.XLOOKUP(C55,DB!$A$2:$A$222,DB!$D$2:$D$222,"")</f>
        <v>Sector 3</v>
      </c>
    </row>
    <row r="56" spans="1:20" x14ac:dyDescent="0.2">
      <c r="A56" t="s">
        <v>245</v>
      </c>
      <c r="B56" t="s">
        <v>18</v>
      </c>
      <c r="C56" t="s">
        <v>154</v>
      </c>
      <c r="D56" t="s">
        <v>30</v>
      </c>
      <c r="E56" t="s">
        <v>723</v>
      </c>
      <c r="F56" s="2">
        <v>46267.681030092601</v>
      </c>
      <c r="G56" t="s">
        <v>22</v>
      </c>
      <c r="H56" t="s">
        <v>724</v>
      </c>
      <c r="I56" s="3">
        <v>370</v>
      </c>
      <c r="J56" t="s">
        <v>24</v>
      </c>
      <c r="K56" t="s">
        <v>25</v>
      </c>
      <c r="L56" s="3">
        <v>150</v>
      </c>
      <c r="M56" t="s">
        <v>158</v>
      </c>
      <c r="N56" s="2">
        <v>46267.691423611097</v>
      </c>
      <c r="O56" s="3">
        <v>259</v>
      </c>
      <c r="P56" t="s">
        <v>27</v>
      </c>
      <c r="Q56" s="3">
        <v>190</v>
      </c>
      <c r="R56" s="3" t="str">
        <f>IF(G56="12R",_xlfn.XLOOKUP(C56,DB!$A$2:$A$222,DB!$B$2:$B$222,""),IF(G56="30L",_xlfn.XLOOKUP(C56,DB!$A$2:$A$222,DB!$C$2:$C$222,""),""))</f>
        <v>TAKUX</v>
      </c>
      <c r="S56" s="3">
        <f t="shared" si="0"/>
        <v>16</v>
      </c>
      <c r="T56" s="3" t="str">
        <f>_xlfn.XLOOKUP(C56,DB!$A$2:$A$222,DB!$D$2:$D$222,"")</f>
        <v>Sector 7</v>
      </c>
    </row>
    <row r="57" spans="1:20" x14ac:dyDescent="0.2">
      <c r="A57" t="s">
        <v>260</v>
      </c>
      <c r="B57" t="s">
        <v>18</v>
      </c>
      <c r="C57" t="s">
        <v>261</v>
      </c>
      <c r="D57" t="s">
        <v>49</v>
      </c>
      <c r="E57" t="s">
        <v>725</v>
      </c>
      <c r="F57" s="2">
        <v>46267.682500000003</v>
      </c>
      <c r="G57" t="s">
        <v>22</v>
      </c>
      <c r="H57" t="s">
        <v>726</v>
      </c>
      <c r="I57" s="3">
        <v>310</v>
      </c>
      <c r="J57" t="s">
        <v>24</v>
      </c>
      <c r="K57" t="s">
        <v>25</v>
      </c>
      <c r="L57" s="3">
        <v>344</v>
      </c>
      <c r="M57" t="s">
        <v>727</v>
      </c>
      <c r="N57" s="2">
        <v>46267.703125</v>
      </c>
      <c r="O57" s="3">
        <v>310</v>
      </c>
      <c r="P57" t="s">
        <v>27</v>
      </c>
      <c r="Q57" s="3">
        <v>40</v>
      </c>
      <c r="R57" s="3" t="str">
        <f>IF(G57="12R",_xlfn.XLOOKUP(C57,DB!$A$2:$A$222,DB!$B$2:$B$222,""),IF(G57="30L",_xlfn.XLOOKUP(C57,DB!$A$2:$A$222,DB!$C$2:$C$222,""),""))</f>
        <v>OMSUK</v>
      </c>
      <c r="S57" s="3">
        <f t="shared" si="0"/>
        <v>16</v>
      </c>
      <c r="T57" s="3" t="str">
        <f>_xlfn.XLOOKUP(C57,DB!$A$2:$A$222,DB!$D$2:$D$222,"")</f>
        <v>Sector 3</v>
      </c>
    </row>
    <row r="58" spans="1:20" x14ac:dyDescent="0.2">
      <c r="A58" t="s">
        <v>248</v>
      </c>
      <c r="B58" t="s">
        <v>18</v>
      </c>
      <c r="C58" t="s">
        <v>249</v>
      </c>
      <c r="D58" t="s">
        <v>30</v>
      </c>
      <c r="E58" t="s">
        <v>728</v>
      </c>
      <c r="F58" s="2">
        <v>46267.684548611098</v>
      </c>
      <c r="G58" t="s">
        <v>22</v>
      </c>
      <c r="H58" t="s">
        <v>729</v>
      </c>
      <c r="I58" s="3">
        <v>350</v>
      </c>
      <c r="J58" t="s">
        <v>24</v>
      </c>
      <c r="K58" t="s">
        <v>25</v>
      </c>
      <c r="L58" s="3">
        <v>359</v>
      </c>
      <c r="M58" t="s">
        <v>730</v>
      </c>
      <c r="N58" s="2">
        <v>46267.705972222197</v>
      </c>
      <c r="O58" s="3">
        <v>370</v>
      </c>
      <c r="P58" t="s">
        <v>27</v>
      </c>
      <c r="Q58" s="3">
        <v>40</v>
      </c>
      <c r="R58" s="3" t="str">
        <f>IF(G58="12R",_xlfn.XLOOKUP(C58,DB!$A$2:$A$222,DB!$B$2:$B$222,""),IF(G58="30L",_xlfn.XLOOKUP(C58,DB!$A$2:$A$222,DB!$C$2:$C$222,""),""))</f>
        <v>OMSUK</v>
      </c>
      <c r="S58" s="3">
        <f t="shared" si="0"/>
        <v>16</v>
      </c>
      <c r="T58" s="3" t="str">
        <f>_xlfn.XLOOKUP(C58,DB!$A$2:$A$222,DB!$D$2:$D$222,"")</f>
        <v>Sector 3</v>
      </c>
    </row>
    <row r="59" spans="1:20" x14ac:dyDescent="0.2">
      <c r="A59" t="s">
        <v>274</v>
      </c>
      <c r="B59" t="s">
        <v>18</v>
      </c>
      <c r="C59" t="s">
        <v>275</v>
      </c>
      <c r="D59" t="s">
        <v>276</v>
      </c>
      <c r="F59" s="2">
        <v>46267.6898842593</v>
      </c>
      <c r="G59" t="s">
        <v>22</v>
      </c>
      <c r="H59" t="s">
        <v>244</v>
      </c>
      <c r="I59" s="3">
        <v>15</v>
      </c>
      <c r="J59" t="s">
        <v>196</v>
      </c>
      <c r="K59" t="s">
        <v>62</v>
      </c>
      <c r="L59" s="3">
        <v>74</v>
      </c>
      <c r="M59" t="s">
        <v>275</v>
      </c>
      <c r="N59" s="2">
        <v>46267.706840277802</v>
      </c>
      <c r="O59" s="3">
        <v>0</v>
      </c>
      <c r="P59" t="s">
        <v>192</v>
      </c>
      <c r="Q59" s="3">
        <v>15</v>
      </c>
      <c r="R59" s="3" t="str">
        <f>IF(G59="12R",_xlfn.XLOOKUP(C59,DB!$A$2:$A$222,DB!$B$2:$B$222,""),IF(G59="30L",_xlfn.XLOOKUP(C59,DB!$A$2:$A$222,DB!$C$2:$C$222,""),""))</f>
        <v/>
      </c>
      <c r="S59" s="3">
        <f t="shared" si="0"/>
        <v>16</v>
      </c>
      <c r="T59" s="3" t="str">
        <f>_xlfn.XLOOKUP(C59,DB!$A$2:$A$222,DB!$D$2:$D$222,"")</f>
        <v/>
      </c>
    </row>
    <row r="60" spans="1:20" x14ac:dyDescent="0.2">
      <c r="A60" t="s">
        <v>237</v>
      </c>
      <c r="B60" t="s">
        <v>18</v>
      </c>
      <c r="C60" t="s">
        <v>238</v>
      </c>
      <c r="D60" t="s">
        <v>36</v>
      </c>
      <c r="E60" t="s">
        <v>731</v>
      </c>
      <c r="F60" s="2">
        <v>46267.693252314799</v>
      </c>
      <c r="G60" t="s">
        <v>22</v>
      </c>
      <c r="H60" t="s">
        <v>732</v>
      </c>
      <c r="I60" s="3">
        <v>380</v>
      </c>
      <c r="J60" t="s">
        <v>24</v>
      </c>
      <c r="K60" t="s">
        <v>25</v>
      </c>
      <c r="L60" s="3">
        <v>870</v>
      </c>
      <c r="M60" t="s">
        <v>39</v>
      </c>
      <c r="N60" s="2">
        <v>46267.737083333297</v>
      </c>
      <c r="O60" s="3">
        <v>360</v>
      </c>
      <c r="P60" t="s">
        <v>27</v>
      </c>
      <c r="Q60" s="3">
        <v>190</v>
      </c>
      <c r="R60" s="3" t="str">
        <f>IF(G60="12R",_xlfn.XLOOKUP(C60,DB!$A$2:$A$222,DB!$B$2:$B$222,""),IF(G60="30L",_xlfn.XLOOKUP(C60,DB!$A$2:$A$222,DB!$C$2:$C$222,""),""))</f>
        <v>UDGUV</v>
      </c>
      <c r="S60" s="3">
        <f t="shared" si="0"/>
        <v>16</v>
      </c>
      <c r="T60" s="3" t="str">
        <f>_xlfn.XLOOKUP(C60,DB!$A$2:$A$222,DB!$D$2:$D$222,"")</f>
        <v>Sector 2</v>
      </c>
    </row>
    <row r="61" spans="1:20" x14ac:dyDescent="0.2">
      <c r="A61" t="s">
        <v>271</v>
      </c>
      <c r="B61" t="s">
        <v>18</v>
      </c>
      <c r="C61" t="s">
        <v>249</v>
      </c>
      <c r="D61" t="s">
        <v>36</v>
      </c>
      <c r="E61" t="s">
        <v>733</v>
      </c>
      <c r="F61" s="2">
        <v>46267.694074074097</v>
      </c>
      <c r="G61" t="s">
        <v>22</v>
      </c>
      <c r="H61" t="s">
        <v>734</v>
      </c>
      <c r="I61" s="3">
        <v>350</v>
      </c>
      <c r="J61" t="s">
        <v>24</v>
      </c>
      <c r="K61" t="s">
        <v>25</v>
      </c>
      <c r="L61" s="3">
        <v>349</v>
      </c>
      <c r="M61" t="s">
        <v>735</v>
      </c>
      <c r="N61" s="2">
        <v>46267.714305555601</v>
      </c>
      <c r="O61" s="3">
        <v>335</v>
      </c>
      <c r="P61" t="s">
        <v>27</v>
      </c>
      <c r="Q61" s="3">
        <v>40</v>
      </c>
      <c r="R61" s="3" t="str">
        <f>IF(G61="12R",_xlfn.XLOOKUP(C61,DB!$A$2:$A$222,DB!$B$2:$B$222,""),IF(G61="30L",_xlfn.XLOOKUP(C61,DB!$A$2:$A$222,DB!$C$2:$C$222,""),""))</f>
        <v>OMSUK</v>
      </c>
      <c r="S61" s="3">
        <f t="shared" si="0"/>
        <v>16</v>
      </c>
      <c r="T61" s="3" t="str">
        <f>_xlfn.XLOOKUP(C61,DB!$A$2:$A$222,DB!$D$2:$D$222,"")</f>
        <v>Sector 3</v>
      </c>
    </row>
    <row r="62" spans="1:20" x14ac:dyDescent="0.2">
      <c r="A62" t="s">
        <v>294</v>
      </c>
      <c r="B62" t="s">
        <v>18</v>
      </c>
      <c r="C62" t="s">
        <v>48</v>
      </c>
      <c r="D62" t="s">
        <v>30</v>
      </c>
      <c r="E62" t="s">
        <v>736</v>
      </c>
      <c r="F62" s="2">
        <v>46267.695381944402</v>
      </c>
      <c r="G62" t="s">
        <v>22</v>
      </c>
      <c r="H62" t="s">
        <v>737</v>
      </c>
      <c r="I62" s="3">
        <v>380</v>
      </c>
      <c r="J62" t="s">
        <v>24</v>
      </c>
      <c r="K62" t="s">
        <v>25</v>
      </c>
      <c r="L62" s="3">
        <v>859</v>
      </c>
      <c r="M62" t="s">
        <v>52</v>
      </c>
      <c r="N62" s="2">
        <v>46267.7398958333</v>
      </c>
      <c r="O62" s="3">
        <v>380</v>
      </c>
      <c r="P62" t="s">
        <v>27</v>
      </c>
      <c r="Q62" s="3">
        <v>190</v>
      </c>
      <c r="R62" s="3" t="str">
        <f>IF(G62="12R",_xlfn.XLOOKUP(C62,DB!$A$2:$A$222,DB!$B$2:$B$222,""),IF(G62="30L",_xlfn.XLOOKUP(C62,DB!$A$2:$A$222,DB!$C$2:$C$222,""),""))</f>
        <v>UDGUV</v>
      </c>
      <c r="S62" s="3">
        <f t="shared" si="0"/>
        <v>16</v>
      </c>
      <c r="T62" s="3" t="str">
        <f>_xlfn.XLOOKUP(C62,DB!$A$2:$A$222,DB!$D$2:$D$222,"")</f>
        <v>Sector 2</v>
      </c>
    </row>
    <row r="63" spans="1:20" x14ac:dyDescent="0.2">
      <c r="A63" t="s">
        <v>252</v>
      </c>
      <c r="B63" t="s">
        <v>18</v>
      </c>
      <c r="C63" t="s">
        <v>253</v>
      </c>
      <c r="D63" t="s">
        <v>36</v>
      </c>
      <c r="E63" t="s">
        <v>254</v>
      </c>
      <c r="F63" s="2">
        <v>46267.698078703703</v>
      </c>
      <c r="G63" t="s">
        <v>22</v>
      </c>
      <c r="H63" t="s">
        <v>738</v>
      </c>
      <c r="I63" s="3">
        <v>380</v>
      </c>
      <c r="J63" t="s">
        <v>24</v>
      </c>
      <c r="K63" t="s">
        <v>25</v>
      </c>
      <c r="L63" s="3">
        <v>336</v>
      </c>
      <c r="M63" t="s">
        <v>739</v>
      </c>
      <c r="N63" s="2">
        <v>46267.717592592599</v>
      </c>
      <c r="O63" s="3">
        <v>380</v>
      </c>
      <c r="P63" t="s">
        <v>27</v>
      </c>
      <c r="Q63" s="3">
        <v>190</v>
      </c>
      <c r="R63" s="3" t="str">
        <f>IF(G63="12R",_xlfn.XLOOKUP(C63,DB!$A$2:$A$222,DB!$B$2:$B$222,""),IF(G63="30L",_xlfn.XLOOKUP(C63,DB!$A$2:$A$222,DB!$C$2:$C$222,""),""))</f>
        <v>CZM</v>
      </c>
      <c r="S63" s="3">
        <f t="shared" si="0"/>
        <v>16</v>
      </c>
      <c r="T63" s="3" t="str">
        <f>_xlfn.XLOOKUP(C63,DB!$A$2:$A$222,DB!$D$2:$D$222,"")</f>
        <v>Sector 7</v>
      </c>
    </row>
    <row r="64" spans="1:20" x14ac:dyDescent="0.2">
      <c r="A64" t="s">
        <v>740</v>
      </c>
      <c r="B64" t="s">
        <v>18</v>
      </c>
      <c r="C64" t="s">
        <v>741</v>
      </c>
      <c r="D64" t="s">
        <v>742</v>
      </c>
      <c r="F64" s="2">
        <v>46267.700902777797</v>
      </c>
      <c r="G64" t="s">
        <v>22</v>
      </c>
      <c r="H64" t="s">
        <v>244</v>
      </c>
      <c r="I64" s="3">
        <v>15</v>
      </c>
      <c r="J64" t="s">
        <v>196</v>
      </c>
      <c r="K64" t="s">
        <v>62</v>
      </c>
      <c r="L64" s="3">
        <v>69</v>
      </c>
      <c r="M64" t="s">
        <v>741</v>
      </c>
      <c r="N64" s="2">
        <v>46267.711921296301</v>
      </c>
      <c r="O64" s="3">
        <v>0</v>
      </c>
      <c r="P64" t="s">
        <v>192</v>
      </c>
      <c r="Q64" s="3">
        <v>15</v>
      </c>
      <c r="R64" s="3" t="str">
        <f>IF(G64="12R",_xlfn.XLOOKUP(C64,DB!$A$2:$A$222,DB!$B$2:$B$222,""),IF(G64="30L",_xlfn.XLOOKUP(C64,DB!$A$2:$A$222,DB!$C$2:$C$222,""),""))</f>
        <v/>
      </c>
      <c r="S64" s="3">
        <f t="shared" si="0"/>
        <v>16</v>
      </c>
      <c r="T64" s="3" t="str">
        <f>_xlfn.XLOOKUP(C64,DB!$A$2:$A$222,DB!$D$2:$D$222,"")</f>
        <v/>
      </c>
    </row>
    <row r="65" spans="1:20" x14ac:dyDescent="0.2">
      <c r="A65" t="s">
        <v>743</v>
      </c>
      <c r="B65" t="s">
        <v>18</v>
      </c>
      <c r="C65" t="s">
        <v>35</v>
      </c>
      <c r="D65" t="s">
        <v>73</v>
      </c>
      <c r="E65" t="s">
        <v>132</v>
      </c>
      <c r="F65" s="2">
        <v>46267.702696759297</v>
      </c>
      <c r="G65" t="s">
        <v>22</v>
      </c>
      <c r="H65" t="s">
        <v>744</v>
      </c>
      <c r="I65" s="3">
        <v>360</v>
      </c>
      <c r="J65" t="s">
        <v>24</v>
      </c>
      <c r="K65" t="s">
        <v>216</v>
      </c>
      <c r="L65" s="3">
        <v>877</v>
      </c>
      <c r="M65" t="s">
        <v>39</v>
      </c>
      <c r="N65" s="2">
        <v>46267.747465277796</v>
      </c>
      <c r="O65" s="3">
        <v>360</v>
      </c>
      <c r="P65" t="s">
        <v>27</v>
      </c>
      <c r="Q65" s="3">
        <v>190</v>
      </c>
      <c r="R65" s="3" t="str">
        <f>IF(G65="12R",_xlfn.XLOOKUP(C65,DB!$A$2:$A$222,DB!$B$2:$B$222,""),IF(G65="30L",_xlfn.XLOOKUP(C65,DB!$A$2:$A$222,DB!$C$2:$C$222,""),""))</f>
        <v>UDGUV</v>
      </c>
      <c r="S65" s="3">
        <f t="shared" si="0"/>
        <v>16</v>
      </c>
      <c r="T65" s="3" t="str">
        <f>_xlfn.XLOOKUP(C65,DB!$A$2:$A$222,DB!$D$2:$D$222,"")</f>
        <v>Sector 2</v>
      </c>
    </row>
    <row r="66" spans="1:20" x14ac:dyDescent="0.2">
      <c r="A66" t="s">
        <v>285</v>
      </c>
      <c r="B66" t="s">
        <v>18</v>
      </c>
      <c r="C66" t="s">
        <v>154</v>
      </c>
      <c r="D66" t="s">
        <v>30</v>
      </c>
      <c r="E66" t="s">
        <v>745</v>
      </c>
      <c r="F66" s="2">
        <v>46267.704189814802</v>
      </c>
      <c r="G66" t="s">
        <v>22</v>
      </c>
      <c r="H66" t="s">
        <v>746</v>
      </c>
      <c r="I66" s="3">
        <v>350</v>
      </c>
      <c r="J66" t="s">
        <v>24</v>
      </c>
      <c r="K66" t="s">
        <v>25</v>
      </c>
      <c r="L66" s="3">
        <v>149</v>
      </c>
      <c r="M66" t="s">
        <v>158</v>
      </c>
      <c r="N66" s="2">
        <v>46267.714444444398</v>
      </c>
      <c r="O66" s="3">
        <v>266</v>
      </c>
      <c r="P66" t="s">
        <v>27</v>
      </c>
      <c r="Q66" s="3">
        <v>190</v>
      </c>
      <c r="R66" s="3" t="str">
        <f>IF(G66="12R",_xlfn.XLOOKUP(C66,DB!$A$2:$A$222,DB!$B$2:$B$222,""),IF(G66="30L",_xlfn.XLOOKUP(C66,DB!$A$2:$A$222,DB!$C$2:$C$222,""),""))</f>
        <v>TAKUX</v>
      </c>
      <c r="S66" s="3">
        <f t="shared" si="0"/>
        <v>16</v>
      </c>
      <c r="T66" s="3" t="str">
        <f>_xlfn.XLOOKUP(C66,DB!$A$2:$A$222,DB!$D$2:$D$222,"")</f>
        <v>Sector 7</v>
      </c>
    </row>
    <row r="67" spans="1:20" x14ac:dyDescent="0.2">
      <c r="A67" t="s">
        <v>288</v>
      </c>
      <c r="B67" t="s">
        <v>18</v>
      </c>
      <c r="C67" t="s">
        <v>289</v>
      </c>
      <c r="D67" t="s">
        <v>65</v>
      </c>
      <c r="E67" t="s">
        <v>145</v>
      </c>
      <c r="F67" s="2">
        <v>46267.705543981501</v>
      </c>
      <c r="G67" t="s">
        <v>22</v>
      </c>
      <c r="H67" t="s">
        <v>747</v>
      </c>
      <c r="I67" s="3">
        <v>380</v>
      </c>
      <c r="J67" t="s">
        <v>24</v>
      </c>
      <c r="K67" t="s">
        <v>25</v>
      </c>
      <c r="L67" s="3">
        <v>820</v>
      </c>
      <c r="M67" t="s">
        <v>289</v>
      </c>
      <c r="N67" s="2">
        <v>46267.750682870399</v>
      </c>
      <c r="O67" s="3">
        <v>15</v>
      </c>
      <c r="P67" t="s">
        <v>27</v>
      </c>
      <c r="Q67" s="3">
        <v>190</v>
      </c>
      <c r="R67" s="3" t="str">
        <f>IF(G67="12R",_xlfn.XLOOKUP(C67,DB!$A$2:$A$222,DB!$B$2:$B$222,""),IF(G67="30L",_xlfn.XLOOKUP(C67,DB!$A$2:$A$222,DB!$C$2:$C$222,""),""))</f>
        <v>UDGUV</v>
      </c>
      <c r="S67" s="3">
        <f t="shared" ref="S67:S130" si="1">HOUR(F67)</f>
        <v>16</v>
      </c>
      <c r="T67" s="3" t="str">
        <f>_xlfn.XLOOKUP(C67,DB!$A$2:$A$222,DB!$D$2:$D$222,"")</f>
        <v>Sector 2</v>
      </c>
    </row>
    <row r="68" spans="1:20" x14ac:dyDescent="0.2">
      <c r="A68" t="s">
        <v>291</v>
      </c>
      <c r="B68" t="s">
        <v>18</v>
      </c>
      <c r="C68" t="s">
        <v>204</v>
      </c>
      <c r="D68" t="s">
        <v>73</v>
      </c>
      <c r="E68" t="s">
        <v>748</v>
      </c>
      <c r="F68" s="2">
        <v>46267.709374999999</v>
      </c>
      <c r="G68" t="s">
        <v>22</v>
      </c>
      <c r="H68" t="s">
        <v>749</v>
      </c>
      <c r="I68" s="3">
        <v>330</v>
      </c>
      <c r="J68" t="s">
        <v>24</v>
      </c>
      <c r="K68" t="s">
        <v>25</v>
      </c>
      <c r="L68" s="3">
        <v>282</v>
      </c>
      <c r="M68" t="s">
        <v>750</v>
      </c>
      <c r="N68" s="2">
        <v>46267.727615740703</v>
      </c>
      <c r="O68" s="3">
        <v>322</v>
      </c>
      <c r="P68" t="s">
        <v>27</v>
      </c>
      <c r="Q68" s="3">
        <v>40</v>
      </c>
      <c r="R68" s="3" t="str">
        <f>IF(G68="12R",_xlfn.XLOOKUP(C68,DB!$A$2:$A$222,DB!$B$2:$B$222,""),IF(G68="30L",_xlfn.XLOOKUP(C68,DB!$A$2:$A$222,DB!$C$2:$C$222,""),""))</f>
        <v>OMSUK</v>
      </c>
      <c r="S68" s="3">
        <f t="shared" si="1"/>
        <v>17</v>
      </c>
      <c r="T68" s="3" t="str">
        <f>_xlfn.XLOOKUP(C68,DB!$A$2:$A$222,DB!$D$2:$D$222,"")</f>
        <v>Sector 3</v>
      </c>
    </row>
    <row r="69" spans="1:20" x14ac:dyDescent="0.2">
      <c r="A69" t="s">
        <v>282</v>
      </c>
      <c r="B69" t="s">
        <v>18</v>
      </c>
      <c r="C69" t="s">
        <v>19</v>
      </c>
      <c r="D69" t="s">
        <v>20</v>
      </c>
      <c r="E69" t="s">
        <v>751</v>
      </c>
      <c r="F69" s="2">
        <v>46267.710694444402</v>
      </c>
      <c r="G69" t="s">
        <v>22</v>
      </c>
      <c r="H69" t="s">
        <v>752</v>
      </c>
      <c r="I69" s="3">
        <v>360</v>
      </c>
      <c r="J69" t="s">
        <v>24</v>
      </c>
      <c r="K69" t="s">
        <v>25</v>
      </c>
      <c r="L69" s="3">
        <v>867</v>
      </c>
      <c r="M69" t="s">
        <v>267</v>
      </c>
      <c r="N69" s="2">
        <v>46267.754733796297</v>
      </c>
      <c r="O69" s="3">
        <v>360</v>
      </c>
      <c r="P69" t="s">
        <v>27</v>
      </c>
      <c r="Q69" s="3">
        <v>190</v>
      </c>
      <c r="R69" s="3" t="str">
        <f>IF(G69="12R",_xlfn.XLOOKUP(C69,DB!$A$2:$A$222,DB!$B$2:$B$222,""),IF(G69="30L",_xlfn.XLOOKUP(C69,DB!$A$2:$A$222,DB!$C$2:$C$222,""),""))</f>
        <v>UDGUV</v>
      </c>
      <c r="S69" s="3">
        <f t="shared" si="1"/>
        <v>17</v>
      </c>
      <c r="T69" s="3" t="str">
        <f>_xlfn.XLOOKUP(C69,DB!$A$2:$A$222,DB!$D$2:$D$222,"")</f>
        <v>Sector 2</v>
      </c>
    </row>
    <row r="70" spans="1:20" x14ac:dyDescent="0.2">
      <c r="A70" t="s">
        <v>476</v>
      </c>
      <c r="B70" t="s">
        <v>18</v>
      </c>
      <c r="C70" t="s">
        <v>131</v>
      </c>
      <c r="D70" t="s">
        <v>65</v>
      </c>
      <c r="E70" t="s">
        <v>148</v>
      </c>
      <c r="F70" s="2">
        <v>46267.712280092601</v>
      </c>
      <c r="G70" t="s">
        <v>22</v>
      </c>
      <c r="H70" t="s">
        <v>753</v>
      </c>
      <c r="I70" s="3">
        <v>380</v>
      </c>
      <c r="J70" t="s">
        <v>24</v>
      </c>
      <c r="K70" t="s">
        <v>25</v>
      </c>
      <c r="L70" s="3">
        <v>876</v>
      </c>
      <c r="M70" t="s">
        <v>134</v>
      </c>
      <c r="N70" s="2">
        <v>46267.757997685199</v>
      </c>
      <c r="O70" s="3">
        <v>230</v>
      </c>
      <c r="P70" t="s">
        <v>27</v>
      </c>
      <c r="Q70" s="3">
        <v>190</v>
      </c>
      <c r="R70" s="3" t="str">
        <f>IF(G70="12R",_xlfn.XLOOKUP(C70,DB!$A$2:$A$222,DB!$B$2:$B$222,""),IF(G70="30L",_xlfn.XLOOKUP(C70,DB!$A$2:$A$222,DB!$C$2:$C$222,""),""))</f>
        <v>UDGUV</v>
      </c>
      <c r="S70" s="3">
        <f t="shared" si="1"/>
        <v>17</v>
      </c>
      <c r="T70" s="3" t="str">
        <f>_xlfn.XLOOKUP(C70,DB!$A$2:$A$222,DB!$D$2:$D$222,"")</f>
        <v>Sector 2</v>
      </c>
    </row>
    <row r="71" spans="1:20" x14ac:dyDescent="0.2">
      <c r="A71" t="s">
        <v>222</v>
      </c>
      <c r="B71" t="s">
        <v>18</v>
      </c>
      <c r="C71" t="s">
        <v>19</v>
      </c>
      <c r="D71" t="s">
        <v>65</v>
      </c>
      <c r="E71" t="s">
        <v>754</v>
      </c>
      <c r="F71" s="2">
        <v>46267.7160069444</v>
      </c>
      <c r="G71" t="s">
        <v>22</v>
      </c>
      <c r="H71" t="s">
        <v>755</v>
      </c>
      <c r="I71" s="3">
        <v>380</v>
      </c>
      <c r="J71" t="s">
        <v>24</v>
      </c>
      <c r="K71" t="s">
        <v>25</v>
      </c>
      <c r="L71" s="3">
        <v>859</v>
      </c>
      <c r="M71" t="s">
        <v>26</v>
      </c>
      <c r="N71" s="2">
        <v>46267.761157407404</v>
      </c>
      <c r="O71" s="3">
        <v>380</v>
      </c>
      <c r="P71" t="s">
        <v>27</v>
      </c>
      <c r="Q71" s="3">
        <v>190</v>
      </c>
      <c r="R71" s="3" t="str">
        <f>IF(G71="12R",_xlfn.XLOOKUP(C71,DB!$A$2:$A$222,DB!$B$2:$B$222,""),IF(G71="30L",_xlfn.XLOOKUP(C71,DB!$A$2:$A$222,DB!$C$2:$C$222,""),""))</f>
        <v>UDGUV</v>
      </c>
      <c r="S71" s="3">
        <f t="shared" si="1"/>
        <v>17</v>
      </c>
      <c r="T71" s="3" t="str">
        <f>_xlfn.XLOOKUP(C71,DB!$A$2:$A$222,DB!$D$2:$D$222,"")</f>
        <v>Sector 2</v>
      </c>
    </row>
    <row r="72" spans="1:20" x14ac:dyDescent="0.2">
      <c r="A72" t="s">
        <v>297</v>
      </c>
      <c r="B72" t="s">
        <v>18</v>
      </c>
      <c r="C72" t="s">
        <v>298</v>
      </c>
      <c r="D72" t="s">
        <v>73</v>
      </c>
      <c r="E72" t="s">
        <v>756</v>
      </c>
      <c r="F72" s="2">
        <v>46267.717326388898</v>
      </c>
      <c r="G72" t="s">
        <v>22</v>
      </c>
      <c r="H72" t="s">
        <v>757</v>
      </c>
      <c r="I72" s="3">
        <v>350</v>
      </c>
      <c r="J72" t="s">
        <v>24</v>
      </c>
      <c r="K72" t="s">
        <v>25</v>
      </c>
      <c r="L72" s="3">
        <v>286</v>
      </c>
      <c r="M72" t="s">
        <v>758</v>
      </c>
      <c r="N72" s="2">
        <v>46267.7345138889</v>
      </c>
      <c r="O72" s="3">
        <v>350</v>
      </c>
      <c r="P72" t="s">
        <v>27</v>
      </c>
      <c r="Q72" s="3">
        <v>40</v>
      </c>
      <c r="R72" s="3" t="str">
        <f>IF(G72="12R",_xlfn.XLOOKUP(C72,DB!$A$2:$A$222,DB!$B$2:$B$222,""),IF(G72="30L",_xlfn.XLOOKUP(C72,DB!$A$2:$A$222,DB!$C$2:$C$222,""),""))</f>
        <v>OMSUK</v>
      </c>
      <c r="S72" s="3">
        <f t="shared" si="1"/>
        <v>17</v>
      </c>
      <c r="T72" s="3" t="str">
        <f>_xlfn.XLOOKUP(C72,DB!$A$2:$A$222,DB!$D$2:$D$222,"")</f>
        <v>Sector 3</v>
      </c>
    </row>
    <row r="73" spans="1:20" x14ac:dyDescent="0.2">
      <c r="A73" t="s">
        <v>304</v>
      </c>
      <c r="B73" t="s">
        <v>18</v>
      </c>
      <c r="C73" t="s">
        <v>305</v>
      </c>
      <c r="D73" t="s">
        <v>165</v>
      </c>
      <c r="E73" t="s">
        <v>759</v>
      </c>
      <c r="F73" s="2">
        <v>46267.718877314801</v>
      </c>
      <c r="G73" t="s">
        <v>22</v>
      </c>
      <c r="H73" t="s">
        <v>760</v>
      </c>
      <c r="I73" s="3">
        <v>300</v>
      </c>
      <c r="J73" t="s">
        <v>24</v>
      </c>
      <c r="K73" t="s">
        <v>25</v>
      </c>
      <c r="L73" s="3">
        <v>437</v>
      </c>
      <c r="M73" t="s">
        <v>308</v>
      </c>
      <c r="N73" s="2">
        <v>46267.742152777799</v>
      </c>
      <c r="O73" s="3">
        <v>340</v>
      </c>
      <c r="P73" t="s">
        <v>27</v>
      </c>
      <c r="Q73" s="3">
        <v>40</v>
      </c>
      <c r="R73" s="3" t="str">
        <f>IF(G73="12R",_xlfn.XLOOKUP(C73,DB!$A$2:$A$222,DB!$B$2:$B$222,""),IF(G73="30L",_xlfn.XLOOKUP(C73,DB!$A$2:$A$222,DB!$C$2:$C$222,""),""))</f>
        <v>ENEBA</v>
      </c>
      <c r="S73" s="3">
        <f t="shared" si="1"/>
        <v>17</v>
      </c>
      <c r="T73" s="3" t="str">
        <f>_xlfn.XLOOKUP(C73,DB!$A$2:$A$222,DB!$D$2:$D$222,"")</f>
        <v>Sector 3</v>
      </c>
    </row>
    <row r="74" spans="1:20" x14ac:dyDescent="0.2">
      <c r="A74" t="s">
        <v>761</v>
      </c>
      <c r="B74" t="s">
        <v>18</v>
      </c>
      <c r="C74" t="s">
        <v>77</v>
      </c>
      <c r="D74" t="s">
        <v>65</v>
      </c>
      <c r="E74" t="s">
        <v>754</v>
      </c>
      <c r="F74" s="2">
        <v>46267.723020833299</v>
      </c>
      <c r="G74" t="s">
        <v>22</v>
      </c>
      <c r="H74" t="s">
        <v>762</v>
      </c>
      <c r="I74" s="3">
        <v>380</v>
      </c>
      <c r="J74" t="s">
        <v>24</v>
      </c>
      <c r="K74" t="s">
        <v>25</v>
      </c>
      <c r="L74" s="3">
        <v>867</v>
      </c>
      <c r="M74" t="s">
        <v>267</v>
      </c>
      <c r="N74" s="2">
        <v>46267.767175925903</v>
      </c>
      <c r="O74" s="3">
        <v>380</v>
      </c>
      <c r="P74" t="s">
        <v>27</v>
      </c>
      <c r="Q74" s="3">
        <v>190</v>
      </c>
      <c r="R74" s="3" t="str">
        <f>IF(G74="12R",_xlfn.XLOOKUP(C74,DB!$A$2:$A$222,DB!$B$2:$B$222,""),IF(G74="30L",_xlfn.XLOOKUP(C74,DB!$A$2:$A$222,DB!$C$2:$C$222,""),""))</f>
        <v>UDGUV</v>
      </c>
      <c r="S74" s="3">
        <f t="shared" si="1"/>
        <v>17</v>
      </c>
      <c r="T74" s="3" t="str">
        <f>_xlfn.XLOOKUP(C74,DB!$A$2:$A$222,DB!$D$2:$D$222,"")</f>
        <v>Sector 2</v>
      </c>
    </row>
    <row r="75" spans="1:20" x14ac:dyDescent="0.2">
      <c r="A75" t="s">
        <v>332</v>
      </c>
      <c r="B75" t="s">
        <v>18</v>
      </c>
      <c r="C75" t="s">
        <v>333</v>
      </c>
      <c r="D75" t="s">
        <v>36</v>
      </c>
      <c r="E75" t="s">
        <v>763</v>
      </c>
      <c r="F75" s="2">
        <v>46267.730381944399</v>
      </c>
      <c r="G75" t="s">
        <v>22</v>
      </c>
      <c r="H75" t="s">
        <v>764</v>
      </c>
      <c r="I75" s="3">
        <v>390</v>
      </c>
      <c r="J75" t="s">
        <v>24</v>
      </c>
      <c r="K75" t="s">
        <v>25</v>
      </c>
      <c r="L75" s="3">
        <v>149</v>
      </c>
      <c r="M75" t="s">
        <v>158</v>
      </c>
      <c r="N75" s="2">
        <v>46267.740219907399</v>
      </c>
      <c r="O75" s="3">
        <v>296</v>
      </c>
      <c r="P75" t="s">
        <v>27</v>
      </c>
      <c r="Q75" s="3">
        <v>190</v>
      </c>
      <c r="R75" s="3" t="str">
        <f>IF(G75="12R",_xlfn.XLOOKUP(C75,DB!$A$2:$A$222,DB!$B$2:$B$222,""),IF(G75="30L",_xlfn.XLOOKUP(C75,DB!$A$2:$A$222,DB!$C$2:$C$222,""),""))</f>
        <v>TAKUX</v>
      </c>
      <c r="S75" s="3">
        <f t="shared" si="1"/>
        <v>17</v>
      </c>
      <c r="T75" s="3" t="str">
        <f>_xlfn.XLOOKUP(C75,DB!$A$2:$A$222,DB!$D$2:$D$222,"")</f>
        <v>Sector 7</v>
      </c>
    </row>
    <row r="76" spans="1:20" x14ac:dyDescent="0.2">
      <c r="A76" t="s">
        <v>506</v>
      </c>
      <c r="B76" t="s">
        <v>18</v>
      </c>
      <c r="C76" t="s">
        <v>211</v>
      </c>
      <c r="D76" t="s">
        <v>20</v>
      </c>
      <c r="E76" t="s">
        <v>765</v>
      </c>
      <c r="F76" s="2">
        <v>46267.731620370403</v>
      </c>
      <c r="G76" t="s">
        <v>22</v>
      </c>
      <c r="H76" t="s">
        <v>766</v>
      </c>
      <c r="I76" s="3">
        <v>370</v>
      </c>
      <c r="J76" t="s">
        <v>24</v>
      </c>
      <c r="K76" t="s">
        <v>25</v>
      </c>
      <c r="L76" s="3">
        <v>146</v>
      </c>
      <c r="M76" t="s">
        <v>767</v>
      </c>
      <c r="N76" s="2">
        <v>46267.741458333301</v>
      </c>
      <c r="O76" s="3">
        <v>290</v>
      </c>
      <c r="P76" t="s">
        <v>27</v>
      </c>
      <c r="Q76" s="3">
        <v>190</v>
      </c>
      <c r="R76" s="3" t="str">
        <f>IF(G76="12R",_xlfn.XLOOKUP(C76,DB!$A$2:$A$222,DB!$B$2:$B$222,""),IF(G76="30L",_xlfn.XLOOKUP(C76,DB!$A$2:$A$222,DB!$C$2:$C$222,""),""))</f>
        <v>NUDAL</v>
      </c>
      <c r="S76" s="3">
        <f t="shared" si="1"/>
        <v>17</v>
      </c>
      <c r="T76" s="3" t="str">
        <f>_xlfn.XLOOKUP(C76,DB!$A$2:$A$222,DB!$D$2:$D$222,"")</f>
        <v>Sector 3</v>
      </c>
    </row>
    <row r="77" spans="1:20" x14ac:dyDescent="0.2">
      <c r="A77" t="s">
        <v>313</v>
      </c>
      <c r="B77" t="s">
        <v>18</v>
      </c>
      <c r="C77" t="s">
        <v>314</v>
      </c>
      <c r="D77" t="s">
        <v>73</v>
      </c>
      <c r="E77" t="s">
        <v>768</v>
      </c>
      <c r="F77" s="2">
        <v>46267.733287037001</v>
      </c>
      <c r="G77" t="s">
        <v>22</v>
      </c>
      <c r="H77" t="s">
        <v>769</v>
      </c>
      <c r="I77" s="3">
        <v>350</v>
      </c>
      <c r="J77" t="s">
        <v>24</v>
      </c>
      <c r="K77" t="s">
        <v>25</v>
      </c>
      <c r="L77" s="3">
        <v>371</v>
      </c>
      <c r="M77" t="s">
        <v>770</v>
      </c>
      <c r="N77" s="2">
        <v>46267.754884259302</v>
      </c>
      <c r="O77" s="3">
        <v>350</v>
      </c>
      <c r="P77" t="s">
        <v>27</v>
      </c>
      <c r="Q77" s="3">
        <v>40</v>
      </c>
      <c r="R77" s="3" t="str">
        <f>IF(G77="12R",_xlfn.XLOOKUP(C77,DB!$A$2:$A$222,DB!$B$2:$B$222,""),IF(G77="30L",_xlfn.XLOOKUP(C77,DB!$A$2:$A$222,DB!$C$2:$C$222,""),""))</f>
        <v>ENEBA</v>
      </c>
      <c r="S77" s="3">
        <f t="shared" si="1"/>
        <v>17</v>
      </c>
      <c r="T77" s="3" t="str">
        <f>_xlfn.XLOOKUP(C77,DB!$A$2:$A$222,DB!$D$2:$D$222,"")</f>
        <v>Sector 3</v>
      </c>
    </row>
    <row r="78" spans="1:20" x14ac:dyDescent="0.2">
      <c r="A78" t="s">
        <v>329</v>
      </c>
      <c r="B78" t="s">
        <v>18</v>
      </c>
      <c r="C78" t="s">
        <v>35</v>
      </c>
      <c r="D78" t="s">
        <v>36</v>
      </c>
      <c r="E78" t="s">
        <v>400</v>
      </c>
      <c r="F78" s="2">
        <v>46267.734988425902</v>
      </c>
      <c r="G78" t="s">
        <v>22</v>
      </c>
      <c r="H78" t="s">
        <v>771</v>
      </c>
      <c r="I78" s="3">
        <v>360</v>
      </c>
      <c r="J78" t="s">
        <v>24</v>
      </c>
      <c r="K78" t="s">
        <v>25</v>
      </c>
      <c r="L78" s="3">
        <v>871</v>
      </c>
      <c r="M78" t="s">
        <v>39</v>
      </c>
      <c r="N78" s="2">
        <v>46267.779699074097</v>
      </c>
      <c r="O78" s="3">
        <v>360</v>
      </c>
      <c r="P78" t="s">
        <v>27</v>
      </c>
      <c r="Q78" s="3">
        <v>190</v>
      </c>
      <c r="R78" s="3" t="str">
        <f>IF(G78="12R",_xlfn.XLOOKUP(C78,DB!$A$2:$A$222,DB!$B$2:$B$222,""),IF(G78="30L",_xlfn.XLOOKUP(C78,DB!$A$2:$A$222,DB!$C$2:$C$222,""),""))</f>
        <v>UDGUV</v>
      </c>
      <c r="S78" s="3">
        <f t="shared" si="1"/>
        <v>17</v>
      </c>
      <c r="T78" s="3" t="str">
        <f>_xlfn.XLOOKUP(C78,DB!$A$2:$A$222,DB!$D$2:$D$222,"")</f>
        <v>Sector 2</v>
      </c>
    </row>
    <row r="79" spans="1:20" x14ac:dyDescent="0.2">
      <c r="A79" t="s">
        <v>772</v>
      </c>
      <c r="B79" t="s">
        <v>18</v>
      </c>
      <c r="C79" t="s">
        <v>204</v>
      </c>
      <c r="D79" t="s">
        <v>30</v>
      </c>
      <c r="E79" t="s">
        <v>773</v>
      </c>
      <c r="F79" s="2">
        <v>46267.736076388901</v>
      </c>
      <c r="G79" t="s">
        <v>22</v>
      </c>
      <c r="H79" t="s">
        <v>774</v>
      </c>
      <c r="I79" s="3">
        <v>370</v>
      </c>
      <c r="J79" t="s">
        <v>24</v>
      </c>
      <c r="K79" t="s">
        <v>25</v>
      </c>
      <c r="L79" s="3">
        <v>329</v>
      </c>
      <c r="M79" t="s">
        <v>775</v>
      </c>
      <c r="N79" s="2">
        <v>46267.755821759303</v>
      </c>
      <c r="O79" s="3">
        <v>370</v>
      </c>
      <c r="P79" t="s">
        <v>27</v>
      </c>
      <c r="Q79" s="3">
        <v>40</v>
      </c>
      <c r="R79" s="3" t="str">
        <f>IF(G79="12R",_xlfn.XLOOKUP(C79,DB!$A$2:$A$222,DB!$B$2:$B$222,""),IF(G79="30L",_xlfn.XLOOKUP(C79,DB!$A$2:$A$222,DB!$C$2:$C$222,""),""))</f>
        <v>OMSUK</v>
      </c>
      <c r="S79" s="3">
        <f t="shared" si="1"/>
        <v>17</v>
      </c>
      <c r="T79" s="3" t="str">
        <f>_xlfn.XLOOKUP(C79,DB!$A$2:$A$222,DB!$D$2:$D$222,"")</f>
        <v>Sector 3</v>
      </c>
    </row>
    <row r="80" spans="1:20" x14ac:dyDescent="0.2">
      <c r="A80" t="s">
        <v>301</v>
      </c>
      <c r="B80" t="s">
        <v>18</v>
      </c>
      <c r="C80" t="s">
        <v>173</v>
      </c>
      <c r="D80" t="s">
        <v>73</v>
      </c>
      <c r="E80" t="s">
        <v>776</v>
      </c>
      <c r="F80" s="2">
        <v>46267.737361111103</v>
      </c>
      <c r="G80" t="s">
        <v>22</v>
      </c>
      <c r="H80" t="s">
        <v>777</v>
      </c>
      <c r="I80" s="3">
        <v>340</v>
      </c>
      <c r="J80" t="s">
        <v>24</v>
      </c>
      <c r="K80" t="s">
        <v>25</v>
      </c>
      <c r="L80" s="3">
        <v>546</v>
      </c>
      <c r="M80" t="s">
        <v>177</v>
      </c>
      <c r="N80" s="2">
        <v>46267.765289351897</v>
      </c>
      <c r="O80" s="3">
        <v>340</v>
      </c>
      <c r="P80" t="s">
        <v>27</v>
      </c>
      <c r="Q80" s="3">
        <v>40</v>
      </c>
      <c r="R80" s="3" t="str">
        <f>IF(G80="12R",_xlfn.XLOOKUP(C80,DB!$A$2:$A$222,DB!$B$2:$B$222,""),IF(G80="30L",_xlfn.XLOOKUP(C80,DB!$A$2:$A$222,DB!$C$2:$C$222,""),""))</f>
        <v>ENEBA</v>
      </c>
      <c r="S80" s="3">
        <f t="shared" si="1"/>
        <v>17</v>
      </c>
      <c r="T80" s="3" t="str">
        <f>_xlfn.XLOOKUP(C80,DB!$A$2:$A$222,DB!$D$2:$D$222,"")</f>
        <v>Sector 3</v>
      </c>
    </row>
    <row r="81" spans="1:20" x14ac:dyDescent="0.2">
      <c r="A81" t="s">
        <v>428</v>
      </c>
      <c r="B81" t="s">
        <v>18</v>
      </c>
      <c r="C81" t="s">
        <v>182</v>
      </c>
      <c r="D81" t="s">
        <v>73</v>
      </c>
      <c r="E81" t="s">
        <v>778</v>
      </c>
      <c r="F81" s="2">
        <v>46267.740196759303</v>
      </c>
      <c r="G81" t="s">
        <v>22</v>
      </c>
      <c r="H81" t="s">
        <v>779</v>
      </c>
      <c r="I81" s="3">
        <v>350</v>
      </c>
      <c r="J81" t="s">
        <v>24</v>
      </c>
      <c r="K81" t="s">
        <v>25</v>
      </c>
      <c r="L81" s="3">
        <v>335</v>
      </c>
      <c r="M81" t="s">
        <v>780</v>
      </c>
      <c r="N81" s="2">
        <v>46267.7597916667</v>
      </c>
      <c r="O81" s="3">
        <v>330</v>
      </c>
      <c r="P81" t="s">
        <v>27</v>
      </c>
      <c r="Q81" s="3">
        <v>40</v>
      </c>
      <c r="R81" s="3" t="str">
        <f>IF(G81="12R",_xlfn.XLOOKUP(C81,DB!$A$2:$A$222,DB!$B$2:$B$222,""),IF(G81="30L",_xlfn.XLOOKUP(C81,DB!$A$2:$A$222,DB!$C$2:$C$222,""),""))</f>
        <v>ENEBA</v>
      </c>
      <c r="S81" s="3">
        <f t="shared" si="1"/>
        <v>17</v>
      </c>
      <c r="T81" s="3" t="str">
        <f>_xlfn.XLOOKUP(C81,DB!$A$2:$A$222,DB!$D$2:$D$222,"")</f>
        <v>Sector 3</v>
      </c>
    </row>
    <row r="82" spans="1:20" x14ac:dyDescent="0.2">
      <c r="A82" t="s">
        <v>345</v>
      </c>
      <c r="B82" t="s">
        <v>18</v>
      </c>
      <c r="C82" t="s">
        <v>346</v>
      </c>
      <c r="D82" t="s">
        <v>65</v>
      </c>
      <c r="E82" t="s">
        <v>781</v>
      </c>
      <c r="F82" s="2">
        <v>46267.741365740701</v>
      </c>
      <c r="G82" t="s">
        <v>22</v>
      </c>
      <c r="H82" t="s">
        <v>782</v>
      </c>
      <c r="I82" s="3">
        <v>390</v>
      </c>
      <c r="J82" t="s">
        <v>24</v>
      </c>
      <c r="K82" t="s">
        <v>25</v>
      </c>
      <c r="L82" s="3">
        <v>150</v>
      </c>
      <c r="M82" t="s">
        <v>158</v>
      </c>
      <c r="N82" s="2">
        <v>46267.751446759299</v>
      </c>
      <c r="O82" s="3">
        <v>302</v>
      </c>
      <c r="P82" t="s">
        <v>27</v>
      </c>
      <c r="Q82" s="3">
        <v>190</v>
      </c>
      <c r="R82" s="3" t="str">
        <f>IF(G82="12R",_xlfn.XLOOKUP(C82,DB!$A$2:$A$222,DB!$B$2:$B$222,""),IF(G82="30L",_xlfn.XLOOKUP(C82,DB!$A$2:$A$222,DB!$C$2:$C$222,""),""))</f>
        <v>TAKUX</v>
      </c>
      <c r="S82" s="3">
        <f t="shared" si="1"/>
        <v>17</v>
      </c>
      <c r="T82" s="3" t="str">
        <f>_xlfn.XLOOKUP(C82,DB!$A$2:$A$222,DB!$D$2:$D$222,"")</f>
        <v>Sector 7</v>
      </c>
    </row>
    <row r="83" spans="1:20" x14ac:dyDescent="0.2">
      <c r="A83" t="s">
        <v>783</v>
      </c>
      <c r="B83" t="s">
        <v>18</v>
      </c>
      <c r="C83" t="s">
        <v>700</v>
      </c>
      <c r="D83" t="s">
        <v>36</v>
      </c>
      <c r="E83" t="s">
        <v>311</v>
      </c>
      <c r="F83" s="2">
        <v>46267.743055555598</v>
      </c>
      <c r="G83" t="s">
        <v>22</v>
      </c>
      <c r="H83" t="s">
        <v>784</v>
      </c>
      <c r="I83" s="3">
        <v>350</v>
      </c>
      <c r="J83" t="s">
        <v>24</v>
      </c>
      <c r="K83" t="s">
        <v>25</v>
      </c>
      <c r="L83" s="3">
        <v>328</v>
      </c>
      <c r="M83" t="s">
        <v>780</v>
      </c>
      <c r="N83" s="2">
        <v>46267.761944444399</v>
      </c>
      <c r="O83" s="3">
        <v>350</v>
      </c>
      <c r="P83" t="s">
        <v>27</v>
      </c>
      <c r="Q83" s="3">
        <v>40</v>
      </c>
      <c r="R83" s="3" t="str">
        <f>IF(G83="12R",_xlfn.XLOOKUP(C83,DB!$A$2:$A$222,DB!$B$2:$B$222,""),IF(G83="30L",_xlfn.XLOOKUP(C83,DB!$A$2:$A$222,DB!$C$2:$C$222,""),""))</f>
        <v>OMSUK</v>
      </c>
      <c r="S83" s="3">
        <f t="shared" si="1"/>
        <v>17</v>
      </c>
      <c r="T83" s="3" t="str">
        <f>_xlfn.XLOOKUP(C83,DB!$A$2:$A$222,DB!$D$2:$D$222,"")</f>
        <v>Sector 3</v>
      </c>
    </row>
    <row r="84" spans="1:20" x14ac:dyDescent="0.2">
      <c r="A84" t="s">
        <v>325</v>
      </c>
      <c r="B84" t="s">
        <v>18</v>
      </c>
      <c r="C84" t="s">
        <v>326</v>
      </c>
      <c r="D84" t="s">
        <v>155</v>
      </c>
      <c r="E84" t="s">
        <v>785</v>
      </c>
      <c r="F84" s="2">
        <v>46267.745289351798</v>
      </c>
      <c r="G84" t="s">
        <v>22</v>
      </c>
      <c r="H84" t="s">
        <v>786</v>
      </c>
      <c r="I84" s="3">
        <v>370</v>
      </c>
      <c r="J84" t="s">
        <v>24</v>
      </c>
      <c r="K84" t="s">
        <v>25</v>
      </c>
      <c r="L84" s="3">
        <v>329</v>
      </c>
      <c r="M84" t="s">
        <v>787</v>
      </c>
      <c r="N84" s="2">
        <v>46267.764432870397</v>
      </c>
      <c r="O84" s="3">
        <v>370</v>
      </c>
      <c r="P84" t="s">
        <v>27</v>
      </c>
      <c r="Q84" s="3">
        <v>40</v>
      </c>
      <c r="R84" s="3" t="str">
        <f>IF(G84="12R",_xlfn.XLOOKUP(C84,DB!$A$2:$A$222,DB!$B$2:$B$222,""),IF(G84="30L",_xlfn.XLOOKUP(C84,DB!$A$2:$A$222,DB!$C$2:$C$222,""),""))</f>
        <v>OMSUK</v>
      </c>
      <c r="S84" s="3">
        <f t="shared" si="1"/>
        <v>17</v>
      </c>
      <c r="T84" s="3" t="str">
        <f>_xlfn.XLOOKUP(C84,DB!$A$2:$A$222,DB!$D$2:$D$222,"")</f>
        <v>Sector 3</v>
      </c>
    </row>
    <row r="85" spans="1:20" x14ac:dyDescent="0.2">
      <c r="A85" t="s">
        <v>370</v>
      </c>
      <c r="B85" t="s">
        <v>18</v>
      </c>
      <c r="C85" t="s">
        <v>48</v>
      </c>
      <c r="D85" t="s">
        <v>49</v>
      </c>
      <c r="E85" t="s">
        <v>788</v>
      </c>
      <c r="F85" s="2">
        <v>46267.746331018498</v>
      </c>
      <c r="G85" t="s">
        <v>22</v>
      </c>
      <c r="H85" t="s">
        <v>789</v>
      </c>
      <c r="I85" s="3">
        <v>360</v>
      </c>
      <c r="J85" t="s">
        <v>24</v>
      </c>
      <c r="K85" t="s">
        <v>25</v>
      </c>
      <c r="L85" s="3">
        <v>858</v>
      </c>
      <c r="M85" t="s">
        <v>52</v>
      </c>
      <c r="N85" s="2">
        <v>46267.791168981501</v>
      </c>
      <c r="O85" s="3">
        <v>360</v>
      </c>
      <c r="P85" t="s">
        <v>27</v>
      </c>
      <c r="Q85" s="3">
        <v>190</v>
      </c>
      <c r="R85" s="3" t="str">
        <f>IF(G85="12R",_xlfn.XLOOKUP(C85,DB!$A$2:$A$222,DB!$B$2:$B$222,""),IF(G85="30L",_xlfn.XLOOKUP(C85,DB!$A$2:$A$222,DB!$C$2:$C$222,""),""))</f>
        <v>UDGUV</v>
      </c>
      <c r="S85" s="3">
        <f t="shared" si="1"/>
        <v>17</v>
      </c>
      <c r="T85" s="3" t="str">
        <f>_xlfn.XLOOKUP(C85,DB!$A$2:$A$222,DB!$D$2:$D$222,"")</f>
        <v>Sector 2</v>
      </c>
    </row>
    <row r="86" spans="1:20" x14ac:dyDescent="0.2">
      <c r="A86" t="s">
        <v>351</v>
      </c>
      <c r="B86" t="s">
        <v>18</v>
      </c>
      <c r="C86" t="s">
        <v>352</v>
      </c>
      <c r="D86" t="s">
        <v>165</v>
      </c>
      <c r="E86" t="s">
        <v>790</v>
      </c>
      <c r="F86" s="2">
        <v>46267.747314814798</v>
      </c>
      <c r="G86" t="s">
        <v>22</v>
      </c>
      <c r="H86" t="s">
        <v>791</v>
      </c>
      <c r="I86" s="3">
        <v>370</v>
      </c>
      <c r="J86" t="s">
        <v>24</v>
      </c>
      <c r="K86" t="s">
        <v>25</v>
      </c>
      <c r="L86" s="3">
        <v>320</v>
      </c>
      <c r="M86" t="s">
        <v>792</v>
      </c>
      <c r="N86" s="2">
        <v>46267.766064814801</v>
      </c>
      <c r="O86" s="3">
        <v>330</v>
      </c>
      <c r="P86" t="s">
        <v>27</v>
      </c>
      <c r="Q86" s="3">
        <v>40</v>
      </c>
      <c r="R86" s="3" t="str">
        <f>IF(G86="12R",_xlfn.XLOOKUP(C86,DB!$A$2:$A$222,DB!$B$2:$B$222,""),IF(G86="30L",_xlfn.XLOOKUP(C86,DB!$A$2:$A$222,DB!$C$2:$C$222,""),""))</f>
        <v>OMSUK</v>
      </c>
      <c r="S86" s="3">
        <f t="shared" si="1"/>
        <v>17</v>
      </c>
      <c r="T86" s="3" t="str">
        <f>_xlfn.XLOOKUP(C86,DB!$A$2:$A$222,DB!$D$2:$D$222,"")</f>
        <v>Sector 3</v>
      </c>
    </row>
    <row r="87" spans="1:20" x14ac:dyDescent="0.2">
      <c r="A87" t="s">
        <v>340</v>
      </c>
      <c r="B87" t="s">
        <v>18</v>
      </c>
      <c r="C87" t="s">
        <v>341</v>
      </c>
      <c r="D87" t="s">
        <v>155</v>
      </c>
      <c r="E87" t="s">
        <v>793</v>
      </c>
      <c r="F87" s="2">
        <v>46267.750752314802</v>
      </c>
      <c r="G87" t="s">
        <v>22</v>
      </c>
      <c r="H87" t="s">
        <v>794</v>
      </c>
      <c r="I87" s="3">
        <v>360</v>
      </c>
      <c r="J87" t="s">
        <v>24</v>
      </c>
      <c r="K87" t="s">
        <v>25</v>
      </c>
      <c r="L87" s="3">
        <v>533</v>
      </c>
      <c r="M87" t="s">
        <v>177</v>
      </c>
      <c r="N87" s="2">
        <v>46267.778379629599</v>
      </c>
      <c r="O87" s="3">
        <v>360</v>
      </c>
      <c r="P87" t="s">
        <v>27</v>
      </c>
      <c r="Q87" s="3">
        <v>40</v>
      </c>
      <c r="R87" s="3" t="str">
        <f>IF(G87="12R",_xlfn.XLOOKUP(C87,DB!$A$2:$A$222,DB!$B$2:$B$222,""),IF(G87="30L",_xlfn.XLOOKUP(C87,DB!$A$2:$A$222,DB!$C$2:$C$222,""),""))</f>
        <v>ENEBA</v>
      </c>
      <c r="S87" s="3">
        <f t="shared" si="1"/>
        <v>18</v>
      </c>
      <c r="T87" s="3" t="str">
        <f>_xlfn.XLOOKUP(C87,DB!$A$2:$A$222,DB!$D$2:$D$222,"")</f>
        <v>Sector 3</v>
      </c>
    </row>
    <row r="88" spans="1:20" x14ac:dyDescent="0.2">
      <c r="A88" t="s">
        <v>355</v>
      </c>
      <c r="B88" t="s">
        <v>18</v>
      </c>
      <c r="C88" t="s">
        <v>35</v>
      </c>
      <c r="D88" t="s">
        <v>20</v>
      </c>
      <c r="E88" t="s">
        <v>70</v>
      </c>
      <c r="F88" s="2">
        <v>46267.751712963</v>
      </c>
      <c r="G88" t="s">
        <v>22</v>
      </c>
      <c r="H88" t="s">
        <v>795</v>
      </c>
      <c r="I88" s="3">
        <v>360</v>
      </c>
      <c r="J88" t="s">
        <v>24</v>
      </c>
      <c r="K88" t="s">
        <v>25</v>
      </c>
      <c r="L88" s="3">
        <v>886</v>
      </c>
      <c r="M88" t="s">
        <v>39</v>
      </c>
      <c r="N88" s="2">
        <v>46267.796689814801</v>
      </c>
      <c r="O88" s="3">
        <v>360</v>
      </c>
      <c r="P88" t="s">
        <v>27</v>
      </c>
      <c r="Q88" s="3">
        <v>190</v>
      </c>
      <c r="R88" s="3" t="str">
        <f>IF(G88="12R",_xlfn.XLOOKUP(C88,DB!$A$2:$A$222,DB!$B$2:$B$222,""),IF(G88="30L",_xlfn.XLOOKUP(C88,DB!$A$2:$A$222,DB!$C$2:$C$222,""),""))</f>
        <v>UDGUV</v>
      </c>
      <c r="S88" s="3">
        <f t="shared" si="1"/>
        <v>18</v>
      </c>
      <c r="T88" s="3" t="str">
        <f>_xlfn.XLOOKUP(C88,DB!$A$2:$A$222,DB!$D$2:$D$222,"")</f>
        <v>Sector 2</v>
      </c>
    </row>
    <row r="89" spans="1:20" x14ac:dyDescent="0.2">
      <c r="A89" t="s">
        <v>796</v>
      </c>
      <c r="B89" t="s">
        <v>18</v>
      </c>
      <c r="C89" t="s">
        <v>18</v>
      </c>
      <c r="D89" t="s">
        <v>797</v>
      </c>
      <c r="F89" s="2">
        <v>46267.754594907397</v>
      </c>
      <c r="G89" t="s">
        <v>22</v>
      </c>
      <c r="H89" t="s">
        <v>798</v>
      </c>
      <c r="I89" s="3">
        <v>15</v>
      </c>
      <c r="J89" t="s">
        <v>196</v>
      </c>
      <c r="K89" t="s">
        <v>62</v>
      </c>
      <c r="L89" s="3">
        <v>30</v>
      </c>
      <c r="M89" t="s">
        <v>18</v>
      </c>
      <c r="N89" s="2">
        <v>46267.782627314802</v>
      </c>
      <c r="O89" s="3">
        <v>0</v>
      </c>
      <c r="P89" t="s">
        <v>192</v>
      </c>
      <c r="Q89" s="3">
        <v>15</v>
      </c>
      <c r="R89" s="3" t="str">
        <f>IF(G89="12R",_xlfn.XLOOKUP(C89,DB!$A$2:$A$222,DB!$B$2:$B$222,""),IF(G89="30L",_xlfn.XLOOKUP(C89,DB!$A$2:$A$222,DB!$C$2:$C$222,""),""))</f>
        <v/>
      </c>
      <c r="S89" s="3">
        <f t="shared" si="1"/>
        <v>18</v>
      </c>
      <c r="T89" s="3" t="str">
        <f>_xlfn.XLOOKUP(C89,DB!$A$2:$A$222,DB!$D$2:$D$222,"")</f>
        <v/>
      </c>
    </row>
    <row r="90" spans="1:20" x14ac:dyDescent="0.2">
      <c r="A90" t="s">
        <v>349</v>
      </c>
      <c r="B90" t="s">
        <v>18</v>
      </c>
      <c r="C90" t="s">
        <v>19</v>
      </c>
      <c r="D90" t="s">
        <v>20</v>
      </c>
      <c r="E90" t="s">
        <v>624</v>
      </c>
      <c r="F90" s="2">
        <v>46267.7565972222</v>
      </c>
      <c r="G90" t="s">
        <v>22</v>
      </c>
      <c r="H90" t="s">
        <v>799</v>
      </c>
      <c r="I90" s="3">
        <v>360</v>
      </c>
      <c r="J90" t="s">
        <v>24</v>
      </c>
      <c r="K90" t="s">
        <v>25</v>
      </c>
      <c r="L90" s="3">
        <v>869</v>
      </c>
      <c r="M90" t="s">
        <v>26</v>
      </c>
      <c r="N90" s="2">
        <v>46267.8026157407</v>
      </c>
      <c r="O90" s="3">
        <v>360</v>
      </c>
      <c r="P90" t="s">
        <v>27</v>
      </c>
      <c r="Q90" s="3">
        <v>190</v>
      </c>
      <c r="R90" s="3" t="str">
        <f>IF(G90="12R",_xlfn.XLOOKUP(C90,DB!$A$2:$A$222,DB!$B$2:$B$222,""),IF(G90="30L",_xlfn.XLOOKUP(C90,DB!$A$2:$A$222,DB!$C$2:$C$222,""),""))</f>
        <v>UDGUV</v>
      </c>
      <c r="S90" s="3">
        <f t="shared" si="1"/>
        <v>18</v>
      </c>
      <c r="T90" s="3" t="str">
        <f>_xlfn.XLOOKUP(C90,DB!$A$2:$A$222,DB!$D$2:$D$222,"")</f>
        <v>Sector 2</v>
      </c>
    </row>
    <row r="91" spans="1:20" x14ac:dyDescent="0.2">
      <c r="A91" t="s">
        <v>357</v>
      </c>
      <c r="B91" t="s">
        <v>18</v>
      </c>
      <c r="C91" t="s">
        <v>249</v>
      </c>
      <c r="D91" t="s">
        <v>20</v>
      </c>
      <c r="E91" t="s">
        <v>800</v>
      </c>
      <c r="F91" s="2">
        <v>46267.757534722201</v>
      </c>
      <c r="G91" t="s">
        <v>22</v>
      </c>
      <c r="H91" t="s">
        <v>801</v>
      </c>
      <c r="I91" s="3">
        <v>350</v>
      </c>
      <c r="J91" t="s">
        <v>24</v>
      </c>
      <c r="K91" t="s">
        <v>25</v>
      </c>
      <c r="L91" s="3">
        <v>356</v>
      </c>
      <c r="M91" t="s">
        <v>33</v>
      </c>
      <c r="N91" s="2">
        <v>46267.777905092596</v>
      </c>
      <c r="O91" s="3">
        <v>350</v>
      </c>
      <c r="P91" t="s">
        <v>27</v>
      </c>
      <c r="Q91" s="3">
        <v>40</v>
      </c>
      <c r="R91" s="3" t="str">
        <f>IF(G91="12R",_xlfn.XLOOKUP(C91,DB!$A$2:$A$222,DB!$B$2:$B$222,""),IF(G91="30L",_xlfn.XLOOKUP(C91,DB!$A$2:$A$222,DB!$C$2:$C$222,""),""))</f>
        <v>OMSUK</v>
      </c>
      <c r="S91" s="3">
        <f t="shared" si="1"/>
        <v>18</v>
      </c>
      <c r="T91" s="3" t="str">
        <f>_xlfn.XLOOKUP(C91,DB!$A$2:$A$222,DB!$D$2:$D$222,"")</f>
        <v>Sector 3</v>
      </c>
    </row>
    <row r="92" spans="1:20" x14ac:dyDescent="0.2">
      <c r="A92" t="s">
        <v>367</v>
      </c>
      <c r="B92" t="s">
        <v>18</v>
      </c>
      <c r="C92" t="s">
        <v>249</v>
      </c>
      <c r="D92" t="s">
        <v>36</v>
      </c>
      <c r="E92" t="s">
        <v>802</v>
      </c>
      <c r="F92" s="2">
        <v>46267.760914351798</v>
      </c>
      <c r="G92" t="s">
        <v>22</v>
      </c>
      <c r="H92" t="s">
        <v>803</v>
      </c>
      <c r="I92" s="3">
        <v>350</v>
      </c>
      <c r="J92" t="s">
        <v>24</v>
      </c>
      <c r="K92" t="s">
        <v>25</v>
      </c>
      <c r="L92" s="3">
        <v>353</v>
      </c>
      <c r="M92" t="s">
        <v>33</v>
      </c>
      <c r="N92" s="2">
        <v>46267.78</v>
      </c>
      <c r="O92" s="3">
        <v>330</v>
      </c>
      <c r="P92" t="s">
        <v>27</v>
      </c>
      <c r="Q92" s="3">
        <v>40</v>
      </c>
      <c r="R92" s="3" t="str">
        <f>IF(G92="12R",_xlfn.XLOOKUP(C92,DB!$A$2:$A$222,DB!$B$2:$B$222,""),IF(G92="30L",_xlfn.XLOOKUP(C92,DB!$A$2:$A$222,DB!$C$2:$C$222,""),""))</f>
        <v>OMSUK</v>
      </c>
      <c r="S92" s="3">
        <f t="shared" si="1"/>
        <v>18</v>
      </c>
      <c r="T92" s="3" t="str">
        <f>_xlfn.XLOOKUP(C92,DB!$A$2:$A$222,DB!$D$2:$D$222,"")</f>
        <v>Sector 3</v>
      </c>
    </row>
    <row r="93" spans="1:20" x14ac:dyDescent="0.2">
      <c r="A93" t="s">
        <v>402</v>
      </c>
      <c r="B93" t="s">
        <v>18</v>
      </c>
      <c r="C93" t="s">
        <v>164</v>
      </c>
      <c r="D93" t="s">
        <v>165</v>
      </c>
      <c r="E93" t="s">
        <v>804</v>
      </c>
      <c r="F93" s="2">
        <v>46267.762719907398</v>
      </c>
      <c r="G93" t="s">
        <v>22</v>
      </c>
      <c r="H93" t="s">
        <v>805</v>
      </c>
      <c r="I93" s="3">
        <v>360</v>
      </c>
      <c r="J93" t="s">
        <v>24</v>
      </c>
      <c r="K93" t="s">
        <v>25</v>
      </c>
      <c r="L93" s="3">
        <v>826</v>
      </c>
      <c r="M93" t="s">
        <v>344</v>
      </c>
      <c r="N93" s="2">
        <v>46267.8041435185</v>
      </c>
      <c r="O93" s="3">
        <v>360</v>
      </c>
      <c r="P93" t="s">
        <v>27</v>
      </c>
      <c r="Q93" s="3">
        <v>40</v>
      </c>
      <c r="R93" s="3" t="str">
        <f>IF(G93="12R",_xlfn.XLOOKUP(C93,DB!$A$2:$A$222,DB!$B$2:$B$222,""),IF(G93="30L",_xlfn.XLOOKUP(C93,DB!$A$2:$A$222,DB!$C$2:$C$222,""),""))</f>
        <v>ENEBA</v>
      </c>
      <c r="S93" s="3">
        <f t="shared" si="1"/>
        <v>18</v>
      </c>
      <c r="T93" s="3" t="str">
        <f>_xlfn.XLOOKUP(C93,DB!$A$2:$A$222,DB!$D$2:$D$222,"")</f>
        <v>Sector 3</v>
      </c>
    </row>
    <row r="94" spans="1:20" x14ac:dyDescent="0.2">
      <c r="A94" t="s">
        <v>336</v>
      </c>
      <c r="B94" t="s">
        <v>18</v>
      </c>
      <c r="C94" t="s">
        <v>337</v>
      </c>
      <c r="D94" t="s">
        <v>73</v>
      </c>
      <c r="E94" t="s">
        <v>161</v>
      </c>
      <c r="F94" s="2">
        <v>46267.763680555603</v>
      </c>
      <c r="G94" t="s">
        <v>22</v>
      </c>
      <c r="H94" t="s">
        <v>806</v>
      </c>
      <c r="I94" s="3">
        <v>360</v>
      </c>
      <c r="J94" t="s">
        <v>24</v>
      </c>
      <c r="K94" t="s">
        <v>25</v>
      </c>
      <c r="L94" s="3">
        <v>879</v>
      </c>
      <c r="M94" t="s">
        <v>52</v>
      </c>
      <c r="N94" s="2">
        <v>46267.810127314799</v>
      </c>
      <c r="O94" s="3">
        <v>360</v>
      </c>
      <c r="P94" t="s">
        <v>27</v>
      </c>
      <c r="Q94" s="3">
        <v>190</v>
      </c>
      <c r="R94" s="3" t="str">
        <f>IF(G94="12R",_xlfn.XLOOKUP(C94,DB!$A$2:$A$222,DB!$B$2:$B$222,""),IF(G94="30L",_xlfn.XLOOKUP(C94,DB!$A$2:$A$222,DB!$C$2:$C$222,""),""))</f>
        <v>UDGUV</v>
      </c>
      <c r="S94" s="3">
        <f t="shared" si="1"/>
        <v>18</v>
      </c>
      <c r="T94" s="3" t="str">
        <f>_xlfn.XLOOKUP(C94,DB!$A$2:$A$222,DB!$D$2:$D$222,"")</f>
        <v>Sector 2</v>
      </c>
    </row>
    <row r="95" spans="1:20" x14ac:dyDescent="0.2">
      <c r="A95" t="s">
        <v>381</v>
      </c>
      <c r="B95" t="s">
        <v>18</v>
      </c>
      <c r="C95" t="s">
        <v>305</v>
      </c>
      <c r="D95" t="s">
        <v>73</v>
      </c>
      <c r="E95" t="s">
        <v>807</v>
      </c>
      <c r="F95" s="2">
        <v>46267.765300925901</v>
      </c>
      <c r="G95" t="s">
        <v>22</v>
      </c>
      <c r="H95" t="s">
        <v>808</v>
      </c>
      <c r="I95" s="3">
        <v>340</v>
      </c>
      <c r="J95" t="s">
        <v>24</v>
      </c>
      <c r="K95" t="s">
        <v>25</v>
      </c>
      <c r="L95" s="3">
        <v>440</v>
      </c>
      <c r="M95" t="s">
        <v>308</v>
      </c>
      <c r="N95" s="2">
        <v>46267.789317129602</v>
      </c>
      <c r="O95" s="3">
        <v>340</v>
      </c>
      <c r="P95" t="s">
        <v>27</v>
      </c>
      <c r="Q95" s="3">
        <v>40</v>
      </c>
      <c r="R95" s="3" t="str">
        <f>IF(G95="12R",_xlfn.XLOOKUP(C95,DB!$A$2:$A$222,DB!$B$2:$B$222,""),IF(G95="30L",_xlfn.XLOOKUP(C95,DB!$A$2:$A$222,DB!$C$2:$C$222,""),""))</f>
        <v>ENEBA</v>
      </c>
      <c r="S95" s="3">
        <f t="shared" si="1"/>
        <v>18</v>
      </c>
      <c r="T95" s="3" t="str">
        <f>_xlfn.XLOOKUP(C95,DB!$A$2:$A$222,DB!$D$2:$D$222,"")</f>
        <v>Sector 3</v>
      </c>
    </row>
    <row r="96" spans="1:20" x14ac:dyDescent="0.2">
      <c r="A96" t="s">
        <v>809</v>
      </c>
      <c r="B96" t="s">
        <v>18</v>
      </c>
      <c r="C96" t="s">
        <v>555</v>
      </c>
      <c r="D96" t="s">
        <v>174</v>
      </c>
      <c r="E96" t="s">
        <v>810</v>
      </c>
      <c r="F96" s="2">
        <v>46267.773206018501</v>
      </c>
      <c r="G96" t="s">
        <v>22</v>
      </c>
      <c r="H96" t="s">
        <v>811</v>
      </c>
      <c r="I96" s="3">
        <v>350</v>
      </c>
      <c r="J96" t="s">
        <v>24</v>
      </c>
      <c r="K96" t="s">
        <v>25</v>
      </c>
      <c r="L96" s="3">
        <v>352</v>
      </c>
      <c r="M96" t="s">
        <v>33</v>
      </c>
      <c r="N96" s="2">
        <v>46267.793761574103</v>
      </c>
      <c r="O96" s="3">
        <v>330</v>
      </c>
      <c r="P96" t="s">
        <v>27</v>
      </c>
      <c r="Q96" s="3">
        <v>40</v>
      </c>
      <c r="R96" s="3" t="str">
        <f>IF(G96="12R",_xlfn.XLOOKUP(C96,DB!$A$2:$A$222,DB!$B$2:$B$222,""),IF(G96="30L",_xlfn.XLOOKUP(C96,DB!$A$2:$A$222,DB!$C$2:$C$222,""),""))</f>
        <v>OMSUK</v>
      </c>
      <c r="S96" s="3">
        <f t="shared" si="1"/>
        <v>18</v>
      </c>
      <c r="T96" s="3" t="str">
        <f>_xlfn.XLOOKUP(C96,DB!$A$2:$A$222,DB!$D$2:$D$222,"")</f>
        <v>Sector 3</v>
      </c>
    </row>
    <row r="97" spans="1:20" x14ac:dyDescent="0.2">
      <c r="A97" t="s">
        <v>408</v>
      </c>
      <c r="B97" t="s">
        <v>18</v>
      </c>
      <c r="C97" t="s">
        <v>409</v>
      </c>
      <c r="D97" t="s">
        <v>73</v>
      </c>
      <c r="E97" t="s">
        <v>812</v>
      </c>
      <c r="F97" s="2">
        <v>46267.776087963</v>
      </c>
      <c r="G97" t="s">
        <v>22</v>
      </c>
      <c r="H97" t="s">
        <v>813</v>
      </c>
      <c r="I97" s="3">
        <v>340</v>
      </c>
      <c r="J97" t="s">
        <v>24</v>
      </c>
      <c r="K97" t="s">
        <v>25</v>
      </c>
      <c r="L97" s="3">
        <v>904</v>
      </c>
      <c r="M97" t="s">
        <v>39</v>
      </c>
      <c r="N97" s="2">
        <v>46267.821550925903</v>
      </c>
      <c r="O97" s="3">
        <v>340</v>
      </c>
      <c r="P97" t="s">
        <v>27</v>
      </c>
      <c r="Q97" s="3">
        <v>190</v>
      </c>
      <c r="R97" s="3" t="str">
        <f>IF(G97="12R",_xlfn.XLOOKUP(C97,DB!$A$2:$A$222,DB!$B$2:$B$222,""),IF(G97="30L",_xlfn.XLOOKUP(C97,DB!$A$2:$A$222,DB!$C$2:$C$222,""),""))</f>
        <v>UDGUV</v>
      </c>
      <c r="S97" s="3">
        <f t="shared" si="1"/>
        <v>18</v>
      </c>
      <c r="T97" s="3" t="str">
        <f>_xlfn.XLOOKUP(C97,DB!$A$2:$A$222,DB!$D$2:$D$222,"")</f>
        <v>Sector 2</v>
      </c>
    </row>
    <row r="98" spans="1:20" x14ac:dyDescent="0.2">
      <c r="A98" t="s">
        <v>412</v>
      </c>
      <c r="B98" t="s">
        <v>18</v>
      </c>
      <c r="C98" t="s">
        <v>164</v>
      </c>
      <c r="D98" t="s">
        <v>165</v>
      </c>
      <c r="E98" t="s">
        <v>814</v>
      </c>
      <c r="F98" s="2">
        <v>46267.7813888889</v>
      </c>
      <c r="G98" t="s">
        <v>22</v>
      </c>
      <c r="H98" t="s">
        <v>815</v>
      </c>
      <c r="I98" s="3">
        <v>340</v>
      </c>
      <c r="J98" t="s">
        <v>24</v>
      </c>
      <c r="K98" t="s">
        <v>25</v>
      </c>
      <c r="L98" s="3">
        <v>539</v>
      </c>
      <c r="M98" t="s">
        <v>177</v>
      </c>
      <c r="N98" s="2">
        <v>46267.809456018498</v>
      </c>
      <c r="O98" s="3">
        <v>360</v>
      </c>
      <c r="P98" t="s">
        <v>27</v>
      </c>
      <c r="Q98" s="3">
        <v>40</v>
      </c>
      <c r="R98" s="3" t="str">
        <f>IF(G98="12R",_xlfn.XLOOKUP(C98,DB!$A$2:$A$222,DB!$B$2:$B$222,""),IF(G98="30L",_xlfn.XLOOKUP(C98,DB!$A$2:$A$222,DB!$C$2:$C$222,""),""))</f>
        <v>ENEBA</v>
      </c>
      <c r="S98" s="3">
        <f t="shared" si="1"/>
        <v>18</v>
      </c>
      <c r="T98" s="3" t="str">
        <f>_xlfn.XLOOKUP(C98,DB!$A$2:$A$222,DB!$D$2:$D$222,"")</f>
        <v>Sector 3</v>
      </c>
    </row>
    <row r="99" spans="1:20" x14ac:dyDescent="0.2">
      <c r="A99" t="s">
        <v>390</v>
      </c>
      <c r="B99" t="s">
        <v>18</v>
      </c>
      <c r="C99" t="s">
        <v>391</v>
      </c>
      <c r="D99" t="s">
        <v>392</v>
      </c>
      <c r="E99" t="s">
        <v>393</v>
      </c>
      <c r="F99" s="2">
        <v>46267.784259259301</v>
      </c>
      <c r="G99" t="s">
        <v>22</v>
      </c>
      <c r="H99" t="s">
        <v>816</v>
      </c>
      <c r="I99" s="3">
        <v>100</v>
      </c>
      <c r="J99" t="s">
        <v>24</v>
      </c>
      <c r="K99" t="s">
        <v>25</v>
      </c>
      <c r="L99" s="3">
        <v>354</v>
      </c>
      <c r="M99" t="s">
        <v>391</v>
      </c>
      <c r="N99" s="2">
        <v>46267.846099536997</v>
      </c>
      <c r="O99" s="3">
        <v>0</v>
      </c>
      <c r="P99" t="s">
        <v>192</v>
      </c>
      <c r="Q99" s="3">
        <v>40</v>
      </c>
      <c r="R99" s="3" t="str">
        <f>IF(G99="12R",_xlfn.XLOOKUP(C99,DB!$A$2:$A$222,DB!$B$2:$B$222,""),IF(G99="30L",_xlfn.XLOOKUP(C99,DB!$A$2:$A$222,DB!$C$2:$C$222,""),""))</f>
        <v>CZM</v>
      </c>
      <c r="S99" s="3">
        <f t="shared" si="1"/>
        <v>18</v>
      </c>
      <c r="T99" s="3" t="str">
        <f>_xlfn.XLOOKUP(C99,DB!$A$2:$A$222,DB!$D$2:$D$222,"")</f>
        <v>Sector 7</v>
      </c>
    </row>
    <row r="100" spans="1:20" x14ac:dyDescent="0.2">
      <c r="A100" t="s">
        <v>277</v>
      </c>
      <c r="B100" t="s">
        <v>18</v>
      </c>
      <c r="C100" t="s">
        <v>18</v>
      </c>
      <c r="D100" t="s">
        <v>278</v>
      </c>
      <c r="F100" s="2">
        <v>46267.785648148201</v>
      </c>
      <c r="G100" t="s">
        <v>22</v>
      </c>
      <c r="H100" t="s">
        <v>817</v>
      </c>
      <c r="I100" s="3">
        <v>15</v>
      </c>
      <c r="J100" t="s">
        <v>196</v>
      </c>
      <c r="K100" t="s">
        <v>62</v>
      </c>
      <c r="L100" s="3">
        <v>103</v>
      </c>
      <c r="M100" t="s">
        <v>18</v>
      </c>
      <c r="N100" s="2">
        <v>46267.840706018498</v>
      </c>
      <c r="O100" s="3">
        <v>0</v>
      </c>
      <c r="P100" t="s">
        <v>192</v>
      </c>
      <c r="Q100" s="3">
        <v>15</v>
      </c>
      <c r="R100" s="3" t="str">
        <f>IF(G100="12R",_xlfn.XLOOKUP(C100,DB!$A$2:$A$222,DB!$B$2:$B$222,""),IF(G100="30L",_xlfn.XLOOKUP(C100,DB!$A$2:$A$222,DB!$C$2:$C$222,""),""))</f>
        <v/>
      </c>
      <c r="S100" s="3">
        <f t="shared" si="1"/>
        <v>18</v>
      </c>
      <c r="T100" s="3" t="str">
        <f>_xlfn.XLOOKUP(C100,DB!$A$2:$A$222,DB!$D$2:$D$222,"")</f>
        <v/>
      </c>
    </row>
    <row r="101" spans="1:20" x14ac:dyDescent="0.2">
      <c r="A101" t="s">
        <v>818</v>
      </c>
      <c r="B101" t="s">
        <v>18</v>
      </c>
      <c r="C101" t="s">
        <v>136</v>
      </c>
      <c r="D101" t="s">
        <v>65</v>
      </c>
      <c r="E101" t="s">
        <v>338</v>
      </c>
      <c r="F101" s="2">
        <v>46267.787291666697</v>
      </c>
      <c r="G101" t="s">
        <v>22</v>
      </c>
      <c r="H101" t="s">
        <v>819</v>
      </c>
      <c r="I101" s="3">
        <v>380</v>
      </c>
      <c r="J101" t="s">
        <v>24</v>
      </c>
      <c r="K101" t="s">
        <v>216</v>
      </c>
      <c r="L101" s="3">
        <v>867</v>
      </c>
      <c r="M101" t="s">
        <v>52</v>
      </c>
      <c r="N101" s="2">
        <v>46267.832499999997</v>
      </c>
      <c r="O101" s="3">
        <v>380</v>
      </c>
      <c r="P101" t="s">
        <v>27</v>
      </c>
      <c r="Q101" s="3">
        <v>190</v>
      </c>
      <c r="R101" s="3" t="str">
        <f>IF(G101="12R",_xlfn.XLOOKUP(C101,DB!$A$2:$A$222,DB!$B$2:$B$222,""),IF(G101="30L",_xlfn.XLOOKUP(C101,DB!$A$2:$A$222,DB!$C$2:$C$222,""),""))</f>
        <v>UDGUV</v>
      </c>
      <c r="S101" s="3">
        <f t="shared" si="1"/>
        <v>18</v>
      </c>
      <c r="T101" s="3" t="str">
        <f>_xlfn.XLOOKUP(C101,DB!$A$2:$A$222,DB!$D$2:$D$222,"")</f>
        <v>Sector 2</v>
      </c>
    </row>
    <row r="102" spans="1:20" x14ac:dyDescent="0.2">
      <c r="A102" t="s">
        <v>395</v>
      </c>
      <c r="B102" t="s">
        <v>18</v>
      </c>
      <c r="C102" t="s">
        <v>396</v>
      </c>
      <c r="D102" t="s">
        <v>155</v>
      </c>
      <c r="E102" t="s">
        <v>820</v>
      </c>
      <c r="F102" s="2">
        <v>46267.788263888899</v>
      </c>
      <c r="G102" t="s">
        <v>22</v>
      </c>
      <c r="H102" t="s">
        <v>821</v>
      </c>
      <c r="I102" s="3">
        <v>360</v>
      </c>
      <c r="J102" t="s">
        <v>24</v>
      </c>
      <c r="K102" t="s">
        <v>25</v>
      </c>
      <c r="L102" s="3">
        <v>550</v>
      </c>
      <c r="M102" t="s">
        <v>177</v>
      </c>
      <c r="N102" s="2">
        <v>46267.816990740699</v>
      </c>
      <c r="O102" s="3">
        <v>360</v>
      </c>
      <c r="P102" t="s">
        <v>27</v>
      </c>
      <c r="Q102" s="3">
        <v>40</v>
      </c>
      <c r="R102" s="3" t="str">
        <f>IF(G102="12R",_xlfn.XLOOKUP(C102,DB!$A$2:$A$222,DB!$B$2:$B$222,""),IF(G102="30L",_xlfn.XLOOKUP(C102,DB!$A$2:$A$222,DB!$C$2:$C$222,""),""))</f>
        <v>UDGUV</v>
      </c>
      <c r="S102" s="3">
        <f t="shared" si="1"/>
        <v>18</v>
      </c>
      <c r="T102" s="3" t="str">
        <f>_xlfn.XLOOKUP(C102,DB!$A$2:$A$222,DB!$D$2:$D$222,"")</f>
        <v>Sector 2</v>
      </c>
    </row>
    <row r="103" spans="1:20" x14ac:dyDescent="0.2">
      <c r="A103" t="s">
        <v>360</v>
      </c>
      <c r="B103" t="s">
        <v>18</v>
      </c>
      <c r="C103" t="s">
        <v>361</v>
      </c>
      <c r="D103" t="s">
        <v>49</v>
      </c>
      <c r="E103" t="s">
        <v>822</v>
      </c>
      <c r="F103" s="2">
        <v>46267.789317129602</v>
      </c>
      <c r="G103" t="s">
        <v>22</v>
      </c>
      <c r="H103" t="s">
        <v>823</v>
      </c>
      <c r="I103" s="3">
        <v>300</v>
      </c>
      <c r="J103" t="s">
        <v>24</v>
      </c>
      <c r="K103" t="s">
        <v>25</v>
      </c>
      <c r="L103" s="3">
        <v>874</v>
      </c>
      <c r="M103" t="s">
        <v>39</v>
      </c>
      <c r="N103" s="2">
        <v>46267.832916666703</v>
      </c>
      <c r="O103" s="3">
        <v>340</v>
      </c>
      <c r="P103" t="s">
        <v>27</v>
      </c>
      <c r="Q103" s="3">
        <v>190</v>
      </c>
      <c r="R103" s="3" t="str">
        <f>IF(G103="12R",_xlfn.XLOOKUP(C103,DB!$A$2:$A$222,DB!$B$2:$B$222,""),IF(G103="30L",_xlfn.XLOOKUP(C103,DB!$A$2:$A$222,DB!$C$2:$C$222,""),""))</f>
        <v>UDGUV</v>
      </c>
      <c r="S103" s="3">
        <f t="shared" si="1"/>
        <v>18</v>
      </c>
      <c r="T103" s="3" t="str">
        <f>_xlfn.XLOOKUP(C103,DB!$A$2:$A$222,DB!$D$2:$D$222,"")</f>
        <v>Sector 2</v>
      </c>
    </row>
    <row r="104" spans="1:20" x14ac:dyDescent="0.2">
      <c r="A104" t="s">
        <v>415</v>
      </c>
      <c r="B104" t="s">
        <v>18</v>
      </c>
      <c r="C104" t="s">
        <v>173</v>
      </c>
      <c r="D104" t="s">
        <v>73</v>
      </c>
      <c r="E104" t="s">
        <v>536</v>
      </c>
      <c r="F104" s="2">
        <v>46267.790474537003</v>
      </c>
      <c r="G104" t="s">
        <v>22</v>
      </c>
      <c r="H104" t="s">
        <v>824</v>
      </c>
      <c r="I104" s="3">
        <v>340</v>
      </c>
      <c r="J104" t="s">
        <v>24</v>
      </c>
      <c r="K104" t="s">
        <v>25</v>
      </c>
      <c r="L104" s="3">
        <v>541</v>
      </c>
      <c r="M104" t="s">
        <v>177</v>
      </c>
      <c r="N104" s="2">
        <v>46267.818923611099</v>
      </c>
      <c r="O104" s="3">
        <v>340</v>
      </c>
      <c r="P104" t="s">
        <v>27</v>
      </c>
      <c r="Q104" s="3">
        <v>40</v>
      </c>
      <c r="R104" s="3" t="str">
        <f>IF(G104="12R",_xlfn.XLOOKUP(C104,DB!$A$2:$A$222,DB!$B$2:$B$222,""),IF(G104="30L",_xlfn.XLOOKUP(C104,DB!$A$2:$A$222,DB!$C$2:$C$222,""),""))</f>
        <v>ENEBA</v>
      </c>
      <c r="S104" s="3">
        <f t="shared" si="1"/>
        <v>18</v>
      </c>
      <c r="T104" s="3" t="str">
        <f>_xlfn.XLOOKUP(C104,DB!$A$2:$A$222,DB!$D$2:$D$222,"")</f>
        <v>Sector 3</v>
      </c>
    </row>
    <row r="105" spans="1:20" x14ac:dyDescent="0.2">
      <c r="A105" t="s">
        <v>274</v>
      </c>
      <c r="B105" t="s">
        <v>18</v>
      </c>
      <c r="C105" t="s">
        <v>275</v>
      </c>
      <c r="D105" t="s">
        <v>276</v>
      </c>
      <c r="F105" s="2">
        <v>46267.792349536998</v>
      </c>
      <c r="G105" t="s">
        <v>22</v>
      </c>
      <c r="H105" t="s">
        <v>244</v>
      </c>
      <c r="I105" s="3">
        <v>15</v>
      </c>
      <c r="J105" t="s">
        <v>196</v>
      </c>
      <c r="K105" t="s">
        <v>62</v>
      </c>
      <c r="L105" s="3">
        <v>74</v>
      </c>
      <c r="M105" t="s">
        <v>275</v>
      </c>
      <c r="N105" s="2">
        <v>46267.8136689815</v>
      </c>
      <c r="O105" s="3">
        <v>0</v>
      </c>
      <c r="P105" t="s">
        <v>192</v>
      </c>
      <c r="Q105" s="3">
        <v>15</v>
      </c>
      <c r="R105" s="3" t="str">
        <f>IF(G105="12R",_xlfn.XLOOKUP(C105,DB!$A$2:$A$222,DB!$B$2:$B$222,""),IF(G105="30L",_xlfn.XLOOKUP(C105,DB!$A$2:$A$222,DB!$C$2:$C$222,""),""))</f>
        <v/>
      </c>
      <c r="S105" s="3">
        <f t="shared" si="1"/>
        <v>19</v>
      </c>
      <c r="T105" s="3" t="str">
        <f>_xlfn.XLOOKUP(C105,DB!$A$2:$A$222,DB!$D$2:$D$222,"")</f>
        <v/>
      </c>
    </row>
    <row r="106" spans="1:20" x14ac:dyDescent="0.2">
      <c r="A106" t="s">
        <v>431</v>
      </c>
      <c r="B106" t="s">
        <v>18</v>
      </c>
      <c r="C106" t="s">
        <v>154</v>
      </c>
      <c r="D106" t="s">
        <v>174</v>
      </c>
      <c r="E106" t="s">
        <v>825</v>
      </c>
      <c r="F106" s="2">
        <v>46267.795439814799</v>
      </c>
      <c r="G106" t="s">
        <v>22</v>
      </c>
      <c r="H106" t="s">
        <v>826</v>
      </c>
      <c r="I106" s="3">
        <v>350</v>
      </c>
      <c r="J106" t="s">
        <v>24</v>
      </c>
      <c r="K106" t="s">
        <v>25</v>
      </c>
      <c r="L106" s="3">
        <v>149</v>
      </c>
      <c r="M106" t="s">
        <v>158</v>
      </c>
      <c r="N106" s="2">
        <v>46267.805219907401</v>
      </c>
      <c r="O106" s="3">
        <v>278</v>
      </c>
      <c r="P106" t="s">
        <v>27</v>
      </c>
      <c r="Q106" s="3">
        <v>190</v>
      </c>
      <c r="R106" s="3" t="str">
        <f>IF(G106="12R",_xlfn.XLOOKUP(C106,DB!$A$2:$A$222,DB!$B$2:$B$222,""),IF(G106="30L",_xlfn.XLOOKUP(C106,DB!$A$2:$A$222,DB!$C$2:$C$222,""),""))</f>
        <v>TAKUX</v>
      </c>
      <c r="S106" s="3">
        <f t="shared" si="1"/>
        <v>19</v>
      </c>
      <c r="T106" s="3" t="str">
        <f>_xlfn.XLOOKUP(C106,DB!$A$2:$A$222,DB!$D$2:$D$222,"")</f>
        <v>Sector 7</v>
      </c>
    </row>
    <row r="107" spans="1:20" x14ac:dyDescent="0.2">
      <c r="A107" t="s">
        <v>387</v>
      </c>
      <c r="B107" t="s">
        <v>18</v>
      </c>
      <c r="C107" t="s">
        <v>29</v>
      </c>
      <c r="D107" t="s">
        <v>30</v>
      </c>
      <c r="E107" t="s">
        <v>827</v>
      </c>
      <c r="F107" s="2">
        <v>46267.797037037002</v>
      </c>
      <c r="G107" t="s">
        <v>22</v>
      </c>
      <c r="H107" t="s">
        <v>828</v>
      </c>
      <c r="I107" s="3">
        <v>350</v>
      </c>
      <c r="J107" t="s">
        <v>24</v>
      </c>
      <c r="K107" t="s">
        <v>25</v>
      </c>
      <c r="L107" s="3">
        <v>359</v>
      </c>
      <c r="M107" t="s">
        <v>33</v>
      </c>
      <c r="N107" s="2">
        <v>46267.817777777796</v>
      </c>
      <c r="O107" s="3">
        <v>350</v>
      </c>
      <c r="P107" t="s">
        <v>27</v>
      </c>
      <c r="Q107" s="3">
        <v>40</v>
      </c>
      <c r="R107" s="3" t="str">
        <f>IF(G107="12R",_xlfn.XLOOKUP(C107,DB!$A$2:$A$222,DB!$B$2:$B$222,""),IF(G107="30L",_xlfn.XLOOKUP(C107,DB!$A$2:$A$222,DB!$C$2:$C$222,""),""))</f>
        <v>OMSUK</v>
      </c>
      <c r="S107" s="3">
        <f t="shared" si="1"/>
        <v>19</v>
      </c>
      <c r="T107" s="3" t="str">
        <f>_xlfn.XLOOKUP(C107,DB!$A$2:$A$222,DB!$D$2:$D$222,"")</f>
        <v>Sector 3</v>
      </c>
    </row>
    <row r="108" spans="1:20" x14ac:dyDescent="0.2">
      <c r="A108" t="s">
        <v>462</v>
      </c>
      <c r="B108" t="s">
        <v>18</v>
      </c>
      <c r="C108" t="s">
        <v>463</v>
      </c>
      <c r="D108" t="s">
        <v>36</v>
      </c>
      <c r="E108" t="s">
        <v>829</v>
      </c>
      <c r="F108" s="2">
        <v>46267.7984490741</v>
      </c>
      <c r="G108" t="s">
        <v>22</v>
      </c>
      <c r="H108" t="s">
        <v>830</v>
      </c>
      <c r="I108" s="3">
        <v>390</v>
      </c>
      <c r="J108" t="s">
        <v>24</v>
      </c>
      <c r="K108" t="s">
        <v>25</v>
      </c>
      <c r="L108" s="3">
        <v>136</v>
      </c>
      <c r="M108" t="s">
        <v>831</v>
      </c>
      <c r="N108" s="2">
        <v>46267.807488425897</v>
      </c>
      <c r="O108" s="3">
        <v>275</v>
      </c>
      <c r="P108" t="s">
        <v>27</v>
      </c>
      <c r="Q108" s="3">
        <v>190</v>
      </c>
      <c r="R108" s="3" t="str">
        <f>IF(G108="12R",_xlfn.XLOOKUP(C108,DB!$A$2:$A$222,DB!$B$2:$B$222,""),IF(G108="30L",_xlfn.XLOOKUP(C108,DB!$A$2:$A$222,DB!$C$2:$C$222,""),""))</f>
        <v>OMSUK</v>
      </c>
      <c r="S108" s="3">
        <f t="shared" si="1"/>
        <v>19</v>
      </c>
      <c r="T108" s="3" t="str">
        <f>_xlfn.XLOOKUP(C108,DB!$A$2:$A$222,DB!$D$2:$D$222,"")</f>
        <v>Sector 3</v>
      </c>
    </row>
    <row r="109" spans="1:20" x14ac:dyDescent="0.2">
      <c r="A109" t="s">
        <v>441</v>
      </c>
      <c r="B109" t="s">
        <v>18</v>
      </c>
      <c r="C109" t="s">
        <v>352</v>
      </c>
      <c r="D109" t="s">
        <v>165</v>
      </c>
      <c r="E109" t="s">
        <v>832</v>
      </c>
      <c r="F109" s="2">
        <v>46267.800567129598</v>
      </c>
      <c r="G109" t="s">
        <v>22</v>
      </c>
      <c r="H109" t="s">
        <v>833</v>
      </c>
      <c r="I109" s="3">
        <v>350</v>
      </c>
      <c r="J109" t="s">
        <v>24</v>
      </c>
      <c r="K109" t="s">
        <v>25</v>
      </c>
      <c r="L109" s="3">
        <v>349</v>
      </c>
      <c r="M109" t="s">
        <v>33</v>
      </c>
      <c r="N109" s="2">
        <v>46267.819791666698</v>
      </c>
      <c r="O109" s="3">
        <v>330</v>
      </c>
      <c r="P109" t="s">
        <v>27</v>
      </c>
      <c r="Q109" s="3">
        <v>40</v>
      </c>
      <c r="R109" s="3" t="str">
        <f>IF(G109="12R",_xlfn.XLOOKUP(C109,DB!$A$2:$A$222,DB!$B$2:$B$222,""),IF(G109="30L",_xlfn.XLOOKUP(C109,DB!$A$2:$A$222,DB!$C$2:$C$222,""),""))</f>
        <v>OMSUK</v>
      </c>
      <c r="S109" s="3">
        <f t="shared" si="1"/>
        <v>19</v>
      </c>
      <c r="T109" s="3" t="str">
        <f>_xlfn.XLOOKUP(C109,DB!$A$2:$A$222,DB!$D$2:$D$222,"")</f>
        <v>Sector 3</v>
      </c>
    </row>
    <row r="110" spans="1:20" x14ac:dyDescent="0.2">
      <c r="A110" t="s">
        <v>834</v>
      </c>
      <c r="B110" t="s">
        <v>18</v>
      </c>
      <c r="C110" t="s">
        <v>204</v>
      </c>
      <c r="D110" t="s">
        <v>30</v>
      </c>
      <c r="E110" t="s">
        <v>835</v>
      </c>
      <c r="F110" s="2">
        <v>46267.803530092599</v>
      </c>
      <c r="G110" t="s">
        <v>22</v>
      </c>
      <c r="H110" t="s">
        <v>836</v>
      </c>
      <c r="I110" s="3">
        <v>370</v>
      </c>
      <c r="J110" t="s">
        <v>24</v>
      </c>
      <c r="K110" t="s">
        <v>25</v>
      </c>
      <c r="L110" s="3">
        <v>359</v>
      </c>
      <c r="M110" t="s">
        <v>33</v>
      </c>
      <c r="N110" s="2">
        <v>46267.824340277803</v>
      </c>
      <c r="O110" s="3">
        <v>370</v>
      </c>
      <c r="P110" t="s">
        <v>27</v>
      </c>
      <c r="Q110" s="3">
        <v>40</v>
      </c>
      <c r="R110" s="3" t="str">
        <f>IF(G110="12R",_xlfn.XLOOKUP(C110,DB!$A$2:$A$222,DB!$B$2:$B$222,""),IF(G110="30L",_xlfn.XLOOKUP(C110,DB!$A$2:$A$222,DB!$C$2:$C$222,""),""))</f>
        <v>OMSUK</v>
      </c>
      <c r="S110" s="3">
        <f t="shared" si="1"/>
        <v>19</v>
      </c>
      <c r="T110" s="3" t="str">
        <f>_xlfn.XLOOKUP(C110,DB!$A$2:$A$222,DB!$D$2:$D$222,"")</f>
        <v>Sector 3</v>
      </c>
    </row>
    <row r="111" spans="1:20" x14ac:dyDescent="0.2">
      <c r="A111" t="s">
        <v>437</v>
      </c>
      <c r="B111" t="s">
        <v>18</v>
      </c>
      <c r="C111" t="s">
        <v>211</v>
      </c>
      <c r="D111" t="s">
        <v>73</v>
      </c>
      <c r="E111" t="s">
        <v>837</v>
      </c>
      <c r="F111" s="2">
        <v>46267.804606481499</v>
      </c>
      <c r="G111" t="s">
        <v>22</v>
      </c>
      <c r="H111" t="s">
        <v>838</v>
      </c>
      <c r="I111" s="3">
        <v>370</v>
      </c>
      <c r="J111" t="s">
        <v>24</v>
      </c>
      <c r="K111" t="s">
        <v>25</v>
      </c>
      <c r="L111" s="3">
        <v>136</v>
      </c>
      <c r="M111" t="s">
        <v>45</v>
      </c>
      <c r="N111" s="2">
        <v>46267.8141203704</v>
      </c>
      <c r="O111" s="3">
        <v>267</v>
      </c>
      <c r="P111" t="s">
        <v>27</v>
      </c>
      <c r="Q111" s="3">
        <v>190</v>
      </c>
      <c r="R111" s="3" t="str">
        <f>IF(G111="12R",_xlfn.XLOOKUP(C111,DB!$A$2:$A$222,DB!$B$2:$B$222,""),IF(G111="30L",_xlfn.XLOOKUP(C111,DB!$A$2:$A$222,DB!$C$2:$C$222,""),""))</f>
        <v>NUDAL</v>
      </c>
      <c r="S111" s="3">
        <f t="shared" si="1"/>
        <v>19</v>
      </c>
      <c r="T111" s="3" t="str">
        <f>_xlfn.XLOOKUP(C111,DB!$A$2:$A$222,DB!$D$2:$D$222,"")</f>
        <v>Sector 3</v>
      </c>
    </row>
    <row r="112" spans="1:20" x14ac:dyDescent="0.2">
      <c r="A112" t="s">
        <v>839</v>
      </c>
      <c r="B112" t="s">
        <v>18</v>
      </c>
      <c r="C112" t="s">
        <v>840</v>
      </c>
      <c r="D112" t="s">
        <v>73</v>
      </c>
      <c r="E112" t="s">
        <v>841</v>
      </c>
      <c r="F112" s="2">
        <v>46267.806192129603</v>
      </c>
      <c r="G112" t="s">
        <v>22</v>
      </c>
      <c r="H112" t="s">
        <v>842</v>
      </c>
      <c r="I112" s="3">
        <v>360</v>
      </c>
      <c r="J112" t="s">
        <v>24</v>
      </c>
      <c r="K112" t="s">
        <v>25</v>
      </c>
      <c r="L112" s="3">
        <v>374</v>
      </c>
      <c r="M112" t="s">
        <v>444</v>
      </c>
      <c r="N112" s="2">
        <v>46267.8276736111</v>
      </c>
      <c r="O112" s="3">
        <v>360</v>
      </c>
      <c r="P112" t="s">
        <v>27</v>
      </c>
      <c r="Q112" s="3">
        <v>40</v>
      </c>
      <c r="R112" s="3" t="str">
        <f>IF(G112="12R",_xlfn.XLOOKUP(C112,DB!$A$2:$A$222,DB!$B$2:$B$222,""),IF(G112="30L",_xlfn.XLOOKUP(C112,DB!$A$2:$A$222,DB!$C$2:$C$222,""),""))</f>
        <v>ENEBA</v>
      </c>
      <c r="S112" s="3">
        <f t="shared" si="1"/>
        <v>19</v>
      </c>
      <c r="T112" s="3" t="str">
        <f>_xlfn.XLOOKUP(C112,DB!$A$2:$A$222,DB!$D$2:$D$222,"")</f>
        <v>Sector 3</v>
      </c>
    </row>
    <row r="113" spans="1:20" x14ac:dyDescent="0.2">
      <c r="A113" t="s">
        <v>843</v>
      </c>
      <c r="B113" t="s">
        <v>18</v>
      </c>
      <c r="C113" t="s">
        <v>420</v>
      </c>
      <c r="D113" t="s">
        <v>421</v>
      </c>
      <c r="E113" t="s">
        <v>844</v>
      </c>
      <c r="F113" s="2">
        <v>46267.807673611103</v>
      </c>
      <c r="G113" t="s">
        <v>22</v>
      </c>
      <c r="H113" t="s">
        <v>845</v>
      </c>
      <c r="I113" s="3">
        <v>350</v>
      </c>
      <c r="J113" t="s">
        <v>24</v>
      </c>
      <c r="K113" t="s">
        <v>25</v>
      </c>
      <c r="L113" s="3">
        <v>136</v>
      </c>
      <c r="M113" t="s">
        <v>45</v>
      </c>
      <c r="N113" s="2">
        <v>46267.816655092603</v>
      </c>
      <c r="O113" s="3">
        <v>217</v>
      </c>
      <c r="P113" t="s">
        <v>46</v>
      </c>
      <c r="Q113" s="3">
        <v>190</v>
      </c>
      <c r="R113" s="3" t="str">
        <f>IF(G113="12R",_xlfn.XLOOKUP(C113,DB!$A$2:$A$222,DB!$B$2:$B$222,""),IF(G113="30L",_xlfn.XLOOKUP(C113,DB!$A$2:$A$222,DB!$C$2:$C$222,""),""))</f>
        <v>NUDAL</v>
      </c>
      <c r="S113" s="3">
        <f t="shared" si="1"/>
        <v>19</v>
      </c>
      <c r="T113" s="3" t="str">
        <f>_xlfn.XLOOKUP(C113,DB!$A$2:$A$222,DB!$D$2:$D$222,"")</f>
        <v>Sector 3</v>
      </c>
    </row>
    <row r="114" spans="1:20" x14ac:dyDescent="0.2">
      <c r="A114" t="s">
        <v>445</v>
      </c>
      <c r="B114" t="s">
        <v>18</v>
      </c>
      <c r="C114" t="s">
        <v>182</v>
      </c>
      <c r="D114" t="s">
        <v>73</v>
      </c>
      <c r="E114" t="s">
        <v>846</v>
      </c>
      <c r="F114" s="2">
        <v>46267.809618055602</v>
      </c>
      <c r="G114" t="s">
        <v>22</v>
      </c>
      <c r="H114" t="s">
        <v>847</v>
      </c>
      <c r="I114" s="3">
        <v>350</v>
      </c>
      <c r="J114" t="s">
        <v>24</v>
      </c>
      <c r="K114" t="s">
        <v>25</v>
      </c>
      <c r="L114" s="3">
        <v>350</v>
      </c>
      <c r="M114" t="s">
        <v>33</v>
      </c>
      <c r="N114" s="2">
        <v>46267.829143518502</v>
      </c>
      <c r="O114" s="3">
        <v>344</v>
      </c>
      <c r="P114" t="s">
        <v>27</v>
      </c>
      <c r="Q114" s="3">
        <v>40</v>
      </c>
      <c r="R114" s="3" t="str">
        <f>IF(G114="12R",_xlfn.XLOOKUP(C114,DB!$A$2:$A$222,DB!$B$2:$B$222,""),IF(G114="30L",_xlfn.XLOOKUP(C114,DB!$A$2:$A$222,DB!$C$2:$C$222,""),""))</f>
        <v>ENEBA</v>
      </c>
      <c r="S114" s="3">
        <f t="shared" si="1"/>
        <v>19</v>
      </c>
      <c r="T114" s="3" t="str">
        <f>_xlfn.XLOOKUP(C114,DB!$A$2:$A$222,DB!$D$2:$D$222,"")</f>
        <v>Sector 3</v>
      </c>
    </row>
    <row r="115" spans="1:20" x14ac:dyDescent="0.2">
      <c r="A115" t="s">
        <v>512</v>
      </c>
      <c r="B115" t="s">
        <v>18</v>
      </c>
      <c r="C115" t="s">
        <v>253</v>
      </c>
      <c r="D115" t="s">
        <v>65</v>
      </c>
      <c r="E115" t="s">
        <v>514</v>
      </c>
      <c r="F115" s="2">
        <v>46267.810462963003</v>
      </c>
      <c r="G115" t="s">
        <v>22</v>
      </c>
      <c r="H115" t="s">
        <v>848</v>
      </c>
      <c r="I115" s="3">
        <v>340</v>
      </c>
      <c r="J115" t="s">
        <v>24</v>
      </c>
      <c r="K115" t="s">
        <v>25</v>
      </c>
      <c r="L115" s="3">
        <v>330</v>
      </c>
      <c r="M115" t="s">
        <v>256</v>
      </c>
      <c r="N115" s="2">
        <v>46267.829328703701</v>
      </c>
      <c r="O115" s="3">
        <v>340</v>
      </c>
      <c r="P115" t="s">
        <v>27</v>
      </c>
      <c r="Q115" s="3">
        <v>190</v>
      </c>
      <c r="R115" s="3" t="str">
        <f>IF(G115="12R",_xlfn.XLOOKUP(C115,DB!$A$2:$A$222,DB!$B$2:$B$222,""),IF(G115="30L",_xlfn.XLOOKUP(C115,DB!$A$2:$A$222,DB!$C$2:$C$222,""),""))</f>
        <v>CZM</v>
      </c>
      <c r="S115" s="3">
        <f t="shared" si="1"/>
        <v>19</v>
      </c>
      <c r="T115" s="3" t="str">
        <f>_xlfn.XLOOKUP(C115,DB!$A$2:$A$222,DB!$D$2:$D$222,"")</f>
        <v>Sector 7</v>
      </c>
    </row>
    <row r="116" spans="1:20" x14ac:dyDescent="0.2">
      <c r="A116" t="s">
        <v>434</v>
      </c>
      <c r="B116" t="s">
        <v>18</v>
      </c>
      <c r="C116" t="s">
        <v>341</v>
      </c>
      <c r="D116" t="s">
        <v>155</v>
      </c>
      <c r="E116" t="s">
        <v>849</v>
      </c>
      <c r="F116" s="2">
        <v>46267.811400462997</v>
      </c>
      <c r="G116" t="s">
        <v>22</v>
      </c>
      <c r="H116" t="s">
        <v>850</v>
      </c>
      <c r="I116" s="3">
        <v>360</v>
      </c>
      <c r="J116" t="s">
        <v>24</v>
      </c>
      <c r="K116" t="s">
        <v>25</v>
      </c>
      <c r="L116" s="3">
        <v>525</v>
      </c>
      <c r="M116" t="s">
        <v>177</v>
      </c>
      <c r="N116" s="2">
        <v>46267.838842592602</v>
      </c>
      <c r="O116" s="3">
        <v>360</v>
      </c>
      <c r="P116" t="s">
        <v>27</v>
      </c>
      <c r="Q116" s="3">
        <v>40</v>
      </c>
      <c r="R116" s="3" t="str">
        <f>IF(G116="12R",_xlfn.XLOOKUP(C116,DB!$A$2:$A$222,DB!$B$2:$B$222,""),IF(G116="30L",_xlfn.XLOOKUP(C116,DB!$A$2:$A$222,DB!$C$2:$C$222,""),""))</f>
        <v>ENEBA</v>
      </c>
      <c r="S116" s="3">
        <f t="shared" si="1"/>
        <v>19</v>
      </c>
      <c r="T116" s="3" t="str">
        <f>_xlfn.XLOOKUP(C116,DB!$A$2:$A$222,DB!$D$2:$D$222,"")</f>
        <v>Sector 3</v>
      </c>
    </row>
    <row r="117" spans="1:20" x14ac:dyDescent="0.2">
      <c r="A117" t="s">
        <v>452</v>
      </c>
      <c r="B117" t="s">
        <v>18</v>
      </c>
      <c r="C117" t="s">
        <v>453</v>
      </c>
      <c r="D117" t="s">
        <v>165</v>
      </c>
      <c r="E117" t="s">
        <v>851</v>
      </c>
      <c r="F117" s="2">
        <v>46267.812326388899</v>
      </c>
      <c r="G117" t="s">
        <v>22</v>
      </c>
      <c r="H117" t="s">
        <v>852</v>
      </c>
      <c r="I117" s="3">
        <v>360</v>
      </c>
      <c r="J117" t="s">
        <v>24</v>
      </c>
      <c r="K117" t="s">
        <v>25</v>
      </c>
      <c r="L117" s="3">
        <v>921</v>
      </c>
      <c r="M117" t="s">
        <v>39</v>
      </c>
      <c r="N117" s="2">
        <v>46267.858425925901</v>
      </c>
      <c r="O117" s="3">
        <v>360</v>
      </c>
      <c r="P117" t="s">
        <v>27</v>
      </c>
      <c r="Q117" s="3">
        <v>190</v>
      </c>
      <c r="R117" s="3" t="str">
        <f>IF(G117="12R",_xlfn.XLOOKUP(C117,DB!$A$2:$A$222,DB!$B$2:$B$222,""),IF(G117="30L",_xlfn.XLOOKUP(C117,DB!$A$2:$A$222,DB!$C$2:$C$222,""),""))</f>
        <v>UDGUV</v>
      </c>
      <c r="S117" s="3">
        <f t="shared" si="1"/>
        <v>19</v>
      </c>
      <c r="T117" s="3" t="str">
        <f>_xlfn.XLOOKUP(C117,DB!$A$2:$A$222,DB!$D$2:$D$222,"")</f>
        <v>Sector 2</v>
      </c>
    </row>
    <row r="118" spans="1:20" x14ac:dyDescent="0.2">
      <c r="A118" t="s">
        <v>377</v>
      </c>
      <c r="B118" t="s">
        <v>18</v>
      </c>
      <c r="C118" t="s">
        <v>29</v>
      </c>
      <c r="D118" t="s">
        <v>378</v>
      </c>
      <c r="E118" t="s">
        <v>853</v>
      </c>
      <c r="F118" s="2">
        <v>46267.8144328704</v>
      </c>
      <c r="G118" t="s">
        <v>22</v>
      </c>
      <c r="H118" t="s">
        <v>854</v>
      </c>
      <c r="I118" s="3">
        <v>350</v>
      </c>
      <c r="J118" t="s">
        <v>24</v>
      </c>
      <c r="K118" t="s">
        <v>25</v>
      </c>
      <c r="L118" s="3">
        <v>355</v>
      </c>
      <c r="M118" t="s">
        <v>33</v>
      </c>
      <c r="N118" s="2">
        <v>46267.836145833302</v>
      </c>
      <c r="O118" s="3">
        <v>330</v>
      </c>
      <c r="P118" t="s">
        <v>27</v>
      </c>
      <c r="Q118" s="3">
        <v>190</v>
      </c>
      <c r="R118" s="3" t="str">
        <f>IF(G118="12R",_xlfn.XLOOKUP(C118,DB!$A$2:$A$222,DB!$B$2:$B$222,""),IF(G118="30L",_xlfn.XLOOKUP(C118,DB!$A$2:$A$222,DB!$C$2:$C$222,""),""))</f>
        <v>OMSUK</v>
      </c>
      <c r="S118" s="3">
        <f t="shared" si="1"/>
        <v>19</v>
      </c>
      <c r="T118" s="3" t="str">
        <f>_xlfn.XLOOKUP(C118,DB!$A$2:$A$222,DB!$D$2:$D$222,"")</f>
        <v>Sector 3</v>
      </c>
    </row>
    <row r="119" spans="1:20" x14ac:dyDescent="0.2">
      <c r="A119" t="s">
        <v>448</v>
      </c>
      <c r="B119" t="s">
        <v>18</v>
      </c>
      <c r="C119" t="s">
        <v>449</v>
      </c>
      <c r="D119" t="s">
        <v>20</v>
      </c>
      <c r="E119" t="s">
        <v>855</v>
      </c>
      <c r="F119" s="2">
        <v>46267.815532407403</v>
      </c>
      <c r="G119" t="s">
        <v>22</v>
      </c>
      <c r="H119" t="s">
        <v>856</v>
      </c>
      <c r="I119" s="3">
        <v>340</v>
      </c>
      <c r="J119" t="s">
        <v>24</v>
      </c>
      <c r="K119" t="s">
        <v>25</v>
      </c>
      <c r="L119" s="3">
        <v>873</v>
      </c>
      <c r="M119" t="s">
        <v>39</v>
      </c>
      <c r="N119" s="2">
        <v>46267.860011574099</v>
      </c>
      <c r="O119" s="3">
        <v>340</v>
      </c>
      <c r="P119" t="s">
        <v>27</v>
      </c>
      <c r="Q119" s="3">
        <v>190</v>
      </c>
      <c r="R119" s="3" t="str">
        <f>IF(G119="12R",_xlfn.XLOOKUP(C119,DB!$A$2:$A$222,DB!$B$2:$B$222,""),IF(G119="30L",_xlfn.XLOOKUP(C119,DB!$A$2:$A$222,DB!$C$2:$C$222,""),""))</f>
        <v>UDGUV</v>
      </c>
      <c r="S119" s="3">
        <f t="shared" si="1"/>
        <v>19</v>
      </c>
      <c r="T119" s="3" t="str">
        <f>_xlfn.XLOOKUP(C119,DB!$A$2:$A$222,DB!$D$2:$D$222,"")</f>
        <v>Sector 2</v>
      </c>
    </row>
    <row r="120" spans="1:20" x14ac:dyDescent="0.2">
      <c r="A120" t="s">
        <v>459</v>
      </c>
      <c r="B120" t="s">
        <v>18</v>
      </c>
      <c r="C120" t="s">
        <v>249</v>
      </c>
      <c r="D120" t="s">
        <v>20</v>
      </c>
      <c r="E120" t="s">
        <v>460</v>
      </c>
      <c r="F120" s="2">
        <v>46267.817430555602</v>
      </c>
      <c r="G120" t="s">
        <v>22</v>
      </c>
      <c r="H120" t="s">
        <v>857</v>
      </c>
      <c r="I120" s="3">
        <v>350</v>
      </c>
      <c r="J120" t="s">
        <v>24</v>
      </c>
      <c r="K120" t="s">
        <v>25</v>
      </c>
      <c r="L120" s="3">
        <v>363</v>
      </c>
      <c r="M120" t="s">
        <v>33</v>
      </c>
      <c r="N120" s="2">
        <v>46267.838148148097</v>
      </c>
      <c r="O120" s="3">
        <v>350</v>
      </c>
      <c r="P120" t="s">
        <v>27</v>
      </c>
      <c r="Q120" s="3">
        <v>40</v>
      </c>
      <c r="R120" s="3" t="str">
        <f>IF(G120="12R",_xlfn.XLOOKUP(C120,DB!$A$2:$A$222,DB!$B$2:$B$222,""),IF(G120="30L",_xlfn.XLOOKUP(C120,DB!$A$2:$A$222,DB!$C$2:$C$222,""),""))</f>
        <v>OMSUK</v>
      </c>
      <c r="S120" s="3">
        <f t="shared" si="1"/>
        <v>19</v>
      </c>
      <c r="T120" s="3" t="str">
        <f>_xlfn.XLOOKUP(C120,DB!$A$2:$A$222,DB!$D$2:$D$222,"")</f>
        <v>Sector 3</v>
      </c>
    </row>
    <row r="121" spans="1:20" x14ac:dyDescent="0.2">
      <c r="A121" t="s">
        <v>470</v>
      </c>
      <c r="B121" t="s">
        <v>18</v>
      </c>
      <c r="C121" t="s">
        <v>298</v>
      </c>
      <c r="D121" t="s">
        <v>20</v>
      </c>
      <c r="E121" t="s">
        <v>858</v>
      </c>
      <c r="F121" s="2">
        <v>46267.8194560185</v>
      </c>
      <c r="G121" t="s">
        <v>22</v>
      </c>
      <c r="H121" t="s">
        <v>859</v>
      </c>
      <c r="I121" s="3">
        <v>350</v>
      </c>
      <c r="J121" t="s">
        <v>24</v>
      </c>
      <c r="K121" t="s">
        <v>25</v>
      </c>
      <c r="L121" s="3">
        <v>366</v>
      </c>
      <c r="M121" t="s">
        <v>33</v>
      </c>
      <c r="N121" s="2">
        <v>46267.840706018498</v>
      </c>
      <c r="O121" s="3">
        <v>310</v>
      </c>
      <c r="P121" t="s">
        <v>27</v>
      </c>
      <c r="Q121" s="3">
        <v>40</v>
      </c>
      <c r="R121" s="3" t="str">
        <f>IF(G121="12R",_xlfn.XLOOKUP(C121,DB!$A$2:$A$222,DB!$B$2:$B$222,""),IF(G121="30L",_xlfn.XLOOKUP(C121,DB!$A$2:$A$222,DB!$C$2:$C$222,""),""))</f>
        <v>OMSUK</v>
      </c>
      <c r="S121" s="3">
        <f t="shared" si="1"/>
        <v>19</v>
      </c>
      <c r="T121" s="3" t="str">
        <f>_xlfn.XLOOKUP(C121,DB!$A$2:$A$222,DB!$D$2:$D$222,"")</f>
        <v>Sector 3</v>
      </c>
    </row>
    <row r="122" spans="1:20" x14ac:dyDescent="0.2">
      <c r="A122" t="s">
        <v>466</v>
      </c>
      <c r="B122" t="s">
        <v>18</v>
      </c>
      <c r="C122" t="s">
        <v>467</v>
      </c>
      <c r="D122" t="s">
        <v>36</v>
      </c>
      <c r="E122" t="s">
        <v>860</v>
      </c>
      <c r="F122" s="2">
        <v>46267.820439814801</v>
      </c>
      <c r="G122" t="s">
        <v>22</v>
      </c>
      <c r="H122" t="s">
        <v>861</v>
      </c>
      <c r="I122" s="3">
        <v>380</v>
      </c>
      <c r="J122" t="s">
        <v>24</v>
      </c>
      <c r="K122" t="s">
        <v>25</v>
      </c>
      <c r="L122" s="3">
        <v>868</v>
      </c>
      <c r="M122" t="s">
        <v>267</v>
      </c>
      <c r="N122" s="2">
        <v>46267.864560185197</v>
      </c>
      <c r="O122" s="3">
        <v>380</v>
      </c>
      <c r="P122" t="s">
        <v>27</v>
      </c>
      <c r="Q122" s="3">
        <v>190</v>
      </c>
      <c r="R122" s="3" t="str">
        <f>IF(G122="12R",_xlfn.XLOOKUP(C122,DB!$A$2:$A$222,DB!$B$2:$B$222,""),IF(G122="30L",_xlfn.XLOOKUP(C122,DB!$A$2:$A$222,DB!$C$2:$C$222,""),""))</f>
        <v>UDGUV</v>
      </c>
      <c r="S122" s="3">
        <f t="shared" si="1"/>
        <v>19</v>
      </c>
      <c r="T122" s="3" t="str">
        <f>_xlfn.XLOOKUP(C122,DB!$A$2:$A$222,DB!$D$2:$D$222,"")</f>
        <v>Sector 2</v>
      </c>
    </row>
    <row r="123" spans="1:20" x14ac:dyDescent="0.2">
      <c r="A123" t="s">
        <v>473</v>
      </c>
      <c r="B123" t="s">
        <v>18</v>
      </c>
      <c r="C123" t="s">
        <v>48</v>
      </c>
      <c r="D123" t="s">
        <v>49</v>
      </c>
      <c r="E123" t="s">
        <v>603</v>
      </c>
      <c r="F123" s="2">
        <v>46267.822060185201</v>
      </c>
      <c r="G123" t="s">
        <v>22</v>
      </c>
      <c r="H123" t="s">
        <v>862</v>
      </c>
      <c r="I123" s="3">
        <v>360</v>
      </c>
      <c r="J123" t="s">
        <v>24</v>
      </c>
      <c r="K123" t="s">
        <v>25</v>
      </c>
      <c r="L123" s="3">
        <v>859</v>
      </c>
      <c r="M123" t="s">
        <v>52</v>
      </c>
      <c r="N123" s="2">
        <v>46267.867071759298</v>
      </c>
      <c r="O123" s="3">
        <v>360</v>
      </c>
      <c r="P123" t="s">
        <v>27</v>
      </c>
      <c r="Q123" s="3">
        <v>190</v>
      </c>
      <c r="R123" s="3" t="str">
        <f>IF(G123="12R",_xlfn.XLOOKUP(C123,DB!$A$2:$A$222,DB!$B$2:$B$222,""),IF(G123="30L",_xlfn.XLOOKUP(C123,DB!$A$2:$A$222,DB!$C$2:$C$222,""),""))</f>
        <v>UDGUV</v>
      </c>
      <c r="S123" s="3">
        <f t="shared" si="1"/>
        <v>19</v>
      </c>
      <c r="T123" s="3" t="str">
        <f>_xlfn.XLOOKUP(C123,DB!$A$2:$A$222,DB!$D$2:$D$222,"")</f>
        <v>Sector 2</v>
      </c>
    </row>
    <row r="124" spans="1:20" x14ac:dyDescent="0.2">
      <c r="A124" t="s">
        <v>456</v>
      </c>
      <c r="B124" t="s">
        <v>18</v>
      </c>
      <c r="C124" t="s">
        <v>35</v>
      </c>
      <c r="D124" t="s">
        <v>65</v>
      </c>
      <c r="E124" t="s">
        <v>863</v>
      </c>
      <c r="F124" s="2">
        <v>46267.824224536998</v>
      </c>
      <c r="G124" t="s">
        <v>22</v>
      </c>
      <c r="H124" t="s">
        <v>864</v>
      </c>
      <c r="I124" s="3">
        <v>380</v>
      </c>
      <c r="J124" t="s">
        <v>24</v>
      </c>
      <c r="K124" t="s">
        <v>25</v>
      </c>
      <c r="L124" s="3">
        <v>873</v>
      </c>
      <c r="M124" t="s">
        <v>39</v>
      </c>
      <c r="N124" s="2">
        <v>46267.868518518502</v>
      </c>
      <c r="O124" s="3">
        <v>380</v>
      </c>
      <c r="P124" t="s">
        <v>27</v>
      </c>
      <c r="Q124" s="3">
        <v>190</v>
      </c>
      <c r="R124" s="3" t="str">
        <f>IF(G124="12R",_xlfn.XLOOKUP(C124,DB!$A$2:$A$222,DB!$B$2:$B$222,""),IF(G124="30L",_xlfn.XLOOKUP(C124,DB!$A$2:$A$222,DB!$C$2:$C$222,""),""))</f>
        <v>UDGUV</v>
      </c>
      <c r="S124" s="3">
        <f t="shared" si="1"/>
        <v>19</v>
      </c>
      <c r="T124" s="3" t="str">
        <f>_xlfn.XLOOKUP(C124,DB!$A$2:$A$222,DB!$D$2:$D$222,"")</f>
        <v>Sector 2</v>
      </c>
    </row>
    <row r="125" spans="1:20" x14ac:dyDescent="0.2">
      <c r="A125" t="s">
        <v>483</v>
      </c>
      <c r="B125" t="s">
        <v>18</v>
      </c>
      <c r="C125" t="s">
        <v>48</v>
      </c>
      <c r="D125" t="s">
        <v>20</v>
      </c>
      <c r="E125" t="s">
        <v>410</v>
      </c>
      <c r="F125" s="2">
        <v>46267.827488425901</v>
      </c>
      <c r="G125" t="s">
        <v>22</v>
      </c>
      <c r="H125" t="s">
        <v>865</v>
      </c>
      <c r="I125" s="3">
        <v>360</v>
      </c>
      <c r="J125" t="s">
        <v>24</v>
      </c>
      <c r="K125" t="s">
        <v>25</v>
      </c>
      <c r="L125" s="3">
        <v>859</v>
      </c>
      <c r="M125" t="s">
        <v>52</v>
      </c>
      <c r="N125" s="2">
        <v>46267.872534722199</v>
      </c>
      <c r="O125" s="3">
        <v>360</v>
      </c>
      <c r="P125" t="s">
        <v>27</v>
      </c>
      <c r="Q125" s="3">
        <v>190</v>
      </c>
      <c r="R125" s="3" t="str">
        <f>IF(G125="12R",_xlfn.XLOOKUP(C125,DB!$A$2:$A$222,DB!$B$2:$B$222,""),IF(G125="30L",_xlfn.XLOOKUP(C125,DB!$A$2:$A$222,DB!$C$2:$C$222,""),""))</f>
        <v>UDGUV</v>
      </c>
      <c r="S125" s="3">
        <f t="shared" si="1"/>
        <v>19</v>
      </c>
      <c r="T125" s="3" t="str">
        <f>_xlfn.XLOOKUP(C125,DB!$A$2:$A$222,DB!$D$2:$D$222,"")</f>
        <v>Sector 2</v>
      </c>
    </row>
    <row r="126" spans="1:20" x14ac:dyDescent="0.2">
      <c r="A126" t="s">
        <v>796</v>
      </c>
      <c r="B126" t="s">
        <v>18</v>
      </c>
      <c r="C126" t="s">
        <v>18</v>
      </c>
      <c r="D126" t="s">
        <v>797</v>
      </c>
      <c r="F126" s="2">
        <v>46267.831006944398</v>
      </c>
      <c r="G126" t="s">
        <v>22</v>
      </c>
      <c r="H126" t="s">
        <v>195</v>
      </c>
      <c r="I126" s="3">
        <v>15</v>
      </c>
      <c r="J126" t="s">
        <v>196</v>
      </c>
      <c r="K126" t="s">
        <v>62</v>
      </c>
      <c r="L126" s="3">
        <v>104</v>
      </c>
      <c r="M126" t="s">
        <v>18</v>
      </c>
      <c r="N126" s="2">
        <v>46267.860370370399</v>
      </c>
      <c r="O126" s="3">
        <v>0</v>
      </c>
      <c r="P126" t="s">
        <v>192</v>
      </c>
      <c r="Q126" s="3">
        <v>15</v>
      </c>
      <c r="R126" s="3" t="str">
        <f>IF(G126="12R",_xlfn.XLOOKUP(C126,DB!$A$2:$A$222,DB!$B$2:$B$222,""),IF(G126="30L",_xlfn.XLOOKUP(C126,DB!$A$2:$A$222,DB!$C$2:$C$222,""),""))</f>
        <v/>
      </c>
      <c r="S126" s="3">
        <f t="shared" si="1"/>
        <v>19</v>
      </c>
      <c r="T126" s="3" t="str">
        <f>_xlfn.XLOOKUP(C126,DB!$A$2:$A$222,DB!$D$2:$D$222,"")</f>
        <v/>
      </c>
    </row>
    <row r="127" spans="1:20" x14ac:dyDescent="0.2">
      <c r="A127" t="s">
        <v>373</v>
      </c>
      <c r="B127" t="s">
        <v>18</v>
      </c>
      <c r="C127" t="s">
        <v>374</v>
      </c>
      <c r="D127" t="s">
        <v>155</v>
      </c>
      <c r="E127" t="s">
        <v>866</v>
      </c>
      <c r="F127" s="2">
        <v>46267.833460648202</v>
      </c>
      <c r="G127" t="s">
        <v>22</v>
      </c>
      <c r="H127" t="s">
        <v>867</v>
      </c>
      <c r="I127" s="3">
        <v>410</v>
      </c>
      <c r="J127" t="s">
        <v>24</v>
      </c>
      <c r="K127" t="s">
        <v>25</v>
      </c>
      <c r="L127" s="3">
        <v>359</v>
      </c>
      <c r="M127" t="s">
        <v>33</v>
      </c>
      <c r="N127" s="2">
        <v>46267.853703703702</v>
      </c>
      <c r="O127" s="3">
        <v>410</v>
      </c>
      <c r="P127" t="s">
        <v>27</v>
      </c>
      <c r="Q127" s="3">
        <v>40</v>
      </c>
      <c r="R127" s="3" t="str">
        <f>IF(G127="12R",_xlfn.XLOOKUP(C127,DB!$A$2:$A$222,DB!$B$2:$B$222,""),IF(G127="30L",_xlfn.XLOOKUP(C127,DB!$A$2:$A$222,DB!$C$2:$C$222,""),""))</f>
        <v>OMSUK</v>
      </c>
      <c r="S127" s="3">
        <f t="shared" si="1"/>
        <v>20</v>
      </c>
      <c r="T127" s="3" t="str">
        <f>_xlfn.XLOOKUP(C127,DB!$A$2:$A$222,DB!$D$2:$D$222,"")</f>
        <v>Sector 3</v>
      </c>
    </row>
    <row r="128" spans="1:20" x14ac:dyDescent="0.2">
      <c r="A128" t="s">
        <v>479</v>
      </c>
      <c r="B128" t="s">
        <v>18</v>
      </c>
      <c r="C128" t="s">
        <v>164</v>
      </c>
      <c r="D128" t="s">
        <v>49</v>
      </c>
      <c r="E128" t="s">
        <v>868</v>
      </c>
      <c r="F128" s="2">
        <v>46267.834895833301</v>
      </c>
      <c r="G128" t="s">
        <v>22</v>
      </c>
      <c r="H128" t="s">
        <v>869</v>
      </c>
      <c r="I128" s="3">
        <v>360</v>
      </c>
      <c r="J128" t="s">
        <v>24</v>
      </c>
      <c r="K128" t="s">
        <v>25</v>
      </c>
      <c r="L128" s="3">
        <v>643</v>
      </c>
      <c r="M128" t="s">
        <v>168</v>
      </c>
      <c r="N128" s="2">
        <v>46267.868113425902</v>
      </c>
      <c r="O128" s="3">
        <v>360</v>
      </c>
      <c r="P128" t="s">
        <v>27</v>
      </c>
      <c r="Q128" s="3">
        <v>40</v>
      </c>
      <c r="R128" s="3" t="str">
        <f>IF(G128="12R",_xlfn.XLOOKUP(C128,DB!$A$2:$A$222,DB!$B$2:$B$222,""),IF(G128="30L",_xlfn.XLOOKUP(C128,DB!$A$2:$A$222,DB!$C$2:$C$222,""),""))</f>
        <v>ENEBA</v>
      </c>
      <c r="S128" s="3">
        <f t="shared" si="1"/>
        <v>20</v>
      </c>
      <c r="T128" s="3" t="str">
        <f>_xlfn.XLOOKUP(C128,DB!$A$2:$A$222,DB!$D$2:$D$222,"")</f>
        <v>Sector 3</v>
      </c>
    </row>
    <row r="129" spans="1:20" x14ac:dyDescent="0.2">
      <c r="A129" t="s">
        <v>493</v>
      </c>
      <c r="B129" t="s">
        <v>18</v>
      </c>
      <c r="C129" t="s">
        <v>467</v>
      </c>
      <c r="D129" t="s">
        <v>65</v>
      </c>
      <c r="E129" t="s">
        <v>494</v>
      </c>
      <c r="F129" s="2">
        <v>46267.836064814801</v>
      </c>
      <c r="G129" t="s">
        <v>22</v>
      </c>
      <c r="H129" t="s">
        <v>870</v>
      </c>
      <c r="I129" s="3">
        <v>380</v>
      </c>
      <c r="J129" t="s">
        <v>24</v>
      </c>
      <c r="K129" t="s">
        <v>25</v>
      </c>
      <c r="L129" s="3">
        <v>869</v>
      </c>
      <c r="M129" t="s">
        <v>267</v>
      </c>
      <c r="N129" s="2">
        <v>46267.8805671296</v>
      </c>
      <c r="O129" s="3">
        <v>380</v>
      </c>
      <c r="P129" t="s">
        <v>27</v>
      </c>
      <c r="Q129" s="3">
        <v>190</v>
      </c>
      <c r="R129" s="3" t="str">
        <f>IF(G129="12R",_xlfn.XLOOKUP(C129,DB!$A$2:$A$222,DB!$B$2:$B$222,""),IF(G129="30L",_xlfn.XLOOKUP(C129,DB!$A$2:$A$222,DB!$C$2:$C$222,""),""))</f>
        <v>UDGUV</v>
      </c>
      <c r="S129" s="3">
        <f t="shared" si="1"/>
        <v>20</v>
      </c>
      <c r="T129" s="3" t="str">
        <f>_xlfn.XLOOKUP(C129,DB!$A$2:$A$222,DB!$D$2:$D$222,"")</f>
        <v>Sector 2</v>
      </c>
    </row>
    <row r="130" spans="1:20" x14ac:dyDescent="0.2">
      <c r="A130" t="s">
        <v>871</v>
      </c>
      <c r="B130" t="s">
        <v>18</v>
      </c>
      <c r="C130" t="s">
        <v>683</v>
      </c>
      <c r="D130" t="s">
        <v>179</v>
      </c>
      <c r="F130" s="2">
        <v>46267.837407407402</v>
      </c>
      <c r="G130" t="s">
        <v>22</v>
      </c>
      <c r="H130" t="s">
        <v>872</v>
      </c>
      <c r="I130" s="3">
        <v>370</v>
      </c>
      <c r="J130" t="s">
        <v>24</v>
      </c>
      <c r="K130" t="s">
        <v>62</v>
      </c>
      <c r="L130" s="3">
        <v>185</v>
      </c>
      <c r="M130" t="s">
        <v>873</v>
      </c>
      <c r="N130" s="2">
        <v>46267.8504861111</v>
      </c>
      <c r="O130" s="3">
        <v>357</v>
      </c>
      <c r="P130" t="s">
        <v>27</v>
      </c>
      <c r="Q130" s="3">
        <v>40</v>
      </c>
      <c r="R130" s="3" t="str">
        <f>IF(G130="12R",_xlfn.XLOOKUP(C130,DB!$A$2:$A$222,DB!$B$2:$B$222,""),IF(G130="30L",_xlfn.XLOOKUP(C130,DB!$A$2:$A$222,DB!$C$2:$C$222,""),""))</f>
        <v>OMSUK</v>
      </c>
      <c r="S130" s="3">
        <f t="shared" si="1"/>
        <v>20</v>
      </c>
      <c r="T130" s="3" t="str">
        <f>_xlfn.XLOOKUP(C130,DB!$A$2:$A$222,DB!$D$2:$D$222,"")</f>
        <v>Sector 3</v>
      </c>
    </row>
    <row r="131" spans="1:20" x14ac:dyDescent="0.2">
      <c r="A131" t="s">
        <v>490</v>
      </c>
      <c r="B131" t="s">
        <v>18</v>
      </c>
      <c r="C131" t="s">
        <v>35</v>
      </c>
      <c r="D131" t="s">
        <v>65</v>
      </c>
      <c r="E131" t="s">
        <v>874</v>
      </c>
      <c r="F131" s="2">
        <v>46267.838414351798</v>
      </c>
      <c r="G131" t="s">
        <v>22</v>
      </c>
      <c r="H131" t="s">
        <v>875</v>
      </c>
      <c r="I131" s="3">
        <v>380</v>
      </c>
      <c r="J131" t="s">
        <v>24</v>
      </c>
      <c r="K131" t="s">
        <v>25</v>
      </c>
      <c r="L131" s="3">
        <v>870</v>
      </c>
      <c r="M131" t="s">
        <v>39</v>
      </c>
      <c r="N131" s="2">
        <v>46267.8832175926</v>
      </c>
      <c r="O131" s="3">
        <v>380</v>
      </c>
      <c r="P131" t="s">
        <v>27</v>
      </c>
      <c r="Q131" s="3">
        <v>190</v>
      </c>
      <c r="R131" s="3" t="str">
        <f>IF(G131="12R",_xlfn.XLOOKUP(C131,DB!$A$2:$A$222,DB!$B$2:$B$222,""),IF(G131="30L",_xlfn.XLOOKUP(C131,DB!$A$2:$A$222,DB!$C$2:$C$222,""),""))</f>
        <v>UDGUV</v>
      </c>
      <c r="S131" s="3">
        <f t="shared" ref="S131:S168" si="2">HOUR(F131)</f>
        <v>20</v>
      </c>
      <c r="T131" s="3" t="str">
        <f>_xlfn.XLOOKUP(C131,DB!$A$2:$A$222,DB!$D$2:$D$222,"")</f>
        <v>Sector 2</v>
      </c>
    </row>
    <row r="132" spans="1:20" x14ac:dyDescent="0.2">
      <c r="A132" t="s">
        <v>399</v>
      </c>
      <c r="B132" t="s">
        <v>18</v>
      </c>
      <c r="C132" t="s">
        <v>77</v>
      </c>
      <c r="D132" t="s">
        <v>65</v>
      </c>
      <c r="E132" t="s">
        <v>137</v>
      </c>
      <c r="F132" s="2">
        <v>46267.839918981503</v>
      </c>
      <c r="G132" t="s">
        <v>22</v>
      </c>
      <c r="H132" t="s">
        <v>876</v>
      </c>
      <c r="I132" s="3">
        <v>380</v>
      </c>
      <c r="J132" t="s">
        <v>24</v>
      </c>
      <c r="K132" t="s">
        <v>25</v>
      </c>
      <c r="L132" s="3">
        <v>869</v>
      </c>
      <c r="M132" t="s">
        <v>267</v>
      </c>
      <c r="N132" s="2">
        <v>46267.884710648097</v>
      </c>
      <c r="O132" s="3">
        <v>380</v>
      </c>
      <c r="P132" t="s">
        <v>27</v>
      </c>
      <c r="Q132" s="3">
        <v>190</v>
      </c>
      <c r="R132" s="3" t="str">
        <f>IF(G132="12R",_xlfn.XLOOKUP(C132,DB!$A$2:$A$222,DB!$B$2:$B$222,""),IF(G132="30L",_xlfn.XLOOKUP(C132,DB!$A$2:$A$222,DB!$C$2:$C$222,""),""))</f>
        <v>UDGUV</v>
      </c>
      <c r="S132" s="3">
        <f t="shared" si="2"/>
        <v>20</v>
      </c>
      <c r="T132" s="3" t="str">
        <f>_xlfn.XLOOKUP(C132,DB!$A$2:$A$222,DB!$D$2:$D$222,"")</f>
        <v>Sector 2</v>
      </c>
    </row>
    <row r="133" spans="1:20" x14ac:dyDescent="0.2">
      <c r="A133" t="s">
        <v>487</v>
      </c>
      <c r="B133" t="s">
        <v>18</v>
      </c>
      <c r="C133" t="s">
        <v>136</v>
      </c>
      <c r="D133" t="s">
        <v>36</v>
      </c>
      <c r="E133" t="s">
        <v>128</v>
      </c>
      <c r="F133" s="2">
        <v>46267.842199074097</v>
      </c>
      <c r="G133" t="s">
        <v>22</v>
      </c>
      <c r="H133" t="s">
        <v>877</v>
      </c>
      <c r="I133" s="3">
        <v>380</v>
      </c>
      <c r="J133" t="s">
        <v>24</v>
      </c>
      <c r="K133" t="s">
        <v>25</v>
      </c>
      <c r="L133" s="3">
        <v>859</v>
      </c>
      <c r="M133" t="s">
        <v>52</v>
      </c>
      <c r="N133" s="2">
        <v>46267.887002314797</v>
      </c>
      <c r="O133" s="3">
        <v>380</v>
      </c>
      <c r="P133" t="s">
        <v>27</v>
      </c>
      <c r="Q133" s="3">
        <v>190</v>
      </c>
      <c r="R133" s="3" t="str">
        <f>IF(G133="12R",_xlfn.XLOOKUP(C133,DB!$A$2:$A$222,DB!$B$2:$B$222,""),IF(G133="30L",_xlfn.XLOOKUP(C133,DB!$A$2:$A$222,DB!$C$2:$C$222,""),""))</f>
        <v>UDGUV</v>
      </c>
      <c r="S133" s="3">
        <f t="shared" si="2"/>
        <v>20</v>
      </c>
      <c r="T133" s="3" t="str">
        <f>_xlfn.XLOOKUP(C133,DB!$A$2:$A$222,DB!$D$2:$D$222,"")</f>
        <v>Sector 2</v>
      </c>
    </row>
    <row r="134" spans="1:20" x14ac:dyDescent="0.2">
      <c r="A134" t="s">
        <v>496</v>
      </c>
      <c r="B134" t="s">
        <v>18</v>
      </c>
      <c r="C134" t="s">
        <v>59</v>
      </c>
      <c r="D134" t="s">
        <v>36</v>
      </c>
      <c r="E134" t="s">
        <v>497</v>
      </c>
      <c r="F134" s="2">
        <v>46267.846215277801</v>
      </c>
      <c r="G134" t="s">
        <v>22</v>
      </c>
      <c r="H134" t="s">
        <v>878</v>
      </c>
      <c r="I134" s="3">
        <v>360</v>
      </c>
      <c r="J134" t="s">
        <v>24</v>
      </c>
      <c r="K134" t="s">
        <v>25</v>
      </c>
      <c r="L134" s="3">
        <v>914</v>
      </c>
      <c r="M134" t="s">
        <v>52</v>
      </c>
      <c r="N134" s="2">
        <v>46267.895520833299</v>
      </c>
      <c r="O134" s="3">
        <v>360</v>
      </c>
      <c r="P134" t="s">
        <v>27</v>
      </c>
      <c r="Q134" s="3">
        <v>190</v>
      </c>
      <c r="R134" s="3" t="str">
        <f>IF(G134="12R",_xlfn.XLOOKUP(C134,DB!$A$2:$A$222,DB!$B$2:$B$222,""),IF(G134="30L",_xlfn.XLOOKUP(C134,DB!$A$2:$A$222,DB!$C$2:$C$222,""),""))</f>
        <v>UDGUV</v>
      </c>
      <c r="S134" s="3">
        <f t="shared" si="2"/>
        <v>20</v>
      </c>
      <c r="T134" s="3" t="str">
        <f>_xlfn.XLOOKUP(C134,DB!$A$2:$A$222,DB!$D$2:$D$222,"")</f>
        <v>Sector 2</v>
      </c>
    </row>
    <row r="135" spans="1:20" x14ac:dyDescent="0.2">
      <c r="A135" t="s">
        <v>503</v>
      </c>
      <c r="B135" t="s">
        <v>18</v>
      </c>
      <c r="C135" t="s">
        <v>182</v>
      </c>
      <c r="D135" t="s">
        <v>165</v>
      </c>
      <c r="E135" t="s">
        <v>879</v>
      </c>
      <c r="F135" s="2">
        <v>46267.8511111111</v>
      </c>
      <c r="G135" t="s">
        <v>22</v>
      </c>
      <c r="H135" t="s">
        <v>880</v>
      </c>
      <c r="I135" s="3">
        <v>350</v>
      </c>
      <c r="J135" t="s">
        <v>24</v>
      </c>
      <c r="K135" t="s">
        <v>25</v>
      </c>
      <c r="L135" s="3">
        <v>359</v>
      </c>
      <c r="M135" t="s">
        <v>33</v>
      </c>
      <c r="N135" s="2">
        <v>46267.871423611097</v>
      </c>
      <c r="O135" s="3">
        <v>350</v>
      </c>
      <c r="P135" t="s">
        <v>27</v>
      </c>
      <c r="Q135" s="3">
        <v>40</v>
      </c>
      <c r="R135" s="3" t="str">
        <f>IF(G135="12R",_xlfn.XLOOKUP(C135,DB!$A$2:$A$222,DB!$B$2:$B$222,""),IF(G135="30L",_xlfn.XLOOKUP(C135,DB!$A$2:$A$222,DB!$C$2:$C$222,""),""))</f>
        <v>ENEBA</v>
      </c>
      <c r="S135" s="3">
        <f t="shared" si="2"/>
        <v>20</v>
      </c>
      <c r="T135" s="3" t="str">
        <f>_xlfn.XLOOKUP(C135,DB!$A$2:$A$222,DB!$D$2:$D$222,"")</f>
        <v>Sector 3</v>
      </c>
    </row>
    <row r="136" spans="1:20" x14ac:dyDescent="0.2">
      <c r="A136" t="s">
        <v>528</v>
      </c>
      <c r="B136" t="s">
        <v>18</v>
      </c>
      <c r="C136" t="s">
        <v>529</v>
      </c>
      <c r="D136" t="s">
        <v>49</v>
      </c>
      <c r="E136" t="s">
        <v>881</v>
      </c>
      <c r="F136" s="2">
        <v>46267.863842592596</v>
      </c>
      <c r="G136" t="s">
        <v>22</v>
      </c>
      <c r="H136" t="s">
        <v>882</v>
      </c>
      <c r="I136" s="3">
        <v>340</v>
      </c>
      <c r="J136" t="s">
        <v>24</v>
      </c>
      <c r="K136" t="s">
        <v>25</v>
      </c>
      <c r="L136" s="3">
        <v>659</v>
      </c>
      <c r="M136" t="s">
        <v>168</v>
      </c>
      <c r="N136" s="2">
        <v>46267.897303240701</v>
      </c>
      <c r="O136" s="3">
        <v>320</v>
      </c>
      <c r="P136" t="s">
        <v>27</v>
      </c>
      <c r="Q136" s="3">
        <v>40</v>
      </c>
      <c r="R136" s="3" t="str">
        <f>IF(G136="12R",_xlfn.XLOOKUP(C136,DB!$A$2:$A$222,DB!$B$2:$B$222,""),IF(G136="30L",_xlfn.XLOOKUP(C136,DB!$A$2:$A$222,DB!$C$2:$C$222,""),""))</f>
        <v>UDGUV</v>
      </c>
      <c r="S136" s="3">
        <f t="shared" si="2"/>
        <v>20</v>
      </c>
      <c r="T136" s="3" t="str">
        <f>_xlfn.XLOOKUP(C136,DB!$A$2:$A$222,DB!$D$2:$D$222,"")</f>
        <v>Sector 2</v>
      </c>
    </row>
    <row r="137" spans="1:20" x14ac:dyDescent="0.2">
      <c r="A137" t="s">
        <v>883</v>
      </c>
      <c r="B137" t="s">
        <v>18</v>
      </c>
      <c r="C137" t="s">
        <v>322</v>
      </c>
      <c r="D137" t="s">
        <v>884</v>
      </c>
      <c r="F137" s="2">
        <v>46267.865405092598</v>
      </c>
      <c r="G137" t="s">
        <v>22</v>
      </c>
      <c r="H137" t="s">
        <v>885</v>
      </c>
      <c r="I137" s="3">
        <v>240</v>
      </c>
      <c r="J137" t="s">
        <v>24</v>
      </c>
      <c r="K137" t="s">
        <v>62</v>
      </c>
      <c r="L137" s="3">
        <v>880</v>
      </c>
      <c r="M137" t="s">
        <v>39</v>
      </c>
      <c r="N137" s="2">
        <v>46267.950937499998</v>
      </c>
      <c r="O137" s="3">
        <v>240</v>
      </c>
      <c r="P137" t="s">
        <v>192</v>
      </c>
      <c r="Q137" s="3">
        <v>40</v>
      </c>
      <c r="R137" s="3" t="str">
        <f>IF(G137="12R",_xlfn.XLOOKUP(C137,DB!$A$2:$A$222,DB!$B$2:$B$222,""),IF(G137="30L",_xlfn.XLOOKUP(C137,DB!$A$2:$A$222,DB!$C$2:$C$222,""),""))</f>
        <v>UDGUV</v>
      </c>
      <c r="S137" s="3">
        <f t="shared" si="2"/>
        <v>20</v>
      </c>
      <c r="T137" s="3" t="str">
        <f>_xlfn.XLOOKUP(C137,DB!$A$2:$A$222,DB!$D$2:$D$222,"")</f>
        <v>Sector 2</v>
      </c>
    </row>
    <row r="138" spans="1:20" x14ac:dyDescent="0.2">
      <c r="A138" t="s">
        <v>560</v>
      </c>
      <c r="B138" t="s">
        <v>18</v>
      </c>
      <c r="C138" t="s">
        <v>310</v>
      </c>
      <c r="D138" t="s">
        <v>36</v>
      </c>
      <c r="E138" t="s">
        <v>886</v>
      </c>
      <c r="F138" s="2">
        <v>46267.867916666699</v>
      </c>
      <c r="G138" t="s">
        <v>22</v>
      </c>
      <c r="H138" t="s">
        <v>887</v>
      </c>
      <c r="I138" s="3">
        <v>350</v>
      </c>
      <c r="J138" t="s">
        <v>24</v>
      </c>
      <c r="K138" t="s">
        <v>25</v>
      </c>
      <c r="L138" s="3">
        <v>150</v>
      </c>
      <c r="M138" t="s">
        <v>45</v>
      </c>
      <c r="N138" s="2">
        <v>46267.876944444397</v>
      </c>
      <c r="O138" s="3">
        <v>262</v>
      </c>
      <c r="P138" t="s">
        <v>27</v>
      </c>
      <c r="Q138" s="3">
        <v>190</v>
      </c>
      <c r="R138" s="3" t="str">
        <f>IF(G138="12R",_xlfn.XLOOKUP(C138,DB!$A$2:$A$222,DB!$B$2:$B$222,""),IF(G138="30L",_xlfn.XLOOKUP(C138,DB!$A$2:$A$222,DB!$C$2:$C$222,""),""))</f>
        <v>NUDAL</v>
      </c>
      <c r="S138" s="3">
        <f t="shared" si="2"/>
        <v>20</v>
      </c>
      <c r="T138" s="3" t="str">
        <f>_xlfn.XLOOKUP(C138,DB!$A$2:$A$222,DB!$D$2:$D$222,"")</f>
        <v>Sector 3</v>
      </c>
    </row>
    <row r="139" spans="1:20" x14ac:dyDescent="0.2">
      <c r="A139" t="s">
        <v>888</v>
      </c>
      <c r="B139" t="s">
        <v>18</v>
      </c>
      <c r="C139" t="s">
        <v>889</v>
      </c>
      <c r="D139" t="s">
        <v>890</v>
      </c>
      <c r="E139" t="s">
        <v>891</v>
      </c>
      <c r="F139" s="2">
        <v>46267.870543981502</v>
      </c>
      <c r="G139" t="s">
        <v>22</v>
      </c>
      <c r="H139" t="s">
        <v>892</v>
      </c>
      <c r="I139" s="3">
        <v>370</v>
      </c>
      <c r="J139" t="s">
        <v>24</v>
      </c>
      <c r="K139" t="s">
        <v>25</v>
      </c>
      <c r="L139" s="3">
        <v>153</v>
      </c>
      <c r="M139" t="s">
        <v>158</v>
      </c>
      <c r="N139" s="2">
        <v>46267.880439814799</v>
      </c>
      <c r="O139" s="3">
        <v>284</v>
      </c>
      <c r="P139" t="s">
        <v>46</v>
      </c>
      <c r="Q139" s="3">
        <v>190</v>
      </c>
      <c r="R139" s="3" t="str">
        <f>IF(G139="12R",_xlfn.XLOOKUP(C139,DB!$A$2:$A$222,DB!$B$2:$B$222,""),IF(G139="30L",_xlfn.XLOOKUP(C139,DB!$A$2:$A$222,DB!$C$2:$C$222,""),""))</f>
        <v>CZM</v>
      </c>
      <c r="S139" s="3">
        <f t="shared" si="2"/>
        <v>20</v>
      </c>
      <c r="T139" s="3" t="str">
        <f>_xlfn.XLOOKUP(C139,DB!$A$2:$A$222,DB!$D$2:$D$222,"")</f>
        <v>Sector 7</v>
      </c>
    </row>
    <row r="140" spans="1:20" x14ac:dyDescent="0.2">
      <c r="A140" t="s">
        <v>535</v>
      </c>
      <c r="B140" t="s">
        <v>18</v>
      </c>
      <c r="C140" t="s">
        <v>173</v>
      </c>
      <c r="D140" t="s">
        <v>20</v>
      </c>
      <c r="E140" t="s">
        <v>893</v>
      </c>
      <c r="F140" s="2">
        <v>46267.872233796297</v>
      </c>
      <c r="G140" t="s">
        <v>22</v>
      </c>
      <c r="H140" t="s">
        <v>894</v>
      </c>
      <c r="I140" s="3">
        <v>340</v>
      </c>
      <c r="J140" t="s">
        <v>24</v>
      </c>
      <c r="K140" t="s">
        <v>25</v>
      </c>
      <c r="L140" s="3">
        <v>520</v>
      </c>
      <c r="M140" t="s">
        <v>177</v>
      </c>
      <c r="N140" s="2">
        <v>46267.899826388901</v>
      </c>
      <c r="O140" s="3">
        <v>300</v>
      </c>
      <c r="P140" t="s">
        <v>27</v>
      </c>
      <c r="Q140" s="3">
        <v>40</v>
      </c>
      <c r="R140" s="3" t="str">
        <f>IF(G140="12R",_xlfn.XLOOKUP(C140,DB!$A$2:$A$222,DB!$B$2:$B$222,""),IF(G140="30L",_xlfn.XLOOKUP(C140,DB!$A$2:$A$222,DB!$C$2:$C$222,""),""))</f>
        <v>ENEBA</v>
      </c>
      <c r="S140" s="3">
        <f t="shared" si="2"/>
        <v>20</v>
      </c>
      <c r="T140" s="3" t="str">
        <f>_xlfn.XLOOKUP(C140,DB!$A$2:$A$222,DB!$D$2:$D$222,"")</f>
        <v>Sector 3</v>
      </c>
    </row>
    <row r="141" spans="1:20" x14ac:dyDescent="0.2">
      <c r="A141" t="s">
        <v>895</v>
      </c>
      <c r="B141" t="s">
        <v>18</v>
      </c>
      <c r="C141" t="s">
        <v>896</v>
      </c>
      <c r="D141" t="s">
        <v>65</v>
      </c>
      <c r="E141" t="s">
        <v>897</v>
      </c>
      <c r="F141" s="2">
        <v>46267.874479166698</v>
      </c>
      <c r="G141" t="s">
        <v>22</v>
      </c>
      <c r="H141" t="s">
        <v>898</v>
      </c>
      <c r="I141" s="3">
        <v>380</v>
      </c>
      <c r="J141" t="s">
        <v>24</v>
      </c>
      <c r="K141" t="s">
        <v>25</v>
      </c>
      <c r="L141" s="3">
        <v>874</v>
      </c>
      <c r="M141" t="s">
        <v>267</v>
      </c>
      <c r="N141" s="2">
        <v>46267.919513888897</v>
      </c>
      <c r="O141" s="3">
        <v>380</v>
      </c>
      <c r="P141" t="s">
        <v>27</v>
      </c>
      <c r="Q141" s="3">
        <v>190</v>
      </c>
      <c r="R141" s="3" t="str">
        <f>IF(G141="12R",_xlfn.XLOOKUP(C141,DB!$A$2:$A$222,DB!$B$2:$B$222,""),IF(G141="30L",_xlfn.XLOOKUP(C141,DB!$A$2:$A$222,DB!$C$2:$C$222,""),""))</f>
        <v>UDGUV</v>
      </c>
      <c r="S141" s="3">
        <f t="shared" si="2"/>
        <v>20</v>
      </c>
      <c r="T141" s="3" t="str">
        <f>_xlfn.XLOOKUP(C141,DB!$A$2:$A$222,DB!$D$2:$D$222,"")</f>
        <v>Sector 2</v>
      </c>
    </row>
    <row r="142" spans="1:20" x14ac:dyDescent="0.2">
      <c r="A142" t="s">
        <v>520</v>
      </c>
      <c r="B142" t="s">
        <v>18</v>
      </c>
      <c r="C142" t="s">
        <v>521</v>
      </c>
      <c r="D142" t="s">
        <v>36</v>
      </c>
      <c r="E142" t="s">
        <v>899</v>
      </c>
      <c r="F142" s="2">
        <v>46267.876157407401</v>
      </c>
      <c r="G142" t="s">
        <v>22</v>
      </c>
      <c r="H142" t="s">
        <v>900</v>
      </c>
      <c r="I142" s="3">
        <v>350</v>
      </c>
      <c r="J142" t="s">
        <v>24</v>
      </c>
      <c r="K142" t="s">
        <v>25</v>
      </c>
      <c r="L142" s="3">
        <v>219</v>
      </c>
      <c r="M142" t="s">
        <v>68</v>
      </c>
      <c r="N142" s="2">
        <v>46267.890046296299</v>
      </c>
      <c r="O142" s="3">
        <v>317</v>
      </c>
      <c r="P142" t="s">
        <v>27</v>
      </c>
      <c r="Q142" s="3">
        <v>190</v>
      </c>
      <c r="R142" s="3" t="str">
        <f>IF(G142="12R",_xlfn.XLOOKUP(C142,DB!$A$2:$A$222,DB!$B$2:$B$222,""),IF(G142="30L",_xlfn.XLOOKUP(C142,DB!$A$2:$A$222,DB!$C$2:$C$222,""),""))</f>
        <v>CZM</v>
      </c>
      <c r="S142" s="3">
        <f t="shared" si="2"/>
        <v>21</v>
      </c>
      <c r="T142" s="3" t="str">
        <f>_xlfn.XLOOKUP(C142,DB!$A$2:$A$222,DB!$D$2:$D$222,"")</f>
        <v>Sector 7</v>
      </c>
    </row>
    <row r="143" spans="1:20" x14ac:dyDescent="0.2">
      <c r="A143" t="s">
        <v>525</v>
      </c>
      <c r="B143" t="s">
        <v>18</v>
      </c>
      <c r="C143" t="s">
        <v>341</v>
      </c>
      <c r="D143" t="s">
        <v>155</v>
      </c>
      <c r="E143" t="s">
        <v>901</v>
      </c>
      <c r="F143" s="2">
        <v>46267.877314814803</v>
      </c>
      <c r="G143" t="s">
        <v>22</v>
      </c>
      <c r="H143" t="s">
        <v>902</v>
      </c>
      <c r="I143" s="3">
        <v>360</v>
      </c>
      <c r="J143" t="s">
        <v>24</v>
      </c>
      <c r="K143" t="s">
        <v>25</v>
      </c>
      <c r="L143" s="3">
        <v>521</v>
      </c>
      <c r="M143" t="s">
        <v>177</v>
      </c>
      <c r="N143" s="2">
        <v>46267.904444444401</v>
      </c>
      <c r="O143" s="3">
        <v>360</v>
      </c>
      <c r="P143" t="s">
        <v>27</v>
      </c>
      <c r="Q143" s="3">
        <v>40</v>
      </c>
      <c r="R143" s="3" t="str">
        <f>IF(G143="12R",_xlfn.XLOOKUP(C143,DB!$A$2:$A$222,DB!$B$2:$B$222,""),IF(G143="30L",_xlfn.XLOOKUP(C143,DB!$A$2:$A$222,DB!$C$2:$C$222,""),""))</f>
        <v>ENEBA</v>
      </c>
      <c r="S143" s="3">
        <f t="shared" si="2"/>
        <v>21</v>
      </c>
      <c r="T143" s="3" t="str">
        <f>_xlfn.XLOOKUP(C143,DB!$A$2:$A$222,DB!$D$2:$D$222,"")</f>
        <v>Sector 3</v>
      </c>
    </row>
    <row r="144" spans="1:20" x14ac:dyDescent="0.2">
      <c r="A144" t="s">
        <v>499</v>
      </c>
      <c r="B144" t="s">
        <v>18</v>
      </c>
      <c r="C144" t="s">
        <v>48</v>
      </c>
      <c r="D144" t="s">
        <v>20</v>
      </c>
      <c r="E144" t="s">
        <v>903</v>
      </c>
      <c r="F144" s="2">
        <v>46267.879236111097</v>
      </c>
      <c r="G144" t="s">
        <v>22</v>
      </c>
      <c r="H144" t="s">
        <v>904</v>
      </c>
      <c r="I144" s="3">
        <v>360</v>
      </c>
      <c r="J144" t="s">
        <v>24</v>
      </c>
      <c r="K144" t="s">
        <v>25</v>
      </c>
      <c r="L144" s="3">
        <v>864</v>
      </c>
      <c r="M144" t="s">
        <v>52</v>
      </c>
      <c r="N144" s="2">
        <v>46267.924803240698</v>
      </c>
      <c r="O144" s="3">
        <v>360</v>
      </c>
      <c r="P144" t="s">
        <v>27</v>
      </c>
      <c r="Q144" s="3">
        <v>190</v>
      </c>
      <c r="R144" s="3" t="str">
        <f>IF(G144="12R",_xlfn.XLOOKUP(C144,DB!$A$2:$A$222,DB!$B$2:$B$222,""),IF(G144="30L",_xlfn.XLOOKUP(C144,DB!$A$2:$A$222,DB!$C$2:$C$222,""),""))</f>
        <v>UDGUV</v>
      </c>
      <c r="S144" s="3">
        <f t="shared" si="2"/>
        <v>21</v>
      </c>
      <c r="T144" s="3" t="str">
        <f>_xlfn.XLOOKUP(C144,DB!$A$2:$A$222,DB!$D$2:$D$222,"")</f>
        <v>Sector 2</v>
      </c>
    </row>
    <row r="145" spans="1:20" x14ac:dyDescent="0.2">
      <c r="A145" t="s">
        <v>905</v>
      </c>
      <c r="B145" t="s">
        <v>18</v>
      </c>
      <c r="C145" t="s">
        <v>906</v>
      </c>
      <c r="D145" t="s">
        <v>630</v>
      </c>
      <c r="E145" t="s">
        <v>907</v>
      </c>
      <c r="F145" s="2">
        <v>46267.880358796298</v>
      </c>
      <c r="G145" t="s">
        <v>22</v>
      </c>
      <c r="H145" t="s">
        <v>908</v>
      </c>
      <c r="I145" s="3">
        <v>390</v>
      </c>
      <c r="J145" t="s">
        <v>24</v>
      </c>
      <c r="K145" t="s">
        <v>25</v>
      </c>
      <c r="L145" s="3">
        <v>352</v>
      </c>
      <c r="M145" t="s">
        <v>33</v>
      </c>
      <c r="N145" s="2">
        <v>46267.900254629603</v>
      </c>
      <c r="O145" s="3">
        <v>390</v>
      </c>
      <c r="P145" t="s">
        <v>46</v>
      </c>
      <c r="Q145" s="3">
        <v>40</v>
      </c>
      <c r="R145" s="3" t="str">
        <f>IF(G145="12R",_xlfn.XLOOKUP(C145,DB!$A$2:$A$222,DB!$B$2:$B$222,""),IF(G145="30L",_xlfn.XLOOKUP(C145,DB!$A$2:$A$222,DB!$C$2:$C$222,""),""))</f>
        <v>NUDAL</v>
      </c>
      <c r="S145" s="3">
        <f t="shared" si="2"/>
        <v>21</v>
      </c>
      <c r="T145" s="3" t="str">
        <f>_xlfn.XLOOKUP(C145,DB!$A$2:$A$222,DB!$D$2:$D$222,"")</f>
        <v>Sector 3</v>
      </c>
    </row>
    <row r="146" spans="1:20" x14ac:dyDescent="0.2">
      <c r="A146" t="s">
        <v>309</v>
      </c>
      <c r="B146" t="s">
        <v>18</v>
      </c>
      <c r="C146" t="s">
        <v>310</v>
      </c>
      <c r="D146" t="s">
        <v>36</v>
      </c>
      <c r="E146" t="s">
        <v>909</v>
      </c>
      <c r="F146" s="2">
        <v>46267.882118055597</v>
      </c>
      <c r="G146" t="s">
        <v>22</v>
      </c>
      <c r="H146" t="s">
        <v>910</v>
      </c>
      <c r="I146" s="3">
        <v>390</v>
      </c>
      <c r="J146" t="s">
        <v>24</v>
      </c>
      <c r="K146" t="s">
        <v>25</v>
      </c>
      <c r="L146" s="3">
        <v>133</v>
      </c>
      <c r="M146" t="s">
        <v>45</v>
      </c>
      <c r="N146" s="2">
        <v>46267.891180555598</v>
      </c>
      <c r="O146" s="3">
        <v>283</v>
      </c>
      <c r="P146" t="s">
        <v>27</v>
      </c>
      <c r="Q146" s="3">
        <v>190</v>
      </c>
      <c r="R146" s="3" t="str">
        <f>IF(G146="12R",_xlfn.XLOOKUP(C146,DB!$A$2:$A$222,DB!$B$2:$B$222,""),IF(G146="30L",_xlfn.XLOOKUP(C146,DB!$A$2:$A$222,DB!$C$2:$C$222,""),""))</f>
        <v>NUDAL</v>
      </c>
      <c r="S146" s="3">
        <f t="shared" si="2"/>
        <v>21</v>
      </c>
      <c r="T146" s="3" t="str">
        <f>_xlfn.XLOOKUP(C146,DB!$A$2:$A$222,DB!$D$2:$D$222,"")</f>
        <v>Sector 3</v>
      </c>
    </row>
    <row r="147" spans="1:20" x14ac:dyDescent="0.2">
      <c r="A147" t="s">
        <v>550</v>
      </c>
      <c r="B147" t="s">
        <v>18</v>
      </c>
      <c r="C147" t="s">
        <v>551</v>
      </c>
      <c r="D147" t="s">
        <v>30</v>
      </c>
      <c r="E147" t="s">
        <v>911</v>
      </c>
      <c r="F147" s="2">
        <v>46267.883877314802</v>
      </c>
      <c r="G147" t="s">
        <v>22</v>
      </c>
      <c r="H147" t="s">
        <v>912</v>
      </c>
      <c r="I147" s="3">
        <v>360</v>
      </c>
      <c r="J147" t="s">
        <v>24</v>
      </c>
      <c r="K147" t="s">
        <v>25</v>
      </c>
      <c r="L147" s="3">
        <v>433</v>
      </c>
      <c r="M147" t="s">
        <v>913</v>
      </c>
      <c r="N147" s="2">
        <v>46267.908402777801</v>
      </c>
      <c r="O147" s="3">
        <v>360</v>
      </c>
      <c r="P147" t="s">
        <v>27</v>
      </c>
      <c r="Q147" s="3">
        <v>40</v>
      </c>
      <c r="R147" s="3" t="str">
        <f>IF(G147="12R",_xlfn.XLOOKUP(C147,DB!$A$2:$A$222,DB!$B$2:$B$222,""),IF(G147="30L",_xlfn.XLOOKUP(C147,DB!$A$2:$A$222,DB!$C$2:$C$222,""),""))</f>
        <v>OMSUK</v>
      </c>
      <c r="S147" s="3">
        <f t="shared" si="2"/>
        <v>21</v>
      </c>
      <c r="T147" s="3" t="str">
        <f>_xlfn.XLOOKUP(C147,DB!$A$2:$A$222,DB!$D$2:$D$222,"")</f>
        <v>Sector 3</v>
      </c>
    </row>
    <row r="148" spans="1:20" x14ac:dyDescent="0.2">
      <c r="A148" t="s">
        <v>532</v>
      </c>
      <c r="B148" t="s">
        <v>18</v>
      </c>
      <c r="C148" t="s">
        <v>186</v>
      </c>
      <c r="D148" t="s">
        <v>49</v>
      </c>
      <c r="E148" t="s">
        <v>914</v>
      </c>
      <c r="F148" s="2">
        <v>46267.885462963</v>
      </c>
      <c r="G148" t="s">
        <v>22</v>
      </c>
      <c r="H148" t="s">
        <v>915</v>
      </c>
      <c r="I148" s="3">
        <v>310</v>
      </c>
      <c r="J148" t="s">
        <v>24</v>
      </c>
      <c r="K148" t="s">
        <v>25</v>
      </c>
      <c r="L148" s="3">
        <v>359</v>
      </c>
      <c r="M148" t="s">
        <v>33</v>
      </c>
      <c r="N148" s="2">
        <v>46267.906574074099</v>
      </c>
      <c r="O148" s="3">
        <v>330</v>
      </c>
      <c r="P148" t="s">
        <v>27</v>
      </c>
      <c r="Q148" s="3">
        <v>40</v>
      </c>
      <c r="R148" s="3" t="str">
        <f>IF(G148="12R",_xlfn.XLOOKUP(C148,DB!$A$2:$A$222,DB!$B$2:$B$222,""),IF(G148="30L",_xlfn.XLOOKUP(C148,DB!$A$2:$A$222,DB!$C$2:$C$222,""),""))</f>
        <v>OMSUK</v>
      </c>
      <c r="S148" s="3">
        <f t="shared" si="2"/>
        <v>21</v>
      </c>
      <c r="T148" s="3" t="str">
        <f>_xlfn.XLOOKUP(C148,DB!$A$2:$A$222,DB!$D$2:$D$222,"")</f>
        <v>Sector 3</v>
      </c>
    </row>
    <row r="149" spans="1:20" x14ac:dyDescent="0.2">
      <c r="A149" t="s">
        <v>193</v>
      </c>
      <c r="B149" t="s">
        <v>18</v>
      </c>
      <c r="C149" t="s">
        <v>18</v>
      </c>
      <c r="D149" t="s">
        <v>194</v>
      </c>
      <c r="F149" s="2">
        <v>46267.887291666702</v>
      </c>
      <c r="G149" t="s">
        <v>22</v>
      </c>
      <c r="H149" t="s">
        <v>916</v>
      </c>
      <c r="I149" s="3">
        <v>15</v>
      </c>
      <c r="J149" t="s">
        <v>196</v>
      </c>
      <c r="K149" t="s">
        <v>62</v>
      </c>
      <c r="L149" s="3">
        <v>364</v>
      </c>
      <c r="M149" t="s">
        <v>18</v>
      </c>
      <c r="N149" s="2">
        <v>46267.921481481499</v>
      </c>
      <c r="O149" s="3">
        <v>0</v>
      </c>
      <c r="P149" t="s">
        <v>192</v>
      </c>
      <c r="Q149" s="3">
        <v>15</v>
      </c>
      <c r="R149" s="3" t="str">
        <f>IF(G149="12R",_xlfn.XLOOKUP(C149,DB!$A$2:$A$222,DB!$B$2:$B$222,""),IF(G149="30L",_xlfn.XLOOKUP(C149,DB!$A$2:$A$222,DB!$C$2:$C$222,""),""))</f>
        <v/>
      </c>
      <c r="S149" s="3">
        <f t="shared" si="2"/>
        <v>21</v>
      </c>
      <c r="T149" s="3" t="str">
        <f>_xlfn.XLOOKUP(C149,DB!$A$2:$A$222,DB!$D$2:$D$222,"")</f>
        <v/>
      </c>
    </row>
    <row r="150" spans="1:20" x14ac:dyDescent="0.2">
      <c r="A150" t="s">
        <v>542</v>
      </c>
      <c r="B150" t="s">
        <v>18</v>
      </c>
      <c r="C150" t="s">
        <v>543</v>
      </c>
      <c r="D150" t="s">
        <v>165</v>
      </c>
      <c r="E150" t="s">
        <v>917</v>
      </c>
      <c r="F150" s="2">
        <v>46267.887581018498</v>
      </c>
      <c r="G150" t="s">
        <v>22</v>
      </c>
      <c r="H150" t="s">
        <v>918</v>
      </c>
      <c r="I150" s="3">
        <v>340</v>
      </c>
      <c r="J150" t="s">
        <v>24</v>
      </c>
      <c r="K150" t="s">
        <v>25</v>
      </c>
      <c r="L150" s="3">
        <v>870</v>
      </c>
      <c r="M150" t="s">
        <v>39</v>
      </c>
      <c r="N150" s="2">
        <v>46267.931064814802</v>
      </c>
      <c r="O150" s="3">
        <v>340</v>
      </c>
      <c r="P150" t="s">
        <v>27</v>
      </c>
      <c r="Q150" s="3">
        <v>190</v>
      </c>
      <c r="R150" s="3" t="str">
        <f>IF(G150="12R",_xlfn.XLOOKUP(C150,DB!$A$2:$A$222,DB!$B$2:$B$222,""),IF(G150="30L",_xlfn.XLOOKUP(C150,DB!$A$2:$A$222,DB!$C$2:$C$222,""),""))</f>
        <v>OMSUK</v>
      </c>
      <c r="S150" s="3">
        <f t="shared" si="2"/>
        <v>21</v>
      </c>
      <c r="T150" s="3" t="str">
        <f>_xlfn.XLOOKUP(C150,DB!$A$2:$A$222,DB!$D$2:$D$222,"")</f>
        <v>Sector 3</v>
      </c>
    </row>
    <row r="151" spans="1:20" x14ac:dyDescent="0.2">
      <c r="A151" t="s">
        <v>580</v>
      </c>
      <c r="B151" t="s">
        <v>18</v>
      </c>
      <c r="C151" t="s">
        <v>136</v>
      </c>
      <c r="D151" t="s">
        <v>20</v>
      </c>
      <c r="E151" t="s">
        <v>269</v>
      </c>
      <c r="F151" s="2">
        <v>46267.891157407401</v>
      </c>
      <c r="G151" t="s">
        <v>22</v>
      </c>
      <c r="H151" t="s">
        <v>919</v>
      </c>
      <c r="I151" s="3">
        <v>360</v>
      </c>
      <c r="J151" t="s">
        <v>24</v>
      </c>
      <c r="K151" t="s">
        <v>216</v>
      </c>
      <c r="L151" s="3">
        <v>881</v>
      </c>
      <c r="M151" t="s">
        <v>52</v>
      </c>
      <c r="N151" s="2">
        <v>46267.9375925926</v>
      </c>
      <c r="O151" s="3">
        <v>340</v>
      </c>
      <c r="P151" t="s">
        <v>27</v>
      </c>
      <c r="Q151" s="3">
        <v>190</v>
      </c>
      <c r="R151" s="3" t="str">
        <f>IF(G151="12R",_xlfn.XLOOKUP(C151,DB!$A$2:$A$222,DB!$B$2:$B$222,""),IF(G151="30L",_xlfn.XLOOKUP(C151,DB!$A$2:$A$222,DB!$C$2:$C$222,""),""))</f>
        <v>UDGUV</v>
      </c>
      <c r="S151" s="3">
        <f t="shared" si="2"/>
        <v>21</v>
      </c>
      <c r="T151" s="3" t="str">
        <f>_xlfn.XLOOKUP(C151,DB!$A$2:$A$222,DB!$D$2:$D$222,"")</f>
        <v>Sector 2</v>
      </c>
    </row>
    <row r="152" spans="1:20" x14ac:dyDescent="0.2">
      <c r="A152" t="s">
        <v>547</v>
      </c>
      <c r="B152" t="s">
        <v>18</v>
      </c>
      <c r="C152" t="s">
        <v>35</v>
      </c>
      <c r="D152" t="s">
        <v>65</v>
      </c>
      <c r="E152" t="s">
        <v>232</v>
      </c>
      <c r="F152" s="2">
        <v>46267.893865740698</v>
      </c>
      <c r="G152" t="s">
        <v>22</v>
      </c>
      <c r="H152" t="s">
        <v>920</v>
      </c>
      <c r="I152" s="3">
        <v>360</v>
      </c>
      <c r="J152" t="s">
        <v>24</v>
      </c>
      <c r="K152" t="s">
        <v>25</v>
      </c>
      <c r="L152" s="3">
        <v>912</v>
      </c>
      <c r="M152" t="s">
        <v>39</v>
      </c>
      <c r="N152" s="2">
        <v>46267.939363425903</v>
      </c>
      <c r="O152" s="3">
        <v>370</v>
      </c>
      <c r="P152" t="s">
        <v>27</v>
      </c>
      <c r="Q152" s="3">
        <v>190</v>
      </c>
      <c r="R152" s="3" t="str">
        <f>IF(G152="12R",_xlfn.XLOOKUP(C152,DB!$A$2:$A$222,DB!$B$2:$B$222,""),IF(G152="30L",_xlfn.XLOOKUP(C152,DB!$A$2:$A$222,DB!$C$2:$C$222,""),""))</f>
        <v>UDGUV</v>
      </c>
      <c r="S152" s="3">
        <f t="shared" si="2"/>
        <v>21</v>
      </c>
      <c r="T152" s="3" t="str">
        <f>_xlfn.XLOOKUP(C152,DB!$A$2:$A$222,DB!$D$2:$D$222,"")</f>
        <v>Sector 2</v>
      </c>
    </row>
    <row r="153" spans="1:20" x14ac:dyDescent="0.2">
      <c r="A153" t="s">
        <v>921</v>
      </c>
      <c r="B153" t="s">
        <v>18</v>
      </c>
      <c r="C153" t="s">
        <v>318</v>
      </c>
      <c r="D153" t="s">
        <v>30</v>
      </c>
      <c r="E153" t="s">
        <v>922</v>
      </c>
      <c r="F153" s="2">
        <v>46267.8992939815</v>
      </c>
      <c r="G153" t="s">
        <v>22</v>
      </c>
      <c r="H153" t="s">
        <v>923</v>
      </c>
      <c r="I153" s="3">
        <v>390</v>
      </c>
      <c r="J153" t="s">
        <v>24</v>
      </c>
      <c r="K153" t="s">
        <v>25</v>
      </c>
      <c r="L153" s="3">
        <v>150</v>
      </c>
      <c r="M153" t="s">
        <v>158</v>
      </c>
      <c r="N153" s="2">
        <v>46267.909861111097</v>
      </c>
      <c r="O153" s="3">
        <v>279</v>
      </c>
      <c r="P153" t="s">
        <v>27</v>
      </c>
      <c r="Q153" s="3">
        <v>190</v>
      </c>
      <c r="R153" s="3" t="str">
        <f>IF(G153="12R",_xlfn.XLOOKUP(C153,DB!$A$2:$A$222,DB!$B$2:$B$222,""),IF(G153="30L",_xlfn.XLOOKUP(C153,DB!$A$2:$A$222,DB!$C$2:$C$222,""),""))</f>
        <v>HECAT</v>
      </c>
      <c r="S153" s="3">
        <f t="shared" si="2"/>
        <v>21</v>
      </c>
      <c r="T153" s="3" t="str">
        <f>_xlfn.XLOOKUP(C153,DB!$A$2:$A$222,DB!$D$2:$D$222,"")</f>
        <v>Sector 7</v>
      </c>
    </row>
    <row r="154" spans="1:20" x14ac:dyDescent="0.2">
      <c r="A154" t="s">
        <v>566</v>
      </c>
      <c r="B154" t="s">
        <v>18</v>
      </c>
      <c r="C154" t="s">
        <v>19</v>
      </c>
      <c r="D154" t="s">
        <v>36</v>
      </c>
      <c r="E154" t="s">
        <v>488</v>
      </c>
      <c r="F154" s="2">
        <v>46267.9011805556</v>
      </c>
      <c r="G154" t="s">
        <v>22</v>
      </c>
      <c r="H154" t="s">
        <v>924</v>
      </c>
      <c r="I154" s="3">
        <v>360</v>
      </c>
      <c r="J154" t="s">
        <v>24</v>
      </c>
      <c r="K154" t="s">
        <v>25</v>
      </c>
      <c r="L154" s="3">
        <v>935</v>
      </c>
      <c r="M154" t="s">
        <v>925</v>
      </c>
      <c r="N154" s="2">
        <v>46267.949930555602</v>
      </c>
      <c r="O154" s="3">
        <v>360</v>
      </c>
      <c r="P154" t="s">
        <v>27</v>
      </c>
      <c r="Q154" s="3">
        <v>190</v>
      </c>
      <c r="R154" s="3" t="str">
        <f>IF(G154="12R",_xlfn.XLOOKUP(C154,DB!$A$2:$A$222,DB!$B$2:$B$222,""),IF(G154="30L",_xlfn.XLOOKUP(C154,DB!$A$2:$A$222,DB!$C$2:$C$222,""),""))</f>
        <v>UDGUV</v>
      </c>
      <c r="S154" s="3">
        <f t="shared" si="2"/>
        <v>21</v>
      </c>
      <c r="T154" s="3" t="str">
        <f>_xlfn.XLOOKUP(C154,DB!$A$2:$A$222,DB!$D$2:$D$222,"")</f>
        <v>Sector 2</v>
      </c>
    </row>
    <row r="155" spans="1:20" x14ac:dyDescent="0.2">
      <c r="A155" t="s">
        <v>796</v>
      </c>
      <c r="B155" t="s">
        <v>18</v>
      </c>
      <c r="C155" t="s">
        <v>18</v>
      </c>
      <c r="D155" t="s">
        <v>797</v>
      </c>
      <c r="F155" s="2">
        <v>46267.903287036999</v>
      </c>
      <c r="G155" t="s">
        <v>22</v>
      </c>
      <c r="H155" t="s">
        <v>926</v>
      </c>
      <c r="I155" s="3">
        <v>15</v>
      </c>
      <c r="J155" t="s">
        <v>196</v>
      </c>
      <c r="K155" t="s">
        <v>62</v>
      </c>
      <c r="L155" s="3">
        <v>460</v>
      </c>
      <c r="M155" t="s">
        <v>18</v>
      </c>
      <c r="N155" s="2">
        <v>46267.927881944401</v>
      </c>
      <c r="O155" s="3">
        <v>0</v>
      </c>
      <c r="P155" t="s">
        <v>192</v>
      </c>
      <c r="Q155" s="3">
        <v>15</v>
      </c>
      <c r="R155" s="3" t="str">
        <f>IF(G155="12R",_xlfn.XLOOKUP(C155,DB!$A$2:$A$222,DB!$B$2:$B$222,""),IF(G155="30L",_xlfn.XLOOKUP(C155,DB!$A$2:$A$222,DB!$C$2:$C$222,""),""))</f>
        <v/>
      </c>
      <c r="S155" s="3">
        <f t="shared" si="2"/>
        <v>21</v>
      </c>
      <c r="T155" s="3" t="str">
        <f>_xlfn.XLOOKUP(C155,DB!$A$2:$A$222,DB!$D$2:$D$222,"")</f>
        <v/>
      </c>
    </row>
    <row r="156" spans="1:20" x14ac:dyDescent="0.2">
      <c r="A156" t="s">
        <v>927</v>
      </c>
      <c r="B156" t="s">
        <v>18</v>
      </c>
      <c r="C156" t="s">
        <v>928</v>
      </c>
      <c r="D156" t="s">
        <v>421</v>
      </c>
      <c r="E156" t="s">
        <v>929</v>
      </c>
      <c r="F156" s="2">
        <v>46267.910671296297</v>
      </c>
      <c r="G156" t="s">
        <v>22</v>
      </c>
      <c r="H156" t="s">
        <v>930</v>
      </c>
      <c r="I156" s="3">
        <v>390</v>
      </c>
      <c r="J156" t="s">
        <v>24</v>
      </c>
      <c r="K156" t="s">
        <v>25</v>
      </c>
      <c r="L156" s="3">
        <v>135</v>
      </c>
      <c r="M156" t="s">
        <v>831</v>
      </c>
      <c r="N156" s="2">
        <v>46267.919525463003</v>
      </c>
      <c r="O156" s="3">
        <v>227</v>
      </c>
      <c r="P156" t="s">
        <v>46</v>
      </c>
      <c r="Q156" s="3">
        <v>190</v>
      </c>
      <c r="R156" s="3" t="str">
        <f>IF(G156="12R",_xlfn.XLOOKUP(C156,DB!$A$2:$A$222,DB!$B$2:$B$222,""),IF(G156="30L",_xlfn.XLOOKUP(C156,DB!$A$2:$A$222,DB!$C$2:$C$222,""),""))</f>
        <v>NUDAL</v>
      </c>
      <c r="S156" s="3">
        <f t="shared" si="2"/>
        <v>21</v>
      </c>
      <c r="T156" s="3" t="str">
        <f>_xlfn.XLOOKUP(C156,DB!$A$2:$A$222,DB!$D$2:$D$222,"")</f>
        <v>Sector 3</v>
      </c>
    </row>
    <row r="157" spans="1:20" x14ac:dyDescent="0.2">
      <c r="A157" t="s">
        <v>931</v>
      </c>
      <c r="B157" t="s">
        <v>18</v>
      </c>
      <c r="C157" t="s">
        <v>95</v>
      </c>
      <c r="D157" t="s">
        <v>932</v>
      </c>
      <c r="F157" s="2">
        <v>46267.912824074097</v>
      </c>
      <c r="G157" t="s">
        <v>22</v>
      </c>
      <c r="H157" t="s">
        <v>933</v>
      </c>
      <c r="I157" s="3">
        <v>280</v>
      </c>
      <c r="J157" t="s">
        <v>24</v>
      </c>
      <c r="K157" t="s">
        <v>62</v>
      </c>
      <c r="L157" s="3">
        <v>720</v>
      </c>
      <c r="M157" t="s">
        <v>95</v>
      </c>
      <c r="N157" s="2">
        <v>46267.967210648101</v>
      </c>
      <c r="O157" s="3">
        <v>0</v>
      </c>
      <c r="P157" t="s">
        <v>192</v>
      </c>
      <c r="Q157" s="3">
        <v>40</v>
      </c>
      <c r="R157" s="3" t="str">
        <f>IF(G157="12R",_xlfn.XLOOKUP(C157,DB!$A$2:$A$222,DB!$B$2:$B$222,""),IF(G157="30L",_xlfn.XLOOKUP(C157,DB!$A$2:$A$222,DB!$C$2:$C$222,""),""))</f>
        <v>UDGUV</v>
      </c>
      <c r="S157" s="3">
        <f t="shared" si="2"/>
        <v>21</v>
      </c>
      <c r="T157" s="3" t="str">
        <f>_xlfn.XLOOKUP(C157,DB!$A$2:$A$222,DB!$D$2:$D$222,"")</f>
        <v>Sector 2</v>
      </c>
    </row>
    <row r="158" spans="1:20" x14ac:dyDescent="0.2">
      <c r="A158" t="s">
        <v>563</v>
      </c>
      <c r="B158" t="s">
        <v>18</v>
      </c>
      <c r="C158" t="s">
        <v>211</v>
      </c>
      <c r="D158" t="s">
        <v>174</v>
      </c>
      <c r="E158" t="s">
        <v>934</v>
      </c>
      <c r="F158" s="2">
        <v>46267.9147337963</v>
      </c>
      <c r="G158" t="s">
        <v>22</v>
      </c>
      <c r="H158" t="s">
        <v>935</v>
      </c>
      <c r="I158" s="3">
        <v>370</v>
      </c>
      <c r="J158" t="s">
        <v>24</v>
      </c>
      <c r="K158" t="s">
        <v>25</v>
      </c>
      <c r="L158" s="3">
        <v>137</v>
      </c>
      <c r="M158" t="s">
        <v>936</v>
      </c>
      <c r="N158" s="2">
        <v>46267.924085648097</v>
      </c>
      <c r="O158" s="3">
        <v>260</v>
      </c>
      <c r="P158" t="s">
        <v>27</v>
      </c>
      <c r="Q158" s="3">
        <v>190</v>
      </c>
      <c r="R158" s="3" t="str">
        <f>IF(G158="12R",_xlfn.XLOOKUP(C158,DB!$A$2:$A$222,DB!$B$2:$B$222,""),IF(G158="30L",_xlfn.XLOOKUP(C158,DB!$A$2:$A$222,DB!$C$2:$C$222,""),""))</f>
        <v>NUDAL</v>
      </c>
      <c r="S158" s="3">
        <f t="shared" si="2"/>
        <v>21</v>
      </c>
      <c r="T158" s="3" t="str">
        <f>_xlfn.XLOOKUP(C158,DB!$A$2:$A$222,DB!$D$2:$D$222,"")</f>
        <v>Sector 3</v>
      </c>
    </row>
    <row r="159" spans="1:20" x14ac:dyDescent="0.2">
      <c r="A159" t="s">
        <v>575</v>
      </c>
      <c r="B159" t="s">
        <v>18</v>
      </c>
      <c r="C159" t="s">
        <v>95</v>
      </c>
      <c r="D159" t="s">
        <v>65</v>
      </c>
      <c r="E159" t="s">
        <v>145</v>
      </c>
      <c r="F159" s="2">
        <v>46267.916655092602</v>
      </c>
      <c r="G159" t="s">
        <v>22</v>
      </c>
      <c r="H159" t="s">
        <v>937</v>
      </c>
      <c r="I159" s="3">
        <v>380</v>
      </c>
      <c r="J159" t="s">
        <v>24</v>
      </c>
      <c r="K159" t="s">
        <v>25</v>
      </c>
      <c r="L159" s="3">
        <v>735</v>
      </c>
      <c r="M159" t="s">
        <v>95</v>
      </c>
      <c r="N159" s="2">
        <v>46267.963958333297</v>
      </c>
      <c r="O159" s="3">
        <v>0</v>
      </c>
      <c r="P159" t="s">
        <v>27</v>
      </c>
      <c r="Q159" s="3">
        <v>190</v>
      </c>
      <c r="R159" s="3" t="str">
        <f>IF(G159="12R",_xlfn.XLOOKUP(C159,DB!$A$2:$A$222,DB!$B$2:$B$222,""),IF(G159="30L",_xlfn.XLOOKUP(C159,DB!$A$2:$A$222,DB!$C$2:$C$222,""),""))</f>
        <v>UDGUV</v>
      </c>
      <c r="S159" s="3">
        <f t="shared" si="2"/>
        <v>21</v>
      </c>
      <c r="T159" s="3" t="str">
        <f>_xlfn.XLOOKUP(C159,DB!$A$2:$A$222,DB!$D$2:$D$222,"")</f>
        <v>Sector 2</v>
      </c>
    </row>
    <row r="160" spans="1:20" x14ac:dyDescent="0.2">
      <c r="A160" t="s">
        <v>572</v>
      </c>
      <c r="B160" t="s">
        <v>18</v>
      </c>
      <c r="C160" t="s">
        <v>333</v>
      </c>
      <c r="D160" t="s">
        <v>36</v>
      </c>
      <c r="E160" t="s">
        <v>938</v>
      </c>
      <c r="F160" s="2">
        <v>46267.9202083333</v>
      </c>
      <c r="G160" t="s">
        <v>22</v>
      </c>
      <c r="H160" t="s">
        <v>939</v>
      </c>
      <c r="I160" s="3">
        <v>330</v>
      </c>
      <c r="J160" t="s">
        <v>24</v>
      </c>
      <c r="K160" t="s">
        <v>25</v>
      </c>
      <c r="L160" s="3">
        <v>151</v>
      </c>
      <c r="M160" t="s">
        <v>158</v>
      </c>
      <c r="N160" s="2">
        <v>46267.9304513889</v>
      </c>
      <c r="O160" s="3">
        <v>260</v>
      </c>
      <c r="P160" t="s">
        <v>27</v>
      </c>
      <c r="Q160" s="3">
        <v>190</v>
      </c>
      <c r="R160" s="3" t="str">
        <f>IF(G160="12R",_xlfn.XLOOKUP(C160,DB!$A$2:$A$222,DB!$B$2:$B$222,""),IF(G160="30L",_xlfn.XLOOKUP(C160,DB!$A$2:$A$222,DB!$C$2:$C$222,""),""))</f>
        <v>TAKUX</v>
      </c>
      <c r="S160" s="3">
        <f t="shared" si="2"/>
        <v>22</v>
      </c>
      <c r="T160" s="3" t="str">
        <f>_xlfn.XLOOKUP(C160,DB!$A$2:$A$222,DB!$D$2:$D$222,"")</f>
        <v>Sector 7</v>
      </c>
    </row>
    <row r="161" spans="1:20" x14ac:dyDescent="0.2">
      <c r="A161" t="s">
        <v>569</v>
      </c>
      <c r="B161" t="s">
        <v>18</v>
      </c>
      <c r="C161" t="s">
        <v>154</v>
      </c>
      <c r="D161" t="s">
        <v>49</v>
      </c>
      <c r="E161" t="s">
        <v>940</v>
      </c>
      <c r="F161" s="2">
        <v>46267.927905092598</v>
      </c>
      <c r="G161" t="s">
        <v>22</v>
      </c>
      <c r="H161" t="s">
        <v>941</v>
      </c>
      <c r="I161" s="3">
        <v>350</v>
      </c>
      <c r="J161" t="s">
        <v>24</v>
      </c>
      <c r="K161" t="s">
        <v>25</v>
      </c>
      <c r="L161" s="3">
        <v>149</v>
      </c>
      <c r="M161" t="s">
        <v>158</v>
      </c>
      <c r="N161" s="2">
        <v>46267.937974537002</v>
      </c>
      <c r="O161" s="3">
        <v>246</v>
      </c>
      <c r="P161" t="s">
        <v>27</v>
      </c>
      <c r="Q161" s="3">
        <v>190</v>
      </c>
      <c r="R161" s="3" t="str">
        <f>IF(G161="12R",_xlfn.XLOOKUP(C161,DB!$A$2:$A$222,DB!$B$2:$B$222,""),IF(G161="30L",_xlfn.XLOOKUP(C161,DB!$A$2:$A$222,DB!$C$2:$C$222,""),""))</f>
        <v>TAKUX</v>
      </c>
      <c r="S161" s="3">
        <f t="shared" si="2"/>
        <v>22</v>
      </c>
      <c r="T161" s="3" t="str">
        <f>_xlfn.XLOOKUP(C161,DB!$A$2:$A$222,DB!$D$2:$D$222,"")</f>
        <v>Sector 7</v>
      </c>
    </row>
    <row r="162" spans="1:20" x14ac:dyDescent="0.2">
      <c r="A162" t="s">
        <v>585</v>
      </c>
      <c r="B162" t="s">
        <v>18</v>
      </c>
      <c r="C162" t="s">
        <v>164</v>
      </c>
      <c r="D162" t="s">
        <v>49</v>
      </c>
      <c r="E162" t="s">
        <v>942</v>
      </c>
      <c r="F162" s="2">
        <v>46267.942743055602</v>
      </c>
      <c r="G162" t="s">
        <v>22</v>
      </c>
      <c r="H162" t="s">
        <v>943</v>
      </c>
      <c r="I162" s="3">
        <v>380</v>
      </c>
      <c r="J162" t="s">
        <v>24</v>
      </c>
      <c r="K162" t="s">
        <v>25</v>
      </c>
      <c r="L162" s="3">
        <v>537</v>
      </c>
      <c r="M162" t="s">
        <v>177</v>
      </c>
      <c r="N162" s="2">
        <v>46267.971331018503</v>
      </c>
      <c r="O162" s="3">
        <v>380</v>
      </c>
      <c r="P162" t="s">
        <v>27</v>
      </c>
      <c r="Q162" s="3">
        <v>40</v>
      </c>
      <c r="R162" s="3" t="str">
        <f>IF(G162="12R",_xlfn.XLOOKUP(C162,DB!$A$2:$A$222,DB!$B$2:$B$222,""),IF(G162="30L",_xlfn.XLOOKUP(C162,DB!$A$2:$A$222,DB!$C$2:$C$222,""),""))</f>
        <v>ENEBA</v>
      </c>
      <c r="S162" s="3">
        <f t="shared" si="2"/>
        <v>22</v>
      </c>
      <c r="T162" s="3" t="str">
        <f>_xlfn.XLOOKUP(C162,DB!$A$2:$A$222,DB!$D$2:$D$222,"")</f>
        <v>Sector 3</v>
      </c>
    </row>
    <row r="163" spans="1:20" x14ac:dyDescent="0.2">
      <c r="A163" t="s">
        <v>944</v>
      </c>
      <c r="B163" t="s">
        <v>18</v>
      </c>
      <c r="C163" t="s">
        <v>449</v>
      </c>
      <c r="D163" t="s">
        <v>65</v>
      </c>
      <c r="E163" t="s">
        <v>945</v>
      </c>
      <c r="F163" s="2">
        <v>46267.944039351903</v>
      </c>
      <c r="G163" t="s">
        <v>22</v>
      </c>
      <c r="H163" t="s">
        <v>946</v>
      </c>
      <c r="I163" s="3">
        <v>300</v>
      </c>
      <c r="J163" t="s">
        <v>24</v>
      </c>
      <c r="K163" t="s">
        <v>25</v>
      </c>
      <c r="L163" s="3">
        <v>858</v>
      </c>
      <c r="M163" t="s">
        <v>39</v>
      </c>
      <c r="N163" s="2">
        <v>46267.990104166704</v>
      </c>
      <c r="O163" s="3">
        <v>300</v>
      </c>
      <c r="P163" t="s">
        <v>27</v>
      </c>
      <c r="Q163" s="3">
        <v>190</v>
      </c>
      <c r="R163" s="3" t="str">
        <f>IF(G163="12R",_xlfn.XLOOKUP(C163,DB!$A$2:$A$222,DB!$B$2:$B$222,""),IF(G163="30L",_xlfn.XLOOKUP(C163,DB!$A$2:$A$222,DB!$C$2:$C$222,""),""))</f>
        <v>UDGUV</v>
      </c>
      <c r="S163" s="3">
        <f t="shared" si="2"/>
        <v>22</v>
      </c>
      <c r="T163" s="3" t="str">
        <f>_xlfn.XLOOKUP(C163,DB!$A$2:$A$222,DB!$D$2:$D$222,"")</f>
        <v>Sector 2</v>
      </c>
    </row>
    <row r="164" spans="1:20" x14ac:dyDescent="0.2">
      <c r="A164" t="s">
        <v>602</v>
      </c>
      <c r="B164" t="s">
        <v>18</v>
      </c>
      <c r="C164" t="s">
        <v>48</v>
      </c>
      <c r="D164" t="s">
        <v>49</v>
      </c>
      <c r="E164" t="s">
        <v>947</v>
      </c>
      <c r="F164" s="2">
        <v>46267.945902777799</v>
      </c>
      <c r="G164" t="s">
        <v>22</v>
      </c>
      <c r="H164" t="s">
        <v>948</v>
      </c>
      <c r="I164" s="3">
        <v>360</v>
      </c>
      <c r="J164" t="s">
        <v>24</v>
      </c>
      <c r="K164" t="s">
        <v>25</v>
      </c>
      <c r="L164" s="3">
        <v>874</v>
      </c>
      <c r="M164" t="s">
        <v>52</v>
      </c>
      <c r="N164" s="2">
        <v>46267.9908796296</v>
      </c>
      <c r="O164" s="3">
        <v>360</v>
      </c>
      <c r="P164" t="s">
        <v>27</v>
      </c>
      <c r="Q164" s="3">
        <v>190</v>
      </c>
      <c r="R164" s="3" t="str">
        <f>IF(G164="12R",_xlfn.XLOOKUP(C164,DB!$A$2:$A$222,DB!$B$2:$B$222,""),IF(G164="30L",_xlfn.XLOOKUP(C164,DB!$A$2:$A$222,DB!$C$2:$C$222,""),""))</f>
        <v>UDGUV</v>
      </c>
      <c r="S164" s="3">
        <f t="shared" si="2"/>
        <v>22</v>
      </c>
      <c r="T164" s="3" t="str">
        <f>_xlfn.XLOOKUP(C164,DB!$A$2:$A$222,DB!$D$2:$D$222,"")</f>
        <v>Sector 2</v>
      </c>
    </row>
    <row r="165" spans="1:20" x14ac:dyDescent="0.2">
      <c r="A165" t="s">
        <v>949</v>
      </c>
      <c r="B165" t="s">
        <v>18</v>
      </c>
      <c r="C165" t="s">
        <v>113</v>
      </c>
      <c r="D165" t="s">
        <v>114</v>
      </c>
      <c r="E165" t="s">
        <v>950</v>
      </c>
      <c r="F165" s="2">
        <v>46267.9503819444</v>
      </c>
      <c r="G165" t="s">
        <v>22</v>
      </c>
      <c r="H165" t="s">
        <v>951</v>
      </c>
      <c r="I165" s="3">
        <v>370</v>
      </c>
      <c r="J165" t="s">
        <v>24</v>
      </c>
      <c r="K165" t="s">
        <v>25</v>
      </c>
      <c r="L165" s="3">
        <v>359</v>
      </c>
      <c r="M165" t="s">
        <v>33</v>
      </c>
      <c r="N165" s="2">
        <v>46267.971527777801</v>
      </c>
      <c r="O165" s="3">
        <v>324</v>
      </c>
      <c r="P165" t="s">
        <v>46</v>
      </c>
      <c r="Q165" s="3">
        <v>40</v>
      </c>
      <c r="R165" s="3" t="str">
        <f>IF(G165="12R",_xlfn.XLOOKUP(C165,DB!$A$2:$A$222,DB!$B$2:$B$222,""),IF(G165="30L",_xlfn.XLOOKUP(C165,DB!$A$2:$A$222,DB!$C$2:$C$222,""),""))</f>
        <v>NUDAL</v>
      </c>
      <c r="S165" s="3">
        <f t="shared" si="2"/>
        <v>22</v>
      </c>
      <c r="T165" s="3" t="str">
        <f>_xlfn.XLOOKUP(C165,DB!$A$2:$A$222,DB!$D$2:$D$222,"")</f>
        <v>Sector 3</v>
      </c>
    </row>
    <row r="166" spans="1:20" x14ac:dyDescent="0.2">
      <c r="A166" t="s">
        <v>596</v>
      </c>
      <c r="B166" t="s">
        <v>18</v>
      </c>
      <c r="C166" t="s">
        <v>337</v>
      </c>
      <c r="D166" t="s">
        <v>65</v>
      </c>
      <c r="E166" t="s">
        <v>952</v>
      </c>
      <c r="F166" s="2">
        <v>46267.952199074098</v>
      </c>
      <c r="G166" t="s">
        <v>22</v>
      </c>
      <c r="H166" t="s">
        <v>598</v>
      </c>
      <c r="I166" s="3">
        <v>380</v>
      </c>
      <c r="J166" t="s">
        <v>24</v>
      </c>
      <c r="K166" t="s">
        <v>25</v>
      </c>
      <c r="L166" s="3">
        <v>859</v>
      </c>
      <c r="M166" t="s">
        <v>52</v>
      </c>
      <c r="N166" s="2">
        <v>46267.995972222197</v>
      </c>
      <c r="O166" s="3">
        <v>380</v>
      </c>
      <c r="P166" t="s">
        <v>27</v>
      </c>
      <c r="Q166" s="3">
        <v>190</v>
      </c>
      <c r="R166" s="3" t="str">
        <f>IF(G166="12R",_xlfn.XLOOKUP(C166,DB!$A$2:$A$222,DB!$B$2:$B$222,""),IF(G166="30L",_xlfn.XLOOKUP(C166,DB!$A$2:$A$222,DB!$C$2:$C$222,""),""))</f>
        <v>UDGUV</v>
      </c>
      <c r="S166" s="3">
        <f t="shared" si="2"/>
        <v>22</v>
      </c>
      <c r="T166" s="3" t="str">
        <f>_xlfn.XLOOKUP(C166,DB!$A$2:$A$222,DB!$D$2:$D$222,"")</f>
        <v>Sector 2</v>
      </c>
    </row>
    <row r="167" spans="1:20" x14ac:dyDescent="0.2">
      <c r="A167" t="s">
        <v>588</v>
      </c>
      <c r="B167" t="s">
        <v>18</v>
      </c>
      <c r="C167" t="s">
        <v>589</v>
      </c>
      <c r="D167" t="s">
        <v>36</v>
      </c>
      <c r="E167" t="s">
        <v>254</v>
      </c>
      <c r="F167" s="2">
        <v>46267.9553703704</v>
      </c>
      <c r="G167" t="s">
        <v>22</v>
      </c>
      <c r="H167" t="s">
        <v>953</v>
      </c>
      <c r="I167" s="3">
        <v>380</v>
      </c>
      <c r="J167" t="s">
        <v>24</v>
      </c>
      <c r="K167" t="s">
        <v>25</v>
      </c>
      <c r="L167" s="3">
        <v>873</v>
      </c>
      <c r="M167" t="s">
        <v>954</v>
      </c>
      <c r="N167" s="2">
        <v>46268.000277777799</v>
      </c>
      <c r="O167" s="3">
        <v>380</v>
      </c>
      <c r="P167" t="s">
        <v>27</v>
      </c>
      <c r="Q167" s="3">
        <v>190</v>
      </c>
      <c r="R167" s="3" t="str">
        <f>IF(G167="12R",_xlfn.XLOOKUP(C167,DB!$A$2:$A$222,DB!$B$2:$B$222,""),IF(G167="30L",_xlfn.XLOOKUP(C167,DB!$A$2:$A$222,DB!$C$2:$C$222,""),""))</f>
        <v>UDGUV</v>
      </c>
      <c r="S167" s="3">
        <f t="shared" si="2"/>
        <v>22</v>
      </c>
      <c r="T167" s="3" t="str">
        <f>_xlfn.XLOOKUP(C167,DB!$A$2:$A$222,DB!$D$2:$D$222,"")</f>
        <v>Sector 2</v>
      </c>
    </row>
    <row r="168" spans="1:20" x14ac:dyDescent="0.2">
      <c r="A168" t="s">
        <v>608</v>
      </c>
      <c r="B168" t="s">
        <v>18</v>
      </c>
      <c r="C168" t="s">
        <v>453</v>
      </c>
      <c r="D168" t="s">
        <v>165</v>
      </c>
      <c r="E168" t="s">
        <v>955</v>
      </c>
      <c r="F168" s="2">
        <v>46267.963425925896</v>
      </c>
      <c r="G168" t="s">
        <v>22</v>
      </c>
      <c r="H168" t="s">
        <v>956</v>
      </c>
      <c r="I168" s="3">
        <v>340</v>
      </c>
      <c r="J168" t="s">
        <v>24</v>
      </c>
      <c r="K168" t="s">
        <v>25</v>
      </c>
      <c r="L168" s="3">
        <v>856</v>
      </c>
      <c r="M168" t="s">
        <v>39</v>
      </c>
      <c r="N168" s="2">
        <v>46268.006342592598</v>
      </c>
      <c r="O168" s="3">
        <v>340</v>
      </c>
      <c r="P168" t="s">
        <v>27</v>
      </c>
      <c r="Q168" s="3">
        <v>190</v>
      </c>
      <c r="R168" s="3" t="str">
        <f>IF(G168="12R",_xlfn.XLOOKUP(C168,DB!$A$2:$A$222,DB!$B$2:$B$222,""),IF(G168="30L",_xlfn.XLOOKUP(C168,DB!$A$2:$A$222,DB!$C$2:$C$222,""),""))</f>
        <v>UDGUV</v>
      </c>
      <c r="S168" s="3">
        <f t="shared" si="2"/>
        <v>23</v>
      </c>
      <c r="T168" s="3" t="str">
        <f>_xlfn.XLOOKUP(C168,DB!$A$2:$A$222,DB!$D$2:$D$222,"")</f>
        <v>Sector 2</v>
      </c>
    </row>
    <row r="169" spans="1:20" x14ac:dyDescent="0.2">
      <c r="A169" t="s">
        <v>605</v>
      </c>
      <c r="B169" t="s">
        <v>18</v>
      </c>
      <c r="C169" t="s">
        <v>77</v>
      </c>
      <c r="D169" t="s">
        <v>36</v>
      </c>
      <c r="E169" t="s">
        <v>957</v>
      </c>
      <c r="F169" s="2">
        <v>46267.964467592603</v>
      </c>
      <c r="G169" t="s">
        <v>22</v>
      </c>
      <c r="H169" t="s">
        <v>958</v>
      </c>
      <c r="I169" s="3">
        <v>380</v>
      </c>
      <c r="J169" t="s">
        <v>24</v>
      </c>
      <c r="K169" t="s">
        <v>25</v>
      </c>
      <c r="L169" s="3">
        <v>864</v>
      </c>
      <c r="M169" t="s">
        <v>267</v>
      </c>
      <c r="N169" s="2">
        <v>46268.008564814802</v>
      </c>
      <c r="O169" s="3">
        <v>380</v>
      </c>
      <c r="P169" t="s">
        <v>27</v>
      </c>
      <c r="Q169" s="3">
        <v>190</v>
      </c>
      <c r="R169" s="3" t="str">
        <f>IF(G169="12R",_xlfn.XLOOKUP(C169,DB!$A$2:$A$222,DB!$B$2:$B$222,""),IF(G169="30L",_xlfn.XLOOKUP(C169,DB!$A$2:$A$222,DB!$C$2:$C$222,""),""))</f>
        <v>UDGUV</v>
      </c>
      <c r="S169" s="3">
        <f t="shared" ref="S169:S172" si="3">HOUR(F169)</f>
        <v>23</v>
      </c>
      <c r="T169" s="3" t="str">
        <f>_xlfn.XLOOKUP(C169,DB!$A$2:$A$222,DB!$D$2:$D$222,"")</f>
        <v>Sector 2</v>
      </c>
    </row>
    <row r="170" spans="1:20" x14ac:dyDescent="0.2">
      <c r="A170" t="s">
        <v>611</v>
      </c>
      <c r="B170" t="s">
        <v>18</v>
      </c>
      <c r="C170" t="s">
        <v>333</v>
      </c>
      <c r="D170" t="s">
        <v>65</v>
      </c>
      <c r="E170" t="s">
        <v>959</v>
      </c>
      <c r="F170" s="2">
        <v>46267.976354166698</v>
      </c>
      <c r="G170" t="s">
        <v>22</v>
      </c>
      <c r="H170" t="s">
        <v>960</v>
      </c>
      <c r="I170" s="3">
        <v>390</v>
      </c>
      <c r="J170" t="s">
        <v>24</v>
      </c>
      <c r="K170" t="s">
        <v>25</v>
      </c>
      <c r="L170" s="3">
        <v>150</v>
      </c>
      <c r="M170" t="s">
        <v>158</v>
      </c>
      <c r="N170" s="2">
        <v>46267.9862615741</v>
      </c>
      <c r="O170" s="3">
        <v>290</v>
      </c>
      <c r="P170" t="s">
        <v>27</v>
      </c>
      <c r="Q170" s="3">
        <v>190</v>
      </c>
      <c r="R170" s="3" t="str">
        <f>IF(G170="12R",_xlfn.XLOOKUP(C170,DB!$A$2:$A$222,DB!$B$2:$B$222,""),IF(G170="30L",_xlfn.XLOOKUP(C170,DB!$A$2:$A$222,DB!$C$2:$C$222,""),""))</f>
        <v>TAKUX</v>
      </c>
      <c r="S170" s="3">
        <f t="shared" si="3"/>
        <v>23</v>
      </c>
      <c r="T170" s="3" t="str">
        <f>_xlfn.XLOOKUP(C170,DB!$A$2:$A$222,DB!$D$2:$D$222,"")</f>
        <v>Sector 7</v>
      </c>
    </row>
    <row r="171" spans="1:20" x14ac:dyDescent="0.2">
      <c r="A171" t="s">
        <v>614</v>
      </c>
      <c r="B171" t="s">
        <v>18</v>
      </c>
      <c r="C171" t="s">
        <v>48</v>
      </c>
      <c r="D171" t="s">
        <v>174</v>
      </c>
      <c r="E171" t="s">
        <v>961</v>
      </c>
      <c r="F171" s="2">
        <v>46267.9848263889</v>
      </c>
      <c r="G171" t="s">
        <v>22</v>
      </c>
      <c r="H171" t="s">
        <v>962</v>
      </c>
      <c r="I171" s="3">
        <v>380</v>
      </c>
      <c r="J171" t="s">
        <v>24</v>
      </c>
      <c r="K171" t="s">
        <v>25</v>
      </c>
      <c r="L171" s="3">
        <v>866</v>
      </c>
      <c r="M171" t="s">
        <v>52</v>
      </c>
      <c r="N171" s="2">
        <v>46268.029293981497</v>
      </c>
      <c r="O171" s="3">
        <v>380</v>
      </c>
      <c r="P171" t="s">
        <v>27</v>
      </c>
      <c r="Q171" s="3">
        <v>190</v>
      </c>
      <c r="R171" s="3" t="str">
        <f>IF(G171="12R",_xlfn.XLOOKUP(C171,DB!$A$2:$A$222,DB!$B$2:$B$222,""),IF(G171="30L",_xlfn.XLOOKUP(C171,DB!$A$2:$A$222,DB!$C$2:$C$222,""),""))</f>
        <v>UDGUV</v>
      </c>
      <c r="S171" s="3">
        <f t="shared" si="3"/>
        <v>23</v>
      </c>
      <c r="T171" s="3" t="str">
        <f>_xlfn.XLOOKUP(C171,DB!$A$2:$A$222,DB!$D$2:$D$222,"")</f>
        <v>Sector 2</v>
      </c>
    </row>
    <row r="172" spans="1:20" x14ac:dyDescent="0.2">
      <c r="A172" t="s">
        <v>617</v>
      </c>
      <c r="B172" t="s">
        <v>18</v>
      </c>
      <c r="C172" t="s">
        <v>521</v>
      </c>
      <c r="D172" t="s">
        <v>36</v>
      </c>
      <c r="E172" t="s">
        <v>963</v>
      </c>
      <c r="F172" s="2">
        <v>46267.987164351798</v>
      </c>
      <c r="G172" t="s">
        <v>22</v>
      </c>
      <c r="H172" t="s">
        <v>964</v>
      </c>
      <c r="I172" s="3">
        <v>370</v>
      </c>
      <c r="J172" t="s">
        <v>24</v>
      </c>
      <c r="K172" t="s">
        <v>25</v>
      </c>
      <c r="L172" s="3">
        <v>212</v>
      </c>
      <c r="M172" t="s">
        <v>965</v>
      </c>
      <c r="N172" s="2">
        <v>46268.000879629602</v>
      </c>
      <c r="O172" s="3">
        <v>326</v>
      </c>
      <c r="P172" t="s">
        <v>27</v>
      </c>
      <c r="Q172" s="3">
        <v>190</v>
      </c>
      <c r="R172" s="3" t="str">
        <f>IF(G172="12R",_xlfn.XLOOKUP(C172,DB!$A$2:$A$222,DB!$B$2:$B$222,""),IF(G172="30L",_xlfn.XLOOKUP(C172,DB!$A$2:$A$222,DB!$C$2:$C$222,""),""))</f>
        <v>CZM</v>
      </c>
      <c r="S172" s="3">
        <f t="shared" si="3"/>
        <v>23</v>
      </c>
      <c r="T172" s="3" t="str">
        <f>_xlfn.XLOOKUP(C172,DB!$A$2:$A$222,DB!$D$2:$D$222,"")</f>
        <v>Sector 7</v>
      </c>
    </row>
    <row r="173" spans="1:20" ht="24" x14ac:dyDescent="0.3">
      <c r="A173" s="17" t="s">
        <v>4565</v>
      </c>
      <c r="B173" s="17"/>
      <c r="C173" s="17"/>
      <c r="D173" s="17"/>
      <c r="E173" s="17"/>
      <c r="F173" s="17"/>
      <c r="G173" s="17"/>
      <c r="H173" s="17"/>
      <c r="I173" s="17"/>
    </row>
    <row r="174" spans="1:20" x14ac:dyDescent="0.2">
      <c r="A174" s="18" t="s">
        <v>4558</v>
      </c>
      <c r="B174" s="18"/>
      <c r="C174" s="18"/>
      <c r="D174" s="18"/>
      <c r="E174" s="18"/>
      <c r="F174" s="18"/>
      <c r="G174" s="18"/>
      <c r="H174" s="18"/>
      <c r="I174" s="18"/>
    </row>
    <row r="176" spans="1:20" x14ac:dyDescent="0.2">
      <c r="A176" s="16" t="s">
        <v>4559</v>
      </c>
      <c r="B176" s="16"/>
      <c r="C176" s="16"/>
      <c r="D176" s="16"/>
      <c r="E176" s="16"/>
      <c r="F176" s="16"/>
      <c r="G176" s="16"/>
      <c r="H176" s="16"/>
      <c r="I176" s="16"/>
    </row>
    <row r="177" spans="1:9" x14ac:dyDescent="0.2">
      <c r="A177" s="4" t="s">
        <v>4560</v>
      </c>
      <c r="B177" s="5" t="s">
        <v>4554</v>
      </c>
      <c r="C177" s="5" t="s">
        <v>4550</v>
      </c>
      <c r="D177" s="5" t="s">
        <v>4553</v>
      </c>
      <c r="E177" s="5" t="s">
        <v>45</v>
      </c>
      <c r="F177" s="5" t="s">
        <v>4549</v>
      </c>
      <c r="G177" s="5" t="s">
        <v>158</v>
      </c>
      <c r="H177" s="5" t="s">
        <v>4548</v>
      </c>
      <c r="I177" s="6" t="s">
        <v>4557</v>
      </c>
    </row>
    <row r="178" spans="1:9" x14ac:dyDescent="0.2">
      <c r="A178" s="7">
        <v>14</v>
      </c>
      <c r="B178" s="8">
        <f t="shared" ref="B178:H186" si="4">COUNTIFS($S$2:$S$172,$A178,$R$2:$R$172,B$177)</f>
        <v>0</v>
      </c>
      <c r="C178" s="8">
        <f t="shared" si="4"/>
        <v>0</v>
      </c>
      <c r="D178" s="8">
        <f t="shared" si="4"/>
        <v>0</v>
      </c>
      <c r="E178" s="8">
        <f t="shared" si="4"/>
        <v>1</v>
      </c>
      <c r="F178" s="8">
        <f t="shared" si="4"/>
        <v>0</v>
      </c>
      <c r="G178" s="8">
        <f t="shared" si="4"/>
        <v>0</v>
      </c>
      <c r="H178" s="8">
        <f t="shared" si="4"/>
        <v>2</v>
      </c>
      <c r="I178" s="9">
        <f t="shared" ref="I178:I186" si="5">SUM(B178:H178)</f>
        <v>3</v>
      </c>
    </row>
    <row r="179" spans="1:9" x14ac:dyDescent="0.2">
      <c r="A179" s="7">
        <v>15</v>
      </c>
      <c r="B179" s="8">
        <f t="shared" si="4"/>
        <v>0</v>
      </c>
      <c r="C179" s="8">
        <f t="shared" si="4"/>
        <v>0</v>
      </c>
      <c r="D179" s="8">
        <f t="shared" si="4"/>
        <v>0</v>
      </c>
      <c r="E179" s="8">
        <f t="shared" si="4"/>
        <v>1</v>
      </c>
      <c r="F179" s="8">
        <f t="shared" si="4"/>
        <v>2</v>
      </c>
      <c r="G179" s="8">
        <f t="shared" si="4"/>
        <v>0</v>
      </c>
      <c r="H179" s="8">
        <f t="shared" si="4"/>
        <v>6</v>
      </c>
      <c r="I179" s="9">
        <f t="shared" si="5"/>
        <v>9</v>
      </c>
    </row>
    <row r="180" spans="1:9" x14ac:dyDescent="0.2">
      <c r="A180" s="7">
        <v>16</v>
      </c>
      <c r="B180" s="8">
        <f t="shared" si="4"/>
        <v>1</v>
      </c>
      <c r="C180" s="8">
        <f t="shared" si="4"/>
        <v>0</v>
      </c>
      <c r="D180" s="8">
        <f t="shared" si="4"/>
        <v>0</v>
      </c>
      <c r="E180" s="8">
        <f t="shared" si="4"/>
        <v>0</v>
      </c>
      <c r="F180" s="8">
        <f t="shared" si="4"/>
        <v>5</v>
      </c>
      <c r="G180" s="8">
        <f t="shared" si="4"/>
        <v>2</v>
      </c>
      <c r="H180" s="8">
        <f t="shared" si="4"/>
        <v>7</v>
      </c>
      <c r="I180" s="9">
        <f t="shared" si="5"/>
        <v>15</v>
      </c>
    </row>
    <row r="181" spans="1:9" x14ac:dyDescent="0.2">
      <c r="A181" s="7">
        <v>17</v>
      </c>
      <c r="B181" s="8">
        <f t="shared" si="4"/>
        <v>0</v>
      </c>
      <c r="C181" s="8">
        <f t="shared" si="4"/>
        <v>4</v>
      </c>
      <c r="D181" s="8">
        <f t="shared" si="4"/>
        <v>0</v>
      </c>
      <c r="E181" s="8">
        <f t="shared" si="4"/>
        <v>1</v>
      </c>
      <c r="F181" s="8">
        <f t="shared" si="4"/>
        <v>6</v>
      </c>
      <c r="G181" s="8">
        <f t="shared" si="4"/>
        <v>2</v>
      </c>
      <c r="H181" s="8">
        <f t="shared" si="4"/>
        <v>6</v>
      </c>
      <c r="I181" s="9">
        <f t="shared" si="5"/>
        <v>19</v>
      </c>
    </row>
    <row r="182" spans="1:9" x14ac:dyDescent="0.2">
      <c r="A182" s="7">
        <v>18</v>
      </c>
      <c r="B182" s="8">
        <f t="shared" si="4"/>
        <v>1</v>
      </c>
      <c r="C182" s="8">
        <f t="shared" si="4"/>
        <v>5</v>
      </c>
      <c r="D182" s="8">
        <f t="shared" si="4"/>
        <v>0</v>
      </c>
      <c r="E182" s="8">
        <f t="shared" si="4"/>
        <v>0</v>
      </c>
      <c r="F182" s="8">
        <f t="shared" si="4"/>
        <v>3</v>
      </c>
      <c r="G182" s="8">
        <f t="shared" si="4"/>
        <v>0</v>
      </c>
      <c r="H182" s="8">
        <f t="shared" si="4"/>
        <v>7</v>
      </c>
      <c r="I182" s="9">
        <f t="shared" si="5"/>
        <v>16</v>
      </c>
    </row>
    <row r="183" spans="1:9" x14ac:dyDescent="0.2">
      <c r="A183" s="7">
        <v>19</v>
      </c>
      <c r="B183" s="8">
        <f t="shared" si="4"/>
        <v>1</v>
      </c>
      <c r="C183" s="8">
        <f t="shared" si="4"/>
        <v>3</v>
      </c>
      <c r="D183" s="8">
        <f t="shared" si="4"/>
        <v>0</v>
      </c>
      <c r="E183" s="8">
        <f t="shared" si="4"/>
        <v>2</v>
      </c>
      <c r="F183" s="8">
        <f t="shared" si="4"/>
        <v>7</v>
      </c>
      <c r="G183" s="8">
        <f t="shared" si="4"/>
        <v>1</v>
      </c>
      <c r="H183" s="8">
        <f t="shared" si="4"/>
        <v>6</v>
      </c>
      <c r="I183" s="9">
        <f t="shared" si="5"/>
        <v>20</v>
      </c>
    </row>
    <row r="184" spans="1:9" x14ac:dyDescent="0.2">
      <c r="A184" s="7">
        <v>20</v>
      </c>
      <c r="B184" s="8">
        <f t="shared" si="4"/>
        <v>1</v>
      </c>
      <c r="C184" s="8">
        <f t="shared" si="4"/>
        <v>3</v>
      </c>
      <c r="D184" s="8">
        <f t="shared" si="4"/>
        <v>0</v>
      </c>
      <c r="E184" s="8">
        <f t="shared" si="4"/>
        <v>1</v>
      </c>
      <c r="F184" s="8">
        <f t="shared" si="4"/>
        <v>2</v>
      </c>
      <c r="G184" s="8">
        <f t="shared" si="4"/>
        <v>0</v>
      </c>
      <c r="H184" s="8">
        <f t="shared" si="4"/>
        <v>8</v>
      </c>
      <c r="I184" s="9">
        <f t="shared" si="5"/>
        <v>15</v>
      </c>
    </row>
    <row r="185" spans="1:9" x14ac:dyDescent="0.2">
      <c r="A185" s="7">
        <v>21</v>
      </c>
      <c r="B185" s="8">
        <f t="shared" si="4"/>
        <v>1</v>
      </c>
      <c r="C185" s="8">
        <f t="shared" si="4"/>
        <v>1</v>
      </c>
      <c r="D185" s="8">
        <f t="shared" si="4"/>
        <v>1</v>
      </c>
      <c r="E185" s="8">
        <f t="shared" si="4"/>
        <v>4</v>
      </c>
      <c r="F185" s="8">
        <f t="shared" si="4"/>
        <v>3</v>
      </c>
      <c r="G185" s="8">
        <f t="shared" si="4"/>
        <v>0</v>
      </c>
      <c r="H185" s="8">
        <f t="shared" si="4"/>
        <v>6</v>
      </c>
      <c r="I185" s="9">
        <f t="shared" si="5"/>
        <v>16</v>
      </c>
    </row>
    <row r="186" spans="1:9" x14ac:dyDescent="0.2">
      <c r="A186" s="10">
        <v>22</v>
      </c>
      <c r="B186" s="11">
        <f t="shared" si="4"/>
        <v>0</v>
      </c>
      <c r="C186" s="11">
        <f t="shared" si="4"/>
        <v>1</v>
      </c>
      <c r="D186" s="11">
        <f t="shared" si="4"/>
        <v>0</v>
      </c>
      <c r="E186" s="11">
        <f t="shared" si="4"/>
        <v>1</v>
      </c>
      <c r="F186" s="11">
        <f t="shared" si="4"/>
        <v>0</v>
      </c>
      <c r="G186" s="11">
        <f t="shared" si="4"/>
        <v>2</v>
      </c>
      <c r="H186" s="11">
        <f t="shared" si="4"/>
        <v>4</v>
      </c>
      <c r="I186" s="12">
        <f t="shared" si="5"/>
        <v>8</v>
      </c>
    </row>
    <row r="208" ht="30" customHeight="1" x14ac:dyDescent="0.2"/>
    <row r="209" spans="1:9" ht="28" customHeight="1" x14ac:dyDescent="0.3">
      <c r="A209" s="17" t="s">
        <v>4566</v>
      </c>
      <c r="B209" s="17"/>
      <c r="C209" s="17"/>
      <c r="D209" s="17"/>
      <c r="E209" s="17"/>
      <c r="F209" s="17"/>
      <c r="G209" s="17"/>
      <c r="H209" s="17"/>
      <c r="I209" s="17"/>
    </row>
    <row r="210" spans="1:9" x14ac:dyDescent="0.2">
      <c r="A210" s="18" t="s">
        <v>4562</v>
      </c>
      <c r="B210" s="18"/>
      <c r="C210" s="18"/>
      <c r="D210" s="18"/>
      <c r="E210" s="18"/>
      <c r="F210" s="18"/>
      <c r="G210" s="18"/>
      <c r="H210" s="18"/>
      <c r="I210" s="18"/>
    </row>
    <row r="212" spans="1:9" x14ac:dyDescent="0.2">
      <c r="A212" s="16" t="s">
        <v>4563</v>
      </c>
      <c r="B212" s="16"/>
      <c r="C212" s="16"/>
      <c r="D212" s="16"/>
      <c r="E212" s="16"/>
    </row>
    <row r="213" spans="1:9" x14ac:dyDescent="0.2">
      <c r="A213" s="4" t="s">
        <v>4560</v>
      </c>
      <c r="B213" s="5" t="s">
        <v>4564</v>
      </c>
      <c r="C213" s="5" t="s">
        <v>4456</v>
      </c>
      <c r="D213" s="5" t="s">
        <v>4460</v>
      </c>
      <c r="E213" s="6" t="s">
        <v>4557</v>
      </c>
    </row>
    <row r="214" spans="1:9" x14ac:dyDescent="0.2">
      <c r="A214" s="7">
        <v>14</v>
      </c>
      <c r="B214" s="8">
        <f t="shared" ref="B214:D223" si="6">COUNTIFS($S$2:$S$172,$A214,$T$2:$T$172,B$213)</f>
        <v>2</v>
      </c>
      <c r="C214" s="8">
        <f t="shared" si="6"/>
        <v>1</v>
      </c>
      <c r="D214" s="8">
        <f t="shared" si="6"/>
        <v>0</v>
      </c>
      <c r="E214" s="9">
        <f t="shared" ref="E214:E223" si="7">SUM(B214:D214)</f>
        <v>3</v>
      </c>
    </row>
    <row r="215" spans="1:9" x14ac:dyDescent="0.2">
      <c r="A215" s="7">
        <v>15</v>
      </c>
      <c r="B215" s="8">
        <f t="shared" si="6"/>
        <v>6</v>
      </c>
      <c r="C215" s="8">
        <f t="shared" si="6"/>
        <v>3</v>
      </c>
      <c r="D215" s="8">
        <f t="shared" si="6"/>
        <v>0</v>
      </c>
      <c r="E215" s="9">
        <f t="shared" si="7"/>
        <v>9</v>
      </c>
    </row>
    <row r="216" spans="1:9" x14ac:dyDescent="0.2">
      <c r="A216" s="7">
        <v>16</v>
      </c>
      <c r="B216" s="8">
        <f t="shared" si="6"/>
        <v>7</v>
      </c>
      <c r="C216" s="8">
        <f t="shared" si="6"/>
        <v>5</v>
      </c>
      <c r="D216" s="8">
        <f t="shared" si="6"/>
        <v>3</v>
      </c>
      <c r="E216" s="9">
        <f t="shared" si="7"/>
        <v>15</v>
      </c>
    </row>
    <row r="217" spans="1:9" x14ac:dyDescent="0.2">
      <c r="A217" s="7">
        <v>17</v>
      </c>
      <c r="B217" s="8">
        <f t="shared" si="6"/>
        <v>6</v>
      </c>
      <c r="C217" s="8">
        <f t="shared" si="6"/>
        <v>11</v>
      </c>
      <c r="D217" s="8">
        <f t="shared" si="6"/>
        <v>2</v>
      </c>
      <c r="E217" s="9">
        <f t="shared" si="7"/>
        <v>19</v>
      </c>
    </row>
    <row r="218" spans="1:9" x14ac:dyDescent="0.2">
      <c r="A218" s="7">
        <v>18</v>
      </c>
      <c r="B218" s="8">
        <f t="shared" si="6"/>
        <v>7</v>
      </c>
      <c r="C218" s="8">
        <f t="shared" si="6"/>
        <v>8</v>
      </c>
      <c r="D218" s="8">
        <f t="shared" si="6"/>
        <v>1</v>
      </c>
      <c r="E218" s="9">
        <f t="shared" si="7"/>
        <v>16</v>
      </c>
    </row>
    <row r="219" spans="1:9" x14ac:dyDescent="0.2">
      <c r="A219" s="7">
        <v>19</v>
      </c>
      <c r="B219" s="8">
        <f t="shared" si="6"/>
        <v>6</v>
      </c>
      <c r="C219" s="8">
        <f t="shared" si="6"/>
        <v>12</v>
      </c>
      <c r="D219" s="8">
        <f t="shared" si="6"/>
        <v>2</v>
      </c>
      <c r="E219" s="9">
        <f t="shared" si="7"/>
        <v>20</v>
      </c>
    </row>
    <row r="220" spans="1:9" x14ac:dyDescent="0.2">
      <c r="A220" s="7">
        <v>20</v>
      </c>
      <c r="B220" s="8">
        <f t="shared" si="6"/>
        <v>8</v>
      </c>
      <c r="C220" s="8">
        <f t="shared" si="6"/>
        <v>6</v>
      </c>
      <c r="D220" s="8">
        <f t="shared" si="6"/>
        <v>1</v>
      </c>
      <c r="E220" s="9">
        <f t="shared" si="7"/>
        <v>15</v>
      </c>
    </row>
    <row r="221" spans="1:9" x14ac:dyDescent="0.2">
      <c r="A221" s="7">
        <v>21</v>
      </c>
      <c r="B221" s="8">
        <f t="shared" si="6"/>
        <v>6</v>
      </c>
      <c r="C221" s="8">
        <f t="shared" si="6"/>
        <v>8</v>
      </c>
      <c r="D221" s="8">
        <f t="shared" si="6"/>
        <v>2</v>
      </c>
      <c r="E221" s="9">
        <f t="shared" si="7"/>
        <v>16</v>
      </c>
    </row>
    <row r="222" spans="1:9" x14ac:dyDescent="0.2">
      <c r="A222" s="7">
        <v>22</v>
      </c>
      <c r="B222" s="8">
        <f t="shared" si="6"/>
        <v>4</v>
      </c>
      <c r="C222" s="8">
        <f t="shared" si="6"/>
        <v>2</v>
      </c>
      <c r="D222" s="8">
        <f t="shared" si="6"/>
        <v>2</v>
      </c>
      <c r="E222" s="9">
        <f t="shared" si="7"/>
        <v>8</v>
      </c>
    </row>
    <row r="223" spans="1:9" x14ac:dyDescent="0.2">
      <c r="A223" s="10">
        <v>23</v>
      </c>
      <c r="B223" s="11">
        <f t="shared" si="6"/>
        <v>3</v>
      </c>
      <c r="C223" s="11">
        <f t="shared" si="6"/>
        <v>0</v>
      </c>
      <c r="D223" s="11">
        <f t="shared" si="6"/>
        <v>2</v>
      </c>
      <c r="E223" s="12">
        <f t="shared" si="7"/>
        <v>5</v>
      </c>
    </row>
  </sheetData>
  <mergeCells count="6">
    <mergeCell ref="A212:E212"/>
    <mergeCell ref="A173:I173"/>
    <mergeCell ref="A174:I174"/>
    <mergeCell ref="A176:I176"/>
    <mergeCell ref="A209:I209"/>
    <mergeCell ref="A210:I210"/>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DBC18-1378-0E49-A048-3C03824235D2}">
  <dimension ref="A1:T246"/>
  <sheetViews>
    <sheetView showGridLines="0" topLeftCell="A194" zoomScale="90" zoomScaleNormal="90" workbookViewId="0">
      <selection activeCell="L223" sqref="L223"/>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966</v>
      </c>
      <c r="F2" s="2">
        <v>46268.013576388897</v>
      </c>
      <c r="G2" t="s">
        <v>22</v>
      </c>
      <c r="H2" t="s">
        <v>967</v>
      </c>
      <c r="I2" s="3">
        <v>360</v>
      </c>
      <c r="J2" t="s">
        <v>24</v>
      </c>
      <c r="K2" t="s">
        <v>25</v>
      </c>
      <c r="L2" s="3">
        <v>894</v>
      </c>
      <c r="M2" t="s">
        <v>267</v>
      </c>
      <c r="N2" s="2">
        <v>46268.061145833301</v>
      </c>
      <c r="O2" s="3">
        <v>360</v>
      </c>
      <c r="P2" t="s">
        <v>27</v>
      </c>
      <c r="Q2" s="3">
        <v>190</v>
      </c>
      <c r="R2" s="3" t="str">
        <f>IF(G2="12R",_xlfn.XLOOKUP(C2,DB!$A$2:$A$222,DB!$B$2:$B$222,""),IF(G2="30L",_xlfn.XLOOKUP(C2,DB!$A$2:$A$222,DB!$C$2:$C$222,""),""))</f>
        <v>UDGUV</v>
      </c>
      <c r="S2" s="3">
        <f>HOUR(F2)</f>
        <v>0</v>
      </c>
      <c r="T2" s="3" t="str">
        <f>_xlfn.XLOOKUP(C2,DB!$A$2:$A$222,DB!$D$2:$D$222,"")</f>
        <v>Sector 2</v>
      </c>
    </row>
    <row r="3" spans="1:20" x14ac:dyDescent="0.2">
      <c r="A3" t="s">
        <v>34</v>
      </c>
      <c r="B3" t="s">
        <v>18</v>
      </c>
      <c r="C3" t="s">
        <v>35</v>
      </c>
      <c r="D3" t="s">
        <v>65</v>
      </c>
      <c r="E3" t="s">
        <v>968</v>
      </c>
      <c r="F3" s="2">
        <v>46268.026967592603</v>
      </c>
      <c r="G3" t="s">
        <v>22</v>
      </c>
      <c r="H3" t="s">
        <v>969</v>
      </c>
      <c r="I3" s="3">
        <v>380</v>
      </c>
      <c r="J3" t="s">
        <v>24</v>
      </c>
      <c r="K3" t="s">
        <v>25</v>
      </c>
      <c r="L3" s="3">
        <v>876</v>
      </c>
      <c r="M3" t="s">
        <v>39</v>
      </c>
      <c r="N3" s="2">
        <v>46268.072407407402</v>
      </c>
      <c r="O3" s="3">
        <v>380</v>
      </c>
      <c r="P3" t="s">
        <v>27</v>
      </c>
      <c r="Q3" s="3">
        <v>190</v>
      </c>
      <c r="R3" s="3" t="str">
        <f>IF(G3="12R",_xlfn.XLOOKUP(C3,DB!$A$2:$A$222,DB!$B$2:$B$222,""),IF(G3="30L",_xlfn.XLOOKUP(C3,DB!$A$2:$A$222,DB!$C$2:$C$222,""),""))</f>
        <v>UDGUV</v>
      </c>
      <c r="S3" s="3">
        <f t="shared" ref="S3:S66" si="0">HOUR(F3)</f>
        <v>0</v>
      </c>
      <c r="T3" s="3" t="str">
        <f>_xlfn.XLOOKUP(C3,DB!$A$2:$A$222,DB!$D$2:$D$222,"")</f>
        <v>Sector 2</v>
      </c>
    </row>
    <row r="4" spans="1:20" x14ac:dyDescent="0.2">
      <c r="A4" t="s">
        <v>28</v>
      </c>
      <c r="B4" t="s">
        <v>18</v>
      </c>
      <c r="C4" t="s">
        <v>29</v>
      </c>
      <c r="D4" t="s">
        <v>30</v>
      </c>
      <c r="E4" t="s">
        <v>970</v>
      </c>
      <c r="F4" s="2">
        <v>46268.028391203698</v>
      </c>
      <c r="G4" t="s">
        <v>22</v>
      </c>
      <c r="H4" t="s">
        <v>971</v>
      </c>
      <c r="I4" s="3">
        <v>370</v>
      </c>
      <c r="J4" t="s">
        <v>24</v>
      </c>
      <c r="K4" t="s">
        <v>25</v>
      </c>
      <c r="L4" s="3">
        <v>359</v>
      </c>
      <c r="M4" t="s">
        <v>33</v>
      </c>
      <c r="N4" s="2">
        <v>46268.049386574101</v>
      </c>
      <c r="O4" s="3">
        <v>350</v>
      </c>
      <c r="P4" t="s">
        <v>27</v>
      </c>
      <c r="Q4" s="3">
        <v>40</v>
      </c>
      <c r="R4" s="3" t="str">
        <f>IF(G4="12R",_xlfn.XLOOKUP(C4,DB!$A$2:$A$222,DB!$B$2:$B$222,""),IF(G4="30L",_xlfn.XLOOKUP(C4,DB!$A$2:$A$222,DB!$C$2:$C$222,""),""))</f>
        <v>OMSUK</v>
      </c>
      <c r="S4" s="3">
        <f t="shared" si="0"/>
        <v>0</v>
      </c>
      <c r="T4" s="3" t="str">
        <f>_xlfn.XLOOKUP(C4,DB!$A$2:$A$222,DB!$D$2:$D$222,"")</f>
        <v>Sector 3</v>
      </c>
    </row>
    <row r="5" spans="1:20" x14ac:dyDescent="0.2">
      <c r="A5" t="s">
        <v>53</v>
      </c>
      <c r="B5" t="s">
        <v>18</v>
      </c>
      <c r="C5" t="s">
        <v>54</v>
      </c>
      <c r="D5" t="s">
        <v>55</v>
      </c>
      <c r="E5" t="s">
        <v>972</v>
      </c>
      <c r="F5" s="2">
        <v>46268.0483564815</v>
      </c>
      <c r="G5" t="s">
        <v>22</v>
      </c>
      <c r="H5" t="s">
        <v>973</v>
      </c>
      <c r="I5" s="3">
        <v>350</v>
      </c>
      <c r="J5" t="s">
        <v>24</v>
      </c>
      <c r="K5" t="s">
        <v>25</v>
      </c>
      <c r="L5" s="3">
        <v>135</v>
      </c>
      <c r="M5" t="s">
        <v>45</v>
      </c>
      <c r="N5" s="2">
        <v>46268.057962963001</v>
      </c>
      <c r="O5" s="3">
        <v>225</v>
      </c>
      <c r="P5" t="s">
        <v>46</v>
      </c>
      <c r="Q5" s="3">
        <v>190</v>
      </c>
      <c r="R5" s="3" t="str">
        <f>IF(G5="12R",_xlfn.XLOOKUP(C5,DB!$A$2:$A$222,DB!$B$2:$B$222,""),IF(G5="30L",_xlfn.XLOOKUP(C5,DB!$A$2:$A$222,DB!$C$2:$C$222,""),""))</f>
        <v>NUDAL</v>
      </c>
      <c r="S5" s="3">
        <f t="shared" si="0"/>
        <v>1</v>
      </c>
      <c r="T5" s="3" t="str">
        <f>_xlfn.XLOOKUP(C5,DB!$A$2:$A$222,DB!$D$2:$D$222,"")</f>
        <v>Sector 3</v>
      </c>
    </row>
    <row r="6" spans="1:20" x14ac:dyDescent="0.2">
      <c r="A6" t="s">
        <v>40</v>
      </c>
      <c r="B6" t="s">
        <v>18</v>
      </c>
      <c r="C6" t="s">
        <v>41</v>
      </c>
      <c r="D6" t="s">
        <v>87</v>
      </c>
      <c r="E6" t="s">
        <v>974</v>
      </c>
      <c r="F6" s="2">
        <v>46268.050555555601</v>
      </c>
      <c r="G6" t="s">
        <v>22</v>
      </c>
      <c r="H6" t="s">
        <v>975</v>
      </c>
      <c r="I6" s="3">
        <v>350</v>
      </c>
      <c r="J6" t="s">
        <v>24</v>
      </c>
      <c r="K6" t="s">
        <v>25</v>
      </c>
      <c r="L6" s="3">
        <v>133</v>
      </c>
      <c r="M6" t="s">
        <v>45</v>
      </c>
      <c r="N6" s="2">
        <v>46268.060138888897</v>
      </c>
      <c r="O6" s="3">
        <v>184</v>
      </c>
      <c r="P6" t="s">
        <v>46</v>
      </c>
      <c r="Q6" s="3">
        <v>190</v>
      </c>
      <c r="R6" s="3" t="str">
        <f>IF(G6="12R",_xlfn.XLOOKUP(C6,DB!$A$2:$A$222,DB!$B$2:$B$222,""),IF(G6="30L",_xlfn.XLOOKUP(C6,DB!$A$2:$A$222,DB!$C$2:$C$222,""),""))</f>
        <v>NUDAL</v>
      </c>
      <c r="S6" s="3">
        <f t="shared" si="0"/>
        <v>1</v>
      </c>
      <c r="T6" s="3" t="str">
        <f>_xlfn.XLOOKUP(C6,DB!$A$2:$A$222,DB!$D$2:$D$222,"")</f>
        <v>Sector 3</v>
      </c>
    </row>
    <row r="7" spans="1:20" x14ac:dyDescent="0.2">
      <c r="A7" t="s">
        <v>554</v>
      </c>
      <c r="B7" t="s">
        <v>18</v>
      </c>
      <c r="C7" t="s">
        <v>555</v>
      </c>
      <c r="D7" t="s">
        <v>556</v>
      </c>
      <c r="E7" t="s">
        <v>976</v>
      </c>
      <c r="F7" s="2">
        <v>46268.052673611099</v>
      </c>
      <c r="G7" t="s">
        <v>22</v>
      </c>
      <c r="H7" t="s">
        <v>977</v>
      </c>
      <c r="I7" s="3">
        <v>350</v>
      </c>
      <c r="J7" t="s">
        <v>24</v>
      </c>
      <c r="K7" t="s">
        <v>25</v>
      </c>
      <c r="L7" s="3">
        <v>360</v>
      </c>
      <c r="M7" t="s">
        <v>33</v>
      </c>
      <c r="N7" s="2">
        <v>46268.0733680556</v>
      </c>
      <c r="O7" s="3">
        <v>350</v>
      </c>
      <c r="P7" t="s">
        <v>27</v>
      </c>
      <c r="Q7" s="3">
        <v>40</v>
      </c>
      <c r="R7" s="3" t="str">
        <f>IF(G7="12R",_xlfn.XLOOKUP(C7,DB!$A$2:$A$222,DB!$B$2:$B$222,""),IF(G7="30L",_xlfn.XLOOKUP(C7,DB!$A$2:$A$222,DB!$C$2:$C$222,""),""))</f>
        <v>OMSUK</v>
      </c>
      <c r="S7" s="3">
        <f t="shared" si="0"/>
        <v>1</v>
      </c>
      <c r="T7" s="3" t="str">
        <f>_xlfn.XLOOKUP(C7,DB!$A$2:$A$222,DB!$D$2:$D$222,"")</f>
        <v>Sector 3</v>
      </c>
    </row>
    <row r="8" spans="1:20" x14ac:dyDescent="0.2">
      <c r="A8" t="s">
        <v>47</v>
      </c>
      <c r="B8" t="s">
        <v>18</v>
      </c>
      <c r="C8" t="s">
        <v>48</v>
      </c>
      <c r="D8" t="s">
        <v>49</v>
      </c>
      <c r="E8" t="s">
        <v>788</v>
      </c>
      <c r="F8" s="2">
        <v>46268.053668981498</v>
      </c>
      <c r="G8" t="s">
        <v>22</v>
      </c>
      <c r="H8" t="s">
        <v>978</v>
      </c>
      <c r="I8" s="3">
        <v>360</v>
      </c>
      <c r="J8" t="s">
        <v>24</v>
      </c>
      <c r="K8" t="s">
        <v>25</v>
      </c>
      <c r="L8" s="3">
        <v>859</v>
      </c>
      <c r="M8" t="s">
        <v>52</v>
      </c>
      <c r="N8" s="2">
        <v>46268.096793981502</v>
      </c>
      <c r="O8" s="3">
        <v>360</v>
      </c>
      <c r="P8" t="s">
        <v>27</v>
      </c>
      <c r="Q8" s="3">
        <v>190</v>
      </c>
      <c r="R8" s="3" t="str">
        <f>IF(G8="12R",_xlfn.XLOOKUP(C8,DB!$A$2:$A$222,DB!$B$2:$B$222,""),IF(G8="30L",_xlfn.XLOOKUP(C8,DB!$A$2:$A$222,DB!$C$2:$C$222,""),""))</f>
        <v>UDGUV</v>
      </c>
      <c r="S8" s="3">
        <f t="shared" si="0"/>
        <v>1</v>
      </c>
      <c r="T8" s="3" t="str">
        <f>_xlfn.XLOOKUP(C8,DB!$A$2:$A$222,DB!$D$2:$D$222,"")</f>
        <v>Sector 2</v>
      </c>
    </row>
    <row r="9" spans="1:20" x14ac:dyDescent="0.2">
      <c r="A9" t="s">
        <v>69</v>
      </c>
      <c r="B9" t="s">
        <v>18</v>
      </c>
      <c r="C9" t="s">
        <v>48</v>
      </c>
      <c r="D9" t="s">
        <v>20</v>
      </c>
      <c r="E9" t="s">
        <v>70</v>
      </c>
      <c r="F9" s="2">
        <v>46268.055532407401</v>
      </c>
      <c r="G9" t="s">
        <v>22</v>
      </c>
      <c r="H9" t="s">
        <v>93</v>
      </c>
      <c r="I9" s="3">
        <v>360</v>
      </c>
      <c r="J9" t="s">
        <v>24</v>
      </c>
      <c r="K9" t="s">
        <v>25</v>
      </c>
      <c r="L9" s="3">
        <v>859</v>
      </c>
      <c r="M9" t="s">
        <v>52</v>
      </c>
      <c r="N9" s="2">
        <v>46268.099976851903</v>
      </c>
      <c r="O9" s="3">
        <v>360</v>
      </c>
      <c r="P9" t="s">
        <v>27</v>
      </c>
      <c r="Q9" s="3">
        <v>190</v>
      </c>
      <c r="R9" s="3" t="str">
        <f>IF(G9="12R",_xlfn.XLOOKUP(C9,DB!$A$2:$A$222,DB!$B$2:$B$222,""),IF(G9="30L",_xlfn.XLOOKUP(C9,DB!$A$2:$A$222,DB!$C$2:$C$222,""),""))</f>
        <v>UDGUV</v>
      </c>
      <c r="S9" s="3">
        <f t="shared" si="0"/>
        <v>1</v>
      </c>
      <c r="T9" s="3" t="str">
        <f>_xlfn.XLOOKUP(C9,DB!$A$2:$A$222,DB!$D$2:$D$222,"")</f>
        <v>Sector 2</v>
      </c>
    </row>
    <row r="10" spans="1:20" x14ac:dyDescent="0.2">
      <c r="A10" t="s">
        <v>63</v>
      </c>
      <c r="B10" t="s">
        <v>18</v>
      </c>
      <c r="C10" t="s">
        <v>64</v>
      </c>
      <c r="D10" t="s">
        <v>65</v>
      </c>
      <c r="E10" t="s">
        <v>66</v>
      </c>
      <c r="F10" s="2">
        <v>46268.059421296297</v>
      </c>
      <c r="G10" t="s">
        <v>22</v>
      </c>
      <c r="H10" t="s">
        <v>979</v>
      </c>
      <c r="I10" s="3">
        <v>370</v>
      </c>
      <c r="J10" t="s">
        <v>24</v>
      </c>
      <c r="K10" t="s">
        <v>25</v>
      </c>
      <c r="L10" s="3">
        <v>205</v>
      </c>
      <c r="M10" t="s">
        <v>980</v>
      </c>
      <c r="N10" s="2">
        <v>46268.071898148097</v>
      </c>
      <c r="O10" s="3">
        <v>370</v>
      </c>
      <c r="P10" t="s">
        <v>27</v>
      </c>
      <c r="Q10" s="3">
        <v>190</v>
      </c>
      <c r="R10" s="3" t="str">
        <f>IF(G10="12R",_xlfn.XLOOKUP(C10,DB!$A$2:$A$222,DB!$B$2:$B$222,""),IF(G10="30L",_xlfn.XLOOKUP(C10,DB!$A$2:$A$222,DB!$C$2:$C$222,""),""))</f>
        <v>CZM</v>
      </c>
      <c r="S10" s="3">
        <f t="shared" si="0"/>
        <v>1</v>
      </c>
      <c r="T10" s="3" t="str">
        <f>_xlfn.XLOOKUP(C10,DB!$A$2:$A$222,DB!$D$2:$D$222,"")</f>
        <v>Sector 7</v>
      </c>
    </row>
    <row r="11" spans="1:20" x14ac:dyDescent="0.2">
      <c r="A11" t="s">
        <v>76</v>
      </c>
      <c r="B11" t="s">
        <v>18</v>
      </c>
      <c r="C11" t="s">
        <v>77</v>
      </c>
      <c r="D11" t="s">
        <v>638</v>
      </c>
      <c r="E11" t="s">
        <v>639</v>
      </c>
      <c r="F11" s="2">
        <v>46268.075347222199</v>
      </c>
      <c r="G11" t="s">
        <v>22</v>
      </c>
      <c r="H11" t="s">
        <v>981</v>
      </c>
      <c r="I11" s="3">
        <v>360</v>
      </c>
      <c r="J11" t="s">
        <v>24</v>
      </c>
      <c r="K11" t="s">
        <v>25</v>
      </c>
      <c r="L11" s="3">
        <v>864</v>
      </c>
      <c r="M11" t="s">
        <v>982</v>
      </c>
      <c r="N11" s="2">
        <v>46268.119027777801</v>
      </c>
      <c r="O11" s="3">
        <v>360</v>
      </c>
      <c r="P11" t="s">
        <v>27</v>
      </c>
      <c r="Q11" s="3">
        <v>190</v>
      </c>
      <c r="R11" s="3" t="str">
        <f>IF(G11="12R",_xlfn.XLOOKUP(C11,DB!$A$2:$A$222,DB!$B$2:$B$222,""),IF(G11="30L",_xlfn.XLOOKUP(C11,DB!$A$2:$A$222,DB!$C$2:$C$222,""),""))</f>
        <v>UDGUV</v>
      </c>
      <c r="S11" s="3">
        <f t="shared" si="0"/>
        <v>1</v>
      </c>
      <c r="T11" s="3" t="str">
        <f>_xlfn.XLOOKUP(C11,DB!$A$2:$A$222,DB!$D$2:$D$222,"")</f>
        <v>Sector 2</v>
      </c>
    </row>
    <row r="12" spans="1:20" x14ac:dyDescent="0.2">
      <c r="A12" t="s">
        <v>82</v>
      </c>
      <c r="B12" t="s">
        <v>18</v>
      </c>
      <c r="C12" t="s">
        <v>83</v>
      </c>
      <c r="D12" t="s">
        <v>78</v>
      </c>
      <c r="E12" t="s">
        <v>84</v>
      </c>
      <c r="F12" s="2">
        <v>46268.082696759302</v>
      </c>
      <c r="G12" t="s">
        <v>22</v>
      </c>
      <c r="H12" t="s">
        <v>983</v>
      </c>
      <c r="I12" s="3">
        <v>220</v>
      </c>
      <c r="J12" t="s">
        <v>24</v>
      </c>
      <c r="K12" t="s">
        <v>25</v>
      </c>
      <c r="L12" s="3">
        <v>323</v>
      </c>
      <c r="M12" t="s">
        <v>83</v>
      </c>
      <c r="N12" s="2">
        <v>46268.107071759303</v>
      </c>
      <c r="O12" s="3">
        <v>0</v>
      </c>
      <c r="P12" t="s">
        <v>27</v>
      </c>
      <c r="Q12" s="3">
        <v>190</v>
      </c>
      <c r="R12" s="3" t="str">
        <f>IF(G12="12R",_xlfn.XLOOKUP(C12,DB!$A$2:$A$222,DB!$B$2:$B$222,""),IF(G12="30L",_xlfn.XLOOKUP(C12,DB!$A$2:$A$222,DB!$C$2:$C$222,""),""))</f>
        <v>UDGUV</v>
      </c>
      <c r="S12" s="3">
        <f t="shared" si="0"/>
        <v>1</v>
      </c>
      <c r="T12" s="3" t="str">
        <f>_xlfn.XLOOKUP(C12,DB!$A$2:$A$222,DB!$D$2:$D$222,"")</f>
        <v>Sector 2</v>
      </c>
    </row>
    <row r="13" spans="1:20" x14ac:dyDescent="0.2">
      <c r="A13" t="s">
        <v>91</v>
      </c>
      <c r="B13" t="s">
        <v>18</v>
      </c>
      <c r="C13" t="s">
        <v>48</v>
      </c>
      <c r="D13" t="s">
        <v>36</v>
      </c>
      <c r="E13" t="s">
        <v>109</v>
      </c>
      <c r="F13" s="2">
        <v>46268.106192129599</v>
      </c>
      <c r="G13" t="s">
        <v>22</v>
      </c>
      <c r="H13" t="s">
        <v>984</v>
      </c>
      <c r="I13" s="3">
        <v>360</v>
      </c>
      <c r="J13" t="s">
        <v>24</v>
      </c>
      <c r="K13" t="s">
        <v>25</v>
      </c>
      <c r="L13" s="3">
        <v>847</v>
      </c>
      <c r="M13" t="s">
        <v>52</v>
      </c>
      <c r="N13" s="2">
        <v>46268.149166666699</v>
      </c>
      <c r="O13" s="3">
        <v>360</v>
      </c>
      <c r="P13" t="s">
        <v>27</v>
      </c>
      <c r="Q13" s="3">
        <v>190</v>
      </c>
      <c r="R13" s="3" t="str">
        <f>IF(G13="12R",_xlfn.XLOOKUP(C13,DB!$A$2:$A$222,DB!$B$2:$B$222,""),IF(G13="30L",_xlfn.XLOOKUP(C13,DB!$A$2:$A$222,DB!$C$2:$C$222,""),""))</f>
        <v>UDGUV</v>
      </c>
      <c r="S13" s="3">
        <f t="shared" si="0"/>
        <v>2</v>
      </c>
      <c r="T13" s="3" t="str">
        <f>_xlfn.XLOOKUP(C13,DB!$A$2:$A$222,DB!$D$2:$D$222,"")</f>
        <v>Sector 2</v>
      </c>
    </row>
    <row r="14" spans="1:20" x14ac:dyDescent="0.2">
      <c r="A14" t="s">
        <v>94</v>
      </c>
      <c r="B14" t="s">
        <v>18</v>
      </c>
      <c r="C14" t="s">
        <v>95</v>
      </c>
      <c r="D14" t="s">
        <v>78</v>
      </c>
      <c r="E14" t="s">
        <v>96</v>
      </c>
      <c r="F14" s="2">
        <v>46268.1172337963</v>
      </c>
      <c r="G14" t="s">
        <v>22</v>
      </c>
      <c r="H14" t="s">
        <v>985</v>
      </c>
      <c r="I14" s="3">
        <v>320</v>
      </c>
      <c r="J14" t="s">
        <v>24</v>
      </c>
      <c r="K14" t="s">
        <v>25</v>
      </c>
      <c r="L14" s="3">
        <v>718</v>
      </c>
      <c r="M14" t="s">
        <v>95</v>
      </c>
      <c r="N14" s="2">
        <v>46268.162662037001</v>
      </c>
      <c r="O14" s="3">
        <v>0</v>
      </c>
      <c r="P14" t="s">
        <v>27</v>
      </c>
      <c r="Q14" s="3">
        <v>190</v>
      </c>
      <c r="R14" s="3" t="str">
        <f>IF(G14="12R",_xlfn.XLOOKUP(C14,DB!$A$2:$A$222,DB!$B$2:$B$222,""),IF(G14="30L",_xlfn.XLOOKUP(C14,DB!$A$2:$A$222,DB!$C$2:$C$222,""),""))</f>
        <v>UDGUV</v>
      </c>
      <c r="S14" s="3">
        <f t="shared" si="0"/>
        <v>2</v>
      </c>
      <c r="T14" s="3" t="str">
        <f>_xlfn.XLOOKUP(C14,DB!$A$2:$A$222,DB!$D$2:$D$222,"")</f>
        <v>Sector 2</v>
      </c>
    </row>
    <row r="15" spans="1:20" x14ac:dyDescent="0.2">
      <c r="A15" t="s">
        <v>102</v>
      </c>
      <c r="B15" t="s">
        <v>18</v>
      </c>
      <c r="C15" t="s">
        <v>48</v>
      </c>
      <c r="D15" t="s">
        <v>20</v>
      </c>
      <c r="E15" t="s">
        <v>986</v>
      </c>
      <c r="F15" s="2">
        <v>46268.118865740696</v>
      </c>
      <c r="G15" t="s">
        <v>22</v>
      </c>
      <c r="H15" t="s">
        <v>987</v>
      </c>
      <c r="I15" s="3">
        <v>360</v>
      </c>
      <c r="J15" t="s">
        <v>24</v>
      </c>
      <c r="K15" t="s">
        <v>25</v>
      </c>
      <c r="L15" s="3">
        <v>850</v>
      </c>
      <c r="M15" t="s">
        <v>988</v>
      </c>
      <c r="N15" s="2">
        <v>46268.162314814799</v>
      </c>
      <c r="O15" s="3">
        <v>360</v>
      </c>
      <c r="P15" t="s">
        <v>27</v>
      </c>
      <c r="Q15" s="3">
        <v>190</v>
      </c>
      <c r="R15" s="3" t="str">
        <f>IF(G15="12R",_xlfn.XLOOKUP(C15,DB!$A$2:$A$222,DB!$B$2:$B$222,""),IF(G15="30L",_xlfn.XLOOKUP(C15,DB!$A$2:$A$222,DB!$C$2:$C$222,""),""))</f>
        <v>UDGUV</v>
      </c>
      <c r="S15" s="3">
        <f t="shared" si="0"/>
        <v>2</v>
      </c>
      <c r="T15" s="3" t="str">
        <f>_xlfn.XLOOKUP(C15,DB!$A$2:$A$222,DB!$D$2:$D$222,"")</f>
        <v>Sector 2</v>
      </c>
    </row>
    <row r="16" spans="1:20" x14ac:dyDescent="0.2">
      <c r="A16" t="s">
        <v>108</v>
      </c>
      <c r="B16" t="s">
        <v>18</v>
      </c>
      <c r="C16" t="s">
        <v>59</v>
      </c>
      <c r="D16" t="s">
        <v>36</v>
      </c>
      <c r="E16" t="s">
        <v>214</v>
      </c>
      <c r="F16" s="2">
        <v>46268.122453703698</v>
      </c>
      <c r="G16" t="s">
        <v>22</v>
      </c>
      <c r="H16" t="s">
        <v>989</v>
      </c>
      <c r="I16" s="3">
        <v>380</v>
      </c>
      <c r="J16" t="s">
        <v>24</v>
      </c>
      <c r="K16" t="s">
        <v>25</v>
      </c>
      <c r="L16" s="3">
        <v>863</v>
      </c>
      <c r="M16" t="s">
        <v>990</v>
      </c>
      <c r="N16" s="2">
        <v>46268.166365740697</v>
      </c>
      <c r="O16" s="3">
        <v>380</v>
      </c>
      <c r="P16" t="s">
        <v>27</v>
      </c>
      <c r="Q16" s="3">
        <v>190</v>
      </c>
      <c r="R16" s="3" t="str">
        <f>IF(G16="12R",_xlfn.XLOOKUP(C16,DB!$A$2:$A$222,DB!$B$2:$B$222,""),IF(G16="30L",_xlfn.XLOOKUP(C16,DB!$A$2:$A$222,DB!$C$2:$C$222,""),""))</f>
        <v>UDGUV</v>
      </c>
      <c r="S16" s="3">
        <f t="shared" si="0"/>
        <v>2</v>
      </c>
      <c r="T16" s="3" t="str">
        <f>_xlfn.XLOOKUP(C16,DB!$A$2:$A$222,DB!$D$2:$D$222,"")</f>
        <v>Sector 2</v>
      </c>
    </row>
    <row r="17" spans="1:20" x14ac:dyDescent="0.2">
      <c r="A17" t="s">
        <v>98</v>
      </c>
      <c r="B17" t="s">
        <v>18</v>
      </c>
      <c r="C17" t="s">
        <v>19</v>
      </c>
      <c r="D17" t="s">
        <v>36</v>
      </c>
      <c r="E17" t="s">
        <v>991</v>
      </c>
      <c r="F17" s="2">
        <v>46268.127395833297</v>
      </c>
      <c r="G17" t="s">
        <v>22</v>
      </c>
      <c r="H17" t="s">
        <v>992</v>
      </c>
      <c r="I17" s="3">
        <v>380</v>
      </c>
      <c r="J17" t="s">
        <v>24</v>
      </c>
      <c r="K17" t="s">
        <v>25</v>
      </c>
      <c r="L17" s="3">
        <v>862</v>
      </c>
      <c r="M17" t="s">
        <v>954</v>
      </c>
      <c r="N17" s="2">
        <v>46268.171180555597</v>
      </c>
      <c r="O17" s="3">
        <v>380</v>
      </c>
      <c r="P17" t="s">
        <v>27</v>
      </c>
      <c r="Q17" s="3">
        <v>190</v>
      </c>
      <c r="R17" s="3" t="str">
        <f>IF(G17="12R",_xlfn.XLOOKUP(C17,DB!$A$2:$A$222,DB!$B$2:$B$222,""),IF(G17="30L",_xlfn.XLOOKUP(C17,DB!$A$2:$A$222,DB!$C$2:$C$222,""),""))</f>
        <v>UDGUV</v>
      </c>
      <c r="S17" s="3">
        <f t="shared" si="0"/>
        <v>3</v>
      </c>
      <c r="T17" s="3" t="str">
        <f>_xlfn.XLOOKUP(C17,DB!$A$2:$A$222,DB!$D$2:$D$222,"")</f>
        <v>Sector 2</v>
      </c>
    </row>
    <row r="18" spans="1:20" x14ac:dyDescent="0.2">
      <c r="A18" t="s">
        <v>124</v>
      </c>
      <c r="B18" t="s">
        <v>18</v>
      </c>
      <c r="C18" t="s">
        <v>35</v>
      </c>
      <c r="D18" t="s">
        <v>20</v>
      </c>
      <c r="E18" t="s">
        <v>993</v>
      </c>
      <c r="F18" s="2">
        <v>46268.179155092599</v>
      </c>
      <c r="G18" t="s">
        <v>22</v>
      </c>
      <c r="H18" t="s">
        <v>994</v>
      </c>
      <c r="I18" s="3">
        <v>360</v>
      </c>
      <c r="J18" t="s">
        <v>24</v>
      </c>
      <c r="K18" t="s">
        <v>25</v>
      </c>
      <c r="L18" s="3">
        <v>854</v>
      </c>
      <c r="M18" t="s">
        <v>39</v>
      </c>
      <c r="N18" s="2">
        <v>46268.223229166702</v>
      </c>
      <c r="O18" s="3">
        <v>360</v>
      </c>
      <c r="P18" t="s">
        <v>27</v>
      </c>
      <c r="Q18" s="3">
        <v>190</v>
      </c>
      <c r="R18" s="3" t="str">
        <f>IF(G18="12R",_xlfn.XLOOKUP(C18,DB!$A$2:$A$222,DB!$B$2:$B$222,""),IF(G18="30L",_xlfn.XLOOKUP(C18,DB!$A$2:$A$222,DB!$C$2:$C$222,""),""))</f>
        <v>UDGUV</v>
      </c>
      <c r="S18" s="3">
        <f t="shared" si="0"/>
        <v>4</v>
      </c>
      <c r="T18" s="3" t="str">
        <f>_xlfn.XLOOKUP(C18,DB!$A$2:$A$222,DB!$D$2:$D$222,"")</f>
        <v>Sector 2</v>
      </c>
    </row>
    <row r="19" spans="1:20" x14ac:dyDescent="0.2">
      <c r="A19" t="s">
        <v>117</v>
      </c>
      <c r="B19" t="s">
        <v>18</v>
      </c>
      <c r="C19" t="s">
        <v>48</v>
      </c>
      <c r="D19" t="s">
        <v>20</v>
      </c>
      <c r="E19" t="s">
        <v>484</v>
      </c>
      <c r="F19" s="2">
        <v>46268.1848032407</v>
      </c>
      <c r="G19" t="s">
        <v>22</v>
      </c>
      <c r="H19" t="s">
        <v>93</v>
      </c>
      <c r="I19" s="3">
        <v>380</v>
      </c>
      <c r="J19" t="s">
        <v>24</v>
      </c>
      <c r="K19" t="s">
        <v>25</v>
      </c>
      <c r="L19" s="3">
        <v>859</v>
      </c>
      <c r="M19" t="s">
        <v>52</v>
      </c>
      <c r="N19" s="2">
        <v>46268.229189814803</v>
      </c>
      <c r="O19" s="3">
        <v>360</v>
      </c>
      <c r="P19" t="s">
        <v>27</v>
      </c>
      <c r="Q19" s="3">
        <v>190</v>
      </c>
      <c r="R19" s="3" t="str">
        <f>IF(G19="12R",_xlfn.XLOOKUP(C19,DB!$A$2:$A$222,DB!$B$2:$B$222,""),IF(G19="30L",_xlfn.XLOOKUP(C19,DB!$A$2:$A$222,DB!$C$2:$C$222,""),""))</f>
        <v>UDGUV</v>
      </c>
      <c r="S19" s="3">
        <f t="shared" si="0"/>
        <v>4</v>
      </c>
      <c r="T19" s="3" t="str">
        <f>_xlfn.XLOOKUP(C19,DB!$A$2:$A$222,DB!$D$2:$D$222,"")</f>
        <v>Sector 2</v>
      </c>
    </row>
    <row r="20" spans="1:20" x14ac:dyDescent="0.2">
      <c r="A20" t="s">
        <v>995</v>
      </c>
      <c r="B20" t="s">
        <v>18</v>
      </c>
      <c r="C20" t="s">
        <v>59</v>
      </c>
      <c r="D20" t="s">
        <v>996</v>
      </c>
      <c r="F20" s="2">
        <v>46268.3219791667</v>
      </c>
      <c r="G20" t="s">
        <v>22</v>
      </c>
      <c r="H20" t="s">
        <v>997</v>
      </c>
      <c r="I20" s="3">
        <v>430</v>
      </c>
      <c r="J20" t="s">
        <v>24</v>
      </c>
      <c r="K20" t="s">
        <v>62</v>
      </c>
      <c r="L20" s="3">
        <v>866</v>
      </c>
      <c r="M20" t="s">
        <v>111</v>
      </c>
      <c r="N20" s="2">
        <v>46268.370370370401</v>
      </c>
      <c r="O20" s="3">
        <v>430</v>
      </c>
      <c r="P20" t="s">
        <v>27</v>
      </c>
      <c r="Q20" s="3">
        <v>30</v>
      </c>
      <c r="R20" s="3" t="str">
        <f>IF(G20="12R",_xlfn.XLOOKUP(C20,DB!$A$2:$A$222,DB!$B$2:$B$222,""),IF(G20="30L",_xlfn.XLOOKUP(C20,DB!$A$2:$A$222,DB!$C$2:$C$222,""),""))</f>
        <v>UDGUV</v>
      </c>
      <c r="S20" s="3">
        <f t="shared" si="0"/>
        <v>7</v>
      </c>
      <c r="T20" s="3" t="str">
        <f>_xlfn.XLOOKUP(C20,DB!$A$2:$A$222,DB!$D$2:$D$222,"")</f>
        <v>Sector 2</v>
      </c>
    </row>
    <row r="21" spans="1:20" x14ac:dyDescent="0.2">
      <c r="A21" t="s">
        <v>127</v>
      </c>
      <c r="B21" t="s">
        <v>18</v>
      </c>
      <c r="C21" t="s">
        <v>48</v>
      </c>
      <c r="D21" t="s">
        <v>20</v>
      </c>
      <c r="E21" t="s">
        <v>998</v>
      </c>
      <c r="F21" s="2">
        <v>46268.4356134259</v>
      </c>
      <c r="G21" t="s">
        <v>22</v>
      </c>
      <c r="H21" t="s">
        <v>999</v>
      </c>
      <c r="I21" s="3">
        <v>360</v>
      </c>
      <c r="J21" t="s">
        <v>24</v>
      </c>
      <c r="K21" t="s">
        <v>25</v>
      </c>
      <c r="L21" s="3">
        <v>859</v>
      </c>
      <c r="M21" t="s">
        <v>52</v>
      </c>
      <c r="N21" s="2">
        <v>46268.481087963002</v>
      </c>
      <c r="O21" s="3">
        <v>360</v>
      </c>
      <c r="P21" t="s">
        <v>27</v>
      </c>
      <c r="Q21" s="3">
        <v>190</v>
      </c>
      <c r="R21" s="3" t="str">
        <f>IF(G21="12R",_xlfn.XLOOKUP(C21,DB!$A$2:$A$222,DB!$B$2:$B$222,""),IF(G21="30L",_xlfn.XLOOKUP(C21,DB!$A$2:$A$222,DB!$C$2:$C$222,""),""))</f>
        <v>UDGUV</v>
      </c>
      <c r="S21" s="3">
        <f t="shared" si="0"/>
        <v>10</v>
      </c>
      <c r="T21" s="3" t="str">
        <f>_xlfn.XLOOKUP(C21,DB!$A$2:$A$222,DB!$D$2:$D$222,"")</f>
        <v>Sector 2</v>
      </c>
    </row>
    <row r="22" spans="1:20" x14ac:dyDescent="0.2">
      <c r="A22" t="s">
        <v>139</v>
      </c>
      <c r="B22" t="s">
        <v>18</v>
      </c>
      <c r="C22" t="s">
        <v>48</v>
      </c>
      <c r="D22" t="s">
        <v>174</v>
      </c>
      <c r="E22" t="s">
        <v>666</v>
      </c>
      <c r="F22" s="2">
        <v>46268.465937499997</v>
      </c>
      <c r="G22" t="s">
        <v>22</v>
      </c>
      <c r="H22" t="s">
        <v>1000</v>
      </c>
      <c r="I22" s="3">
        <v>380</v>
      </c>
      <c r="J22" t="s">
        <v>24</v>
      </c>
      <c r="K22" t="s">
        <v>25</v>
      </c>
      <c r="L22" s="3">
        <v>861</v>
      </c>
      <c r="M22" t="s">
        <v>1001</v>
      </c>
      <c r="N22" s="2">
        <v>46268.510474536997</v>
      </c>
      <c r="O22" s="3">
        <v>380</v>
      </c>
      <c r="P22" t="s">
        <v>27</v>
      </c>
      <c r="Q22" s="3">
        <v>190</v>
      </c>
      <c r="R22" s="3" t="str">
        <f>IF(G22="12R",_xlfn.XLOOKUP(C22,DB!$A$2:$A$222,DB!$B$2:$B$222,""),IF(G22="30L",_xlfn.XLOOKUP(C22,DB!$A$2:$A$222,DB!$C$2:$C$222,""),""))</f>
        <v>UDGUV</v>
      </c>
      <c r="S22" s="3">
        <f t="shared" si="0"/>
        <v>11</v>
      </c>
      <c r="T22" s="3" t="str">
        <f>_xlfn.XLOOKUP(C22,DB!$A$2:$A$222,DB!$D$2:$D$222,"")</f>
        <v>Sector 2</v>
      </c>
    </row>
    <row r="23" spans="1:20" x14ac:dyDescent="0.2">
      <c r="A23" t="s">
        <v>135</v>
      </c>
      <c r="B23" t="s">
        <v>18</v>
      </c>
      <c r="C23" t="s">
        <v>136</v>
      </c>
      <c r="D23" t="s">
        <v>65</v>
      </c>
      <c r="E23" t="s">
        <v>338</v>
      </c>
      <c r="F23" s="2">
        <v>46268.470208333303</v>
      </c>
      <c r="G23" t="s">
        <v>22</v>
      </c>
      <c r="H23" t="s">
        <v>1002</v>
      </c>
      <c r="I23" s="3">
        <v>380</v>
      </c>
      <c r="J23" t="s">
        <v>24</v>
      </c>
      <c r="K23" t="s">
        <v>25</v>
      </c>
      <c r="L23" s="3">
        <v>860</v>
      </c>
      <c r="M23" t="s">
        <v>52</v>
      </c>
      <c r="N23" s="2">
        <v>46268.515243055597</v>
      </c>
      <c r="O23" s="3">
        <v>380</v>
      </c>
      <c r="P23" t="s">
        <v>27</v>
      </c>
      <c r="Q23" s="3">
        <v>190</v>
      </c>
      <c r="R23" s="3" t="str">
        <f>IF(G23="12R",_xlfn.XLOOKUP(C23,DB!$A$2:$A$222,DB!$B$2:$B$222,""),IF(G23="30L",_xlfn.XLOOKUP(C23,DB!$A$2:$A$222,DB!$C$2:$C$222,""),""))</f>
        <v>UDGUV</v>
      </c>
      <c r="S23" s="3">
        <f t="shared" si="0"/>
        <v>11</v>
      </c>
      <c r="T23" s="3" t="str">
        <f>_xlfn.XLOOKUP(C23,DB!$A$2:$A$222,DB!$D$2:$D$222,"")</f>
        <v>Sector 2</v>
      </c>
    </row>
    <row r="24" spans="1:20" x14ac:dyDescent="0.2">
      <c r="A24" t="s">
        <v>142</v>
      </c>
      <c r="B24" t="s">
        <v>18</v>
      </c>
      <c r="C24" t="s">
        <v>48</v>
      </c>
      <c r="D24" t="s">
        <v>73</v>
      </c>
      <c r="E24" t="s">
        <v>161</v>
      </c>
      <c r="F24" s="2">
        <v>46268.474074074104</v>
      </c>
      <c r="G24" t="s">
        <v>22</v>
      </c>
      <c r="H24" t="s">
        <v>1003</v>
      </c>
      <c r="I24" s="3">
        <v>360</v>
      </c>
      <c r="J24" t="s">
        <v>24</v>
      </c>
      <c r="K24" t="s">
        <v>25</v>
      </c>
      <c r="L24" s="3">
        <v>863</v>
      </c>
      <c r="M24" t="s">
        <v>1004</v>
      </c>
      <c r="N24" s="2">
        <v>46268.518877314797</v>
      </c>
      <c r="O24" s="3">
        <v>360</v>
      </c>
      <c r="P24" t="s">
        <v>27</v>
      </c>
      <c r="Q24" s="3">
        <v>190</v>
      </c>
      <c r="R24" s="3" t="str">
        <f>IF(G24="12R",_xlfn.XLOOKUP(C24,DB!$A$2:$A$222,DB!$B$2:$B$222,""),IF(G24="30L",_xlfn.XLOOKUP(C24,DB!$A$2:$A$222,DB!$C$2:$C$222,""),""))</f>
        <v>UDGUV</v>
      </c>
      <c r="S24" s="3">
        <f t="shared" si="0"/>
        <v>11</v>
      </c>
      <c r="T24" s="3" t="str">
        <f>_xlfn.XLOOKUP(C24,DB!$A$2:$A$222,DB!$D$2:$D$222,"")</f>
        <v>Sector 2</v>
      </c>
    </row>
    <row r="25" spans="1:20" x14ac:dyDescent="0.2">
      <c r="A25" t="s">
        <v>130</v>
      </c>
      <c r="B25" t="s">
        <v>18</v>
      </c>
      <c r="C25" t="s">
        <v>131</v>
      </c>
      <c r="D25" t="s">
        <v>20</v>
      </c>
      <c r="E25" t="s">
        <v>70</v>
      </c>
      <c r="F25" s="2">
        <v>46268.477708333303</v>
      </c>
      <c r="G25" t="s">
        <v>22</v>
      </c>
      <c r="H25" t="s">
        <v>1005</v>
      </c>
      <c r="I25" s="3">
        <v>360</v>
      </c>
      <c r="J25" t="s">
        <v>24</v>
      </c>
      <c r="K25" t="s">
        <v>25</v>
      </c>
      <c r="L25" s="3">
        <v>876</v>
      </c>
      <c r="M25" t="s">
        <v>134</v>
      </c>
      <c r="N25" s="2">
        <v>46268.525671296302</v>
      </c>
      <c r="O25" s="3">
        <v>202</v>
      </c>
      <c r="P25" t="s">
        <v>27</v>
      </c>
      <c r="Q25" s="3">
        <v>190</v>
      </c>
      <c r="R25" s="3" t="str">
        <f>IF(G25="12R",_xlfn.XLOOKUP(C25,DB!$A$2:$A$222,DB!$B$2:$B$222,""),IF(G25="30L",_xlfn.XLOOKUP(C25,DB!$A$2:$A$222,DB!$C$2:$C$222,""),""))</f>
        <v>UDGUV</v>
      </c>
      <c r="S25" s="3">
        <f t="shared" si="0"/>
        <v>11</v>
      </c>
      <c r="T25" s="3" t="str">
        <f>_xlfn.XLOOKUP(C25,DB!$A$2:$A$222,DB!$D$2:$D$222,"")</f>
        <v>Sector 2</v>
      </c>
    </row>
    <row r="26" spans="1:20" x14ac:dyDescent="0.2">
      <c r="A26" t="s">
        <v>143</v>
      </c>
      <c r="B26" t="s">
        <v>18</v>
      </c>
      <c r="C26" t="s">
        <v>144</v>
      </c>
      <c r="D26" t="s">
        <v>65</v>
      </c>
      <c r="E26" t="s">
        <v>148</v>
      </c>
      <c r="F26" s="2">
        <v>46268.494421296302</v>
      </c>
      <c r="G26" t="s">
        <v>22</v>
      </c>
      <c r="H26" t="s">
        <v>146</v>
      </c>
      <c r="I26" s="3">
        <v>290</v>
      </c>
      <c r="J26" t="s">
        <v>24</v>
      </c>
      <c r="K26" t="s">
        <v>25</v>
      </c>
      <c r="L26" s="3">
        <v>136</v>
      </c>
      <c r="M26" t="s">
        <v>45</v>
      </c>
      <c r="N26" s="2">
        <v>46268.503877314797</v>
      </c>
      <c r="O26" s="3">
        <v>260</v>
      </c>
      <c r="P26" t="s">
        <v>27</v>
      </c>
      <c r="Q26" s="3">
        <v>190</v>
      </c>
      <c r="R26" s="3" t="str">
        <f>IF(G26="12R",_xlfn.XLOOKUP(C26,DB!$A$2:$A$222,DB!$B$2:$B$222,""),IF(G26="30L",_xlfn.XLOOKUP(C26,DB!$A$2:$A$222,DB!$C$2:$C$222,""),""))</f>
        <v>NUDAL</v>
      </c>
      <c r="S26" s="3">
        <f t="shared" si="0"/>
        <v>11</v>
      </c>
      <c r="T26" s="3" t="str">
        <f>_xlfn.XLOOKUP(C26,DB!$A$2:$A$222,DB!$D$2:$D$222,"")</f>
        <v>Sector 3</v>
      </c>
    </row>
    <row r="27" spans="1:20" x14ac:dyDescent="0.2">
      <c r="A27" t="s">
        <v>147</v>
      </c>
      <c r="B27" t="s">
        <v>18</v>
      </c>
      <c r="C27" t="s">
        <v>35</v>
      </c>
      <c r="D27" t="s">
        <v>73</v>
      </c>
      <c r="E27" t="s">
        <v>132</v>
      </c>
      <c r="F27" s="2">
        <v>46268.505590277797</v>
      </c>
      <c r="G27" t="s">
        <v>22</v>
      </c>
      <c r="H27" t="s">
        <v>1006</v>
      </c>
      <c r="I27" s="3">
        <v>360</v>
      </c>
      <c r="J27" t="s">
        <v>24</v>
      </c>
      <c r="K27" t="s">
        <v>25</v>
      </c>
      <c r="L27" s="3">
        <v>849</v>
      </c>
      <c r="M27" t="s">
        <v>39</v>
      </c>
      <c r="N27" s="2">
        <v>46268.549918981502</v>
      </c>
      <c r="O27" s="3">
        <v>360</v>
      </c>
      <c r="P27" t="s">
        <v>27</v>
      </c>
      <c r="Q27" s="3">
        <v>190</v>
      </c>
      <c r="R27" s="3" t="str">
        <f>IF(G27="12R",_xlfn.XLOOKUP(C27,DB!$A$2:$A$222,DB!$B$2:$B$222,""),IF(G27="30L",_xlfn.XLOOKUP(C27,DB!$A$2:$A$222,DB!$C$2:$C$222,""),""))</f>
        <v>UDGUV</v>
      </c>
      <c r="S27" s="3">
        <f t="shared" si="0"/>
        <v>12</v>
      </c>
      <c r="T27" s="3" t="str">
        <f>_xlfn.XLOOKUP(C27,DB!$A$2:$A$222,DB!$D$2:$D$222,"")</f>
        <v>Sector 2</v>
      </c>
    </row>
    <row r="28" spans="1:20" x14ac:dyDescent="0.2">
      <c r="A28" t="s">
        <v>153</v>
      </c>
      <c r="B28" t="s">
        <v>18</v>
      </c>
      <c r="C28" t="s">
        <v>154</v>
      </c>
      <c r="D28" t="s">
        <v>49</v>
      </c>
      <c r="E28" t="s">
        <v>1007</v>
      </c>
      <c r="F28" s="2">
        <v>46268.511388888903</v>
      </c>
      <c r="G28" t="s">
        <v>22</v>
      </c>
      <c r="H28" t="s">
        <v>1008</v>
      </c>
      <c r="I28" s="3">
        <v>370</v>
      </c>
      <c r="J28" t="s">
        <v>24</v>
      </c>
      <c r="K28" t="s">
        <v>25</v>
      </c>
      <c r="L28" s="3">
        <v>149</v>
      </c>
      <c r="M28" t="s">
        <v>158</v>
      </c>
      <c r="N28" s="2">
        <v>46268.521423611099</v>
      </c>
      <c r="O28" s="3">
        <v>290</v>
      </c>
      <c r="P28" t="s">
        <v>27</v>
      </c>
      <c r="Q28" s="3">
        <v>190</v>
      </c>
      <c r="R28" s="3" t="str">
        <f>IF(G28="12R",_xlfn.XLOOKUP(C28,DB!$A$2:$A$222,DB!$B$2:$B$222,""),IF(G28="30L",_xlfn.XLOOKUP(C28,DB!$A$2:$A$222,DB!$C$2:$C$222,""),""))</f>
        <v>TAKUX</v>
      </c>
      <c r="S28" s="3">
        <f t="shared" si="0"/>
        <v>12</v>
      </c>
      <c r="T28" s="3" t="str">
        <f>_xlfn.XLOOKUP(C28,DB!$A$2:$A$222,DB!$D$2:$D$222,"")</f>
        <v>Sector 7</v>
      </c>
    </row>
    <row r="29" spans="1:20" x14ac:dyDescent="0.2">
      <c r="A29" t="s">
        <v>150</v>
      </c>
      <c r="B29" t="s">
        <v>18</v>
      </c>
      <c r="C29" t="s">
        <v>48</v>
      </c>
      <c r="D29" t="s">
        <v>30</v>
      </c>
      <c r="E29" t="s">
        <v>1009</v>
      </c>
      <c r="F29" s="2">
        <v>46268.512581018498</v>
      </c>
      <c r="G29" t="s">
        <v>22</v>
      </c>
      <c r="H29" t="s">
        <v>1010</v>
      </c>
      <c r="I29" s="3">
        <v>380</v>
      </c>
      <c r="J29" t="s">
        <v>24</v>
      </c>
      <c r="K29" t="s">
        <v>25</v>
      </c>
      <c r="L29" s="3">
        <v>855</v>
      </c>
      <c r="M29" t="s">
        <v>52</v>
      </c>
      <c r="N29" s="2">
        <v>46268.557824074102</v>
      </c>
      <c r="O29" s="3">
        <v>380</v>
      </c>
      <c r="P29" t="s">
        <v>27</v>
      </c>
      <c r="Q29" s="3">
        <v>190</v>
      </c>
      <c r="R29" s="3" t="str">
        <f>IF(G29="12R",_xlfn.XLOOKUP(C29,DB!$A$2:$A$222,DB!$B$2:$B$222,""),IF(G29="30L",_xlfn.XLOOKUP(C29,DB!$A$2:$A$222,DB!$C$2:$C$222,""),""))</f>
        <v>UDGUV</v>
      </c>
      <c r="S29" s="3">
        <f t="shared" si="0"/>
        <v>12</v>
      </c>
      <c r="T29" s="3" t="str">
        <f>_xlfn.XLOOKUP(C29,DB!$A$2:$A$222,DB!$D$2:$D$222,"")</f>
        <v>Sector 2</v>
      </c>
    </row>
    <row r="30" spans="1:20" x14ac:dyDescent="0.2">
      <c r="A30" t="s">
        <v>193</v>
      </c>
      <c r="B30" t="s">
        <v>18</v>
      </c>
      <c r="C30" t="s">
        <v>18</v>
      </c>
      <c r="D30" t="s">
        <v>194</v>
      </c>
      <c r="F30" s="2">
        <v>46268.527777777803</v>
      </c>
      <c r="G30" t="s">
        <v>22</v>
      </c>
      <c r="H30" t="s">
        <v>1011</v>
      </c>
      <c r="I30" s="3">
        <v>15</v>
      </c>
      <c r="J30" t="s">
        <v>196</v>
      </c>
      <c r="K30" t="s">
        <v>62</v>
      </c>
      <c r="L30" s="3">
        <v>82</v>
      </c>
      <c r="M30" t="s">
        <v>18</v>
      </c>
      <c r="N30" s="2">
        <v>46268.584143518499</v>
      </c>
      <c r="O30" s="3">
        <v>0</v>
      </c>
      <c r="P30" t="s">
        <v>192</v>
      </c>
      <c r="Q30" s="3">
        <v>15</v>
      </c>
      <c r="R30" s="3" t="str">
        <f>IF(G30="12R",_xlfn.XLOOKUP(C30,DB!$A$2:$A$222,DB!$B$2:$B$222,""),IF(G30="30L",_xlfn.XLOOKUP(C30,DB!$A$2:$A$222,DB!$C$2:$C$222,""),""))</f>
        <v/>
      </c>
      <c r="S30" s="3">
        <f t="shared" si="0"/>
        <v>12</v>
      </c>
      <c r="T30" s="3" t="str">
        <f>_xlfn.XLOOKUP(C30,DB!$A$2:$A$222,DB!$D$2:$D$222,"")</f>
        <v/>
      </c>
    </row>
    <row r="31" spans="1:20" x14ac:dyDescent="0.2">
      <c r="A31" t="s">
        <v>163</v>
      </c>
      <c r="B31" t="s">
        <v>18</v>
      </c>
      <c r="C31" t="s">
        <v>164</v>
      </c>
      <c r="D31" t="s">
        <v>165</v>
      </c>
      <c r="E31" t="s">
        <v>1012</v>
      </c>
      <c r="F31" s="2">
        <v>46268.533888888902</v>
      </c>
      <c r="G31" t="s">
        <v>22</v>
      </c>
      <c r="H31" t="s">
        <v>1013</v>
      </c>
      <c r="I31" s="3">
        <v>380</v>
      </c>
      <c r="J31" t="s">
        <v>24</v>
      </c>
      <c r="K31" t="s">
        <v>25</v>
      </c>
      <c r="L31" s="3">
        <v>536</v>
      </c>
      <c r="M31" t="s">
        <v>177</v>
      </c>
      <c r="N31" s="2">
        <v>46268.563078703701</v>
      </c>
      <c r="O31" s="3">
        <v>380</v>
      </c>
      <c r="P31" t="s">
        <v>27</v>
      </c>
      <c r="Q31" s="3">
        <v>40</v>
      </c>
      <c r="R31" s="3" t="str">
        <f>IF(G31="12R",_xlfn.XLOOKUP(C31,DB!$A$2:$A$222,DB!$B$2:$B$222,""),IF(G31="30L",_xlfn.XLOOKUP(C31,DB!$A$2:$A$222,DB!$C$2:$C$222,""),""))</f>
        <v>ENEBA</v>
      </c>
      <c r="S31" s="3">
        <f t="shared" si="0"/>
        <v>12</v>
      </c>
      <c r="T31" s="3" t="str">
        <f>_xlfn.XLOOKUP(C31,DB!$A$2:$A$222,DB!$D$2:$D$222,"")</f>
        <v>Sector 3</v>
      </c>
    </row>
    <row r="32" spans="1:20" x14ac:dyDescent="0.2">
      <c r="A32" t="s">
        <v>172</v>
      </c>
      <c r="B32" t="s">
        <v>18</v>
      </c>
      <c r="C32" t="s">
        <v>173</v>
      </c>
      <c r="D32" t="s">
        <v>174</v>
      </c>
      <c r="E32" t="s">
        <v>1014</v>
      </c>
      <c r="F32" s="2">
        <v>46268.543113425898</v>
      </c>
      <c r="G32" t="s">
        <v>22</v>
      </c>
      <c r="H32" t="s">
        <v>1015</v>
      </c>
      <c r="I32" s="3">
        <v>400</v>
      </c>
      <c r="J32" t="s">
        <v>24</v>
      </c>
      <c r="K32" t="s">
        <v>25</v>
      </c>
      <c r="L32" s="3">
        <v>511</v>
      </c>
      <c r="M32" t="s">
        <v>177</v>
      </c>
      <c r="N32" s="2">
        <v>46268.570277777799</v>
      </c>
      <c r="O32" s="3">
        <v>400</v>
      </c>
      <c r="P32" t="s">
        <v>27</v>
      </c>
      <c r="Q32" s="3">
        <v>40</v>
      </c>
      <c r="R32" s="3" t="str">
        <f>IF(G32="12R",_xlfn.XLOOKUP(C32,DB!$A$2:$A$222,DB!$B$2:$B$222,""),IF(G32="30L",_xlfn.XLOOKUP(C32,DB!$A$2:$A$222,DB!$C$2:$C$222,""),""))</f>
        <v>ENEBA</v>
      </c>
      <c r="S32" s="3">
        <f t="shared" si="0"/>
        <v>13</v>
      </c>
      <c r="T32" s="3" t="str">
        <f>_xlfn.XLOOKUP(C32,DB!$A$2:$A$222,DB!$D$2:$D$222,"")</f>
        <v>Sector 3</v>
      </c>
    </row>
    <row r="33" spans="1:20" x14ac:dyDescent="0.2">
      <c r="A33" t="s">
        <v>169</v>
      </c>
      <c r="B33" t="s">
        <v>18</v>
      </c>
      <c r="C33" t="s">
        <v>48</v>
      </c>
      <c r="D33" t="s">
        <v>49</v>
      </c>
      <c r="E33" t="s">
        <v>603</v>
      </c>
      <c r="F33" s="2">
        <v>46268.547789351898</v>
      </c>
      <c r="G33" t="s">
        <v>22</v>
      </c>
      <c r="H33" t="s">
        <v>1016</v>
      </c>
      <c r="I33" s="3">
        <v>360</v>
      </c>
      <c r="J33" t="s">
        <v>24</v>
      </c>
      <c r="K33" t="s">
        <v>25</v>
      </c>
      <c r="L33" s="3">
        <v>859</v>
      </c>
      <c r="M33" t="s">
        <v>52</v>
      </c>
      <c r="N33" s="2">
        <v>46268.59375</v>
      </c>
      <c r="O33" s="3">
        <v>360</v>
      </c>
      <c r="P33" t="s">
        <v>27</v>
      </c>
      <c r="Q33" s="3">
        <v>190</v>
      </c>
      <c r="R33" s="3" t="str">
        <f>IF(G33="12R",_xlfn.XLOOKUP(C33,DB!$A$2:$A$222,DB!$B$2:$B$222,""),IF(G33="30L",_xlfn.XLOOKUP(C33,DB!$A$2:$A$222,DB!$C$2:$C$222,""),""))</f>
        <v>UDGUV</v>
      </c>
      <c r="S33" s="3">
        <f t="shared" si="0"/>
        <v>13</v>
      </c>
      <c r="T33" s="3" t="str">
        <f>_xlfn.XLOOKUP(C33,DB!$A$2:$A$222,DB!$D$2:$D$222,"")</f>
        <v>Sector 2</v>
      </c>
    </row>
    <row r="34" spans="1:20" x14ac:dyDescent="0.2">
      <c r="A34" t="s">
        <v>181</v>
      </c>
      <c r="B34" t="s">
        <v>18</v>
      </c>
      <c r="C34" t="s">
        <v>182</v>
      </c>
      <c r="D34" t="s">
        <v>174</v>
      </c>
      <c r="E34" t="s">
        <v>1017</v>
      </c>
      <c r="F34" s="2">
        <v>46268.548969907402</v>
      </c>
      <c r="G34" t="s">
        <v>22</v>
      </c>
      <c r="H34" t="s">
        <v>1018</v>
      </c>
      <c r="I34" s="3">
        <v>400</v>
      </c>
      <c r="J34" t="s">
        <v>24</v>
      </c>
      <c r="K34" t="s">
        <v>25</v>
      </c>
      <c r="L34" s="3">
        <v>417</v>
      </c>
      <c r="M34" t="s">
        <v>1019</v>
      </c>
      <c r="N34" s="2">
        <v>46268.571863425903</v>
      </c>
      <c r="O34" s="3">
        <v>400</v>
      </c>
      <c r="P34" t="s">
        <v>27</v>
      </c>
      <c r="Q34" s="3">
        <v>40</v>
      </c>
      <c r="R34" s="3" t="str">
        <f>IF(G34="12R",_xlfn.XLOOKUP(C34,DB!$A$2:$A$222,DB!$B$2:$B$222,""),IF(G34="30L",_xlfn.XLOOKUP(C34,DB!$A$2:$A$222,DB!$C$2:$C$222,""),""))</f>
        <v>ENEBA</v>
      </c>
      <c r="S34" s="3">
        <f t="shared" si="0"/>
        <v>13</v>
      </c>
      <c r="T34" s="3" t="str">
        <f>_xlfn.XLOOKUP(C34,DB!$A$2:$A$222,DB!$D$2:$D$222,"")</f>
        <v>Sector 3</v>
      </c>
    </row>
    <row r="35" spans="1:20" x14ac:dyDescent="0.2">
      <c r="A35" t="s">
        <v>185</v>
      </c>
      <c r="B35" t="s">
        <v>18</v>
      </c>
      <c r="C35" t="s">
        <v>186</v>
      </c>
      <c r="D35" t="s">
        <v>49</v>
      </c>
      <c r="E35" t="s">
        <v>362</v>
      </c>
      <c r="F35" s="2">
        <v>46268.571701388901</v>
      </c>
      <c r="G35" t="s">
        <v>22</v>
      </c>
      <c r="H35" t="s">
        <v>1020</v>
      </c>
      <c r="I35" s="3">
        <v>290</v>
      </c>
      <c r="J35" t="s">
        <v>24</v>
      </c>
      <c r="K35" t="s">
        <v>25</v>
      </c>
      <c r="L35" s="3">
        <v>133</v>
      </c>
      <c r="M35" t="s">
        <v>440</v>
      </c>
      <c r="N35" s="2">
        <v>46268.580798611103</v>
      </c>
      <c r="O35" s="3">
        <v>209</v>
      </c>
      <c r="P35" t="s">
        <v>27</v>
      </c>
      <c r="Q35" s="3">
        <v>190</v>
      </c>
      <c r="R35" s="3" t="str">
        <f>IF(G35="12R",_xlfn.XLOOKUP(C35,DB!$A$2:$A$222,DB!$B$2:$B$222,""),IF(G35="30L",_xlfn.XLOOKUP(C35,DB!$A$2:$A$222,DB!$C$2:$C$222,""),""))</f>
        <v>OMSUK</v>
      </c>
      <c r="S35" s="3">
        <f t="shared" si="0"/>
        <v>13</v>
      </c>
      <c r="T35" s="3" t="str">
        <f>_xlfn.XLOOKUP(C35,DB!$A$2:$A$222,DB!$D$2:$D$222,"")</f>
        <v>Sector 3</v>
      </c>
    </row>
    <row r="36" spans="1:20" x14ac:dyDescent="0.2">
      <c r="A36" t="s">
        <v>1021</v>
      </c>
      <c r="B36" t="s">
        <v>18</v>
      </c>
      <c r="C36" t="s">
        <v>681</v>
      </c>
      <c r="D36" t="s">
        <v>1022</v>
      </c>
      <c r="F36" s="2">
        <v>46268.585636574098</v>
      </c>
      <c r="G36" t="s">
        <v>22</v>
      </c>
      <c r="H36" t="s">
        <v>1023</v>
      </c>
      <c r="I36" s="3">
        <v>45</v>
      </c>
      <c r="J36" t="s">
        <v>196</v>
      </c>
      <c r="K36" t="s">
        <v>62</v>
      </c>
      <c r="L36" s="3">
        <v>170</v>
      </c>
      <c r="M36" t="s">
        <v>681</v>
      </c>
      <c r="N36" s="2">
        <v>46268.6297569444</v>
      </c>
      <c r="O36" s="3">
        <v>1</v>
      </c>
      <c r="P36" t="s">
        <v>192</v>
      </c>
      <c r="Q36" s="3">
        <v>15</v>
      </c>
      <c r="R36" s="3" t="str">
        <f>IF(G36="12R",_xlfn.XLOOKUP(C36,DB!$A$2:$A$222,DB!$B$2:$B$222,""),IF(G36="30L",_xlfn.XLOOKUP(C36,DB!$A$2:$A$222,DB!$C$2:$C$222,""),""))</f>
        <v/>
      </c>
      <c r="S36" s="3">
        <f t="shared" si="0"/>
        <v>14</v>
      </c>
      <c r="T36" s="3" t="str">
        <f>_xlfn.XLOOKUP(C36,DB!$A$2:$A$222,DB!$D$2:$D$222,"")</f>
        <v/>
      </c>
    </row>
    <row r="37" spans="1:20" x14ac:dyDescent="0.2">
      <c r="A37" t="s">
        <v>277</v>
      </c>
      <c r="B37" t="s">
        <v>18</v>
      </c>
      <c r="C37" t="s">
        <v>18</v>
      </c>
      <c r="D37" t="s">
        <v>278</v>
      </c>
      <c r="F37" s="2">
        <v>46268.589548611097</v>
      </c>
      <c r="G37" t="s">
        <v>22</v>
      </c>
      <c r="H37" t="s">
        <v>1024</v>
      </c>
      <c r="I37" s="3">
        <v>15</v>
      </c>
      <c r="J37" t="s">
        <v>196</v>
      </c>
      <c r="K37" t="s">
        <v>62</v>
      </c>
      <c r="L37" s="3">
        <v>176</v>
      </c>
      <c r="M37" t="s">
        <v>18</v>
      </c>
      <c r="N37" s="2">
        <v>46268.673009259299</v>
      </c>
      <c r="O37" s="3">
        <v>0</v>
      </c>
      <c r="P37" t="s">
        <v>192</v>
      </c>
      <c r="Q37" s="3">
        <v>15</v>
      </c>
      <c r="R37" s="3" t="str">
        <f>IF(G37="12R",_xlfn.XLOOKUP(C37,DB!$A$2:$A$222,DB!$B$2:$B$222,""),IF(G37="30L",_xlfn.XLOOKUP(C37,DB!$A$2:$A$222,DB!$C$2:$C$222,""),""))</f>
        <v/>
      </c>
      <c r="S37" s="3">
        <f t="shared" si="0"/>
        <v>14</v>
      </c>
      <c r="T37" s="3" t="str">
        <f>_xlfn.XLOOKUP(C37,DB!$A$2:$A$222,DB!$D$2:$D$222,"")</f>
        <v/>
      </c>
    </row>
    <row r="38" spans="1:20" x14ac:dyDescent="0.2">
      <c r="A38" t="s">
        <v>197</v>
      </c>
      <c r="B38" t="s">
        <v>18</v>
      </c>
      <c r="C38" t="s">
        <v>48</v>
      </c>
      <c r="D38" t="s">
        <v>49</v>
      </c>
      <c r="E38" t="s">
        <v>198</v>
      </c>
      <c r="F38" s="2">
        <v>46268.603750000002</v>
      </c>
      <c r="G38" t="s">
        <v>22</v>
      </c>
      <c r="H38" t="s">
        <v>1025</v>
      </c>
      <c r="I38" s="3">
        <v>360</v>
      </c>
      <c r="J38" t="s">
        <v>24</v>
      </c>
      <c r="K38" t="s">
        <v>25</v>
      </c>
      <c r="L38" s="3">
        <v>860</v>
      </c>
      <c r="M38" t="s">
        <v>52</v>
      </c>
      <c r="N38" s="2">
        <v>46268.649166666699</v>
      </c>
      <c r="O38" s="3">
        <v>360</v>
      </c>
      <c r="P38" t="s">
        <v>27</v>
      </c>
      <c r="Q38" s="3">
        <v>190</v>
      </c>
      <c r="R38" s="3" t="str">
        <f>IF(G38="12R",_xlfn.XLOOKUP(C38,DB!$A$2:$A$222,DB!$B$2:$B$222,""),IF(G38="30L",_xlfn.XLOOKUP(C38,DB!$A$2:$A$222,DB!$C$2:$C$222,""),""))</f>
        <v>UDGUV</v>
      </c>
      <c r="S38" s="3">
        <f t="shared" si="0"/>
        <v>14</v>
      </c>
      <c r="T38" s="3" t="str">
        <f>_xlfn.XLOOKUP(C38,DB!$A$2:$A$222,DB!$D$2:$D$222,"")</f>
        <v>Sector 2</v>
      </c>
    </row>
    <row r="39" spans="1:20" x14ac:dyDescent="0.2">
      <c r="A39" t="s">
        <v>208</v>
      </c>
      <c r="B39" t="s">
        <v>18</v>
      </c>
      <c r="C39" t="s">
        <v>35</v>
      </c>
      <c r="D39" t="s">
        <v>65</v>
      </c>
      <c r="E39" t="s">
        <v>863</v>
      </c>
      <c r="F39" s="2">
        <v>46268.626550925903</v>
      </c>
      <c r="G39" t="s">
        <v>22</v>
      </c>
      <c r="H39" t="s">
        <v>1026</v>
      </c>
      <c r="I39" s="3">
        <v>380</v>
      </c>
      <c r="J39" t="s">
        <v>24</v>
      </c>
      <c r="K39" t="s">
        <v>25</v>
      </c>
      <c r="L39" s="3">
        <v>871</v>
      </c>
      <c r="M39" t="s">
        <v>39</v>
      </c>
      <c r="N39" s="2">
        <v>46268.672847222202</v>
      </c>
      <c r="O39" s="3">
        <v>380</v>
      </c>
      <c r="P39" t="s">
        <v>27</v>
      </c>
      <c r="Q39" s="3">
        <v>190</v>
      </c>
      <c r="R39" s="3" t="str">
        <f>IF(G39="12R",_xlfn.XLOOKUP(C39,DB!$A$2:$A$222,DB!$B$2:$B$222,""),IF(G39="30L",_xlfn.XLOOKUP(C39,DB!$A$2:$A$222,DB!$C$2:$C$222,""),""))</f>
        <v>UDGUV</v>
      </c>
      <c r="S39" s="3">
        <f t="shared" si="0"/>
        <v>15</v>
      </c>
      <c r="T39" s="3" t="str">
        <f>_xlfn.XLOOKUP(C39,DB!$A$2:$A$222,DB!$D$2:$D$222,"")</f>
        <v>Sector 2</v>
      </c>
    </row>
    <row r="40" spans="1:20" x14ac:dyDescent="0.2">
      <c r="A40" t="s">
        <v>1027</v>
      </c>
      <c r="B40" t="s">
        <v>18</v>
      </c>
      <c r="C40" t="s">
        <v>242</v>
      </c>
      <c r="D40" t="s">
        <v>1022</v>
      </c>
      <c r="F40" s="2">
        <v>46268.634363425903</v>
      </c>
      <c r="G40" t="s">
        <v>22</v>
      </c>
      <c r="H40" t="s">
        <v>244</v>
      </c>
      <c r="I40" s="3">
        <v>15</v>
      </c>
      <c r="J40" t="s">
        <v>196</v>
      </c>
      <c r="K40" t="s">
        <v>62</v>
      </c>
      <c r="L40" s="3">
        <v>58</v>
      </c>
      <c r="M40" t="s">
        <v>242</v>
      </c>
      <c r="N40" s="2">
        <v>46268.647615740701</v>
      </c>
      <c r="O40" s="3">
        <v>0</v>
      </c>
      <c r="P40" t="s">
        <v>192</v>
      </c>
      <c r="Q40" s="3">
        <v>15</v>
      </c>
      <c r="R40" s="3" t="str">
        <f>IF(G40="12R",_xlfn.XLOOKUP(C40,DB!$A$2:$A$222,DB!$B$2:$B$222,""),IF(G40="30L",_xlfn.XLOOKUP(C40,DB!$A$2:$A$222,DB!$C$2:$C$222,""),""))</f>
        <v>CZM</v>
      </c>
      <c r="S40" s="3">
        <f t="shared" si="0"/>
        <v>15</v>
      </c>
      <c r="T40" s="3" t="str">
        <f>_xlfn.XLOOKUP(C40,DB!$A$2:$A$222,DB!$D$2:$D$222,"")</f>
        <v>Sector 7</v>
      </c>
    </row>
    <row r="41" spans="1:20" x14ac:dyDescent="0.2">
      <c r="A41" t="s">
        <v>288</v>
      </c>
      <c r="B41" t="s">
        <v>18</v>
      </c>
      <c r="C41" t="s">
        <v>289</v>
      </c>
      <c r="D41" t="s">
        <v>65</v>
      </c>
      <c r="E41" t="s">
        <v>145</v>
      </c>
      <c r="F41" s="2">
        <v>46268.652337963002</v>
      </c>
      <c r="G41" t="s">
        <v>22</v>
      </c>
      <c r="H41" t="s">
        <v>1028</v>
      </c>
      <c r="I41" s="3">
        <v>380</v>
      </c>
      <c r="J41" t="s">
        <v>24</v>
      </c>
      <c r="K41" t="s">
        <v>25</v>
      </c>
      <c r="L41" s="3">
        <v>834</v>
      </c>
      <c r="M41" t="s">
        <v>289</v>
      </c>
      <c r="N41" s="2">
        <v>46268.699571759302</v>
      </c>
      <c r="O41" s="3">
        <v>15</v>
      </c>
      <c r="P41" t="s">
        <v>27</v>
      </c>
      <c r="Q41" s="3">
        <v>190</v>
      </c>
      <c r="R41" s="3" t="str">
        <f>IF(G41="12R",_xlfn.XLOOKUP(C41,DB!$A$2:$A$222,DB!$B$2:$B$222,""),IF(G41="30L",_xlfn.XLOOKUP(C41,DB!$A$2:$A$222,DB!$C$2:$C$222,""),""))</f>
        <v>UDGUV</v>
      </c>
      <c r="S41" s="3">
        <f t="shared" si="0"/>
        <v>15</v>
      </c>
      <c r="T41" s="3" t="str">
        <f>_xlfn.XLOOKUP(C41,DB!$A$2:$A$222,DB!$D$2:$D$222,"")</f>
        <v>Sector 2</v>
      </c>
    </row>
    <row r="42" spans="1:20" x14ac:dyDescent="0.2">
      <c r="A42" t="s">
        <v>219</v>
      </c>
      <c r="B42" t="s">
        <v>18</v>
      </c>
      <c r="C42" t="s">
        <v>35</v>
      </c>
      <c r="D42" t="s">
        <v>20</v>
      </c>
      <c r="E42" t="s">
        <v>410</v>
      </c>
      <c r="F42" s="2">
        <v>46268.653784722199</v>
      </c>
      <c r="G42" t="s">
        <v>22</v>
      </c>
      <c r="H42" t="s">
        <v>1029</v>
      </c>
      <c r="I42" s="3">
        <v>360</v>
      </c>
      <c r="J42" t="s">
        <v>24</v>
      </c>
      <c r="K42" t="s">
        <v>25</v>
      </c>
      <c r="L42" s="3">
        <v>877</v>
      </c>
      <c r="M42" t="s">
        <v>39</v>
      </c>
      <c r="N42" s="2">
        <v>46268.700347222199</v>
      </c>
      <c r="O42" s="3">
        <v>350</v>
      </c>
      <c r="P42" t="s">
        <v>27</v>
      </c>
      <c r="Q42" s="3">
        <v>190</v>
      </c>
      <c r="R42" s="3" t="str">
        <f>IF(G42="12R",_xlfn.XLOOKUP(C42,DB!$A$2:$A$222,DB!$B$2:$B$222,""),IF(G42="30L",_xlfn.XLOOKUP(C42,DB!$A$2:$A$222,DB!$C$2:$C$222,""),""))</f>
        <v>UDGUV</v>
      </c>
      <c r="S42" s="3">
        <f t="shared" si="0"/>
        <v>15</v>
      </c>
      <c r="T42" s="3" t="str">
        <f>_xlfn.XLOOKUP(C42,DB!$A$2:$A$222,DB!$D$2:$D$222,"")</f>
        <v>Sector 2</v>
      </c>
    </row>
    <row r="43" spans="1:20" x14ac:dyDescent="0.2">
      <c r="A43" t="s">
        <v>210</v>
      </c>
      <c r="B43" t="s">
        <v>18</v>
      </c>
      <c r="C43" t="s">
        <v>211</v>
      </c>
      <c r="D43" t="s">
        <v>78</v>
      </c>
      <c r="E43" t="s">
        <v>84</v>
      </c>
      <c r="F43" s="2">
        <v>46268.654560185198</v>
      </c>
      <c r="G43" t="s">
        <v>22</v>
      </c>
      <c r="H43" t="s">
        <v>1030</v>
      </c>
      <c r="I43" s="3">
        <v>330</v>
      </c>
      <c r="J43" t="s">
        <v>24</v>
      </c>
      <c r="K43" t="s">
        <v>25</v>
      </c>
      <c r="L43" s="3">
        <v>134</v>
      </c>
      <c r="M43" t="s">
        <v>45</v>
      </c>
      <c r="N43" s="2">
        <v>46268.663460648102</v>
      </c>
      <c r="O43" s="3">
        <v>270</v>
      </c>
      <c r="P43" t="s">
        <v>27</v>
      </c>
      <c r="Q43" s="3">
        <v>190</v>
      </c>
      <c r="R43" s="3" t="str">
        <f>IF(G43="12R",_xlfn.XLOOKUP(C43,DB!$A$2:$A$222,DB!$B$2:$B$222,""),IF(G43="30L",_xlfn.XLOOKUP(C43,DB!$A$2:$A$222,DB!$C$2:$C$222,""),""))</f>
        <v>NUDAL</v>
      </c>
      <c r="S43" s="3">
        <f t="shared" si="0"/>
        <v>15</v>
      </c>
      <c r="T43" s="3" t="str">
        <f>_xlfn.XLOOKUP(C43,DB!$A$2:$A$222,DB!$D$2:$D$222,"")</f>
        <v>Sector 3</v>
      </c>
    </row>
    <row r="44" spans="1:20" x14ac:dyDescent="0.2">
      <c r="A44" t="s">
        <v>213</v>
      </c>
      <c r="B44" t="s">
        <v>18</v>
      </c>
      <c r="C44" t="s">
        <v>59</v>
      </c>
      <c r="D44" t="s">
        <v>36</v>
      </c>
      <c r="E44" t="s">
        <v>1031</v>
      </c>
      <c r="F44" s="2">
        <v>46268.655381944402</v>
      </c>
      <c r="G44" t="s">
        <v>22</v>
      </c>
      <c r="H44" t="s">
        <v>1032</v>
      </c>
      <c r="I44" s="3">
        <v>380</v>
      </c>
      <c r="J44" t="s">
        <v>24</v>
      </c>
      <c r="K44" t="s">
        <v>216</v>
      </c>
      <c r="L44" s="3">
        <v>868</v>
      </c>
      <c r="M44" t="s">
        <v>52</v>
      </c>
      <c r="N44" s="2">
        <v>46268.700439814798</v>
      </c>
      <c r="O44" s="3">
        <v>380</v>
      </c>
      <c r="P44" t="s">
        <v>27</v>
      </c>
      <c r="Q44" s="3">
        <v>190</v>
      </c>
      <c r="R44" s="3" t="str">
        <f>IF(G44="12R",_xlfn.XLOOKUP(C44,DB!$A$2:$A$222,DB!$B$2:$B$222,""),IF(G44="30L",_xlfn.XLOOKUP(C44,DB!$A$2:$A$222,DB!$C$2:$C$222,""),""))</f>
        <v>UDGUV</v>
      </c>
      <c r="S44" s="3">
        <f t="shared" si="0"/>
        <v>15</v>
      </c>
      <c r="T44" s="3" t="str">
        <f>_xlfn.XLOOKUP(C44,DB!$A$2:$A$222,DB!$D$2:$D$222,"")</f>
        <v>Sector 2</v>
      </c>
    </row>
    <row r="45" spans="1:20" x14ac:dyDescent="0.2">
      <c r="A45" t="s">
        <v>1033</v>
      </c>
      <c r="B45" t="s">
        <v>18</v>
      </c>
      <c r="C45" t="s">
        <v>59</v>
      </c>
      <c r="D45" t="s">
        <v>36</v>
      </c>
      <c r="E45" t="s">
        <v>497</v>
      </c>
      <c r="F45" s="2">
        <v>46268.656759259298</v>
      </c>
      <c r="G45" t="s">
        <v>22</v>
      </c>
      <c r="H45" t="s">
        <v>1034</v>
      </c>
      <c r="I45" s="3">
        <v>360</v>
      </c>
      <c r="J45" t="s">
        <v>24</v>
      </c>
      <c r="K45" t="s">
        <v>25</v>
      </c>
      <c r="L45" s="3">
        <v>865</v>
      </c>
      <c r="M45" t="s">
        <v>52</v>
      </c>
      <c r="N45" s="2">
        <v>46268.701608796298</v>
      </c>
      <c r="O45" s="3">
        <v>360</v>
      </c>
      <c r="P45" t="s">
        <v>27</v>
      </c>
      <c r="Q45" s="3">
        <v>190</v>
      </c>
      <c r="R45" s="3" t="str">
        <f>IF(G45="12R",_xlfn.XLOOKUP(C45,DB!$A$2:$A$222,DB!$B$2:$B$222,""),IF(G45="30L",_xlfn.XLOOKUP(C45,DB!$A$2:$A$222,DB!$C$2:$C$222,""),""))</f>
        <v>UDGUV</v>
      </c>
      <c r="S45" s="3">
        <f t="shared" si="0"/>
        <v>15</v>
      </c>
      <c r="T45" s="3" t="str">
        <f>_xlfn.XLOOKUP(C45,DB!$A$2:$A$222,DB!$D$2:$D$222,"")</f>
        <v>Sector 2</v>
      </c>
    </row>
    <row r="46" spans="1:20" x14ac:dyDescent="0.2">
      <c r="A46" t="s">
        <v>234</v>
      </c>
      <c r="B46" t="s">
        <v>18</v>
      </c>
      <c r="C46" t="s">
        <v>136</v>
      </c>
      <c r="D46" t="s">
        <v>174</v>
      </c>
      <c r="E46" t="s">
        <v>615</v>
      </c>
      <c r="F46" s="2">
        <v>46268.658171296302</v>
      </c>
      <c r="G46" t="s">
        <v>22</v>
      </c>
      <c r="H46" t="s">
        <v>1035</v>
      </c>
      <c r="I46" s="3">
        <v>360</v>
      </c>
      <c r="J46" t="s">
        <v>24</v>
      </c>
      <c r="K46" t="s">
        <v>25</v>
      </c>
      <c r="L46" s="3">
        <v>866</v>
      </c>
      <c r="M46" t="s">
        <v>52</v>
      </c>
      <c r="N46" s="2">
        <v>46268.703715277799</v>
      </c>
      <c r="O46" s="3">
        <v>360</v>
      </c>
      <c r="P46" t="s">
        <v>27</v>
      </c>
      <c r="Q46" s="3">
        <v>190</v>
      </c>
      <c r="R46" s="3" t="str">
        <f>IF(G46="12R",_xlfn.XLOOKUP(C46,DB!$A$2:$A$222,DB!$B$2:$B$222,""),IF(G46="30L",_xlfn.XLOOKUP(C46,DB!$A$2:$A$222,DB!$C$2:$C$222,""),""))</f>
        <v>UDGUV</v>
      </c>
      <c r="S46" s="3">
        <f t="shared" si="0"/>
        <v>15</v>
      </c>
      <c r="T46" s="3" t="str">
        <f>_xlfn.XLOOKUP(C46,DB!$A$2:$A$222,DB!$D$2:$D$222,"")</f>
        <v>Sector 2</v>
      </c>
    </row>
    <row r="47" spans="1:20" x14ac:dyDescent="0.2">
      <c r="A47" t="s">
        <v>222</v>
      </c>
      <c r="B47" t="s">
        <v>18</v>
      </c>
      <c r="C47" t="s">
        <v>19</v>
      </c>
      <c r="D47" t="s">
        <v>36</v>
      </c>
      <c r="E47" t="s">
        <v>1036</v>
      </c>
      <c r="F47" s="2">
        <v>46268.659537036998</v>
      </c>
      <c r="G47" t="s">
        <v>22</v>
      </c>
      <c r="H47" t="s">
        <v>1037</v>
      </c>
      <c r="I47" s="3">
        <v>380</v>
      </c>
      <c r="J47" t="s">
        <v>24</v>
      </c>
      <c r="K47" t="s">
        <v>25</v>
      </c>
      <c r="L47" s="3">
        <v>865</v>
      </c>
      <c r="M47" t="s">
        <v>26</v>
      </c>
      <c r="N47" s="2">
        <v>46268.704814814802</v>
      </c>
      <c r="O47" s="3">
        <v>380</v>
      </c>
      <c r="P47" t="s">
        <v>27</v>
      </c>
      <c r="Q47" s="3">
        <v>190</v>
      </c>
      <c r="R47" s="3" t="str">
        <f>IF(G47="12R",_xlfn.XLOOKUP(C47,DB!$A$2:$A$222,DB!$B$2:$B$222,""),IF(G47="30L",_xlfn.XLOOKUP(C47,DB!$A$2:$A$222,DB!$C$2:$C$222,""),""))</f>
        <v>UDGUV</v>
      </c>
      <c r="S47" s="3">
        <f t="shared" si="0"/>
        <v>15</v>
      </c>
      <c r="T47" s="3" t="str">
        <f>_xlfn.XLOOKUP(C47,DB!$A$2:$A$222,DB!$D$2:$D$222,"")</f>
        <v>Sector 2</v>
      </c>
    </row>
    <row r="48" spans="1:20" x14ac:dyDescent="0.2">
      <c r="A48" t="s">
        <v>718</v>
      </c>
      <c r="B48" t="s">
        <v>18</v>
      </c>
      <c r="C48" t="s">
        <v>29</v>
      </c>
      <c r="D48" t="s">
        <v>73</v>
      </c>
      <c r="E48" t="s">
        <v>1038</v>
      </c>
      <c r="F48" s="2">
        <v>46268.660324074102</v>
      </c>
      <c r="G48" t="s">
        <v>22</v>
      </c>
      <c r="H48" t="s">
        <v>1039</v>
      </c>
      <c r="I48" s="3">
        <v>340</v>
      </c>
      <c r="J48" t="s">
        <v>24</v>
      </c>
      <c r="K48" t="s">
        <v>25</v>
      </c>
      <c r="L48" s="3">
        <v>437</v>
      </c>
      <c r="M48" t="s">
        <v>308</v>
      </c>
      <c r="N48" s="2">
        <v>46268.684166666702</v>
      </c>
      <c r="O48" s="3">
        <v>340</v>
      </c>
      <c r="P48" t="s">
        <v>27</v>
      </c>
      <c r="Q48" s="3">
        <v>40</v>
      </c>
      <c r="R48" s="3" t="str">
        <f>IF(G48="12R",_xlfn.XLOOKUP(C48,DB!$A$2:$A$222,DB!$B$2:$B$222,""),IF(G48="30L",_xlfn.XLOOKUP(C48,DB!$A$2:$A$222,DB!$C$2:$C$222,""),""))</f>
        <v>OMSUK</v>
      </c>
      <c r="S48" s="3">
        <f t="shared" si="0"/>
        <v>15</v>
      </c>
      <c r="T48" s="3" t="str">
        <f>_xlfn.XLOOKUP(C48,DB!$A$2:$A$222,DB!$D$2:$D$222,"")</f>
        <v>Sector 3</v>
      </c>
    </row>
    <row r="49" spans="1:20" x14ac:dyDescent="0.2">
      <c r="A49" t="s">
        <v>225</v>
      </c>
      <c r="B49" t="s">
        <v>18</v>
      </c>
      <c r="C49" t="s">
        <v>136</v>
      </c>
      <c r="D49" t="s">
        <v>36</v>
      </c>
      <c r="E49" t="s">
        <v>226</v>
      </c>
      <c r="F49" s="2">
        <v>46268.662303240701</v>
      </c>
      <c r="G49" t="s">
        <v>22</v>
      </c>
      <c r="H49" t="s">
        <v>1040</v>
      </c>
      <c r="I49" s="3">
        <v>380</v>
      </c>
      <c r="J49" t="s">
        <v>24</v>
      </c>
      <c r="K49" t="s">
        <v>25</v>
      </c>
      <c r="L49" s="3">
        <v>864</v>
      </c>
      <c r="M49" t="s">
        <v>52</v>
      </c>
      <c r="N49" s="2">
        <v>46268.707141203697</v>
      </c>
      <c r="O49" s="3">
        <v>380</v>
      </c>
      <c r="P49" t="s">
        <v>27</v>
      </c>
      <c r="Q49" s="3">
        <v>190</v>
      </c>
      <c r="R49" s="3" t="str">
        <f>IF(G49="12R",_xlfn.XLOOKUP(C49,DB!$A$2:$A$222,DB!$B$2:$B$222,""),IF(G49="30L",_xlfn.XLOOKUP(C49,DB!$A$2:$A$222,DB!$C$2:$C$222,""),""))</f>
        <v>UDGUV</v>
      </c>
      <c r="S49" s="3">
        <f t="shared" si="0"/>
        <v>15</v>
      </c>
      <c r="T49" s="3" t="str">
        <f>_xlfn.XLOOKUP(C49,DB!$A$2:$A$222,DB!$D$2:$D$222,"")</f>
        <v>Sector 2</v>
      </c>
    </row>
    <row r="50" spans="1:20" x14ac:dyDescent="0.2">
      <c r="A50" t="s">
        <v>711</v>
      </c>
      <c r="B50" t="s">
        <v>18</v>
      </c>
      <c r="C50" t="s">
        <v>29</v>
      </c>
      <c r="D50" t="s">
        <v>30</v>
      </c>
      <c r="E50" t="s">
        <v>970</v>
      </c>
      <c r="F50" s="2">
        <v>46268.663136574098</v>
      </c>
      <c r="G50" t="s">
        <v>22</v>
      </c>
      <c r="H50" t="s">
        <v>1041</v>
      </c>
      <c r="I50" s="3">
        <v>340</v>
      </c>
      <c r="J50" t="s">
        <v>24</v>
      </c>
      <c r="K50" t="s">
        <v>25</v>
      </c>
      <c r="L50" s="3">
        <v>432</v>
      </c>
      <c r="M50" t="s">
        <v>308</v>
      </c>
      <c r="N50" s="2">
        <v>46268.6875462963</v>
      </c>
      <c r="O50" s="3">
        <v>320</v>
      </c>
      <c r="P50" t="s">
        <v>27</v>
      </c>
      <c r="Q50" s="3">
        <v>40</v>
      </c>
      <c r="R50" s="3" t="str">
        <f>IF(G50="12R",_xlfn.XLOOKUP(C50,DB!$A$2:$A$222,DB!$B$2:$B$222,""),IF(G50="30L",_xlfn.XLOOKUP(C50,DB!$A$2:$A$222,DB!$C$2:$C$222,""),""))</f>
        <v>OMSUK</v>
      </c>
      <c r="S50" s="3">
        <f t="shared" si="0"/>
        <v>15</v>
      </c>
      <c r="T50" s="3" t="str">
        <f>_xlfn.XLOOKUP(C50,DB!$A$2:$A$222,DB!$D$2:$D$222,"")</f>
        <v>Sector 3</v>
      </c>
    </row>
    <row r="51" spans="1:20" x14ac:dyDescent="0.2">
      <c r="A51" t="s">
        <v>228</v>
      </c>
      <c r="B51" t="s">
        <v>18</v>
      </c>
      <c r="C51" t="s">
        <v>48</v>
      </c>
      <c r="D51" t="s">
        <v>73</v>
      </c>
      <c r="E51" t="s">
        <v>1042</v>
      </c>
      <c r="F51" s="2">
        <v>46268.663912037002</v>
      </c>
      <c r="G51" t="s">
        <v>22</v>
      </c>
      <c r="H51" t="s">
        <v>1043</v>
      </c>
      <c r="I51" s="3">
        <v>360</v>
      </c>
      <c r="J51" t="s">
        <v>24</v>
      </c>
      <c r="K51" t="s">
        <v>25</v>
      </c>
      <c r="L51" s="3">
        <v>863</v>
      </c>
      <c r="M51" t="s">
        <v>52</v>
      </c>
      <c r="N51" s="2">
        <v>46268.708761574097</v>
      </c>
      <c r="O51" s="3">
        <v>360</v>
      </c>
      <c r="P51" t="s">
        <v>27</v>
      </c>
      <c r="Q51" s="3">
        <v>190</v>
      </c>
      <c r="R51" s="3" t="str">
        <f>IF(G51="12R",_xlfn.XLOOKUP(C51,DB!$A$2:$A$222,DB!$B$2:$B$222,""),IF(G51="30L",_xlfn.XLOOKUP(C51,DB!$A$2:$A$222,DB!$C$2:$C$222,""),""))</f>
        <v>UDGUV</v>
      </c>
      <c r="S51" s="3">
        <f t="shared" si="0"/>
        <v>15</v>
      </c>
      <c r="T51" s="3" t="str">
        <f>_xlfn.XLOOKUP(C51,DB!$A$2:$A$222,DB!$D$2:$D$222,"")</f>
        <v>Sector 2</v>
      </c>
    </row>
    <row r="52" spans="1:20" x14ac:dyDescent="0.2">
      <c r="A52" t="s">
        <v>796</v>
      </c>
      <c r="B52" t="s">
        <v>18</v>
      </c>
      <c r="C52" t="s">
        <v>18</v>
      </c>
      <c r="D52" t="s">
        <v>797</v>
      </c>
      <c r="F52" s="2">
        <v>46268.665775463</v>
      </c>
      <c r="G52" t="s">
        <v>22</v>
      </c>
      <c r="H52" t="s">
        <v>1044</v>
      </c>
      <c r="I52" s="3">
        <v>15</v>
      </c>
      <c r="J52" t="s">
        <v>196</v>
      </c>
      <c r="K52" t="s">
        <v>62</v>
      </c>
      <c r="L52" s="3">
        <v>60</v>
      </c>
      <c r="M52" t="s">
        <v>18</v>
      </c>
      <c r="N52" s="2">
        <v>46268.707268518498</v>
      </c>
      <c r="O52" s="3">
        <v>0</v>
      </c>
      <c r="P52" t="s">
        <v>192</v>
      </c>
      <c r="Q52" s="3">
        <v>15</v>
      </c>
      <c r="R52" s="3" t="str">
        <f>IF(G52="12R",_xlfn.XLOOKUP(C52,DB!$A$2:$A$222,DB!$B$2:$B$222,""),IF(G52="30L",_xlfn.XLOOKUP(C52,DB!$A$2:$A$222,DB!$C$2:$C$222,""),""))</f>
        <v/>
      </c>
      <c r="S52" s="3">
        <f t="shared" si="0"/>
        <v>15</v>
      </c>
      <c r="T52" s="3" t="str">
        <f>_xlfn.XLOOKUP(C52,DB!$A$2:$A$222,DB!$D$2:$D$222,"")</f>
        <v/>
      </c>
    </row>
    <row r="53" spans="1:20" x14ac:dyDescent="0.2">
      <c r="A53" t="s">
        <v>1045</v>
      </c>
      <c r="B53" t="s">
        <v>18</v>
      </c>
      <c r="C53" t="s">
        <v>173</v>
      </c>
      <c r="D53" t="s">
        <v>73</v>
      </c>
      <c r="E53" t="s">
        <v>1046</v>
      </c>
      <c r="F53" s="2">
        <v>46268.668796296297</v>
      </c>
      <c r="G53" t="s">
        <v>22</v>
      </c>
      <c r="H53" t="s">
        <v>1047</v>
      </c>
      <c r="I53" s="3">
        <v>380</v>
      </c>
      <c r="J53" t="s">
        <v>24</v>
      </c>
      <c r="K53" t="s">
        <v>25</v>
      </c>
      <c r="L53" s="3">
        <v>543</v>
      </c>
      <c r="M53" t="s">
        <v>177</v>
      </c>
      <c r="N53" s="2">
        <v>46268.696504629603</v>
      </c>
      <c r="O53" s="3">
        <v>380</v>
      </c>
      <c r="P53" t="s">
        <v>27</v>
      </c>
      <c r="Q53" s="3">
        <v>40</v>
      </c>
      <c r="R53" s="3" t="str">
        <f>IF(G53="12R",_xlfn.XLOOKUP(C53,DB!$A$2:$A$222,DB!$B$2:$B$222,""),IF(G53="30L",_xlfn.XLOOKUP(C53,DB!$A$2:$A$222,DB!$C$2:$C$222,""),""))</f>
        <v>ENEBA</v>
      </c>
      <c r="S53" s="3">
        <f t="shared" si="0"/>
        <v>16</v>
      </c>
      <c r="T53" s="3" t="str">
        <f>_xlfn.XLOOKUP(C53,DB!$A$2:$A$222,DB!$D$2:$D$222,"")</f>
        <v>Sector 3</v>
      </c>
    </row>
    <row r="54" spans="1:20" x14ac:dyDescent="0.2">
      <c r="A54" t="s">
        <v>218</v>
      </c>
      <c r="B54" t="s">
        <v>18</v>
      </c>
      <c r="C54" t="s">
        <v>48</v>
      </c>
      <c r="D54" t="s">
        <v>20</v>
      </c>
      <c r="E54" t="s">
        <v>751</v>
      </c>
      <c r="F54" s="2">
        <v>46268.671215277798</v>
      </c>
      <c r="G54" t="s">
        <v>22</v>
      </c>
      <c r="H54" t="s">
        <v>1048</v>
      </c>
      <c r="I54" s="3">
        <v>360</v>
      </c>
      <c r="J54" t="s">
        <v>24</v>
      </c>
      <c r="K54" t="s">
        <v>25</v>
      </c>
      <c r="L54" s="3">
        <v>863</v>
      </c>
      <c r="M54" t="s">
        <v>52</v>
      </c>
      <c r="N54" s="2">
        <v>46268.717152777797</v>
      </c>
      <c r="O54" s="3">
        <v>360</v>
      </c>
      <c r="P54" t="s">
        <v>27</v>
      </c>
      <c r="Q54" s="3">
        <v>190</v>
      </c>
      <c r="R54" s="3" t="str">
        <f>IF(G54="12R",_xlfn.XLOOKUP(C54,DB!$A$2:$A$222,DB!$B$2:$B$222,""),IF(G54="30L",_xlfn.XLOOKUP(C54,DB!$A$2:$A$222,DB!$C$2:$C$222,""),""))</f>
        <v>UDGUV</v>
      </c>
      <c r="S54" s="3">
        <f t="shared" si="0"/>
        <v>16</v>
      </c>
      <c r="T54" s="3" t="str">
        <f>_xlfn.XLOOKUP(C54,DB!$A$2:$A$222,DB!$D$2:$D$222,"")</f>
        <v>Sector 2</v>
      </c>
    </row>
    <row r="55" spans="1:20" x14ac:dyDescent="0.2">
      <c r="A55" t="s">
        <v>1049</v>
      </c>
      <c r="B55" t="s">
        <v>18</v>
      </c>
      <c r="C55" t="s">
        <v>322</v>
      </c>
      <c r="D55" t="s">
        <v>1050</v>
      </c>
      <c r="E55" t="s">
        <v>1051</v>
      </c>
      <c r="F55" s="2">
        <v>46268.672939814802</v>
      </c>
      <c r="G55" t="s">
        <v>22</v>
      </c>
      <c r="H55" t="s">
        <v>1052</v>
      </c>
      <c r="I55" s="3">
        <v>400</v>
      </c>
      <c r="J55" t="s">
        <v>24</v>
      </c>
      <c r="K55" t="s">
        <v>62</v>
      </c>
      <c r="L55" s="3">
        <v>885</v>
      </c>
      <c r="M55" t="s">
        <v>39</v>
      </c>
      <c r="N55" s="2">
        <v>46268.719884259299</v>
      </c>
      <c r="O55" s="3">
        <v>400</v>
      </c>
      <c r="P55" t="s">
        <v>27</v>
      </c>
      <c r="Q55" s="3">
        <v>30</v>
      </c>
      <c r="R55" s="3" t="str">
        <f>IF(G55="12R",_xlfn.XLOOKUP(C55,DB!$A$2:$A$222,DB!$B$2:$B$222,""),IF(G55="30L",_xlfn.XLOOKUP(C55,DB!$A$2:$A$222,DB!$C$2:$C$222,""),""))</f>
        <v>UDGUV</v>
      </c>
      <c r="S55" s="3">
        <f t="shared" si="0"/>
        <v>16</v>
      </c>
      <c r="T55" s="3" t="str">
        <f>_xlfn.XLOOKUP(C55,DB!$A$2:$A$222,DB!$D$2:$D$222,"")</f>
        <v>Sector 2</v>
      </c>
    </row>
    <row r="56" spans="1:20" x14ac:dyDescent="0.2">
      <c r="A56" t="s">
        <v>1053</v>
      </c>
      <c r="B56" t="s">
        <v>18</v>
      </c>
      <c r="C56" t="s">
        <v>173</v>
      </c>
      <c r="D56" t="s">
        <v>20</v>
      </c>
      <c r="E56" t="s">
        <v>1054</v>
      </c>
      <c r="F56" s="2">
        <v>46268.674212963</v>
      </c>
      <c r="G56" t="s">
        <v>22</v>
      </c>
      <c r="H56" t="s">
        <v>1055</v>
      </c>
      <c r="I56" s="3">
        <v>380</v>
      </c>
      <c r="J56" t="s">
        <v>24</v>
      </c>
      <c r="K56" t="s">
        <v>25</v>
      </c>
      <c r="L56" s="3">
        <v>547</v>
      </c>
      <c r="M56" t="s">
        <v>177</v>
      </c>
      <c r="N56" s="2">
        <v>46268.703379629602</v>
      </c>
      <c r="O56" s="3">
        <v>380</v>
      </c>
      <c r="P56" t="s">
        <v>27</v>
      </c>
      <c r="Q56" s="3">
        <v>40</v>
      </c>
      <c r="R56" s="3" t="str">
        <f>IF(G56="12R",_xlfn.XLOOKUP(C56,DB!$A$2:$A$222,DB!$B$2:$B$222,""),IF(G56="30L",_xlfn.XLOOKUP(C56,DB!$A$2:$A$222,DB!$C$2:$C$222,""),""))</f>
        <v>ENEBA</v>
      </c>
      <c r="S56" s="3">
        <f t="shared" si="0"/>
        <v>16</v>
      </c>
      <c r="T56" s="3" t="str">
        <f>_xlfn.XLOOKUP(C56,DB!$A$2:$A$222,DB!$D$2:$D$222,"")</f>
        <v>Sector 3</v>
      </c>
    </row>
    <row r="57" spans="1:20" x14ac:dyDescent="0.2">
      <c r="A57" t="s">
        <v>248</v>
      </c>
      <c r="B57" t="s">
        <v>18</v>
      </c>
      <c r="C57" t="s">
        <v>249</v>
      </c>
      <c r="D57" t="s">
        <v>30</v>
      </c>
      <c r="E57" t="s">
        <v>1056</v>
      </c>
      <c r="F57" s="2">
        <v>46268.675659722197</v>
      </c>
      <c r="G57" t="s">
        <v>22</v>
      </c>
      <c r="H57" t="s">
        <v>1057</v>
      </c>
      <c r="I57" s="3">
        <v>350</v>
      </c>
      <c r="J57" t="s">
        <v>24</v>
      </c>
      <c r="K57" t="s">
        <v>25</v>
      </c>
      <c r="L57" s="3">
        <v>336</v>
      </c>
      <c r="M57" t="s">
        <v>1058</v>
      </c>
      <c r="N57" s="2">
        <v>46268.694027777798</v>
      </c>
      <c r="O57" s="3">
        <v>350</v>
      </c>
      <c r="P57" t="s">
        <v>27</v>
      </c>
      <c r="Q57" s="3">
        <v>40</v>
      </c>
      <c r="R57" s="3" t="str">
        <f>IF(G57="12R",_xlfn.XLOOKUP(C57,DB!$A$2:$A$222,DB!$B$2:$B$222,""),IF(G57="30L",_xlfn.XLOOKUP(C57,DB!$A$2:$A$222,DB!$C$2:$C$222,""),""))</f>
        <v>OMSUK</v>
      </c>
      <c r="S57" s="3">
        <f t="shared" si="0"/>
        <v>16</v>
      </c>
      <c r="T57" s="3" t="str">
        <f>_xlfn.XLOOKUP(C57,DB!$A$2:$A$222,DB!$D$2:$D$222,"")</f>
        <v>Sector 3</v>
      </c>
    </row>
    <row r="58" spans="1:20" x14ac:dyDescent="0.2">
      <c r="A58" t="s">
        <v>260</v>
      </c>
      <c r="B58" t="s">
        <v>18</v>
      </c>
      <c r="C58" t="s">
        <v>261</v>
      </c>
      <c r="D58" t="s">
        <v>49</v>
      </c>
      <c r="E58" t="s">
        <v>1059</v>
      </c>
      <c r="F58" s="2">
        <v>46268.678715277798</v>
      </c>
      <c r="G58" t="s">
        <v>22</v>
      </c>
      <c r="H58" t="s">
        <v>1060</v>
      </c>
      <c r="I58" s="3">
        <v>340</v>
      </c>
      <c r="J58" t="s">
        <v>24</v>
      </c>
      <c r="K58" t="s">
        <v>25</v>
      </c>
      <c r="L58" s="3">
        <v>443</v>
      </c>
      <c r="M58" t="s">
        <v>308</v>
      </c>
      <c r="N58" s="2">
        <v>46268.7025810185</v>
      </c>
      <c r="O58" s="3">
        <v>340</v>
      </c>
      <c r="P58" t="s">
        <v>27</v>
      </c>
      <c r="Q58" s="3">
        <v>40</v>
      </c>
      <c r="R58" s="3" t="str">
        <f>IF(G58="12R",_xlfn.XLOOKUP(C58,DB!$A$2:$A$222,DB!$B$2:$B$222,""),IF(G58="30L",_xlfn.XLOOKUP(C58,DB!$A$2:$A$222,DB!$C$2:$C$222,""),""))</f>
        <v>OMSUK</v>
      </c>
      <c r="S58" s="3">
        <f t="shared" si="0"/>
        <v>16</v>
      </c>
      <c r="T58" s="3" t="str">
        <f>_xlfn.XLOOKUP(C58,DB!$A$2:$A$222,DB!$D$2:$D$222,"")</f>
        <v>Sector 3</v>
      </c>
    </row>
    <row r="59" spans="1:20" x14ac:dyDescent="0.2">
      <c r="A59" t="s">
        <v>1061</v>
      </c>
      <c r="B59" t="s">
        <v>18</v>
      </c>
      <c r="C59" t="s">
        <v>314</v>
      </c>
      <c r="D59" t="s">
        <v>20</v>
      </c>
      <c r="E59" t="s">
        <v>1062</v>
      </c>
      <c r="F59" s="2">
        <v>46268.680173611101</v>
      </c>
      <c r="G59" t="s">
        <v>22</v>
      </c>
      <c r="H59" t="s">
        <v>1063</v>
      </c>
      <c r="I59" s="3">
        <v>360</v>
      </c>
      <c r="J59" t="s">
        <v>24</v>
      </c>
      <c r="K59" t="s">
        <v>25</v>
      </c>
      <c r="L59" s="3">
        <v>503</v>
      </c>
      <c r="M59" t="s">
        <v>177</v>
      </c>
      <c r="N59" s="2">
        <v>46268.711562500001</v>
      </c>
      <c r="O59" s="3">
        <v>360</v>
      </c>
      <c r="P59" t="s">
        <v>27</v>
      </c>
      <c r="Q59" s="3">
        <v>40</v>
      </c>
      <c r="R59" s="3" t="str">
        <f>IF(G59="12R",_xlfn.XLOOKUP(C59,DB!$A$2:$A$222,DB!$B$2:$B$222,""),IF(G59="30L",_xlfn.XLOOKUP(C59,DB!$A$2:$A$222,DB!$C$2:$C$222,""),""))</f>
        <v>ENEBA</v>
      </c>
      <c r="S59" s="3">
        <f t="shared" si="0"/>
        <v>16</v>
      </c>
      <c r="T59" s="3" t="str">
        <f>_xlfn.XLOOKUP(C59,DB!$A$2:$A$222,DB!$D$2:$D$222,"")</f>
        <v>Sector 3</v>
      </c>
    </row>
    <row r="60" spans="1:20" x14ac:dyDescent="0.2">
      <c r="A60" t="s">
        <v>1064</v>
      </c>
      <c r="B60" t="s">
        <v>18</v>
      </c>
      <c r="C60" t="s">
        <v>314</v>
      </c>
      <c r="D60" t="s">
        <v>174</v>
      </c>
      <c r="E60" t="s">
        <v>1065</v>
      </c>
      <c r="F60" s="2">
        <v>46268.682048611103</v>
      </c>
      <c r="G60" t="s">
        <v>22</v>
      </c>
      <c r="H60" t="s">
        <v>1066</v>
      </c>
      <c r="I60" s="3">
        <v>390</v>
      </c>
      <c r="J60" t="s">
        <v>24</v>
      </c>
      <c r="K60" t="s">
        <v>25</v>
      </c>
      <c r="L60" s="3">
        <v>300</v>
      </c>
      <c r="M60" t="s">
        <v>33</v>
      </c>
      <c r="N60" s="2">
        <v>46268.702731481499</v>
      </c>
      <c r="O60" s="3">
        <v>390</v>
      </c>
      <c r="P60" t="s">
        <v>27</v>
      </c>
      <c r="Q60" s="3">
        <v>40</v>
      </c>
      <c r="R60" s="3" t="str">
        <f>IF(G60="12R",_xlfn.XLOOKUP(C60,DB!$A$2:$A$222,DB!$B$2:$B$222,""),IF(G60="30L",_xlfn.XLOOKUP(C60,DB!$A$2:$A$222,DB!$C$2:$C$222,""),""))</f>
        <v>ENEBA</v>
      </c>
      <c r="S60" s="3">
        <f t="shared" si="0"/>
        <v>16</v>
      </c>
      <c r="T60" s="3" t="str">
        <f>_xlfn.XLOOKUP(C60,DB!$A$2:$A$222,DB!$D$2:$D$222,"")</f>
        <v>Sector 3</v>
      </c>
    </row>
    <row r="61" spans="1:20" x14ac:dyDescent="0.2">
      <c r="A61" t="s">
        <v>237</v>
      </c>
      <c r="B61" t="s">
        <v>18</v>
      </c>
      <c r="C61" t="s">
        <v>238</v>
      </c>
      <c r="D61" t="s">
        <v>36</v>
      </c>
      <c r="E61" t="s">
        <v>239</v>
      </c>
      <c r="F61" s="2">
        <v>46268.683229166701</v>
      </c>
      <c r="G61" t="s">
        <v>22</v>
      </c>
      <c r="H61" t="s">
        <v>1067</v>
      </c>
      <c r="I61" s="3">
        <v>370</v>
      </c>
      <c r="J61" t="s">
        <v>24</v>
      </c>
      <c r="K61" t="s">
        <v>25</v>
      </c>
      <c r="L61" s="3">
        <v>875</v>
      </c>
      <c r="M61" t="s">
        <v>39</v>
      </c>
      <c r="N61" s="2">
        <v>46268.729594907403</v>
      </c>
      <c r="O61" s="3">
        <v>370</v>
      </c>
      <c r="P61" t="s">
        <v>27</v>
      </c>
      <c r="Q61" s="3">
        <v>190</v>
      </c>
      <c r="R61" s="3" t="str">
        <f>IF(G61="12R",_xlfn.XLOOKUP(C61,DB!$A$2:$A$222,DB!$B$2:$B$222,""),IF(G61="30L",_xlfn.XLOOKUP(C61,DB!$A$2:$A$222,DB!$C$2:$C$222,""),""))</f>
        <v>UDGUV</v>
      </c>
      <c r="S61" s="3">
        <f t="shared" si="0"/>
        <v>16</v>
      </c>
      <c r="T61" s="3" t="str">
        <f>_xlfn.XLOOKUP(C61,DB!$A$2:$A$222,DB!$D$2:$D$222,"")</f>
        <v>Sector 2</v>
      </c>
    </row>
    <row r="62" spans="1:20" x14ac:dyDescent="0.2">
      <c r="A62" t="s">
        <v>245</v>
      </c>
      <c r="B62" t="s">
        <v>18</v>
      </c>
      <c r="C62" t="s">
        <v>154</v>
      </c>
      <c r="D62" t="s">
        <v>174</v>
      </c>
      <c r="E62" t="s">
        <v>1068</v>
      </c>
      <c r="F62" s="2">
        <v>46268.686909722201</v>
      </c>
      <c r="G62" t="s">
        <v>22</v>
      </c>
      <c r="H62" t="s">
        <v>1069</v>
      </c>
      <c r="I62" s="3">
        <v>390</v>
      </c>
      <c r="J62" t="s">
        <v>24</v>
      </c>
      <c r="K62" t="s">
        <v>25</v>
      </c>
      <c r="L62" s="3">
        <v>147</v>
      </c>
      <c r="M62" t="s">
        <v>1070</v>
      </c>
      <c r="N62" s="2">
        <v>46268.696331018502</v>
      </c>
      <c r="O62" s="3">
        <v>309</v>
      </c>
      <c r="P62" t="s">
        <v>27</v>
      </c>
      <c r="Q62" s="3">
        <v>190</v>
      </c>
      <c r="R62" s="3" t="str">
        <f>IF(G62="12R",_xlfn.XLOOKUP(C62,DB!$A$2:$A$222,DB!$B$2:$B$222,""),IF(G62="30L",_xlfn.XLOOKUP(C62,DB!$A$2:$A$222,DB!$C$2:$C$222,""),""))</f>
        <v>TAKUX</v>
      </c>
      <c r="S62" s="3">
        <f t="shared" si="0"/>
        <v>16</v>
      </c>
      <c r="T62" s="3" t="str">
        <f>_xlfn.XLOOKUP(C62,DB!$A$2:$A$222,DB!$D$2:$D$222,"")</f>
        <v>Sector 7</v>
      </c>
    </row>
    <row r="63" spans="1:20" x14ac:dyDescent="0.2">
      <c r="A63" t="s">
        <v>720</v>
      </c>
      <c r="B63" t="s">
        <v>18</v>
      </c>
      <c r="C63" t="s">
        <v>136</v>
      </c>
      <c r="D63" t="s">
        <v>36</v>
      </c>
      <c r="E63" t="s">
        <v>991</v>
      </c>
      <c r="F63" s="2">
        <v>46268.688298611101</v>
      </c>
      <c r="G63" t="s">
        <v>22</v>
      </c>
      <c r="H63" t="s">
        <v>1071</v>
      </c>
      <c r="I63" s="3">
        <v>360</v>
      </c>
      <c r="J63" t="s">
        <v>24</v>
      </c>
      <c r="K63" t="s">
        <v>216</v>
      </c>
      <c r="L63" s="3">
        <v>862</v>
      </c>
      <c r="M63" t="s">
        <v>52</v>
      </c>
      <c r="N63" s="2">
        <v>46268.733634259297</v>
      </c>
      <c r="O63" s="3">
        <v>360</v>
      </c>
      <c r="P63" t="s">
        <v>27</v>
      </c>
      <c r="Q63" s="3">
        <v>190</v>
      </c>
      <c r="R63" s="3" t="str">
        <f>IF(G63="12R",_xlfn.XLOOKUP(C63,DB!$A$2:$A$222,DB!$B$2:$B$222,""),IF(G63="30L",_xlfn.XLOOKUP(C63,DB!$A$2:$A$222,DB!$C$2:$C$222,""),""))</f>
        <v>UDGUV</v>
      </c>
      <c r="S63" s="3">
        <f t="shared" si="0"/>
        <v>16</v>
      </c>
      <c r="T63" s="3" t="str">
        <f>_xlfn.XLOOKUP(C63,DB!$A$2:$A$222,DB!$D$2:$D$222,"")</f>
        <v>Sector 2</v>
      </c>
    </row>
    <row r="64" spans="1:20" x14ac:dyDescent="0.2">
      <c r="A64" t="s">
        <v>340</v>
      </c>
      <c r="B64" t="s">
        <v>18</v>
      </c>
      <c r="C64" t="s">
        <v>341</v>
      </c>
      <c r="D64" t="s">
        <v>155</v>
      </c>
      <c r="E64" t="s">
        <v>375</v>
      </c>
      <c r="F64" s="2">
        <v>46268.690173611103</v>
      </c>
      <c r="G64" t="s">
        <v>22</v>
      </c>
      <c r="H64" t="s">
        <v>1072</v>
      </c>
      <c r="I64" s="3">
        <v>400</v>
      </c>
      <c r="J64" t="s">
        <v>24</v>
      </c>
      <c r="K64" t="s">
        <v>25</v>
      </c>
      <c r="L64" s="3">
        <v>525</v>
      </c>
      <c r="M64" t="s">
        <v>177</v>
      </c>
      <c r="N64" s="2">
        <v>46268.718692129602</v>
      </c>
      <c r="O64" s="3">
        <v>400</v>
      </c>
      <c r="P64" t="s">
        <v>27</v>
      </c>
      <c r="Q64" s="3">
        <v>40</v>
      </c>
      <c r="R64" s="3" t="str">
        <f>IF(G64="12R",_xlfn.XLOOKUP(C64,DB!$A$2:$A$222,DB!$B$2:$B$222,""),IF(G64="30L",_xlfn.XLOOKUP(C64,DB!$A$2:$A$222,DB!$C$2:$C$222,""),""))</f>
        <v>ENEBA</v>
      </c>
      <c r="S64" s="3">
        <f t="shared" si="0"/>
        <v>16</v>
      </c>
      <c r="T64" s="3" t="str">
        <f>_xlfn.XLOOKUP(C64,DB!$A$2:$A$222,DB!$D$2:$D$222,"")</f>
        <v>Sector 3</v>
      </c>
    </row>
    <row r="65" spans="1:20" x14ac:dyDescent="0.2">
      <c r="A65" t="s">
        <v>1073</v>
      </c>
      <c r="B65" t="s">
        <v>18</v>
      </c>
      <c r="C65" t="s">
        <v>467</v>
      </c>
      <c r="D65" t="s">
        <v>20</v>
      </c>
      <c r="E65" t="s">
        <v>1074</v>
      </c>
      <c r="F65" s="2">
        <v>46268.691909722198</v>
      </c>
      <c r="G65" t="s">
        <v>22</v>
      </c>
      <c r="H65" t="s">
        <v>1075</v>
      </c>
      <c r="I65" s="3">
        <v>380</v>
      </c>
      <c r="J65" t="s">
        <v>24</v>
      </c>
      <c r="K65" t="s">
        <v>25</v>
      </c>
      <c r="L65" s="3">
        <v>882</v>
      </c>
      <c r="M65" t="s">
        <v>267</v>
      </c>
      <c r="N65" s="2">
        <v>46268.739108796297</v>
      </c>
      <c r="O65" s="3">
        <v>380</v>
      </c>
      <c r="P65" t="s">
        <v>27</v>
      </c>
      <c r="Q65" s="3">
        <v>190</v>
      </c>
      <c r="R65" s="3" t="str">
        <f>IF(G65="12R",_xlfn.XLOOKUP(C65,DB!$A$2:$A$222,DB!$B$2:$B$222,""),IF(G65="30L",_xlfn.XLOOKUP(C65,DB!$A$2:$A$222,DB!$C$2:$C$222,""),""))</f>
        <v>UDGUV</v>
      </c>
      <c r="S65" s="3">
        <f t="shared" si="0"/>
        <v>16</v>
      </c>
      <c r="T65" s="3" t="str">
        <f>_xlfn.XLOOKUP(C65,DB!$A$2:$A$222,DB!$D$2:$D$222,"")</f>
        <v>Sector 2</v>
      </c>
    </row>
    <row r="66" spans="1:20" x14ac:dyDescent="0.2">
      <c r="A66" t="s">
        <v>271</v>
      </c>
      <c r="B66" t="s">
        <v>18</v>
      </c>
      <c r="C66" t="s">
        <v>249</v>
      </c>
      <c r="D66" t="s">
        <v>36</v>
      </c>
      <c r="E66" t="s">
        <v>1076</v>
      </c>
      <c r="F66" s="2">
        <v>46268.692766203698</v>
      </c>
      <c r="G66" t="s">
        <v>22</v>
      </c>
      <c r="H66" t="s">
        <v>1077</v>
      </c>
      <c r="I66" s="3">
        <v>330</v>
      </c>
      <c r="J66" t="s">
        <v>24</v>
      </c>
      <c r="K66" t="s">
        <v>25</v>
      </c>
      <c r="L66" s="3">
        <v>136</v>
      </c>
      <c r="M66" t="s">
        <v>45</v>
      </c>
      <c r="N66" s="2">
        <v>46268.7020023148</v>
      </c>
      <c r="O66" s="3">
        <v>212</v>
      </c>
      <c r="P66" t="s">
        <v>27</v>
      </c>
      <c r="Q66" s="3">
        <v>190</v>
      </c>
      <c r="R66" s="3" t="str">
        <f>IF(G66="12R",_xlfn.XLOOKUP(C66,DB!$A$2:$A$222,DB!$B$2:$B$222,""),IF(G66="30L",_xlfn.XLOOKUP(C66,DB!$A$2:$A$222,DB!$C$2:$C$222,""),""))</f>
        <v>OMSUK</v>
      </c>
      <c r="S66" s="3">
        <f t="shared" si="0"/>
        <v>16</v>
      </c>
      <c r="T66" s="3" t="str">
        <f>_xlfn.XLOOKUP(C66,DB!$A$2:$A$222,DB!$D$2:$D$222,"")</f>
        <v>Sector 3</v>
      </c>
    </row>
    <row r="67" spans="1:20" x14ac:dyDescent="0.2">
      <c r="A67" t="s">
        <v>1078</v>
      </c>
      <c r="B67" t="s">
        <v>18</v>
      </c>
      <c r="C67" t="s">
        <v>396</v>
      </c>
      <c r="D67" t="s">
        <v>174</v>
      </c>
      <c r="E67" t="s">
        <v>1079</v>
      </c>
      <c r="F67" s="2">
        <v>46268.694687499999</v>
      </c>
      <c r="G67" t="s">
        <v>22</v>
      </c>
      <c r="H67" t="s">
        <v>1080</v>
      </c>
      <c r="I67" s="3">
        <v>380</v>
      </c>
      <c r="J67" t="s">
        <v>24</v>
      </c>
      <c r="K67" t="s">
        <v>25</v>
      </c>
      <c r="L67" s="3">
        <v>539</v>
      </c>
      <c r="M67" t="s">
        <v>177</v>
      </c>
      <c r="N67" s="2">
        <v>46268.723738425899</v>
      </c>
      <c r="O67" s="3">
        <v>380</v>
      </c>
      <c r="P67" t="s">
        <v>27</v>
      </c>
      <c r="Q67" s="3">
        <v>40</v>
      </c>
      <c r="R67" s="3" t="str">
        <f>IF(G67="12R",_xlfn.XLOOKUP(C67,DB!$A$2:$A$222,DB!$B$2:$B$222,""),IF(G67="30L",_xlfn.XLOOKUP(C67,DB!$A$2:$A$222,DB!$C$2:$C$222,""),""))</f>
        <v>UDGUV</v>
      </c>
      <c r="S67" s="3">
        <f t="shared" ref="S67:S130" si="1">HOUR(F67)</f>
        <v>16</v>
      </c>
      <c r="T67" s="3" t="str">
        <f>_xlfn.XLOOKUP(C67,DB!$A$2:$A$222,DB!$D$2:$D$222,"")</f>
        <v>Sector 2</v>
      </c>
    </row>
    <row r="68" spans="1:20" x14ac:dyDescent="0.2">
      <c r="A68" t="s">
        <v>252</v>
      </c>
      <c r="B68" t="s">
        <v>18</v>
      </c>
      <c r="C68" t="s">
        <v>253</v>
      </c>
      <c r="D68" t="s">
        <v>65</v>
      </c>
      <c r="E68" t="s">
        <v>1081</v>
      </c>
      <c r="F68" s="2">
        <v>46268.695925925902</v>
      </c>
      <c r="G68" t="s">
        <v>22</v>
      </c>
      <c r="H68" t="s">
        <v>1082</v>
      </c>
      <c r="I68" s="3">
        <v>380</v>
      </c>
      <c r="J68" t="s">
        <v>24</v>
      </c>
      <c r="K68" t="s">
        <v>25</v>
      </c>
      <c r="L68" s="3">
        <v>341</v>
      </c>
      <c r="M68" t="s">
        <v>1083</v>
      </c>
      <c r="N68" s="2">
        <v>46268.716574074097</v>
      </c>
      <c r="O68" s="3">
        <v>380</v>
      </c>
      <c r="P68" t="s">
        <v>27</v>
      </c>
      <c r="Q68" s="3">
        <v>190</v>
      </c>
      <c r="R68" s="3" t="str">
        <f>IF(G68="12R",_xlfn.XLOOKUP(C68,DB!$A$2:$A$222,DB!$B$2:$B$222,""),IF(G68="30L",_xlfn.XLOOKUP(C68,DB!$A$2:$A$222,DB!$C$2:$C$222,""),""))</f>
        <v>CZM</v>
      </c>
      <c r="S68" s="3">
        <f t="shared" si="1"/>
        <v>16</v>
      </c>
      <c r="T68" s="3" t="str">
        <f>_xlfn.XLOOKUP(C68,DB!$A$2:$A$222,DB!$D$2:$D$222,"")</f>
        <v>Sector 7</v>
      </c>
    </row>
    <row r="69" spans="1:20" x14ac:dyDescent="0.2">
      <c r="A69" t="s">
        <v>257</v>
      </c>
      <c r="B69" t="s">
        <v>18</v>
      </c>
      <c r="C69" t="s">
        <v>29</v>
      </c>
      <c r="D69" t="s">
        <v>73</v>
      </c>
      <c r="E69" t="s">
        <v>292</v>
      </c>
      <c r="F69" s="2">
        <v>46268.697581018503</v>
      </c>
      <c r="G69" t="s">
        <v>22</v>
      </c>
      <c r="H69" t="s">
        <v>1084</v>
      </c>
      <c r="I69" s="3">
        <v>350</v>
      </c>
      <c r="J69" t="s">
        <v>24</v>
      </c>
      <c r="K69" t="s">
        <v>25</v>
      </c>
      <c r="L69" s="3">
        <v>356</v>
      </c>
      <c r="M69" t="s">
        <v>33</v>
      </c>
      <c r="N69" s="2">
        <v>46268.7192476852</v>
      </c>
      <c r="O69" s="3">
        <v>350</v>
      </c>
      <c r="P69" t="s">
        <v>27</v>
      </c>
      <c r="Q69" s="3">
        <v>40</v>
      </c>
      <c r="R69" s="3" t="str">
        <f>IF(G69="12R",_xlfn.XLOOKUP(C69,DB!$A$2:$A$222,DB!$B$2:$B$222,""),IF(G69="30L",_xlfn.XLOOKUP(C69,DB!$A$2:$A$222,DB!$C$2:$C$222,""),""))</f>
        <v>OMSUK</v>
      </c>
      <c r="S69" s="3">
        <f t="shared" si="1"/>
        <v>16</v>
      </c>
      <c r="T69" s="3" t="str">
        <f>_xlfn.XLOOKUP(C69,DB!$A$2:$A$222,DB!$D$2:$D$222,"")</f>
        <v>Sector 3</v>
      </c>
    </row>
    <row r="70" spans="1:20" x14ac:dyDescent="0.2">
      <c r="A70" t="s">
        <v>743</v>
      </c>
      <c r="B70" t="s">
        <v>18</v>
      </c>
      <c r="C70" t="s">
        <v>35</v>
      </c>
      <c r="D70" t="s">
        <v>20</v>
      </c>
      <c r="E70" t="s">
        <v>70</v>
      </c>
      <c r="F70" s="2">
        <v>46268.700590277796</v>
      </c>
      <c r="G70" t="s">
        <v>22</v>
      </c>
      <c r="H70" t="s">
        <v>1085</v>
      </c>
      <c r="I70" s="3">
        <v>360</v>
      </c>
      <c r="J70" t="s">
        <v>24</v>
      </c>
      <c r="K70" t="s">
        <v>216</v>
      </c>
      <c r="L70" s="3">
        <v>871</v>
      </c>
      <c r="M70" t="s">
        <v>39</v>
      </c>
      <c r="N70" s="2">
        <v>46268.746828703697</v>
      </c>
      <c r="O70" s="3">
        <v>360</v>
      </c>
      <c r="P70" t="s">
        <v>27</v>
      </c>
      <c r="Q70" s="3">
        <v>190</v>
      </c>
      <c r="R70" s="3" t="str">
        <f>IF(G70="12R",_xlfn.XLOOKUP(C70,DB!$A$2:$A$222,DB!$B$2:$B$222,""),IF(G70="30L",_xlfn.XLOOKUP(C70,DB!$A$2:$A$222,DB!$C$2:$C$222,""),""))</f>
        <v>UDGUV</v>
      </c>
      <c r="S70" s="3">
        <f t="shared" si="1"/>
        <v>16</v>
      </c>
      <c r="T70" s="3" t="str">
        <f>_xlfn.XLOOKUP(C70,DB!$A$2:$A$222,DB!$D$2:$D$222,"")</f>
        <v>Sector 2</v>
      </c>
    </row>
    <row r="71" spans="1:20" x14ac:dyDescent="0.2">
      <c r="A71" t="s">
        <v>285</v>
      </c>
      <c r="B71" t="s">
        <v>18</v>
      </c>
      <c r="C71" t="s">
        <v>154</v>
      </c>
      <c r="D71" t="s">
        <v>174</v>
      </c>
      <c r="E71" t="s">
        <v>1086</v>
      </c>
      <c r="F71" s="2">
        <v>46268.701400462996</v>
      </c>
      <c r="G71" t="s">
        <v>22</v>
      </c>
      <c r="H71" t="s">
        <v>1087</v>
      </c>
      <c r="I71" s="3">
        <v>370</v>
      </c>
      <c r="J71" t="s">
        <v>24</v>
      </c>
      <c r="K71" t="s">
        <v>25</v>
      </c>
      <c r="L71" s="3">
        <v>149</v>
      </c>
      <c r="M71" t="s">
        <v>158</v>
      </c>
      <c r="N71" s="2">
        <v>46268.711226851898</v>
      </c>
      <c r="O71" s="3">
        <v>300</v>
      </c>
      <c r="P71" t="s">
        <v>27</v>
      </c>
      <c r="Q71" s="3">
        <v>190</v>
      </c>
      <c r="R71" s="3" t="str">
        <f>IF(G71="12R",_xlfn.XLOOKUP(C71,DB!$A$2:$A$222,DB!$B$2:$B$222,""),IF(G71="30L",_xlfn.XLOOKUP(C71,DB!$A$2:$A$222,DB!$C$2:$C$222,""),""))</f>
        <v>TAKUX</v>
      </c>
      <c r="S71" s="3">
        <f t="shared" si="1"/>
        <v>16</v>
      </c>
      <c r="T71" s="3" t="str">
        <f>_xlfn.XLOOKUP(C71,DB!$A$2:$A$222,DB!$D$2:$D$222,"")</f>
        <v>Sector 7</v>
      </c>
    </row>
    <row r="72" spans="1:20" x14ac:dyDescent="0.2">
      <c r="A72" t="s">
        <v>291</v>
      </c>
      <c r="B72" t="s">
        <v>18</v>
      </c>
      <c r="C72" t="s">
        <v>204</v>
      </c>
      <c r="D72" t="s">
        <v>73</v>
      </c>
      <c r="E72" t="s">
        <v>258</v>
      </c>
      <c r="F72" s="2">
        <v>46268.705219907402</v>
      </c>
      <c r="G72" t="s">
        <v>22</v>
      </c>
      <c r="H72" t="s">
        <v>1088</v>
      </c>
      <c r="I72" s="3">
        <v>350</v>
      </c>
      <c r="J72" t="s">
        <v>24</v>
      </c>
      <c r="K72" t="s">
        <v>25</v>
      </c>
      <c r="L72" s="3">
        <v>304</v>
      </c>
      <c r="M72" t="s">
        <v>33</v>
      </c>
      <c r="N72" s="2">
        <v>46268.729733796303</v>
      </c>
      <c r="O72" s="3">
        <v>350</v>
      </c>
      <c r="P72" t="s">
        <v>27</v>
      </c>
      <c r="Q72" s="3">
        <v>40</v>
      </c>
      <c r="R72" s="3" t="str">
        <f>IF(G72="12R",_xlfn.XLOOKUP(C72,DB!$A$2:$A$222,DB!$B$2:$B$222,""),IF(G72="30L",_xlfn.XLOOKUP(C72,DB!$A$2:$A$222,DB!$C$2:$C$222,""),""))</f>
        <v>OMSUK</v>
      </c>
      <c r="S72" s="3">
        <f t="shared" si="1"/>
        <v>16</v>
      </c>
      <c r="T72" s="3" t="str">
        <f>_xlfn.XLOOKUP(C72,DB!$A$2:$A$222,DB!$D$2:$D$222,"")</f>
        <v>Sector 3</v>
      </c>
    </row>
    <row r="73" spans="1:20" x14ac:dyDescent="0.2">
      <c r="A73" t="s">
        <v>294</v>
      </c>
      <c r="B73" t="s">
        <v>18</v>
      </c>
      <c r="C73" t="s">
        <v>48</v>
      </c>
      <c r="D73" t="s">
        <v>49</v>
      </c>
      <c r="E73" t="s">
        <v>788</v>
      </c>
      <c r="F73" s="2">
        <v>46268.708888888897</v>
      </c>
      <c r="G73" t="s">
        <v>22</v>
      </c>
      <c r="H73" t="s">
        <v>1089</v>
      </c>
      <c r="I73" s="3">
        <v>360</v>
      </c>
      <c r="J73" t="s">
        <v>24</v>
      </c>
      <c r="K73" t="s">
        <v>25</v>
      </c>
      <c r="L73" s="3">
        <v>860</v>
      </c>
      <c r="M73" t="s">
        <v>52</v>
      </c>
      <c r="N73" s="2">
        <v>46268.754270833299</v>
      </c>
      <c r="O73" s="3">
        <v>360</v>
      </c>
      <c r="P73" t="s">
        <v>27</v>
      </c>
      <c r="Q73" s="3">
        <v>190</v>
      </c>
      <c r="R73" s="3" t="str">
        <f>IF(G73="12R",_xlfn.XLOOKUP(C73,DB!$A$2:$A$222,DB!$B$2:$B$222,""),IF(G73="30L",_xlfn.XLOOKUP(C73,DB!$A$2:$A$222,DB!$C$2:$C$222,""),""))</f>
        <v>UDGUV</v>
      </c>
      <c r="S73" s="3">
        <f t="shared" si="1"/>
        <v>17</v>
      </c>
      <c r="T73" s="3" t="str">
        <f>_xlfn.XLOOKUP(C73,DB!$A$2:$A$222,DB!$D$2:$D$222,"")</f>
        <v>Sector 2</v>
      </c>
    </row>
    <row r="74" spans="1:20" x14ac:dyDescent="0.2">
      <c r="A74" t="s">
        <v>279</v>
      </c>
      <c r="B74" t="s">
        <v>18</v>
      </c>
      <c r="C74" t="s">
        <v>64</v>
      </c>
      <c r="D74" t="s">
        <v>36</v>
      </c>
      <c r="E74" t="s">
        <v>1090</v>
      </c>
      <c r="F74" s="2">
        <v>46268.709872685198</v>
      </c>
      <c r="G74" t="s">
        <v>22</v>
      </c>
      <c r="H74" t="s">
        <v>1091</v>
      </c>
      <c r="I74" s="3">
        <v>350</v>
      </c>
      <c r="J74" t="s">
        <v>24</v>
      </c>
      <c r="K74" t="s">
        <v>25</v>
      </c>
      <c r="L74" s="3">
        <v>218</v>
      </c>
      <c r="M74" t="s">
        <v>68</v>
      </c>
      <c r="N74" s="2">
        <v>46268.723518518498</v>
      </c>
      <c r="O74" s="3">
        <v>328</v>
      </c>
      <c r="P74" t="s">
        <v>27</v>
      </c>
      <c r="Q74" s="3">
        <v>190</v>
      </c>
      <c r="R74" s="3" t="str">
        <f>IF(G74="12R",_xlfn.XLOOKUP(C74,DB!$A$2:$A$222,DB!$B$2:$B$222,""),IF(G74="30L",_xlfn.XLOOKUP(C74,DB!$A$2:$A$222,DB!$C$2:$C$222,""),""))</f>
        <v>CZM</v>
      </c>
      <c r="S74" s="3">
        <f t="shared" si="1"/>
        <v>17</v>
      </c>
      <c r="T74" s="3" t="str">
        <f>_xlfn.XLOOKUP(C74,DB!$A$2:$A$222,DB!$D$2:$D$222,"")</f>
        <v>Sector 7</v>
      </c>
    </row>
    <row r="75" spans="1:20" x14ac:dyDescent="0.2">
      <c r="A75" t="s">
        <v>274</v>
      </c>
      <c r="B75" t="s">
        <v>18</v>
      </c>
      <c r="C75" t="s">
        <v>275</v>
      </c>
      <c r="D75" t="s">
        <v>276</v>
      </c>
      <c r="F75" s="2">
        <v>46268.711516203701</v>
      </c>
      <c r="G75" t="s">
        <v>22</v>
      </c>
      <c r="H75" t="s">
        <v>1092</v>
      </c>
      <c r="I75" s="3">
        <v>15</v>
      </c>
      <c r="J75" t="s">
        <v>196</v>
      </c>
      <c r="K75" t="s">
        <v>62</v>
      </c>
      <c r="L75" s="3">
        <v>85</v>
      </c>
      <c r="M75" t="s">
        <v>275</v>
      </c>
      <c r="N75" s="2">
        <v>46268.728460648097</v>
      </c>
      <c r="O75" s="3">
        <v>0</v>
      </c>
      <c r="P75" t="s">
        <v>192</v>
      </c>
      <c r="Q75" s="3">
        <v>15</v>
      </c>
      <c r="R75" s="3" t="str">
        <f>IF(G75="12R",_xlfn.XLOOKUP(C75,DB!$A$2:$A$222,DB!$B$2:$B$222,""),IF(G75="30L",_xlfn.XLOOKUP(C75,DB!$A$2:$A$222,DB!$C$2:$C$222,""),""))</f>
        <v/>
      </c>
      <c r="S75" s="3">
        <f t="shared" si="1"/>
        <v>17</v>
      </c>
      <c r="T75" s="3" t="str">
        <f>_xlfn.XLOOKUP(C75,DB!$A$2:$A$222,DB!$D$2:$D$222,"")</f>
        <v/>
      </c>
    </row>
    <row r="76" spans="1:20" x14ac:dyDescent="0.2">
      <c r="A76" t="s">
        <v>297</v>
      </c>
      <c r="B76" t="s">
        <v>18</v>
      </c>
      <c r="C76" t="s">
        <v>298</v>
      </c>
      <c r="D76" t="s">
        <v>73</v>
      </c>
      <c r="E76" t="s">
        <v>1093</v>
      </c>
      <c r="F76" s="2">
        <v>46268.7131828704</v>
      </c>
      <c r="G76" t="s">
        <v>22</v>
      </c>
      <c r="H76" t="s">
        <v>1094</v>
      </c>
      <c r="I76" s="3">
        <v>330</v>
      </c>
      <c r="J76" t="s">
        <v>24</v>
      </c>
      <c r="K76" t="s">
        <v>25</v>
      </c>
      <c r="L76" s="3">
        <v>136</v>
      </c>
      <c r="M76" t="s">
        <v>45</v>
      </c>
      <c r="N76" s="2">
        <v>46268.722152777802</v>
      </c>
      <c r="O76" s="3">
        <v>222</v>
      </c>
      <c r="P76" t="s">
        <v>27</v>
      </c>
      <c r="Q76" s="3">
        <v>190</v>
      </c>
      <c r="R76" s="3" t="str">
        <f>IF(G76="12R",_xlfn.XLOOKUP(C76,DB!$A$2:$A$222,DB!$B$2:$B$222,""),IF(G76="30L",_xlfn.XLOOKUP(C76,DB!$A$2:$A$222,DB!$C$2:$C$222,""),""))</f>
        <v>OMSUK</v>
      </c>
      <c r="S76" s="3">
        <f t="shared" si="1"/>
        <v>17</v>
      </c>
      <c r="T76" s="3" t="str">
        <f>_xlfn.XLOOKUP(C76,DB!$A$2:$A$222,DB!$D$2:$D$222,"")</f>
        <v>Sector 3</v>
      </c>
    </row>
    <row r="77" spans="1:20" x14ac:dyDescent="0.2">
      <c r="A77" t="s">
        <v>301</v>
      </c>
      <c r="B77" t="s">
        <v>18</v>
      </c>
      <c r="C77" t="s">
        <v>173</v>
      </c>
      <c r="D77" t="s">
        <v>73</v>
      </c>
      <c r="E77" t="s">
        <v>1095</v>
      </c>
      <c r="F77" s="2">
        <v>46268.7192476852</v>
      </c>
      <c r="G77" t="s">
        <v>22</v>
      </c>
      <c r="H77" t="s">
        <v>1096</v>
      </c>
      <c r="I77" s="3">
        <v>360</v>
      </c>
      <c r="J77" t="s">
        <v>24</v>
      </c>
      <c r="K77" t="s">
        <v>25</v>
      </c>
      <c r="L77" s="3">
        <v>545</v>
      </c>
      <c r="M77" t="s">
        <v>177</v>
      </c>
      <c r="N77" s="2">
        <v>46268.748159722199</v>
      </c>
      <c r="O77" s="3">
        <v>340</v>
      </c>
      <c r="P77" t="s">
        <v>27</v>
      </c>
      <c r="Q77" s="3">
        <v>40</v>
      </c>
      <c r="R77" s="3" t="str">
        <f>IF(G77="12R",_xlfn.XLOOKUP(C77,DB!$A$2:$A$222,DB!$B$2:$B$222,""),IF(G77="30L",_xlfn.XLOOKUP(C77,DB!$A$2:$A$222,DB!$C$2:$C$222,""),""))</f>
        <v>ENEBA</v>
      </c>
      <c r="S77" s="3">
        <f t="shared" si="1"/>
        <v>17</v>
      </c>
      <c r="T77" s="3" t="str">
        <f>_xlfn.XLOOKUP(C77,DB!$A$2:$A$222,DB!$D$2:$D$222,"")</f>
        <v>Sector 3</v>
      </c>
    </row>
    <row r="78" spans="1:20" x14ac:dyDescent="0.2">
      <c r="A78" t="s">
        <v>1097</v>
      </c>
      <c r="B78" t="s">
        <v>18</v>
      </c>
      <c r="C78" t="s">
        <v>1098</v>
      </c>
      <c r="D78" t="s">
        <v>65</v>
      </c>
      <c r="E78" t="s">
        <v>148</v>
      </c>
      <c r="F78" s="2">
        <v>46268.725370370397</v>
      </c>
      <c r="G78" t="s">
        <v>22</v>
      </c>
      <c r="H78" t="s">
        <v>1099</v>
      </c>
      <c r="I78" s="3">
        <v>360</v>
      </c>
      <c r="J78" t="s">
        <v>24</v>
      </c>
      <c r="K78" t="s">
        <v>25</v>
      </c>
      <c r="L78" s="3">
        <v>875</v>
      </c>
      <c r="M78" t="s">
        <v>39</v>
      </c>
      <c r="N78" s="2">
        <v>46268.771921296298</v>
      </c>
      <c r="O78" s="3">
        <v>340</v>
      </c>
      <c r="P78" t="s">
        <v>27</v>
      </c>
      <c r="Q78" s="3">
        <v>190</v>
      </c>
      <c r="R78" s="3" t="str">
        <f>IF(G78="12R",_xlfn.XLOOKUP(C78,DB!$A$2:$A$222,DB!$B$2:$B$222,""),IF(G78="30L",_xlfn.XLOOKUP(C78,DB!$A$2:$A$222,DB!$C$2:$C$222,""),""))</f>
        <v>UDGUV</v>
      </c>
      <c r="S78" s="3">
        <f t="shared" si="1"/>
        <v>17</v>
      </c>
      <c r="T78" s="3" t="str">
        <f>_xlfn.XLOOKUP(C78,DB!$A$2:$A$222,DB!$D$2:$D$222,"")</f>
        <v>Sector 2</v>
      </c>
    </row>
    <row r="79" spans="1:20" x14ac:dyDescent="0.2">
      <c r="A79" t="s">
        <v>309</v>
      </c>
      <c r="B79" t="s">
        <v>18</v>
      </c>
      <c r="C79" t="s">
        <v>310</v>
      </c>
      <c r="D79" t="s">
        <v>36</v>
      </c>
      <c r="E79" t="s">
        <v>1100</v>
      </c>
      <c r="F79" s="2">
        <v>46268.728703703702</v>
      </c>
      <c r="G79" t="s">
        <v>22</v>
      </c>
      <c r="H79" t="s">
        <v>312</v>
      </c>
      <c r="I79" s="3">
        <v>390</v>
      </c>
      <c r="J79" t="s">
        <v>24</v>
      </c>
      <c r="K79" t="s">
        <v>25</v>
      </c>
      <c r="L79" s="3">
        <v>136</v>
      </c>
      <c r="M79" t="s">
        <v>45</v>
      </c>
      <c r="N79" s="2">
        <v>46268.737916666701</v>
      </c>
      <c r="O79" s="3">
        <v>283</v>
      </c>
      <c r="P79" t="s">
        <v>27</v>
      </c>
      <c r="Q79" s="3">
        <v>190</v>
      </c>
      <c r="R79" s="3" t="str">
        <f>IF(G79="12R",_xlfn.XLOOKUP(C79,DB!$A$2:$A$222,DB!$B$2:$B$222,""),IF(G79="30L",_xlfn.XLOOKUP(C79,DB!$A$2:$A$222,DB!$C$2:$C$222,""),""))</f>
        <v>NUDAL</v>
      </c>
      <c r="S79" s="3">
        <f t="shared" si="1"/>
        <v>17</v>
      </c>
      <c r="T79" s="3" t="str">
        <f>_xlfn.XLOOKUP(C79,DB!$A$2:$A$222,DB!$D$2:$D$222,"")</f>
        <v>Sector 3</v>
      </c>
    </row>
    <row r="80" spans="1:20" x14ac:dyDescent="0.2">
      <c r="A80" t="s">
        <v>313</v>
      </c>
      <c r="B80" t="s">
        <v>18</v>
      </c>
      <c r="C80" t="s">
        <v>314</v>
      </c>
      <c r="D80" t="s">
        <v>73</v>
      </c>
      <c r="E80" t="s">
        <v>438</v>
      </c>
      <c r="F80" s="2">
        <v>46268.730312500003</v>
      </c>
      <c r="G80" t="s">
        <v>22</v>
      </c>
      <c r="H80" t="s">
        <v>1101</v>
      </c>
      <c r="I80" s="3">
        <v>370</v>
      </c>
      <c r="J80" t="s">
        <v>24</v>
      </c>
      <c r="K80" t="s">
        <v>25</v>
      </c>
      <c r="L80" s="3">
        <v>360</v>
      </c>
      <c r="M80" t="s">
        <v>33</v>
      </c>
      <c r="N80" s="2">
        <v>46268.7509027778</v>
      </c>
      <c r="O80" s="3">
        <v>350</v>
      </c>
      <c r="P80" t="s">
        <v>27</v>
      </c>
      <c r="Q80" s="3">
        <v>40</v>
      </c>
      <c r="R80" s="3" t="str">
        <f>IF(G80="12R",_xlfn.XLOOKUP(C80,DB!$A$2:$A$222,DB!$B$2:$B$222,""),IF(G80="30L",_xlfn.XLOOKUP(C80,DB!$A$2:$A$222,DB!$C$2:$C$222,""),""))</f>
        <v>ENEBA</v>
      </c>
      <c r="S80" s="3">
        <f t="shared" si="1"/>
        <v>17</v>
      </c>
      <c r="T80" s="3" t="str">
        <f>_xlfn.XLOOKUP(C80,DB!$A$2:$A$222,DB!$D$2:$D$222,"")</f>
        <v>Sector 3</v>
      </c>
    </row>
    <row r="81" spans="1:20" x14ac:dyDescent="0.2">
      <c r="A81" t="s">
        <v>332</v>
      </c>
      <c r="B81" t="s">
        <v>18</v>
      </c>
      <c r="C81" t="s">
        <v>333</v>
      </c>
      <c r="D81" t="s">
        <v>65</v>
      </c>
      <c r="E81" t="s">
        <v>781</v>
      </c>
      <c r="F81" s="2">
        <v>46268.735266203701</v>
      </c>
      <c r="G81" t="s">
        <v>22</v>
      </c>
      <c r="H81" t="s">
        <v>1102</v>
      </c>
      <c r="I81" s="3">
        <v>390</v>
      </c>
      <c r="J81" t="s">
        <v>24</v>
      </c>
      <c r="K81" t="s">
        <v>25</v>
      </c>
      <c r="L81" s="3">
        <v>146</v>
      </c>
      <c r="M81" t="s">
        <v>1103</v>
      </c>
      <c r="N81" s="2">
        <v>46268.745173611103</v>
      </c>
      <c r="O81" s="3">
        <v>310</v>
      </c>
      <c r="P81" t="s">
        <v>27</v>
      </c>
      <c r="Q81" s="3">
        <v>190</v>
      </c>
      <c r="R81" s="3" t="str">
        <f>IF(G81="12R",_xlfn.XLOOKUP(C81,DB!$A$2:$A$222,DB!$B$2:$B$222,""),IF(G81="30L",_xlfn.XLOOKUP(C81,DB!$A$2:$A$222,DB!$C$2:$C$222,""),""))</f>
        <v>TAKUX</v>
      </c>
      <c r="S81" s="3">
        <f t="shared" si="1"/>
        <v>17</v>
      </c>
      <c r="T81" s="3" t="str">
        <f>_xlfn.XLOOKUP(C81,DB!$A$2:$A$222,DB!$D$2:$D$222,"")</f>
        <v>Sector 7</v>
      </c>
    </row>
    <row r="82" spans="1:20" x14ac:dyDescent="0.2">
      <c r="A82" t="s">
        <v>345</v>
      </c>
      <c r="B82" t="s">
        <v>18</v>
      </c>
      <c r="C82" t="s">
        <v>346</v>
      </c>
      <c r="D82" t="s">
        <v>65</v>
      </c>
      <c r="E82" t="s">
        <v>959</v>
      </c>
      <c r="F82" s="2">
        <v>46268.737141203703</v>
      </c>
      <c r="G82" t="s">
        <v>22</v>
      </c>
      <c r="H82" t="s">
        <v>1104</v>
      </c>
      <c r="I82" s="3">
        <v>390</v>
      </c>
      <c r="J82" t="s">
        <v>24</v>
      </c>
      <c r="K82" t="s">
        <v>25</v>
      </c>
      <c r="L82" s="3">
        <v>149</v>
      </c>
      <c r="M82" t="s">
        <v>158</v>
      </c>
      <c r="N82" s="2">
        <v>46268.746782407397</v>
      </c>
      <c r="O82" s="3">
        <v>250</v>
      </c>
      <c r="P82" t="s">
        <v>27</v>
      </c>
      <c r="Q82" s="3">
        <v>190</v>
      </c>
      <c r="R82" s="3" t="str">
        <f>IF(G82="12R",_xlfn.XLOOKUP(C82,DB!$A$2:$A$222,DB!$B$2:$B$222,""),IF(G82="30L",_xlfn.XLOOKUP(C82,DB!$A$2:$A$222,DB!$C$2:$C$222,""),""))</f>
        <v>TAKUX</v>
      </c>
      <c r="S82" s="3">
        <f t="shared" si="1"/>
        <v>17</v>
      </c>
      <c r="T82" s="3" t="str">
        <f>_xlfn.XLOOKUP(C82,DB!$A$2:$A$222,DB!$D$2:$D$222,"")</f>
        <v>Sector 7</v>
      </c>
    </row>
    <row r="83" spans="1:20" x14ac:dyDescent="0.2">
      <c r="A83" t="s">
        <v>317</v>
      </c>
      <c r="B83" t="s">
        <v>18</v>
      </c>
      <c r="C83" t="s">
        <v>318</v>
      </c>
      <c r="D83" t="s">
        <v>30</v>
      </c>
      <c r="E83" t="s">
        <v>922</v>
      </c>
      <c r="F83" s="2">
        <v>46268.739155092597</v>
      </c>
      <c r="G83" t="s">
        <v>22</v>
      </c>
      <c r="H83" t="s">
        <v>1105</v>
      </c>
      <c r="I83" s="3">
        <v>370</v>
      </c>
      <c r="J83" t="s">
        <v>24</v>
      </c>
      <c r="K83" t="s">
        <v>25</v>
      </c>
      <c r="L83" s="3">
        <v>149</v>
      </c>
      <c r="M83" t="s">
        <v>158</v>
      </c>
      <c r="N83" s="2">
        <v>46268.7498611111</v>
      </c>
      <c r="O83" s="3">
        <v>277</v>
      </c>
      <c r="P83" t="s">
        <v>27</v>
      </c>
      <c r="Q83" s="3">
        <v>190</v>
      </c>
      <c r="R83" s="3" t="str">
        <f>IF(G83="12R",_xlfn.XLOOKUP(C83,DB!$A$2:$A$222,DB!$B$2:$B$222,""),IF(G83="30L",_xlfn.XLOOKUP(C83,DB!$A$2:$A$222,DB!$C$2:$C$222,""),""))</f>
        <v>HECAT</v>
      </c>
      <c r="S83" s="3">
        <f t="shared" si="1"/>
        <v>17</v>
      </c>
      <c r="T83" s="3" t="str">
        <f>_xlfn.XLOOKUP(C83,DB!$A$2:$A$222,DB!$D$2:$D$222,"")</f>
        <v>Sector 7</v>
      </c>
    </row>
    <row r="84" spans="1:20" x14ac:dyDescent="0.2">
      <c r="A84" t="s">
        <v>351</v>
      </c>
      <c r="B84" t="s">
        <v>18</v>
      </c>
      <c r="C84" t="s">
        <v>352</v>
      </c>
      <c r="D84" t="s">
        <v>165</v>
      </c>
      <c r="E84" t="s">
        <v>1106</v>
      </c>
      <c r="F84" s="2">
        <v>46268.740590277797</v>
      </c>
      <c r="G84" t="s">
        <v>22</v>
      </c>
      <c r="H84" t="s">
        <v>1107</v>
      </c>
      <c r="I84" s="3">
        <v>380</v>
      </c>
      <c r="J84" t="s">
        <v>24</v>
      </c>
      <c r="K84" t="s">
        <v>25</v>
      </c>
      <c r="L84" s="3">
        <v>425</v>
      </c>
      <c r="M84" t="s">
        <v>1108</v>
      </c>
      <c r="N84" s="2">
        <v>46268.763171296298</v>
      </c>
      <c r="O84" s="3">
        <v>380</v>
      </c>
      <c r="P84" t="s">
        <v>27</v>
      </c>
      <c r="Q84" s="3">
        <v>40</v>
      </c>
      <c r="R84" s="3" t="str">
        <f>IF(G84="12R",_xlfn.XLOOKUP(C84,DB!$A$2:$A$222,DB!$B$2:$B$222,""),IF(G84="30L",_xlfn.XLOOKUP(C84,DB!$A$2:$A$222,DB!$C$2:$C$222,""),""))</f>
        <v>OMSUK</v>
      </c>
      <c r="S84" s="3">
        <f t="shared" si="1"/>
        <v>17</v>
      </c>
      <c r="T84" s="3" t="str">
        <f>_xlfn.XLOOKUP(C84,DB!$A$2:$A$222,DB!$D$2:$D$222,"")</f>
        <v>Sector 3</v>
      </c>
    </row>
    <row r="85" spans="1:20" x14ac:dyDescent="0.2">
      <c r="A85" t="s">
        <v>796</v>
      </c>
      <c r="B85" t="s">
        <v>18</v>
      </c>
      <c r="C85" t="s">
        <v>18</v>
      </c>
      <c r="D85" t="s">
        <v>797</v>
      </c>
      <c r="F85" s="2">
        <v>46268.7421412037</v>
      </c>
      <c r="G85" t="s">
        <v>22</v>
      </c>
      <c r="H85" t="s">
        <v>1109</v>
      </c>
      <c r="I85" s="3">
        <v>15</v>
      </c>
      <c r="J85" t="s">
        <v>196</v>
      </c>
      <c r="K85" t="s">
        <v>62</v>
      </c>
      <c r="L85" s="3">
        <v>111</v>
      </c>
      <c r="M85" t="s">
        <v>18</v>
      </c>
      <c r="N85" s="2">
        <v>46268.767407407402</v>
      </c>
      <c r="O85" s="3">
        <v>0</v>
      </c>
      <c r="P85" t="s">
        <v>192</v>
      </c>
      <c r="Q85" s="3">
        <v>15</v>
      </c>
      <c r="R85" s="3" t="str">
        <f>IF(G85="12R",_xlfn.XLOOKUP(C85,DB!$A$2:$A$222,DB!$B$2:$B$222,""),IF(G85="30L",_xlfn.XLOOKUP(C85,DB!$A$2:$A$222,DB!$C$2:$C$222,""),""))</f>
        <v/>
      </c>
      <c r="S85" s="3">
        <f t="shared" si="1"/>
        <v>17</v>
      </c>
      <c r="T85" s="3" t="str">
        <f>_xlfn.XLOOKUP(C85,DB!$A$2:$A$222,DB!$D$2:$D$222,"")</f>
        <v/>
      </c>
    </row>
    <row r="86" spans="1:20" x14ac:dyDescent="0.2">
      <c r="A86" t="s">
        <v>329</v>
      </c>
      <c r="B86" t="s">
        <v>18</v>
      </c>
      <c r="C86" t="s">
        <v>35</v>
      </c>
      <c r="D86" t="s">
        <v>73</v>
      </c>
      <c r="E86" t="s">
        <v>283</v>
      </c>
      <c r="F86" s="2">
        <v>46268.744131944397</v>
      </c>
      <c r="G86" t="s">
        <v>22</v>
      </c>
      <c r="H86" t="s">
        <v>1110</v>
      </c>
      <c r="I86" s="3">
        <v>360</v>
      </c>
      <c r="J86" t="s">
        <v>24</v>
      </c>
      <c r="K86" t="s">
        <v>25</v>
      </c>
      <c r="L86" s="3">
        <v>875</v>
      </c>
      <c r="M86" t="s">
        <v>39</v>
      </c>
      <c r="N86" s="2">
        <v>46268.7903703704</v>
      </c>
      <c r="O86" s="3">
        <v>360</v>
      </c>
      <c r="P86" t="s">
        <v>27</v>
      </c>
      <c r="Q86" s="3">
        <v>190</v>
      </c>
      <c r="R86" s="3" t="str">
        <f>IF(G86="12R",_xlfn.XLOOKUP(C86,DB!$A$2:$A$222,DB!$B$2:$B$222,""),IF(G86="30L",_xlfn.XLOOKUP(C86,DB!$A$2:$A$222,DB!$C$2:$C$222,""),""))</f>
        <v>UDGUV</v>
      </c>
      <c r="S86" s="3">
        <f t="shared" si="1"/>
        <v>17</v>
      </c>
      <c r="T86" s="3" t="str">
        <f>_xlfn.XLOOKUP(C86,DB!$A$2:$A$222,DB!$D$2:$D$222,"")</f>
        <v>Sector 2</v>
      </c>
    </row>
    <row r="87" spans="1:20" x14ac:dyDescent="0.2">
      <c r="A87" t="s">
        <v>304</v>
      </c>
      <c r="B87" t="s">
        <v>18</v>
      </c>
      <c r="C87" t="s">
        <v>305</v>
      </c>
      <c r="D87" t="s">
        <v>165</v>
      </c>
      <c r="E87" t="s">
        <v>1111</v>
      </c>
      <c r="F87" s="2">
        <v>46268.745347222197</v>
      </c>
      <c r="G87" t="s">
        <v>22</v>
      </c>
      <c r="H87" t="s">
        <v>1112</v>
      </c>
      <c r="I87" s="3">
        <v>340</v>
      </c>
      <c r="J87" t="s">
        <v>24</v>
      </c>
      <c r="K87" t="s">
        <v>25</v>
      </c>
      <c r="L87" s="3">
        <v>554</v>
      </c>
      <c r="M87" t="s">
        <v>177</v>
      </c>
      <c r="N87" s="2">
        <v>46268.773969907401</v>
      </c>
      <c r="O87" s="3">
        <v>340</v>
      </c>
      <c r="P87" t="s">
        <v>27</v>
      </c>
      <c r="Q87" s="3">
        <v>40</v>
      </c>
      <c r="R87" s="3" t="str">
        <f>IF(G87="12R",_xlfn.XLOOKUP(C87,DB!$A$2:$A$222,DB!$B$2:$B$222,""),IF(G87="30L",_xlfn.XLOOKUP(C87,DB!$A$2:$A$222,DB!$C$2:$C$222,""),""))</f>
        <v>ENEBA</v>
      </c>
      <c r="S87" s="3">
        <f t="shared" si="1"/>
        <v>17</v>
      </c>
      <c r="T87" s="3" t="str">
        <f>_xlfn.XLOOKUP(C87,DB!$A$2:$A$222,DB!$D$2:$D$222,"")</f>
        <v>Sector 3</v>
      </c>
    </row>
    <row r="88" spans="1:20" x14ac:dyDescent="0.2">
      <c r="A88" t="s">
        <v>772</v>
      </c>
      <c r="B88" t="s">
        <v>18</v>
      </c>
      <c r="C88" t="s">
        <v>204</v>
      </c>
      <c r="D88" t="s">
        <v>30</v>
      </c>
      <c r="E88" t="s">
        <v>773</v>
      </c>
      <c r="F88" s="2">
        <v>46268.746805555602</v>
      </c>
      <c r="G88" t="s">
        <v>22</v>
      </c>
      <c r="H88" t="s">
        <v>1113</v>
      </c>
      <c r="I88" s="3">
        <v>340</v>
      </c>
      <c r="J88" t="s">
        <v>24</v>
      </c>
      <c r="K88" t="s">
        <v>25</v>
      </c>
      <c r="L88" s="3">
        <v>441</v>
      </c>
      <c r="M88" t="s">
        <v>1114</v>
      </c>
      <c r="N88" s="2">
        <v>46268.771296296298</v>
      </c>
      <c r="O88" s="3">
        <v>360</v>
      </c>
      <c r="P88" t="s">
        <v>27</v>
      </c>
      <c r="Q88" s="3">
        <v>40</v>
      </c>
      <c r="R88" s="3" t="str">
        <f>IF(G88="12R",_xlfn.XLOOKUP(C88,DB!$A$2:$A$222,DB!$B$2:$B$222,""),IF(G88="30L",_xlfn.XLOOKUP(C88,DB!$A$2:$A$222,DB!$C$2:$C$222,""),""))</f>
        <v>OMSUK</v>
      </c>
      <c r="S88" s="3">
        <f t="shared" si="1"/>
        <v>17</v>
      </c>
      <c r="T88" s="3" t="str">
        <f>_xlfn.XLOOKUP(C88,DB!$A$2:$A$222,DB!$D$2:$D$222,"")</f>
        <v>Sector 3</v>
      </c>
    </row>
    <row r="89" spans="1:20" x14ac:dyDescent="0.2">
      <c r="A89" t="s">
        <v>428</v>
      </c>
      <c r="B89" t="s">
        <v>18</v>
      </c>
      <c r="C89" t="s">
        <v>182</v>
      </c>
      <c r="D89" t="s">
        <v>73</v>
      </c>
      <c r="E89" t="s">
        <v>1115</v>
      </c>
      <c r="F89" s="2">
        <v>46268.7481134259</v>
      </c>
      <c r="G89" t="s">
        <v>22</v>
      </c>
      <c r="H89" t="s">
        <v>1116</v>
      </c>
      <c r="I89" s="3">
        <v>360</v>
      </c>
      <c r="J89" t="s">
        <v>24</v>
      </c>
      <c r="K89" t="s">
        <v>25</v>
      </c>
      <c r="L89" s="3">
        <v>447</v>
      </c>
      <c r="M89" t="s">
        <v>308</v>
      </c>
      <c r="N89" s="2">
        <v>46268.772303240701</v>
      </c>
      <c r="O89" s="3">
        <v>340</v>
      </c>
      <c r="P89" t="s">
        <v>27</v>
      </c>
      <c r="Q89" s="3">
        <v>40</v>
      </c>
      <c r="R89" s="3" t="str">
        <f>IF(G89="12R",_xlfn.XLOOKUP(C89,DB!$A$2:$A$222,DB!$B$2:$B$222,""),IF(G89="30L",_xlfn.XLOOKUP(C89,DB!$A$2:$A$222,DB!$C$2:$C$222,""),""))</f>
        <v>ENEBA</v>
      </c>
      <c r="S89" s="3">
        <f t="shared" si="1"/>
        <v>17</v>
      </c>
      <c r="T89" s="3" t="str">
        <f>_xlfn.XLOOKUP(C89,DB!$A$2:$A$222,DB!$D$2:$D$222,"")</f>
        <v>Sector 3</v>
      </c>
    </row>
    <row r="90" spans="1:20" x14ac:dyDescent="0.2">
      <c r="A90" t="s">
        <v>355</v>
      </c>
      <c r="B90" t="s">
        <v>18</v>
      </c>
      <c r="C90" t="s">
        <v>35</v>
      </c>
      <c r="D90" t="s">
        <v>73</v>
      </c>
      <c r="E90" t="s">
        <v>161</v>
      </c>
      <c r="F90" s="2">
        <v>46268.7495023148</v>
      </c>
      <c r="G90" t="s">
        <v>22</v>
      </c>
      <c r="H90" t="s">
        <v>1117</v>
      </c>
      <c r="I90" s="3">
        <v>360</v>
      </c>
      <c r="J90" t="s">
        <v>24</v>
      </c>
      <c r="K90" t="s">
        <v>25</v>
      </c>
      <c r="L90" s="3">
        <v>876</v>
      </c>
      <c r="M90" t="s">
        <v>39</v>
      </c>
      <c r="N90" s="2">
        <v>46268.795509259297</v>
      </c>
      <c r="O90" s="3">
        <v>360</v>
      </c>
      <c r="P90" t="s">
        <v>27</v>
      </c>
      <c r="Q90" s="3">
        <v>190</v>
      </c>
      <c r="R90" s="3" t="str">
        <f>IF(G90="12R",_xlfn.XLOOKUP(C90,DB!$A$2:$A$222,DB!$B$2:$B$222,""),IF(G90="30L",_xlfn.XLOOKUP(C90,DB!$A$2:$A$222,DB!$C$2:$C$222,""),""))</f>
        <v>UDGUV</v>
      </c>
      <c r="S90" s="3">
        <f t="shared" si="1"/>
        <v>17</v>
      </c>
      <c r="T90" s="3" t="str">
        <f>_xlfn.XLOOKUP(C90,DB!$A$2:$A$222,DB!$D$2:$D$222,"")</f>
        <v>Sector 2</v>
      </c>
    </row>
    <row r="91" spans="1:20" x14ac:dyDescent="0.2">
      <c r="A91" t="s">
        <v>336</v>
      </c>
      <c r="B91" t="s">
        <v>18</v>
      </c>
      <c r="C91" t="s">
        <v>337</v>
      </c>
      <c r="D91" t="s">
        <v>65</v>
      </c>
      <c r="E91" t="s">
        <v>338</v>
      </c>
      <c r="F91" s="2">
        <v>46268.751006944403</v>
      </c>
      <c r="G91" t="s">
        <v>22</v>
      </c>
      <c r="H91" t="s">
        <v>1118</v>
      </c>
      <c r="I91" s="3">
        <v>360</v>
      </c>
      <c r="J91" t="s">
        <v>24</v>
      </c>
      <c r="K91" t="s">
        <v>25</v>
      </c>
      <c r="L91" s="3">
        <v>861</v>
      </c>
      <c r="M91" t="s">
        <v>1001</v>
      </c>
      <c r="N91" s="2">
        <v>46268.796886574099</v>
      </c>
      <c r="O91" s="3">
        <v>360</v>
      </c>
      <c r="P91" t="s">
        <v>27</v>
      </c>
      <c r="Q91" s="3">
        <v>190</v>
      </c>
      <c r="R91" s="3" t="str">
        <f>IF(G91="12R",_xlfn.XLOOKUP(C91,DB!$A$2:$A$222,DB!$B$2:$B$222,""),IF(G91="30L",_xlfn.XLOOKUP(C91,DB!$A$2:$A$222,DB!$C$2:$C$222,""),""))</f>
        <v>UDGUV</v>
      </c>
      <c r="S91" s="3">
        <f t="shared" si="1"/>
        <v>18</v>
      </c>
      <c r="T91" s="3" t="str">
        <f>_xlfn.XLOOKUP(C91,DB!$A$2:$A$222,DB!$D$2:$D$222,"")</f>
        <v>Sector 2</v>
      </c>
    </row>
    <row r="92" spans="1:20" x14ac:dyDescent="0.2">
      <c r="A92" t="s">
        <v>349</v>
      </c>
      <c r="B92" t="s">
        <v>18</v>
      </c>
      <c r="C92" t="s">
        <v>19</v>
      </c>
      <c r="D92" t="s">
        <v>20</v>
      </c>
      <c r="E92" t="s">
        <v>1119</v>
      </c>
      <c r="F92" s="2">
        <v>46268.754004629598</v>
      </c>
      <c r="G92" t="s">
        <v>22</v>
      </c>
      <c r="H92" t="s">
        <v>1120</v>
      </c>
      <c r="I92" s="3">
        <v>360</v>
      </c>
      <c r="J92" t="s">
        <v>24</v>
      </c>
      <c r="K92" t="s">
        <v>25</v>
      </c>
      <c r="L92" s="3">
        <v>863</v>
      </c>
      <c r="M92" t="s">
        <v>1121</v>
      </c>
      <c r="N92" s="2">
        <v>46268.800266203703</v>
      </c>
      <c r="O92" s="3">
        <v>360</v>
      </c>
      <c r="P92" t="s">
        <v>27</v>
      </c>
      <c r="Q92" s="3">
        <v>190</v>
      </c>
      <c r="R92" s="3" t="str">
        <f>IF(G92="12R",_xlfn.XLOOKUP(C92,DB!$A$2:$A$222,DB!$B$2:$B$222,""),IF(G92="30L",_xlfn.XLOOKUP(C92,DB!$A$2:$A$222,DB!$C$2:$C$222,""),""))</f>
        <v>UDGUV</v>
      </c>
      <c r="S92" s="3">
        <f t="shared" si="1"/>
        <v>18</v>
      </c>
      <c r="T92" s="3" t="str">
        <f>_xlfn.XLOOKUP(C92,DB!$A$2:$A$222,DB!$D$2:$D$222,"")</f>
        <v>Sector 2</v>
      </c>
    </row>
    <row r="93" spans="1:20" x14ac:dyDescent="0.2">
      <c r="A93" t="s">
        <v>1122</v>
      </c>
      <c r="B93" t="s">
        <v>18</v>
      </c>
      <c r="C93" t="s">
        <v>1123</v>
      </c>
      <c r="D93" t="s">
        <v>65</v>
      </c>
      <c r="E93" t="s">
        <v>1124</v>
      </c>
      <c r="F93" s="2">
        <v>46268.755439814799</v>
      </c>
      <c r="G93" t="s">
        <v>22</v>
      </c>
      <c r="H93" t="s">
        <v>1125</v>
      </c>
      <c r="I93" s="3">
        <v>380</v>
      </c>
      <c r="J93" t="s">
        <v>24</v>
      </c>
      <c r="K93" t="s">
        <v>25</v>
      </c>
      <c r="L93" s="3">
        <v>997</v>
      </c>
      <c r="M93" t="s">
        <v>1126</v>
      </c>
      <c r="N93" s="2">
        <v>46268.8121875</v>
      </c>
      <c r="O93" s="3">
        <v>229</v>
      </c>
      <c r="P93" t="s">
        <v>27</v>
      </c>
      <c r="Q93" s="3">
        <v>190</v>
      </c>
      <c r="R93" s="3" t="str">
        <f>IF(G93="12R",_xlfn.XLOOKUP(C93,DB!$A$2:$A$222,DB!$B$2:$B$222,""),IF(G93="30L",_xlfn.XLOOKUP(C93,DB!$A$2:$A$222,DB!$C$2:$C$222,""),""))</f>
        <v>UDGUV</v>
      </c>
      <c r="S93" s="3">
        <f t="shared" si="1"/>
        <v>18</v>
      </c>
      <c r="T93" s="3" t="str">
        <f>_xlfn.XLOOKUP(C93,DB!$A$2:$A$222,DB!$D$2:$D$222,"")</f>
        <v>Sector 2</v>
      </c>
    </row>
    <row r="94" spans="1:20" x14ac:dyDescent="0.2">
      <c r="A94" t="s">
        <v>325</v>
      </c>
      <c r="B94" t="s">
        <v>18</v>
      </c>
      <c r="C94" t="s">
        <v>326</v>
      </c>
      <c r="D94" t="s">
        <v>30</v>
      </c>
      <c r="E94" t="s">
        <v>1127</v>
      </c>
      <c r="F94" s="2">
        <v>46268.756157407399</v>
      </c>
      <c r="G94" t="s">
        <v>22</v>
      </c>
      <c r="H94" t="s">
        <v>1128</v>
      </c>
      <c r="I94" s="3">
        <v>380</v>
      </c>
      <c r="J94" t="s">
        <v>24</v>
      </c>
      <c r="K94" t="s">
        <v>25</v>
      </c>
      <c r="L94" s="3">
        <v>449</v>
      </c>
      <c r="M94" t="s">
        <v>308</v>
      </c>
      <c r="N94" s="2">
        <v>46268.779687499999</v>
      </c>
      <c r="O94" s="3">
        <v>380</v>
      </c>
      <c r="P94" t="s">
        <v>27</v>
      </c>
      <c r="Q94" s="3">
        <v>40</v>
      </c>
      <c r="R94" s="3" t="str">
        <f>IF(G94="12R",_xlfn.XLOOKUP(C94,DB!$A$2:$A$222,DB!$B$2:$B$222,""),IF(G94="30L",_xlfn.XLOOKUP(C94,DB!$A$2:$A$222,DB!$C$2:$C$222,""),""))</f>
        <v>OMSUK</v>
      </c>
      <c r="S94" s="3">
        <f t="shared" si="1"/>
        <v>18</v>
      </c>
      <c r="T94" s="3" t="str">
        <f>_xlfn.XLOOKUP(C94,DB!$A$2:$A$222,DB!$D$2:$D$222,"")</f>
        <v>Sector 3</v>
      </c>
    </row>
    <row r="95" spans="1:20" x14ac:dyDescent="0.2">
      <c r="A95" t="s">
        <v>357</v>
      </c>
      <c r="B95" t="s">
        <v>18</v>
      </c>
      <c r="C95" t="s">
        <v>249</v>
      </c>
      <c r="D95" t="s">
        <v>20</v>
      </c>
      <c r="E95" t="s">
        <v>1129</v>
      </c>
      <c r="F95" s="2">
        <v>46268.757615740702</v>
      </c>
      <c r="G95" t="s">
        <v>22</v>
      </c>
      <c r="H95" t="s">
        <v>1130</v>
      </c>
      <c r="I95" s="3">
        <v>350</v>
      </c>
      <c r="J95" t="s">
        <v>24</v>
      </c>
      <c r="K95" t="s">
        <v>25</v>
      </c>
      <c r="L95" s="3">
        <v>357</v>
      </c>
      <c r="M95" t="s">
        <v>33</v>
      </c>
      <c r="N95" s="2">
        <v>46268.777731481503</v>
      </c>
      <c r="O95" s="3">
        <v>350</v>
      </c>
      <c r="P95" t="s">
        <v>27</v>
      </c>
      <c r="Q95" s="3">
        <v>40</v>
      </c>
      <c r="R95" s="3" t="str">
        <f>IF(G95="12R",_xlfn.XLOOKUP(C95,DB!$A$2:$A$222,DB!$B$2:$B$222,""),IF(G95="30L",_xlfn.XLOOKUP(C95,DB!$A$2:$A$222,DB!$C$2:$C$222,""),""))</f>
        <v>OMSUK</v>
      </c>
      <c r="S95" s="3">
        <f t="shared" si="1"/>
        <v>18</v>
      </c>
      <c r="T95" s="3" t="str">
        <f>_xlfn.XLOOKUP(C95,DB!$A$2:$A$222,DB!$D$2:$D$222,"")</f>
        <v>Sector 3</v>
      </c>
    </row>
    <row r="96" spans="1:20" x14ac:dyDescent="0.2">
      <c r="A96" t="s">
        <v>360</v>
      </c>
      <c r="B96" t="s">
        <v>18</v>
      </c>
      <c r="C96" t="s">
        <v>361</v>
      </c>
      <c r="D96" t="s">
        <v>49</v>
      </c>
      <c r="E96" t="s">
        <v>1131</v>
      </c>
      <c r="F96" s="2">
        <v>46268.758958333303</v>
      </c>
      <c r="G96" t="s">
        <v>22</v>
      </c>
      <c r="H96" t="s">
        <v>1132</v>
      </c>
      <c r="I96" s="3">
        <v>360</v>
      </c>
      <c r="J96" t="s">
        <v>24</v>
      </c>
      <c r="K96" t="s">
        <v>25</v>
      </c>
      <c r="L96" s="3">
        <v>646</v>
      </c>
      <c r="M96" t="s">
        <v>1133</v>
      </c>
      <c r="N96" s="2">
        <v>46268.792685185203</v>
      </c>
      <c r="O96" s="3">
        <v>360</v>
      </c>
      <c r="P96" t="s">
        <v>27</v>
      </c>
      <c r="Q96" s="3">
        <v>40</v>
      </c>
      <c r="R96" s="3" t="str">
        <f>IF(G96="12R",_xlfn.XLOOKUP(C96,DB!$A$2:$A$222,DB!$B$2:$B$222,""),IF(G96="30L",_xlfn.XLOOKUP(C96,DB!$A$2:$A$222,DB!$C$2:$C$222,""),""))</f>
        <v>UDGUV</v>
      </c>
      <c r="S96" s="3">
        <f t="shared" si="1"/>
        <v>18</v>
      </c>
      <c r="T96" s="3" t="str">
        <f>_xlfn.XLOOKUP(C96,DB!$A$2:$A$222,DB!$D$2:$D$222,"")</f>
        <v>Sector 2</v>
      </c>
    </row>
    <row r="97" spans="1:20" x14ac:dyDescent="0.2">
      <c r="A97" t="s">
        <v>1134</v>
      </c>
      <c r="B97" t="s">
        <v>18</v>
      </c>
      <c r="C97" t="s">
        <v>1135</v>
      </c>
      <c r="D97" t="s">
        <v>1136</v>
      </c>
      <c r="F97" s="2">
        <v>46268.761331018497</v>
      </c>
      <c r="G97" t="s">
        <v>22</v>
      </c>
      <c r="H97" t="s">
        <v>244</v>
      </c>
      <c r="I97" s="3">
        <v>165</v>
      </c>
      <c r="J97" t="s">
        <v>196</v>
      </c>
      <c r="K97" t="s">
        <v>62</v>
      </c>
      <c r="L97" s="3">
        <v>319</v>
      </c>
      <c r="M97" t="s">
        <v>1135</v>
      </c>
      <c r="N97" s="2">
        <v>46268.786284722199</v>
      </c>
      <c r="O97" s="3">
        <v>0</v>
      </c>
      <c r="P97" t="s">
        <v>27</v>
      </c>
      <c r="Q97" s="3">
        <v>15</v>
      </c>
      <c r="R97" s="3" t="str">
        <f>IF(G97="12R",_xlfn.XLOOKUP(C97,DB!$A$2:$A$222,DB!$B$2:$B$222,""),IF(G97="30L",_xlfn.XLOOKUP(C97,DB!$A$2:$A$222,DB!$C$2:$C$222,""),""))</f>
        <v>CZM</v>
      </c>
      <c r="S97" s="3">
        <f t="shared" si="1"/>
        <v>18</v>
      </c>
      <c r="T97" s="3" t="str">
        <f>_xlfn.XLOOKUP(C97,DB!$A$2:$A$222,DB!$D$2:$D$222,"")</f>
        <v>Sector 7</v>
      </c>
    </row>
    <row r="98" spans="1:20" x14ac:dyDescent="0.2">
      <c r="A98" t="s">
        <v>367</v>
      </c>
      <c r="B98" t="s">
        <v>18</v>
      </c>
      <c r="C98" t="s">
        <v>249</v>
      </c>
      <c r="D98" t="s">
        <v>73</v>
      </c>
      <c r="E98" t="s">
        <v>1137</v>
      </c>
      <c r="F98" s="2">
        <v>46268.762488425898</v>
      </c>
      <c r="G98" t="s">
        <v>22</v>
      </c>
      <c r="H98" t="s">
        <v>1138</v>
      </c>
      <c r="I98" s="3">
        <v>350</v>
      </c>
      <c r="J98" t="s">
        <v>24</v>
      </c>
      <c r="K98" t="s">
        <v>25</v>
      </c>
      <c r="L98" s="3">
        <v>359</v>
      </c>
      <c r="M98" t="s">
        <v>33</v>
      </c>
      <c r="N98" s="2">
        <v>46268.782361111102</v>
      </c>
      <c r="O98" s="3">
        <v>330</v>
      </c>
      <c r="P98" t="s">
        <v>27</v>
      </c>
      <c r="Q98" s="3">
        <v>40</v>
      </c>
      <c r="R98" s="3" t="str">
        <f>IF(G98="12R",_xlfn.XLOOKUP(C98,DB!$A$2:$A$222,DB!$B$2:$B$222,""),IF(G98="30L",_xlfn.XLOOKUP(C98,DB!$A$2:$A$222,DB!$C$2:$C$222,""),""))</f>
        <v>OMSUK</v>
      </c>
      <c r="S98" s="3">
        <f t="shared" si="1"/>
        <v>18</v>
      </c>
      <c r="T98" s="3" t="str">
        <f>_xlfn.XLOOKUP(C98,DB!$A$2:$A$222,DB!$D$2:$D$222,"")</f>
        <v>Sector 3</v>
      </c>
    </row>
    <row r="99" spans="1:20" x14ac:dyDescent="0.2">
      <c r="A99" t="s">
        <v>381</v>
      </c>
      <c r="B99" t="s">
        <v>18</v>
      </c>
      <c r="C99" t="s">
        <v>305</v>
      </c>
      <c r="D99" t="s">
        <v>73</v>
      </c>
      <c r="E99" t="s">
        <v>1139</v>
      </c>
      <c r="F99" s="2">
        <v>46268.763703703698</v>
      </c>
      <c r="G99" t="s">
        <v>22</v>
      </c>
      <c r="H99" t="s">
        <v>1140</v>
      </c>
      <c r="I99" s="3">
        <v>340</v>
      </c>
      <c r="J99" t="s">
        <v>24</v>
      </c>
      <c r="K99" t="s">
        <v>25</v>
      </c>
      <c r="L99" s="3">
        <v>446</v>
      </c>
      <c r="M99" t="s">
        <v>308</v>
      </c>
      <c r="N99" s="2">
        <v>46268.7881597222</v>
      </c>
      <c r="O99" s="3">
        <v>340</v>
      </c>
      <c r="P99" t="s">
        <v>27</v>
      </c>
      <c r="Q99" s="3">
        <v>40</v>
      </c>
      <c r="R99" s="3" t="str">
        <f>IF(G99="12R",_xlfn.XLOOKUP(C99,DB!$A$2:$A$222,DB!$B$2:$B$222,""),IF(G99="30L",_xlfn.XLOOKUP(C99,DB!$A$2:$A$222,DB!$C$2:$C$222,""),""))</f>
        <v>ENEBA</v>
      </c>
      <c r="S99" s="3">
        <f t="shared" si="1"/>
        <v>18</v>
      </c>
      <c r="T99" s="3" t="str">
        <f>_xlfn.XLOOKUP(C99,DB!$A$2:$A$222,DB!$D$2:$D$222,"")</f>
        <v>Sector 3</v>
      </c>
    </row>
    <row r="100" spans="1:20" x14ac:dyDescent="0.2">
      <c r="A100" t="s">
        <v>1141</v>
      </c>
      <c r="B100" t="s">
        <v>18</v>
      </c>
      <c r="C100" t="s">
        <v>1142</v>
      </c>
      <c r="D100" t="s">
        <v>155</v>
      </c>
      <c r="E100" t="s">
        <v>901</v>
      </c>
      <c r="F100" s="2">
        <v>46268.766365740703</v>
      </c>
      <c r="G100" t="s">
        <v>22</v>
      </c>
      <c r="H100" t="s">
        <v>1143</v>
      </c>
      <c r="I100" s="3">
        <v>400</v>
      </c>
      <c r="J100" t="s">
        <v>24</v>
      </c>
      <c r="K100" t="s">
        <v>25</v>
      </c>
      <c r="L100" s="3">
        <v>446</v>
      </c>
      <c r="M100" t="s">
        <v>308</v>
      </c>
      <c r="N100" s="2">
        <v>46268.789976851898</v>
      </c>
      <c r="O100" s="3">
        <v>400</v>
      </c>
      <c r="P100" t="s">
        <v>27</v>
      </c>
      <c r="Q100" s="3">
        <v>40</v>
      </c>
      <c r="R100" s="3" t="str">
        <f>IF(G100="12R",_xlfn.XLOOKUP(C100,DB!$A$2:$A$222,DB!$B$2:$B$222,""),IF(G100="30L",_xlfn.XLOOKUP(C100,DB!$A$2:$A$222,DB!$C$2:$C$222,""),""))</f>
        <v>ENEBA</v>
      </c>
      <c r="S100" s="3">
        <f t="shared" si="1"/>
        <v>18</v>
      </c>
      <c r="T100" s="3" t="str">
        <f>_xlfn.XLOOKUP(C100,DB!$A$2:$A$222,DB!$D$2:$D$222,"")</f>
        <v>Sector 3</v>
      </c>
    </row>
    <row r="101" spans="1:20" x14ac:dyDescent="0.2">
      <c r="A101" t="s">
        <v>402</v>
      </c>
      <c r="B101" t="s">
        <v>18</v>
      </c>
      <c r="C101" t="s">
        <v>164</v>
      </c>
      <c r="D101" t="s">
        <v>165</v>
      </c>
      <c r="E101" t="s">
        <v>1144</v>
      </c>
      <c r="F101" s="2">
        <v>46268.769074074102</v>
      </c>
      <c r="G101" t="s">
        <v>22</v>
      </c>
      <c r="H101" t="s">
        <v>1145</v>
      </c>
      <c r="I101" s="3">
        <v>380</v>
      </c>
      <c r="J101" t="s">
        <v>24</v>
      </c>
      <c r="K101" t="s">
        <v>25</v>
      </c>
      <c r="L101" s="3">
        <v>574</v>
      </c>
      <c r="M101" t="s">
        <v>177</v>
      </c>
      <c r="N101" s="2">
        <v>46268.797928240703</v>
      </c>
      <c r="O101" s="3">
        <v>380</v>
      </c>
      <c r="P101" t="s">
        <v>27</v>
      </c>
      <c r="Q101" s="3">
        <v>40</v>
      </c>
      <c r="R101" s="3" t="str">
        <f>IF(G101="12R",_xlfn.XLOOKUP(C101,DB!$A$2:$A$222,DB!$B$2:$B$222,""),IF(G101="30L",_xlfn.XLOOKUP(C101,DB!$A$2:$A$222,DB!$C$2:$C$222,""),""))</f>
        <v>ENEBA</v>
      </c>
      <c r="S101" s="3">
        <f t="shared" si="1"/>
        <v>18</v>
      </c>
      <c r="T101" s="3" t="str">
        <f>_xlfn.XLOOKUP(C101,DB!$A$2:$A$222,DB!$D$2:$D$222,"")</f>
        <v>Sector 3</v>
      </c>
    </row>
    <row r="102" spans="1:20" x14ac:dyDescent="0.2">
      <c r="A102" t="s">
        <v>384</v>
      </c>
      <c r="B102" t="s">
        <v>18</v>
      </c>
      <c r="C102" t="s">
        <v>204</v>
      </c>
      <c r="D102" t="s">
        <v>73</v>
      </c>
      <c r="E102" t="s">
        <v>646</v>
      </c>
      <c r="F102" s="2">
        <v>46268.770335648202</v>
      </c>
      <c r="G102" t="s">
        <v>22</v>
      </c>
      <c r="H102" t="s">
        <v>1146</v>
      </c>
      <c r="I102" s="3">
        <v>340</v>
      </c>
      <c r="J102" t="s">
        <v>24</v>
      </c>
      <c r="K102" t="s">
        <v>25</v>
      </c>
      <c r="L102" s="3">
        <v>586</v>
      </c>
      <c r="M102" t="s">
        <v>177</v>
      </c>
      <c r="N102" s="2">
        <v>46268.802002314798</v>
      </c>
      <c r="O102" s="3">
        <v>320</v>
      </c>
      <c r="P102" t="s">
        <v>27</v>
      </c>
      <c r="Q102" s="3">
        <v>40</v>
      </c>
      <c r="R102" s="3" t="str">
        <f>IF(G102="12R",_xlfn.XLOOKUP(C102,DB!$A$2:$A$222,DB!$B$2:$B$222,""),IF(G102="30L",_xlfn.XLOOKUP(C102,DB!$A$2:$A$222,DB!$C$2:$C$222,""),""))</f>
        <v>OMSUK</v>
      </c>
      <c r="S102" s="3">
        <f t="shared" si="1"/>
        <v>18</v>
      </c>
      <c r="T102" s="3" t="str">
        <f>_xlfn.XLOOKUP(C102,DB!$A$2:$A$222,DB!$D$2:$D$222,"")</f>
        <v>Sector 3</v>
      </c>
    </row>
    <row r="103" spans="1:20" x14ac:dyDescent="0.2">
      <c r="A103" t="s">
        <v>1147</v>
      </c>
      <c r="B103" t="s">
        <v>18</v>
      </c>
      <c r="C103" t="s">
        <v>463</v>
      </c>
      <c r="D103" t="s">
        <v>155</v>
      </c>
      <c r="E103" t="s">
        <v>1148</v>
      </c>
      <c r="F103" s="2">
        <v>46268.771585648101</v>
      </c>
      <c r="G103" t="s">
        <v>22</v>
      </c>
      <c r="H103" t="s">
        <v>1149</v>
      </c>
      <c r="I103" s="3">
        <v>390</v>
      </c>
      <c r="J103" t="s">
        <v>24</v>
      </c>
      <c r="K103" t="s">
        <v>25</v>
      </c>
      <c r="L103" s="3">
        <v>136</v>
      </c>
      <c r="M103" t="s">
        <v>45</v>
      </c>
      <c r="N103" s="2">
        <v>46268.7800810185</v>
      </c>
      <c r="O103" s="3">
        <v>303</v>
      </c>
      <c r="P103" t="s">
        <v>27</v>
      </c>
      <c r="Q103" s="3">
        <v>190</v>
      </c>
      <c r="R103" s="3" t="str">
        <f>IF(G103="12R",_xlfn.XLOOKUP(C103,DB!$A$2:$A$222,DB!$B$2:$B$222,""),IF(G103="30L",_xlfn.XLOOKUP(C103,DB!$A$2:$A$222,DB!$C$2:$C$222,""),""))</f>
        <v>OMSUK</v>
      </c>
      <c r="S103" s="3">
        <f t="shared" si="1"/>
        <v>18</v>
      </c>
      <c r="T103" s="3" t="str">
        <f>_xlfn.XLOOKUP(C103,DB!$A$2:$A$222,DB!$D$2:$D$222,"")</f>
        <v>Sector 3</v>
      </c>
    </row>
    <row r="104" spans="1:20" x14ac:dyDescent="0.2">
      <c r="A104" t="s">
        <v>387</v>
      </c>
      <c r="B104" t="s">
        <v>18</v>
      </c>
      <c r="C104" t="s">
        <v>29</v>
      </c>
      <c r="D104" t="s">
        <v>30</v>
      </c>
      <c r="E104" t="s">
        <v>1150</v>
      </c>
      <c r="F104" s="2">
        <v>46268.7728935185</v>
      </c>
      <c r="G104" t="s">
        <v>22</v>
      </c>
      <c r="H104" t="s">
        <v>1151</v>
      </c>
      <c r="I104" s="3">
        <v>340</v>
      </c>
      <c r="J104" t="s">
        <v>24</v>
      </c>
      <c r="K104" t="s">
        <v>25</v>
      </c>
      <c r="L104" s="3">
        <v>446</v>
      </c>
      <c r="M104" t="s">
        <v>308</v>
      </c>
      <c r="N104" s="2">
        <v>46268.797743055598</v>
      </c>
      <c r="O104" s="3">
        <v>340</v>
      </c>
      <c r="P104" t="s">
        <v>27</v>
      </c>
      <c r="Q104" s="3">
        <v>40</v>
      </c>
      <c r="R104" s="3" t="str">
        <f>IF(G104="12R",_xlfn.XLOOKUP(C104,DB!$A$2:$A$222,DB!$B$2:$B$222,""),IF(G104="30L",_xlfn.XLOOKUP(C104,DB!$A$2:$A$222,DB!$C$2:$C$222,""),""))</f>
        <v>OMSUK</v>
      </c>
      <c r="S104" s="3">
        <f t="shared" si="1"/>
        <v>18</v>
      </c>
      <c r="T104" s="3" t="str">
        <f>_xlfn.XLOOKUP(C104,DB!$A$2:$A$222,DB!$D$2:$D$222,"")</f>
        <v>Sector 3</v>
      </c>
    </row>
    <row r="105" spans="1:20" x14ac:dyDescent="0.2">
      <c r="A105" t="s">
        <v>434</v>
      </c>
      <c r="B105" t="s">
        <v>18</v>
      </c>
      <c r="C105" t="s">
        <v>341</v>
      </c>
      <c r="D105" t="s">
        <v>155</v>
      </c>
      <c r="E105" t="s">
        <v>793</v>
      </c>
      <c r="F105" s="2">
        <v>46268.775706018503</v>
      </c>
      <c r="G105" t="s">
        <v>22</v>
      </c>
      <c r="H105" t="s">
        <v>1152</v>
      </c>
      <c r="I105" s="3">
        <v>380</v>
      </c>
      <c r="J105" t="s">
        <v>24</v>
      </c>
      <c r="K105" t="s">
        <v>25</v>
      </c>
      <c r="L105" s="3">
        <v>545</v>
      </c>
      <c r="M105" t="s">
        <v>177</v>
      </c>
      <c r="N105" s="2">
        <v>46268.805625000001</v>
      </c>
      <c r="O105" s="3">
        <v>380</v>
      </c>
      <c r="P105" t="s">
        <v>27</v>
      </c>
      <c r="Q105" s="3">
        <v>40</v>
      </c>
      <c r="R105" s="3" t="str">
        <f>IF(G105="12R",_xlfn.XLOOKUP(C105,DB!$A$2:$A$222,DB!$B$2:$B$222,""),IF(G105="30L",_xlfn.XLOOKUP(C105,DB!$A$2:$A$222,DB!$C$2:$C$222,""),""))</f>
        <v>ENEBA</v>
      </c>
      <c r="S105" s="3">
        <f t="shared" si="1"/>
        <v>18</v>
      </c>
      <c r="T105" s="3" t="str">
        <f>_xlfn.XLOOKUP(C105,DB!$A$2:$A$222,DB!$D$2:$D$222,"")</f>
        <v>Sector 3</v>
      </c>
    </row>
    <row r="106" spans="1:20" x14ac:dyDescent="0.2">
      <c r="A106" t="s">
        <v>1153</v>
      </c>
      <c r="B106" t="s">
        <v>18</v>
      </c>
      <c r="C106" t="s">
        <v>1154</v>
      </c>
      <c r="D106" t="s">
        <v>365</v>
      </c>
      <c r="F106" s="2">
        <v>46268.777256944399</v>
      </c>
      <c r="G106" t="s">
        <v>22</v>
      </c>
      <c r="H106" t="s">
        <v>1155</v>
      </c>
      <c r="I106" s="3">
        <v>410</v>
      </c>
      <c r="J106" t="s">
        <v>24</v>
      </c>
      <c r="K106" t="s">
        <v>62</v>
      </c>
      <c r="L106" s="3">
        <v>360</v>
      </c>
      <c r="M106" t="s">
        <v>33</v>
      </c>
      <c r="N106" s="2">
        <v>46268.796249999999</v>
      </c>
      <c r="O106" s="3">
        <v>410</v>
      </c>
      <c r="P106" t="s">
        <v>27</v>
      </c>
      <c r="Q106" s="3">
        <v>40</v>
      </c>
      <c r="R106" s="3" t="str">
        <f>IF(G106="12R",_xlfn.XLOOKUP(C106,DB!$A$2:$A$222,DB!$B$2:$B$222,""),IF(G106="30L",_xlfn.XLOOKUP(C106,DB!$A$2:$A$222,DB!$C$2:$C$222,""),""))</f>
        <v>OMSUK</v>
      </c>
      <c r="S106" s="3">
        <f t="shared" si="1"/>
        <v>18</v>
      </c>
      <c r="T106" s="3" t="str">
        <f>_xlfn.XLOOKUP(C106,DB!$A$2:$A$222,DB!$D$2:$D$222,"")</f>
        <v>Sector 3</v>
      </c>
    </row>
    <row r="107" spans="1:20" x14ac:dyDescent="0.2">
      <c r="A107" t="s">
        <v>809</v>
      </c>
      <c r="B107" t="s">
        <v>18</v>
      </c>
      <c r="C107" t="s">
        <v>555</v>
      </c>
      <c r="D107" t="s">
        <v>174</v>
      </c>
      <c r="E107" t="s">
        <v>1156</v>
      </c>
      <c r="F107" s="2">
        <v>46268.778587963003</v>
      </c>
      <c r="G107" t="s">
        <v>22</v>
      </c>
      <c r="H107" t="s">
        <v>1157</v>
      </c>
      <c r="I107" s="3">
        <v>370</v>
      </c>
      <c r="J107" t="s">
        <v>24</v>
      </c>
      <c r="K107" t="s">
        <v>25</v>
      </c>
      <c r="L107" s="3">
        <v>233</v>
      </c>
      <c r="M107" t="s">
        <v>686</v>
      </c>
      <c r="N107" s="2">
        <v>46268.792592592603</v>
      </c>
      <c r="O107" s="3">
        <v>300</v>
      </c>
      <c r="P107" t="s">
        <v>27</v>
      </c>
      <c r="Q107" s="3">
        <v>40</v>
      </c>
      <c r="R107" s="3" t="str">
        <f>IF(G107="12R",_xlfn.XLOOKUP(C107,DB!$A$2:$A$222,DB!$B$2:$B$222,""),IF(G107="30L",_xlfn.XLOOKUP(C107,DB!$A$2:$A$222,DB!$C$2:$C$222,""),""))</f>
        <v>OMSUK</v>
      </c>
      <c r="S107" s="3">
        <f t="shared" si="1"/>
        <v>18</v>
      </c>
      <c r="T107" s="3" t="str">
        <f>_xlfn.XLOOKUP(C107,DB!$A$2:$A$222,DB!$D$2:$D$222,"")</f>
        <v>Sector 3</v>
      </c>
    </row>
    <row r="108" spans="1:20" x14ac:dyDescent="0.2">
      <c r="A108" t="s">
        <v>1158</v>
      </c>
      <c r="B108" t="s">
        <v>18</v>
      </c>
      <c r="C108" t="s">
        <v>136</v>
      </c>
      <c r="D108" t="s">
        <v>73</v>
      </c>
      <c r="E108" t="s">
        <v>132</v>
      </c>
      <c r="F108" s="2">
        <v>46268.780104166697</v>
      </c>
      <c r="G108" t="s">
        <v>22</v>
      </c>
      <c r="H108" t="s">
        <v>1159</v>
      </c>
      <c r="I108" s="3">
        <v>340</v>
      </c>
      <c r="J108" t="s">
        <v>24</v>
      </c>
      <c r="K108" t="s">
        <v>216</v>
      </c>
      <c r="L108" s="3">
        <v>860</v>
      </c>
      <c r="M108" t="s">
        <v>52</v>
      </c>
      <c r="N108" s="2">
        <v>46268.825231481504</v>
      </c>
      <c r="O108" s="3">
        <v>340</v>
      </c>
      <c r="P108" t="s">
        <v>27</v>
      </c>
      <c r="Q108" s="3">
        <v>190</v>
      </c>
      <c r="R108" s="3" t="str">
        <f>IF(G108="12R",_xlfn.XLOOKUP(C108,DB!$A$2:$A$222,DB!$B$2:$B$222,""),IF(G108="30L",_xlfn.XLOOKUP(C108,DB!$A$2:$A$222,DB!$C$2:$C$222,""),""))</f>
        <v>UDGUV</v>
      </c>
      <c r="S108" s="3">
        <f t="shared" si="1"/>
        <v>18</v>
      </c>
      <c r="T108" s="3" t="str">
        <f>_xlfn.XLOOKUP(C108,DB!$A$2:$A$222,DB!$D$2:$D$222,"")</f>
        <v>Sector 2</v>
      </c>
    </row>
    <row r="109" spans="1:20" x14ac:dyDescent="0.2">
      <c r="A109" t="s">
        <v>373</v>
      </c>
      <c r="B109" t="s">
        <v>18</v>
      </c>
      <c r="C109" t="s">
        <v>374</v>
      </c>
      <c r="D109" t="s">
        <v>155</v>
      </c>
      <c r="E109" t="s">
        <v>1160</v>
      </c>
      <c r="F109" s="2">
        <v>46268.782800925903</v>
      </c>
      <c r="G109" t="s">
        <v>22</v>
      </c>
      <c r="H109" t="s">
        <v>1161</v>
      </c>
      <c r="I109" s="3">
        <v>410</v>
      </c>
      <c r="J109" t="s">
        <v>24</v>
      </c>
      <c r="K109" t="s">
        <v>25</v>
      </c>
      <c r="L109" s="3">
        <v>136</v>
      </c>
      <c r="M109" t="s">
        <v>45</v>
      </c>
      <c r="N109" s="2">
        <v>46268.791273148097</v>
      </c>
      <c r="O109" s="3">
        <v>297</v>
      </c>
      <c r="P109" t="s">
        <v>27</v>
      </c>
      <c r="Q109" s="3">
        <v>190</v>
      </c>
      <c r="R109" s="3" t="str">
        <f>IF(G109="12R",_xlfn.XLOOKUP(C109,DB!$A$2:$A$222,DB!$B$2:$B$222,""),IF(G109="30L",_xlfn.XLOOKUP(C109,DB!$A$2:$A$222,DB!$C$2:$C$222,""),""))</f>
        <v>OMSUK</v>
      </c>
      <c r="S109" s="3">
        <f t="shared" si="1"/>
        <v>18</v>
      </c>
      <c r="T109" s="3" t="str">
        <f>_xlfn.XLOOKUP(C109,DB!$A$2:$A$222,DB!$D$2:$D$222,"")</f>
        <v>Sector 3</v>
      </c>
    </row>
    <row r="110" spans="1:20" x14ac:dyDescent="0.2">
      <c r="A110" t="s">
        <v>408</v>
      </c>
      <c r="B110" t="s">
        <v>18</v>
      </c>
      <c r="C110" t="s">
        <v>409</v>
      </c>
      <c r="D110" t="s">
        <v>73</v>
      </c>
      <c r="E110" t="s">
        <v>220</v>
      </c>
      <c r="F110" s="2">
        <v>46268.785775463002</v>
      </c>
      <c r="G110" t="s">
        <v>22</v>
      </c>
      <c r="H110" t="s">
        <v>1162</v>
      </c>
      <c r="I110" s="3">
        <v>360</v>
      </c>
      <c r="J110" t="s">
        <v>24</v>
      </c>
      <c r="K110" t="s">
        <v>25</v>
      </c>
      <c r="L110" s="3">
        <v>890</v>
      </c>
      <c r="M110" t="s">
        <v>39</v>
      </c>
      <c r="N110" s="2">
        <v>46268.834259259304</v>
      </c>
      <c r="O110" s="3">
        <v>360</v>
      </c>
      <c r="P110" t="s">
        <v>27</v>
      </c>
      <c r="Q110" s="3">
        <v>190</v>
      </c>
      <c r="R110" s="3" t="str">
        <f>IF(G110="12R",_xlfn.XLOOKUP(C110,DB!$A$2:$A$222,DB!$B$2:$B$222,""),IF(G110="30L",_xlfn.XLOOKUP(C110,DB!$A$2:$A$222,DB!$C$2:$C$222,""),""))</f>
        <v>UDGUV</v>
      </c>
      <c r="S110" s="3">
        <f t="shared" si="1"/>
        <v>18</v>
      </c>
      <c r="T110" s="3" t="str">
        <f>_xlfn.XLOOKUP(C110,DB!$A$2:$A$222,DB!$D$2:$D$222,"")</f>
        <v>Sector 2</v>
      </c>
    </row>
    <row r="111" spans="1:20" x14ac:dyDescent="0.2">
      <c r="A111" t="s">
        <v>399</v>
      </c>
      <c r="B111" t="s">
        <v>18</v>
      </c>
      <c r="C111" t="s">
        <v>77</v>
      </c>
      <c r="D111" t="s">
        <v>65</v>
      </c>
      <c r="E111" t="s">
        <v>92</v>
      </c>
      <c r="F111" s="2">
        <v>46268.787141203698</v>
      </c>
      <c r="G111" t="s">
        <v>22</v>
      </c>
      <c r="H111" t="s">
        <v>1163</v>
      </c>
      <c r="I111" s="3">
        <v>380</v>
      </c>
      <c r="J111" t="s">
        <v>24</v>
      </c>
      <c r="K111" t="s">
        <v>25</v>
      </c>
      <c r="L111" s="3">
        <v>888</v>
      </c>
      <c r="M111" t="s">
        <v>267</v>
      </c>
      <c r="N111" s="2">
        <v>46268.83625</v>
      </c>
      <c r="O111" s="3">
        <v>380</v>
      </c>
      <c r="P111" t="s">
        <v>27</v>
      </c>
      <c r="Q111" s="3">
        <v>190</v>
      </c>
      <c r="R111" s="3" t="str">
        <f>IF(G111="12R",_xlfn.XLOOKUP(C111,DB!$A$2:$A$222,DB!$B$2:$B$222,""),IF(G111="30L",_xlfn.XLOOKUP(C111,DB!$A$2:$A$222,DB!$C$2:$C$222,""),""))</f>
        <v>UDGUV</v>
      </c>
      <c r="S111" s="3">
        <f t="shared" si="1"/>
        <v>18</v>
      </c>
      <c r="T111" s="3" t="str">
        <f>_xlfn.XLOOKUP(C111,DB!$A$2:$A$222,DB!$D$2:$D$222,"")</f>
        <v>Sector 2</v>
      </c>
    </row>
    <row r="112" spans="1:20" x14ac:dyDescent="0.2">
      <c r="A112" t="s">
        <v>412</v>
      </c>
      <c r="B112" t="s">
        <v>18</v>
      </c>
      <c r="C112" t="s">
        <v>164</v>
      </c>
      <c r="D112" t="s">
        <v>49</v>
      </c>
      <c r="E112" t="s">
        <v>530</v>
      </c>
      <c r="F112" s="2">
        <v>46268.7911342593</v>
      </c>
      <c r="G112" t="s">
        <v>22</v>
      </c>
      <c r="H112" t="s">
        <v>1164</v>
      </c>
      <c r="I112" s="3">
        <v>380</v>
      </c>
      <c r="J112" t="s">
        <v>24</v>
      </c>
      <c r="K112" t="s">
        <v>25</v>
      </c>
      <c r="L112" s="3">
        <v>906</v>
      </c>
      <c r="M112" t="s">
        <v>39</v>
      </c>
      <c r="N112" s="2">
        <v>46268.839421296303</v>
      </c>
      <c r="O112" s="3">
        <v>380</v>
      </c>
      <c r="P112" t="s">
        <v>27</v>
      </c>
      <c r="Q112" s="3">
        <v>190</v>
      </c>
      <c r="R112" s="3" t="str">
        <f>IF(G112="12R",_xlfn.XLOOKUP(C112,DB!$A$2:$A$222,DB!$B$2:$B$222,""),IF(G112="30L",_xlfn.XLOOKUP(C112,DB!$A$2:$A$222,DB!$C$2:$C$222,""),""))</f>
        <v>ENEBA</v>
      </c>
      <c r="S112" s="3">
        <f t="shared" si="1"/>
        <v>18</v>
      </c>
      <c r="T112" s="3" t="str">
        <f>_xlfn.XLOOKUP(C112,DB!$A$2:$A$222,DB!$D$2:$D$222,"")</f>
        <v>Sector 3</v>
      </c>
    </row>
    <row r="113" spans="1:20" x14ac:dyDescent="0.2">
      <c r="A113" t="s">
        <v>390</v>
      </c>
      <c r="B113" t="s">
        <v>18</v>
      </c>
      <c r="C113" t="s">
        <v>391</v>
      </c>
      <c r="D113" t="s">
        <v>392</v>
      </c>
      <c r="E113" t="s">
        <v>393</v>
      </c>
      <c r="F113" s="2">
        <v>46268.797199074099</v>
      </c>
      <c r="G113" t="s">
        <v>22</v>
      </c>
      <c r="H113" t="s">
        <v>1165</v>
      </c>
      <c r="I113" s="3">
        <v>100</v>
      </c>
      <c r="J113" t="s">
        <v>24</v>
      </c>
      <c r="K113" t="s">
        <v>25</v>
      </c>
      <c r="L113" s="3">
        <v>338</v>
      </c>
      <c r="M113" t="s">
        <v>391</v>
      </c>
      <c r="N113" s="2">
        <v>46268.857314814799</v>
      </c>
      <c r="O113" s="3">
        <v>0</v>
      </c>
      <c r="P113" t="s">
        <v>192</v>
      </c>
      <c r="Q113" s="3">
        <v>40</v>
      </c>
      <c r="R113" s="3" t="str">
        <f>IF(G113="12R",_xlfn.XLOOKUP(C113,DB!$A$2:$A$222,DB!$B$2:$B$222,""),IF(G113="30L",_xlfn.XLOOKUP(C113,DB!$A$2:$A$222,DB!$C$2:$C$222,""),""))</f>
        <v>CZM</v>
      </c>
      <c r="S113" s="3">
        <f t="shared" si="1"/>
        <v>19</v>
      </c>
      <c r="T113" s="3" t="str">
        <f>_xlfn.XLOOKUP(C113,DB!$A$2:$A$222,DB!$D$2:$D$222,"")</f>
        <v>Sector 7</v>
      </c>
    </row>
    <row r="114" spans="1:20" x14ac:dyDescent="0.2">
      <c r="A114" t="s">
        <v>431</v>
      </c>
      <c r="B114" t="s">
        <v>18</v>
      </c>
      <c r="C114" t="s">
        <v>154</v>
      </c>
      <c r="D114" t="s">
        <v>174</v>
      </c>
      <c r="E114" t="s">
        <v>1166</v>
      </c>
      <c r="F114" s="2">
        <v>46268.800046296303</v>
      </c>
      <c r="G114" t="s">
        <v>22</v>
      </c>
      <c r="H114" t="s">
        <v>1167</v>
      </c>
      <c r="I114" s="3">
        <v>350</v>
      </c>
      <c r="J114" t="s">
        <v>24</v>
      </c>
      <c r="K114" t="s">
        <v>25</v>
      </c>
      <c r="L114" s="3">
        <v>153</v>
      </c>
      <c r="M114" t="s">
        <v>158</v>
      </c>
      <c r="N114" s="2">
        <v>46268.8101157407</v>
      </c>
      <c r="O114" s="3">
        <v>298</v>
      </c>
      <c r="P114" t="s">
        <v>27</v>
      </c>
      <c r="Q114" s="3">
        <v>190</v>
      </c>
      <c r="R114" s="3" t="str">
        <f>IF(G114="12R",_xlfn.XLOOKUP(C114,DB!$A$2:$A$222,DB!$B$2:$B$222,""),IF(G114="30L",_xlfn.XLOOKUP(C114,DB!$A$2:$A$222,DB!$C$2:$C$222,""),""))</f>
        <v>TAKUX</v>
      </c>
      <c r="S114" s="3">
        <f t="shared" si="1"/>
        <v>19</v>
      </c>
      <c r="T114" s="3" t="str">
        <f>_xlfn.XLOOKUP(C114,DB!$A$2:$A$222,DB!$D$2:$D$222,"")</f>
        <v>Sector 7</v>
      </c>
    </row>
    <row r="115" spans="1:20" x14ac:dyDescent="0.2">
      <c r="A115" t="s">
        <v>415</v>
      </c>
      <c r="B115" t="s">
        <v>18</v>
      </c>
      <c r="C115" t="s">
        <v>173</v>
      </c>
      <c r="D115" t="s">
        <v>73</v>
      </c>
      <c r="E115" t="s">
        <v>1168</v>
      </c>
      <c r="F115" s="2">
        <v>46268.802372685197</v>
      </c>
      <c r="G115" t="s">
        <v>22</v>
      </c>
      <c r="H115" t="s">
        <v>1169</v>
      </c>
      <c r="I115" s="3">
        <v>360</v>
      </c>
      <c r="J115" t="s">
        <v>24</v>
      </c>
      <c r="K115" t="s">
        <v>25</v>
      </c>
      <c r="L115" s="3">
        <v>638</v>
      </c>
      <c r="M115" t="s">
        <v>177</v>
      </c>
      <c r="N115" s="2">
        <v>46268.835046296299</v>
      </c>
      <c r="O115" s="3">
        <v>360</v>
      </c>
      <c r="P115" t="s">
        <v>27</v>
      </c>
      <c r="Q115" s="3">
        <v>40</v>
      </c>
      <c r="R115" s="3" t="str">
        <f>IF(G115="12R",_xlfn.XLOOKUP(C115,DB!$A$2:$A$222,DB!$B$2:$B$222,""),IF(G115="30L",_xlfn.XLOOKUP(C115,DB!$A$2:$A$222,DB!$C$2:$C$222,""),""))</f>
        <v>ENEBA</v>
      </c>
      <c r="S115" s="3">
        <f t="shared" si="1"/>
        <v>19</v>
      </c>
      <c r="T115" s="3" t="str">
        <f>_xlfn.XLOOKUP(C115,DB!$A$2:$A$222,DB!$D$2:$D$222,"")</f>
        <v>Sector 3</v>
      </c>
    </row>
    <row r="116" spans="1:20" x14ac:dyDescent="0.2">
      <c r="A116" t="s">
        <v>839</v>
      </c>
      <c r="B116" t="s">
        <v>18</v>
      </c>
      <c r="C116" t="s">
        <v>840</v>
      </c>
      <c r="D116" t="s">
        <v>73</v>
      </c>
      <c r="E116" t="s">
        <v>841</v>
      </c>
      <c r="F116" s="2">
        <v>46268.803680555597</v>
      </c>
      <c r="G116" t="s">
        <v>22</v>
      </c>
      <c r="H116" t="s">
        <v>1170</v>
      </c>
      <c r="I116" s="3">
        <v>360</v>
      </c>
      <c r="J116" t="s">
        <v>24</v>
      </c>
      <c r="K116" t="s">
        <v>25</v>
      </c>
      <c r="L116" s="3">
        <v>440</v>
      </c>
      <c r="M116" t="s">
        <v>308</v>
      </c>
      <c r="N116" s="2">
        <v>46268.828634259298</v>
      </c>
      <c r="O116" s="3">
        <v>330</v>
      </c>
      <c r="P116" t="s">
        <v>27</v>
      </c>
      <c r="Q116" s="3">
        <v>40</v>
      </c>
      <c r="R116" s="3" t="str">
        <f>IF(G116="12R",_xlfn.XLOOKUP(C116,DB!$A$2:$A$222,DB!$B$2:$B$222,""),IF(G116="30L",_xlfn.XLOOKUP(C116,DB!$A$2:$A$222,DB!$C$2:$C$222,""),""))</f>
        <v>ENEBA</v>
      </c>
      <c r="S116" s="3">
        <f t="shared" si="1"/>
        <v>19</v>
      </c>
      <c r="T116" s="3" t="str">
        <f>_xlfn.XLOOKUP(C116,DB!$A$2:$A$222,DB!$D$2:$D$222,"")</f>
        <v>Sector 3</v>
      </c>
    </row>
    <row r="117" spans="1:20" x14ac:dyDescent="0.2">
      <c r="A117" t="s">
        <v>370</v>
      </c>
      <c r="B117" t="s">
        <v>18</v>
      </c>
      <c r="C117" t="s">
        <v>48</v>
      </c>
      <c r="D117" t="s">
        <v>49</v>
      </c>
      <c r="E117" t="s">
        <v>1171</v>
      </c>
      <c r="F117" s="2">
        <v>46268.8044212963</v>
      </c>
      <c r="G117" t="s">
        <v>22</v>
      </c>
      <c r="H117" t="s">
        <v>1172</v>
      </c>
      <c r="I117" s="3">
        <v>380</v>
      </c>
      <c r="J117" t="s">
        <v>24</v>
      </c>
      <c r="K117" t="s">
        <v>25</v>
      </c>
      <c r="L117" s="3">
        <v>896</v>
      </c>
      <c r="M117" t="s">
        <v>52</v>
      </c>
      <c r="N117" s="2">
        <v>46268.854386574101</v>
      </c>
      <c r="O117" s="3">
        <v>380</v>
      </c>
      <c r="P117" t="s">
        <v>27</v>
      </c>
      <c r="Q117" s="3">
        <v>190</v>
      </c>
      <c r="R117" s="3" t="str">
        <f>IF(G117="12R",_xlfn.XLOOKUP(C117,DB!$A$2:$A$222,DB!$B$2:$B$222,""),IF(G117="30L",_xlfn.XLOOKUP(C117,DB!$A$2:$A$222,DB!$C$2:$C$222,""),""))</f>
        <v>UDGUV</v>
      </c>
      <c r="S117" s="3">
        <f t="shared" si="1"/>
        <v>19</v>
      </c>
      <c r="T117" s="3" t="str">
        <f>_xlfn.XLOOKUP(C117,DB!$A$2:$A$222,DB!$D$2:$D$222,"")</f>
        <v>Sector 2</v>
      </c>
    </row>
    <row r="118" spans="1:20" x14ac:dyDescent="0.2">
      <c r="A118" t="s">
        <v>441</v>
      </c>
      <c r="B118" t="s">
        <v>18</v>
      </c>
      <c r="C118" t="s">
        <v>352</v>
      </c>
      <c r="D118" t="s">
        <v>165</v>
      </c>
      <c r="E118" t="s">
        <v>1173</v>
      </c>
      <c r="F118" s="2">
        <v>46268.805208333302</v>
      </c>
      <c r="G118" t="s">
        <v>22</v>
      </c>
      <c r="H118" t="s">
        <v>1174</v>
      </c>
      <c r="I118" s="3">
        <v>360</v>
      </c>
      <c r="J118" t="s">
        <v>24</v>
      </c>
      <c r="K118" t="s">
        <v>25</v>
      </c>
      <c r="L118" s="3">
        <v>383</v>
      </c>
      <c r="M118" t="s">
        <v>444</v>
      </c>
      <c r="N118" s="2">
        <v>46268.8270023148</v>
      </c>
      <c r="O118" s="3">
        <v>360</v>
      </c>
      <c r="P118" t="s">
        <v>27</v>
      </c>
      <c r="Q118" s="3">
        <v>40</v>
      </c>
      <c r="R118" s="3" t="str">
        <f>IF(G118="12R",_xlfn.XLOOKUP(C118,DB!$A$2:$A$222,DB!$B$2:$B$222,""),IF(G118="30L",_xlfn.XLOOKUP(C118,DB!$A$2:$A$222,DB!$C$2:$C$222,""),""))</f>
        <v>OMSUK</v>
      </c>
      <c r="S118" s="3">
        <f t="shared" si="1"/>
        <v>19</v>
      </c>
      <c r="T118" s="3" t="str">
        <f>_xlfn.XLOOKUP(C118,DB!$A$2:$A$222,DB!$D$2:$D$222,"")</f>
        <v>Sector 3</v>
      </c>
    </row>
    <row r="119" spans="1:20" x14ac:dyDescent="0.2">
      <c r="A119" t="s">
        <v>1175</v>
      </c>
      <c r="B119" t="s">
        <v>18</v>
      </c>
      <c r="C119" t="s">
        <v>683</v>
      </c>
      <c r="D119" t="s">
        <v>1176</v>
      </c>
      <c r="F119" s="2">
        <v>46268.806724536997</v>
      </c>
      <c r="G119" t="s">
        <v>22</v>
      </c>
      <c r="H119" t="s">
        <v>1177</v>
      </c>
      <c r="I119" s="3">
        <v>410</v>
      </c>
      <c r="J119" t="s">
        <v>24</v>
      </c>
      <c r="K119" t="s">
        <v>62</v>
      </c>
      <c r="L119" s="3">
        <v>203</v>
      </c>
      <c r="M119" t="s">
        <v>1178</v>
      </c>
      <c r="N119" s="2">
        <v>46268.819687499999</v>
      </c>
      <c r="O119" s="3">
        <v>295</v>
      </c>
      <c r="P119" t="s">
        <v>27</v>
      </c>
      <c r="Q119" s="3">
        <v>40</v>
      </c>
      <c r="R119" s="3" t="str">
        <f>IF(G119="12R",_xlfn.XLOOKUP(C119,DB!$A$2:$A$222,DB!$B$2:$B$222,""),IF(G119="30L",_xlfn.XLOOKUP(C119,DB!$A$2:$A$222,DB!$C$2:$C$222,""),""))</f>
        <v>OMSUK</v>
      </c>
      <c r="S119" s="3">
        <f t="shared" si="1"/>
        <v>19</v>
      </c>
      <c r="T119" s="3" t="str">
        <f>_xlfn.XLOOKUP(C119,DB!$A$2:$A$222,DB!$D$2:$D$222,"")</f>
        <v>Sector 3</v>
      </c>
    </row>
    <row r="120" spans="1:20" x14ac:dyDescent="0.2">
      <c r="A120" t="s">
        <v>445</v>
      </c>
      <c r="B120" t="s">
        <v>18</v>
      </c>
      <c r="C120" t="s">
        <v>182</v>
      </c>
      <c r="D120" t="s">
        <v>73</v>
      </c>
      <c r="E120" t="s">
        <v>1179</v>
      </c>
      <c r="F120" s="2">
        <v>46268.808287036998</v>
      </c>
      <c r="G120" t="s">
        <v>22</v>
      </c>
      <c r="H120" t="s">
        <v>1180</v>
      </c>
      <c r="I120" s="3">
        <v>360</v>
      </c>
      <c r="J120" t="s">
        <v>24</v>
      </c>
      <c r="K120" t="s">
        <v>25</v>
      </c>
      <c r="L120" s="3">
        <v>445</v>
      </c>
      <c r="M120" t="s">
        <v>308</v>
      </c>
      <c r="N120" s="2">
        <v>46268.832777777803</v>
      </c>
      <c r="O120" s="3">
        <v>360</v>
      </c>
      <c r="P120" t="s">
        <v>27</v>
      </c>
      <c r="Q120" s="3">
        <v>40</v>
      </c>
      <c r="R120" s="3" t="str">
        <f>IF(G120="12R",_xlfn.XLOOKUP(C120,DB!$A$2:$A$222,DB!$B$2:$B$222,""),IF(G120="30L",_xlfn.XLOOKUP(C120,DB!$A$2:$A$222,DB!$C$2:$C$222,""),""))</f>
        <v>ENEBA</v>
      </c>
      <c r="S120" s="3">
        <f t="shared" si="1"/>
        <v>19</v>
      </c>
      <c r="T120" s="3" t="str">
        <f>_xlfn.XLOOKUP(C120,DB!$A$2:$A$222,DB!$D$2:$D$222,"")</f>
        <v>Sector 3</v>
      </c>
    </row>
    <row r="121" spans="1:20" x14ac:dyDescent="0.2">
      <c r="A121" t="s">
        <v>1181</v>
      </c>
      <c r="B121" t="s">
        <v>18</v>
      </c>
      <c r="C121" t="s">
        <v>1182</v>
      </c>
      <c r="D121" t="s">
        <v>155</v>
      </c>
      <c r="E121" t="s">
        <v>1183</v>
      </c>
      <c r="F121" s="2">
        <v>46268.809849537</v>
      </c>
      <c r="G121" t="s">
        <v>22</v>
      </c>
      <c r="H121" t="s">
        <v>1184</v>
      </c>
      <c r="I121" s="3">
        <v>360</v>
      </c>
      <c r="J121" t="s">
        <v>24</v>
      </c>
      <c r="K121" t="s">
        <v>25</v>
      </c>
      <c r="L121" s="3">
        <v>446</v>
      </c>
      <c r="M121" t="s">
        <v>308</v>
      </c>
      <c r="N121" s="2">
        <v>46268.834085648101</v>
      </c>
      <c r="O121" s="3">
        <v>340</v>
      </c>
      <c r="P121" t="s">
        <v>27</v>
      </c>
      <c r="Q121" s="3">
        <v>40</v>
      </c>
      <c r="R121" s="3" t="str">
        <f>IF(G121="12R",_xlfn.XLOOKUP(C121,DB!$A$2:$A$222,DB!$B$2:$B$222,""),IF(G121="30L",_xlfn.XLOOKUP(C121,DB!$A$2:$A$222,DB!$C$2:$C$222,""),""))</f>
        <v>OMSUK</v>
      </c>
      <c r="S121" s="3">
        <f t="shared" si="1"/>
        <v>19</v>
      </c>
      <c r="T121" s="3" t="str">
        <f>_xlfn.XLOOKUP(C121,DB!$A$2:$A$222,DB!$D$2:$D$222,"")</f>
        <v>Sector 3</v>
      </c>
    </row>
    <row r="122" spans="1:20" x14ac:dyDescent="0.2">
      <c r="A122" t="s">
        <v>193</v>
      </c>
      <c r="B122" t="s">
        <v>18</v>
      </c>
      <c r="C122" t="s">
        <v>18</v>
      </c>
      <c r="D122" t="s">
        <v>194</v>
      </c>
      <c r="F122" s="2">
        <v>46268.810231481497</v>
      </c>
      <c r="G122" t="s">
        <v>22</v>
      </c>
      <c r="H122" t="s">
        <v>1185</v>
      </c>
      <c r="I122" s="3">
        <v>15</v>
      </c>
      <c r="J122" t="s">
        <v>196</v>
      </c>
      <c r="K122" t="s">
        <v>62</v>
      </c>
      <c r="L122" s="3">
        <v>70</v>
      </c>
      <c r="M122" t="s">
        <v>18</v>
      </c>
      <c r="N122" s="2">
        <v>46268.8456365741</v>
      </c>
      <c r="O122" s="3">
        <v>0</v>
      </c>
      <c r="P122" t="s">
        <v>192</v>
      </c>
      <c r="Q122" s="3">
        <v>15</v>
      </c>
      <c r="R122" s="3" t="str">
        <f>IF(G122="12R",_xlfn.XLOOKUP(C122,DB!$A$2:$A$222,DB!$B$2:$B$222,""),IF(G122="30L",_xlfn.XLOOKUP(C122,DB!$A$2:$A$222,DB!$C$2:$C$222,""),""))</f>
        <v/>
      </c>
      <c r="S122" s="3">
        <f t="shared" si="1"/>
        <v>19</v>
      </c>
      <c r="T122" s="3" t="str">
        <f>_xlfn.XLOOKUP(C122,DB!$A$2:$A$222,DB!$D$2:$D$222,"")</f>
        <v/>
      </c>
    </row>
    <row r="123" spans="1:20" x14ac:dyDescent="0.2">
      <c r="A123" t="s">
        <v>448</v>
      </c>
      <c r="B123" t="s">
        <v>18</v>
      </c>
      <c r="C123" t="s">
        <v>449</v>
      </c>
      <c r="D123" t="s">
        <v>20</v>
      </c>
      <c r="E123" t="s">
        <v>1186</v>
      </c>
      <c r="F123" s="2">
        <v>46268.810856481497</v>
      </c>
      <c r="G123" t="s">
        <v>22</v>
      </c>
      <c r="H123" t="s">
        <v>1187</v>
      </c>
      <c r="I123" s="3">
        <v>340</v>
      </c>
      <c r="J123" t="s">
        <v>24</v>
      </c>
      <c r="K123" t="s">
        <v>25</v>
      </c>
      <c r="L123" s="3">
        <v>878</v>
      </c>
      <c r="M123" t="s">
        <v>39</v>
      </c>
      <c r="N123" s="2">
        <v>46268.857881944401</v>
      </c>
      <c r="O123" s="3">
        <v>340</v>
      </c>
      <c r="P123" t="s">
        <v>27</v>
      </c>
      <c r="Q123" s="3">
        <v>190</v>
      </c>
      <c r="R123" s="3" t="str">
        <f>IF(G123="12R",_xlfn.XLOOKUP(C123,DB!$A$2:$A$222,DB!$B$2:$B$222,""),IF(G123="30L",_xlfn.XLOOKUP(C123,DB!$A$2:$A$222,DB!$C$2:$C$222,""),""))</f>
        <v>UDGUV</v>
      </c>
      <c r="S123" s="3">
        <f t="shared" si="1"/>
        <v>19</v>
      </c>
      <c r="T123" s="3" t="str">
        <f>_xlfn.XLOOKUP(C123,DB!$A$2:$A$222,DB!$D$2:$D$222,"")</f>
        <v>Sector 2</v>
      </c>
    </row>
    <row r="124" spans="1:20" x14ac:dyDescent="0.2">
      <c r="A124" t="s">
        <v>437</v>
      </c>
      <c r="B124" t="s">
        <v>18</v>
      </c>
      <c r="C124" t="s">
        <v>211</v>
      </c>
      <c r="D124" t="s">
        <v>73</v>
      </c>
      <c r="E124" t="s">
        <v>1188</v>
      </c>
      <c r="F124" s="2">
        <v>46268.811678240701</v>
      </c>
      <c r="G124" t="s">
        <v>22</v>
      </c>
      <c r="H124" t="s">
        <v>838</v>
      </c>
      <c r="I124" s="3">
        <v>350</v>
      </c>
      <c r="J124" t="s">
        <v>24</v>
      </c>
      <c r="K124" t="s">
        <v>25</v>
      </c>
      <c r="L124" s="3">
        <v>136</v>
      </c>
      <c r="M124" t="s">
        <v>45</v>
      </c>
      <c r="N124" s="2">
        <v>46268.820324074099</v>
      </c>
      <c r="O124" s="3">
        <v>179</v>
      </c>
      <c r="P124" t="s">
        <v>27</v>
      </c>
      <c r="Q124" s="3">
        <v>190</v>
      </c>
      <c r="R124" s="3" t="str">
        <f>IF(G124="12R",_xlfn.XLOOKUP(C124,DB!$A$2:$A$222,DB!$B$2:$B$222,""),IF(G124="30L",_xlfn.XLOOKUP(C124,DB!$A$2:$A$222,DB!$C$2:$C$222,""),""))</f>
        <v>NUDAL</v>
      </c>
      <c r="S124" s="3">
        <f t="shared" si="1"/>
        <v>19</v>
      </c>
      <c r="T124" s="3" t="str">
        <f>_xlfn.XLOOKUP(C124,DB!$A$2:$A$222,DB!$D$2:$D$222,"")</f>
        <v>Sector 3</v>
      </c>
    </row>
    <row r="125" spans="1:20" x14ac:dyDescent="0.2">
      <c r="A125" t="s">
        <v>1189</v>
      </c>
      <c r="B125" t="s">
        <v>18</v>
      </c>
      <c r="C125" t="s">
        <v>420</v>
      </c>
      <c r="D125" t="s">
        <v>421</v>
      </c>
      <c r="E125" t="s">
        <v>1190</v>
      </c>
      <c r="F125" s="2">
        <v>46268.814039351899</v>
      </c>
      <c r="G125" t="s">
        <v>22</v>
      </c>
      <c r="H125" t="s">
        <v>1191</v>
      </c>
      <c r="I125" s="3">
        <v>350</v>
      </c>
      <c r="J125" t="s">
        <v>24</v>
      </c>
      <c r="K125" t="s">
        <v>25</v>
      </c>
      <c r="L125" s="3">
        <v>234</v>
      </c>
      <c r="M125" t="s">
        <v>686</v>
      </c>
      <c r="N125" s="2">
        <v>46268.828344907401</v>
      </c>
      <c r="O125" s="3">
        <v>271</v>
      </c>
      <c r="P125" t="s">
        <v>46</v>
      </c>
      <c r="Q125" s="3">
        <v>40</v>
      </c>
      <c r="R125" s="3" t="str">
        <f>IF(G125="12R",_xlfn.XLOOKUP(C125,DB!$A$2:$A$222,DB!$B$2:$B$222,""),IF(G125="30L",_xlfn.XLOOKUP(C125,DB!$A$2:$A$222,DB!$C$2:$C$222,""),""))</f>
        <v>NUDAL</v>
      </c>
      <c r="S125" s="3">
        <f t="shared" si="1"/>
        <v>19</v>
      </c>
      <c r="T125" s="3" t="str">
        <f>_xlfn.XLOOKUP(C125,DB!$A$2:$A$222,DB!$D$2:$D$222,"")</f>
        <v>Sector 3</v>
      </c>
    </row>
    <row r="126" spans="1:20" x14ac:dyDescent="0.2">
      <c r="A126" t="s">
        <v>1192</v>
      </c>
      <c r="B126" t="s">
        <v>18</v>
      </c>
      <c r="C126" t="s">
        <v>1193</v>
      </c>
      <c r="D126" t="s">
        <v>684</v>
      </c>
      <c r="F126" s="2">
        <v>46268.816539351901</v>
      </c>
      <c r="G126" t="s">
        <v>22</v>
      </c>
      <c r="H126" t="s">
        <v>1194</v>
      </c>
      <c r="I126" s="3">
        <v>410</v>
      </c>
      <c r="J126" t="s">
        <v>24</v>
      </c>
      <c r="K126" t="s">
        <v>1195</v>
      </c>
      <c r="L126" s="3">
        <v>361</v>
      </c>
      <c r="M126" t="s">
        <v>33</v>
      </c>
      <c r="N126" s="2">
        <v>46268.838807870401</v>
      </c>
      <c r="O126" s="3">
        <v>410</v>
      </c>
      <c r="P126" t="s">
        <v>27</v>
      </c>
      <c r="Q126" s="3">
        <v>40</v>
      </c>
      <c r="R126" s="3" t="str">
        <f>IF(G126="12R",_xlfn.XLOOKUP(C126,DB!$A$2:$A$222,DB!$B$2:$B$222,""),IF(G126="30L",_xlfn.XLOOKUP(C126,DB!$A$2:$A$222,DB!$C$2:$C$222,""),""))</f>
        <v/>
      </c>
      <c r="S126" s="3">
        <f t="shared" si="1"/>
        <v>19</v>
      </c>
      <c r="T126" s="3" t="str">
        <f>_xlfn.XLOOKUP(C126,DB!$A$2:$A$222,DB!$D$2:$D$222,"")</f>
        <v/>
      </c>
    </row>
    <row r="127" spans="1:20" x14ac:dyDescent="0.2">
      <c r="A127" t="s">
        <v>466</v>
      </c>
      <c r="B127" t="s">
        <v>18</v>
      </c>
      <c r="C127" t="s">
        <v>467</v>
      </c>
      <c r="D127" t="s">
        <v>36</v>
      </c>
      <c r="E127" t="s">
        <v>1196</v>
      </c>
      <c r="F127" s="2">
        <v>46268.8180671296</v>
      </c>
      <c r="G127" t="s">
        <v>22</v>
      </c>
      <c r="H127" t="s">
        <v>1197</v>
      </c>
      <c r="I127" s="3">
        <v>380</v>
      </c>
      <c r="J127" t="s">
        <v>24</v>
      </c>
      <c r="K127" t="s">
        <v>25</v>
      </c>
      <c r="L127" s="3">
        <v>942</v>
      </c>
      <c r="M127" t="s">
        <v>267</v>
      </c>
      <c r="N127" s="2">
        <v>46268.8680902778</v>
      </c>
      <c r="O127" s="3">
        <v>380</v>
      </c>
      <c r="P127" t="s">
        <v>27</v>
      </c>
      <c r="Q127" s="3">
        <v>190</v>
      </c>
      <c r="R127" s="3" t="str">
        <f>IF(G127="12R",_xlfn.XLOOKUP(C127,DB!$A$2:$A$222,DB!$B$2:$B$222,""),IF(G127="30L",_xlfn.XLOOKUP(C127,DB!$A$2:$A$222,DB!$C$2:$C$222,""),""))</f>
        <v>UDGUV</v>
      </c>
      <c r="S127" s="3">
        <f t="shared" si="1"/>
        <v>19</v>
      </c>
      <c r="T127" s="3" t="str">
        <f>_xlfn.XLOOKUP(C127,DB!$A$2:$A$222,DB!$D$2:$D$222,"")</f>
        <v>Sector 2</v>
      </c>
    </row>
    <row r="128" spans="1:20" x14ac:dyDescent="0.2">
      <c r="A128" t="s">
        <v>473</v>
      </c>
      <c r="B128" t="s">
        <v>18</v>
      </c>
      <c r="C128" t="s">
        <v>48</v>
      </c>
      <c r="D128" t="s">
        <v>49</v>
      </c>
      <c r="E128" t="s">
        <v>1198</v>
      </c>
      <c r="F128" s="2">
        <v>46268.820844907401</v>
      </c>
      <c r="G128" t="s">
        <v>22</v>
      </c>
      <c r="H128" t="s">
        <v>1199</v>
      </c>
      <c r="I128" s="3">
        <v>340</v>
      </c>
      <c r="J128" t="s">
        <v>24</v>
      </c>
      <c r="K128" t="s">
        <v>25</v>
      </c>
      <c r="L128" s="3">
        <v>894</v>
      </c>
      <c r="M128" t="s">
        <v>52</v>
      </c>
      <c r="N128" s="2">
        <v>46268.869745370401</v>
      </c>
      <c r="O128" s="3">
        <v>340</v>
      </c>
      <c r="P128" t="s">
        <v>27</v>
      </c>
      <c r="Q128" s="3">
        <v>190</v>
      </c>
      <c r="R128" s="3" t="str">
        <f>IF(G128="12R",_xlfn.XLOOKUP(C128,DB!$A$2:$A$222,DB!$B$2:$B$222,""),IF(G128="30L",_xlfn.XLOOKUP(C128,DB!$A$2:$A$222,DB!$C$2:$C$222,""),""))</f>
        <v>UDGUV</v>
      </c>
      <c r="S128" s="3">
        <f t="shared" si="1"/>
        <v>19</v>
      </c>
      <c r="T128" s="3" t="str">
        <f>_xlfn.XLOOKUP(C128,DB!$A$2:$A$222,DB!$D$2:$D$222,"")</f>
        <v>Sector 2</v>
      </c>
    </row>
    <row r="129" spans="1:20" x14ac:dyDescent="0.2">
      <c r="A129" t="s">
        <v>699</v>
      </c>
      <c r="B129" t="s">
        <v>18</v>
      </c>
      <c r="C129" t="s">
        <v>700</v>
      </c>
      <c r="D129" t="s">
        <v>36</v>
      </c>
      <c r="E129" t="s">
        <v>1200</v>
      </c>
      <c r="F129" s="2">
        <v>46268.821469907401</v>
      </c>
      <c r="G129" t="s">
        <v>22</v>
      </c>
      <c r="H129" t="s">
        <v>1201</v>
      </c>
      <c r="I129" s="3">
        <v>390</v>
      </c>
      <c r="J129" t="s">
        <v>24</v>
      </c>
      <c r="K129" t="s">
        <v>25</v>
      </c>
      <c r="L129" s="3">
        <v>354</v>
      </c>
      <c r="M129" t="s">
        <v>33</v>
      </c>
      <c r="N129" s="2">
        <v>46268.840497685203</v>
      </c>
      <c r="O129" s="3">
        <v>390</v>
      </c>
      <c r="P129" t="s">
        <v>27</v>
      </c>
      <c r="Q129" s="3">
        <v>40</v>
      </c>
      <c r="R129" s="3" t="str">
        <f>IF(G129="12R",_xlfn.XLOOKUP(C129,DB!$A$2:$A$222,DB!$B$2:$B$222,""),IF(G129="30L",_xlfn.XLOOKUP(C129,DB!$A$2:$A$222,DB!$C$2:$C$222,""),""))</f>
        <v>OMSUK</v>
      </c>
      <c r="S129" s="3">
        <f t="shared" si="1"/>
        <v>19</v>
      </c>
      <c r="T129" s="3" t="str">
        <f>_xlfn.XLOOKUP(C129,DB!$A$2:$A$222,DB!$D$2:$D$222,"")</f>
        <v>Sector 3</v>
      </c>
    </row>
    <row r="130" spans="1:20" x14ac:dyDescent="0.2">
      <c r="A130" t="s">
        <v>1202</v>
      </c>
      <c r="B130" t="s">
        <v>18</v>
      </c>
      <c r="C130" t="s">
        <v>83</v>
      </c>
      <c r="D130" t="s">
        <v>1203</v>
      </c>
      <c r="F130" s="2">
        <v>46268.823182870401</v>
      </c>
      <c r="G130" t="s">
        <v>22</v>
      </c>
      <c r="H130" t="s">
        <v>1204</v>
      </c>
      <c r="I130" s="3">
        <v>85</v>
      </c>
      <c r="J130" t="s">
        <v>196</v>
      </c>
      <c r="K130" t="s">
        <v>62</v>
      </c>
      <c r="L130" s="3">
        <v>311</v>
      </c>
      <c r="M130" t="s">
        <v>83</v>
      </c>
      <c r="N130" s="2">
        <v>46268.868703703702</v>
      </c>
      <c r="O130" s="3">
        <v>0</v>
      </c>
      <c r="P130" t="s">
        <v>192</v>
      </c>
      <c r="Q130" s="3">
        <v>40</v>
      </c>
      <c r="R130" s="3" t="str">
        <f>IF(G130="12R",_xlfn.XLOOKUP(C130,DB!$A$2:$A$222,DB!$B$2:$B$222,""),IF(G130="30L",_xlfn.XLOOKUP(C130,DB!$A$2:$A$222,DB!$C$2:$C$222,""),""))</f>
        <v>UDGUV</v>
      </c>
      <c r="S130" s="3">
        <f t="shared" si="1"/>
        <v>19</v>
      </c>
      <c r="T130" s="3" t="str">
        <f>_xlfn.XLOOKUP(C130,DB!$A$2:$A$222,DB!$D$2:$D$222,"")</f>
        <v>Sector 2</v>
      </c>
    </row>
    <row r="131" spans="1:20" x14ac:dyDescent="0.2">
      <c r="A131" t="s">
        <v>452</v>
      </c>
      <c r="B131" t="s">
        <v>18</v>
      </c>
      <c r="C131" t="s">
        <v>453</v>
      </c>
      <c r="D131" t="s">
        <v>165</v>
      </c>
      <c r="E131" t="s">
        <v>1205</v>
      </c>
      <c r="F131" s="2">
        <v>46268.825543981497</v>
      </c>
      <c r="G131" t="s">
        <v>22</v>
      </c>
      <c r="H131" t="s">
        <v>1206</v>
      </c>
      <c r="I131" s="3">
        <v>360</v>
      </c>
      <c r="J131" t="s">
        <v>24</v>
      </c>
      <c r="K131" t="s">
        <v>25</v>
      </c>
      <c r="L131" s="3">
        <v>895</v>
      </c>
      <c r="M131" t="s">
        <v>39</v>
      </c>
      <c r="N131" s="2">
        <v>46268.8725694444</v>
      </c>
      <c r="O131" s="3">
        <v>360</v>
      </c>
      <c r="P131" t="s">
        <v>27</v>
      </c>
      <c r="Q131" s="3">
        <v>190</v>
      </c>
      <c r="R131" s="3" t="str">
        <f>IF(G131="12R",_xlfn.XLOOKUP(C131,DB!$A$2:$A$222,DB!$B$2:$B$222,""),IF(G131="30L",_xlfn.XLOOKUP(C131,DB!$A$2:$A$222,DB!$C$2:$C$222,""),""))</f>
        <v>UDGUV</v>
      </c>
      <c r="S131" s="3">
        <f t="shared" ref="S131:S168" si="2">HOUR(F131)</f>
        <v>19</v>
      </c>
      <c r="T131" s="3" t="str">
        <f>_xlfn.XLOOKUP(C131,DB!$A$2:$A$222,DB!$D$2:$D$222,"")</f>
        <v>Sector 2</v>
      </c>
    </row>
    <row r="132" spans="1:20" x14ac:dyDescent="0.2">
      <c r="A132" t="s">
        <v>462</v>
      </c>
      <c r="B132" t="s">
        <v>18</v>
      </c>
      <c r="C132" t="s">
        <v>463</v>
      </c>
      <c r="D132" t="s">
        <v>36</v>
      </c>
      <c r="E132" t="s">
        <v>1207</v>
      </c>
      <c r="F132" s="2">
        <v>46268.827280092599</v>
      </c>
      <c r="G132" t="s">
        <v>22</v>
      </c>
      <c r="H132" t="s">
        <v>1208</v>
      </c>
      <c r="I132" s="3">
        <v>370</v>
      </c>
      <c r="J132" t="s">
        <v>24</v>
      </c>
      <c r="K132" t="s">
        <v>25</v>
      </c>
      <c r="L132" s="3">
        <v>136</v>
      </c>
      <c r="M132" t="s">
        <v>45</v>
      </c>
      <c r="N132" s="2">
        <v>46268.836111111101</v>
      </c>
      <c r="O132" s="3">
        <v>247</v>
      </c>
      <c r="P132" t="s">
        <v>27</v>
      </c>
      <c r="Q132" s="3">
        <v>190</v>
      </c>
      <c r="R132" s="3" t="str">
        <f>IF(G132="12R",_xlfn.XLOOKUP(C132,DB!$A$2:$A$222,DB!$B$2:$B$222,""),IF(G132="30L",_xlfn.XLOOKUP(C132,DB!$A$2:$A$222,DB!$C$2:$C$222,""),""))</f>
        <v>OMSUK</v>
      </c>
      <c r="S132" s="3">
        <f t="shared" si="2"/>
        <v>19</v>
      </c>
      <c r="T132" s="3" t="str">
        <f>_xlfn.XLOOKUP(C132,DB!$A$2:$A$222,DB!$D$2:$D$222,"")</f>
        <v>Sector 3</v>
      </c>
    </row>
    <row r="133" spans="1:20" x14ac:dyDescent="0.2">
      <c r="A133" t="s">
        <v>483</v>
      </c>
      <c r="B133" t="s">
        <v>18</v>
      </c>
      <c r="C133" t="s">
        <v>48</v>
      </c>
      <c r="D133" t="s">
        <v>20</v>
      </c>
      <c r="E133" t="s">
        <v>484</v>
      </c>
      <c r="F133" s="2">
        <v>46268.832916666703</v>
      </c>
      <c r="G133" t="s">
        <v>22</v>
      </c>
      <c r="H133" t="s">
        <v>93</v>
      </c>
      <c r="I133" s="3">
        <v>360</v>
      </c>
      <c r="J133" t="s">
        <v>24</v>
      </c>
      <c r="K133" t="s">
        <v>25</v>
      </c>
      <c r="L133" s="3">
        <v>859</v>
      </c>
      <c r="M133" t="s">
        <v>52</v>
      </c>
      <c r="N133" s="2">
        <v>46268.878645833298</v>
      </c>
      <c r="O133" s="3">
        <v>340</v>
      </c>
      <c r="P133" t="s">
        <v>27</v>
      </c>
      <c r="Q133" s="3">
        <v>190</v>
      </c>
      <c r="R133" s="3" t="str">
        <f>IF(G133="12R",_xlfn.XLOOKUP(C133,DB!$A$2:$A$222,DB!$B$2:$B$222,""),IF(G133="30L",_xlfn.XLOOKUP(C133,DB!$A$2:$A$222,DB!$C$2:$C$222,""),""))</f>
        <v>UDGUV</v>
      </c>
      <c r="S133" s="3">
        <f t="shared" si="2"/>
        <v>19</v>
      </c>
      <c r="T133" s="3" t="str">
        <f>_xlfn.XLOOKUP(C133,DB!$A$2:$A$222,DB!$D$2:$D$222,"")</f>
        <v>Sector 2</v>
      </c>
    </row>
    <row r="134" spans="1:20" x14ac:dyDescent="0.2">
      <c r="A134" t="s">
        <v>459</v>
      </c>
      <c r="B134" t="s">
        <v>18</v>
      </c>
      <c r="C134" t="s">
        <v>249</v>
      </c>
      <c r="D134" t="s">
        <v>20</v>
      </c>
      <c r="E134" t="s">
        <v>1209</v>
      </c>
      <c r="F134" s="2">
        <v>46268.835902777799</v>
      </c>
      <c r="G134" t="s">
        <v>22</v>
      </c>
      <c r="H134" t="s">
        <v>1210</v>
      </c>
      <c r="I134" s="3">
        <v>330</v>
      </c>
      <c r="J134" t="s">
        <v>24</v>
      </c>
      <c r="K134" t="s">
        <v>25</v>
      </c>
      <c r="L134" s="3">
        <v>136</v>
      </c>
      <c r="M134" t="s">
        <v>45</v>
      </c>
      <c r="N134" s="2">
        <v>46268.844849537003</v>
      </c>
      <c r="O134" s="3">
        <v>203</v>
      </c>
      <c r="P134" t="s">
        <v>27</v>
      </c>
      <c r="Q134" s="3">
        <v>190</v>
      </c>
      <c r="R134" s="3" t="str">
        <f>IF(G134="12R",_xlfn.XLOOKUP(C134,DB!$A$2:$A$222,DB!$B$2:$B$222,""),IF(G134="30L",_xlfn.XLOOKUP(C134,DB!$A$2:$A$222,DB!$C$2:$C$222,""),""))</f>
        <v>OMSUK</v>
      </c>
      <c r="S134" s="3">
        <f t="shared" si="2"/>
        <v>20</v>
      </c>
      <c r="T134" s="3" t="str">
        <f>_xlfn.XLOOKUP(C134,DB!$A$2:$A$222,DB!$D$2:$D$222,"")</f>
        <v>Sector 3</v>
      </c>
    </row>
    <row r="135" spans="1:20" x14ac:dyDescent="0.2">
      <c r="A135" t="s">
        <v>796</v>
      </c>
      <c r="B135" t="s">
        <v>18</v>
      </c>
      <c r="C135" t="s">
        <v>18</v>
      </c>
      <c r="D135" t="s">
        <v>797</v>
      </c>
      <c r="F135" s="2">
        <v>46268.846898148098</v>
      </c>
      <c r="G135" t="s">
        <v>22</v>
      </c>
      <c r="H135" t="s">
        <v>195</v>
      </c>
      <c r="I135" s="3">
        <v>15</v>
      </c>
      <c r="J135" t="s">
        <v>196</v>
      </c>
      <c r="K135" t="s">
        <v>62</v>
      </c>
      <c r="L135" s="3">
        <v>104</v>
      </c>
      <c r="M135" t="s">
        <v>18</v>
      </c>
      <c r="N135" s="2">
        <v>46268.896805555603</v>
      </c>
      <c r="O135" s="3">
        <v>0</v>
      </c>
      <c r="P135" t="s">
        <v>192</v>
      </c>
      <c r="Q135" s="3">
        <v>927</v>
      </c>
      <c r="R135" s="3" t="str">
        <f>IF(G135="12R",_xlfn.XLOOKUP(C135,DB!$A$2:$A$222,DB!$B$2:$B$222,""),IF(G135="30L",_xlfn.XLOOKUP(C135,DB!$A$2:$A$222,DB!$C$2:$C$222,""),""))</f>
        <v/>
      </c>
      <c r="S135" s="3">
        <f t="shared" si="2"/>
        <v>20</v>
      </c>
      <c r="T135" s="3" t="str">
        <f>_xlfn.XLOOKUP(C135,DB!$A$2:$A$222,DB!$D$2:$D$222,"")</f>
        <v/>
      </c>
    </row>
    <row r="136" spans="1:20" x14ac:dyDescent="0.2">
      <c r="A136" t="s">
        <v>487</v>
      </c>
      <c r="B136" t="s">
        <v>18</v>
      </c>
      <c r="C136" t="s">
        <v>136</v>
      </c>
      <c r="D136" t="s">
        <v>65</v>
      </c>
      <c r="E136" t="s">
        <v>968</v>
      </c>
      <c r="F136" s="2">
        <v>46268.850810185198</v>
      </c>
      <c r="G136" t="s">
        <v>22</v>
      </c>
      <c r="H136" t="s">
        <v>1211</v>
      </c>
      <c r="I136" s="3">
        <v>380</v>
      </c>
      <c r="J136" t="s">
        <v>24</v>
      </c>
      <c r="K136" t="s">
        <v>25</v>
      </c>
      <c r="L136" s="3">
        <v>856</v>
      </c>
      <c r="M136" t="s">
        <v>52</v>
      </c>
      <c r="N136" s="2">
        <v>46268.898159722201</v>
      </c>
      <c r="O136" s="3">
        <v>380</v>
      </c>
      <c r="P136" t="s">
        <v>27</v>
      </c>
      <c r="Q136" s="3">
        <v>190</v>
      </c>
      <c r="R136" s="3" t="str">
        <f>IF(G136="12R",_xlfn.XLOOKUP(C136,DB!$A$2:$A$222,DB!$B$2:$B$222,""),IF(G136="30L",_xlfn.XLOOKUP(C136,DB!$A$2:$A$222,DB!$C$2:$C$222,""),""))</f>
        <v>UDGUV</v>
      </c>
      <c r="S136" s="3">
        <f t="shared" si="2"/>
        <v>20</v>
      </c>
      <c r="T136" s="3" t="str">
        <f>_xlfn.XLOOKUP(C136,DB!$A$2:$A$222,DB!$D$2:$D$222,"")</f>
        <v>Sector 2</v>
      </c>
    </row>
    <row r="137" spans="1:20" x14ac:dyDescent="0.2">
      <c r="A137" t="s">
        <v>1212</v>
      </c>
      <c r="B137" t="s">
        <v>18</v>
      </c>
      <c r="C137" t="s">
        <v>182</v>
      </c>
      <c r="D137" t="s">
        <v>20</v>
      </c>
      <c r="E137" t="s">
        <v>1213</v>
      </c>
      <c r="F137" s="2">
        <v>46268.852534722202</v>
      </c>
      <c r="G137" t="s">
        <v>22</v>
      </c>
      <c r="H137" t="s">
        <v>1214</v>
      </c>
      <c r="I137" s="3">
        <v>380</v>
      </c>
      <c r="J137" t="s">
        <v>24</v>
      </c>
      <c r="K137" t="s">
        <v>25</v>
      </c>
      <c r="L137" s="3">
        <v>504</v>
      </c>
      <c r="M137" t="s">
        <v>1215</v>
      </c>
      <c r="N137" s="2">
        <v>46268.877951388902</v>
      </c>
      <c r="O137" s="3">
        <v>380</v>
      </c>
      <c r="P137" t="s">
        <v>27</v>
      </c>
      <c r="Q137" s="3">
        <v>40</v>
      </c>
      <c r="R137" s="3" t="str">
        <f>IF(G137="12R",_xlfn.XLOOKUP(C137,DB!$A$2:$A$222,DB!$B$2:$B$222,""),IF(G137="30L",_xlfn.XLOOKUP(C137,DB!$A$2:$A$222,DB!$C$2:$C$222,""),""))</f>
        <v>ENEBA</v>
      </c>
      <c r="S137" s="3">
        <f t="shared" si="2"/>
        <v>20</v>
      </c>
      <c r="T137" s="3" t="str">
        <f>_xlfn.XLOOKUP(C137,DB!$A$2:$A$222,DB!$D$2:$D$222,"")</f>
        <v>Sector 3</v>
      </c>
    </row>
    <row r="138" spans="1:20" x14ac:dyDescent="0.2">
      <c r="A138" t="s">
        <v>499</v>
      </c>
      <c r="B138" t="s">
        <v>18</v>
      </c>
      <c r="C138" t="s">
        <v>48</v>
      </c>
      <c r="D138" t="s">
        <v>20</v>
      </c>
      <c r="E138" t="s">
        <v>450</v>
      </c>
      <c r="F138" s="2">
        <v>46268.854872685202</v>
      </c>
      <c r="G138" t="s">
        <v>22</v>
      </c>
      <c r="H138" t="s">
        <v>1216</v>
      </c>
      <c r="I138" s="3">
        <v>340</v>
      </c>
      <c r="J138" t="s">
        <v>24</v>
      </c>
      <c r="K138" t="s">
        <v>25</v>
      </c>
      <c r="L138" s="3">
        <v>853</v>
      </c>
      <c r="M138" t="s">
        <v>52</v>
      </c>
      <c r="N138" s="2">
        <v>46268.901145833297</v>
      </c>
      <c r="O138" s="3">
        <v>340</v>
      </c>
      <c r="P138" t="s">
        <v>27</v>
      </c>
      <c r="Q138" s="3">
        <v>190</v>
      </c>
      <c r="R138" s="3" t="str">
        <f>IF(G138="12R",_xlfn.XLOOKUP(C138,DB!$A$2:$A$222,DB!$B$2:$B$222,""),IF(G138="30L",_xlfn.XLOOKUP(C138,DB!$A$2:$A$222,DB!$C$2:$C$222,""),""))</f>
        <v>UDGUV</v>
      </c>
      <c r="S138" s="3">
        <f t="shared" si="2"/>
        <v>20</v>
      </c>
      <c r="T138" s="3" t="str">
        <f>_xlfn.XLOOKUP(C138,DB!$A$2:$A$222,DB!$D$2:$D$222,"")</f>
        <v>Sector 2</v>
      </c>
    </row>
    <row r="139" spans="1:20" x14ac:dyDescent="0.2">
      <c r="A139" t="s">
        <v>1217</v>
      </c>
      <c r="B139" t="s">
        <v>18</v>
      </c>
      <c r="C139" t="s">
        <v>374</v>
      </c>
      <c r="D139" t="s">
        <v>155</v>
      </c>
      <c r="E139" t="s">
        <v>820</v>
      </c>
      <c r="F139" s="2">
        <v>46268.855706018498</v>
      </c>
      <c r="G139" t="s">
        <v>22</v>
      </c>
      <c r="H139" t="s">
        <v>1218</v>
      </c>
      <c r="I139" s="3">
        <v>410</v>
      </c>
      <c r="J139" t="s">
        <v>24</v>
      </c>
      <c r="K139" t="s">
        <v>25</v>
      </c>
      <c r="L139" s="3">
        <v>362</v>
      </c>
      <c r="M139" t="s">
        <v>33</v>
      </c>
      <c r="N139" s="2">
        <v>46268.874201388899</v>
      </c>
      <c r="O139" s="3">
        <v>410</v>
      </c>
      <c r="P139" t="s">
        <v>27</v>
      </c>
      <c r="Q139" s="3">
        <v>40</v>
      </c>
      <c r="R139" s="3" t="str">
        <f>IF(G139="12R",_xlfn.XLOOKUP(C139,DB!$A$2:$A$222,DB!$B$2:$B$222,""),IF(G139="30L",_xlfn.XLOOKUP(C139,DB!$A$2:$A$222,DB!$C$2:$C$222,""),""))</f>
        <v>OMSUK</v>
      </c>
      <c r="S139" s="3">
        <f t="shared" si="2"/>
        <v>20</v>
      </c>
      <c r="T139" s="3" t="str">
        <f>_xlfn.XLOOKUP(C139,DB!$A$2:$A$222,DB!$D$2:$D$222,"")</f>
        <v>Sector 3</v>
      </c>
    </row>
    <row r="140" spans="1:20" x14ac:dyDescent="0.2">
      <c r="A140" t="s">
        <v>1219</v>
      </c>
      <c r="B140" t="s">
        <v>18</v>
      </c>
      <c r="C140" t="s">
        <v>35</v>
      </c>
      <c r="D140" t="s">
        <v>65</v>
      </c>
      <c r="E140" t="s">
        <v>1220</v>
      </c>
      <c r="F140" s="2">
        <v>46268.858032407399</v>
      </c>
      <c r="G140" t="s">
        <v>22</v>
      </c>
      <c r="H140" t="s">
        <v>1221</v>
      </c>
      <c r="I140" s="3">
        <v>380</v>
      </c>
      <c r="J140" t="s">
        <v>24</v>
      </c>
      <c r="K140" t="s">
        <v>25</v>
      </c>
      <c r="L140" s="3">
        <v>862</v>
      </c>
      <c r="M140" t="s">
        <v>39</v>
      </c>
      <c r="N140" s="2">
        <v>46268.904513888898</v>
      </c>
      <c r="O140" s="3">
        <v>380</v>
      </c>
      <c r="P140" t="s">
        <v>27</v>
      </c>
      <c r="Q140" s="3">
        <v>190</v>
      </c>
      <c r="R140" s="3" t="str">
        <f>IF(G140="12R",_xlfn.XLOOKUP(C140,DB!$A$2:$A$222,DB!$B$2:$B$222,""),IF(G140="30L",_xlfn.XLOOKUP(C140,DB!$A$2:$A$222,DB!$C$2:$C$222,""),""))</f>
        <v>UDGUV</v>
      </c>
      <c r="S140" s="3">
        <f t="shared" si="2"/>
        <v>20</v>
      </c>
      <c r="T140" s="3" t="str">
        <f>_xlfn.XLOOKUP(C140,DB!$A$2:$A$222,DB!$D$2:$D$222,"")</f>
        <v>Sector 2</v>
      </c>
    </row>
    <row r="141" spans="1:20" x14ac:dyDescent="0.2">
      <c r="A141" t="s">
        <v>560</v>
      </c>
      <c r="B141" t="s">
        <v>18</v>
      </c>
      <c r="C141" t="s">
        <v>310</v>
      </c>
      <c r="D141" t="s">
        <v>36</v>
      </c>
      <c r="E141" t="s">
        <v>1222</v>
      </c>
      <c r="F141" s="2">
        <v>46268.86</v>
      </c>
      <c r="G141" t="s">
        <v>22</v>
      </c>
      <c r="H141" t="s">
        <v>910</v>
      </c>
      <c r="I141" s="3">
        <v>370</v>
      </c>
      <c r="J141" t="s">
        <v>24</v>
      </c>
      <c r="K141" t="s">
        <v>25</v>
      </c>
      <c r="L141" s="3">
        <v>133</v>
      </c>
      <c r="M141" t="s">
        <v>45</v>
      </c>
      <c r="N141" s="2">
        <v>46268.868819444397</v>
      </c>
      <c r="O141" s="3">
        <v>269</v>
      </c>
      <c r="P141" t="s">
        <v>27</v>
      </c>
      <c r="Q141" s="3">
        <v>190</v>
      </c>
      <c r="R141" s="3" t="str">
        <f>IF(G141="12R",_xlfn.XLOOKUP(C141,DB!$A$2:$A$222,DB!$B$2:$B$222,""),IF(G141="30L",_xlfn.XLOOKUP(C141,DB!$A$2:$A$222,DB!$C$2:$C$222,""),""))</f>
        <v>NUDAL</v>
      </c>
      <c r="S141" s="3">
        <f t="shared" si="2"/>
        <v>20</v>
      </c>
      <c r="T141" s="3" t="str">
        <f>_xlfn.XLOOKUP(C141,DB!$A$2:$A$222,DB!$D$2:$D$222,"")</f>
        <v>Sector 3</v>
      </c>
    </row>
    <row r="142" spans="1:20" x14ac:dyDescent="0.2">
      <c r="A142" t="s">
        <v>496</v>
      </c>
      <c r="B142" t="s">
        <v>18</v>
      </c>
      <c r="C142" t="s">
        <v>59</v>
      </c>
      <c r="D142" t="s">
        <v>36</v>
      </c>
      <c r="E142" t="s">
        <v>37</v>
      </c>
      <c r="F142" s="2">
        <v>46268.861122685201</v>
      </c>
      <c r="G142" t="s">
        <v>22</v>
      </c>
      <c r="H142" t="s">
        <v>1223</v>
      </c>
      <c r="I142" s="3">
        <v>360</v>
      </c>
      <c r="J142" t="s">
        <v>24</v>
      </c>
      <c r="K142" t="s">
        <v>25</v>
      </c>
      <c r="L142" s="3">
        <v>854</v>
      </c>
      <c r="M142" t="s">
        <v>52</v>
      </c>
      <c r="N142" s="2">
        <v>46268.9066550926</v>
      </c>
      <c r="O142" s="3">
        <v>360</v>
      </c>
      <c r="P142" t="s">
        <v>27</v>
      </c>
      <c r="Q142" s="3">
        <v>190</v>
      </c>
      <c r="R142" s="3" t="str">
        <f>IF(G142="12R",_xlfn.XLOOKUP(C142,DB!$A$2:$A$222,DB!$B$2:$B$222,""),IF(G142="30L",_xlfn.XLOOKUP(C142,DB!$A$2:$A$222,DB!$C$2:$C$222,""),""))</f>
        <v>UDGUV</v>
      </c>
      <c r="S142" s="3">
        <f t="shared" si="2"/>
        <v>20</v>
      </c>
      <c r="T142" s="3" t="str">
        <f>_xlfn.XLOOKUP(C142,DB!$A$2:$A$222,DB!$D$2:$D$222,"")</f>
        <v>Sector 2</v>
      </c>
    </row>
    <row r="143" spans="1:20" x14ac:dyDescent="0.2">
      <c r="A143" t="s">
        <v>554</v>
      </c>
      <c r="B143" t="s">
        <v>18</v>
      </c>
      <c r="C143" t="s">
        <v>555</v>
      </c>
      <c r="D143" t="s">
        <v>556</v>
      </c>
      <c r="E143" t="s">
        <v>1224</v>
      </c>
      <c r="F143" s="2">
        <v>46268.862719907404</v>
      </c>
      <c r="G143" t="s">
        <v>22</v>
      </c>
      <c r="H143" t="s">
        <v>1225</v>
      </c>
      <c r="I143" s="3">
        <v>350</v>
      </c>
      <c r="J143" t="s">
        <v>24</v>
      </c>
      <c r="K143" t="s">
        <v>25</v>
      </c>
      <c r="L143" s="3">
        <v>350</v>
      </c>
      <c r="M143" t="s">
        <v>33</v>
      </c>
      <c r="N143" s="2">
        <v>46268.882974537002</v>
      </c>
      <c r="O143" s="3">
        <v>350</v>
      </c>
      <c r="P143" t="s">
        <v>27</v>
      </c>
      <c r="Q143" s="3">
        <v>40</v>
      </c>
      <c r="R143" s="3" t="str">
        <f>IF(G143="12R",_xlfn.XLOOKUP(C143,DB!$A$2:$A$222,DB!$B$2:$B$222,""),IF(G143="30L",_xlfn.XLOOKUP(C143,DB!$A$2:$A$222,DB!$C$2:$C$222,""),""))</f>
        <v>OMSUK</v>
      </c>
      <c r="S143" s="3">
        <f t="shared" si="2"/>
        <v>20</v>
      </c>
      <c r="T143" s="3" t="str">
        <f>_xlfn.XLOOKUP(C143,DB!$A$2:$A$222,DB!$D$2:$D$222,"")</f>
        <v>Sector 3</v>
      </c>
    </row>
    <row r="144" spans="1:20" x14ac:dyDescent="0.2">
      <c r="A144" t="s">
        <v>479</v>
      </c>
      <c r="B144" t="s">
        <v>18</v>
      </c>
      <c r="C144" t="s">
        <v>164</v>
      </c>
      <c r="D144" t="s">
        <v>49</v>
      </c>
      <c r="E144" t="s">
        <v>1226</v>
      </c>
      <c r="F144" s="2">
        <v>46268.864247685196</v>
      </c>
      <c r="G144" t="s">
        <v>22</v>
      </c>
      <c r="H144" t="s">
        <v>1227</v>
      </c>
      <c r="I144" s="3">
        <v>360</v>
      </c>
      <c r="J144" t="s">
        <v>24</v>
      </c>
      <c r="K144" t="s">
        <v>25</v>
      </c>
      <c r="L144" s="3">
        <v>532</v>
      </c>
      <c r="M144" t="s">
        <v>177</v>
      </c>
      <c r="N144" s="2">
        <v>46268.892013888901</v>
      </c>
      <c r="O144" s="3">
        <v>360</v>
      </c>
      <c r="P144" t="s">
        <v>27</v>
      </c>
      <c r="Q144" s="3">
        <v>40</v>
      </c>
      <c r="R144" s="3" t="str">
        <f>IF(G144="12R",_xlfn.XLOOKUP(C144,DB!$A$2:$A$222,DB!$B$2:$B$222,""),IF(G144="30L",_xlfn.XLOOKUP(C144,DB!$A$2:$A$222,DB!$C$2:$C$222,""),""))</f>
        <v>ENEBA</v>
      </c>
      <c r="S144" s="3">
        <f t="shared" si="2"/>
        <v>20</v>
      </c>
      <c r="T144" s="3" t="str">
        <f>_xlfn.XLOOKUP(C144,DB!$A$2:$A$222,DB!$D$2:$D$222,"")</f>
        <v>Sector 3</v>
      </c>
    </row>
    <row r="145" spans="1:20" x14ac:dyDescent="0.2">
      <c r="A145" t="s">
        <v>512</v>
      </c>
      <c r="B145" t="s">
        <v>18</v>
      </c>
      <c r="C145" t="s">
        <v>513</v>
      </c>
      <c r="D145" t="s">
        <v>36</v>
      </c>
      <c r="E145" t="s">
        <v>1228</v>
      </c>
      <c r="F145" s="2">
        <v>46268.865312499998</v>
      </c>
      <c r="G145" t="s">
        <v>22</v>
      </c>
      <c r="H145" t="s">
        <v>1229</v>
      </c>
      <c r="I145" s="3">
        <v>340</v>
      </c>
      <c r="J145" t="s">
        <v>24</v>
      </c>
      <c r="K145" t="s">
        <v>25</v>
      </c>
      <c r="L145" s="3">
        <v>273</v>
      </c>
      <c r="M145" t="s">
        <v>516</v>
      </c>
      <c r="N145" s="2">
        <v>46268.8815046296</v>
      </c>
      <c r="O145" s="3">
        <v>380</v>
      </c>
      <c r="P145" t="s">
        <v>27</v>
      </c>
      <c r="Q145" s="3">
        <v>190</v>
      </c>
      <c r="R145" s="3" t="str">
        <f>IF(G145="12R",_xlfn.XLOOKUP(C145,DB!$A$2:$A$222,DB!$B$2:$B$222,""),IF(G145="30L",_xlfn.XLOOKUP(C145,DB!$A$2:$A$222,DB!$C$2:$C$222,""),""))</f>
        <v>CZM</v>
      </c>
      <c r="S145" s="3">
        <f t="shared" si="2"/>
        <v>20</v>
      </c>
      <c r="T145" s="3" t="str">
        <f>_xlfn.XLOOKUP(C145,DB!$A$2:$A$222,DB!$D$2:$D$222,"")</f>
        <v>Sector 7</v>
      </c>
    </row>
    <row r="146" spans="1:20" x14ac:dyDescent="0.2">
      <c r="A146" t="s">
        <v>503</v>
      </c>
      <c r="B146" t="s">
        <v>18</v>
      </c>
      <c r="C146" t="s">
        <v>182</v>
      </c>
      <c r="D146" t="s">
        <v>165</v>
      </c>
      <c r="E146" t="s">
        <v>1230</v>
      </c>
      <c r="F146" s="2">
        <v>46268.866504629601</v>
      </c>
      <c r="G146" t="s">
        <v>22</v>
      </c>
      <c r="H146" t="s">
        <v>1231</v>
      </c>
      <c r="I146" s="3">
        <v>360</v>
      </c>
      <c r="J146" t="s">
        <v>24</v>
      </c>
      <c r="K146" t="s">
        <v>25</v>
      </c>
      <c r="L146" s="3">
        <v>423</v>
      </c>
      <c r="M146" t="s">
        <v>308</v>
      </c>
      <c r="N146" s="2">
        <v>46268.889664351896</v>
      </c>
      <c r="O146" s="3">
        <v>360</v>
      </c>
      <c r="P146" t="s">
        <v>27</v>
      </c>
      <c r="Q146" s="3">
        <v>40</v>
      </c>
      <c r="R146" s="3" t="str">
        <f>IF(G146="12R",_xlfn.XLOOKUP(C146,DB!$A$2:$A$222,DB!$B$2:$B$222,""),IF(G146="30L",_xlfn.XLOOKUP(C146,DB!$A$2:$A$222,DB!$C$2:$C$222,""),""))</f>
        <v>ENEBA</v>
      </c>
      <c r="S146" s="3">
        <f t="shared" si="2"/>
        <v>20</v>
      </c>
      <c r="T146" s="3" t="str">
        <f>_xlfn.XLOOKUP(C146,DB!$A$2:$A$222,DB!$D$2:$D$222,"")</f>
        <v>Sector 3</v>
      </c>
    </row>
    <row r="147" spans="1:20" x14ac:dyDescent="0.2">
      <c r="A147" t="s">
        <v>528</v>
      </c>
      <c r="B147" t="s">
        <v>18</v>
      </c>
      <c r="C147" t="s">
        <v>529</v>
      </c>
      <c r="D147" t="s">
        <v>49</v>
      </c>
      <c r="E147" t="s">
        <v>1232</v>
      </c>
      <c r="F147" s="2">
        <v>46268.867523148103</v>
      </c>
      <c r="G147" t="s">
        <v>22</v>
      </c>
      <c r="H147" t="s">
        <v>1233</v>
      </c>
      <c r="I147" s="3">
        <v>360</v>
      </c>
      <c r="J147" t="s">
        <v>24</v>
      </c>
      <c r="K147" t="s">
        <v>25</v>
      </c>
      <c r="L147" s="3">
        <v>863</v>
      </c>
      <c r="M147" t="s">
        <v>39</v>
      </c>
      <c r="N147" s="2">
        <v>46268.911030092597</v>
      </c>
      <c r="O147" s="3">
        <v>360</v>
      </c>
      <c r="P147" t="s">
        <v>27</v>
      </c>
      <c r="Q147" s="3">
        <v>190</v>
      </c>
      <c r="R147" s="3" t="str">
        <f>IF(G147="12R",_xlfn.XLOOKUP(C147,DB!$A$2:$A$222,DB!$B$2:$B$222,""),IF(G147="30L",_xlfn.XLOOKUP(C147,DB!$A$2:$A$222,DB!$C$2:$C$222,""),""))</f>
        <v>UDGUV</v>
      </c>
      <c r="S147" s="3">
        <f t="shared" si="2"/>
        <v>20</v>
      </c>
      <c r="T147" s="3" t="str">
        <f>_xlfn.XLOOKUP(C147,DB!$A$2:$A$222,DB!$D$2:$D$222,"")</f>
        <v>Sector 2</v>
      </c>
    </row>
    <row r="148" spans="1:20" x14ac:dyDescent="0.2">
      <c r="A148" t="s">
        <v>395</v>
      </c>
      <c r="B148" t="s">
        <v>18</v>
      </c>
      <c r="C148" t="s">
        <v>396</v>
      </c>
      <c r="D148" t="s">
        <v>155</v>
      </c>
      <c r="E148" t="s">
        <v>1234</v>
      </c>
      <c r="F148" s="2">
        <v>46268.868379629603</v>
      </c>
      <c r="G148" t="s">
        <v>22</v>
      </c>
      <c r="H148" t="s">
        <v>1235</v>
      </c>
      <c r="I148" s="3">
        <v>400</v>
      </c>
      <c r="J148" t="s">
        <v>24</v>
      </c>
      <c r="K148" t="s">
        <v>25</v>
      </c>
      <c r="L148" s="3">
        <v>570</v>
      </c>
      <c r="M148" t="s">
        <v>177</v>
      </c>
      <c r="N148" s="2">
        <v>46268.896979166697</v>
      </c>
      <c r="O148" s="3">
        <v>400</v>
      </c>
      <c r="P148" t="s">
        <v>27</v>
      </c>
      <c r="Q148" s="3">
        <v>40</v>
      </c>
      <c r="R148" s="3" t="str">
        <f>IF(G148="12R",_xlfn.XLOOKUP(C148,DB!$A$2:$A$222,DB!$B$2:$B$222,""),IF(G148="30L",_xlfn.XLOOKUP(C148,DB!$A$2:$A$222,DB!$C$2:$C$222,""),""))</f>
        <v>UDGUV</v>
      </c>
      <c r="S148" s="3">
        <f t="shared" si="2"/>
        <v>20</v>
      </c>
      <c r="T148" s="3" t="str">
        <f>_xlfn.XLOOKUP(C148,DB!$A$2:$A$222,DB!$D$2:$D$222,"")</f>
        <v>Sector 2</v>
      </c>
    </row>
    <row r="149" spans="1:20" x14ac:dyDescent="0.2">
      <c r="A149" t="s">
        <v>1236</v>
      </c>
      <c r="B149" t="s">
        <v>18</v>
      </c>
      <c r="C149" t="s">
        <v>1135</v>
      </c>
      <c r="D149" t="s">
        <v>1237</v>
      </c>
      <c r="F149" s="2">
        <v>46268.870324074102</v>
      </c>
      <c r="G149" t="s">
        <v>22</v>
      </c>
      <c r="H149" t="s">
        <v>1238</v>
      </c>
      <c r="I149" s="3">
        <v>80</v>
      </c>
      <c r="J149" t="s">
        <v>24</v>
      </c>
      <c r="K149" t="s">
        <v>62</v>
      </c>
      <c r="L149" s="3">
        <v>332</v>
      </c>
      <c r="M149" t="s">
        <v>1135</v>
      </c>
      <c r="N149" s="2">
        <v>46268.916956018496</v>
      </c>
      <c r="O149" s="3">
        <v>0</v>
      </c>
      <c r="P149" t="s">
        <v>192</v>
      </c>
      <c r="Q149" s="3">
        <v>40</v>
      </c>
      <c r="R149" s="3" t="str">
        <f>IF(G149="12R",_xlfn.XLOOKUP(C149,DB!$A$2:$A$222,DB!$B$2:$B$222,""),IF(G149="30L",_xlfn.XLOOKUP(C149,DB!$A$2:$A$222,DB!$C$2:$C$222,""),""))</f>
        <v>CZM</v>
      </c>
      <c r="S149" s="3">
        <f t="shared" si="2"/>
        <v>20</v>
      </c>
      <c r="T149" s="3" t="str">
        <f>_xlfn.XLOOKUP(C149,DB!$A$2:$A$222,DB!$D$2:$D$222,"")</f>
        <v>Sector 7</v>
      </c>
    </row>
    <row r="150" spans="1:20" x14ac:dyDescent="0.2">
      <c r="A150" t="s">
        <v>274</v>
      </c>
      <c r="B150" t="s">
        <v>18</v>
      </c>
      <c r="C150" t="s">
        <v>275</v>
      </c>
      <c r="D150" t="s">
        <v>276</v>
      </c>
      <c r="F150" s="2">
        <v>46268.871793981503</v>
      </c>
      <c r="G150" t="s">
        <v>22</v>
      </c>
      <c r="H150" t="s">
        <v>244</v>
      </c>
      <c r="I150" s="3">
        <v>15</v>
      </c>
      <c r="J150" t="s">
        <v>196</v>
      </c>
      <c r="K150" t="s">
        <v>62</v>
      </c>
      <c r="L150" s="3">
        <v>73</v>
      </c>
      <c r="M150" t="s">
        <v>275</v>
      </c>
      <c r="N150" s="2">
        <v>46268.893078703702</v>
      </c>
      <c r="O150" s="3">
        <v>0</v>
      </c>
      <c r="P150" t="s">
        <v>192</v>
      </c>
      <c r="Q150" s="3">
        <v>927</v>
      </c>
      <c r="R150" s="3" t="str">
        <f>IF(G150="12R",_xlfn.XLOOKUP(C150,DB!$A$2:$A$222,DB!$B$2:$B$222,""),IF(G150="30L",_xlfn.XLOOKUP(C150,DB!$A$2:$A$222,DB!$C$2:$C$222,""),""))</f>
        <v/>
      </c>
      <c r="S150" s="3">
        <f t="shared" si="2"/>
        <v>20</v>
      </c>
      <c r="T150" s="3" t="str">
        <f>_xlfn.XLOOKUP(C150,DB!$A$2:$A$222,DB!$D$2:$D$222,"")</f>
        <v/>
      </c>
    </row>
    <row r="151" spans="1:20" x14ac:dyDescent="0.2">
      <c r="A151" t="s">
        <v>1239</v>
      </c>
      <c r="B151" t="s">
        <v>18</v>
      </c>
      <c r="C151" t="s">
        <v>298</v>
      </c>
      <c r="D151" t="s">
        <v>73</v>
      </c>
      <c r="E151" t="s">
        <v>1240</v>
      </c>
      <c r="F151" s="2">
        <v>46268.873958333301</v>
      </c>
      <c r="G151" t="s">
        <v>22</v>
      </c>
      <c r="H151" t="s">
        <v>1241</v>
      </c>
      <c r="I151" s="3">
        <v>330</v>
      </c>
      <c r="J151" t="s">
        <v>24</v>
      </c>
      <c r="K151" t="s">
        <v>25</v>
      </c>
      <c r="L151" s="3">
        <v>360</v>
      </c>
      <c r="M151" t="s">
        <v>1242</v>
      </c>
      <c r="N151" s="2">
        <v>46268.894120370402</v>
      </c>
      <c r="O151" s="3">
        <v>330</v>
      </c>
      <c r="P151" t="s">
        <v>27</v>
      </c>
      <c r="Q151" s="3">
        <v>40</v>
      </c>
      <c r="R151" s="3" t="str">
        <f>IF(G151="12R",_xlfn.XLOOKUP(C151,DB!$A$2:$A$222,DB!$B$2:$B$222,""),IF(G151="30L",_xlfn.XLOOKUP(C151,DB!$A$2:$A$222,DB!$C$2:$C$222,""),""))</f>
        <v>OMSUK</v>
      </c>
      <c r="S151" s="3">
        <f t="shared" si="2"/>
        <v>20</v>
      </c>
      <c r="T151" s="3" t="str">
        <f>_xlfn.XLOOKUP(C151,DB!$A$2:$A$222,DB!$D$2:$D$222,"")</f>
        <v>Sector 3</v>
      </c>
    </row>
    <row r="152" spans="1:20" x14ac:dyDescent="0.2">
      <c r="A152" t="s">
        <v>1243</v>
      </c>
      <c r="B152" t="s">
        <v>18</v>
      </c>
      <c r="C152" t="s">
        <v>48</v>
      </c>
      <c r="D152" t="s">
        <v>49</v>
      </c>
      <c r="E152" t="s">
        <v>1244</v>
      </c>
      <c r="F152" s="2">
        <v>46268.875439814801</v>
      </c>
      <c r="G152" t="s">
        <v>22</v>
      </c>
      <c r="H152" t="s">
        <v>1245</v>
      </c>
      <c r="I152" s="3">
        <v>340</v>
      </c>
      <c r="J152" t="s">
        <v>24</v>
      </c>
      <c r="K152" t="s">
        <v>25</v>
      </c>
      <c r="L152" s="3">
        <v>859</v>
      </c>
      <c r="M152" t="s">
        <v>52</v>
      </c>
      <c r="N152" s="2">
        <v>46268.921168981498</v>
      </c>
      <c r="O152" s="3">
        <v>340</v>
      </c>
      <c r="P152" t="s">
        <v>27</v>
      </c>
      <c r="Q152" s="3">
        <v>190</v>
      </c>
      <c r="R152" s="3" t="str">
        <f>IF(G152="12R",_xlfn.XLOOKUP(C152,DB!$A$2:$A$222,DB!$B$2:$B$222,""),IF(G152="30L",_xlfn.XLOOKUP(C152,DB!$A$2:$A$222,DB!$C$2:$C$222,""),""))</f>
        <v>UDGUV</v>
      </c>
      <c r="S152" s="3">
        <f t="shared" si="2"/>
        <v>21</v>
      </c>
      <c r="T152" s="3" t="str">
        <f>_xlfn.XLOOKUP(C152,DB!$A$2:$A$222,DB!$D$2:$D$222,"")</f>
        <v>Sector 2</v>
      </c>
    </row>
    <row r="153" spans="1:20" x14ac:dyDescent="0.2">
      <c r="A153" t="s">
        <v>535</v>
      </c>
      <c r="B153" t="s">
        <v>18</v>
      </c>
      <c r="C153" t="s">
        <v>173</v>
      </c>
      <c r="D153" t="s">
        <v>73</v>
      </c>
      <c r="E153" t="s">
        <v>1246</v>
      </c>
      <c r="F153" s="2">
        <v>46268.876388888901</v>
      </c>
      <c r="G153" t="s">
        <v>22</v>
      </c>
      <c r="H153" t="s">
        <v>1247</v>
      </c>
      <c r="I153" s="3">
        <v>360</v>
      </c>
      <c r="J153" t="s">
        <v>24</v>
      </c>
      <c r="K153" t="s">
        <v>25</v>
      </c>
      <c r="L153" s="3">
        <v>467</v>
      </c>
      <c r="M153" t="s">
        <v>1248</v>
      </c>
      <c r="N153" s="2">
        <v>46268.901724536998</v>
      </c>
      <c r="O153" s="3">
        <v>320</v>
      </c>
      <c r="P153" t="s">
        <v>27</v>
      </c>
      <c r="Q153" s="3">
        <v>40</v>
      </c>
      <c r="R153" s="3" t="str">
        <f>IF(G153="12R",_xlfn.XLOOKUP(C153,DB!$A$2:$A$222,DB!$B$2:$B$222,""),IF(G153="30L",_xlfn.XLOOKUP(C153,DB!$A$2:$A$222,DB!$C$2:$C$222,""),""))</f>
        <v>ENEBA</v>
      </c>
      <c r="S153" s="3">
        <f t="shared" si="2"/>
        <v>21</v>
      </c>
      <c r="T153" s="3" t="str">
        <f>_xlfn.XLOOKUP(C153,DB!$A$2:$A$222,DB!$D$2:$D$222,"")</f>
        <v>Sector 3</v>
      </c>
    </row>
    <row r="154" spans="1:20" x14ac:dyDescent="0.2">
      <c r="A154" t="s">
        <v>1249</v>
      </c>
      <c r="B154" t="s">
        <v>18</v>
      </c>
      <c r="C154" t="s">
        <v>19</v>
      </c>
      <c r="D154" t="s">
        <v>36</v>
      </c>
      <c r="E154" t="s">
        <v>1250</v>
      </c>
      <c r="F154" s="2">
        <v>46268.879027777803</v>
      </c>
      <c r="G154" t="s">
        <v>22</v>
      </c>
      <c r="H154" t="s">
        <v>1251</v>
      </c>
      <c r="I154" s="3">
        <v>380</v>
      </c>
      <c r="J154" t="s">
        <v>24</v>
      </c>
      <c r="K154" t="s">
        <v>25</v>
      </c>
      <c r="L154" s="3">
        <v>862</v>
      </c>
      <c r="M154" t="s">
        <v>1252</v>
      </c>
      <c r="N154" s="2">
        <v>46268.926273148201</v>
      </c>
      <c r="O154" s="3">
        <v>380</v>
      </c>
      <c r="P154" t="s">
        <v>27</v>
      </c>
      <c r="Q154" s="3">
        <v>190</v>
      </c>
      <c r="R154" s="3" t="str">
        <f>IF(G154="12R",_xlfn.XLOOKUP(C154,DB!$A$2:$A$222,DB!$B$2:$B$222,""),IF(G154="30L",_xlfn.XLOOKUP(C154,DB!$A$2:$A$222,DB!$C$2:$C$222,""),""))</f>
        <v>UDGUV</v>
      </c>
      <c r="S154" s="3">
        <f t="shared" si="2"/>
        <v>21</v>
      </c>
      <c r="T154" s="3" t="str">
        <f>_xlfn.XLOOKUP(C154,DB!$A$2:$A$222,DB!$D$2:$D$222,"")</f>
        <v>Sector 2</v>
      </c>
    </row>
    <row r="155" spans="1:20" x14ac:dyDescent="0.2">
      <c r="A155" t="s">
        <v>520</v>
      </c>
      <c r="B155" t="s">
        <v>18</v>
      </c>
      <c r="C155" t="s">
        <v>521</v>
      </c>
      <c r="D155" t="s">
        <v>36</v>
      </c>
      <c r="E155" t="s">
        <v>1253</v>
      </c>
      <c r="F155" s="2">
        <v>46268.8805208333</v>
      </c>
      <c r="G155" t="s">
        <v>22</v>
      </c>
      <c r="H155" t="s">
        <v>1254</v>
      </c>
      <c r="I155" s="3">
        <v>350</v>
      </c>
      <c r="J155" t="s">
        <v>24</v>
      </c>
      <c r="K155" t="s">
        <v>25</v>
      </c>
      <c r="L155" s="3">
        <v>212</v>
      </c>
      <c r="M155" t="s">
        <v>1255</v>
      </c>
      <c r="N155" s="2">
        <v>46268.894328703696</v>
      </c>
      <c r="O155" s="3">
        <v>275</v>
      </c>
      <c r="P155" t="s">
        <v>27</v>
      </c>
      <c r="Q155" s="3">
        <v>190</v>
      </c>
      <c r="R155" s="3" t="str">
        <f>IF(G155="12R",_xlfn.XLOOKUP(C155,DB!$A$2:$A$222,DB!$B$2:$B$222,""),IF(G155="30L",_xlfn.XLOOKUP(C155,DB!$A$2:$A$222,DB!$C$2:$C$222,""),""))</f>
        <v>CZM</v>
      </c>
      <c r="S155" s="3">
        <f t="shared" si="2"/>
        <v>21</v>
      </c>
      <c r="T155" s="3" t="str">
        <f>_xlfn.XLOOKUP(C155,DB!$A$2:$A$222,DB!$D$2:$D$222,"")</f>
        <v>Sector 7</v>
      </c>
    </row>
    <row r="156" spans="1:20" x14ac:dyDescent="0.2">
      <c r="A156" t="s">
        <v>532</v>
      </c>
      <c r="B156" t="s">
        <v>18</v>
      </c>
      <c r="C156" t="s">
        <v>186</v>
      </c>
      <c r="D156" t="s">
        <v>49</v>
      </c>
      <c r="E156" t="s">
        <v>1256</v>
      </c>
      <c r="F156" s="2">
        <v>46268.882974537002</v>
      </c>
      <c r="G156" t="s">
        <v>22</v>
      </c>
      <c r="H156" t="s">
        <v>1257</v>
      </c>
      <c r="I156" s="3">
        <v>270</v>
      </c>
      <c r="J156" t="s">
        <v>24</v>
      </c>
      <c r="K156" t="s">
        <v>25</v>
      </c>
      <c r="L156" s="3">
        <v>355</v>
      </c>
      <c r="M156" t="s">
        <v>1258</v>
      </c>
      <c r="N156" s="2">
        <v>46268.902905092596</v>
      </c>
      <c r="O156" s="3">
        <v>330</v>
      </c>
      <c r="P156" t="s">
        <v>27</v>
      </c>
      <c r="Q156" s="3">
        <v>40</v>
      </c>
      <c r="R156" s="3" t="str">
        <f>IF(G156="12R",_xlfn.XLOOKUP(C156,DB!$A$2:$A$222,DB!$B$2:$B$222,""),IF(G156="30L",_xlfn.XLOOKUP(C156,DB!$A$2:$A$222,DB!$C$2:$C$222,""),""))</f>
        <v>OMSUK</v>
      </c>
      <c r="S156" s="3">
        <f t="shared" si="2"/>
        <v>21</v>
      </c>
      <c r="T156" s="3" t="str">
        <f>_xlfn.XLOOKUP(C156,DB!$A$2:$A$222,DB!$D$2:$D$222,"")</f>
        <v>Sector 3</v>
      </c>
    </row>
    <row r="157" spans="1:20" x14ac:dyDescent="0.2">
      <c r="A157" t="s">
        <v>470</v>
      </c>
      <c r="B157" t="s">
        <v>18</v>
      </c>
      <c r="C157" t="s">
        <v>298</v>
      </c>
      <c r="D157" t="s">
        <v>73</v>
      </c>
      <c r="E157" t="s">
        <v>1259</v>
      </c>
      <c r="F157" s="2">
        <v>46268.884953703702</v>
      </c>
      <c r="G157" t="s">
        <v>22</v>
      </c>
      <c r="H157" t="s">
        <v>1260</v>
      </c>
      <c r="I157" s="3">
        <v>370</v>
      </c>
      <c r="J157" t="s">
        <v>24</v>
      </c>
      <c r="K157" t="s">
        <v>25</v>
      </c>
      <c r="L157" s="3">
        <v>365</v>
      </c>
      <c r="M157" t="s">
        <v>1242</v>
      </c>
      <c r="N157" s="2">
        <v>46268.904687499999</v>
      </c>
      <c r="O157" s="3">
        <v>370</v>
      </c>
      <c r="P157" t="s">
        <v>27</v>
      </c>
      <c r="Q157" s="3">
        <v>40</v>
      </c>
      <c r="R157" s="3" t="str">
        <f>IF(G157="12R",_xlfn.XLOOKUP(C157,DB!$A$2:$A$222,DB!$B$2:$B$222,""),IF(G157="30L",_xlfn.XLOOKUP(C157,DB!$A$2:$A$222,DB!$C$2:$C$222,""),""))</f>
        <v>OMSUK</v>
      </c>
      <c r="S157" s="3">
        <f t="shared" si="2"/>
        <v>21</v>
      </c>
      <c r="T157" s="3" t="str">
        <f>_xlfn.XLOOKUP(C157,DB!$A$2:$A$222,DB!$D$2:$D$222,"")</f>
        <v>Sector 3</v>
      </c>
    </row>
    <row r="158" spans="1:20" x14ac:dyDescent="0.2">
      <c r="A158" t="s">
        <v>1261</v>
      </c>
      <c r="B158" t="s">
        <v>18</v>
      </c>
      <c r="C158" t="s">
        <v>529</v>
      </c>
      <c r="D158" t="s">
        <v>30</v>
      </c>
      <c r="E158" t="s">
        <v>1262</v>
      </c>
      <c r="F158" s="2">
        <v>46268.885983796303</v>
      </c>
      <c r="G158" t="s">
        <v>22</v>
      </c>
      <c r="H158" t="s">
        <v>1263</v>
      </c>
      <c r="I158" s="3">
        <v>360</v>
      </c>
      <c r="J158" t="s">
        <v>24</v>
      </c>
      <c r="K158" t="s">
        <v>25</v>
      </c>
      <c r="L158" s="3">
        <v>757</v>
      </c>
      <c r="M158" t="s">
        <v>344</v>
      </c>
      <c r="N158" s="2">
        <v>46268.925150463001</v>
      </c>
      <c r="O158" s="3">
        <v>360</v>
      </c>
      <c r="P158" t="s">
        <v>27</v>
      </c>
      <c r="Q158" s="3">
        <v>190</v>
      </c>
      <c r="R158" s="3" t="str">
        <f>IF(G158="12R",_xlfn.XLOOKUP(C158,DB!$A$2:$A$222,DB!$B$2:$B$222,""),IF(G158="30L",_xlfn.XLOOKUP(C158,DB!$A$2:$A$222,DB!$C$2:$C$222,""),""))</f>
        <v>UDGUV</v>
      </c>
      <c r="S158" s="3">
        <f t="shared" si="2"/>
        <v>21</v>
      </c>
      <c r="T158" s="3" t="str">
        <f>_xlfn.XLOOKUP(C158,DB!$A$2:$A$222,DB!$D$2:$D$222,"")</f>
        <v>Sector 2</v>
      </c>
    </row>
    <row r="159" spans="1:20" x14ac:dyDescent="0.2">
      <c r="A159" t="s">
        <v>1264</v>
      </c>
      <c r="B159" t="s">
        <v>18</v>
      </c>
      <c r="C159" t="s">
        <v>305</v>
      </c>
      <c r="D159" t="s">
        <v>49</v>
      </c>
      <c r="E159" t="s">
        <v>1265</v>
      </c>
      <c r="F159" s="2">
        <v>46268.887094907397</v>
      </c>
      <c r="G159" t="s">
        <v>22</v>
      </c>
      <c r="H159" t="s">
        <v>1266</v>
      </c>
      <c r="I159" s="3">
        <v>340</v>
      </c>
      <c r="J159" t="s">
        <v>24</v>
      </c>
      <c r="K159" t="s">
        <v>25</v>
      </c>
      <c r="L159" s="3">
        <v>383</v>
      </c>
      <c r="M159" t="s">
        <v>444</v>
      </c>
      <c r="N159" s="2">
        <v>46268.907430555599</v>
      </c>
      <c r="O159" s="3">
        <v>340</v>
      </c>
      <c r="P159" t="s">
        <v>27</v>
      </c>
      <c r="Q159" s="3">
        <v>40</v>
      </c>
      <c r="R159" s="3" t="str">
        <f>IF(G159="12R",_xlfn.XLOOKUP(C159,DB!$A$2:$A$222,DB!$B$2:$B$222,""),IF(G159="30L",_xlfn.XLOOKUP(C159,DB!$A$2:$A$222,DB!$C$2:$C$222,""),""))</f>
        <v>ENEBA</v>
      </c>
      <c r="S159" s="3">
        <f t="shared" si="2"/>
        <v>21</v>
      </c>
      <c r="T159" s="3" t="str">
        <f>_xlfn.XLOOKUP(C159,DB!$A$2:$A$222,DB!$D$2:$D$222,"")</f>
        <v>Sector 3</v>
      </c>
    </row>
    <row r="160" spans="1:20" x14ac:dyDescent="0.2">
      <c r="A160" t="s">
        <v>1267</v>
      </c>
      <c r="B160" t="s">
        <v>18</v>
      </c>
      <c r="C160" t="s">
        <v>1268</v>
      </c>
      <c r="D160" t="s">
        <v>20</v>
      </c>
      <c r="E160" t="s">
        <v>1269</v>
      </c>
      <c r="F160" s="2">
        <v>46268.888124999998</v>
      </c>
      <c r="G160" t="s">
        <v>22</v>
      </c>
      <c r="H160" t="s">
        <v>1270</v>
      </c>
      <c r="I160" s="3">
        <v>360</v>
      </c>
      <c r="J160" t="s">
        <v>24</v>
      </c>
      <c r="K160" t="s">
        <v>25</v>
      </c>
      <c r="L160" s="3">
        <v>889</v>
      </c>
      <c r="M160" t="s">
        <v>39</v>
      </c>
      <c r="N160" s="2">
        <v>46268.934224536999</v>
      </c>
      <c r="O160" s="3">
        <v>360</v>
      </c>
      <c r="P160" t="s">
        <v>27</v>
      </c>
      <c r="Q160" s="3">
        <v>190</v>
      </c>
      <c r="R160" s="3" t="str">
        <f>IF(G160="12R",_xlfn.XLOOKUP(C160,DB!$A$2:$A$222,DB!$B$2:$B$222,""),IF(G160="30L",_xlfn.XLOOKUP(C160,DB!$A$2:$A$222,DB!$C$2:$C$222,""),""))</f>
        <v>ENEBA</v>
      </c>
      <c r="S160" s="3">
        <f t="shared" si="2"/>
        <v>21</v>
      </c>
      <c r="T160" s="3" t="str">
        <f>_xlfn.XLOOKUP(C160,DB!$A$2:$A$222,DB!$D$2:$D$222,"")</f>
        <v>Sector 3</v>
      </c>
    </row>
    <row r="161" spans="1:20" x14ac:dyDescent="0.2">
      <c r="A161" t="s">
        <v>577</v>
      </c>
      <c r="B161" t="s">
        <v>18</v>
      </c>
      <c r="C161" t="s">
        <v>289</v>
      </c>
      <c r="D161" t="s">
        <v>36</v>
      </c>
      <c r="E161" t="s">
        <v>1271</v>
      </c>
      <c r="F161" s="2">
        <v>46268.8895486111</v>
      </c>
      <c r="G161" t="s">
        <v>22</v>
      </c>
      <c r="H161" t="s">
        <v>1272</v>
      </c>
      <c r="I161" s="3">
        <v>380</v>
      </c>
      <c r="J161" t="s">
        <v>24</v>
      </c>
      <c r="K161" t="s">
        <v>25</v>
      </c>
      <c r="L161" s="3">
        <v>900</v>
      </c>
      <c r="M161" t="s">
        <v>289</v>
      </c>
      <c r="N161" s="2">
        <v>46268.942754629599</v>
      </c>
      <c r="O161" s="3">
        <v>15</v>
      </c>
      <c r="P161" t="s">
        <v>27</v>
      </c>
      <c r="Q161" s="3">
        <v>190</v>
      </c>
      <c r="R161" s="3" t="str">
        <f>IF(G161="12R",_xlfn.XLOOKUP(C161,DB!$A$2:$A$222,DB!$B$2:$B$222,""),IF(G161="30L",_xlfn.XLOOKUP(C161,DB!$A$2:$A$222,DB!$C$2:$C$222,""),""))</f>
        <v>UDGUV</v>
      </c>
      <c r="S161" s="3">
        <f t="shared" si="2"/>
        <v>21</v>
      </c>
      <c r="T161" s="3" t="str">
        <f>_xlfn.XLOOKUP(C161,DB!$A$2:$A$222,DB!$D$2:$D$222,"")</f>
        <v>Sector 2</v>
      </c>
    </row>
    <row r="162" spans="1:20" x14ac:dyDescent="0.2">
      <c r="A162" t="s">
        <v>542</v>
      </c>
      <c r="B162" t="s">
        <v>18</v>
      </c>
      <c r="C162" t="s">
        <v>543</v>
      </c>
      <c r="D162" t="s">
        <v>165</v>
      </c>
      <c r="E162" t="s">
        <v>1273</v>
      </c>
      <c r="F162" s="2">
        <v>46268.890995370399</v>
      </c>
      <c r="G162" t="s">
        <v>22</v>
      </c>
      <c r="H162" t="s">
        <v>1274</v>
      </c>
      <c r="I162" s="3">
        <v>320</v>
      </c>
      <c r="J162" t="s">
        <v>24</v>
      </c>
      <c r="K162" t="s">
        <v>25</v>
      </c>
      <c r="L162" s="3">
        <v>881</v>
      </c>
      <c r="M162" t="s">
        <v>39</v>
      </c>
      <c r="N162" s="2">
        <v>46268.936539351896</v>
      </c>
      <c r="O162" s="3">
        <v>320</v>
      </c>
      <c r="P162" t="s">
        <v>27</v>
      </c>
      <c r="Q162" s="3">
        <v>190</v>
      </c>
      <c r="R162" s="3" t="str">
        <f>IF(G162="12R",_xlfn.XLOOKUP(C162,DB!$A$2:$A$222,DB!$B$2:$B$222,""),IF(G162="30L",_xlfn.XLOOKUP(C162,DB!$A$2:$A$222,DB!$C$2:$C$222,""),""))</f>
        <v>OMSUK</v>
      </c>
      <c r="S162" s="3">
        <f t="shared" si="2"/>
        <v>21</v>
      </c>
      <c r="T162" s="3" t="str">
        <f>_xlfn.XLOOKUP(C162,DB!$A$2:$A$222,DB!$D$2:$D$222,"")</f>
        <v>Sector 3</v>
      </c>
    </row>
    <row r="163" spans="1:20" x14ac:dyDescent="0.2">
      <c r="A163" t="s">
        <v>1275</v>
      </c>
      <c r="B163" t="s">
        <v>18</v>
      </c>
      <c r="C163" t="s">
        <v>261</v>
      </c>
      <c r="D163" t="s">
        <v>49</v>
      </c>
      <c r="E163" t="s">
        <v>1276</v>
      </c>
      <c r="F163" s="2">
        <v>46268.891944444404</v>
      </c>
      <c r="G163" t="s">
        <v>22</v>
      </c>
      <c r="H163" t="s">
        <v>1277</v>
      </c>
      <c r="I163" s="3">
        <v>310</v>
      </c>
      <c r="J163" t="s">
        <v>24</v>
      </c>
      <c r="K163" t="s">
        <v>25</v>
      </c>
      <c r="L163" s="3">
        <v>355</v>
      </c>
      <c r="M163" t="s">
        <v>33</v>
      </c>
      <c r="N163" s="2">
        <v>46268.9116319444</v>
      </c>
      <c r="O163" s="3">
        <v>350</v>
      </c>
      <c r="P163" t="s">
        <v>27</v>
      </c>
      <c r="Q163" s="3">
        <v>40</v>
      </c>
      <c r="R163" s="3" t="str">
        <f>IF(G163="12R",_xlfn.XLOOKUP(C163,DB!$A$2:$A$222,DB!$B$2:$B$222,""),IF(G163="30L",_xlfn.XLOOKUP(C163,DB!$A$2:$A$222,DB!$C$2:$C$222,""),""))</f>
        <v>OMSUK</v>
      </c>
      <c r="S163" s="3">
        <f t="shared" si="2"/>
        <v>21</v>
      </c>
      <c r="T163" s="3" t="str">
        <f>_xlfn.XLOOKUP(C163,DB!$A$2:$A$222,DB!$D$2:$D$222,"")</f>
        <v>Sector 3</v>
      </c>
    </row>
    <row r="164" spans="1:20" x14ac:dyDescent="0.2">
      <c r="A164" t="s">
        <v>575</v>
      </c>
      <c r="B164" t="s">
        <v>18</v>
      </c>
      <c r="C164" t="s">
        <v>95</v>
      </c>
      <c r="D164" t="s">
        <v>65</v>
      </c>
      <c r="E164" t="s">
        <v>145</v>
      </c>
      <c r="F164" s="2">
        <v>46268.893483796302</v>
      </c>
      <c r="G164" t="s">
        <v>22</v>
      </c>
      <c r="H164" t="s">
        <v>1278</v>
      </c>
      <c r="I164" s="3">
        <v>360</v>
      </c>
      <c r="J164" t="s">
        <v>24</v>
      </c>
      <c r="K164" t="s">
        <v>25</v>
      </c>
      <c r="L164" s="3">
        <v>750</v>
      </c>
      <c r="M164" t="s">
        <v>95</v>
      </c>
      <c r="N164" s="2">
        <v>46268.944224537001</v>
      </c>
      <c r="O164" s="3">
        <v>0</v>
      </c>
      <c r="P164" t="s">
        <v>27</v>
      </c>
      <c r="Q164" s="3">
        <v>190</v>
      </c>
      <c r="R164" s="3" t="str">
        <f>IF(G164="12R",_xlfn.XLOOKUP(C164,DB!$A$2:$A$222,DB!$B$2:$B$222,""),IF(G164="30L",_xlfn.XLOOKUP(C164,DB!$A$2:$A$222,DB!$C$2:$C$222,""),""))</f>
        <v>UDGUV</v>
      </c>
      <c r="S164" s="3">
        <f t="shared" si="2"/>
        <v>21</v>
      </c>
      <c r="T164" s="3" t="str">
        <f>_xlfn.XLOOKUP(C164,DB!$A$2:$A$222,DB!$D$2:$D$222,"")</f>
        <v>Sector 2</v>
      </c>
    </row>
    <row r="165" spans="1:20" x14ac:dyDescent="0.2">
      <c r="A165" t="s">
        <v>550</v>
      </c>
      <c r="B165" t="s">
        <v>18</v>
      </c>
      <c r="C165" t="s">
        <v>551</v>
      </c>
      <c r="D165" t="s">
        <v>30</v>
      </c>
      <c r="E165" t="s">
        <v>1279</v>
      </c>
      <c r="F165" s="2">
        <v>46268.894513888903</v>
      </c>
      <c r="G165" t="s">
        <v>22</v>
      </c>
      <c r="H165" t="s">
        <v>1280</v>
      </c>
      <c r="I165" s="3">
        <v>360</v>
      </c>
      <c r="J165" t="s">
        <v>24</v>
      </c>
      <c r="K165" t="s">
        <v>25</v>
      </c>
      <c r="L165" s="3">
        <v>428</v>
      </c>
      <c r="M165" t="s">
        <v>308</v>
      </c>
      <c r="N165" s="2">
        <v>46268.918773148202</v>
      </c>
      <c r="O165" s="3">
        <v>360</v>
      </c>
      <c r="P165" t="s">
        <v>27</v>
      </c>
      <c r="Q165" s="3">
        <v>40</v>
      </c>
      <c r="R165" s="3" t="str">
        <f>IF(G165="12R",_xlfn.XLOOKUP(C165,DB!$A$2:$A$222,DB!$B$2:$B$222,""),IF(G165="30L",_xlfn.XLOOKUP(C165,DB!$A$2:$A$222,DB!$C$2:$C$222,""),""))</f>
        <v>OMSUK</v>
      </c>
      <c r="S165" s="3">
        <f t="shared" si="2"/>
        <v>21</v>
      </c>
      <c r="T165" s="3" t="str">
        <f>_xlfn.XLOOKUP(C165,DB!$A$2:$A$222,DB!$D$2:$D$222,"")</f>
        <v>Sector 3</v>
      </c>
    </row>
    <row r="166" spans="1:20" x14ac:dyDescent="0.2">
      <c r="A166" t="s">
        <v>1281</v>
      </c>
      <c r="B166" t="s">
        <v>18</v>
      </c>
      <c r="C166" t="s">
        <v>539</v>
      </c>
      <c r="D166" t="s">
        <v>421</v>
      </c>
      <c r="E166" t="s">
        <v>540</v>
      </c>
      <c r="F166" s="2">
        <v>46268.896273148202</v>
      </c>
      <c r="G166" t="s">
        <v>22</v>
      </c>
      <c r="H166" t="s">
        <v>1282</v>
      </c>
      <c r="I166" s="3">
        <v>370</v>
      </c>
      <c r="J166" t="s">
        <v>24</v>
      </c>
      <c r="K166" t="s">
        <v>25</v>
      </c>
      <c r="L166" s="3">
        <v>135</v>
      </c>
      <c r="M166" t="s">
        <v>45</v>
      </c>
      <c r="N166" s="2">
        <v>46268.905416666697</v>
      </c>
      <c r="O166" s="3">
        <v>242</v>
      </c>
      <c r="P166" t="s">
        <v>46</v>
      </c>
      <c r="Q166" s="3">
        <v>190</v>
      </c>
      <c r="R166" s="3" t="str">
        <f>IF(G166="12R",_xlfn.XLOOKUP(C166,DB!$A$2:$A$222,DB!$B$2:$B$222,""),IF(G166="30L",_xlfn.XLOOKUP(C166,DB!$A$2:$A$222,DB!$C$2:$C$222,""),""))</f>
        <v>NUDAL</v>
      </c>
      <c r="S166" s="3">
        <f t="shared" si="2"/>
        <v>21</v>
      </c>
      <c r="T166" s="3" t="str">
        <f>_xlfn.XLOOKUP(C166,DB!$A$2:$A$222,DB!$D$2:$D$222,"")</f>
        <v>Sector 3</v>
      </c>
    </row>
    <row r="167" spans="1:20" x14ac:dyDescent="0.2">
      <c r="A167" t="s">
        <v>547</v>
      </c>
      <c r="B167" t="s">
        <v>18</v>
      </c>
      <c r="C167" t="s">
        <v>35</v>
      </c>
      <c r="D167" t="s">
        <v>65</v>
      </c>
      <c r="E167" t="s">
        <v>491</v>
      </c>
      <c r="F167" s="2">
        <v>46268.898495370398</v>
      </c>
      <c r="G167" t="s">
        <v>22</v>
      </c>
      <c r="H167" t="s">
        <v>1283</v>
      </c>
      <c r="I167" s="3">
        <v>360</v>
      </c>
      <c r="J167" t="s">
        <v>24</v>
      </c>
      <c r="K167" t="s">
        <v>25</v>
      </c>
      <c r="L167" s="3">
        <v>870</v>
      </c>
      <c r="M167" t="s">
        <v>39</v>
      </c>
      <c r="N167" s="2">
        <v>46268.9454513889</v>
      </c>
      <c r="O167" s="3">
        <v>360</v>
      </c>
      <c r="P167" t="s">
        <v>27</v>
      </c>
      <c r="Q167" s="3">
        <v>190</v>
      </c>
      <c r="R167" s="3" t="str">
        <f>IF(G167="12R",_xlfn.XLOOKUP(C167,DB!$A$2:$A$222,DB!$B$2:$B$222,""),IF(G167="30L",_xlfn.XLOOKUP(C167,DB!$A$2:$A$222,DB!$C$2:$C$222,""),""))</f>
        <v>UDGUV</v>
      </c>
      <c r="S167" s="3">
        <f t="shared" si="2"/>
        <v>21</v>
      </c>
      <c r="T167" s="3" t="str">
        <f>_xlfn.XLOOKUP(C167,DB!$A$2:$A$222,DB!$D$2:$D$222,"")</f>
        <v>Sector 2</v>
      </c>
    </row>
    <row r="168" spans="1:20" x14ac:dyDescent="0.2">
      <c r="A168" t="s">
        <v>563</v>
      </c>
      <c r="B168" t="s">
        <v>18</v>
      </c>
      <c r="C168" t="s">
        <v>211</v>
      </c>
      <c r="D168" t="s">
        <v>174</v>
      </c>
      <c r="E168" t="s">
        <v>1284</v>
      </c>
      <c r="F168" s="2">
        <v>46268.903969907398</v>
      </c>
      <c r="G168" t="s">
        <v>22</v>
      </c>
      <c r="H168" t="s">
        <v>1285</v>
      </c>
      <c r="I168" s="3">
        <v>350</v>
      </c>
      <c r="J168" t="s">
        <v>24</v>
      </c>
      <c r="K168" t="s">
        <v>25</v>
      </c>
      <c r="L168" s="3">
        <v>132</v>
      </c>
      <c r="M168" t="s">
        <v>45</v>
      </c>
      <c r="N168" s="2">
        <v>46268.913263888899</v>
      </c>
      <c r="O168" s="3">
        <v>258</v>
      </c>
      <c r="P168" t="s">
        <v>27</v>
      </c>
      <c r="Q168" s="3">
        <v>190</v>
      </c>
      <c r="R168" s="3" t="str">
        <f>IF(G168="12R",_xlfn.XLOOKUP(C168,DB!$A$2:$A$222,DB!$B$2:$B$222,""),IF(G168="30L",_xlfn.XLOOKUP(C168,DB!$A$2:$A$222,DB!$C$2:$C$222,""),""))</f>
        <v>NUDAL</v>
      </c>
      <c r="S168" s="3">
        <f t="shared" si="2"/>
        <v>21</v>
      </c>
      <c r="T168" s="3" t="str">
        <f>_xlfn.XLOOKUP(C168,DB!$A$2:$A$222,DB!$D$2:$D$222,"")</f>
        <v>Sector 3</v>
      </c>
    </row>
    <row r="169" spans="1:20" x14ac:dyDescent="0.2">
      <c r="A169" t="s">
        <v>569</v>
      </c>
      <c r="B169" t="s">
        <v>18</v>
      </c>
      <c r="C169" t="s">
        <v>154</v>
      </c>
      <c r="D169" t="s">
        <v>174</v>
      </c>
      <c r="E169" t="s">
        <v>1286</v>
      </c>
      <c r="F169" s="2">
        <v>46268.909062500003</v>
      </c>
      <c r="G169" t="s">
        <v>22</v>
      </c>
      <c r="H169" t="s">
        <v>1287</v>
      </c>
      <c r="I169" s="3">
        <v>350</v>
      </c>
      <c r="J169" t="s">
        <v>24</v>
      </c>
      <c r="K169" t="s">
        <v>25</v>
      </c>
      <c r="L169" s="3">
        <v>152</v>
      </c>
      <c r="M169" t="s">
        <v>1288</v>
      </c>
      <c r="N169" s="2">
        <v>46268.919236111098</v>
      </c>
      <c r="O169" s="3">
        <v>290</v>
      </c>
      <c r="P169" t="s">
        <v>27</v>
      </c>
      <c r="Q169" s="3">
        <v>190</v>
      </c>
      <c r="R169" s="3" t="str">
        <f>IF(G169="12R",_xlfn.XLOOKUP(C169,DB!$A$2:$A$222,DB!$B$2:$B$222,""),IF(G169="30L",_xlfn.XLOOKUP(C169,DB!$A$2:$A$222,DB!$C$2:$C$222,""),""))</f>
        <v>TAKUX</v>
      </c>
      <c r="S169" s="3">
        <f t="shared" ref="S169:S195" si="3">HOUR(F169)</f>
        <v>21</v>
      </c>
      <c r="T169" s="3" t="str">
        <f>_xlfn.XLOOKUP(C169,DB!$A$2:$A$222,DB!$D$2:$D$222,"")</f>
        <v>Sector 7</v>
      </c>
    </row>
    <row r="170" spans="1:20" x14ac:dyDescent="0.2">
      <c r="A170" t="s">
        <v>580</v>
      </c>
      <c r="B170" t="s">
        <v>18</v>
      </c>
      <c r="C170" t="s">
        <v>136</v>
      </c>
      <c r="D170" t="s">
        <v>20</v>
      </c>
      <c r="E170" t="s">
        <v>1289</v>
      </c>
      <c r="F170" s="2">
        <v>46268.911168981504</v>
      </c>
      <c r="G170" t="s">
        <v>22</v>
      </c>
      <c r="H170" t="s">
        <v>1290</v>
      </c>
      <c r="I170" s="3">
        <v>360</v>
      </c>
      <c r="J170" t="s">
        <v>24</v>
      </c>
      <c r="K170" t="s">
        <v>216</v>
      </c>
      <c r="L170" s="3">
        <v>882</v>
      </c>
      <c r="M170" t="s">
        <v>1291</v>
      </c>
      <c r="N170" s="2">
        <v>46268.959467592598</v>
      </c>
      <c r="O170" s="3">
        <v>360</v>
      </c>
      <c r="P170" t="s">
        <v>27</v>
      </c>
      <c r="Q170" s="3">
        <v>190</v>
      </c>
      <c r="R170" s="3" t="str">
        <f>IF(G170="12R",_xlfn.XLOOKUP(C170,DB!$A$2:$A$222,DB!$B$2:$B$222,""),IF(G170="30L",_xlfn.XLOOKUP(C170,DB!$A$2:$A$222,DB!$C$2:$C$222,""),""))</f>
        <v>UDGUV</v>
      </c>
      <c r="S170" s="3">
        <f t="shared" si="3"/>
        <v>21</v>
      </c>
      <c r="T170" s="3" t="str">
        <f>_xlfn.XLOOKUP(C170,DB!$A$2:$A$222,DB!$D$2:$D$222,"")</f>
        <v>Sector 2</v>
      </c>
    </row>
    <row r="171" spans="1:20" x14ac:dyDescent="0.2">
      <c r="A171" t="s">
        <v>572</v>
      </c>
      <c r="B171" t="s">
        <v>18</v>
      </c>
      <c r="C171" t="s">
        <v>333</v>
      </c>
      <c r="D171" t="s">
        <v>65</v>
      </c>
      <c r="E171" t="s">
        <v>573</v>
      </c>
      <c r="F171" s="2">
        <v>46268.912719907399</v>
      </c>
      <c r="G171" t="s">
        <v>22</v>
      </c>
      <c r="H171" t="s">
        <v>1292</v>
      </c>
      <c r="I171" s="3">
        <v>310</v>
      </c>
      <c r="J171" t="s">
        <v>24</v>
      </c>
      <c r="K171" t="s">
        <v>25</v>
      </c>
      <c r="L171" s="3">
        <v>146</v>
      </c>
      <c r="M171" t="s">
        <v>1293</v>
      </c>
      <c r="N171" s="2">
        <v>46268.922199074099</v>
      </c>
      <c r="O171" s="3">
        <v>268</v>
      </c>
      <c r="P171" t="s">
        <v>27</v>
      </c>
      <c r="Q171" s="3">
        <v>190</v>
      </c>
      <c r="R171" s="3" t="str">
        <f>IF(G171="12R",_xlfn.XLOOKUP(C171,DB!$A$2:$A$222,DB!$B$2:$B$222,""),IF(G171="30L",_xlfn.XLOOKUP(C171,DB!$A$2:$A$222,DB!$C$2:$C$222,""),""))</f>
        <v>TAKUX</v>
      </c>
      <c r="S171" s="3">
        <f t="shared" si="3"/>
        <v>21</v>
      </c>
      <c r="T171" s="3" t="str">
        <f>_xlfn.XLOOKUP(C171,DB!$A$2:$A$222,DB!$D$2:$D$222,"")</f>
        <v>Sector 7</v>
      </c>
    </row>
    <row r="172" spans="1:20" x14ac:dyDescent="0.2">
      <c r="A172" t="s">
        <v>566</v>
      </c>
      <c r="B172" t="s">
        <v>18</v>
      </c>
      <c r="C172" t="s">
        <v>19</v>
      </c>
      <c r="D172" t="s">
        <v>65</v>
      </c>
      <c r="E172" t="s">
        <v>698</v>
      </c>
      <c r="F172" s="2">
        <v>46268.916909722197</v>
      </c>
      <c r="G172" t="s">
        <v>22</v>
      </c>
      <c r="H172" t="s">
        <v>1294</v>
      </c>
      <c r="I172" s="3">
        <v>300</v>
      </c>
      <c r="J172" t="s">
        <v>24</v>
      </c>
      <c r="K172" t="s">
        <v>25</v>
      </c>
      <c r="L172" s="3">
        <v>900</v>
      </c>
      <c r="M172" t="s">
        <v>26</v>
      </c>
      <c r="N172" s="2">
        <v>46268.967152777797</v>
      </c>
      <c r="O172" s="3">
        <v>300</v>
      </c>
      <c r="P172" t="s">
        <v>27</v>
      </c>
      <c r="Q172" s="3">
        <v>190</v>
      </c>
      <c r="R172" s="3" t="str">
        <f>IF(G172="12R",_xlfn.XLOOKUP(C172,DB!$A$2:$A$222,DB!$B$2:$B$222,""),IF(G172="30L",_xlfn.XLOOKUP(C172,DB!$A$2:$A$222,DB!$C$2:$C$222,""),""))</f>
        <v>UDGUV</v>
      </c>
      <c r="S172" s="3">
        <f t="shared" si="3"/>
        <v>22</v>
      </c>
      <c r="T172" s="3" t="str">
        <f>_xlfn.XLOOKUP(C172,DB!$A$2:$A$222,DB!$D$2:$D$222,"")</f>
        <v>Sector 2</v>
      </c>
    </row>
    <row r="173" spans="1:20" x14ac:dyDescent="0.2">
      <c r="A173" t="s">
        <v>525</v>
      </c>
      <c r="B173" t="s">
        <v>18</v>
      </c>
      <c r="C173" t="s">
        <v>341</v>
      </c>
      <c r="D173" t="s">
        <v>30</v>
      </c>
      <c r="E173" t="s">
        <v>1295</v>
      </c>
      <c r="F173" s="2">
        <v>46268.925706018497</v>
      </c>
      <c r="G173" t="s">
        <v>22</v>
      </c>
      <c r="H173" t="s">
        <v>1296</v>
      </c>
      <c r="I173" s="3">
        <v>380</v>
      </c>
      <c r="J173" t="s">
        <v>24</v>
      </c>
      <c r="K173" t="s">
        <v>25</v>
      </c>
      <c r="L173" s="3">
        <v>555</v>
      </c>
      <c r="M173" t="s">
        <v>177</v>
      </c>
      <c r="N173" s="2">
        <v>46268.954837963</v>
      </c>
      <c r="O173" s="3">
        <v>380</v>
      </c>
      <c r="P173" t="s">
        <v>27</v>
      </c>
      <c r="Q173" s="3">
        <v>40</v>
      </c>
      <c r="R173" s="3" t="str">
        <f>IF(G173="12R",_xlfn.XLOOKUP(C173,DB!$A$2:$A$222,DB!$B$2:$B$222,""),IF(G173="30L",_xlfn.XLOOKUP(C173,DB!$A$2:$A$222,DB!$C$2:$C$222,""),""))</f>
        <v>ENEBA</v>
      </c>
      <c r="S173" s="3">
        <f t="shared" si="3"/>
        <v>22</v>
      </c>
      <c r="T173" s="3" t="str">
        <f>_xlfn.XLOOKUP(C173,DB!$A$2:$A$222,DB!$D$2:$D$222,"")</f>
        <v>Sector 3</v>
      </c>
    </row>
    <row r="174" spans="1:20" x14ac:dyDescent="0.2">
      <c r="A174" t="s">
        <v>1297</v>
      </c>
      <c r="B174" t="s">
        <v>18</v>
      </c>
      <c r="C174" t="s">
        <v>1298</v>
      </c>
      <c r="D174" t="s">
        <v>30</v>
      </c>
      <c r="E174" t="s">
        <v>1299</v>
      </c>
      <c r="F174" s="2">
        <v>46268.927997685198</v>
      </c>
      <c r="G174" t="s">
        <v>22</v>
      </c>
      <c r="H174" t="s">
        <v>1300</v>
      </c>
      <c r="I174" s="3">
        <v>360</v>
      </c>
      <c r="J174" t="s">
        <v>24</v>
      </c>
      <c r="K174" t="s">
        <v>25</v>
      </c>
      <c r="L174" s="3">
        <v>435</v>
      </c>
      <c r="M174" t="s">
        <v>308</v>
      </c>
      <c r="N174" s="2">
        <v>46268.952476851897</v>
      </c>
      <c r="O174" s="3">
        <v>360</v>
      </c>
      <c r="P174" t="s">
        <v>27</v>
      </c>
      <c r="Q174" s="3">
        <v>40</v>
      </c>
      <c r="R174" s="3" t="str">
        <f>IF(G174="12R",_xlfn.XLOOKUP(C174,DB!$A$2:$A$222,DB!$B$2:$B$222,""),IF(G174="30L",_xlfn.XLOOKUP(C174,DB!$A$2:$A$222,DB!$C$2:$C$222,""),""))</f>
        <v>OMSUK</v>
      </c>
      <c r="S174" s="3">
        <f t="shared" si="3"/>
        <v>22</v>
      </c>
      <c r="T174" s="3" t="str">
        <f>_xlfn.XLOOKUP(C174,DB!$A$2:$A$222,DB!$D$2:$D$222,"")</f>
        <v>Sector 3</v>
      </c>
    </row>
    <row r="175" spans="1:20" x14ac:dyDescent="0.2">
      <c r="A175" t="s">
        <v>585</v>
      </c>
      <c r="B175" t="s">
        <v>18</v>
      </c>
      <c r="C175" t="s">
        <v>164</v>
      </c>
      <c r="D175" t="s">
        <v>49</v>
      </c>
      <c r="E175" t="s">
        <v>1301</v>
      </c>
      <c r="F175" s="2">
        <v>46268.9320717593</v>
      </c>
      <c r="G175" t="s">
        <v>22</v>
      </c>
      <c r="H175" t="s">
        <v>1302</v>
      </c>
      <c r="I175" s="3">
        <v>380</v>
      </c>
      <c r="J175" t="s">
        <v>24</v>
      </c>
      <c r="K175" t="s">
        <v>25</v>
      </c>
      <c r="L175" s="3">
        <v>472</v>
      </c>
      <c r="M175" t="s">
        <v>1303</v>
      </c>
      <c r="N175" s="2">
        <v>46268.958368055602</v>
      </c>
      <c r="O175" s="3">
        <v>360</v>
      </c>
      <c r="P175" t="s">
        <v>27</v>
      </c>
      <c r="Q175" s="3">
        <v>40</v>
      </c>
      <c r="R175" s="3" t="str">
        <f>IF(G175="12R",_xlfn.XLOOKUP(C175,DB!$A$2:$A$222,DB!$B$2:$B$222,""),IF(G175="30L",_xlfn.XLOOKUP(C175,DB!$A$2:$A$222,DB!$C$2:$C$222,""),""))</f>
        <v>ENEBA</v>
      </c>
      <c r="S175" s="3">
        <f t="shared" si="3"/>
        <v>22</v>
      </c>
      <c r="T175" s="3" t="str">
        <f>_xlfn.XLOOKUP(C175,DB!$A$2:$A$222,DB!$D$2:$D$222,"")</f>
        <v>Sector 3</v>
      </c>
    </row>
    <row r="176" spans="1:20" x14ac:dyDescent="0.2">
      <c r="A176" t="s">
        <v>456</v>
      </c>
      <c r="B176" t="s">
        <v>18</v>
      </c>
      <c r="C176" t="s">
        <v>35</v>
      </c>
      <c r="D176" t="s">
        <v>36</v>
      </c>
      <c r="E176" t="s">
        <v>1304</v>
      </c>
      <c r="F176" s="2">
        <v>46268.933240740698</v>
      </c>
      <c r="G176" t="s">
        <v>22</v>
      </c>
      <c r="H176" t="s">
        <v>1305</v>
      </c>
      <c r="I176" s="3">
        <v>380</v>
      </c>
      <c r="J176" t="s">
        <v>24</v>
      </c>
      <c r="K176" t="s">
        <v>25</v>
      </c>
      <c r="L176" s="3">
        <v>944</v>
      </c>
      <c r="M176" t="s">
        <v>39</v>
      </c>
      <c r="N176" s="2">
        <v>46268.984351851897</v>
      </c>
      <c r="O176" s="3">
        <v>380</v>
      </c>
      <c r="P176" t="s">
        <v>27</v>
      </c>
      <c r="Q176" s="3">
        <v>190</v>
      </c>
      <c r="R176" s="3" t="str">
        <f>IF(G176="12R",_xlfn.XLOOKUP(C176,DB!$A$2:$A$222,DB!$B$2:$B$222,""),IF(G176="30L",_xlfn.XLOOKUP(C176,DB!$A$2:$A$222,DB!$C$2:$C$222,""),""))</f>
        <v>UDGUV</v>
      </c>
      <c r="S176" s="3">
        <f t="shared" si="3"/>
        <v>22</v>
      </c>
      <c r="T176" s="3" t="str">
        <f>_xlfn.XLOOKUP(C176,DB!$A$2:$A$222,DB!$D$2:$D$222,"")</f>
        <v>Sector 2</v>
      </c>
    </row>
    <row r="177" spans="1:20" x14ac:dyDescent="0.2">
      <c r="A177" t="s">
        <v>1306</v>
      </c>
      <c r="B177" t="s">
        <v>18</v>
      </c>
      <c r="C177" t="s">
        <v>322</v>
      </c>
      <c r="D177" t="s">
        <v>1307</v>
      </c>
      <c r="E177" t="s">
        <v>1308</v>
      </c>
      <c r="F177" s="2">
        <v>46268.9395717593</v>
      </c>
      <c r="G177" t="s">
        <v>22</v>
      </c>
      <c r="H177" t="s">
        <v>1309</v>
      </c>
      <c r="I177" s="3">
        <v>430</v>
      </c>
      <c r="J177" t="s">
        <v>24</v>
      </c>
      <c r="K177" t="s">
        <v>216</v>
      </c>
      <c r="L177" s="3">
        <v>865</v>
      </c>
      <c r="M177" t="s">
        <v>39</v>
      </c>
      <c r="N177" s="2">
        <v>46268.989305555602</v>
      </c>
      <c r="O177" s="3">
        <v>430</v>
      </c>
      <c r="P177" t="s">
        <v>27</v>
      </c>
      <c r="Q177" s="3">
        <v>30</v>
      </c>
      <c r="R177" s="3" t="str">
        <f>IF(G177="12R",_xlfn.XLOOKUP(C177,DB!$A$2:$A$222,DB!$B$2:$B$222,""),IF(G177="30L",_xlfn.XLOOKUP(C177,DB!$A$2:$A$222,DB!$C$2:$C$222,""),""))</f>
        <v>UDGUV</v>
      </c>
      <c r="S177" s="3">
        <f t="shared" si="3"/>
        <v>22</v>
      </c>
      <c r="T177" s="3" t="str">
        <f>_xlfn.XLOOKUP(C177,DB!$A$2:$A$222,DB!$D$2:$D$222,"")</f>
        <v>Sector 2</v>
      </c>
    </row>
    <row r="178" spans="1:20" x14ac:dyDescent="0.2">
      <c r="A178" t="s">
        <v>1310</v>
      </c>
      <c r="B178" t="s">
        <v>18</v>
      </c>
      <c r="C178" t="s">
        <v>83</v>
      </c>
      <c r="D178" t="s">
        <v>1311</v>
      </c>
      <c r="F178" s="2">
        <v>46268.940868055601</v>
      </c>
      <c r="G178" t="s">
        <v>22</v>
      </c>
      <c r="H178" t="s">
        <v>1312</v>
      </c>
      <c r="I178" s="3">
        <v>200</v>
      </c>
      <c r="J178" t="s">
        <v>24</v>
      </c>
      <c r="K178" t="s">
        <v>62</v>
      </c>
      <c r="L178" s="3">
        <v>358</v>
      </c>
      <c r="M178" t="s">
        <v>83</v>
      </c>
      <c r="N178" s="2">
        <v>46268.973749999997</v>
      </c>
      <c r="O178" s="3">
        <v>0</v>
      </c>
      <c r="P178" t="s">
        <v>192</v>
      </c>
      <c r="Q178" s="3">
        <v>30</v>
      </c>
      <c r="R178" s="3" t="str">
        <f>IF(G178="12R",_xlfn.XLOOKUP(C178,DB!$A$2:$A$222,DB!$B$2:$B$222,""),IF(G178="30L",_xlfn.XLOOKUP(C178,DB!$A$2:$A$222,DB!$C$2:$C$222,""),""))</f>
        <v>UDGUV</v>
      </c>
      <c r="S178" s="3">
        <f t="shared" si="3"/>
        <v>22</v>
      </c>
      <c r="T178" s="3" t="str">
        <f>_xlfn.XLOOKUP(C178,DB!$A$2:$A$222,DB!$D$2:$D$222,"")</f>
        <v>Sector 2</v>
      </c>
    </row>
    <row r="179" spans="1:20" x14ac:dyDescent="0.2">
      <c r="A179" t="s">
        <v>506</v>
      </c>
      <c r="B179" t="s">
        <v>18</v>
      </c>
      <c r="C179" t="s">
        <v>211</v>
      </c>
      <c r="D179" t="s">
        <v>20</v>
      </c>
      <c r="E179" t="s">
        <v>1313</v>
      </c>
      <c r="F179" s="2">
        <v>46268.943101851903</v>
      </c>
      <c r="G179" t="s">
        <v>22</v>
      </c>
      <c r="H179" t="s">
        <v>838</v>
      </c>
      <c r="I179" s="3">
        <v>350</v>
      </c>
      <c r="J179" t="s">
        <v>24</v>
      </c>
      <c r="K179" t="s">
        <v>25</v>
      </c>
      <c r="L179" s="3">
        <v>136</v>
      </c>
      <c r="M179" t="s">
        <v>45</v>
      </c>
      <c r="N179" s="2">
        <v>46268.9514583333</v>
      </c>
      <c r="O179" s="3">
        <v>288</v>
      </c>
      <c r="P179" t="s">
        <v>27</v>
      </c>
      <c r="Q179" s="3">
        <v>190</v>
      </c>
      <c r="R179" s="3" t="str">
        <f>IF(G179="12R",_xlfn.XLOOKUP(C179,DB!$A$2:$A$222,DB!$B$2:$B$222,""),IF(G179="30L",_xlfn.XLOOKUP(C179,DB!$A$2:$A$222,DB!$C$2:$C$222,""),""))</f>
        <v>NUDAL</v>
      </c>
      <c r="S179" s="3">
        <f t="shared" si="3"/>
        <v>22</v>
      </c>
      <c r="T179" s="3" t="str">
        <f>_xlfn.XLOOKUP(C179,DB!$A$2:$A$222,DB!$D$2:$D$222,"")</f>
        <v>Sector 3</v>
      </c>
    </row>
    <row r="180" spans="1:20" x14ac:dyDescent="0.2">
      <c r="A180" t="s">
        <v>594</v>
      </c>
      <c r="B180" t="s">
        <v>18</v>
      </c>
      <c r="C180" t="s">
        <v>35</v>
      </c>
      <c r="D180" t="s">
        <v>36</v>
      </c>
      <c r="E180" t="s">
        <v>1314</v>
      </c>
      <c r="F180" s="2">
        <v>46268.944722222201</v>
      </c>
      <c r="G180" t="s">
        <v>22</v>
      </c>
      <c r="H180" t="s">
        <v>1315</v>
      </c>
      <c r="I180" s="3">
        <v>360</v>
      </c>
      <c r="J180" t="s">
        <v>24</v>
      </c>
      <c r="K180" t="s">
        <v>25</v>
      </c>
      <c r="L180" s="3">
        <v>889</v>
      </c>
      <c r="M180" t="s">
        <v>39</v>
      </c>
      <c r="N180" s="2">
        <v>46268.9916435185</v>
      </c>
      <c r="O180" s="3">
        <v>360</v>
      </c>
      <c r="P180" t="s">
        <v>27</v>
      </c>
      <c r="Q180" s="3">
        <v>190</v>
      </c>
      <c r="R180" s="3" t="str">
        <f>IF(G180="12R",_xlfn.XLOOKUP(C180,DB!$A$2:$A$222,DB!$B$2:$B$222,""),IF(G180="30L",_xlfn.XLOOKUP(C180,DB!$A$2:$A$222,DB!$C$2:$C$222,""),""))</f>
        <v>UDGUV</v>
      </c>
      <c r="S180" s="3">
        <f t="shared" si="3"/>
        <v>22</v>
      </c>
      <c r="T180" s="3" t="str">
        <f>_xlfn.XLOOKUP(C180,DB!$A$2:$A$222,DB!$D$2:$D$222,"")</f>
        <v>Sector 2</v>
      </c>
    </row>
    <row r="181" spans="1:20" x14ac:dyDescent="0.2">
      <c r="A181" t="s">
        <v>493</v>
      </c>
      <c r="B181" t="s">
        <v>18</v>
      </c>
      <c r="C181" t="s">
        <v>467</v>
      </c>
      <c r="D181" t="s">
        <v>65</v>
      </c>
      <c r="E181" t="s">
        <v>494</v>
      </c>
      <c r="F181" s="2">
        <v>46268.946331018502</v>
      </c>
      <c r="G181" t="s">
        <v>22</v>
      </c>
      <c r="H181" t="s">
        <v>1316</v>
      </c>
      <c r="I181" s="3">
        <v>380</v>
      </c>
      <c r="J181" t="s">
        <v>24</v>
      </c>
      <c r="K181" t="s">
        <v>25</v>
      </c>
      <c r="L181" s="3">
        <v>929</v>
      </c>
      <c r="M181" t="s">
        <v>267</v>
      </c>
      <c r="N181" s="2">
        <v>46268.996990740699</v>
      </c>
      <c r="O181" s="3">
        <v>380</v>
      </c>
      <c r="P181" t="s">
        <v>27</v>
      </c>
      <c r="Q181" s="3">
        <v>190</v>
      </c>
      <c r="R181" s="3" t="str">
        <f>IF(G181="12R",_xlfn.XLOOKUP(C181,DB!$A$2:$A$222,DB!$B$2:$B$222,""),IF(G181="30L",_xlfn.XLOOKUP(C181,DB!$A$2:$A$222,DB!$C$2:$C$222,""),""))</f>
        <v>UDGUV</v>
      </c>
      <c r="S181" s="3">
        <f t="shared" si="3"/>
        <v>22</v>
      </c>
      <c r="T181" s="3" t="str">
        <f>_xlfn.XLOOKUP(C181,DB!$A$2:$A$222,DB!$D$2:$D$222,"")</f>
        <v>Sector 2</v>
      </c>
    </row>
    <row r="182" spans="1:20" x14ac:dyDescent="0.2">
      <c r="A182" t="s">
        <v>1317</v>
      </c>
      <c r="B182" t="s">
        <v>18</v>
      </c>
      <c r="C182" t="s">
        <v>242</v>
      </c>
      <c r="D182" t="s">
        <v>1203</v>
      </c>
      <c r="F182" s="2">
        <v>46268.948182870401</v>
      </c>
      <c r="G182" t="s">
        <v>22</v>
      </c>
      <c r="H182" t="s">
        <v>244</v>
      </c>
      <c r="I182" s="3">
        <v>15</v>
      </c>
      <c r="J182" t="s">
        <v>196</v>
      </c>
      <c r="K182" t="s">
        <v>62</v>
      </c>
      <c r="L182" s="3">
        <v>58</v>
      </c>
      <c r="M182" t="s">
        <v>242</v>
      </c>
      <c r="N182" s="2">
        <v>46268.9588194444</v>
      </c>
      <c r="O182" s="3">
        <v>0</v>
      </c>
      <c r="P182" t="s">
        <v>192</v>
      </c>
      <c r="Q182" s="3">
        <v>15</v>
      </c>
      <c r="R182" s="3" t="str">
        <f>IF(G182="12R",_xlfn.XLOOKUP(C182,DB!$A$2:$A$222,DB!$B$2:$B$222,""),IF(G182="30L",_xlfn.XLOOKUP(C182,DB!$A$2:$A$222,DB!$C$2:$C$222,""),""))</f>
        <v>CZM</v>
      </c>
      <c r="S182" s="3">
        <f t="shared" si="3"/>
        <v>22</v>
      </c>
      <c r="T182" s="3" t="str">
        <f>_xlfn.XLOOKUP(C182,DB!$A$2:$A$222,DB!$D$2:$D$222,"")</f>
        <v>Sector 7</v>
      </c>
    </row>
    <row r="183" spans="1:20" x14ac:dyDescent="0.2">
      <c r="A183" t="s">
        <v>602</v>
      </c>
      <c r="B183" t="s">
        <v>18</v>
      </c>
      <c r="C183" t="s">
        <v>48</v>
      </c>
      <c r="D183" t="s">
        <v>49</v>
      </c>
      <c r="E183" t="s">
        <v>1318</v>
      </c>
      <c r="F183" s="2">
        <v>46268.950011574103</v>
      </c>
      <c r="G183" t="s">
        <v>22</v>
      </c>
      <c r="H183" t="s">
        <v>1319</v>
      </c>
      <c r="I183" s="3">
        <v>360</v>
      </c>
      <c r="J183" t="s">
        <v>24</v>
      </c>
      <c r="K183" t="s">
        <v>25</v>
      </c>
      <c r="L183" s="3">
        <v>891</v>
      </c>
      <c r="M183" t="s">
        <v>52</v>
      </c>
      <c r="N183" s="2">
        <v>46268.998356481497</v>
      </c>
      <c r="O183" s="3">
        <v>340</v>
      </c>
      <c r="P183" t="s">
        <v>27</v>
      </c>
      <c r="Q183" s="3">
        <v>190</v>
      </c>
      <c r="R183" s="3" t="str">
        <f>IF(G183="12R",_xlfn.XLOOKUP(C183,DB!$A$2:$A$222,DB!$B$2:$B$222,""),IF(G183="30L",_xlfn.XLOOKUP(C183,DB!$A$2:$A$222,DB!$C$2:$C$222,""),""))</f>
        <v>UDGUV</v>
      </c>
      <c r="S183" s="3">
        <f t="shared" si="3"/>
        <v>22</v>
      </c>
      <c r="T183" s="3" t="str">
        <f>_xlfn.XLOOKUP(C183,DB!$A$2:$A$222,DB!$D$2:$D$222,"")</f>
        <v>Sector 2</v>
      </c>
    </row>
    <row r="184" spans="1:20" x14ac:dyDescent="0.2">
      <c r="A184" t="s">
        <v>596</v>
      </c>
      <c r="B184" t="s">
        <v>18</v>
      </c>
      <c r="C184" t="s">
        <v>337</v>
      </c>
      <c r="D184" t="s">
        <v>65</v>
      </c>
      <c r="E184" t="s">
        <v>1320</v>
      </c>
      <c r="F184" s="2">
        <v>46268.951388888898</v>
      </c>
      <c r="G184" t="s">
        <v>22</v>
      </c>
      <c r="H184" t="s">
        <v>1321</v>
      </c>
      <c r="I184" s="3">
        <v>380</v>
      </c>
      <c r="J184" t="s">
        <v>24</v>
      </c>
      <c r="K184" t="s">
        <v>25</v>
      </c>
      <c r="L184" s="3">
        <v>864</v>
      </c>
      <c r="M184" t="s">
        <v>52</v>
      </c>
      <c r="N184" s="2">
        <v>46269.0019328704</v>
      </c>
      <c r="O184" s="3">
        <v>380</v>
      </c>
      <c r="P184" t="s">
        <v>27</v>
      </c>
      <c r="Q184" s="3">
        <v>190</v>
      </c>
      <c r="R184" s="3" t="str">
        <f>IF(G184="12R",_xlfn.XLOOKUP(C184,DB!$A$2:$A$222,DB!$B$2:$B$222,""),IF(G184="30L",_xlfn.XLOOKUP(C184,DB!$A$2:$A$222,DB!$C$2:$C$222,""),""))</f>
        <v>UDGUV</v>
      </c>
      <c r="S184" s="3">
        <f t="shared" si="3"/>
        <v>22</v>
      </c>
      <c r="T184" s="3" t="str">
        <f>_xlfn.XLOOKUP(C184,DB!$A$2:$A$222,DB!$D$2:$D$222,"")</f>
        <v>Sector 2</v>
      </c>
    </row>
    <row r="185" spans="1:20" x14ac:dyDescent="0.2">
      <c r="A185" t="s">
        <v>274</v>
      </c>
      <c r="B185" t="s">
        <v>18</v>
      </c>
      <c r="C185" t="s">
        <v>242</v>
      </c>
      <c r="D185" t="s">
        <v>276</v>
      </c>
      <c r="F185" s="2">
        <v>46268.954444444404</v>
      </c>
      <c r="G185" t="s">
        <v>22</v>
      </c>
      <c r="H185" t="s">
        <v>244</v>
      </c>
      <c r="I185" s="3">
        <v>15</v>
      </c>
      <c r="J185" t="s">
        <v>196</v>
      </c>
      <c r="K185" t="s">
        <v>62</v>
      </c>
      <c r="L185" s="3">
        <v>58</v>
      </c>
      <c r="M185" t="s">
        <v>242</v>
      </c>
      <c r="N185" s="2">
        <v>46268.967013888898</v>
      </c>
      <c r="O185" s="3">
        <v>0</v>
      </c>
      <c r="P185" t="s">
        <v>192</v>
      </c>
      <c r="Q185" s="3">
        <v>15</v>
      </c>
      <c r="R185" s="3" t="str">
        <f>IF(G185="12R",_xlfn.XLOOKUP(C185,DB!$A$2:$A$222,DB!$B$2:$B$222,""),IF(G185="30L",_xlfn.XLOOKUP(C185,DB!$A$2:$A$222,DB!$C$2:$C$222,""),""))</f>
        <v>CZM</v>
      </c>
      <c r="S185" s="3">
        <f t="shared" si="3"/>
        <v>22</v>
      </c>
      <c r="T185" s="3" t="str">
        <f>_xlfn.XLOOKUP(C185,DB!$A$2:$A$222,DB!$D$2:$D$222,"")</f>
        <v>Sector 7</v>
      </c>
    </row>
    <row r="186" spans="1:20" x14ac:dyDescent="0.2">
      <c r="A186" t="s">
        <v>588</v>
      </c>
      <c r="B186" t="s">
        <v>18</v>
      </c>
      <c r="C186" t="s">
        <v>589</v>
      </c>
      <c r="D186" t="s">
        <v>36</v>
      </c>
      <c r="E186" t="s">
        <v>1090</v>
      </c>
      <c r="F186" s="2">
        <v>46268.963645833297</v>
      </c>
      <c r="G186" t="s">
        <v>22</v>
      </c>
      <c r="H186" t="s">
        <v>1322</v>
      </c>
      <c r="I186" s="3">
        <v>380</v>
      </c>
      <c r="J186" t="s">
        <v>24</v>
      </c>
      <c r="K186" t="s">
        <v>25</v>
      </c>
      <c r="L186" s="3">
        <v>892</v>
      </c>
      <c r="M186" t="s">
        <v>1323</v>
      </c>
      <c r="N186" s="2">
        <v>46269.012083333299</v>
      </c>
      <c r="O186" s="3">
        <v>380</v>
      </c>
      <c r="P186" t="s">
        <v>27</v>
      </c>
      <c r="Q186" s="3">
        <v>190</v>
      </c>
      <c r="R186" s="3" t="str">
        <f>IF(G186="12R",_xlfn.XLOOKUP(C186,DB!$A$2:$A$222,DB!$B$2:$B$222,""),IF(G186="30L",_xlfn.XLOOKUP(C186,DB!$A$2:$A$222,DB!$C$2:$C$222,""),""))</f>
        <v>UDGUV</v>
      </c>
      <c r="S186" s="3">
        <f t="shared" si="3"/>
        <v>23</v>
      </c>
      <c r="T186" s="3" t="str">
        <f>_xlfn.XLOOKUP(C186,DB!$A$2:$A$222,DB!$D$2:$D$222,"")</f>
        <v>Sector 2</v>
      </c>
    </row>
    <row r="187" spans="1:20" x14ac:dyDescent="0.2">
      <c r="A187" t="s">
        <v>591</v>
      </c>
      <c r="B187" t="s">
        <v>18</v>
      </c>
      <c r="C187" t="s">
        <v>592</v>
      </c>
      <c r="D187" t="s">
        <v>65</v>
      </c>
      <c r="E187" t="s">
        <v>1081</v>
      </c>
      <c r="F187" s="2">
        <v>46268.967997685198</v>
      </c>
      <c r="G187" t="s">
        <v>22</v>
      </c>
      <c r="H187" t="s">
        <v>1324</v>
      </c>
      <c r="I187" s="3">
        <v>360</v>
      </c>
      <c r="J187" t="s">
        <v>24</v>
      </c>
      <c r="K187" t="s">
        <v>25</v>
      </c>
      <c r="L187" s="3">
        <v>870</v>
      </c>
      <c r="M187" t="s">
        <v>1325</v>
      </c>
      <c r="N187" s="2">
        <v>46269.0136921296</v>
      </c>
      <c r="O187" s="3">
        <v>340</v>
      </c>
      <c r="P187" t="s">
        <v>27</v>
      </c>
      <c r="Q187" s="3">
        <v>190</v>
      </c>
      <c r="R187" s="3" t="str">
        <f>IF(G187="12R",_xlfn.XLOOKUP(C187,DB!$A$2:$A$222,DB!$B$2:$B$222,""),IF(G187="30L",_xlfn.XLOOKUP(C187,DB!$A$2:$A$222,DB!$C$2:$C$222,""),""))</f>
        <v>UDGUV</v>
      </c>
      <c r="S187" s="3">
        <f t="shared" si="3"/>
        <v>23</v>
      </c>
      <c r="T187" s="3" t="str">
        <f>_xlfn.XLOOKUP(C187,DB!$A$2:$A$222,DB!$D$2:$D$222,"")</f>
        <v>Sector 2</v>
      </c>
    </row>
    <row r="188" spans="1:20" x14ac:dyDescent="0.2">
      <c r="A188" t="s">
        <v>605</v>
      </c>
      <c r="B188" t="s">
        <v>18</v>
      </c>
      <c r="C188" t="s">
        <v>77</v>
      </c>
      <c r="D188" t="s">
        <v>36</v>
      </c>
      <c r="E188" t="s">
        <v>254</v>
      </c>
      <c r="F188" s="2">
        <v>46268.9699189815</v>
      </c>
      <c r="G188" t="s">
        <v>22</v>
      </c>
      <c r="H188" t="s">
        <v>1326</v>
      </c>
      <c r="I188" s="3">
        <v>380</v>
      </c>
      <c r="J188" t="s">
        <v>24</v>
      </c>
      <c r="K188" t="s">
        <v>25</v>
      </c>
      <c r="L188" s="3">
        <v>876</v>
      </c>
      <c r="M188" t="s">
        <v>267</v>
      </c>
      <c r="N188" s="2">
        <v>46269.017974536997</v>
      </c>
      <c r="O188" s="3">
        <v>380</v>
      </c>
      <c r="P188" t="s">
        <v>27</v>
      </c>
      <c r="Q188" s="3">
        <v>190</v>
      </c>
      <c r="R188" s="3" t="str">
        <f>IF(G188="12R",_xlfn.XLOOKUP(C188,DB!$A$2:$A$222,DB!$B$2:$B$222,""),IF(G188="30L",_xlfn.XLOOKUP(C188,DB!$A$2:$A$222,DB!$C$2:$C$222,""),""))</f>
        <v>UDGUV</v>
      </c>
      <c r="S188" s="3">
        <f t="shared" si="3"/>
        <v>23</v>
      </c>
      <c r="T188" s="3" t="str">
        <f>_xlfn.XLOOKUP(C188,DB!$A$2:$A$222,DB!$D$2:$D$222,"")</f>
        <v>Sector 2</v>
      </c>
    </row>
    <row r="189" spans="1:20" x14ac:dyDescent="0.2">
      <c r="A189" t="s">
        <v>608</v>
      </c>
      <c r="B189" t="s">
        <v>18</v>
      </c>
      <c r="C189" t="s">
        <v>453</v>
      </c>
      <c r="D189" t="s">
        <v>165</v>
      </c>
      <c r="E189" t="s">
        <v>1327</v>
      </c>
      <c r="F189" s="2">
        <v>46268.970902777801</v>
      </c>
      <c r="G189" t="s">
        <v>22</v>
      </c>
      <c r="H189" t="s">
        <v>1328</v>
      </c>
      <c r="I189" s="3">
        <v>360</v>
      </c>
      <c r="J189" t="s">
        <v>24</v>
      </c>
      <c r="K189" t="s">
        <v>25</v>
      </c>
      <c r="L189" s="3">
        <v>519</v>
      </c>
      <c r="M189" t="s">
        <v>177</v>
      </c>
      <c r="N189" s="2">
        <v>46268.998391203699</v>
      </c>
      <c r="O189" s="3">
        <v>360</v>
      </c>
      <c r="P189" t="s">
        <v>27</v>
      </c>
      <c r="Q189" s="3">
        <v>40</v>
      </c>
      <c r="R189" s="3" t="str">
        <f>IF(G189="12R",_xlfn.XLOOKUP(C189,DB!$A$2:$A$222,DB!$B$2:$B$222,""),IF(G189="30L",_xlfn.XLOOKUP(C189,DB!$A$2:$A$222,DB!$C$2:$C$222,""),""))</f>
        <v>UDGUV</v>
      </c>
      <c r="S189" s="3">
        <f t="shared" si="3"/>
        <v>23</v>
      </c>
      <c r="T189" s="3" t="str">
        <f>_xlfn.XLOOKUP(C189,DB!$A$2:$A$222,DB!$D$2:$D$222,"")</f>
        <v>Sector 2</v>
      </c>
    </row>
    <row r="190" spans="1:20" x14ac:dyDescent="0.2">
      <c r="A190" t="s">
        <v>611</v>
      </c>
      <c r="B190" t="s">
        <v>18</v>
      </c>
      <c r="C190" t="s">
        <v>333</v>
      </c>
      <c r="D190" t="s">
        <v>36</v>
      </c>
      <c r="E190" t="s">
        <v>938</v>
      </c>
      <c r="F190" s="2">
        <v>46268.976875</v>
      </c>
      <c r="G190" t="s">
        <v>22</v>
      </c>
      <c r="H190" t="s">
        <v>1329</v>
      </c>
      <c r="I190" s="3">
        <v>390</v>
      </c>
      <c r="J190" t="s">
        <v>24</v>
      </c>
      <c r="K190" t="s">
        <v>25</v>
      </c>
      <c r="L190" s="3">
        <v>149</v>
      </c>
      <c r="M190" t="s">
        <v>158</v>
      </c>
      <c r="N190" s="2">
        <v>46268.986747685201</v>
      </c>
      <c r="O190" s="3">
        <v>290</v>
      </c>
      <c r="P190" t="s">
        <v>27</v>
      </c>
      <c r="Q190" s="3">
        <v>190</v>
      </c>
      <c r="R190" s="3" t="str">
        <f>IF(G190="12R",_xlfn.XLOOKUP(C190,DB!$A$2:$A$222,DB!$B$2:$B$222,""),IF(G190="30L",_xlfn.XLOOKUP(C190,DB!$A$2:$A$222,DB!$C$2:$C$222,""),""))</f>
        <v>TAKUX</v>
      </c>
      <c r="S190" s="3">
        <f t="shared" si="3"/>
        <v>23</v>
      </c>
      <c r="T190" s="3" t="str">
        <f>_xlfn.XLOOKUP(C190,DB!$A$2:$A$222,DB!$D$2:$D$222,"")</f>
        <v>Sector 7</v>
      </c>
    </row>
    <row r="191" spans="1:20" x14ac:dyDescent="0.2">
      <c r="A191" t="s">
        <v>1330</v>
      </c>
      <c r="B191" t="s">
        <v>18</v>
      </c>
      <c r="C191" t="s">
        <v>35</v>
      </c>
      <c r="D191" t="s">
        <v>36</v>
      </c>
      <c r="E191" t="s">
        <v>860</v>
      </c>
      <c r="F191" s="2">
        <v>46268.979895833298</v>
      </c>
      <c r="G191" t="s">
        <v>22</v>
      </c>
      <c r="H191" t="s">
        <v>1331</v>
      </c>
      <c r="I191" s="3">
        <v>340</v>
      </c>
      <c r="J191" t="s">
        <v>24</v>
      </c>
      <c r="K191" t="s">
        <v>25</v>
      </c>
      <c r="L191" s="3">
        <v>856</v>
      </c>
      <c r="M191" t="s">
        <v>39</v>
      </c>
      <c r="N191" s="2">
        <v>46269.025567129604</v>
      </c>
      <c r="O191" s="3">
        <v>340</v>
      </c>
      <c r="P191" t="s">
        <v>27</v>
      </c>
      <c r="Q191" s="3">
        <v>190</v>
      </c>
      <c r="R191" s="3" t="str">
        <f>IF(G191="12R",_xlfn.XLOOKUP(C191,DB!$A$2:$A$222,DB!$B$2:$B$222,""),IF(G191="30L",_xlfn.XLOOKUP(C191,DB!$A$2:$A$222,DB!$C$2:$C$222,""),""))</f>
        <v>UDGUV</v>
      </c>
      <c r="S191" s="3">
        <f t="shared" si="3"/>
        <v>23</v>
      </c>
      <c r="T191" s="3" t="str">
        <f>_xlfn.XLOOKUP(C191,DB!$A$2:$A$222,DB!$D$2:$D$222,"")</f>
        <v>Sector 2</v>
      </c>
    </row>
    <row r="192" spans="1:20" x14ac:dyDescent="0.2">
      <c r="A192" t="s">
        <v>1332</v>
      </c>
      <c r="B192" t="s">
        <v>18</v>
      </c>
      <c r="C192" t="s">
        <v>54</v>
      </c>
      <c r="D192" t="s">
        <v>421</v>
      </c>
      <c r="E192" t="s">
        <v>1333</v>
      </c>
      <c r="F192" s="2">
        <v>46268.981435185196</v>
      </c>
      <c r="G192" t="s">
        <v>22</v>
      </c>
      <c r="H192" t="s">
        <v>1334</v>
      </c>
      <c r="I192" s="3">
        <v>350</v>
      </c>
      <c r="J192" t="s">
        <v>24</v>
      </c>
      <c r="K192" t="s">
        <v>25</v>
      </c>
      <c r="L192" s="3">
        <v>133</v>
      </c>
      <c r="M192" t="s">
        <v>440</v>
      </c>
      <c r="N192" s="2">
        <v>46268.989664351902</v>
      </c>
      <c r="O192" s="3">
        <v>219</v>
      </c>
      <c r="P192" t="s">
        <v>46</v>
      </c>
      <c r="Q192" s="3">
        <v>190</v>
      </c>
      <c r="R192" s="3" t="str">
        <f>IF(G192="12R",_xlfn.XLOOKUP(C192,DB!$A$2:$A$222,DB!$B$2:$B$222,""),IF(G192="30L",_xlfn.XLOOKUP(C192,DB!$A$2:$A$222,DB!$C$2:$C$222,""),""))</f>
        <v>NUDAL</v>
      </c>
      <c r="S192" s="3">
        <f t="shared" si="3"/>
        <v>23</v>
      </c>
      <c r="T192" s="3" t="str">
        <f>_xlfn.XLOOKUP(C192,DB!$A$2:$A$222,DB!$D$2:$D$222,"")</f>
        <v>Sector 3</v>
      </c>
    </row>
    <row r="193" spans="1:20" x14ac:dyDescent="0.2">
      <c r="A193" t="s">
        <v>614</v>
      </c>
      <c r="B193" t="s">
        <v>18</v>
      </c>
      <c r="C193" t="s">
        <v>48</v>
      </c>
      <c r="D193" t="s">
        <v>174</v>
      </c>
      <c r="E193" t="s">
        <v>1335</v>
      </c>
      <c r="F193" s="2">
        <v>46268.983900462998</v>
      </c>
      <c r="G193" t="s">
        <v>22</v>
      </c>
      <c r="H193" t="s">
        <v>1336</v>
      </c>
      <c r="I193" s="3">
        <v>340</v>
      </c>
      <c r="J193" t="s">
        <v>24</v>
      </c>
      <c r="K193" t="s">
        <v>25</v>
      </c>
      <c r="L193" s="3">
        <v>880</v>
      </c>
      <c r="M193" t="s">
        <v>52</v>
      </c>
      <c r="N193" s="2">
        <v>46269.031354166698</v>
      </c>
      <c r="O193" s="3">
        <v>340</v>
      </c>
      <c r="P193" t="s">
        <v>27</v>
      </c>
      <c r="Q193" s="3">
        <v>190</v>
      </c>
      <c r="R193" s="3" t="str">
        <f>IF(G193="12R",_xlfn.XLOOKUP(C193,DB!$A$2:$A$222,DB!$B$2:$B$222,""),IF(G193="30L",_xlfn.XLOOKUP(C193,DB!$A$2:$A$222,DB!$C$2:$C$222,""),""))</f>
        <v>UDGUV</v>
      </c>
      <c r="S193" s="3">
        <f t="shared" si="3"/>
        <v>23</v>
      </c>
      <c r="T193" s="3" t="str">
        <f>_xlfn.XLOOKUP(C193,DB!$A$2:$A$222,DB!$D$2:$D$222,"")</f>
        <v>Sector 2</v>
      </c>
    </row>
    <row r="194" spans="1:20" x14ac:dyDescent="0.2">
      <c r="A194" t="s">
        <v>617</v>
      </c>
      <c r="B194" t="s">
        <v>18</v>
      </c>
      <c r="C194" t="s">
        <v>521</v>
      </c>
      <c r="D194" t="s">
        <v>36</v>
      </c>
      <c r="E194" t="s">
        <v>1337</v>
      </c>
      <c r="F194" s="2">
        <v>46268.989178240699</v>
      </c>
      <c r="G194" t="s">
        <v>22</v>
      </c>
      <c r="H194" t="s">
        <v>1338</v>
      </c>
      <c r="I194" s="3">
        <v>350</v>
      </c>
      <c r="J194" t="s">
        <v>24</v>
      </c>
      <c r="K194" t="s">
        <v>25</v>
      </c>
      <c r="L194" s="3">
        <v>213</v>
      </c>
      <c r="M194" t="s">
        <v>1339</v>
      </c>
      <c r="N194" s="2">
        <v>46269.003032407403</v>
      </c>
      <c r="O194" s="3">
        <v>280</v>
      </c>
      <c r="P194" t="s">
        <v>27</v>
      </c>
      <c r="Q194" s="3">
        <v>190</v>
      </c>
      <c r="R194" s="3" t="str">
        <f>IF(G194="12R",_xlfn.XLOOKUP(C194,DB!$A$2:$A$222,DB!$B$2:$B$222,""),IF(G194="30L",_xlfn.XLOOKUP(C194,DB!$A$2:$A$222,DB!$C$2:$C$222,""),""))</f>
        <v>CZM</v>
      </c>
      <c r="S194" s="3">
        <f t="shared" si="3"/>
        <v>23</v>
      </c>
      <c r="T194" s="3" t="str">
        <f>_xlfn.XLOOKUP(C194,DB!$A$2:$A$222,DB!$D$2:$D$222,"")</f>
        <v>Sector 7</v>
      </c>
    </row>
    <row r="195" spans="1:20" x14ac:dyDescent="0.2">
      <c r="A195" t="s">
        <v>1340</v>
      </c>
      <c r="B195" t="s">
        <v>18</v>
      </c>
      <c r="C195" t="s">
        <v>131</v>
      </c>
      <c r="D195" t="s">
        <v>65</v>
      </c>
      <c r="E195" t="s">
        <v>338</v>
      </c>
      <c r="F195" s="2">
        <v>46268.998657407399</v>
      </c>
      <c r="G195" t="s">
        <v>22</v>
      </c>
      <c r="H195" t="s">
        <v>1341</v>
      </c>
      <c r="I195" s="3">
        <v>380</v>
      </c>
      <c r="J195" t="s">
        <v>24</v>
      </c>
      <c r="K195" t="s">
        <v>25</v>
      </c>
      <c r="L195" s="3">
        <v>904</v>
      </c>
      <c r="M195" t="s">
        <v>134</v>
      </c>
      <c r="N195" s="2">
        <v>46269.048935185201</v>
      </c>
      <c r="O195" s="3">
        <v>208</v>
      </c>
      <c r="P195" t="s">
        <v>27</v>
      </c>
      <c r="Q195" s="3">
        <v>190</v>
      </c>
      <c r="R195" s="3" t="str">
        <f>IF(G195="12R",_xlfn.XLOOKUP(C195,DB!$A$2:$A$222,DB!$B$2:$B$222,""),IF(G195="30L",_xlfn.XLOOKUP(C195,DB!$A$2:$A$222,DB!$C$2:$C$222,""),""))</f>
        <v>UDGUV</v>
      </c>
      <c r="S195" s="3">
        <f t="shared" si="3"/>
        <v>23</v>
      </c>
      <c r="T195" s="3" t="str">
        <f>_xlfn.XLOOKUP(C195,DB!$A$2:$A$222,DB!$D$2:$D$222,"")</f>
        <v>Sector 2</v>
      </c>
    </row>
    <row r="196" spans="1:20" ht="24" x14ac:dyDescent="0.3">
      <c r="A196" s="17" t="s">
        <v>4567</v>
      </c>
      <c r="B196" s="17"/>
      <c r="C196" s="17"/>
      <c r="D196" s="17"/>
      <c r="E196" s="17"/>
      <c r="F196" s="17"/>
      <c r="G196" s="17"/>
      <c r="H196" s="17"/>
      <c r="I196" s="17"/>
    </row>
    <row r="197" spans="1:20" x14ac:dyDescent="0.2">
      <c r="A197" s="18" t="s">
        <v>4558</v>
      </c>
      <c r="B197" s="18"/>
      <c r="C197" s="18"/>
      <c r="D197" s="18"/>
      <c r="E197" s="18"/>
      <c r="F197" s="18"/>
      <c r="G197" s="18"/>
      <c r="H197" s="18"/>
      <c r="I197" s="18"/>
    </row>
    <row r="199" spans="1:20" x14ac:dyDescent="0.2">
      <c r="A199" s="16" t="s">
        <v>4559</v>
      </c>
      <c r="B199" s="16"/>
      <c r="C199" s="16"/>
      <c r="D199" s="16"/>
      <c r="E199" s="16"/>
      <c r="F199" s="16"/>
      <c r="G199" s="16"/>
      <c r="H199" s="16"/>
      <c r="I199" s="16"/>
    </row>
    <row r="200" spans="1:20" x14ac:dyDescent="0.2">
      <c r="A200" s="4" t="s">
        <v>4560</v>
      </c>
      <c r="B200" s="5" t="s">
        <v>4554</v>
      </c>
      <c r="C200" s="5" t="s">
        <v>4550</v>
      </c>
      <c r="D200" s="5" t="s">
        <v>4553</v>
      </c>
      <c r="E200" s="5" t="s">
        <v>45</v>
      </c>
      <c r="F200" s="5" t="s">
        <v>4549</v>
      </c>
      <c r="G200" s="5" t="s">
        <v>158</v>
      </c>
      <c r="H200" s="5" t="s">
        <v>4548</v>
      </c>
      <c r="I200" s="6" t="s">
        <v>4557</v>
      </c>
    </row>
    <row r="201" spans="1:20" x14ac:dyDescent="0.2">
      <c r="A201" s="7">
        <v>14</v>
      </c>
      <c r="B201" s="8">
        <f t="shared" ref="B201:H209" si="4">COUNTIFS($S$2:$S$195,$A201,$R$2:$R$195,B$200)</f>
        <v>0</v>
      </c>
      <c r="C201" s="8">
        <f t="shared" si="4"/>
        <v>0</v>
      </c>
      <c r="D201" s="8">
        <f t="shared" si="4"/>
        <v>0</v>
      </c>
      <c r="E201" s="8">
        <f t="shared" si="4"/>
        <v>0</v>
      </c>
      <c r="F201" s="8">
        <f t="shared" si="4"/>
        <v>0</v>
      </c>
      <c r="G201" s="8">
        <f t="shared" si="4"/>
        <v>0</v>
      </c>
      <c r="H201" s="8">
        <f t="shared" si="4"/>
        <v>1</v>
      </c>
      <c r="I201" s="9">
        <f t="shared" ref="I201:I209" si="5">SUM(B201:H201)</f>
        <v>1</v>
      </c>
    </row>
    <row r="202" spans="1:20" x14ac:dyDescent="0.2">
      <c r="A202" s="7">
        <v>15</v>
      </c>
      <c r="B202" s="8">
        <f t="shared" si="4"/>
        <v>1</v>
      </c>
      <c r="C202" s="8">
        <f t="shared" si="4"/>
        <v>0</v>
      </c>
      <c r="D202" s="8">
        <f t="shared" si="4"/>
        <v>0</v>
      </c>
      <c r="E202" s="8">
        <f t="shared" si="4"/>
        <v>1</v>
      </c>
      <c r="F202" s="8">
        <f t="shared" si="4"/>
        <v>2</v>
      </c>
      <c r="G202" s="8">
        <f t="shared" si="4"/>
        <v>0</v>
      </c>
      <c r="H202" s="8">
        <f t="shared" si="4"/>
        <v>9</v>
      </c>
      <c r="I202" s="9">
        <f t="shared" si="5"/>
        <v>13</v>
      </c>
    </row>
    <row r="203" spans="1:20" x14ac:dyDescent="0.2">
      <c r="A203" s="7">
        <v>16</v>
      </c>
      <c r="B203" s="8">
        <f t="shared" si="4"/>
        <v>1</v>
      </c>
      <c r="C203" s="8">
        <f t="shared" si="4"/>
        <v>5</v>
      </c>
      <c r="D203" s="8">
        <f t="shared" si="4"/>
        <v>0</v>
      </c>
      <c r="E203" s="8">
        <f t="shared" si="4"/>
        <v>0</v>
      </c>
      <c r="F203" s="8">
        <f t="shared" si="4"/>
        <v>5</v>
      </c>
      <c r="G203" s="8">
        <f t="shared" si="4"/>
        <v>2</v>
      </c>
      <c r="H203" s="8">
        <f t="shared" si="4"/>
        <v>7</v>
      </c>
      <c r="I203" s="9">
        <f t="shared" si="5"/>
        <v>20</v>
      </c>
    </row>
    <row r="204" spans="1:20" x14ac:dyDescent="0.2">
      <c r="A204" s="7">
        <v>17</v>
      </c>
      <c r="B204" s="8">
        <f t="shared" si="4"/>
        <v>1</v>
      </c>
      <c r="C204" s="8">
        <f t="shared" si="4"/>
        <v>4</v>
      </c>
      <c r="D204" s="8">
        <f t="shared" si="4"/>
        <v>1</v>
      </c>
      <c r="E204" s="8">
        <f t="shared" si="4"/>
        <v>1</v>
      </c>
      <c r="F204" s="8">
        <f t="shared" si="4"/>
        <v>3</v>
      </c>
      <c r="G204" s="8">
        <f t="shared" si="4"/>
        <v>2</v>
      </c>
      <c r="H204" s="8">
        <f t="shared" si="4"/>
        <v>4</v>
      </c>
      <c r="I204" s="9">
        <f t="shared" si="5"/>
        <v>16</v>
      </c>
    </row>
    <row r="205" spans="1:20" x14ac:dyDescent="0.2">
      <c r="A205" s="7">
        <v>18</v>
      </c>
      <c r="B205" s="8">
        <f t="shared" si="4"/>
        <v>1</v>
      </c>
      <c r="C205" s="8">
        <f t="shared" si="4"/>
        <v>5</v>
      </c>
      <c r="D205" s="8">
        <f t="shared" si="4"/>
        <v>0</v>
      </c>
      <c r="E205" s="8">
        <f t="shared" si="4"/>
        <v>0</v>
      </c>
      <c r="F205" s="8">
        <f t="shared" si="4"/>
        <v>9</v>
      </c>
      <c r="G205" s="8">
        <f t="shared" si="4"/>
        <v>0</v>
      </c>
      <c r="H205" s="8">
        <f t="shared" si="4"/>
        <v>7</v>
      </c>
      <c r="I205" s="9">
        <f t="shared" si="5"/>
        <v>22</v>
      </c>
    </row>
    <row r="206" spans="1:20" x14ac:dyDescent="0.2">
      <c r="A206" s="7">
        <v>19</v>
      </c>
      <c r="B206" s="8">
        <f t="shared" si="4"/>
        <v>1</v>
      </c>
      <c r="C206" s="8">
        <f t="shared" si="4"/>
        <v>3</v>
      </c>
      <c r="D206" s="8">
        <f t="shared" si="4"/>
        <v>0</v>
      </c>
      <c r="E206" s="8">
        <f t="shared" si="4"/>
        <v>2</v>
      </c>
      <c r="F206" s="8">
        <f t="shared" si="4"/>
        <v>5</v>
      </c>
      <c r="G206" s="8">
        <f t="shared" si="4"/>
        <v>1</v>
      </c>
      <c r="H206" s="8">
        <f t="shared" si="4"/>
        <v>7</v>
      </c>
      <c r="I206" s="9">
        <f t="shared" si="5"/>
        <v>19</v>
      </c>
    </row>
    <row r="207" spans="1:20" x14ac:dyDescent="0.2">
      <c r="A207" s="7">
        <v>20</v>
      </c>
      <c r="B207" s="8">
        <f t="shared" si="4"/>
        <v>2</v>
      </c>
      <c r="C207" s="8">
        <f t="shared" si="4"/>
        <v>3</v>
      </c>
      <c r="D207" s="8">
        <f t="shared" si="4"/>
        <v>0</v>
      </c>
      <c r="E207" s="8">
        <f t="shared" si="4"/>
        <v>1</v>
      </c>
      <c r="F207" s="8">
        <f t="shared" si="4"/>
        <v>4</v>
      </c>
      <c r="G207" s="8">
        <f t="shared" si="4"/>
        <v>0</v>
      </c>
      <c r="H207" s="8">
        <f t="shared" si="4"/>
        <v>6</v>
      </c>
      <c r="I207" s="9">
        <f t="shared" si="5"/>
        <v>16</v>
      </c>
    </row>
    <row r="208" spans="1:20" ht="30" customHeight="1" x14ac:dyDescent="0.2">
      <c r="A208" s="7">
        <v>21</v>
      </c>
      <c r="B208" s="8">
        <f t="shared" si="4"/>
        <v>1</v>
      </c>
      <c r="C208" s="8">
        <f t="shared" si="4"/>
        <v>3</v>
      </c>
      <c r="D208" s="8">
        <f t="shared" si="4"/>
        <v>0</v>
      </c>
      <c r="E208" s="8">
        <f t="shared" si="4"/>
        <v>2</v>
      </c>
      <c r="F208" s="8">
        <f t="shared" si="4"/>
        <v>5</v>
      </c>
      <c r="G208" s="8">
        <f t="shared" si="4"/>
        <v>2</v>
      </c>
      <c r="H208" s="8">
        <f t="shared" si="4"/>
        <v>7</v>
      </c>
      <c r="I208" s="9">
        <f t="shared" si="5"/>
        <v>20</v>
      </c>
    </row>
    <row r="209" spans="1:9" ht="28" customHeight="1" x14ac:dyDescent="0.2">
      <c r="A209" s="10">
        <v>22</v>
      </c>
      <c r="B209" s="11">
        <f t="shared" si="4"/>
        <v>2</v>
      </c>
      <c r="C209" s="11">
        <f t="shared" si="4"/>
        <v>2</v>
      </c>
      <c r="D209" s="11">
        <f t="shared" si="4"/>
        <v>0</v>
      </c>
      <c r="E209" s="11">
        <f t="shared" si="4"/>
        <v>1</v>
      </c>
      <c r="F209" s="11">
        <f t="shared" si="4"/>
        <v>1</v>
      </c>
      <c r="G209" s="11">
        <f t="shared" si="4"/>
        <v>0</v>
      </c>
      <c r="H209" s="11">
        <f t="shared" si="4"/>
        <v>8</v>
      </c>
      <c r="I209" s="12">
        <f t="shared" si="5"/>
        <v>14</v>
      </c>
    </row>
    <row r="232" spans="1:9" ht="24" x14ac:dyDescent="0.3">
      <c r="A232" s="17" t="s">
        <v>4568</v>
      </c>
      <c r="B232" s="17"/>
      <c r="C232" s="17"/>
      <c r="D232" s="17"/>
      <c r="E232" s="17"/>
      <c r="F232" s="17"/>
      <c r="G232" s="17"/>
      <c r="H232" s="17"/>
      <c r="I232" s="17"/>
    </row>
    <row r="233" spans="1:9" x14ac:dyDescent="0.2">
      <c r="A233" s="18" t="s">
        <v>4562</v>
      </c>
      <c r="B233" s="18"/>
      <c r="C233" s="18"/>
      <c r="D233" s="18"/>
      <c r="E233" s="18"/>
      <c r="F233" s="18"/>
      <c r="G233" s="18"/>
      <c r="H233" s="18"/>
      <c r="I233" s="18"/>
    </row>
    <row r="235" spans="1:9" x14ac:dyDescent="0.2">
      <c r="A235" s="16" t="s">
        <v>4563</v>
      </c>
      <c r="B235" s="16"/>
      <c r="C235" s="16"/>
      <c r="D235" s="16"/>
      <c r="E235" s="16"/>
    </row>
    <row r="236" spans="1:9" x14ac:dyDescent="0.2">
      <c r="A236" s="4" t="s">
        <v>4560</v>
      </c>
      <c r="B236" s="5" t="s">
        <v>4564</v>
      </c>
      <c r="C236" s="5" t="s">
        <v>4456</v>
      </c>
      <c r="D236" s="5" t="s">
        <v>4460</v>
      </c>
      <c r="E236" s="6" t="s">
        <v>4557</v>
      </c>
    </row>
    <row r="237" spans="1:9" x14ac:dyDescent="0.2">
      <c r="A237" s="7">
        <v>14</v>
      </c>
      <c r="B237" s="8">
        <f t="shared" ref="B237:D246" si="6">COUNTIFS($S$2:$S$195,$A237,$T$2:$T$195,B$236)</f>
        <v>1</v>
      </c>
      <c r="C237" s="8">
        <f t="shared" si="6"/>
        <v>0</v>
      </c>
      <c r="D237" s="8">
        <f t="shared" si="6"/>
        <v>0</v>
      </c>
      <c r="E237" s="9">
        <f t="shared" ref="E237:E246" si="7">SUM(B237:D237)</f>
        <v>1</v>
      </c>
    </row>
    <row r="238" spans="1:9" x14ac:dyDescent="0.2">
      <c r="A238" s="7">
        <v>15</v>
      </c>
      <c r="B238" s="8">
        <f t="shared" si="6"/>
        <v>9</v>
      </c>
      <c r="C238" s="8">
        <f t="shared" si="6"/>
        <v>3</v>
      </c>
      <c r="D238" s="8">
        <f t="shared" si="6"/>
        <v>1</v>
      </c>
      <c r="E238" s="9">
        <f t="shared" si="7"/>
        <v>13</v>
      </c>
    </row>
    <row r="239" spans="1:9" x14ac:dyDescent="0.2">
      <c r="A239" s="7">
        <v>16</v>
      </c>
      <c r="B239" s="8">
        <f t="shared" si="6"/>
        <v>7</v>
      </c>
      <c r="C239" s="8">
        <f t="shared" si="6"/>
        <v>10</v>
      </c>
      <c r="D239" s="8">
        <f t="shared" si="6"/>
        <v>3</v>
      </c>
      <c r="E239" s="9">
        <f t="shared" si="7"/>
        <v>20</v>
      </c>
    </row>
    <row r="240" spans="1:9" x14ac:dyDescent="0.2">
      <c r="A240" s="7">
        <v>17</v>
      </c>
      <c r="B240" s="8">
        <f t="shared" si="6"/>
        <v>4</v>
      </c>
      <c r="C240" s="8">
        <f t="shared" si="6"/>
        <v>8</v>
      </c>
      <c r="D240" s="8">
        <f t="shared" si="6"/>
        <v>4</v>
      </c>
      <c r="E240" s="9">
        <f t="shared" si="7"/>
        <v>16</v>
      </c>
    </row>
    <row r="241" spans="1:5" x14ac:dyDescent="0.2">
      <c r="A241" s="7">
        <v>18</v>
      </c>
      <c r="B241" s="8">
        <f t="shared" si="6"/>
        <v>7</v>
      </c>
      <c r="C241" s="8">
        <f t="shared" si="6"/>
        <v>14</v>
      </c>
      <c r="D241" s="8">
        <f t="shared" si="6"/>
        <v>1</v>
      </c>
      <c r="E241" s="9">
        <f t="shared" si="7"/>
        <v>22</v>
      </c>
    </row>
    <row r="242" spans="1:5" x14ac:dyDescent="0.2">
      <c r="A242" s="7">
        <v>19</v>
      </c>
      <c r="B242" s="8">
        <f t="shared" si="6"/>
        <v>7</v>
      </c>
      <c r="C242" s="8">
        <f t="shared" si="6"/>
        <v>10</v>
      </c>
      <c r="D242" s="8">
        <f t="shared" si="6"/>
        <v>2</v>
      </c>
      <c r="E242" s="9">
        <f t="shared" si="7"/>
        <v>19</v>
      </c>
    </row>
    <row r="243" spans="1:5" x14ac:dyDescent="0.2">
      <c r="A243" s="7">
        <v>20</v>
      </c>
      <c r="B243" s="8">
        <f t="shared" si="6"/>
        <v>6</v>
      </c>
      <c r="C243" s="8">
        <f t="shared" si="6"/>
        <v>8</v>
      </c>
      <c r="D243" s="8">
        <f t="shared" si="6"/>
        <v>2</v>
      </c>
      <c r="E243" s="9">
        <f t="shared" si="7"/>
        <v>16</v>
      </c>
    </row>
    <row r="244" spans="1:5" x14ac:dyDescent="0.2">
      <c r="A244" s="7">
        <v>21</v>
      </c>
      <c r="B244" s="8">
        <f t="shared" si="6"/>
        <v>7</v>
      </c>
      <c r="C244" s="8">
        <f t="shared" si="6"/>
        <v>10</v>
      </c>
      <c r="D244" s="8">
        <f t="shared" si="6"/>
        <v>3</v>
      </c>
      <c r="E244" s="9">
        <f t="shared" si="7"/>
        <v>20</v>
      </c>
    </row>
    <row r="245" spans="1:5" x14ac:dyDescent="0.2">
      <c r="A245" s="7">
        <v>22</v>
      </c>
      <c r="B245" s="8">
        <f t="shared" si="6"/>
        <v>8</v>
      </c>
      <c r="C245" s="8">
        <f t="shared" si="6"/>
        <v>4</v>
      </c>
      <c r="D245" s="8">
        <f t="shared" si="6"/>
        <v>2</v>
      </c>
      <c r="E245" s="9">
        <f t="shared" si="7"/>
        <v>14</v>
      </c>
    </row>
    <row r="246" spans="1:5" x14ac:dyDescent="0.2">
      <c r="A246" s="10">
        <v>23</v>
      </c>
      <c r="B246" s="11">
        <f t="shared" si="6"/>
        <v>7</v>
      </c>
      <c r="C246" s="11">
        <f t="shared" si="6"/>
        <v>1</v>
      </c>
      <c r="D246" s="11">
        <f t="shared" si="6"/>
        <v>2</v>
      </c>
      <c r="E246" s="12">
        <f t="shared" si="7"/>
        <v>10</v>
      </c>
    </row>
  </sheetData>
  <mergeCells count="6">
    <mergeCell ref="A235:E235"/>
    <mergeCell ref="A196:I196"/>
    <mergeCell ref="A197:I197"/>
    <mergeCell ref="A199:I199"/>
    <mergeCell ref="A232:I232"/>
    <mergeCell ref="A233:I233"/>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97A82-2A3E-A348-9D4A-2C1E690DE16A}">
  <dimension ref="A1:T253"/>
  <sheetViews>
    <sheetView showGridLines="0" topLeftCell="A201" zoomScale="90" zoomScaleNormal="90" workbookViewId="0">
      <selection activeCell="N262" sqref="N262"/>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1342</v>
      </c>
      <c r="B2" t="s">
        <v>18</v>
      </c>
      <c r="C2" t="s">
        <v>1343</v>
      </c>
      <c r="D2" t="s">
        <v>65</v>
      </c>
      <c r="E2" t="s">
        <v>148</v>
      </c>
      <c r="F2" s="2">
        <v>46269.002800925897</v>
      </c>
      <c r="G2" t="s">
        <v>22</v>
      </c>
      <c r="H2" t="s">
        <v>1344</v>
      </c>
      <c r="I2" s="3">
        <v>380</v>
      </c>
      <c r="J2" t="s">
        <v>24</v>
      </c>
      <c r="K2" t="s">
        <v>25</v>
      </c>
      <c r="L2" s="3">
        <v>866</v>
      </c>
      <c r="M2" t="s">
        <v>39</v>
      </c>
      <c r="N2" s="2">
        <v>46269.049328703702</v>
      </c>
      <c r="O2" s="3">
        <v>380</v>
      </c>
      <c r="P2" t="s">
        <v>27</v>
      </c>
      <c r="Q2" s="3">
        <v>190</v>
      </c>
      <c r="R2" s="3" t="str">
        <f>IF(G2="12R",_xlfn.XLOOKUP(C2,DB!$A$2:$A$222,DB!$B$2:$B$222,""),IF(G2="30L",_xlfn.XLOOKUP(C2,DB!$A$2:$A$222,DB!$C$2:$C$222,""),""))</f>
        <v>UDGUV</v>
      </c>
      <c r="S2" s="3">
        <f>HOUR(F2)</f>
        <v>0</v>
      </c>
      <c r="T2" s="3" t="str">
        <f>_xlfn.XLOOKUP(C2,DB!$A$2:$A$222,DB!$D$2:$D$222,"")</f>
        <v>Sector 2</v>
      </c>
    </row>
    <row r="3" spans="1:20" x14ac:dyDescent="0.2">
      <c r="A3" t="s">
        <v>17</v>
      </c>
      <c r="B3" t="s">
        <v>18</v>
      </c>
      <c r="C3" t="s">
        <v>19</v>
      </c>
      <c r="D3" t="s">
        <v>20</v>
      </c>
      <c r="E3" t="s">
        <v>1345</v>
      </c>
      <c r="F3" s="2">
        <v>46269.013206018499</v>
      </c>
      <c r="G3" t="s">
        <v>22</v>
      </c>
      <c r="H3" t="s">
        <v>1346</v>
      </c>
      <c r="I3" s="3">
        <v>320</v>
      </c>
      <c r="J3" t="s">
        <v>24</v>
      </c>
      <c r="K3" t="s">
        <v>25</v>
      </c>
      <c r="L3" s="3">
        <v>873</v>
      </c>
      <c r="M3" t="s">
        <v>26</v>
      </c>
      <c r="N3" s="2">
        <v>46269.060752314799</v>
      </c>
      <c r="O3" s="3">
        <v>320</v>
      </c>
      <c r="P3" t="s">
        <v>27</v>
      </c>
      <c r="Q3" s="3">
        <v>190</v>
      </c>
      <c r="R3" s="3" t="str">
        <f>IF(G3="12R",_xlfn.XLOOKUP(C3,DB!$A$2:$A$222,DB!$B$2:$B$222,""),IF(G3="30L",_xlfn.XLOOKUP(C3,DB!$A$2:$A$222,DB!$C$2:$C$222,""),""))</f>
        <v>UDGUV</v>
      </c>
      <c r="S3" s="3">
        <f t="shared" ref="S3:S66" si="0">HOUR(F3)</f>
        <v>0</v>
      </c>
      <c r="T3" s="3" t="str">
        <f>_xlfn.XLOOKUP(C3,DB!$A$2:$A$222,DB!$D$2:$D$222,"")</f>
        <v>Sector 2</v>
      </c>
    </row>
    <row r="4" spans="1:20" x14ac:dyDescent="0.2">
      <c r="A4" t="s">
        <v>47</v>
      </c>
      <c r="B4" t="s">
        <v>18</v>
      </c>
      <c r="C4" t="s">
        <v>48</v>
      </c>
      <c r="D4" t="s">
        <v>49</v>
      </c>
      <c r="E4" t="s">
        <v>1347</v>
      </c>
      <c r="F4" s="2">
        <v>46269.039699074099</v>
      </c>
      <c r="G4" t="s">
        <v>22</v>
      </c>
      <c r="H4" t="s">
        <v>1348</v>
      </c>
      <c r="I4" s="3">
        <v>360</v>
      </c>
      <c r="J4" t="s">
        <v>24</v>
      </c>
      <c r="K4" t="s">
        <v>25</v>
      </c>
      <c r="L4" s="3">
        <v>851</v>
      </c>
      <c r="M4" t="s">
        <v>52</v>
      </c>
      <c r="N4" s="2">
        <v>46269.0867476852</v>
      </c>
      <c r="O4" s="3">
        <v>360</v>
      </c>
      <c r="P4" t="s">
        <v>27</v>
      </c>
      <c r="Q4" s="3">
        <v>190</v>
      </c>
      <c r="R4" s="3" t="str">
        <f>IF(G4="12R",_xlfn.XLOOKUP(C4,DB!$A$2:$A$222,DB!$B$2:$B$222,""),IF(G4="30L",_xlfn.XLOOKUP(C4,DB!$A$2:$A$222,DB!$C$2:$C$222,""),""))</f>
        <v>UDGUV</v>
      </c>
      <c r="S4" s="3">
        <f t="shared" si="0"/>
        <v>0</v>
      </c>
      <c r="T4" s="3" t="str">
        <f>_xlfn.XLOOKUP(C4,DB!$A$2:$A$222,DB!$D$2:$D$222,"")</f>
        <v>Sector 2</v>
      </c>
    </row>
    <row r="5" spans="1:20" x14ac:dyDescent="0.2">
      <c r="A5" t="s">
        <v>69</v>
      </c>
      <c r="B5" t="s">
        <v>18</v>
      </c>
      <c r="C5" t="s">
        <v>48</v>
      </c>
      <c r="D5" t="s">
        <v>73</v>
      </c>
      <c r="E5" t="s">
        <v>161</v>
      </c>
      <c r="F5" s="2">
        <v>46269.044710648202</v>
      </c>
      <c r="G5" t="s">
        <v>22</v>
      </c>
      <c r="H5" t="s">
        <v>1349</v>
      </c>
      <c r="I5" s="3">
        <v>320</v>
      </c>
      <c r="J5" t="s">
        <v>24</v>
      </c>
      <c r="K5" t="s">
        <v>25</v>
      </c>
      <c r="L5" s="3">
        <v>863</v>
      </c>
      <c r="M5" t="s">
        <v>52</v>
      </c>
      <c r="N5" s="2">
        <v>46269.091041666703</v>
      </c>
      <c r="O5" s="3">
        <v>320</v>
      </c>
      <c r="P5" t="s">
        <v>27</v>
      </c>
      <c r="Q5" s="3">
        <v>190</v>
      </c>
      <c r="R5" s="3" t="str">
        <f>IF(G5="12R",_xlfn.XLOOKUP(C5,DB!$A$2:$A$222,DB!$B$2:$B$222,""),IF(G5="30L",_xlfn.XLOOKUP(C5,DB!$A$2:$A$222,DB!$C$2:$C$222,""),""))</f>
        <v>UDGUV</v>
      </c>
      <c r="S5" s="3">
        <f t="shared" si="0"/>
        <v>1</v>
      </c>
      <c r="T5" s="3" t="str">
        <f>_xlfn.XLOOKUP(C5,DB!$A$2:$A$222,DB!$D$2:$D$222,"")</f>
        <v>Sector 2</v>
      </c>
    </row>
    <row r="6" spans="1:20" x14ac:dyDescent="0.2">
      <c r="A6" t="s">
        <v>53</v>
      </c>
      <c r="B6" t="s">
        <v>18</v>
      </c>
      <c r="C6" t="s">
        <v>54</v>
      </c>
      <c r="D6" t="s">
        <v>55</v>
      </c>
      <c r="E6" t="s">
        <v>1350</v>
      </c>
      <c r="F6" s="2">
        <v>46269.049282407403</v>
      </c>
      <c r="G6" t="s">
        <v>22</v>
      </c>
      <c r="H6" t="s">
        <v>1351</v>
      </c>
      <c r="I6" s="3">
        <v>350</v>
      </c>
      <c r="J6" t="s">
        <v>24</v>
      </c>
      <c r="K6" t="s">
        <v>25</v>
      </c>
      <c r="L6" s="3">
        <v>134</v>
      </c>
      <c r="M6" t="s">
        <v>45</v>
      </c>
      <c r="N6" s="2">
        <v>46269.058935185203</v>
      </c>
      <c r="O6" s="3">
        <v>227</v>
      </c>
      <c r="P6" t="s">
        <v>46</v>
      </c>
      <c r="Q6" s="3">
        <v>190</v>
      </c>
      <c r="R6" s="3" t="str">
        <f>IF(G6="12R",_xlfn.XLOOKUP(C6,DB!$A$2:$A$222,DB!$B$2:$B$222,""),IF(G6="30L",_xlfn.XLOOKUP(C6,DB!$A$2:$A$222,DB!$C$2:$C$222,""),""))</f>
        <v>NUDAL</v>
      </c>
      <c r="S6" s="3">
        <f t="shared" si="0"/>
        <v>1</v>
      </c>
      <c r="T6" s="3" t="str">
        <f>_xlfn.XLOOKUP(C6,DB!$A$2:$A$222,DB!$D$2:$D$222,"")</f>
        <v>Sector 3</v>
      </c>
    </row>
    <row r="7" spans="1:20" x14ac:dyDescent="0.2">
      <c r="A7" t="s">
        <v>40</v>
      </c>
      <c r="B7" t="s">
        <v>18</v>
      </c>
      <c r="C7" t="s">
        <v>41</v>
      </c>
      <c r="D7" t="s">
        <v>42</v>
      </c>
      <c r="E7" t="s">
        <v>1352</v>
      </c>
      <c r="F7" s="2">
        <v>46269.051585648202</v>
      </c>
      <c r="G7" t="s">
        <v>22</v>
      </c>
      <c r="H7" t="s">
        <v>1353</v>
      </c>
      <c r="I7" s="3">
        <v>350</v>
      </c>
      <c r="J7" t="s">
        <v>24</v>
      </c>
      <c r="K7" t="s">
        <v>25</v>
      </c>
      <c r="L7" s="3">
        <v>136</v>
      </c>
      <c r="M7" t="s">
        <v>45</v>
      </c>
      <c r="N7" s="2">
        <v>46269.061319444401</v>
      </c>
      <c r="O7" s="3">
        <v>222</v>
      </c>
      <c r="P7" t="s">
        <v>46</v>
      </c>
      <c r="Q7" s="3">
        <v>190</v>
      </c>
      <c r="R7" s="3" t="str">
        <f>IF(G7="12R",_xlfn.XLOOKUP(C7,DB!$A$2:$A$222,DB!$B$2:$B$222,""),IF(G7="30L",_xlfn.XLOOKUP(C7,DB!$A$2:$A$222,DB!$C$2:$C$222,""),""))</f>
        <v>NUDAL</v>
      </c>
      <c r="S7" s="3">
        <f t="shared" si="0"/>
        <v>1</v>
      </c>
      <c r="T7" s="3" t="str">
        <f>_xlfn.XLOOKUP(C7,DB!$A$2:$A$222,DB!$D$2:$D$222,"")</f>
        <v>Sector 3</v>
      </c>
    </row>
    <row r="8" spans="1:20" x14ac:dyDescent="0.2">
      <c r="A8" t="s">
        <v>34</v>
      </c>
      <c r="B8" t="s">
        <v>18</v>
      </c>
      <c r="C8" t="s">
        <v>35</v>
      </c>
      <c r="D8" t="s">
        <v>36</v>
      </c>
      <c r="E8" t="s">
        <v>567</v>
      </c>
      <c r="F8" s="2">
        <v>46269.056770833296</v>
      </c>
      <c r="G8" t="s">
        <v>22</v>
      </c>
      <c r="H8" t="s">
        <v>1354</v>
      </c>
      <c r="I8" s="3">
        <v>360</v>
      </c>
      <c r="J8" t="s">
        <v>24</v>
      </c>
      <c r="K8" t="s">
        <v>25</v>
      </c>
      <c r="L8" s="3">
        <v>867</v>
      </c>
      <c r="M8" t="s">
        <v>39</v>
      </c>
      <c r="N8" s="2">
        <v>46269.103333333303</v>
      </c>
      <c r="O8" s="3">
        <v>360</v>
      </c>
      <c r="P8" t="s">
        <v>27</v>
      </c>
      <c r="Q8" s="3">
        <v>190</v>
      </c>
      <c r="R8" s="3" t="str">
        <f>IF(G8="12R",_xlfn.XLOOKUP(C8,DB!$A$2:$A$222,DB!$B$2:$B$222,""),IF(G8="30L",_xlfn.XLOOKUP(C8,DB!$A$2:$A$222,DB!$C$2:$C$222,""),""))</f>
        <v>UDGUV</v>
      </c>
      <c r="S8" s="3">
        <f t="shared" si="0"/>
        <v>1</v>
      </c>
      <c r="T8" s="3" t="str">
        <f>_xlfn.XLOOKUP(C8,DB!$A$2:$A$222,DB!$D$2:$D$222,"")</f>
        <v>Sector 2</v>
      </c>
    </row>
    <row r="9" spans="1:20" x14ac:dyDescent="0.2">
      <c r="A9" t="s">
        <v>76</v>
      </c>
      <c r="B9" t="s">
        <v>18</v>
      </c>
      <c r="C9" t="s">
        <v>77</v>
      </c>
      <c r="D9" t="s">
        <v>638</v>
      </c>
      <c r="E9" t="s">
        <v>639</v>
      </c>
      <c r="F9" s="2">
        <v>46269.062881944403</v>
      </c>
      <c r="G9" t="s">
        <v>22</v>
      </c>
      <c r="H9" t="s">
        <v>1355</v>
      </c>
      <c r="I9" s="3">
        <v>360</v>
      </c>
      <c r="J9" t="s">
        <v>24</v>
      </c>
      <c r="K9" t="s">
        <v>25</v>
      </c>
      <c r="L9" s="3">
        <v>862</v>
      </c>
      <c r="M9" t="s">
        <v>1356</v>
      </c>
      <c r="N9" s="2">
        <v>46269.109895833302</v>
      </c>
      <c r="O9" s="3">
        <v>360</v>
      </c>
      <c r="P9" t="s">
        <v>27</v>
      </c>
      <c r="Q9" s="3">
        <v>190</v>
      </c>
      <c r="R9" s="3" t="str">
        <f>IF(G9="12R",_xlfn.XLOOKUP(C9,DB!$A$2:$A$222,DB!$B$2:$B$222,""),IF(G9="30L",_xlfn.XLOOKUP(C9,DB!$A$2:$A$222,DB!$C$2:$C$222,""),""))</f>
        <v>UDGUV</v>
      </c>
      <c r="S9" s="3">
        <f t="shared" si="0"/>
        <v>1</v>
      </c>
      <c r="T9" s="3" t="str">
        <f>_xlfn.XLOOKUP(C9,DB!$A$2:$A$222,DB!$D$2:$D$222,"")</f>
        <v>Sector 2</v>
      </c>
    </row>
    <row r="10" spans="1:20" x14ac:dyDescent="0.2">
      <c r="A10" t="s">
        <v>642</v>
      </c>
      <c r="B10" t="s">
        <v>18</v>
      </c>
      <c r="C10" t="s">
        <v>41</v>
      </c>
      <c r="D10" t="s">
        <v>421</v>
      </c>
      <c r="E10" t="s">
        <v>1357</v>
      </c>
      <c r="F10" s="2">
        <v>46269.077187499999</v>
      </c>
      <c r="G10" t="s">
        <v>22</v>
      </c>
      <c r="H10" t="s">
        <v>1358</v>
      </c>
      <c r="I10" s="3">
        <v>350</v>
      </c>
      <c r="J10" t="s">
        <v>24</v>
      </c>
      <c r="K10" t="s">
        <v>25</v>
      </c>
      <c r="L10" s="3">
        <v>133</v>
      </c>
      <c r="M10" t="s">
        <v>45</v>
      </c>
      <c r="N10" s="2">
        <v>46269.086921296301</v>
      </c>
      <c r="O10" s="3">
        <v>191</v>
      </c>
      <c r="P10" t="s">
        <v>46</v>
      </c>
      <c r="Q10" s="3">
        <v>190</v>
      </c>
      <c r="R10" s="3" t="str">
        <f>IF(G10="12R",_xlfn.XLOOKUP(C10,DB!$A$2:$A$222,DB!$B$2:$B$222,""),IF(G10="30L",_xlfn.XLOOKUP(C10,DB!$A$2:$A$222,DB!$C$2:$C$222,""),""))</f>
        <v>NUDAL</v>
      </c>
      <c r="S10" s="3">
        <f t="shared" si="0"/>
        <v>1</v>
      </c>
      <c r="T10" s="3" t="str">
        <f>_xlfn.XLOOKUP(C10,DB!$A$2:$A$222,DB!$D$2:$D$222,"")</f>
        <v>Sector 3</v>
      </c>
    </row>
    <row r="11" spans="1:20" x14ac:dyDescent="0.2">
      <c r="A11" t="s">
        <v>82</v>
      </c>
      <c r="B11" t="s">
        <v>18</v>
      </c>
      <c r="C11" t="s">
        <v>83</v>
      </c>
      <c r="D11" t="s">
        <v>78</v>
      </c>
      <c r="E11" t="s">
        <v>84</v>
      </c>
      <c r="F11" s="2">
        <v>46269.087569444397</v>
      </c>
      <c r="G11" t="s">
        <v>22</v>
      </c>
      <c r="H11" t="s">
        <v>1359</v>
      </c>
      <c r="I11" s="3">
        <v>220</v>
      </c>
      <c r="J11" t="s">
        <v>24</v>
      </c>
      <c r="K11" t="s">
        <v>25</v>
      </c>
      <c r="L11" s="3">
        <v>355</v>
      </c>
      <c r="M11" t="s">
        <v>83</v>
      </c>
      <c r="N11" s="2">
        <v>46269.112476851798</v>
      </c>
      <c r="O11" s="3">
        <v>0</v>
      </c>
      <c r="P11" t="s">
        <v>27</v>
      </c>
      <c r="Q11" s="3">
        <v>190</v>
      </c>
      <c r="R11" s="3" t="str">
        <f>IF(G11="12R",_xlfn.XLOOKUP(C11,DB!$A$2:$A$222,DB!$B$2:$B$222,""),IF(G11="30L",_xlfn.XLOOKUP(C11,DB!$A$2:$A$222,DB!$C$2:$C$222,""),""))</f>
        <v>UDGUV</v>
      </c>
      <c r="S11" s="3">
        <f t="shared" si="0"/>
        <v>2</v>
      </c>
      <c r="T11" s="3" t="str">
        <f>_xlfn.XLOOKUP(C11,DB!$A$2:$A$222,DB!$D$2:$D$222,"")</f>
        <v>Sector 2</v>
      </c>
    </row>
    <row r="12" spans="1:20" x14ac:dyDescent="0.2">
      <c r="A12" t="s">
        <v>1360</v>
      </c>
      <c r="B12" t="s">
        <v>18</v>
      </c>
      <c r="C12" t="s">
        <v>29</v>
      </c>
      <c r="D12" t="s">
        <v>73</v>
      </c>
      <c r="E12" t="s">
        <v>385</v>
      </c>
      <c r="F12" s="2">
        <v>46269.088692129597</v>
      </c>
      <c r="G12" t="s">
        <v>22</v>
      </c>
      <c r="H12" t="s">
        <v>1361</v>
      </c>
      <c r="I12" s="3">
        <v>350</v>
      </c>
      <c r="J12" t="s">
        <v>24</v>
      </c>
      <c r="K12" t="s">
        <v>216</v>
      </c>
      <c r="L12" s="3">
        <v>349</v>
      </c>
      <c r="M12" t="s">
        <v>33</v>
      </c>
      <c r="N12" s="2">
        <v>46269.109537037002</v>
      </c>
      <c r="O12" s="3">
        <v>350</v>
      </c>
      <c r="P12" t="s">
        <v>27</v>
      </c>
      <c r="Q12" s="3">
        <v>40</v>
      </c>
      <c r="R12" s="3" t="str">
        <f>IF(G12="12R",_xlfn.XLOOKUP(C12,DB!$A$2:$A$222,DB!$B$2:$B$222,""),IF(G12="30L",_xlfn.XLOOKUP(C12,DB!$A$2:$A$222,DB!$C$2:$C$222,""),""))</f>
        <v>OMSUK</v>
      </c>
      <c r="S12" s="3">
        <f t="shared" si="0"/>
        <v>2</v>
      </c>
      <c r="T12" s="3" t="str">
        <f>_xlfn.XLOOKUP(C12,DB!$A$2:$A$222,DB!$D$2:$D$222,"")</f>
        <v>Sector 3</v>
      </c>
    </row>
    <row r="13" spans="1:20" x14ac:dyDescent="0.2">
      <c r="A13" t="s">
        <v>1362</v>
      </c>
      <c r="B13" t="s">
        <v>18</v>
      </c>
      <c r="C13" t="s">
        <v>1298</v>
      </c>
      <c r="D13" t="s">
        <v>30</v>
      </c>
      <c r="E13" t="s">
        <v>1363</v>
      </c>
      <c r="F13" s="2">
        <v>46269.099791666697</v>
      </c>
      <c r="G13" t="s">
        <v>22</v>
      </c>
      <c r="H13" t="s">
        <v>1364</v>
      </c>
      <c r="I13" s="3">
        <v>340</v>
      </c>
      <c r="J13" t="s">
        <v>24</v>
      </c>
      <c r="K13" t="s">
        <v>25</v>
      </c>
      <c r="L13" s="3">
        <v>525</v>
      </c>
      <c r="M13" t="s">
        <v>177</v>
      </c>
      <c r="N13" s="2">
        <v>46269.128738425898</v>
      </c>
      <c r="O13" s="3">
        <v>340</v>
      </c>
      <c r="P13" t="s">
        <v>27</v>
      </c>
      <c r="Q13" s="3">
        <v>40</v>
      </c>
      <c r="R13" s="3" t="str">
        <f>IF(G13="12R",_xlfn.XLOOKUP(C13,DB!$A$2:$A$222,DB!$B$2:$B$222,""),IF(G13="30L",_xlfn.XLOOKUP(C13,DB!$A$2:$A$222,DB!$C$2:$C$222,""),""))</f>
        <v>OMSUK</v>
      </c>
      <c r="S13" s="3">
        <f t="shared" si="0"/>
        <v>2</v>
      </c>
      <c r="T13" s="3" t="str">
        <f>_xlfn.XLOOKUP(C13,DB!$A$2:$A$222,DB!$D$2:$D$222,"")</f>
        <v>Sector 3</v>
      </c>
    </row>
    <row r="14" spans="1:20" x14ac:dyDescent="0.2">
      <c r="A14" t="s">
        <v>1365</v>
      </c>
      <c r="B14" t="s">
        <v>18</v>
      </c>
      <c r="C14" t="s">
        <v>1366</v>
      </c>
      <c r="D14" t="s">
        <v>1367</v>
      </c>
      <c r="F14" s="2">
        <v>46269.1017013889</v>
      </c>
      <c r="G14" t="s">
        <v>22</v>
      </c>
      <c r="H14" t="s">
        <v>1368</v>
      </c>
      <c r="I14" s="3">
        <v>450</v>
      </c>
      <c r="J14" t="s">
        <v>24</v>
      </c>
      <c r="K14" t="s">
        <v>62</v>
      </c>
      <c r="L14" s="3">
        <v>218</v>
      </c>
      <c r="M14" t="s">
        <v>686</v>
      </c>
      <c r="N14" s="2">
        <v>46269.114571759303</v>
      </c>
      <c r="O14" s="3">
        <v>310</v>
      </c>
      <c r="P14" t="s">
        <v>27</v>
      </c>
      <c r="Q14" s="3">
        <v>40</v>
      </c>
      <c r="R14" s="3" t="str">
        <f>IF(G14="12R",_xlfn.XLOOKUP(C14,DB!$A$2:$A$222,DB!$B$2:$B$222,""),IF(G14="30L",_xlfn.XLOOKUP(C14,DB!$A$2:$A$222,DB!$C$2:$C$222,""),""))</f>
        <v/>
      </c>
      <c r="S14" s="3">
        <f t="shared" si="0"/>
        <v>2</v>
      </c>
      <c r="T14" s="3" t="str">
        <f>_xlfn.XLOOKUP(C14,DB!$A$2:$A$222,DB!$D$2:$D$222,"")</f>
        <v/>
      </c>
    </row>
    <row r="15" spans="1:20" x14ac:dyDescent="0.2">
      <c r="A15" t="s">
        <v>94</v>
      </c>
      <c r="B15" t="s">
        <v>18</v>
      </c>
      <c r="C15" t="s">
        <v>95</v>
      </c>
      <c r="D15" t="s">
        <v>78</v>
      </c>
      <c r="E15" t="s">
        <v>96</v>
      </c>
      <c r="F15" s="2">
        <v>46269.113668981503</v>
      </c>
      <c r="G15" t="s">
        <v>22</v>
      </c>
      <c r="H15" t="s">
        <v>1369</v>
      </c>
      <c r="I15" s="3">
        <v>320</v>
      </c>
      <c r="J15" t="s">
        <v>24</v>
      </c>
      <c r="K15" t="s">
        <v>25</v>
      </c>
      <c r="L15" s="3">
        <v>721</v>
      </c>
      <c r="M15" t="s">
        <v>95</v>
      </c>
      <c r="N15" s="2">
        <v>46269.158807870401</v>
      </c>
      <c r="O15" s="3">
        <v>0</v>
      </c>
      <c r="P15" t="s">
        <v>27</v>
      </c>
      <c r="Q15" s="3">
        <v>190</v>
      </c>
      <c r="R15" s="3" t="str">
        <f>IF(G15="12R",_xlfn.XLOOKUP(C15,DB!$A$2:$A$222,DB!$B$2:$B$222,""),IF(G15="30L",_xlfn.XLOOKUP(C15,DB!$A$2:$A$222,DB!$C$2:$C$222,""),""))</f>
        <v>UDGUV</v>
      </c>
      <c r="S15" s="3">
        <f t="shared" si="0"/>
        <v>2</v>
      </c>
      <c r="T15" s="3" t="str">
        <f>_xlfn.XLOOKUP(C15,DB!$A$2:$A$222,DB!$D$2:$D$222,"")</f>
        <v>Sector 2</v>
      </c>
    </row>
    <row r="16" spans="1:20" x14ac:dyDescent="0.2">
      <c r="A16" t="s">
        <v>91</v>
      </c>
      <c r="B16" t="s">
        <v>18</v>
      </c>
      <c r="C16" t="s">
        <v>48</v>
      </c>
      <c r="D16" t="s">
        <v>36</v>
      </c>
      <c r="E16" t="s">
        <v>991</v>
      </c>
      <c r="F16" s="2">
        <v>46269.115381944401</v>
      </c>
      <c r="G16" t="s">
        <v>22</v>
      </c>
      <c r="H16" t="s">
        <v>1370</v>
      </c>
      <c r="I16" s="3">
        <v>360</v>
      </c>
      <c r="J16" t="s">
        <v>24</v>
      </c>
      <c r="K16" t="s">
        <v>25</v>
      </c>
      <c r="L16" s="3">
        <v>884</v>
      </c>
      <c r="M16" t="s">
        <v>52</v>
      </c>
      <c r="N16" s="2">
        <v>46269.1625347222</v>
      </c>
      <c r="O16" s="3">
        <v>360</v>
      </c>
      <c r="P16" t="s">
        <v>27</v>
      </c>
      <c r="Q16" s="3">
        <v>190</v>
      </c>
      <c r="R16" s="3" t="str">
        <f>IF(G16="12R",_xlfn.XLOOKUP(C16,DB!$A$2:$A$222,DB!$B$2:$B$222,""),IF(G16="30L",_xlfn.XLOOKUP(C16,DB!$A$2:$A$222,DB!$C$2:$C$222,""),""))</f>
        <v>UDGUV</v>
      </c>
      <c r="S16" s="3">
        <f t="shared" si="0"/>
        <v>2</v>
      </c>
      <c r="T16" s="3" t="str">
        <f>_xlfn.XLOOKUP(C16,DB!$A$2:$A$222,DB!$D$2:$D$222,"")</f>
        <v>Sector 2</v>
      </c>
    </row>
    <row r="17" spans="1:20" x14ac:dyDescent="0.2">
      <c r="A17" t="s">
        <v>1371</v>
      </c>
      <c r="B17" t="s">
        <v>18</v>
      </c>
      <c r="C17" t="s">
        <v>136</v>
      </c>
      <c r="D17" t="s">
        <v>36</v>
      </c>
      <c r="E17" t="s">
        <v>703</v>
      </c>
      <c r="F17" s="2">
        <v>46269.117256944402</v>
      </c>
      <c r="G17" t="s">
        <v>22</v>
      </c>
      <c r="H17" t="s">
        <v>1372</v>
      </c>
      <c r="I17" s="3">
        <v>380</v>
      </c>
      <c r="J17" t="s">
        <v>24</v>
      </c>
      <c r="K17" t="s">
        <v>25</v>
      </c>
      <c r="L17" s="3">
        <v>866</v>
      </c>
      <c r="M17" t="s">
        <v>52</v>
      </c>
      <c r="N17" s="2">
        <v>46269.1652777778</v>
      </c>
      <c r="O17" s="3">
        <v>380</v>
      </c>
      <c r="P17" t="s">
        <v>27</v>
      </c>
      <c r="Q17" s="3">
        <v>190</v>
      </c>
      <c r="R17" s="3" t="str">
        <f>IF(G17="12R",_xlfn.XLOOKUP(C17,DB!$A$2:$A$222,DB!$B$2:$B$222,""),IF(G17="30L",_xlfn.XLOOKUP(C17,DB!$A$2:$A$222,DB!$C$2:$C$222,""),""))</f>
        <v>UDGUV</v>
      </c>
      <c r="S17" s="3">
        <f t="shared" si="0"/>
        <v>2</v>
      </c>
      <c r="T17" s="3" t="str">
        <f>_xlfn.XLOOKUP(C17,DB!$A$2:$A$222,DB!$D$2:$D$222,"")</f>
        <v>Sector 2</v>
      </c>
    </row>
    <row r="18" spans="1:20" x14ac:dyDescent="0.2">
      <c r="A18" t="s">
        <v>1373</v>
      </c>
      <c r="B18" t="s">
        <v>18</v>
      </c>
      <c r="C18" t="s">
        <v>29</v>
      </c>
      <c r="D18" t="s">
        <v>73</v>
      </c>
      <c r="E18" t="s">
        <v>292</v>
      </c>
      <c r="F18" s="2">
        <v>46269.119594907403</v>
      </c>
      <c r="G18" t="s">
        <v>22</v>
      </c>
      <c r="H18" t="s">
        <v>1374</v>
      </c>
      <c r="I18" s="3">
        <v>330</v>
      </c>
      <c r="J18" t="s">
        <v>24</v>
      </c>
      <c r="K18" t="s">
        <v>25</v>
      </c>
      <c r="L18" s="3">
        <v>359</v>
      </c>
      <c r="M18" t="s">
        <v>33</v>
      </c>
      <c r="N18" s="2">
        <v>46269.140474537002</v>
      </c>
      <c r="O18" s="3">
        <v>330</v>
      </c>
      <c r="P18" t="s">
        <v>27</v>
      </c>
      <c r="Q18" s="3">
        <v>40</v>
      </c>
      <c r="R18" s="3" t="str">
        <f>IF(G18="12R",_xlfn.XLOOKUP(C18,DB!$A$2:$A$222,DB!$B$2:$B$222,""),IF(G18="30L",_xlfn.XLOOKUP(C18,DB!$A$2:$A$222,DB!$C$2:$C$222,""),""))</f>
        <v>OMSUK</v>
      </c>
      <c r="S18" s="3">
        <f t="shared" si="0"/>
        <v>2</v>
      </c>
      <c r="T18" s="3" t="str">
        <f>_xlfn.XLOOKUP(C18,DB!$A$2:$A$222,DB!$D$2:$D$222,"")</f>
        <v>Sector 3</v>
      </c>
    </row>
    <row r="19" spans="1:20" x14ac:dyDescent="0.2">
      <c r="A19" t="s">
        <v>102</v>
      </c>
      <c r="B19" t="s">
        <v>18</v>
      </c>
      <c r="C19" t="s">
        <v>48</v>
      </c>
      <c r="D19" t="s">
        <v>20</v>
      </c>
      <c r="E19" t="s">
        <v>450</v>
      </c>
      <c r="F19" s="2">
        <v>46269.123622685198</v>
      </c>
      <c r="G19" t="s">
        <v>22</v>
      </c>
      <c r="H19" t="s">
        <v>1375</v>
      </c>
      <c r="I19" s="3">
        <v>360</v>
      </c>
      <c r="J19" t="s">
        <v>24</v>
      </c>
      <c r="K19" t="s">
        <v>25</v>
      </c>
      <c r="L19" s="3">
        <v>859</v>
      </c>
      <c r="M19" t="s">
        <v>52</v>
      </c>
      <c r="N19" s="2">
        <v>46269.171053240701</v>
      </c>
      <c r="O19" s="3">
        <v>360</v>
      </c>
      <c r="P19" t="s">
        <v>27</v>
      </c>
      <c r="Q19" s="3">
        <v>190</v>
      </c>
      <c r="R19" s="3" t="str">
        <f>IF(G19="12R",_xlfn.XLOOKUP(C19,DB!$A$2:$A$222,DB!$B$2:$B$222,""),IF(G19="30L",_xlfn.XLOOKUP(C19,DB!$A$2:$A$222,DB!$C$2:$C$222,""),""))</f>
        <v>UDGUV</v>
      </c>
      <c r="S19" s="3">
        <f t="shared" si="0"/>
        <v>2</v>
      </c>
      <c r="T19" s="3" t="str">
        <f>_xlfn.XLOOKUP(C19,DB!$A$2:$A$222,DB!$D$2:$D$222,"")</f>
        <v>Sector 2</v>
      </c>
    </row>
    <row r="20" spans="1:20" x14ac:dyDescent="0.2">
      <c r="A20" t="s">
        <v>648</v>
      </c>
      <c r="B20" t="s">
        <v>18</v>
      </c>
      <c r="C20" t="s">
        <v>333</v>
      </c>
      <c r="D20" t="s">
        <v>65</v>
      </c>
      <c r="E20" t="s">
        <v>145</v>
      </c>
      <c r="F20" s="2">
        <v>46269.125613425902</v>
      </c>
      <c r="G20" t="s">
        <v>22</v>
      </c>
      <c r="H20" t="s">
        <v>1376</v>
      </c>
      <c r="I20" s="3">
        <v>370</v>
      </c>
      <c r="J20" t="s">
        <v>24</v>
      </c>
      <c r="K20" t="s">
        <v>25</v>
      </c>
      <c r="L20" s="3">
        <v>150</v>
      </c>
      <c r="M20" t="s">
        <v>158</v>
      </c>
      <c r="N20" s="2">
        <v>46269.135844907403</v>
      </c>
      <c r="O20" s="3">
        <v>289</v>
      </c>
      <c r="P20" t="s">
        <v>27</v>
      </c>
      <c r="Q20" s="3">
        <v>190</v>
      </c>
      <c r="R20" s="3" t="str">
        <f>IF(G20="12R",_xlfn.XLOOKUP(C20,DB!$A$2:$A$222,DB!$B$2:$B$222,""),IF(G20="30L",_xlfn.XLOOKUP(C20,DB!$A$2:$A$222,DB!$C$2:$C$222,""),""))</f>
        <v>TAKUX</v>
      </c>
      <c r="S20" s="3">
        <f t="shared" si="0"/>
        <v>3</v>
      </c>
      <c r="T20" s="3" t="str">
        <f>_xlfn.XLOOKUP(C20,DB!$A$2:$A$222,DB!$D$2:$D$222,"")</f>
        <v>Sector 7</v>
      </c>
    </row>
    <row r="21" spans="1:20" x14ac:dyDescent="0.2">
      <c r="A21" t="s">
        <v>108</v>
      </c>
      <c r="B21" t="s">
        <v>18</v>
      </c>
      <c r="C21" t="s">
        <v>59</v>
      </c>
      <c r="D21" t="s">
        <v>36</v>
      </c>
      <c r="E21" t="s">
        <v>1031</v>
      </c>
      <c r="F21" s="2">
        <v>46269.127557870401</v>
      </c>
      <c r="G21" t="s">
        <v>22</v>
      </c>
      <c r="H21" t="s">
        <v>1377</v>
      </c>
      <c r="I21" s="3">
        <v>360</v>
      </c>
      <c r="J21" t="s">
        <v>24</v>
      </c>
      <c r="K21" t="s">
        <v>25</v>
      </c>
      <c r="L21" s="3">
        <v>859</v>
      </c>
      <c r="M21" t="s">
        <v>52</v>
      </c>
      <c r="N21" s="2">
        <v>46269.173680555599</v>
      </c>
      <c r="O21" s="3">
        <v>360</v>
      </c>
      <c r="P21" t="s">
        <v>27</v>
      </c>
      <c r="Q21" s="3">
        <v>190</v>
      </c>
      <c r="R21" s="3" t="str">
        <f>IF(G21="12R",_xlfn.XLOOKUP(C21,DB!$A$2:$A$222,DB!$B$2:$B$222,""),IF(G21="30L",_xlfn.XLOOKUP(C21,DB!$A$2:$A$222,DB!$C$2:$C$222,""),""))</f>
        <v>UDGUV</v>
      </c>
      <c r="S21" s="3">
        <f t="shared" si="0"/>
        <v>3</v>
      </c>
      <c r="T21" s="3" t="str">
        <f>_xlfn.XLOOKUP(C21,DB!$A$2:$A$222,DB!$D$2:$D$222,"")</f>
        <v>Sector 2</v>
      </c>
    </row>
    <row r="22" spans="1:20" x14ac:dyDescent="0.2">
      <c r="A22" t="s">
        <v>98</v>
      </c>
      <c r="B22" t="s">
        <v>18</v>
      </c>
      <c r="C22" t="s">
        <v>19</v>
      </c>
      <c r="D22" t="s">
        <v>20</v>
      </c>
      <c r="E22" t="s">
        <v>99</v>
      </c>
      <c r="F22" s="2">
        <v>46269.131215277797</v>
      </c>
      <c r="G22" t="s">
        <v>22</v>
      </c>
      <c r="H22" t="s">
        <v>1378</v>
      </c>
      <c r="I22" s="3">
        <v>360</v>
      </c>
      <c r="J22" t="s">
        <v>24</v>
      </c>
      <c r="K22" t="s">
        <v>25</v>
      </c>
      <c r="L22" s="3">
        <v>863</v>
      </c>
      <c r="M22" t="s">
        <v>1379</v>
      </c>
      <c r="N22" s="2">
        <v>46269.178124999999</v>
      </c>
      <c r="O22" s="3">
        <v>360</v>
      </c>
      <c r="P22" t="s">
        <v>27</v>
      </c>
      <c r="Q22" s="3">
        <v>190</v>
      </c>
      <c r="R22" s="3" t="str">
        <f>IF(G22="12R",_xlfn.XLOOKUP(C22,DB!$A$2:$A$222,DB!$B$2:$B$222,""),IF(G22="30L",_xlfn.XLOOKUP(C22,DB!$A$2:$A$222,DB!$C$2:$C$222,""),""))</f>
        <v>UDGUV</v>
      </c>
      <c r="S22" s="3">
        <f t="shared" si="0"/>
        <v>3</v>
      </c>
      <c r="T22" s="3" t="str">
        <f>_xlfn.XLOOKUP(C22,DB!$A$2:$A$222,DB!$D$2:$D$222,"")</f>
        <v>Sector 2</v>
      </c>
    </row>
    <row r="23" spans="1:20" x14ac:dyDescent="0.2">
      <c r="A23" t="s">
        <v>599</v>
      </c>
      <c r="B23" t="s">
        <v>18</v>
      </c>
      <c r="C23" t="s">
        <v>113</v>
      </c>
      <c r="D23" t="s">
        <v>114</v>
      </c>
      <c r="E23" t="s">
        <v>1380</v>
      </c>
      <c r="F23" s="2">
        <v>46269.139062499999</v>
      </c>
      <c r="G23" t="s">
        <v>22</v>
      </c>
      <c r="H23" t="s">
        <v>1381</v>
      </c>
      <c r="I23" s="3">
        <v>370</v>
      </c>
      <c r="J23" t="s">
        <v>24</v>
      </c>
      <c r="K23" t="s">
        <v>25</v>
      </c>
      <c r="L23" s="3">
        <v>136</v>
      </c>
      <c r="M23" t="s">
        <v>45</v>
      </c>
      <c r="N23" s="2">
        <v>46269.149085648103</v>
      </c>
      <c r="O23" s="3">
        <v>193</v>
      </c>
      <c r="P23" t="s">
        <v>46</v>
      </c>
      <c r="Q23" s="3">
        <v>190</v>
      </c>
      <c r="R23" s="3" t="str">
        <f>IF(G23="12R",_xlfn.XLOOKUP(C23,DB!$A$2:$A$222,DB!$B$2:$B$222,""),IF(G23="30L",_xlfn.XLOOKUP(C23,DB!$A$2:$A$222,DB!$C$2:$C$222,""),""))</f>
        <v>NUDAL</v>
      </c>
      <c r="S23" s="3">
        <f t="shared" si="0"/>
        <v>3</v>
      </c>
      <c r="T23" s="3" t="str">
        <f>_xlfn.XLOOKUP(C23,DB!$A$2:$A$222,DB!$D$2:$D$222,"")</f>
        <v>Sector 3</v>
      </c>
    </row>
    <row r="24" spans="1:20" x14ac:dyDescent="0.2">
      <c r="A24" t="s">
        <v>1382</v>
      </c>
      <c r="B24" t="s">
        <v>18</v>
      </c>
      <c r="C24" t="s">
        <v>1383</v>
      </c>
      <c r="D24" t="s">
        <v>421</v>
      </c>
      <c r="E24" t="s">
        <v>1384</v>
      </c>
      <c r="F24" s="2">
        <v>46269.145266203697</v>
      </c>
      <c r="G24" t="s">
        <v>22</v>
      </c>
      <c r="H24" t="s">
        <v>1385</v>
      </c>
      <c r="I24" s="3">
        <v>350</v>
      </c>
      <c r="J24" t="s">
        <v>24</v>
      </c>
      <c r="K24" t="s">
        <v>25</v>
      </c>
      <c r="L24" s="3">
        <v>136</v>
      </c>
      <c r="M24" t="s">
        <v>45</v>
      </c>
      <c r="N24" s="2">
        <v>46269.154687499999</v>
      </c>
      <c r="O24" s="3">
        <v>198</v>
      </c>
      <c r="P24" t="s">
        <v>46</v>
      </c>
      <c r="Q24" s="3">
        <v>190</v>
      </c>
      <c r="R24" s="3" t="str">
        <f>IF(G24="12R",_xlfn.XLOOKUP(C24,DB!$A$2:$A$222,DB!$B$2:$B$222,""),IF(G24="30L",_xlfn.XLOOKUP(C24,DB!$A$2:$A$222,DB!$C$2:$C$222,""),""))</f>
        <v>NUDAL</v>
      </c>
      <c r="S24" s="3">
        <f t="shared" si="0"/>
        <v>3</v>
      </c>
      <c r="T24" s="3" t="str">
        <f>_xlfn.XLOOKUP(C24,DB!$A$2:$A$222,DB!$D$2:$D$222,"")</f>
        <v>Sector 3</v>
      </c>
    </row>
    <row r="25" spans="1:20" x14ac:dyDescent="0.2">
      <c r="A25" t="s">
        <v>72</v>
      </c>
      <c r="B25" t="s">
        <v>18</v>
      </c>
      <c r="C25" t="s">
        <v>29</v>
      </c>
      <c r="D25" t="s">
        <v>73</v>
      </c>
      <c r="E25" t="s">
        <v>1386</v>
      </c>
      <c r="F25" s="2">
        <v>46269.148900462998</v>
      </c>
      <c r="G25" t="s">
        <v>22</v>
      </c>
      <c r="H25" t="s">
        <v>1387</v>
      </c>
      <c r="I25" s="3">
        <v>330</v>
      </c>
      <c r="J25" t="s">
        <v>24</v>
      </c>
      <c r="K25" t="s">
        <v>25</v>
      </c>
      <c r="L25" s="3">
        <v>360</v>
      </c>
      <c r="M25" t="s">
        <v>33</v>
      </c>
      <c r="N25" s="2">
        <v>46269.168784722198</v>
      </c>
      <c r="O25" s="3">
        <v>330</v>
      </c>
      <c r="P25" t="s">
        <v>27</v>
      </c>
      <c r="Q25" s="3">
        <v>40</v>
      </c>
      <c r="R25" s="3" t="str">
        <f>IF(G25="12R",_xlfn.XLOOKUP(C25,DB!$A$2:$A$222,DB!$B$2:$B$222,""),IF(G25="30L",_xlfn.XLOOKUP(C25,DB!$A$2:$A$222,DB!$C$2:$C$222,""),""))</f>
        <v>OMSUK</v>
      </c>
      <c r="S25" s="3">
        <f t="shared" si="0"/>
        <v>3</v>
      </c>
      <c r="T25" s="3" t="str">
        <f>_xlfn.XLOOKUP(C25,DB!$A$2:$A$222,DB!$D$2:$D$222,"")</f>
        <v>Sector 3</v>
      </c>
    </row>
    <row r="26" spans="1:20" x14ac:dyDescent="0.2">
      <c r="A26" t="s">
        <v>124</v>
      </c>
      <c r="B26" t="s">
        <v>18</v>
      </c>
      <c r="C26" t="s">
        <v>35</v>
      </c>
      <c r="D26" t="s">
        <v>65</v>
      </c>
      <c r="E26" t="s">
        <v>1220</v>
      </c>
      <c r="F26" s="2">
        <v>46269.166585648098</v>
      </c>
      <c r="G26" t="s">
        <v>22</v>
      </c>
      <c r="H26" t="s">
        <v>1388</v>
      </c>
      <c r="I26" s="3">
        <v>360</v>
      </c>
      <c r="J26" t="s">
        <v>24</v>
      </c>
      <c r="K26" t="s">
        <v>25</v>
      </c>
      <c r="L26" s="3">
        <v>865</v>
      </c>
      <c r="M26" t="s">
        <v>39</v>
      </c>
      <c r="N26" s="2">
        <v>46269.212939814803</v>
      </c>
      <c r="O26" s="3">
        <v>380</v>
      </c>
      <c r="P26" t="s">
        <v>27</v>
      </c>
      <c r="Q26" s="3">
        <v>190</v>
      </c>
      <c r="R26" s="3" t="str">
        <f>IF(G26="12R",_xlfn.XLOOKUP(C26,DB!$A$2:$A$222,DB!$B$2:$B$222,""),IF(G26="30L",_xlfn.XLOOKUP(C26,DB!$A$2:$A$222,DB!$C$2:$C$222,""),""))</f>
        <v>UDGUV</v>
      </c>
      <c r="S26" s="3">
        <f t="shared" si="0"/>
        <v>3</v>
      </c>
      <c r="T26" s="3" t="str">
        <f>_xlfn.XLOOKUP(C26,DB!$A$2:$A$222,DB!$D$2:$D$222,"")</f>
        <v>Sector 2</v>
      </c>
    </row>
    <row r="27" spans="1:20" x14ac:dyDescent="0.2">
      <c r="A27" t="s">
        <v>117</v>
      </c>
      <c r="B27" t="s">
        <v>18</v>
      </c>
      <c r="C27" t="s">
        <v>48</v>
      </c>
      <c r="D27" t="s">
        <v>20</v>
      </c>
      <c r="E27" t="s">
        <v>1389</v>
      </c>
      <c r="F27" s="2">
        <v>46269.2906828704</v>
      </c>
      <c r="G27" t="s">
        <v>22</v>
      </c>
      <c r="H27" t="s">
        <v>1390</v>
      </c>
      <c r="I27" s="3">
        <v>340</v>
      </c>
      <c r="J27" t="s">
        <v>24</v>
      </c>
      <c r="K27" t="s">
        <v>25</v>
      </c>
      <c r="L27" s="3">
        <v>859</v>
      </c>
      <c r="M27" t="s">
        <v>52</v>
      </c>
      <c r="N27" s="2">
        <v>46269.336527777799</v>
      </c>
      <c r="O27" s="3">
        <v>340</v>
      </c>
      <c r="P27" t="s">
        <v>27</v>
      </c>
      <c r="Q27" s="3">
        <v>190</v>
      </c>
      <c r="R27" s="3" t="str">
        <f>IF(G27="12R",_xlfn.XLOOKUP(C27,DB!$A$2:$A$222,DB!$B$2:$B$222,""),IF(G27="30L",_xlfn.XLOOKUP(C27,DB!$A$2:$A$222,DB!$C$2:$C$222,""),""))</f>
        <v>UDGUV</v>
      </c>
      <c r="S27" s="3">
        <f t="shared" si="0"/>
        <v>6</v>
      </c>
      <c r="T27" s="3" t="str">
        <f>_xlfn.XLOOKUP(C27,DB!$A$2:$A$222,DB!$D$2:$D$222,"")</f>
        <v>Sector 2</v>
      </c>
    </row>
    <row r="28" spans="1:20" x14ac:dyDescent="0.2">
      <c r="A28" t="s">
        <v>127</v>
      </c>
      <c r="B28" t="s">
        <v>18</v>
      </c>
      <c r="C28" t="s">
        <v>48</v>
      </c>
      <c r="D28" t="s">
        <v>20</v>
      </c>
      <c r="E28" t="s">
        <v>1391</v>
      </c>
      <c r="F28" s="2">
        <v>46269.443587962996</v>
      </c>
      <c r="G28" t="s">
        <v>22</v>
      </c>
      <c r="H28" t="s">
        <v>1392</v>
      </c>
      <c r="I28" s="3">
        <v>360</v>
      </c>
      <c r="J28" t="s">
        <v>24</v>
      </c>
      <c r="K28" t="s">
        <v>25</v>
      </c>
      <c r="L28" s="3">
        <v>859</v>
      </c>
      <c r="M28" t="s">
        <v>52</v>
      </c>
      <c r="N28" s="2">
        <v>46269.491157407399</v>
      </c>
      <c r="O28" s="3">
        <v>360</v>
      </c>
      <c r="P28" t="s">
        <v>27</v>
      </c>
      <c r="Q28" s="3">
        <v>190</v>
      </c>
      <c r="R28" s="3" t="str">
        <f>IF(G28="12R",_xlfn.XLOOKUP(C28,DB!$A$2:$A$222,DB!$B$2:$B$222,""),IF(G28="30L",_xlfn.XLOOKUP(C28,DB!$A$2:$A$222,DB!$C$2:$C$222,""),""))</f>
        <v>UDGUV</v>
      </c>
      <c r="S28" s="3">
        <f t="shared" si="0"/>
        <v>10</v>
      </c>
      <c r="T28" s="3" t="str">
        <f>_xlfn.XLOOKUP(C28,DB!$A$2:$A$222,DB!$D$2:$D$222,"")</f>
        <v>Sector 2</v>
      </c>
    </row>
    <row r="29" spans="1:20" x14ac:dyDescent="0.2">
      <c r="A29" t="s">
        <v>130</v>
      </c>
      <c r="B29" t="s">
        <v>18</v>
      </c>
      <c r="C29" t="s">
        <v>131</v>
      </c>
      <c r="D29" t="s">
        <v>73</v>
      </c>
      <c r="E29" t="s">
        <v>161</v>
      </c>
      <c r="F29" s="2">
        <v>46269.457384259302</v>
      </c>
      <c r="G29" t="s">
        <v>22</v>
      </c>
      <c r="H29" t="s">
        <v>1393</v>
      </c>
      <c r="I29" s="3">
        <v>360</v>
      </c>
      <c r="J29" t="s">
        <v>24</v>
      </c>
      <c r="K29" t="s">
        <v>25</v>
      </c>
      <c r="L29" s="3">
        <v>876</v>
      </c>
      <c r="M29" t="s">
        <v>134</v>
      </c>
      <c r="N29" s="2">
        <v>46269.505439814799</v>
      </c>
      <c r="O29" s="3">
        <v>200</v>
      </c>
      <c r="P29" t="s">
        <v>27</v>
      </c>
      <c r="Q29" s="3">
        <v>190</v>
      </c>
      <c r="R29" s="3" t="str">
        <f>IF(G29="12R",_xlfn.XLOOKUP(C29,DB!$A$2:$A$222,DB!$B$2:$B$222,""),IF(G29="30L",_xlfn.XLOOKUP(C29,DB!$A$2:$A$222,DB!$C$2:$C$222,""),""))</f>
        <v>UDGUV</v>
      </c>
      <c r="S29" s="3">
        <f t="shared" si="0"/>
        <v>10</v>
      </c>
      <c r="T29" s="3" t="str">
        <f>_xlfn.XLOOKUP(C29,DB!$A$2:$A$222,DB!$D$2:$D$222,"")</f>
        <v>Sector 2</v>
      </c>
    </row>
    <row r="30" spans="1:20" x14ac:dyDescent="0.2">
      <c r="A30" t="s">
        <v>139</v>
      </c>
      <c r="B30" t="s">
        <v>18</v>
      </c>
      <c r="C30" t="s">
        <v>48</v>
      </c>
      <c r="D30" t="s">
        <v>49</v>
      </c>
      <c r="E30" t="s">
        <v>1394</v>
      </c>
      <c r="F30" s="2">
        <v>46269.465497685203</v>
      </c>
      <c r="G30" t="s">
        <v>22</v>
      </c>
      <c r="H30" t="s">
        <v>1395</v>
      </c>
      <c r="I30" s="3">
        <v>380</v>
      </c>
      <c r="J30" t="s">
        <v>24</v>
      </c>
      <c r="K30" t="s">
        <v>25</v>
      </c>
      <c r="L30" s="3">
        <v>859</v>
      </c>
      <c r="M30" t="s">
        <v>52</v>
      </c>
      <c r="N30" s="2">
        <v>46269.5135069444</v>
      </c>
      <c r="O30" s="3">
        <v>380</v>
      </c>
      <c r="P30" t="s">
        <v>27</v>
      </c>
      <c r="Q30" s="3">
        <v>190</v>
      </c>
      <c r="R30" s="3" t="str">
        <f>IF(G30="12R",_xlfn.XLOOKUP(C30,DB!$A$2:$A$222,DB!$B$2:$B$222,""),IF(G30="30L",_xlfn.XLOOKUP(C30,DB!$A$2:$A$222,DB!$C$2:$C$222,""),""))</f>
        <v>UDGUV</v>
      </c>
      <c r="S30" s="3">
        <f t="shared" si="0"/>
        <v>11</v>
      </c>
      <c r="T30" s="3" t="str">
        <f>_xlfn.XLOOKUP(C30,DB!$A$2:$A$222,DB!$D$2:$D$222,"")</f>
        <v>Sector 2</v>
      </c>
    </row>
    <row r="31" spans="1:20" x14ac:dyDescent="0.2">
      <c r="A31" t="s">
        <v>193</v>
      </c>
      <c r="B31" t="s">
        <v>18</v>
      </c>
      <c r="C31" t="s">
        <v>1135</v>
      </c>
      <c r="D31" t="s">
        <v>194</v>
      </c>
      <c r="F31" s="2">
        <v>46269.466493055603</v>
      </c>
      <c r="G31" t="s">
        <v>22</v>
      </c>
      <c r="H31" t="s">
        <v>244</v>
      </c>
      <c r="I31" s="3">
        <v>45</v>
      </c>
      <c r="J31" t="s">
        <v>196</v>
      </c>
      <c r="K31" t="s">
        <v>62</v>
      </c>
      <c r="L31" s="3">
        <v>319</v>
      </c>
      <c r="M31" t="s">
        <v>1135</v>
      </c>
      <c r="N31" s="2">
        <v>46269.528530092597</v>
      </c>
      <c r="O31" s="3">
        <v>0</v>
      </c>
      <c r="P31" t="s">
        <v>192</v>
      </c>
      <c r="Q31" s="3">
        <v>15</v>
      </c>
      <c r="R31" s="3" t="str">
        <f>IF(G31="12R",_xlfn.XLOOKUP(C31,DB!$A$2:$A$222,DB!$B$2:$B$222,""),IF(G31="30L",_xlfn.XLOOKUP(C31,DB!$A$2:$A$222,DB!$C$2:$C$222,""),""))</f>
        <v>CZM</v>
      </c>
      <c r="S31" s="3">
        <f t="shared" si="0"/>
        <v>11</v>
      </c>
      <c r="T31" s="3" t="str">
        <f>_xlfn.XLOOKUP(C31,DB!$A$2:$A$222,DB!$D$2:$D$222,"")</f>
        <v>Sector 7</v>
      </c>
    </row>
    <row r="32" spans="1:20" x14ac:dyDescent="0.2">
      <c r="A32" t="s">
        <v>135</v>
      </c>
      <c r="B32" t="s">
        <v>18</v>
      </c>
      <c r="C32" t="s">
        <v>136</v>
      </c>
      <c r="D32" t="s">
        <v>65</v>
      </c>
      <c r="E32" t="s">
        <v>148</v>
      </c>
      <c r="F32" s="2">
        <v>46269.472083333298</v>
      </c>
      <c r="G32" t="s">
        <v>22</v>
      </c>
      <c r="H32" t="s">
        <v>270</v>
      </c>
      <c r="I32" s="3">
        <v>380</v>
      </c>
      <c r="J32" t="s">
        <v>24</v>
      </c>
      <c r="K32" t="s">
        <v>25</v>
      </c>
      <c r="L32" s="3">
        <v>859</v>
      </c>
      <c r="M32" t="s">
        <v>52</v>
      </c>
      <c r="N32" s="2">
        <v>46269.519756944399</v>
      </c>
      <c r="O32" s="3">
        <v>380</v>
      </c>
      <c r="P32" t="s">
        <v>27</v>
      </c>
      <c r="Q32" s="3">
        <v>190</v>
      </c>
      <c r="R32" s="3" t="str">
        <f>IF(G32="12R",_xlfn.XLOOKUP(C32,DB!$A$2:$A$222,DB!$B$2:$B$222,""),IF(G32="30L",_xlfn.XLOOKUP(C32,DB!$A$2:$A$222,DB!$C$2:$C$222,""),""))</f>
        <v>UDGUV</v>
      </c>
      <c r="S32" s="3">
        <f t="shared" si="0"/>
        <v>11</v>
      </c>
      <c r="T32" s="3" t="str">
        <f>_xlfn.XLOOKUP(C32,DB!$A$2:$A$222,DB!$D$2:$D$222,"")</f>
        <v>Sector 2</v>
      </c>
    </row>
    <row r="33" spans="1:20" x14ac:dyDescent="0.2">
      <c r="A33" t="s">
        <v>142</v>
      </c>
      <c r="B33" t="s">
        <v>18</v>
      </c>
      <c r="C33" t="s">
        <v>48</v>
      </c>
      <c r="D33" t="s">
        <v>20</v>
      </c>
      <c r="E33" t="s">
        <v>70</v>
      </c>
      <c r="F33" s="2">
        <v>46269.475833333301</v>
      </c>
      <c r="G33" t="s">
        <v>22</v>
      </c>
      <c r="H33" t="s">
        <v>93</v>
      </c>
      <c r="I33" s="3">
        <v>360</v>
      </c>
      <c r="J33" t="s">
        <v>24</v>
      </c>
      <c r="K33" t="s">
        <v>25</v>
      </c>
      <c r="L33" s="3">
        <v>859</v>
      </c>
      <c r="M33" t="s">
        <v>52</v>
      </c>
      <c r="N33" s="2">
        <v>46269.523680555598</v>
      </c>
      <c r="O33" s="3">
        <v>360</v>
      </c>
      <c r="P33" t="s">
        <v>27</v>
      </c>
      <c r="Q33" s="3">
        <v>190</v>
      </c>
      <c r="R33" s="3" t="str">
        <f>IF(G33="12R",_xlfn.XLOOKUP(C33,DB!$A$2:$A$222,DB!$B$2:$B$222,""),IF(G33="30L",_xlfn.XLOOKUP(C33,DB!$A$2:$A$222,DB!$C$2:$C$222,""),""))</f>
        <v>UDGUV</v>
      </c>
      <c r="S33" s="3">
        <f t="shared" si="0"/>
        <v>11</v>
      </c>
      <c r="T33" s="3" t="str">
        <f>_xlfn.XLOOKUP(C33,DB!$A$2:$A$222,DB!$D$2:$D$222,"")</f>
        <v>Sector 2</v>
      </c>
    </row>
    <row r="34" spans="1:20" x14ac:dyDescent="0.2">
      <c r="A34" t="s">
        <v>147</v>
      </c>
      <c r="B34" t="s">
        <v>18</v>
      </c>
      <c r="C34" t="s">
        <v>35</v>
      </c>
      <c r="D34" t="s">
        <v>65</v>
      </c>
      <c r="E34" t="s">
        <v>338</v>
      </c>
      <c r="F34" s="2">
        <v>46269.478576388901</v>
      </c>
      <c r="G34" t="s">
        <v>22</v>
      </c>
      <c r="H34" t="s">
        <v>669</v>
      </c>
      <c r="I34" s="3">
        <v>380</v>
      </c>
      <c r="J34" t="s">
        <v>24</v>
      </c>
      <c r="K34" t="s">
        <v>25</v>
      </c>
      <c r="L34" s="3">
        <v>878</v>
      </c>
      <c r="M34" t="s">
        <v>39</v>
      </c>
      <c r="N34" s="2">
        <v>46269.526967592603</v>
      </c>
      <c r="O34" s="3">
        <v>380</v>
      </c>
      <c r="P34" t="s">
        <v>27</v>
      </c>
      <c r="Q34" s="3">
        <v>190</v>
      </c>
      <c r="R34" s="3" t="str">
        <f>IF(G34="12R",_xlfn.XLOOKUP(C34,DB!$A$2:$A$222,DB!$B$2:$B$222,""),IF(G34="30L",_xlfn.XLOOKUP(C34,DB!$A$2:$A$222,DB!$C$2:$C$222,""),""))</f>
        <v>UDGUV</v>
      </c>
      <c r="S34" s="3">
        <f t="shared" si="0"/>
        <v>11</v>
      </c>
      <c r="T34" s="3" t="str">
        <f>_xlfn.XLOOKUP(C34,DB!$A$2:$A$222,DB!$D$2:$D$222,"")</f>
        <v>Sector 2</v>
      </c>
    </row>
    <row r="35" spans="1:20" x14ac:dyDescent="0.2">
      <c r="A35" t="s">
        <v>1317</v>
      </c>
      <c r="B35" t="s">
        <v>18</v>
      </c>
      <c r="C35" t="s">
        <v>1396</v>
      </c>
      <c r="D35" t="s">
        <v>1203</v>
      </c>
      <c r="F35" s="2">
        <v>46269.489710648202</v>
      </c>
      <c r="G35" t="s">
        <v>22</v>
      </c>
      <c r="H35" t="s">
        <v>244</v>
      </c>
      <c r="I35" s="3">
        <v>65</v>
      </c>
      <c r="J35" t="s">
        <v>196</v>
      </c>
      <c r="K35" t="s">
        <v>62</v>
      </c>
      <c r="L35" s="3">
        <v>227</v>
      </c>
      <c r="M35" t="s">
        <v>1396</v>
      </c>
      <c r="N35" s="2">
        <v>46269.524756944404</v>
      </c>
      <c r="O35" s="3">
        <v>0</v>
      </c>
      <c r="P35" t="s">
        <v>192</v>
      </c>
      <c r="Q35" s="3">
        <v>15</v>
      </c>
      <c r="R35" s="3" t="str">
        <f>IF(G35="12R",_xlfn.XLOOKUP(C35,DB!$A$2:$A$222,DB!$B$2:$B$222,""),IF(G35="30L",_xlfn.XLOOKUP(C35,DB!$A$2:$A$222,DB!$C$2:$C$222,""),""))</f>
        <v/>
      </c>
      <c r="S35" s="3">
        <f t="shared" si="0"/>
        <v>11</v>
      </c>
      <c r="T35" s="3" t="str">
        <f>_xlfn.XLOOKUP(C35,DB!$A$2:$A$222,DB!$D$2:$D$222,"")</f>
        <v/>
      </c>
    </row>
    <row r="36" spans="1:20" x14ac:dyDescent="0.2">
      <c r="A36" t="s">
        <v>241</v>
      </c>
      <c r="B36" t="s">
        <v>18</v>
      </c>
      <c r="C36" t="s">
        <v>1396</v>
      </c>
      <c r="D36" t="s">
        <v>243</v>
      </c>
      <c r="F36" s="2">
        <v>46269.491585648102</v>
      </c>
      <c r="G36" t="s">
        <v>22</v>
      </c>
      <c r="H36" t="s">
        <v>244</v>
      </c>
      <c r="I36" s="3">
        <v>65</v>
      </c>
      <c r="J36" t="s">
        <v>196</v>
      </c>
      <c r="K36" t="s">
        <v>62</v>
      </c>
      <c r="L36" s="3">
        <v>227</v>
      </c>
      <c r="M36" t="s">
        <v>1396</v>
      </c>
      <c r="N36" s="2">
        <v>46269.533726851798</v>
      </c>
      <c r="O36" s="3">
        <v>0</v>
      </c>
      <c r="P36" t="s">
        <v>192</v>
      </c>
      <c r="Q36" s="3">
        <v>15</v>
      </c>
      <c r="R36" s="3" t="str">
        <f>IF(G36="12R",_xlfn.XLOOKUP(C36,DB!$A$2:$A$222,DB!$B$2:$B$222,""),IF(G36="30L",_xlfn.XLOOKUP(C36,DB!$A$2:$A$222,DB!$C$2:$C$222,""),""))</f>
        <v/>
      </c>
      <c r="S36" s="3">
        <f t="shared" si="0"/>
        <v>11</v>
      </c>
      <c r="T36" s="3" t="str">
        <f>_xlfn.XLOOKUP(C36,DB!$A$2:$A$222,DB!$D$2:$D$222,"")</f>
        <v/>
      </c>
    </row>
    <row r="37" spans="1:20" x14ac:dyDescent="0.2">
      <c r="A37" t="s">
        <v>1397</v>
      </c>
      <c r="B37" t="s">
        <v>18</v>
      </c>
      <c r="C37" t="s">
        <v>1396</v>
      </c>
      <c r="D37" t="s">
        <v>276</v>
      </c>
      <c r="F37" s="2">
        <v>46269.492534722202</v>
      </c>
      <c r="G37" t="s">
        <v>22</v>
      </c>
      <c r="H37" t="s">
        <v>1398</v>
      </c>
      <c r="I37" s="3">
        <v>45</v>
      </c>
      <c r="J37" t="s">
        <v>196</v>
      </c>
      <c r="K37" t="s">
        <v>62</v>
      </c>
      <c r="L37" s="3">
        <v>230</v>
      </c>
      <c r="M37" t="s">
        <v>1396</v>
      </c>
      <c r="N37" s="2">
        <v>46269.537314814799</v>
      </c>
      <c r="O37" s="3">
        <v>0</v>
      </c>
      <c r="P37" t="s">
        <v>192</v>
      </c>
      <c r="Q37" s="3">
        <v>15</v>
      </c>
      <c r="R37" s="3" t="str">
        <f>IF(G37="12R",_xlfn.XLOOKUP(C37,DB!$A$2:$A$222,DB!$B$2:$B$222,""),IF(G37="30L",_xlfn.XLOOKUP(C37,DB!$A$2:$A$222,DB!$C$2:$C$222,""),""))</f>
        <v/>
      </c>
      <c r="S37" s="3">
        <f t="shared" si="0"/>
        <v>11</v>
      </c>
      <c r="T37" s="3" t="str">
        <f>_xlfn.XLOOKUP(C37,DB!$A$2:$A$222,DB!$D$2:$D$222,"")</f>
        <v/>
      </c>
    </row>
    <row r="38" spans="1:20" x14ac:dyDescent="0.2">
      <c r="A38" t="s">
        <v>143</v>
      </c>
      <c r="B38" t="s">
        <v>18</v>
      </c>
      <c r="C38" t="s">
        <v>144</v>
      </c>
      <c r="D38" t="s">
        <v>73</v>
      </c>
      <c r="E38" t="s">
        <v>132</v>
      </c>
      <c r="F38" s="2">
        <v>46269.495972222197</v>
      </c>
      <c r="G38" t="s">
        <v>22</v>
      </c>
      <c r="H38" t="s">
        <v>1399</v>
      </c>
      <c r="I38" s="3">
        <v>290</v>
      </c>
      <c r="J38" t="s">
        <v>24</v>
      </c>
      <c r="K38" t="s">
        <v>25</v>
      </c>
      <c r="L38" s="3">
        <v>133</v>
      </c>
      <c r="M38" t="s">
        <v>45</v>
      </c>
      <c r="N38" s="2">
        <v>46269.505509259303</v>
      </c>
      <c r="O38" s="3">
        <v>250</v>
      </c>
      <c r="P38" t="s">
        <v>27</v>
      </c>
      <c r="Q38" s="3">
        <v>190</v>
      </c>
      <c r="R38" s="3" t="str">
        <f>IF(G38="12R",_xlfn.XLOOKUP(C38,DB!$A$2:$A$222,DB!$B$2:$B$222,""),IF(G38="30L",_xlfn.XLOOKUP(C38,DB!$A$2:$A$222,DB!$C$2:$C$222,""),""))</f>
        <v>NUDAL</v>
      </c>
      <c r="S38" s="3">
        <f t="shared" si="0"/>
        <v>11</v>
      </c>
      <c r="T38" s="3" t="str">
        <f>_xlfn.XLOOKUP(C38,DB!$A$2:$A$222,DB!$D$2:$D$222,"")</f>
        <v>Sector 3</v>
      </c>
    </row>
    <row r="39" spans="1:20" x14ac:dyDescent="0.2">
      <c r="A39" t="s">
        <v>153</v>
      </c>
      <c r="B39" t="s">
        <v>18</v>
      </c>
      <c r="C39" t="s">
        <v>154</v>
      </c>
      <c r="D39" t="s">
        <v>174</v>
      </c>
      <c r="E39" t="s">
        <v>1400</v>
      </c>
      <c r="F39" s="2">
        <v>46269.506469907399</v>
      </c>
      <c r="G39" t="s">
        <v>22</v>
      </c>
      <c r="H39" t="s">
        <v>1401</v>
      </c>
      <c r="I39" s="3">
        <v>250</v>
      </c>
      <c r="J39" t="s">
        <v>24</v>
      </c>
      <c r="K39" t="s">
        <v>25</v>
      </c>
      <c r="L39" s="3">
        <v>153</v>
      </c>
      <c r="M39" t="s">
        <v>158</v>
      </c>
      <c r="N39" s="2">
        <v>46269.5165277778</v>
      </c>
      <c r="O39" s="3">
        <v>250</v>
      </c>
      <c r="P39" t="s">
        <v>27</v>
      </c>
      <c r="Q39" s="3">
        <v>190</v>
      </c>
      <c r="R39" s="3" t="str">
        <f>IF(G39="12R",_xlfn.XLOOKUP(C39,DB!$A$2:$A$222,DB!$B$2:$B$222,""),IF(G39="30L",_xlfn.XLOOKUP(C39,DB!$A$2:$A$222,DB!$C$2:$C$222,""),""))</f>
        <v>TAKUX</v>
      </c>
      <c r="S39" s="3">
        <f t="shared" si="0"/>
        <v>12</v>
      </c>
      <c r="T39" s="3" t="str">
        <f>_xlfn.XLOOKUP(C39,DB!$A$2:$A$222,DB!$D$2:$D$222,"")</f>
        <v>Sector 7</v>
      </c>
    </row>
    <row r="40" spans="1:20" x14ac:dyDescent="0.2">
      <c r="A40" t="s">
        <v>150</v>
      </c>
      <c r="B40" t="s">
        <v>18</v>
      </c>
      <c r="C40" t="s">
        <v>48</v>
      </c>
      <c r="D40" t="s">
        <v>49</v>
      </c>
      <c r="E40" t="s">
        <v>692</v>
      </c>
      <c r="F40" s="2">
        <v>46269.508020833302</v>
      </c>
      <c r="G40" t="s">
        <v>22</v>
      </c>
      <c r="H40" t="s">
        <v>1016</v>
      </c>
      <c r="I40" s="3">
        <v>360</v>
      </c>
      <c r="J40" t="s">
        <v>24</v>
      </c>
      <c r="K40" t="s">
        <v>25</v>
      </c>
      <c r="L40" s="3">
        <v>859</v>
      </c>
      <c r="M40" t="s">
        <v>52</v>
      </c>
      <c r="N40" s="2">
        <v>46269.555694444403</v>
      </c>
      <c r="O40" s="3">
        <v>360</v>
      </c>
      <c r="P40" t="s">
        <v>27</v>
      </c>
      <c r="Q40" s="3">
        <v>190</v>
      </c>
      <c r="R40" s="3" t="str">
        <f>IF(G40="12R",_xlfn.XLOOKUP(C40,DB!$A$2:$A$222,DB!$B$2:$B$222,""),IF(G40="30L",_xlfn.XLOOKUP(C40,DB!$A$2:$A$222,DB!$C$2:$C$222,""),""))</f>
        <v>UDGUV</v>
      </c>
      <c r="S40" s="3">
        <f t="shared" si="0"/>
        <v>12</v>
      </c>
      <c r="T40" s="3" t="str">
        <f>_xlfn.XLOOKUP(C40,DB!$A$2:$A$222,DB!$D$2:$D$222,"")</f>
        <v>Sector 2</v>
      </c>
    </row>
    <row r="41" spans="1:20" x14ac:dyDescent="0.2">
      <c r="A41" t="s">
        <v>1402</v>
      </c>
      <c r="B41" t="s">
        <v>18</v>
      </c>
      <c r="C41" t="s">
        <v>318</v>
      </c>
      <c r="D41" t="s">
        <v>890</v>
      </c>
      <c r="E41" t="s">
        <v>1403</v>
      </c>
      <c r="F41" s="2">
        <v>46269.543078703697</v>
      </c>
      <c r="G41" t="s">
        <v>22</v>
      </c>
      <c r="H41" t="s">
        <v>1404</v>
      </c>
      <c r="I41" s="3">
        <v>390</v>
      </c>
      <c r="J41" t="s">
        <v>24</v>
      </c>
      <c r="K41" t="s">
        <v>25</v>
      </c>
      <c r="L41" s="3">
        <v>145</v>
      </c>
      <c r="M41" t="s">
        <v>1405</v>
      </c>
      <c r="N41" s="2">
        <v>46269.552106481497</v>
      </c>
      <c r="O41" s="3">
        <v>279</v>
      </c>
      <c r="P41" t="s">
        <v>46</v>
      </c>
      <c r="Q41" s="3">
        <v>190</v>
      </c>
      <c r="R41" s="3" t="str">
        <f>IF(G41="12R",_xlfn.XLOOKUP(C41,DB!$A$2:$A$222,DB!$B$2:$B$222,""),IF(G41="30L",_xlfn.XLOOKUP(C41,DB!$A$2:$A$222,DB!$C$2:$C$222,""),""))</f>
        <v>HECAT</v>
      </c>
      <c r="S41" s="3">
        <f t="shared" si="0"/>
        <v>13</v>
      </c>
      <c r="T41" s="3" t="str">
        <f>_xlfn.XLOOKUP(C41,DB!$A$2:$A$222,DB!$D$2:$D$222,"")</f>
        <v>Sector 7</v>
      </c>
    </row>
    <row r="42" spans="1:20" x14ac:dyDescent="0.2">
      <c r="A42" t="s">
        <v>172</v>
      </c>
      <c r="B42" t="s">
        <v>18</v>
      </c>
      <c r="C42" t="s">
        <v>173</v>
      </c>
      <c r="D42" t="s">
        <v>174</v>
      </c>
      <c r="E42" t="s">
        <v>1406</v>
      </c>
      <c r="F42" s="2">
        <v>46269.544722222199</v>
      </c>
      <c r="G42" t="s">
        <v>22</v>
      </c>
      <c r="H42" t="s">
        <v>1407</v>
      </c>
      <c r="I42" s="3">
        <v>400</v>
      </c>
      <c r="J42" t="s">
        <v>24</v>
      </c>
      <c r="K42" t="s">
        <v>25</v>
      </c>
      <c r="L42" s="3">
        <v>537</v>
      </c>
      <c r="M42" t="s">
        <v>177</v>
      </c>
      <c r="N42" s="2">
        <v>46269.573900463001</v>
      </c>
      <c r="O42" s="3">
        <v>400</v>
      </c>
      <c r="P42" t="s">
        <v>27</v>
      </c>
      <c r="Q42" s="3">
        <v>40</v>
      </c>
      <c r="R42" s="3" t="str">
        <f>IF(G42="12R",_xlfn.XLOOKUP(C42,DB!$A$2:$A$222,DB!$B$2:$B$222,""),IF(G42="30L",_xlfn.XLOOKUP(C42,DB!$A$2:$A$222,DB!$C$2:$C$222,""),""))</f>
        <v>ENEBA</v>
      </c>
      <c r="S42" s="3">
        <f t="shared" si="0"/>
        <v>13</v>
      </c>
      <c r="T42" s="3" t="str">
        <f>_xlfn.XLOOKUP(C42,DB!$A$2:$A$222,DB!$D$2:$D$222,"")</f>
        <v>Sector 3</v>
      </c>
    </row>
    <row r="43" spans="1:20" x14ac:dyDescent="0.2">
      <c r="A43" t="s">
        <v>1408</v>
      </c>
      <c r="B43" t="s">
        <v>18</v>
      </c>
      <c r="C43" t="s">
        <v>337</v>
      </c>
      <c r="D43" t="s">
        <v>65</v>
      </c>
      <c r="E43" t="s">
        <v>145</v>
      </c>
      <c r="F43" s="2">
        <v>46269.546550925901</v>
      </c>
      <c r="G43" t="s">
        <v>22</v>
      </c>
      <c r="H43" t="s">
        <v>598</v>
      </c>
      <c r="I43" s="3">
        <v>380</v>
      </c>
      <c r="J43" t="s">
        <v>24</v>
      </c>
      <c r="K43" t="s">
        <v>25</v>
      </c>
      <c r="L43" s="3">
        <v>859</v>
      </c>
      <c r="M43" t="s">
        <v>52</v>
      </c>
      <c r="N43" s="2">
        <v>46269.593981481499</v>
      </c>
      <c r="O43" s="3">
        <v>380</v>
      </c>
      <c r="P43" t="s">
        <v>27</v>
      </c>
      <c r="Q43" s="3">
        <v>190</v>
      </c>
      <c r="R43" s="3" t="str">
        <f>IF(G43="12R",_xlfn.XLOOKUP(C43,DB!$A$2:$A$222,DB!$B$2:$B$222,""),IF(G43="30L",_xlfn.XLOOKUP(C43,DB!$A$2:$A$222,DB!$C$2:$C$222,""),""))</f>
        <v>UDGUV</v>
      </c>
      <c r="S43" s="3">
        <f t="shared" si="0"/>
        <v>13</v>
      </c>
      <c r="T43" s="3" t="str">
        <f>_xlfn.XLOOKUP(C43,DB!$A$2:$A$222,DB!$D$2:$D$222,"")</f>
        <v>Sector 2</v>
      </c>
    </row>
    <row r="44" spans="1:20" x14ac:dyDescent="0.2">
      <c r="A44" t="s">
        <v>163</v>
      </c>
      <c r="B44" t="s">
        <v>18</v>
      </c>
      <c r="C44" t="s">
        <v>164</v>
      </c>
      <c r="D44" t="s">
        <v>165</v>
      </c>
      <c r="E44" t="s">
        <v>1144</v>
      </c>
      <c r="F44" s="2">
        <v>46269.547962962999</v>
      </c>
      <c r="G44" t="s">
        <v>22</v>
      </c>
      <c r="H44" t="s">
        <v>1409</v>
      </c>
      <c r="I44" s="3">
        <v>360</v>
      </c>
      <c r="J44" t="s">
        <v>24</v>
      </c>
      <c r="K44" t="s">
        <v>25</v>
      </c>
      <c r="L44" s="3">
        <v>535</v>
      </c>
      <c r="M44" t="s">
        <v>177</v>
      </c>
      <c r="N44" s="2">
        <v>46269.577488425901</v>
      </c>
      <c r="O44" s="3">
        <v>380</v>
      </c>
      <c r="P44" t="s">
        <v>27</v>
      </c>
      <c r="Q44" s="3">
        <v>40</v>
      </c>
      <c r="R44" s="3" t="str">
        <f>IF(G44="12R",_xlfn.XLOOKUP(C44,DB!$A$2:$A$222,DB!$B$2:$B$222,""),IF(G44="30L",_xlfn.XLOOKUP(C44,DB!$A$2:$A$222,DB!$C$2:$C$222,""),""))</f>
        <v>ENEBA</v>
      </c>
      <c r="S44" s="3">
        <f t="shared" si="0"/>
        <v>13</v>
      </c>
      <c r="T44" s="3" t="str">
        <f>_xlfn.XLOOKUP(C44,DB!$A$2:$A$222,DB!$D$2:$D$222,"")</f>
        <v>Sector 3</v>
      </c>
    </row>
    <row r="45" spans="1:20" x14ac:dyDescent="0.2">
      <c r="A45" t="s">
        <v>169</v>
      </c>
      <c r="B45" t="s">
        <v>18</v>
      </c>
      <c r="C45" t="s">
        <v>48</v>
      </c>
      <c r="D45" t="s">
        <v>49</v>
      </c>
      <c r="E45" t="s">
        <v>474</v>
      </c>
      <c r="F45" s="2">
        <v>46269.549143518503</v>
      </c>
      <c r="G45" t="s">
        <v>22</v>
      </c>
      <c r="H45" t="s">
        <v>1410</v>
      </c>
      <c r="I45" s="3">
        <v>380</v>
      </c>
      <c r="J45" t="s">
        <v>24</v>
      </c>
      <c r="K45" t="s">
        <v>25</v>
      </c>
      <c r="L45" s="3">
        <v>859</v>
      </c>
      <c r="M45" t="s">
        <v>52</v>
      </c>
      <c r="N45" s="2">
        <v>46269.5964930556</v>
      </c>
      <c r="O45" s="3">
        <v>380</v>
      </c>
      <c r="P45" t="s">
        <v>27</v>
      </c>
      <c r="Q45" s="3">
        <v>190</v>
      </c>
      <c r="R45" s="3" t="str">
        <f>IF(G45="12R",_xlfn.XLOOKUP(C45,DB!$A$2:$A$222,DB!$B$2:$B$222,""),IF(G45="30L",_xlfn.XLOOKUP(C45,DB!$A$2:$A$222,DB!$C$2:$C$222,""),""))</f>
        <v>UDGUV</v>
      </c>
      <c r="S45" s="3">
        <f t="shared" si="0"/>
        <v>13</v>
      </c>
      <c r="T45" s="3" t="str">
        <f>_xlfn.XLOOKUP(C45,DB!$A$2:$A$222,DB!$D$2:$D$222,"")</f>
        <v>Sector 2</v>
      </c>
    </row>
    <row r="46" spans="1:20" x14ac:dyDescent="0.2">
      <c r="A46" t="s">
        <v>181</v>
      </c>
      <c r="B46" t="s">
        <v>18</v>
      </c>
      <c r="C46" t="s">
        <v>182</v>
      </c>
      <c r="D46" t="s">
        <v>174</v>
      </c>
      <c r="E46" t="s">
        <v>1411</v>
      </c>
      <c r="F46" s="2">
        <v>46269.553182870397</v>
      </c>
      <c r="G46" t="s">
        <v>22</v>
      </c>
      <c r="H46" t="s">
        <v>1412</v>
      </c>
      <c r="I46" s="3">
        <v>390</v>
      </c>
      <c r="J46" t="s">
        <v>24</v>
      </c>
      <c r="K46" t="s">
        <v>25</v>
      </c>
      <c r="L46" s="3">
        <v>357</v>
      </c>
      <c r="M46" t="s">
        <v>33</v>
      </c>
      <c r="N46" s="2">
        <v>46269.572905092602</v>
      </c>
      <c r="O46" s="3">
        <v>390</v>
      </c>
      <c r="P46" t="s">
        <v>27</v>
      </c>
      <c r="Q46" s="3">
        <v>40</v>
      </c>
      <c r="R46" s="3" t="str">
        <f>IF(G46="12R",_xlfn.XLOOKUP(C46,DB!$A$2:$A$222,DB!$B$2:$B$222,""),IF(G46="30L",_xlfn.XLOOKUP(C46,DB!$A$2:$A$222,DB!$C$2:$C$222,""),""))</f>
        <v>ENEBA</v>
      </c>
      <c r="S46" s="3">
        <f t="shared" si="0"/>
        <v>13</v>
      </c>
      <c r="T46" s="3" t="str">
        <f>_xlfn.XLOOKUP(C46,DB!$A$2:$A$222,DB!$D$2:$D$222,"")</f>
        <v>Sector 3</v>
      </c>
    </row>
    <row r="47" spans="1:20" x14ac:dyDescent="0.2">
      <c r="A47" t="s">
        <v>277</v>
      </c>
      <c r="B47" t="s">
        <v>18</v>
      </c>
      <c r="C47" t="s">
        <v>18</v>
      </c>
      <c r="D47" t="s">
        <v>278</v>
      </c>
      <c r="F47" s="2">
        <v>46269.574872685203</v>
      </c>
      <c r="G47" t="s">
        <v>22</v>
      </c>
      <c r="H47" t="s">
        <v>1413</v>
      </c>
      <c r="I47" s="3">
        <v>15</v>
      </c>
      <c r="J47" t="s">
        <v>196</v>
      </c>
      <c r="K47" t="s">
        <v>62</v>
      </c>
      <c r="L47" s="3">
        <v>141</v>
      </c>
      <c r="M47" t="s">
        <v>18</v>
      </c>
      <c r="N47" s="2">
        <v>46269.633125</v>
      </c>
      <c r="O47" s="3">
        <v>0</v>
      </c>
      <c r="P47" t="s">
        <v>192</v>
      </c>
      <c r="Q47" s="3">
        <v>15</v>
      </c>
      <c r="R47" s="3" t="str">
        <f>IF(G47="12R",_xlfn.XLOOKUP(C47,DB!$A$2:$A$222,DB!$B$2:$B$222,""),IF(G47="30L",_xlfn.XLOOKUP(C47,DB!$A$2:$A$222,DB!$C$2:$C$222,""),""))</f>
        <v/>
      </c>
      <c r="S47" s="3">
        <f t="shared" si="0"/>
        <v>13</v>
      </c>
      <c r="T47" s="3" t="str">
        <f>_xlfn.XLOOKUP(C47,DB!$A$2:$A$222,DB!$D$2:$D$222,"")</f>
        <v/>
      </c>
    </row>
    <row r="48" spans="1:20" x14ac:dyDescent="0.2">
      <c r="A48" t="s">
        <v>185</v>
      </c>
      <c r="B48" t="s">
        <v>18</v>
      </c>
      <c r="C48" t="s">
        <v>186</v>
      </c>
      <c r="D48" t="s">
        <v>49</v>
      </c>
      <c r="E48" t="s">
        <v>1414</v>
      </c>
      <c r="F48" s="2">
        <v>46269.581111111103</v>
      </c>
      <c r="G48" t="s">
        <v>22</v>
      </c>
      <c r="H48" t="s">
        <v>1415</v>
      </c>
      <c r="I48" s="3">
        <v>350</v>
      </c>
      <c r="J48" t="s">
        <v>24</v>
      </c>
      <c r="K48" t="s">
        <v>25</v>
      </c>
      <c r="L48" s="3">
        <v>365</v>
      </c>
      <c r="M48" t="s">
        <v>33</v>
      </c>
      <c r="N48" s="2">
        <v>46269.601585648103</v>
      </c>
      <c r="O48" s="3">
        <v>350</v>
      </c>
      <c r="P48" t="s">
        <v>27</v>
      </c>
      <c r="Q48" s="3">
        <v>40</v>
      </c>
      <c r="R48" s="3" t="str">
        <f>IF(G48="12R",_xlfn.XLOOKUP(C48,DB!$A$2:$A$222,DB!$B$2:$B$222,""),IF(G48="30L",_xlfn.XLOOKUP(C48,DB!$A$2:$A$222,DB!$C$2:$C$222,""),""))</f>
        <v>OMSUK</v>
      </c>
      <c r="S48" s="3">
        <f t="shared" si="0"/>
        <v>13</v>
      </c>
      <c r="T48" s="3" t="str">
        <f>_xlfn.XLOOKUP(C48,DB!$A$2:$A$222,DB!$D$2:$D$222,"")</f>
        <v>Sector 3</v>
      </c>
    </row>
    <row r="49" spans="1:20" x14ac:dyDescent="0.2">
      <c r="A49" t="s">
        <v>1416</v>
      </c>
      <c r="B49" t="s">
        <v>18</v>
      </c>
      <c r="C49" t="s">
        <v>1417</v>
      </c>
      <c r="D49" t="s">
        <v>1418</v>
      </c>
      <c r="E49" t="s">
        <v>1419</v>
      </c>
      <c r="F49" s="2">
        <v>46269.586539351898</v>
      </c>
      <c r="G49" t="s">
        <v>22</v>
      </c>
      <c r="H49" t="s">
        <v>1420</v>
      </c>
      <c r="I49" s="3">
        <v>450</v>
      </c>
      <c r="J49" t="s">
        <v>24</v>
      </c>
      <c r="K49" t="s">
        <v>62</v>
      </c>
      <c r="L49" s="3">
        <v>354</v>
      </c>
      <c r="M49" t="s">
        <v>33</v>
      </c>
      <c r="N49" s="2">
        <v>46269.605995370403</v>
      </c>
      <c r="O49" s="3">
        <v>450</v>
      </c>
      <c r="P49" t="s">
        <v>27</v>
      </c>
      <c r="Q49" s="3">
        <v>40</v>
      </c>
      <c r="R49" s="3" t="str">
        <f>IF(G49="12R",_xlfn.XLOOKUP(C49,DB!$A$2:$A$222,DB!$B$2:$B$222,""),IF(G49="30L",_xlfn.XLOOKUP(C49,DB!$A$2:$A$222,DB!$C$2:$C$222,""),""))</f>
        <v>NUDAL</v>
      </c>
      <c r="S49" s="3">
        <f t="shared" si="0"/>
        <v>14</v>
      </c>
      <c r="T49" s="3" t="str">
        <f>_xlfn.XLOOKUP(C49,DB!$A$2:$A$222,DB!$D$2:$D$222,"")</f>
        <v>Sector 3</v>
      </c>
    </row>
    <row r="50" spans="1:20" x14ac:dyDescent="0.2">
      <c r="A50" t="s">
        <v>197</v>
      </c>
      <c r="B50" t="s">
        <v>18</v>
      </c>
      <c r="C50" t="s">
        <v>48</v>
      </c>
      <c r="D50" t="s">
        <v>49</v>
      </c>
      <c r="E50" t="s">
        <v>1421</v>
      </c>
      <c r="F50" s="2">
        <v>46269.603564814803</v>
      </c>
      <c r="G50" t="s">
        <v>22</v>
      </c>
      <c r="H50" t="s">
        <v>1422</v>
      </c>
      <c r="I50" s="3">
        <v>360</v>
      </c>
      <c r="J50" t="s">
        <v>24</v>
      </c>
      <c r="K50" t="s">
        <v>25</v>
      </c>
      <c r="L50" s="3">
        <v>859</v>
      </c>
      <c r="M50" t="s">
        <v>52</v>
      </c>
      <c r="N50" s="2">
        <v>46269.650752314803</v>
      </c>
      <c r="O50" s="3">
        <v>360</v>
      </c>
      <c r="P50" t="s">
        <v>27</v>
      </c>
      <c r="Q50" s="3">
        <v>190</v>
      </c>
      <c r="R50" s="3" t="str">
        <f>IF(G50="12R",_xlfn.XLOOKUP(C50,DB!$A$2:$A$222,DB!$B$2:$B$222,""),IF(G50="30L",_xlfn.XLOOKUP(C50,DB!$A$2:$A$222,DB!$C$2:$C$222,""),""))</f>
        <v>UDGUV</v>
      </c>
      <c r="S50" s="3">
        <f t="shared" si="0"/>
        <v>14</v>
      </c>
      <c r="T50" s="3" t="str">
        <f>_xlfn.XLOOKUP(C50,DB!$A$2:$A$222,DB!$D$2:$D$222,"")</f>
        <v>Sector 2</v>
      </c>
    </row>
    <row r="51" spans="1:20" x14ac:dyDescent="0.2">
      <c r="A51" t="s">
        <v>1317</v>
      </c>
      <c r="B51" t="s">
        <v>18</v>
      </c>
      <c r="C51" t="s">
        <v>242</v>
      </c>
      <c r="D51" t="s">
        <v>1203</v>
      </c>
      <c r="F51" s="2">
        <v>46269.606770833299</v>
      </c>
      <c r="G51" t="s">
        <v>22</v>
      </c>
      <c r="H51" t="s">
        <v>244</v>
      </c>
      <c r="I51" s="3">
        <v>15</v>
      </c>
      <c r="J51" t="s">
        <v>196</v>
      </c>
      <c r="K51" t="s">
        <v>62</v>
      </c>
      <c r="L51" s="3">
        <v>58</v>
      </c>
      <c r="M51" t="s">
        <v>242</v>
      </c>
      <c r="N51" s="2">
        <v>46269.616956018501</v>
      </c>
      <c r="O51" s="3">
        <v>0</v>
      </c>
      <c r="P51" t="s">
        <v>192</v>
      </c>
      <c r="Q51" s="3">
        <v>15</v>
      </c>
      <c r="R51" s="3" t="str">
        <f>IF(G51="12R",_xlfn.XLOOKUP(C51,DB!$A$2:$A$222,DB!$B$2:$B$222,""),IF(G51="30L",_xlfn.XLOOKUP(C51,DB!$A$2:$A$222,DB!$C$2:$C$222,""),""))</f>
        <v>CZM</v>
      </c>
      <c r="S51" s="3">
        <f t="shared" si="0"/>
        <v>14</v>
      </c>
      <c r="T51" s="3" t="str">
        <f>_xlfn.XLOOKUP(C51,DB!$A$2:$A$222,DB!$D$2:$D$222,"")</f>
        <v>Sector 7</v>
      </c>
    </row>
    <row r="52" spans="1:20" x14ac:dyDescent="0.2">
      <c r="A52" t="s">
        <v>1423</v>
      </c>
      <c r="B52" t="s">
        <v>18</v>
      </c>
      <c r="C52" t="s">
        <v>18</v>
      </c>
      <c r="D52" t="s">
        <v>276</v>
      </c>
      <c r="F52" s="2">
        <v>46269.615474537</v>
      </c>
      <c r="G52" t="s">
        <v>22</v>
      </c>
      <c r="H52" t="s">
        <v>195</v>
      </c>
      <c r="I52" s="3">
        <v>15</v>
      </c>
      <c r="J52" t="s">
        <v>196</v>
      </c>
      <c r="K52" t="s">
        <v>62</v>
      </c>
      <c r="L52" s="3">
        <v>106</v>
      </c>
      <c r="M52" t="s">
        <v>18</v>
      </c>
      <c r="N52" s="2">
        <v>46269.703344907401</v>
      </c>
      <c r="O52" s="3">
        <v>0</v>
      </c>
      <c r="P52" t="s">
        <v>192</v>
      </c>
      <c r="Q52" s="3">
        <v>15</v>
      </c>
      <c r="R52" s="3" t="str">
        <f>IF(G52="12R",_xlfn.XLOOKUP(C52,DB!$A$2:$A$222,DB!$B$2:$B$222,""),IF(G52="30L",_xlfn.XLOOKUP(C52,DB!$A$2:$A$222,DB!$C$2:$C$222,""),""))</f>
        <v/>
      </c>
      <c r="S52" s="3">
        <f t="shared" si="0"/>
        <v>14</v>
      </c>
      <c r="T52" s="3" t="str">
        <f>_xlfn.XLOOKUP(C52,DB!$A$2:$A$222,DB!$D$2:$D$222,"")</f>
        <v/>
      </c>
    </row>
    <row r="53" spans="1:20" x14ac:dyDescent="0.2">
      <c r="A53" t="s">
        <v>208</v>
      </c>
      <c r="B53" t="s">
        <v>18</v>
      </c>
      <c r="C53" t="s">
        <v>35</v>
      </c>
      <c r="D53" t="s">
        <v>65</v>
      </c>
      <c r="E53" t="s">
        <v>1424</v>
      </c>
      <c r="F53" s="2">
        <v>46269.624664351897</v>
      </c>
      <c r="G53" t="s">
        <v>22</v>
      </c>
      <c r="H53" t="s">
        <v>1425</v>
      </c>
      <c r="I53" s="3">
        <v>380</v>
      </c>
      <c r="J53" t="s">
        <v>24</v>
      </c>
      <c r="K53" t="s">
        <v>25</v>
      </c>
      <c r="L53" s="3">
        <v>866</v>
      </c>
      <c r="M53" t="s">
        <v>39</v>
      </c>
      <c r="N53" s="2">
        <v>46269.672615740703</v>
      </c>
      <c r="O53" s="3">
        <v>380</v>
      </c>
      <c r="P53" t="s">
        <v>27</v>
      </c>
      <c r="Q53" s="3">
        <v>190</v>
      </c>
      <c r="R53" s="3" t="str">
        <f>IF(G53="12R",_xlfn.XLOOKUP(C53,DB!$A$2:$A$222,DB!$B$2:$B$222,""),IF(G53="30L",_xlfn.XLOOKUP(C53,DB!$A$2:$A$222,DB!$C$2:$C$222,""),""))</f>
        <v>UDGUV</v>
      </c>
      <c r="S53" s="3">
        <f t="shared" si="0"/>
        <v>14</v>
      </c>
      <c r="T53" s="3" t="str">
        <f>_xlfn.XLOOKUP(C53,DB!$A$2:$A$222,DB!$D$2:$D$222,"")</f>
        <v>Sector 2</v>
      </c>
    </row>
    <row r="54" spans="1:20" x14ac:dyDescent="0.2">
      <c r="A54" t="s">
        <v>218</v>
      </c>
      <c r="B54" t="s">
        <v>18</v>
      </c>
      <c r="C54" t="s">
        <v>48</v>
      </c>
      <c r="D54" t="s">
        <v>20</v>
      </c>
      <c r="E54" t="s">
        <v>484</v>
      </c>
      <c r="F54" s="2">
        <v>46269.641539351898</v>
      </c>
      <c r="G54" t="s">
        <v>22</v>
      </c>
      <c r="H54" t="s">
        <v>93</v>
      </c>
      <c r="I54" s="3">
        <v>360</v>
      </c>
      <c r="J54" t="s">
        <v>24</v>
      </c>
      <c r="K54" t="s">
        <v>25</v>
      </c>
      <c r="L54" s="3">
        <v>859</v>
      </c>
      <c r="M54" t="s">
        <v>52</v>
      </c>
      <c r="N54" s="2">
        <v>46269.687800925902</v>
      </c>
      <c r="O54" s="3">
        <v>360</v>
      </c>
      <c r="P54" t="s">
        <v>27</v>
      </c>
      <c r="Q54" s="3">
        <v>190</v>
      </c>
      <c r="R54" s="3" t="str">
        <f>IF(G54="12R",_xlfn.XLOOKUP(C54,DB!$A$2:$A$222,DB!$B$2:$B$222,""),IF(G54="30L",_xlfn.XLOOKUP(C54,DB!$A$2:$A$222,DB!$C$2:$C$222,""),""))</f>
        <v>UDGUV</v>
      </c>
      <c r="S54" s="3">
        <f t="shared" si="0"/>
        <v>15</v>
      </c>
      <c r="T54" s="3" t="str">
        <f>_xlfn.XLOOKUP(C54,DB!$A$2:$A$222,DB!$D$2:$D$222,"")</f>
        <v>Sector 2</v>
      </c>
    </row>
    <row r="55" spans="1:20" x14ac:dyDescent="0.2">
      <c r="A55" t="s">
        <v>210</v>
      </c>
      <c r="B55" t="s">
        <v>18</v>
      </c>
      <c r="C55" t="s">
        <v>211</v>
      </c>
      <c r="D55" t="s">
        <v>78</v>
      </c>
      <c r="E55" t="s">
        <v>84</v>
      </c>
      <c r="F55" s="2">
        <v>46269.643043981501</v>
      </c>
      <c r="G55" t="s">
        <v>22</v>
      </c>
      <c r="H55" t="s">
        <v>1426</v>
      </c>
      <c r="I55" s="3">
        <v>330</v>
      </c>
      <c r="J55" t="s">
        <v>24</v>
      </c>
      <c r="K55" t="s">
        <v>25</v>
      </c>
      <c r="L55" s="3">
        <v>133</v>
      </c>
      <c r="M55" t="s">
        <v>45</v>
      </c>
      <c r="N55" s="2">
        <v>46269.652546296304</v>
      </c>
      <c r="O55" s="3">
        <v>275</v>
      </c>
      <c r="P55" t="s">
        <v>27</v>
      </c>
      <c r="Q55" s="3">
        <v>190</v>
      </c>
      <c r="R55" s="3" t="str">
        <f>IF(G55="12R",_xlfn.XLOOKUP(C55,DB!$A$2:$A$222,DB!$B$2:$B$222,""),IF(G55="30L",_xlfn.XLOOKUP(C55,DB!$A$2:$A$222,DB!$C$2:$C$222,""),""))</f>
        <v>NUDAL</v>
      </c>
      <c r="S55" s="3">
        <f t="shared" si="0"/>
        <v>15</v>
      </c>
      <c r="T55" s="3" t="str">
        <f>_xlfn.XLOOKUP(C55,DB!$A$2:$A$222,DB!$D$2:$D$222,"")</f>
        <v>Sector 3</v>
      </c>
    </row>
    <row r="56" spans="1:20" x14ac:dyDescent="0.2">
      <c r="A56" t="s">
        <v>225</v>
      </c>
      <c r="B56" t="s">
        <v>18</v>
      </c>
      <c r="C56" t="s">
        <v>136</v>
      </c>
      <c r="D56" t="s">
        <v>65</v>
      </c>
      <c r="E56" t="s">
        <v>1427</v>
      </c>
      <c r="F56" s="2">
        <v>46269.644629629598</v>
      </c>
      <c r="G56" t="s">
        <v>22</v>
      </c>
      <c r="H56" t="s">
        <v>721</v>
      </c>
      <c r="I56" s="3">
        <v>380</v>
      </c>
      <c r="J56" t="s">
        <v>24</v>
      </c>
      <c r="K56" t="s">
        <v>25</v>
      </c>
      <c r="L56" s="3">
        <v>859</v>
      </c>
      <c r="M56" t="s">
        <v>52</v>
      </c>
      <c r="N56" s="2">
        <v>46269.691944444399</v>
      </c>
      <c r="O56" s="3">
        <v>380</v>
      </c>
      <c r="P56" t="s">
        <v>27</v>
      </c>
      <c r="Q56" s="3">
        <v>190</v>
      </c>
      <c r="R56" s="3" t="str">
        <f>IF(G56="12R",_xlfn.XLOOKUP(C56,DB!$A$2:$A$222,DB!$B$2:$B$222,""),IF(G56="30L",_xlfn.XLOOKUP(C56,DB!$A$2:$A$222,DB!$C$2:$C$222,""),""))</f>
        <v>UDGUV</v>
      </c>
      <c r="S56" s="3">
        <f t="shared" si="0"/>
        <v>15</v>
      </c>
      <c r="T56" s="3" t="str">
        <f>_xlfn.XLOOKUP(C56,DB!$A$2:$A$222,DB!$D$2:$D$222,"")</f>
        <v>Sector 2</v>
      </c>
    </row>
    <row r="57" spans="1:20" x14ac:dyDescent="0.2">
      <c r="A57" t="s">
        <v>219</v>
      </c>
      <c r="B57" t="s">
        <v>18</v>
      </c>
      <c r="C57" t="s">
        <v>35</v>
      </c>
      <c r="D57" t="s">
        <v>65</v>
      </c>
      <c r="E57" t="s">
        <v>137</v>
      </c>
      <c r="F57" s="2">
        <v>46269.646435185197</v>
      </c>
      <c r="G57" t="s">
        <v>22</v>
      </c>
      <c r="H57" t="s">
        <v>1428</v>
      </c>
      <c r="I57" s="3">
        <v>380</v>
      </c>
      <c r="J57" t="s">
        <v>24</v>
      </c>
      <c r="K57" t="s">
        <v>25</v>
      </c>
      <c r="L57" s="3">
        <v>870</v>
      </c>
      <c r="M57" t="s">
        <v>39</v>
      </c>
      <c r="N57" s="2">
        <v>46269.6940509259</v>
      </c>
      <c r="O57" s="3">
        <v>360</v>
      </c>
      <c r="P57" t="s">
        <v>27</v>
      </c>
      <c r="Q57" s="3">
        <v>190</v>
      </c>
      <c r="R57" s="3" t="str">
        <f>IF(G57="12R",_xlfn.XLOOKUP(C57,DB!$A$2:$A$222,DB!$B$2:$B$222,""),IF(G57="30L",_xlfn.XLOOKUP(C57,DB!$A$2:$A$222,DB!$C$2:$C$222,""),""))</f>
        <v>UDGUV</v>
      </c>
      <c r="S57" s="3">
        <f t="shared" si="0"/>
        <v>15</v>
      </c>
      <c r="T57" s="3" t="str">
        <f>_xlfn.XLOOKUP(C57,DB!$A$2:$A$222,DB!$D$2:$D$222,"")</f>
        <v>Sector 2</v>
      </c>
    </row>
    <row r="58" spans="1:20" x14ac:dyDescent="0.2">
      <c r="A58" t="s">
        <v>213</v>
      </c>
      <c r="B58" t="s">
        <v>18</v>
      </c>
      <c r="C58" t="s">
        <v>59</v>
      </c>
      <c r="D58" t="s">
        <v>36</v>
      </c>
      <c r="E58" t="s">
        <v>214</v>
      </c>
      <c r="F58" s="2">
        <v>46269.648726851898</v>
      </c>
      <c r="G58" t="s">
        <v>22</v>
      </c>
      <c r="H58" t="s">
        <v>705</v>
      </c>
      <c r="I58" s="3">
        <v>380</v>
      </c>
      <c r="J58" t="s">
        <v>24</v>
      </c>
      <c r="K58" t="s">
        <v>216</v>
      </c>
      <c r="L58" s="3">
        <v>859</v>
      </c>
      <c r="M58" t="s">
        <v>52</v>
      </c>
      <c r="N58" s="2">
        <v>46269.6967939815</v>
      </c>
      <c r="O58" s="3">
        <v>380</v>
      </c>
      <c r="P58" t="s">
        <v>27</v>
      </c>
      <c r="Q58" s="3">
        <v>190</v>
      </c>
      <c r="R58" s="3" t="str">
        <f>IF(G58="12R",_xlfn.XLOOKUP(C58,DB!$A$2:$A$222,DB!$B$2:$B$222,""),IF(G58="30L",_xlfn.XLOOKUP(C58,DB!$A$2:$A$222,DB!$C$2:$C$222,""),""))</f>
        <v>UDGUV</v>
      </c>
      <c r="S58" s="3">
        <f t="shared" si="0"/>
        <v>15</v>
      </c>
      <c r="T58" s="3" t="str">
        <f>_xlfn.XLOOKUP(C58,DB!$A$2:$A$222,DB!$D$2:$D$222,"")</f>
        <v>Sector 2</v>
      </c>
    </row>
    <row r="59" spans="1:20" x14ac:dyDescent="0.2">
      <c r="A59" t="s">
        <v>234</v>
      </c>
      <c r="B59" t="s">
        <v>18</v>
      </c>
      <c r="C59" t="s">
        <v>136</v>
      </c>
      <c r="D59" t="s">
        <v>174</v>
      </c>
      <c r="E59" t="s">
        <v>1429</v>
      </c>
      <c r="F59" s="2">
        <v>46269.654687499999</v>
      </c>
      <c r="G59" t="s">
        <v>22</v>
      </c>
      <c r="H59" t="s">
        <v>489</v>
      </c>
      <c r="I59" s="3">
        <v>380</v>
      </c>
      <c r="J59" t="s">
        <v>24</v>
      </c>
      <c r="K59" t="s">
        <v>25</v>
      </c>
      <c r="L59" s="3">
        <v>859</v>
      </c>
      <c r="M59" t="s">
        <v>52</v>
      </c>
      <c r="N59" s="2">
        <v>46269.701041666704</v>
      </c>
      <c r="O59" s="3">
        <v>380</v>
      </c>
      <c r="P59" t="s">
        <v>27</v>
      </c>
      <c r="Q59" s="3">
        <v>190</v>
      </c>
      <c r="R59" s="3" t="str">
        <f>IF(G59="12R",_xlfn.XLOOKUP(C59,DB!$A$2:$A$222,DB!$B$2:$B$222,""),IF(G59="30L",_xlfn.XLOOKUP(C59,DB!$A$2:$A$222,DB!$C$2:$C$222,""),""))</f>
        <v>UDGUV</v>
      </c>
      <c r="S59" s="3">
        <f t="shared" si="0"/>
        <v>15</v>
      </c>
      <c r="T59" s="3" t="str">
        <f>_xlfn.XLOOKUP(C59,DB!$A$2:$A$222,DB!$D$2:$D$222,"")</f>
        <v>Sector 2</v>
      </c>
    </row>
    <row r="60" spans="1:20" x14ac:dyDescent="0.2">
      <c r="A60" t="s">
        <v>1033</v>
      </c>
      <c r="B60" t="s">
        <v>18</v>
      </c>
      <c r="C60" t="s">
        <v>59</v>
      </c>
      <c r="D60" t="s">
        <v>36</v>
      </c>
      <c r="E60" t="s">
        <v>1430</v>
      </c>
      <c r="F60" s="2">
        <v>46269.656064814801</v>
      </c>
      <c r="G60" t="s">
        <v>22</v>
      </c>
      <c r="H60" t="s">
        <v>1431</v>
      </c>
      <c r="I60" s="3">
        <v>360</v>
      </c>
      <c r="J60" t="s">
        <v>24</v>
      </c>
      <c r="K60" t="s">
        <v>25</v>
      </c>
      <c r="L60" s="3">
        <v>859</v>
      </c>
      <c r="M60" t="s">
        <v>52</v>
      </c>
      <c r="N60" s="2">
        <v>46269.704108796301</v>
      </c>
      <c r="O60" s="3">
        <v>360</v>
      </c>
      <c r="P60" t="s">
        <v>27</v>
      </c>
      <c r="Q60" s="3">
        <v>190</v>
      </c>
      <c r="R60" s="3" t="str">
        <f>IF(G60="12R",_xlfn.XLOOKUP(C60,DB!$A$2:$A$222,DB!$B$2:$B$222,""),IF(G60="30L",_xlfn.XLOOKUP(C60,DB!$A$2:$A$222,DB!$C$2:$C$222,""),""))</f>
        <v>UDGUV</v>
      </c>
      <c r="S60" s="3">
        <f t="shared" si="0"/>
        <v>15</v>
      </c>
      <c r="T60" s="3" t="str">
        <f>_xlfn.XLOOKUP(C60,DB!$A$2:$A$222,DB!$D$2:$D$222,"")</f>
        <v>Sector 2</v>
      </c>
    </row>
    <row r="61" spans="1:20" x14ac:dyDescent="0.2">
      <c r="A61" t="s">
        <v>222</v>
      </c>
      <c r="B61" t="s">
        <v>18</v>
      </c>
      <c r="C61" t="s">
        <v>19</v>
      </c>
      <c r="D61" t="s">
        <v>65</v>
      </c>
      <c r="E61" t="s">
        <v>1432</v>
      </c>
      <c r="F61" s="2">
        <v>46269.657638888901</v>
      </c>
      <c r="G61" t="s">
        <v>22</v>
      </c>
      <c r="H61" t="s">
        <v>625</v>
      </c>
      <c r="I61" s="3">
        <v>380</v>
      </c>
      <c r="J61" t="s">
        <v>24</v>
      </c>
      <c r="K61" t="s">
        <v>25</v>
      </c>
      <c r="L61" s="3">
        <v>860</v>
      </c>
      <c r="M61" t="s">
        <v>26</v>
      </c>
      <c r="N61" s="2">
        <v>46269.705162036997</v>
      </c>
      <c r="O61" s="3">
        <v>380</v>
      </c>
      <c r="P61" t="s">
        <v>27</v>
      </c>
      <c r="Q61" s="3">
        <v>190</v>
      </c>
      <c r="R61" s="3" t="str">
        <f>IF(G61="12R",_xlfn.XLOOKUP(C61,DB!$A$2:$A$222,DB!$B$2:$B$222,""),IF(G61="30L",_xlfn.XLOOKUP(C61,DB!$A$2:$A$222,DB!$C$2:$C$222,""),""))</f>
        <v>UDGUV</v>
      </c>
      <c r="S61" s="3">
        <f t="shared" si="0"/>
        <v>15</v>
      </c>
      <c r="T61" s="3" t="str">
        <f>_xlfn.XLOOKUP(C61,DB!$A$2:$A$222,DB!$D$2:$D$222,"")</f>
        <v>Sector 2</v>
      </c>
    </row>
    <row r="62" spans="1:20" x14ac:dyDescent="0.2">
      <c r="A62" t="s">
        <v>796</v>
      </c>
      <c r="B62" t="s">
        <v>18</v>
      </c>
      <c r="C62" t="s">
        <v>18</v>
      </c>
      <c r="D62" t="s">
        <v>797</v>
      </c>
      <c r="F62" s="2">
        <v>46269.659884259301</v>
      </c>
      <c r="G62" t="s">
        <v>22</v>
      </c>
      <c r="H62" t="s">
        <v>1433</v>
      </c>
      <c r="I62" s="3">
        <v>15</v>
      </c>
      <c r="J62" t="s">
        <v>196</v>
      </c>
      <c r="K62" t="s">
        <v>62</v>
      </c>
      <c r="L62" s="3">
        <v>27</v>
      </c>
      <c r="M62" t="s">
        <v>18</v>
      </c>
      <c r="N62" s="2">
        <v>46269.746712963002</v>
      </c>
      <c r="O62" s="3">
        <v>0</v>
      </c>
      <c r="P62" t="s">
        <v>192</v>
      </c>
      <c r="Q62" s="3">
        <v>15</v>
      </c>
      <c r="R62" s="3" t="str">
        <f>IF(G62="12R",_xlfn.XLOOKUP(C62,DB!$A$2:$A$222,DB!$B$2:$B$222,""),IF(G62="30L",_xlfn.XLOOKUP(C62,DB!$A$2:$A$222,DB!$C$2:$C$222,""),""))</f>
        <v/>
      </c>
      <c r="S62" s="3">
        <f t="shared" si="0"/>
        <v>15</v>
      </c>
      <c r="T62" s="3" t="str">
        <f>_xlfn.XLOOKUP(C62,DB!$A$2:$A$222,DB!$D$2:$D$222,"")</f>
        <v/>
      </c>
    </row>
    <row r="63" spans="1:20" x14ac:dyDescent="0.2">
      <c r="A63" t="s">
        <v>1434</v>
      </c>
      <c r="B63" t="s">
        <v>18</v>
      </c>
      <c r="C63" t="s">
        <v>322</v>
      </c>
      <c r="D63" t="s">
        <v>1435</v>
      </c>
      <c r="E63" t="s">
        <v>1436</v>
      </c>
      <c r="F63" s="2">
        <v>46269.662766203699</v>
      </c>
      <c r="G63" t="s">
        <v>22</v>
      </c>
      <c r="H63" t="s">
        <v>1437</v>
      </c>
      <c r="I63" s="3">
        <v>430</v>
      </c>
      <c r="J63" t="s">
        <v>24</v>
      </c>
      <c r="K63" t="s">
        <v>62</v>
      </c>
      <c r="L63" s="3">
        <v>868</v>
      </c>
      <c r="M63" t="s">
        <v>39</v>
      </c>
      <c r="N63" s="2">
        <v>46269.709907407399</v>
      </c>
      <c r="O63" s="3">
        <v>430</v>
      </c>
      <c r="P63" t="s">
        <v>27</v>
      </c>
      <c r="Q63" s="3">
        <v>30</v>
      </c>
      <c r="R63" s="3" t="str">
        <f>IF(G63="12R",_xlfn.XLOOKUP(C63,DB!$A$2:$A$222,DB!$B$2:$B$222,""),IF(G63="30L",_xlfn.XLOOKUP(C63,DB!$A$2:$A$222,DB!$C$2:$C$222,""),""))</f>
        <v>UDGUV</v>
      </c>
      <c r="S63" s="3">
        <f t="shared" si="0"/>
        <v>15</v>
      </c>
      <c r="T63" s="3" t="str">
        <f>_xlfn.XLOOKUP(C63,DB!$A$2:$A$222,DB!$D$2:$D$222,"")</f>
        <v>Sector 2</v>
      </c>
    </row>
    <row r="64" spans="1:20" x14ac:dyDescent="0.2">
      <c r="A64" t="s">
        <v>718</v>
      </c>
      <c r="B64" t="s">
        <v>18</v>
      </c>
      <c r="C64" t="s">
        <v>29</v>
      </c>
      <c r="D64" t="s">
        <v>73</v>
      </c>
      <c r="E64" t="s">
        <v>1438</v>
      </c>
      <c r="F64" s="2">
        <v>46269.6643287037</v>
      </c>
      <c r="G64" t="s">
        <v>22</v>
      </c>
      <c r="H64" t="s">
        <v>1439</v>
      </c>
      <c r="I64" s="3">
        <v>330</v>
      </c>
      <c r="J64" t="s">
        <v>24</v>
      </c>
      <c r="K64" t="s">
        <v>25</v>
      </c>
      <c r="L64" s="3">
        <v>234</v>
      </c>
      <c r="M64" t="s">
        <v>1440</v>
      </c>
      <c r="N64" s="2">
        <v>46269.678587962997</v>
      </c>
      <c r="O64" s="3">
        <v>254</v>
      </c>
      <c r="P64" t="s">
        <v>27</v>
      </c>
      <c r="Q64" s="3">
        <v>40</v>
      </c>
      <c r="R64" s="3" t="str">
        <f>IF(G64="12R",_xlfn.XLOOKUP(C64,DB!$A$2:$A$222,DB!$B$2:$B$222,""),IF(G64="30L",_xlfn.XLOOKUP(C64,DB!$A$2:$A$222,DB!$C$2:$C$222,""),""))</f>
        <v>OMSUK</v>
      </c>
      <c r="S64" s="3">
        <f t="shared" si="0"/>
        <v>15</v>
      </c>
      <c r="T64" s="3" t="str">
        <f>_xlfn.XLOOKUP(C64,DB!$A$2:$A$222,DB!$D$2:$D$222,"")</f>
        <v>Sector 3</v>
      </c>
    </row>
    <row r="65" spans="1:20" x14ac:dyDescent="0.2">
      <c r="A65" t="s">
        <v>1045</v>
      </c>
      <c r="B65" t="s">
        <v>18</v>
      </c>
      <c r="C65" t="s">
        <v>173</v>
      </c>
      <c r="D65" t="s">
        <v>73</v>
      </c>
      <c r="E65" t="s">
        <v>1441</v>
      </c>
      <c r="F65" s="2">
        <v>46269.665902777801</v>
      </c>
      <c r="G65" t="s">
        <v>22</v>
      </c>
      <c r="H65" t="s">
        <v>1442</v>
      </c>
      <c r="I65" s="3">
        <v>360</v>
      </c>
      <c r="J65" t="s">
        <v>24</v>
      </c>
      <c r="K65" t="s">
        <v>25</v>
      </c>
      <c r="L65" s="3">
        <v>553</v>
      </c>
      <c r="M65" t="s">
        <v>177</v>
      </c>
      <c r="N65" s="2">
        <v>46269.695555555598</v>
      </c>
      <c r="O65" s="3">
        <v>360</v>
      </c>
      <c r="P65" t="s">
        <v>27</v>
      </c>
      <c r="Q65" s="3">
        <v>40</v>
      </c>
      <c r="R65" s="3" t="str">
        <f>IF(G65="12R",_xlfn.XLOOKUP(C65,DB!$A$2:$A$222,DB!$B$2:$B$222,""),IF(G65="30L",_xlfn.XLOOKUP(C65,DB!$A$2:$A$222,DB!$C$2:$C$222,""),""))</f>
        <v>ENEBA</v>
      </c>
      <c r="S65" s="3">
        <f t="shared" si="0"/>
        <v>15</v>
      </c>
      <c r="T65" s="3" t="str">
        <f>_xlfn.XLOOKUP(C65,DB!$A$2:$A$222,DB!$D$2:$D$222,"")</f>
        <v>Sector 3</v>
      </c>
    </row>
    <row r="66" spans="1:20" x14ac:dyDescent="0.2">
      <c r="A66" t="s">
        <v>228</v>
      </c>
      <c r="B66" t="s">
        <v>18</v>
      </c>
      <c r="C66" t="s">
        <v>48</v>
      </c>
      <c r="D66" t="s">
        <v>20</v>
      </c>
      <c r="E66" t="s">
        <v>1443</v>
      </c>
      <c r="F66" s="2">
        <v>46269.666967592602</v>
      </c>
      <c r="G66" t="s">
        <v>22</v>
      </c>
      <c r="H66" t="s">
        <v>1444</v>
      </c>
      <c r="I66" s="3">
        <v>320</v>
      </c>
      <c r="J66" t="s">
        <v>24</v>
      </c>
      <c r="K66" t="s">
        <v>25</v>
      </c>
      <c r="L66" s="3">
        <v>859</v>
      </c>
      <c r="M66" t="s">
        <v>52</v>
      </c>
      <c r="N66" s="2">
        <v>46269.714999999997</v>
      </c>
      <c r="O66" s="3">
        <v>320</v>
      </c>
      <c r="P66" t="s">
        <v>27</v>
      </c>
      <c r="Q66" s="3">
        <v>190</v>
      </c>
      <c r="R66" s="3" t="str">
        <f>IF(G66="12R",_xlfn.XLOOKUP(C66,DB!$A$2:$A$222,DB!$B$2:$B$222,""),IF(G66="30L",_xlfn.XLOOKUP(C66,DB!$A$2:$A$222,DB!$C$2:$C$222,""),""))</f>
        <v>UDGUV</v>
      </c>
      <c r="S66" s="3">
        <f t="shared" si="0"/>
        <v>16</v>
      </c>
      <c r="T66" s="3" t="str">
        <f>_xlfn.XLOOKUP(C66,DB!$A$2:$A$222,DB!$D$2:$D$222,"")</f>
        <v>Sector 2</v>
      </c>
    </row>
    <row r="67" spans="1:20" x14ac:dyDescent="0.2">
      <c r="A67" t="s">
        <v>1064</v>
      </c>
      <c r="B67" t="s">
        <v>18</v>
      </c>
      <c r="C67" t="s">
        <v>314</v>
      </c>
      <c r="D67" t="s">
        <v>174</v>
      </c>
      <c r="E67" t="s">
        <v>1445</v>
      </c>
      <c r="F67" s="2">
        <v>46269.669166666703</v>
      </c>
      <c r="G67" t="s">
        <v>22</v>
      </c>
      <c r="H67" t="s">
        <v>1446</v>
      </c>
      <c r="I67" s="3">
        <v>390</v>
      </c>
      <c r="J67" t="s">
        <v>24</v>
      </c>
      <c r="K67" t="s">
        <v>25</v>
      </c>
      <c r="L67" s="3">
        <v>352</v>
      </c>
      <c r="M67" t="s">
        <v>33</v>
      </c>
      <c r="N67" s="2">
        <v>46269.6883564815</v>
      </c>
      <c r="O67" s="3">
        <v>390</v>
      </c>
      <c r="P67" t="s">
        <v>27</v>
      </c>
      <c r="Q67" s="3">
        <v>40</v>
      </c>
      <c r="R67" s="3" t="str">
        <f>IF(G67="12R",_xlfn.XLOOKUP(C67,DB!$A$2:$A$222,DB!$B$2:$B$222,""),IF(G67="30L",_xlfn.XLOOKUP(C67,DB!$A$2:$A$222,DB!$C$2:$C$222,""),""))</f>
        <v>ENEBA</v>
      </c>
      <c r="S67" s="3">
        <f t="shared" ref="S67:S130" si="1">HOUR(F67)</f>
        <v>16</v>
      </c>
      <c r="T67" s="3" t="str">
        <f>_xlfn.XLOOKUP(C67,DB!$A$2:$A$222,DB!$D$2:$D$222,"")</f>
        <v>Sector 3</v>
      </c>
    </row>
    <row r="68" spans="1:20" x14ac:dyDescent="0.2">
      <c r="A68" t="s">
        <v>231</v>
      </c>
      <c r="B68" t="s">
        <v>18</v>
      </c>
      <c r="C68" t="s">
        <v>35</v>
      </c>
      <c r="D68" t="s">
        <v>65</v>
      </c>
      <c r="E68" t="s">
        <v>548</v>
      </c>
      <c r="F68" s="2">
        <v>46269.670185185198</v>
      </c>
      <c r="G68" t="s">
        <v>22</v>
      </c>
      <c r="H68" t="s">
        <v>1447</v>
      </c>
      <c r="I68" s="3">
        <v>380</v>
      </c>
      <c r="J68" t="s">
        <v>24</v>
      </c>
      <c r="K68" t="s">
        <v>25</v>
      </c>
      <c r="L68" s="3">
        <v>864</v>
      </c>
      <c r="M68" t="s">
        <v>39</v>
      </c>
      <c r="N68" s="2">
        <v>46269.7174884259</v>
      </c>
      <c r="O68" s="3">
        <v>380</v>
      </c>
      <c r="P68" t="s">
        <v>27</v>
      </c>
      <c r="Q68" s="3">
        <v>190</v>
      </c>
      <c r="R68" s="3" t="str">
        <f>IF(G68="12R",_xlfn.XLOOKUP(C68,DB!$A$2:$A$222,DB!$B$2:$B$222,""),IF(G68="30L",_xlfn.XLOOKUP(C68,DB!$A$2:$A$222,DB!$C$2:$C$222,""),""))</f>
        <v>UDGUV</v>
      </c>
      <c r="S68" s="3">
        <f t="shared" si="1"/>
        <v>16</v>
      </c>
      <c r="T68" s="3" t="str">
        <f>_xlfn.XLOOKUP(C68,DB!$A$2:$A$222,DB!$D$2:$D$222,"")</f>
        <v>Sector 2</v>
      </c>
    </row>
    <row r="69" spans="1:20" x14ac:dyDescent="0.2">
      <c r="A69" t="s">
        <v>1053</v>
      </c>
      <c r="B69" t="s">
        <v>18</v>
      </c>
      <c r="C69" t="s">
        <v>173</v>
      </c>
      <c r="D69" t="s">
        <v>20</v>
      </c>
      <c r="E69" t="s">
        <v>1448</v>
      </c>
      <c r="F69" s="2">
        <v>46269.674606481502</v>
      </c>
      <c r="G69" t="s">
        <v>22</v>
      </c>
      <c r="H69" t="s">
        <v>1449</v>
      </c>
      <c r="I69" s="3">
        <v>380</v>
      </c>
      <c r="J69" t="s">
        <v>24</v>
      </c>
      <c r="K69" t="s">
        <v>25</v>
      </c>
      <c r="L69" s="3">
        <v>555</v>
      </c>
      <c r="M69" t="s">
        <v>177</v>
      </c>
      <c r="N69" s="2">
        <v>46269.705219907402</v>
      </c>
      <c r="O69" s="3">
        <v>380</v>
      </c>
      <c r="P69" t="s">
        <v>27</v>
      </c>
      <c r="Q69" s="3">
        <v>40</v>
      </c>
      <c r="R69" s="3" t="str">
        <f>IF(G69="12R",_xlfn.XLOOKUP(C69,DB!$A$2:$A$222,DB!$B$2:$B$222,""),IF(G69="30L",_xlfn.XLOOKUP(C69,DB!$A$2:$A$222,DB!$C$2:$C$222,""),""))</f>
        <v>ENEBA</v>
      </c>
      <c r="S69" s="3">
        <f t="shared" si="1"/>
        <v>16</v>
      </c>
      <c r="T69" s="3" t="str">
        <f>_xlfn.XLOOKUP(C69,DB!$A$2:$A$222,DB!$D$2:$D$222,"")</f>
        <v>Sector 3</v>
      </c>
    </row>
    <row r="70" spans="1:20" x14ac:dyDescent="0.2">
      <c r="A70" t="s">
        <v>248</v>
      </c>
      <c r="B70" t="s">
        <v>18</v>
      </c>
      <c r="C70" t="s">
        <v>249</v>
      </c>
      <c r="D70" t="s">
        <v>174</v>
      </c>
      <c r="E70" t="s">
        <v>1450</v>
      </c>
      <c r="F70" s="2">
        <v>46269.676331018498</v>
      </c>
      <c r="G70" t="s">
        <v>22</v>
      </c>
      <c r="H70" t="s">
        <v>1451</v>
      </c>
      <c r="I70" s="3">
        <v>370</v>
      </c>
      <c r="J70" t="s">
        <v>24</v>
      </c>
      <c r="K70" t="s">
        <v>25</v>
      </c>
      <c r="L70" s="3">
        <v>357</v>
      </c>
      <c r="M70" t="s">
        <v>33</v>
      </c>
      <c r="N70" s="2">
        <v>46269.696226851898</v>
      </c>
      <c r="O70" s="3">
        <v>370</v>
      </c>
      <c r="P70" t="s">
        <v>27</v>
      </c>
      <c r="Q70" s="3">
        <v>40</v>
      </c>
      <c r="R70" s="3" t="str">
        <f>IF(G70="12R",_xlfn.XLOOKUP(C70,DB!$A$2:$A$222,DB!$B$2:$B$222,""),IF(G70="30L",_xlfn.XLOOKUP(C70,DB!$A$2:$A$222,DB!$C$2:$C$222,""),""))</f>
        <v>OMSUK</v>
      </c>
      <c r="S70" s="3">
        <f t="shared" si="1"/>
        <v>16</v>
      </c>
      <c r="T70" s="3" t="str">
        <f>_xlfn.XLOOKUP(C70,DB!$A$2:$A$222,DB!$D$2:$D$222,"")</f>
        <v>Sector 3</v>
      </c>
    </row>
    <row r="71" spans="1:20" x14ac:dyDescent="0.2">
      <c r="A71" t="s">
        <v>237</v>
      </c>
      <c r="B71" t="s">
        <v>18</v>
      </c>
      <c r="C71" t="s">
        <v>238</v>
      </c>
      <c r="D71" t="s">
        <v>36</v>
      </c>
      <c r="E71" t="s">
        <v>330</v>
      </c>
      <c r="F71" s="2">
        <v>46269.677430555603</v>
      </c>
      <c r="G71" t="s">
        <v>22</v>
      </c>
      <c r="H71" t="s">
        <v>1452</v>
      </c>
      <c r="I71" s="3">
        <v>360</v>
      </c>
      <c r="J71" t="s">
        <v>24</v>
      </c>
      <c r="K71" t="s">
        <v>25</v>
      </c>
      <c r="L71" s="3">
        <v>871</v>
      </c>
      <c r="M71" t="s">
        <v>39</v>
      </c>
      <c r="N71" s="2">
        <v>46269.723310185203</v>
      </c>
      <c r="O71" s="3">
        <v>360</v>
      </c>
      <c r="P71" t="s">
        <v>27</v>
      </c>
      <c r="Q71" s="3">
        <v>190</v>
      </c>
      <c r="R71" s="3" t="str">
        <f>IF(G71="12R",_xlfn.XLOOKUP(C71,DB!$A$2:$A$222,DB!$B$2:$B$222,""),IF(G71="30L",_xlfn.XLOOKUP(C71,DB!$A$2:$A$222,DB!$C$2:$C$222,""),""))</f>
        <v>UDGUV</v>
      </c>
      <c r="S71" s="3">
        <f t="shared" si="1"/>
        <v>16</v>
      </c>
      <c r="T71" s="3" t="str">
        <f>_xlfn.XLOOKUP(C71,DB!$A$2:$A$222,DB!$D$2:$D$222,"")</f>
        <v>Sector 2</v>
      </c>
    </row>
    <row r="72" spans="1:20" x14ac:dyDescent="0.2">
      <c r="A72" t="s">
        <v>257</v>
      </c>
      <c r="B72" t="s">
        <v>18</v>
      </c>
      <c r="C72" t="s">
        <v>29</v>
      </c>
      <c r="D72" t="s">
        <v>73</v>
      </c>
      <c r="E72" t="s">
        <v>1453</v>
      </c>
      <c r="F72" s="2">
        <v>46269.680196759298</v>
      </c>
      <c r="G72" t="s">
        <v>22</v>
      </c>
      <c r="H72" t="s">
        <v>1454</v>
      </c>
      <c r="I72" s="3">
        <v>350</v>
      </c>
      <c r="J72" t="s">
        <v>24</v>
      </c>
      <c r="K72" t="s">
        <v>25</v>
      </c>
      <c r="L72" s="3">
        <v>358</v>
      </c>
      <c r="M72" t="s">
        <v>33</v>
      </c>
      <c r="N72" s="2">
        <v>46269.700347222199</v>
      </c>
      <c r="O72" s="3">
        <v>350</v>
      </c>
      <c r="P72" t="s">
        <v>27</v>
      </c>
      <c r="Q72" s="3">
        <v>40</v>
      </c>
      <c r="R72" s="3" t="str">
        <f>IF(G72="12R",_xlfn.XLOOKUP(C72,DB!$A$2:$A$222,DB!$B$2:$B$222,""),IF(G72="30L",_xlfn.XLOOKUP(C72,DB!$A$2:$A$222,DB!$C$2:$C$222,""),""))</f>
        <v>OMSUK</v>
      </c>
      <c r="S72" s="3">
        <f t="shared" si="1"/>
        <v>16</v>
      </c>
      <c r="T72" s="3" t="str">
        <f>_xlfn.XLOOKUP(C72,DB!$A$2:$A$222,DB!$D$2:$D$222,"")</f>
        <v>Sector 3</v>
      </c>
    </row>
    <row r="73" spans="1:20" x14ac:dyDescent="0.2">
      <c r="A73" t="s">
        <v>260</v>
      </c>
      <c r="B73" t="s">
        <v>18</v>
      </c>
      <c r="C73" t="s">
        <v>261</v>
      </c>
      <c r="D73" t="s">
        <v>49</v>
      </c>
      <c r="E73" t="s">
        <v>1455</v>
      </c>
      <c r="F73" s="2">
        <v>46269.682314814803</v>
      </c>
      <c r="G73" t="s">
        <v>22</v>
      </c>
      <c r="H73" t="s">
        <v>1456</v>
      </c>
      <c r="I73" s="3">
        <v>350</v>
      </c>
      <c r="J73" t="s">
        <v>24</v>
      </c>
      <c r="K73" t="s">
        <v>25</v>
      </c>
      <c r="L73" s="3">
        <v>360</v>
      </c>
      <c r="M73" t="s">
        <v>33</v>
      </c>
      <c r="N73" s="2">
        <v>46269.702106481498</v>
      </c>
      <c r="O73" s="3">
        <v>330</v>
      </c>
      <c r="P73" t="s">
        <v>27</v>
      </c>
      <c r="Q73" s="3">
        <v>40</v>
      </c>
      <c r="R73" s="3" t="str">
        <f>IF(G73="12R",_xlfn.XLOOKUP(C73,DB!$A$2:$A$222,DB!$B$2:$B$222,""),IF(G73="30L",_xlfn.XLOOKUP(C73,DB!$A$2:$A$222,DB!$C$2:$C$222,""),""))</f>
        <v>OMSUK</v>
      </c>
      <c r="S73" s="3">
        <f t="shared" si="1"/>
        <v>16</v>
      </c>
      <c r="T73" s="3" t="str">
        <f>_xlfn.XLOOKUP(C73,DB!$A$2:$A$222,DB!$D$2:$D$222,"")</f>
        <v>Sector 3</v>
      </c>
    </row>
    <row r="74" spans="1:20" x14ac:dyDescent="0.2">
      <c r="A74" t="s">
        <v>720</v>
      </c>
      <c r="B74" t="s">
        <v>18</v>
      </c>
      <c r="C74" t="s">
        <v>136</v>
      </c>
      <c r="D74" t="s">
        <v>36</v>
      </c>
      <c r="E74" t="s">
        <v>125</v>
      </c>
      <c r="F74" s="2">
        <v>46269.683275463001</v>
      </c>
      <c r="G74" t="s">
        <v>22</v>
      </c>
      <c r="H74" t="s">
        <v>270</v>
      </c>
      <c r="I74" s="3">
        <v>380</v>
      </c>
      <c r="J74" t="s">
        <v>24</v>
      </c>
      <c r="K74" t="s">
        <v>216</v>
      </c>
      <c r="L74" s="3">
        <v>859</v>
      </c>
      <c r="M74" t="s">
        <v>52</v>
      </c>
      <c r="N74" s="2">
        <v>46269.730289351799</v>
      </c>
      <c r="O74" s="3">
        <v>380</v>
      </c>
      <c r="P74" t="s">
        <v>27</v>
      </c>
      <c r="Q74" s="3">
        <v>190</v>
      </c>
      <c r="R74" s="3" t="str">
        <f>IF(G74="12R",_xlfn.XLOOKUP(C74,DB!$A$2:$A$222,DB!$B$2:$B$222,""),IF(G74="30L",_xlfn.XLOOKUP(C74,DB!$A$2:$A$222,DB!$C$2:$C$222,""),""))</f>
        <v>UDGUV</v>
      </c>
      <c r="S74" s="3">
        <f t="shared" si="1"/>
        <v>16</v>
      </c>
      <c r="T74" s="3" t="str">
        <f>_xlfn.XLOOKUP(C74,DB!$A$2:$A$222,DB!$D$2:$D$222,"")</f>
        <v>Sector 2</v>
      </c>
    </row>
    <row r="75" spans="1:20" x14ac:dyDescent="0.2">
      <c r="A75" t="s">
        <v>252</v>
      </c>
      <c r="B75" t="s">
        <v>18</v>
      </c>
      <c r="C75" t="s">
        <v>253</v>
      </c>
      <c r="D75" t="s">
        <v>65</v>
      </c>
      <c r="E75" t="s">
        <v>1457</v>
      </c>
      <c r="F75" s="2">
        <v>46269.684560185196</v>
      </c>
      <c r="G75" t="s">
        <v>22</v>
      </c>
      <c r="H75" t="s">
        <v>1458</v>
      </c>
      <c r="I75" s="3">
        <v>380</v>
      </c>
      <c r="J75" t="s">
        <v>24</v>
      </c>
      <c r="K75" t="s">
        <v>25</v>
      </c>
      <c r="L75" s="3">
        <v>325</v>
      </c>
      <c r="M75" t="s">
        <v>256</v>
      </c>
      <c r="N75" s="2">
        <v>46269.7037962963</v>
      </c>
      <c r="O75" s="3">
        <v>380</v>
      </c>
      <c r="P75" t="s">
        <v>27</v>
      </c>
      <c r="Q75" s="3">
        <v>190</v>
      </c>
      <c r="R75" s="3" t="str">
        <f>IF(G75="12R",_xlfn.XLOOKUP(C75,DB!$A$2:$A$222,DB!$B$2:$B$222,""),IF(G75="30L",_xlfn.XLOOKUP(C75,DB!$A$2:$A$222,DB!$C$2:$C$222,""),""))</f>
        <v>CZM</v>
      </c>
      <c r="S75" s="3">
        <f t="shared" si="1"/>
        <v>16</v>
      </c>
      <c r="T75" s="3" t="str">
        <f>_xlfn.XLOOKUP(C75,DB!$A$2:$A$222,DB!$D$2:$D$222,"")</f>
        <v>Sector 7</v>
      </c>
    </row>
    <row r="76" spans="1:20" x14ac:dyDescent="0.2">
      <c r="A76" t="s">
        <v>245</v>
      </c>
      <c r="B76" t="s">
        <v>18</v>
      </c>
      <c r="C76" t="s">
        <v>154</v>
      </c>
      <c r="D76" t="s">
        <v>155</v>
      </c>
      <c r="E76" t="s">
        <v>1459</v>
      </c>
      <c r="F76" s="2">
        <v>46269.688032407401</v>
      </c>
      <c r="G76" t="s">
        <v>22</v>
      </c>
      <c r="H76" t="s">
        <v>1460</v>
      </c>
      <c r="I76" s="3">
        <v>410</v>
      </c>
      <c r="J76" t="s">
        <v>24</v>
      </c>
      <c r="K76" t="s">
        <v>25</v>
      </c>
      <c r="L76" s="3">
        <v>149</v>
      </c>
      <c r="M76" t="s">
        <v>158</v>
      </c>
      <c r="N76" s="2">
        <v>46269.697754629597</v>
      </c>
      <c r="O76" s="3">
        <v>327</v>
      </c>
      <c r="P76" t="s">
        <v>27</v>
      </c>
      <c r="Q76" s="3">
        <v>190</v>
      </c>
      <c r="R76" s="3" t="str">
        <f>IF(G76="12R",_xlfn.XLOOKUP(C76,DB!$A$2:$A$222,DB!$B$2:$B$222,""),IF(G76="30L",_xlfn.XLOOKUP(C76,DB!$A$2:$A$222,DB!$C$2:$C$222,""),""))</f>
        <v>TAKUX</v>
      </c>
      <c r="S76" s="3">
        <f t="shared" si="1"/>
        <v>16</v>
      </c>
      <c r="T76" s="3" t="str">
        <f>_xlfn.XLOOKUP(C76,DB!$A$2:$A$222,DB!$D$2:$D$222,"")</f>
        <v>Sector 7</v>
      </c>
    </row>
    <row r="77" spans="1:20" x14ac:dyDescent="0.2">
      <c r="A77" t="s">
        <v>1073</v>
      </c>
      <c r="B77" t="s">
        <v>18</v>
      </c>
      <c r="C77" t="s">
        <v>467</v>
      </c>
      <c r="D77" t="s">
        <v>20</v>
      </c>
      <c r="E77" t="s">
        <v>1461</v>
      </c>
      <c r="F77" s="2">
        <v>46269.689641203702</v>
      </c>
      <c r="G77" t="s">
        <v>22</v>
      </c>
      <c r="H77" t="s">
        <v>1462</v>
      </c>
      <c r="I77" s="3">
        <v>360</v>
      </c>
      <c r="J77" t="s">
        <v>24</v>
      </c>
      <c r="K77" t="s">
        <v>25</v>
      </c>
      <c r="L77" s="3">
        <v>869</v>
      </c>
      <c r="M77" t="s">
        <v>267</v>
      </c>
      <c r="N77" s="2">
        <v>46269.738032407397</v>
      </c>
      <c r="O77" s="3">
        <v>360</v>
      </c>
      <c r="P77" t="s">
        <v>27</v>
      </c>
      <c r="Q77" s="3">
        <v>190</v>
      </c>
      <c r="R77" s="3" t="str">
        <f>IF(G77="12R",_xlfn.XLOOKUP(C77,DB!$A$2:$A$222,DB!$B$2:$B$222,""),IF(G77="30L",_xlfn.XLOOKUP(C77,DB!$A$2:$A$222,DB!$C$2:$C$222,""),""))</f>
        <v>UDGUV</v>
      </c>
      <c r="S77" s="3">
        <f t="shared" si="1"/>
        <v>16</v>
      </c>
      <c r="T77" s="3" t="str">
        <f>_xlfn.XLOOKUP(C77,DB!$A$2:$A$222,DB!$D$2:$D$222,"")</f>
        <v>Sector 2</v>
      </c>
    </row>
    <row r="78" spans="1:20" x14ac:dyDescent="0.2">
      <c r="A78" t="s">
        <v>271</v>
      </c>
      <c r="B78" t="s">
        <v>18</v>
      </c>
      <c r="C78" t="s">
        <v>249</v>
      </c>
      <c r="D78" t="s">
        <v>36</v>
      </c>
      <c r="E78" t="s">
        <v>1463</v>
      </c>
      <c r="F78" s="2">
        <v>46269.690428240698</v>
      </c>
      <c r="G78" t="s">
        <v>22</v>
      </c>
      <c r="H78" t="s">
        <v>1464</v>
      </c>
      <c r="I78" s="3">
        <v>350</v>
      </c>
      <c r="J78" t="s">
        <v>24</v>
      </c>
      <c r="K78" t="s">
        <v>25</v>
      </c>
      <c r="L78" s="3">
        <v>352</v>
      </c>
      <c r="M78" t="s">
        <v>33</v>
      </c>
      <c r="N78" s="2">
        <v>46269.710462962998</v>
      </c>
      <c r="O78" s="3">
        <v>350</v>
      </c>
      <c r="P78" t="s">
        <v>27</v>
      </c>
      <c r="Q78" s="3">
        <v>40</v>
      </c>
      <c r="R78" s="3" t="str">
        <f>IF(G78="12R",_xlfn.XLOOKUP(C78,DB!$A$2:$A$222,DB!$B$2:$B$222,""),IF(G78="30L",_xlfn.XLOOKUP(C78,DB!$A$2:$A$222,DB!$C$2:$C$222,""),""))</f>
        <v>OMSUK</v>
      </c>
      <c r="S78" s="3">
        <f t="shared" si="1"/>
        <v>16</v>
      </c>
      <c r="T78" s="3" t="str">
        <f>_xlfn.XLOOKUP(C78,DB!$A$2:$A$222,DB!$D$2:$D$222,"")</f>
        <v>Sector 3</v>
      </c>
    </row>
    <row r="79" spans="1:20" x14ac:dyDescent="0.2">
      <c r="A79" t="s">
        <v>340</v>
      </c>
      <c r="B79" t="s">
        <v>18</v>
      </c>
      <c r="C79" t="s">
        <v>341</v>
      </c>
      <c r="D79" t="s">
        <v>155</v>
      </c>
      <c r="E79" t="s">
        <v>1465</v>
      </c>
      <c r="F79" s="2">
        <v>46269.695555555598</v>
      </c>
      <c r="G79" t="s">
        <v>22</v>
      </c>
      <c r="H79" t="s">
        <v>1466</v>
      </c>
      <c r="I79" s="3">
        <v>400</v>
      </c>
      <c r="J79" t="s">
        <v>24</v>
      </c>
      <c r="K79" t="s">
        <v>25</v>
      </c>
      <c r="L79" s="3">
        <v>680</v>
      </c>
      <c r="M79" t="s">
        <v>1467</v>
      </c>
      <c r="N79" s="2">
        <v>46269.732326388897</v>
      </c>
      <c r="O79" s="3">
        <v>400</v>
      </c>
      <c r="P79" t="s">
        <v>27</v>
      </c>
      <c r="Q79" s="3">
        <v>190</v>
      </c>
      <c r="R79" s="3" t="str">
        <f>IF(G79="12R",_xlfn.XLOOKUP(C79,DB!$A$2:$A$222,DB!$B$2:$B$222,""),IF(G79="30L",_xlfn.XLOOKUP(C79,DB!$A$2:$A$222,DB!$C$2:$C$222,""),""))</f>
        <v>ENEBA</v>
      </c>
      <c r="S79" s="3">
        <f t="shared" si="1"/>
        <v>16</v>
      </c>
      <c r="T79" s="3" t="str">
        <f>_xlfn.XLOOKUP(C79,DB!$A$2:$A$222,DB!$D$2:$D$222,"")</f>
        <v>Sector 3</v>
      </c>
    </row>
    <row r="80" spans="1:20" x14ac:dyDescent="0.2">
      <c r="A80" t="s">
        <v>1078</v>
      </c>
      <c r="B80" t="s">
        <v>18</v>
      </c>
      <c r="C80" t="s">
        <v>396</v>
      </c>
      <c r="D80" t="s">
        <v>174</v>
      </c>
      <c r="E80" t="s">
        <v>1468</v>
      </c>
      <c r="F80" s="2">
        <v>46269.6964814815</v>
      </c>
      <c r="G80" t="s">
        <v>22</v>
      </c>
      <c r="H80" t="s">
        <v>1469</v>
      </c>
      <c r="I80" s="3">
        <v>380</v>
      </c>
      <c r="J80" t="s">
        <v>24</v>
      </c>
      <c r="K80" t="s">
        <v>25</v>
      </c>
      <c r="L80" s="3">
        <v>554</v>
      </c>
      <c r="M80" t="s">
        <v>177</v>
      </c>
      <c r="N80" s="2">
        <v>46269.727083333302</v>
      </c>
      <c r="O80" s="3">
        <v>380</v>
      </c>
      <c r="P80" t="s">
        <v>27</v>
      </c>
      <c r="Q80" s="3">
        <v>40</v>
      </c>
      <c r="R80" s="3" t="str">
        <f>IF(G80="12R",_xlfn.XLOOKUP(C80,DB!$A$2:$A$222,DB!$B$2:$B$222,""),IF(G80="30L",_xlfn.XLOOKUP(C80,DB!$A$2:$A$222,DB!$C$2:$C$222,""),""))</f>
        <v>UDGUV</v>
      </c>
      <c r="S80" s="3">
        <f t="shared" si="1"/>
        <v>16</v>
      </c>
      <c r="T80" s="3" t="str">
        <f>_xlfn.XLOOKUP(C80,DB!$A$2:$A$222,DB!$D$2:$D$222,"")</f>
        <v>Sector 2</v>
      </c>
    </row>
    <row r="81" spans="1:20" x14ac:dyDescent="0.2">
      <c r="A81" t="s">
        <v>294</v>
      </c>
      <c r="B81" t="s">
        <v>18</v>
      </c>
      <c r="C81" t="s">
        <v>48</v>
      </c>
      <c r="D81" t="s">
        <v>49</v>
      </c>
      <c r="E81" t="s">
        <v>371</v>
      </c>
      <c r="F81" s="2">
        <v>46269.697824074101</v>
      </c>
      <c r="G81" t="s">
        <v>22</v>
      </c>
      <c r="H81" t="s">
        <v>1470</v>
      </c>
      <c r="I81" s="3">
        <v>360</v>
      </c>
      <c r="J81" t="s">
        <v>24</v>
      </c>
      <c r="K81" t="s">
        <v>25</v>
      </c>
      <c r="L81" s="3">
        <v>859</v>
      </c>
      <c r="M81" t="s">
        <v>52</v>
      </c>
      <c r="N81" s="2">
        <v>46269.744837963</v>
      </c>
      <c r="O81" s="3">
        <v>360</v>
      </c>
      <c r="P81" t="s">
        <v>27</v>
      </c>
      <c r="Q81" s="3">
        <v>190</v>
      </c>
      <c r="R81" s="3" t="str">
        <f>IF(G81="12R",_xlfn.XLOOKUP(C81,DB!$A$2:$A$222,DB!$B$2:$B$222,""),IF(G81="30L",_xlfn.XLOOKUP(C81,DB!$A$2:$A$222,DB!$C$2:$C$222,""),""))</f>
        <v>UDGUV</v>
      </c>
      <c r="S81" s="3">
        <f t="shared" si="1"/>
        <v>16</v>
      </c>
      <c r="T81" s="3" t="str">
        <f>_xlfn.XLOOKUP(C81,DB!$A$2:$A$222,DB!$D$2:$D$222,"")</f>
        <v>Sector 2</v>
      </c>
    </row>
    <row r="82" spans="1:20" x14ac:dyDescent="0.2">
      <c r="A82" t="s">
        <v>1471</v>
      </c>
      <c r="B82" t="s">
        <v>18</v>
      </c>
      <c r="C82" t="s">
        <v>154</v>
      </c>
      <c r="D82" t="s">
        <v>174</v>
      </c>
      <c r="E82" t="s">
        <v>1472</v>
      </c>
      <c r="F82" s="2">
        <v>46269.698680555601</v>
      </c>
      <c r="G82" t="s">
        <v>22</v>
      </c>
      <c r="H82" t="s">
        <v>1473</v>
      </c>
      <c r="I82" s="3">
        <v>390</v>
      </c>
      <c r="J82" t="s">
        <v>24</v>
      </c>
      <c r="K82" t="s">
        <v>25</v>
      </c>
      <c r="L82" s="3">
        <v>150</v>
      </c>
      <c r="M82" t="s">
        <v>158</v>
      </c>
      <c r="N82" s="2">
        <v>46269.7085532407</v>
      </c>
      <c r="O82" s="3">
        <v>321</v>
      </c>
      <c r="P82" t="s">
        <v>27</v>
      </c>
      <c r="Q82" s="3">
        <v>190</v>
      </c>
      <c r="R82" s="3" t="str">
        <f>IF(G82="12R",_xlfn.XLOOKUP(C82,DB!$A$2:$A$222,DB!$B$2:$B$222,""),IF(G82="30L",_xlfn.XLOOKUP(C82,DB!$A$2:$A$222,DB!$C$2:$C$222,""),""))</f>
        <v>TAKUX</v>
      </c>
      <c r="S82" s="3">
        <f t="shared" si="1"/>
        <v>16</v>
      </c>
      <c r="T82" s="3" t="str">
        <f>_xlfn.XLOOKUP(C82,DB!$A$2:$A$222,DB!$D$2:$D$222,"")</f>
        <v>Sector 7</v>
      </c>
    </row>
    <row r="83" spans="1:20" x14ac:dyDescent="0.2">
      <c r="A83" t="s">
        <v>291</v>
      </c>
      <c r="B83" t="s">
        <v>18</v>
      </c>
      <c r="C83" t="s">
        <v>204</v>
      </c>
      <c r="D83" t="s">
        <v>73</v>
      </c>
      <c r="E83" t="s">
        <v>258</v>
      </c>
      <c r="F83" s="2">
        <v>46269.700196759302</v>
      </c>
      <c r="G83" t="s">
        <v>22</v>
      </c>
      <c r="H83" t="s">
        <v>1474</v>
      </c>
      <c r="I83" s="3">
        <v>350</v>
      </c>
      <c r="J83" t="s">
        <v>24</v>
      </c>
      <c r="K83" t="s">
        <v>25</v>
      </c>
      <c r="L83" s="3">
        <v>360</v>
      </c>
      <c r="M83" t="s">
        <v>33</v>
      </c>
      <c r="N83" s="2">
        <v>46269.721157407403</v>
      </c>
      <c r="O83" s="3">
        <v>350</v>
      </c>
      <c r="P83" t="s">
        <v>27</v>
      </c>
      <c r="Q83" s="3">
        <v>40</v>
      </c>
      <c r="R83" s="3" t="str">
        <f>IF(G83="12R",_xlfn.XLOOKUP(C83,DB!$A$2:$A$222,DB!$B$2:$B$222,""),IF(G83="30L",_xlfn.XLOOKUP(C83,DB!$A$2:$A$222,DB!$C$2:$C$222,""),""))</f>
        <v>OMSUK</v>
      </c>
      <c r="S83" s="3">
        <f t="shared" si="1"/>
        <v>16</v>
      </c>
      <c r="T83" s="3" t="str">
        <f>_xlfn.XLOOKUP(C83,DB!$A$2:$A$222,DB!$D$2:$D$222,"")</f>
        <v>Sector 3</v>
      </c>
    </row>
    <row r="84" spans="1:20" x14ac:dyDescent="0.2">
      <c r="A84" t="s">
        <v>1475</v>
      </c>
      <c r="B84" t="s">
        <v>18</v>
      </c>
      <c r="C84" t="s">
        <v>19</v>
      </c>
      <c r="D84" t="s">
        <v>36</v>
      </c>
      <c r="E84" t="s">
        <v>991</v>
      </c>
      <c r="F84" s="2">
        <v>46269.702800925901</v>
      </c>
      <c r="G84" t="s">
        <v>22</v>
      </c>
      <c r="H84" t="s">
        <v>1476</v>
      </c>
      <c r="I84" s="3">
        <v>360</v>
      </c>
      <c r="J84" t="s">
        <v>24</v>
      </c>
      <c r="K84" t="s">
        <v>216</v>
      </c>
      <c r="L84" s="3">
        <v>866</v>
      </c>
      <c r="M84" t="s">
        <v>267</v>
      </c>
      <c r="N84" s="2">
        <v>46269.749895833302</v>
      </c>
      <c r="O84" s="3">
        <v>360</v>
      </c>
      <c r="P84" t="s">
        <v>27</v>
      </c>
      <c r="Q84" s="3">
        <v>190</v>
      </c>
      <c r="R84" s="3" t="str">
        <f>IF(G84="12R",_xlfn.XLOOKUP(C84,DB!$A$2:$A$222,DB!$B$2:$B$222,""),IF(G84="30L",_xlfn.XLOOKUP(C84,DB!$A$2:$A$222,DB!$C$2:$C$222,""),""))</f>
        <v>UDGUV</v>
      </c>
      <c r="S84" s="3">
        <f t="shared" si="1"/>
        <v>16</v>
      </c>
      <c r="T84" s="3" t="str">
        <f>_xlfn.XLOOKUP(C84,DB!$A$2:$A$222,DB!$D$2:$D$222,"")</f>
        <v>Sector 2</v>
      </c>
    </row>
    <row r="85" spans="1:20" x14ac:dyDescent="0.2">
      <c r="A85" t="s">
        <v>277</v>
      </c>
      <c r="B85" t="s">
        <v>18</v>
      </c>
      <c r="C85" t="s">
        <v>242</v>
      </c>
      <c r="D85" t="s">
        <v>278</v>
      </c>
      <c r="F85" s="2">
        <v>46269.7058680556</v>
      </c>
      <c r="G85" t="s">
        <v>22</v>
      </c>
      <c r="H85" t="s">
        <v>244</v>
      </c>
      <c r="I85" s="3">
        <v>15</v>
      </c>
      <c r="J85" t="s">
        <v>196</v>
      </c>
      <c r="K85" t="s">
        <v>62</v>
      </c>
      <c r="L85" s="3">
        <v>58</v>
      </c>
      <c r="M85" t="s">
        <v>242</v>
      </c>
      <c r="N85" s="2">
        <v>46269.727905092601</v>
      </c>
      <c r="O85" s="3">
        <v>0</v>
      </c>
      <c r="P85" t="s">
        <v>192</v>
      </c>
      <c r="Q85" s="3">
        <v>15</v>
      </c>
      <c r="R85" s="3" t="str">
        <f>IF(G85="12R",_xlfn.XLOOKUP(C85,DB!$A$2:$A$222,DB!$B$2:$B$222,""),IF(G85="30L",_xlfn.XLOOKUP(C85,DB!$A$2:$A$222,DB!$C$2:$C$222,""),""))</f>
        <v>CZM</v>
      </c>
      <c r="S85" s="3">
        <f t="shared" si="1"/>
        <v>16</v>
      </c>
      <c r="T85" s="3" t="str">
        <f>_xlfn.XLOOKUP(C85,DB!$A$2:$A$222,DB!$D$2:$D$222,"")</f>
        <v>Sector 7</v>
      </c>
    </row>
    <row r="86" spans="1:20" x14ac:dyDescent="0.2">
      <c r="A86" t="s">
        <v>285</v>
      </c>
      <c r="B86" t="s">
        <v>18</v>
      </c>
      <c r="C86" t="s">
        <v>154</v>
      </c>
      <c r="D86" t="s">
        <v>174</v>
      </c>
      <c r="E86" t="s">
        <v>1477</v>
      </c>
      <c r="F86" s="2">
        <v>46269.706805555601</v>
      </c>
      <c r="G86" t="s">
        <v>22</v>
      </c>
      <c r="H86" t="s">
        <v>1478</v>
      </c>
      <c r="I86" s="3">
        <v>370</v>
      </c>
      <c r="J86" t="s">
        <v>24</v>
      </c>
      <c r="K86" t="s">
        <v>25</v>
      </c>
      <c r="L86" s="3">
        <v>150</v>
      </c>
      <c r="M86" t="s">
        <v>158</v>
      </c>
      <c r="N86" s="2">
        <v>46269.716759259303</v>
      </c>
      <c r="O86" s="3">
        <v>283</v>
      </c>
      <c r="P86" t="s">
        <v>27</v>
      </c>
      <c r="Q86" s="3">
        <v>190</v>
      </c>
      <c r="R86" s="3" t="str">
        <f>IF(G86="12R",_xlfn.XLOOKUP(C86,DB!$A$2:$A$222,DB!$B$2:$B$222,""),IF(G86="30L",_xlfn.XLOOKUP(C86,DB!$A$2:$A$222,DB!$C$2:$C$222,""),""))</f>
        <v>TAKUX</v>
      </c>
      <c r="S86" s="3">
        <f t="shared" si="1"/>
        <v>16</v>
      </c>
      <c r="T86" s="3" t="str">
        <f>_xlfn.XLOOKUP(C86,DB!$A$2:$A$222,DB!$D$2:$D$222,"")</f>
        <v>Sector 7</v>
      </c>
    </row>
    <row r="87" spans="1:20" x14ac:dyDescent="0.2">
      <c r="A87" t="s">
        <v>772</v>
      </c>
      <c r="B87" t="s">
        <v>18</v>
      </c>
      <c r="C87" t="s">
        <v>204</v>
      </c>
      <c r="D87" t="s">
        <v>30</v>
      </c>
      <c r="E87" t="s">
        <v>1479</v>
      </c>
      <c r="F87" s="2">
        <v>46269.708182870403</v>
      </c>
      <c r="G87" t="s">
        <v>22</v>
      </c>
      <c r="H87" t="s">
        <v>1480</v>
      </c>
      <c r="I87" s="3">
        <v>350</v>
      </c>
      <c r="J87" t="s">
        <v>24</v>
      </c>
      <c r="K87" t="s">
        <v>25</v>
      </c>
      <c r="L87" s="3">
        <v>360</v>
      </c>
      <c r="M87" t="s">
        <v>33</v>
      </c>
      <c r="N87" s="2">
        <v>46269.728391203702</v>
      </c>
      <c r="O87" s="3">
        <v>350</v>
      </c>
      <c r="P87" t="s">
        <v>27</v>
      </c>
      <c r="Q87" s="3">
        <v>40</v>
      </c>
      <c r="R87" s="3" t="str">
        <f>IF(G87="12R",_xlfn.XLOOKUP(C87,DB!$A$2:$A$222,DB!$B$2:$B$222,""),IF(G87="30L",_xlfn.XLOOKUP(C87,DB!$A$2:$A$222,DB!$C$2:$C$222,""),""))</f>
        <v>OMSUK</v>
      </c>
      <c r="S87" s="3">
        <f t="shared" si="1"/>
        <v>16</v>
      </c>
      <c r="T87" s="3" t="str">
        <f>_xlfn.XLOOKUP(C87,DB!$A$2:$A$222,DB!$D$2:$D$222,"")</f>
        <v>Sector 3</v>
      </c>
    </row>
    <row r="88" spans="1:20" x14ac:dyDescent="0.2">
      <c r="A88" t="s">
        <v>1481</v>
      </c>
      <c r="B88" t="s">
        <v>18</v>
      </c>
      <c r="C88" t="s">
        <v>592</v>
      </c>
      <c r="D88" t="s">
        <v>36</v>
      </c>
      <c r="E88" t="s">
        <v>254</v>
      </c>
      <c r="F88" s="2">
        <v>46269.709027777797</v>
      </c>
      <c r="G88" t="s">
        <v>22</v>
      </c>
      <c r="H88" t="s">
        <v>1482</v>
      </c>
      <c r="I88" s="3">
        <v>380</v>
      </c>
      <c r="J88" t="s">
        <v>24</v>
      </c>
      <c r="K88" t="s">
        <v>25</v>
      </c>
      <c r="L88" s="3">
        <v>859</v>
      </c>
      <c r="M88" t="s">
        <v>52</v>
      </c>
      <c r="N88" s="2">
        <v>46269.756365740701</v>
      </c>
      <c r="O88" s="3">
        <v>380</v>
      </c>
      <c r="P88" t="s">
        <v>27</v>
      </c>
      <c r="Q88" s="3">
        <v>190</v>
      </c>
      <c r="R88" s="3" t="str">
        <f>IF(G88="12R",_xlfn.XLOOKUP(C88,DB!$A$2:$A$222,DB!$B$2:$B$222,""),IF(G88="30L",_xlfn.XLOOKUP(C88,DB!$A$2:$A$222,DB!$C$2:$C$222,""),""))</f>
        <v>UDGUV</v>
      </c>
      <c r="S88" s="3">
        <f t="shared" si="1"/>
        <v>17</v>
      </c>
      <c r="T88" s="3" t="str">
        <f>_xlfn.XLOOKUP(C88,DB!$A$2:$A$222,DB!$D$2:$D$222,"")</f>
        <v>Sector 2</v>
      </c>
    </row>
    <row r="89" spans="1:20" x14ac:dyDescent="0.2">
      <c r="A89" t="s">
        <v>743</v>
      </c>
      <c r="B89" t="s">
        <v>18</v>
      </c>
      <c r="C89" t="s">
        <v>35</v>
      </c>
      <c r="D89" t="s">
        <v>73</v>
      </c>
      <c r="E89" t="s">
        <v>161</v>
      </c>
      <c r="F89" s="2">
        <v>46269.710925925901</v>
      </c>
      <c r="G89" t="s">
        <v>22</v>
      </c>
      <c r="H89" t="s">
        <v>1483</v>
      </c>
      <c r="I89" s="3">
        <v>340</v>
      </c>
      <c r="J89" t="s">
        <v>24</v>
      </c>
      <c r="K89" t="s">
        <v>216</v>
      </c>
      <c r="L89" s="3">
        <v>865</v>
      </c>
      <c r="M89" t="s">
        <v>39</v>
      </c>
      <c r="N89" s="2">
        <v>46269.755324074104</v>
      </c>
      <c r="O89" s="3">
        <v>340</v>
      </c>
      <c r="P89" t="s">
        <v>27</v>
      </c>
      <c r="Q89" s="3">
        <v>190</v>
      </c>
      <c r="R89" s="3" t="str">
        <f>IF(G89="12R",_xlfn.XLOOKUP(C89,DB!$A$2:$A$222,DB!$B$2:$B$222,""),IF(G89="30L",_xlfn.XLOOKUP(C89,DB!$A$2:$A$222,DB!$C$2:$C$222,""),""))</f>
        <v>UDGUV</v>
      </c>
      <c r="S89" s="3">
        <f t="shared" si="1"/>
        <v>17</v>
      </c>
      <c r="T89" s="3" t="str">
        <f>_xlfn.XLOOKUP(C89,DB!$A$2:$A$222,DB!$D$2:$D$222,"")</f>
        <v>Sector 2</v>
      </c>
    </row>
    <row r="90" spans="1:20" x14ac:dyDescent="0.2">
      <c r="A90" t="s">
        <v>301</v>
      </c>
      <c r="B90" t="s">
        <v>18</v>
      </c>
      <c r="C90" t="s">
        <v>173</v>
      </c>
      <c r="D90" t="s">
        <v>73</v>
      </c>
      <c r="E90" t="s">
        <v>1095</v>
      </c>
      <c r="F90" s="2">
        <v>46269.712048611102</v>
      </c>
      <c r="G90" t="s">
        <v>22</v>
      </c>
      <c r="H90" t="s">
        <v>1484</v>
      </c>
      <c r="I90" s="3">
        <v>360</v>
      </c>
      <c r="J90" t="s">
        <v>24</v>
      </c>
      <c r="K90" t="s">
        <v>25</v>
      </c>
      <c r="L90" s="3">
        <v>551</v>
      </c>
      <c r="M90" t="s">
        <v>1485</v>
      </c>
      <c r="N90" s="2">
        <v>46269.741770833301</v>
      </c>
      <c r="O90" s="3">
        <v>360</v>
      </c>
      <c r="P90" t="s">
        <v>27</v>
      </c>
      <c r="Q90" s="3">
        <v>40</v>
      </c>
      <c r="R90" s="3" t="str">
        <f>IF(G90="12R",_xlfn.XLOOKUP(C90,DB!$A$2:$A$222,DB!$B$2:$B$222,""),IF(G90="30L",_xlfn.XLOOKUP(C90,DB!$A$2:$A$222,DB!$C$2:$C$222,""),""))</f>
        <v>ENEBA</v>
      </c>
      <c r="S90" s="3">
        <f t="shared" si="1"/>
        <v>17</v>
      </c>
      <c r="T90" s="3" t="str">
        <f>_xlfn.XLOOKUP(C90,DB!$A$2:$A$222,DB!$D$2:$D$222,"")</f>
        <v>Sector 3</v>
      </c>
    </row>
    <row r="91" spans="1:20" x14ac:dyDescent="0.2">
      <c r="A91" t="s">
        <v>297</v>
      </c>
      <c r="B91" t="s">
        <v>18</v>
      </c>
      <c r="C91" t="s">
        <v>298</v>
      </c>
      <c r="D91" t="s">
        <v>73</v>
      </c>
      <c r="E91" t="s">
        <v>1486</v>
      </c>
      <c r="F91" s="2">
        <v>46269.715879629599</v>
      </c>
      <c r="G91" t="s">
        <v>22</v>
      </c>
      <c r="H91" t="s">
        <v>1487</v>
      </c>
      <c r="I91" s="3">
        <v>350</v>
      </c>
      <c r="J91" t="s">
        <v>24</v>
      </c>
      <c r="K91" t="s">
        <v>25</v>
      </c>
      <c r="L91" s="3">
        <v>360</v>
      </c>
      <c r="M91" t="s">
        <v>33</v>
      </c>
      <c r="N91" s="2">
        <v>46269.7358564815</v>
      </c>
      <c r="O91" s="3">
        <v>350</v>
      </c>
      <c r="P91" t="s">
        <v>27</v>
      </c>
      <c r="Q91" s="3">
        <v>40</v>
      </c>
      <c r="R91" s="3" t="str">
        <f>IF(G91="12R",_xlfn.XLOOKUP(C91,DB!$A$2:$A$222,DB!$B$2:$B$222,""),IF(G91="30L",_xlfn.XLOOKUP(C91,DB!$A$2:$A$222,DB!$C$2:$C$222,""),""))</f>
        <v>OMSUK</v>
      </c>
      <c r="S91" s="3">
        <f t="shared" si="1"/>
        <v>17</v>
      </c>
      <c r="T91" s="3" t="str">
        <f>_xlfn.XLOOKUP(C91,DB!$A$2:$A$222,DB!$D$2:$D$222,"")</f>
        <v>Sector 3</v>
      </c>
    </row>
    <row r="92" spans="1:20" x14ac:dyDescent="0.2">
      <c r="A92" t="s">
        <v>304</v>
      </c>
      <c r="B92" t="s">
        <v>18</v>
      </c>
      <c r="C92" t="s">
        <v>305</v>
      </c>
      <c r="D92" t="s">
        <v>165</v>
      </c>
      <c r="E92" t="s">
        <v>1488</v>
      </c>
      <c r="F92" s="2">
        <v>46269.719479166699</v>
      </c>
      <c r="G92" t="s">
        <v>22</v>
      </c>
      <c r="H92" t="s">
        <v>1489</v>
      </c>
      <c r="I92" s="3">
        <v>320</v>
      </c>
      <c r="J92" t="s">
        <v>24</v>
      </c>
      <c r="K92" t="s">
        <v>25</v>
      </c>
      <c r="L92" s="3">
        <v>496</v>
      </c>
      <c r="M92" t="s">
        <v>1490</v>
      </c>
      <c r="N92" s="2">
        <v>46269.745289351798</v>
      </c>
      <c r="O92" s="3">
        <v>320</v>
      </c>
      <c r="P92" t="s">
        <v>27</v>
      </c>
      <c r="Q92" s="3">
        <v>40</v>
      </c>
      <c r="R92" s="3" t="str">
        <f>IF(G92="12R",_xlfn.XLOOKUP(C92,DB!$A$2:$A$222,DB!$B$2:$B$222,""),IF(G92="30L",_xlfn.XLOOKUP(C92,DB!$A$2:$A$222,DB!$C$2:$C$222,""),""))</f>
        <v>ENEBA</v>
      </c>
      <c r="S92" s="3">
        <f t="shared" si="1"/>
        <v>17</v>
      </c>
      <c r="T92" s="3" t="str">
        <f>_xlfn.XLOOKUP(C92,DB!$A$2:$A$222,DB!$D$2:$D$222,"")</f>
        <v>Sector 3</v>
      </c>
    </row>
    <row r="93" spans="1:20" x14ac:dyDescent="0.2">
      <c r="A93" t="s">
        <v>761</v>
      </c>
      <c r="B93" t="s">
        <v>18</v>
      </c>
      <c r="C93" t="s">
        <v>77</v>
      </c>
      <c r="D93" t="s">
        <v>36</v>
      </c>
      <c r="E93" t="s">
        <v>128</v>
      </c>
      <c r="F93" s="2">
        <v>46269.720983796302</v>
      </c>
      <c r="G93" t="s">
        <v>22</v>
      </c>
      <c r="H93" t="s">
        <v>1491</v>
      </c>
      <c r="I93" s="3">
        <v>380</v>
      </c>
      <c r="J93" t="s">
        <v>24</v>
      </c>
      <c r="K93" t="s">
        <v>25</v>
      </c>
      <c r="L93" s="3">
        <v>866</v>
      </c>
      <c r="M93" t="s">
        <v>267</v>
      </c>
      <c r="N93" s="2">
        <v>46269.768865740698</v>
      </c>
      <c r="O93" s="3">
        <v>380</v>
      </c>
      <c r="P93" t="s">
        <v>27</v>
      </c>
      <c r="Q93" s="3">
        <v>190</v>
      </c>
      <c r="R93" s="3" t="str">
        <f>IF(G93="12R",_xlfn.XLOOKUP(C93,DB!$A$2:$A$222,DB!$B$2:$B$222,""),IF(G93="30L",_xlfn.XLOOKUP(C93,DB!$A$2:$A$222,DB!$C$2:$C$222,""),""))</f>
        <v>UDGUV</v>
      </c>
      <c r="S93" s="3">
        <f t="shared" si="1"/>
        <v>17</v>
      </c>
      <c r="T93" s="3" t="str">
        <f>_xlfn.XLOOKUP(C93,DB!$A$2:$A$222,DB!$D$2:$D$222,"")</f>
        <v>Sector 2</v>
      </c>
    </row>
    <row r="94" spans="1:20" x14ac:dyDescent="0.2">
      <c r="A94" t="s">
        <v>288</v>
      </c>
      <c r="B94" t="s">
        <v>18</v>
      </c>
      <c r="C94" t="s">
        <v>289</v>
      </c>
      <c r="D94" t="s">
        <v>73</v>
      </c>
      <c r="E94" t="s">
        <v>132</v>
      </c>
      <c r="F94" s="2">
        <v>46269.722858796304</v>
      </c>
      <c r="G94" t="s">
        <v>22</v>
      </c>
      <c r="H94" t="s">
        <v>1492</v>
      </c>
      <c r="I94" s="3">
        <v>360</v>
      </c>
      <c r="J94" t="s">
        <v>24</v>
      </c>
      <c r="K94" t="s">
        <v>25</v>
      </c>
      <c r="L94" s="3">
        <v>834</v>
      </c>
      <c r="M94" t="s">
        <v>289</v>
      </c>
      <c r="N94" s="2">
        <v>46269.777800925898</v>
      </c>
      <c r="O94" s="3">
        <v>15</v>
      </c>
      <c r="P94" t="s">
        <v>27</v>
      </c>
      <c r="Q94" s="3">
        <v>190</v>
      </c>
      <c r="R94" s="3" t="str">
        <f>IF(G94="12R",_xlfn.XLOOKUP(C94,DB!$A$2:$A$222,DB!$B$2:$B$222,""),IF(G94="30L",_xlfn.XLOOKUP(C94,DB!$A$2:$A$222,DB!$C$2:$C$222,""),""))</f>
        <v>UDGUV</v>
      </c>
      <c r="S94" s="3">
        <f t="shared" si="1"/>
        <v>17</v>
      </c>
      <c r="T94" s="3" t="str">
        <f>_xlfn.XLOOKUP(C94,DB!$A$2:$A$222,DB!$D$2:$D$222,"")</f>
        <v>Sector 2</v>
      </c>
    </row>
    <row r="95" spans="1:20" x14ac:dyDescent="0.2">
      <c r="A95" t="s">
        <v>313</v>
      </c>
      <c r="B95" t="s">
        <v>18</v>
      </c>
      <c r="C95" t="s">
        <v>314</v>
      </c>
      <c r="D95" t="s">
        <v>73</v>
      </c>
      <c r="E95" t="s">
        <v>1493</v>
      </c>
      <c r="F95" s="2">
        <v>46269.729270833297</v>
      </c>
      <c r="G95" t="s">
        <v>22</v>
      </c>
      <c r="H95" t="s">
        <v>1494</v>
      </c>
      <c r="I95" s="3">
        <v>350</v>
      </c>
      <c r="J95" t="s">
        <v>24</v>
      </c>
      <c r="K95" t="s">
        <v>25</v>
      </c>
      <c r="L95" s="3">
        <v>348</v>
      </c>
      <c r="M95" t="s">
        <v>33</v>
      </c>
      <c r="N95" s="2">
        <v>46269.749467592599</v>
      </c>
      <c r="O95" s="3">
        <v>345</v>
      </c>
      <c r="P95" t="s">
        <v>27</v>
      </c>
      <c r="Q95" s="3">
        <v>40</v>
      </c>
      <c r="R95" s="3" t="str">
        <f>IF(G95="12R",_xlfn.XLOOKUP(C95,DB!$A$2:$A$222,DB!$B$2:$B$222,""),IF(G95="30L",_xlfn.XLOOKUP(C95,DB!$A$2:$A$222,DB!$C$2:$C$222,""),""))</f>
        <v>ENEBA</v>
      </c>
      <c r="S95" s="3">
        <f t="shared" si="1"/>
        <v>17</v>
      </c>
      <c r="T95" s="3" t="str">
        <f>_xlfn.XLOOKUP(C95,DB!$A$2:$A$222,DB!$D$2:$D$222,"")</f>
        <v>Sector 3</v>
      </c>
    </row>
    <row r="96" spans="1:20" x14ac:dyDescent="0.2">
      <c r="A96" t="s">
        <v>428</v>
      </c>
      <c r="B96" t="s">
        <v>18</v>
      </c>
      <c r="C96" t="s">
        <v>182</v>
      </c>
      <c r="D96" t="s">
        <v>73</v>
      </c>
      <c r="E96" t="s">
        <v>1495</v>
      </c>
      <c r="F96" s="2">
        <v>46269.733553240701</v>
      </c>
      <c r="G96" t="s">
        <v>22</v>
      </c>
      <c r="H96" t="s">
        <v>1496</v>
      </c>
      <c r="I96" s="3">
        <v>350</v>
      </c>
      <c r="J96" t="s">
        <v>24</v>
      </c>
      <c r="K96" t="s">
        <v>25</v>
      </c>
      <c r="L96" s="3">
        <v>360</v>
      </c>
      <c r="M96" t="s">
        <v>33</v>
      </c>
      <c r="N96" s="2">
        <v>46269.753472222197</v>
      </c>
      <c r="O96" s="3">
        <v>330</v>
      </c>
      <c r="P96" t="s">
        <v>27</v>
      </c>
      <c r="Q96" s="3">
        <v>40</v>
      </c>
      <c r="R96" s="3" t="str">
        <f>IF(G96="12R",_xlfn.XLOOKUP(C96,DB!$A$2:$A$222,DB!$B$2:$B$222,""),IF(G96="30L",_xlfn.XLOOKUP(C96,DB!$A$2:$A$222,DB!$C$2:$C$222,""),""))</f>
        <v>ENEBA</v>
      </c>
      <c r="S96" s="3">
        <f t="shared" si="1"/>
        <v>17</v>
      </c>
      <c r="T96" s="3" t="str">
        <f>_xlfn.XLOOKUP(C96,DB!$A$2:$A$222,DB!$D$2:$D$222,"")</f>
        <v>Sector 3</v>
      </c>
    </row>
    <row r="97" spans="1:20" x14ac:dyDescent="0.2">
      <c r="A97" t="s">
        <v>506</v>
      </c>
      <c r="B97" t="s">
        <v>18</v>
      </c>
      <c r="C97" t="s">
        <v>211</v>
      </c>
      <c r="D97" t="s">
        <v>20</v>
      </c>
      <c r="E97" t="s">
        <v>1497</v>
      </c>
      <c r="F97" s="2">
        <v>46269.735717592601</v>
      </c>
      <c r="G97" t="s">
        <v>22</v>
      </c>
      <c r="H97" t="s">
        <v>838</v>
      </c>
      <c r="I97" s="3">
        <v>370</v>
      </c>
      <c r="J97" t="s">
        <v>24</v>
      </c>
      <c r="K97" t="s">
        <v>25</v>
      </c>
      <c r="L97" s="3">
        <v>136</v>
      </c>
      <c r="M97" t="s">
        <v>45</v>
      </c>
      <c r="N97" s="2">
        <v>46269.744490740697</v>
      </c>
      <c r="O97" s="3">
        <v>242</v>
      </c>
      <c r="P97" t="s">
        <v>27</v>
      </c>
      <c r="Q97" s="3">
        <v>190</v>
      </c>
      <c r="R97" s="3" t="str">
        <f>IF(G97="12R",_xlfn.XLOOKUP(C97,DB!$A$2:$A$222,DB!$B$2:$B$222,""),IF(G97="30L",_xlfn.XLOOKUP(C97,DB!$A$2:$A$222,DB!$C$2:$C$222,""),""))</f>
        <v>NUDAL</v>
      </c>
      <c r="S97" s="3">
        <f t="shared" si="1"/>
        <v>17</v>
      </c>
      <c r="T97" s="3" t="str">
        <f>_xlfn.XLOOKUP(C97,DB!$A$2:$A$222,DB!$D$2:$D$222,"")</f>
        <v>Sector 3</v>
      </c>
    </row>
    <row r="98" spans="1:20" x14ac:dyDescent="0.2">
      <c r="A98" t="s">
        <v>332</v>
      </c>
      <c r="B98" t="s">
        <v>18</v>
      </c>
      <c r="C98" t="s">
        <v>333</v>
      </c>
      <c r="D98" t="s">
        <v>65</v>
      </c>
      <c r="E98" t="s">
        <v>959</v>
      </c>
      <c r="F98" s="2">
        <v>46269.737083333297</v>
      </c>
      <c r="G98" t="s">
        <v>22</v>
      </c>
      <c r="H98" t="s">
        <v>1498</v>
      </c>
      <c r="I98" s="3">
        <v>290</v>
      </c>
      <c r="J98" t="s">
        <v>24</v>
      </c>
      <c r="K98" t="s">
        <v>25</v>
      </c>
      <c r="L98" s="3">
        <v>149</v>
      </c>
      <c r="M98" t="s">
        <v>158</v>
      </c>
      <c r="N98" s="2">
        <v>46269.746597222198</v>
      </c>
      <c r="O98" s="3">
        <v>290</v>
      </c>
      <c r="P98" t="s">
        <v>27</v>
      </c>
      <c r="Q98" s="3">
        <v>190</v>
      </c>
      <c r="R98" s="3" t="str">
        <f>IF(G98="12R",_xlfn.XLOOKUP(C98,DB!$A$2:$A$222,DB!$B$2:$B$222,""),IF(G98="30L",_xlfn.XLOOKUP(C98,DB!$A$2:$A$222,DB!$C$2:$C$222,""),""))</f>
        <v>TAKUX</v>
      </c>
      <c r="S98" s="3">
        <f t="shared" si="1"/>
        <v>17</v>
      </c>
      <c r="T98" s="3" t="str">
        <f>_xlfn.XLOOKUP(C98,DB!$A$2:$A$222,DB!$D$2:$D$222,"")</f>
        <v>Sector 7</v>
      </c>
    </row>
    <row r="99" spans="1:20" x14ac:dyDescent="0.2">
      <c r="A99" t="s">
        <v>329</v>
      </c>
      <c r="B99" t="s">
        <v>18</v>
      </c>
      <c r="C99" t="s">
        <v>35</v>
      </c>
      <c r="D99" t="s">
        <v>20</v>
      </c>
      <c r="E99" t="s">
        <v>118</v>
      </c>
      <c r="F99" s="2">
        <v>46269.739594907398</v>
      </c>
      <c r="G99" t="s">
        <v>22</v>
      </c>
      <c r="H99" t="s">
        <v>669</v>
      </c>
      <c r="I99" s="3">
        <v>360</v>
      </c>
      <c r="J99" t="s">
        <v>24</v>
      </c>
      <c r="K99" t="s">
        <v>25</v>
      </c>
      <c r="L99" s="3">
        <v>878</v>
      </c>
      <c r="M99" t="s">
        <v>39</v>
      </c>
      <c r="N99" s="2">
        <v>46269.787384259304</v>
      </c>
      <c r="O99" s="3">
        <v>360</v>
      </c>
      <c r="P99" t="s">
        <v>27</v>
      </c>
      <c r="Q99" s="3">
        <v>190</v>
      </c>
      <c r="R99" s="3" t="str">
        <f>IF(G99="12R",_xlfn.XLOOKUP(C99,DB!$A$2:$A$222,DB!$B$2:$B$222,""),IF(G99="30L",_xlfn.XLOOKUP(C99,DB!$A$2:$A$222,DB!$C$2:$C$222,""),""))</f>
        <v>UDGUV</v>
      </c>
      <c r="S99" s="3">
        <f t="shared" si="1"/>
        <v>17</v>
      </c>
      <c r="T99" s="3" t="str">
        <f>_xlfn.XLOOKUP(C99,DB!$A$2:$A$222,DB!$D$2:$D$222,"")</f>
        <v>Sector 2</v>
      </c>
    </row>
    <row r="100" spans="1:20" x14ac:dyDescent="0.2">
      <c r="A100" t="s">
        <v>699</v>
      </c>
      <c r="B100" t="s">
        <v>18</v>
      </c>
      <c r="C100" t="s">
        <v>700</v>
      </c>
      <c r="D100" t="s">
        <v>36</v>
      </c>
      <c r="E100" t="s">
        <v>1499</v>
      </c>
      <c r="F100" s="2">
        <v>46269.7408796296</v>
      </c>
      <c r="G100" t="s">
        <v>22</v>
      </c>
      <c r="H100" t="s">
        <v>1500</v>
      </c>
      <c r="I100" s="3">
        <v>390</v>
      </c>
      <c r="J100" t="s">
        <v>24</v>
      </c>
      <c r="K100" t="s">
        <v>25</v>
      </c>
      <c r="L100" s="3">
        <v>353</v>
      </c>
      <c r="M100" t="s">
        <v>33</v>
      </c>
      <c r="N100" s="2">
        <v>46269.760208333297</v>
      </c>
      <c r="O100" s="3">
        <v>390</v>
      </c>
      <c r="P100" t="s">
        <v>27</v>
      </c>
      <c r="Q100" s="3">
        <v>40</v>
      </c>
      <c r="R100" s="3" t="str">
        <f>IF(G100="12R",_xlfn.XLOOKUP(C100,DB!$A$2:$A$222,DB!$B$2:$B$222,""),IF(G100="30L",_xlfn.XLOOKUP(C100,DB!$A$2:$A$222,DB!$C$2:$C$222,""),""))</f>
        <v>OMSUK</v>
      </c>
      <c r="S100" s="3">
        <f t="shared" si="1"/>
        <v>17</v>
      </c>
      <c r="T100" s="3" t="str">
        <f>_xlfn.XLOOKUP(C100,DB!$A$2:$A$222,DB!$D$2:$D$222,"")</f>
        <v>Sector 3</v>
      </c>
    </row>
    <row r="101" spans="1:20" x14ac:dyDescent="0.2">
      <c r="A101" t="s">
        <v>345</v>
      </c>
      <c r="B101" t="s">
        <v>18</v>
      </c>
      <c r="C101" t="s">
        <v>346</v>
      </c>
      <c r="D101" t="s">
        <v>65</v>
      </c>
      <c r="E101" t="s">
        <v>1501</v>
      </c>
      <c r="F101" s="2">
        <v>46269.742418981499</v>
      </c>
      <c r="G101" t="s">
        <v>22</v>
      </c>
      <c r="H101" t="s">
        <v>1502</v>
      </c>
      <c r="I101" s="3">
        <v>290</v>
      </c>
      <c r="J101" t="s">
        <v>24</v>
      </c>
      <c r="K101" t="s">
        <v>25</v>
      </c>
      <c r="L101" s="3">
        <v>151</v>
      </c>
      <c r="M101" t="s">
        <v>158</v>
      </c>
      <c r="N101" s="2">
        <v>46269.752256944397</v>
      </c>
      <c r="O101" s="3">
        <v>290</v>
      </c>
      <c r="P101" t="s">
        <v>27</v>
      </c>
      <c r="Q101" s="3">
        <v>190</v>
      </c>
      <c r="R101" s="3" t="str">
        <f>IF(G101="12R",_xlfn.XLOOKUP(C101,DB!$A$2:$A$222,DB!$B$2:$B$222,""),IF(G101="30L",_xlfn.XLOOKUP(C101,DB!$A$2:$A$222,DB!$C$2:$C$222,""),""))</f>
        <v>TAKUX</v>
      </c>
      <c r="S101" s="3">
        <f t="shared" si="1"/>
        <v>17</v>
      </c>
      <c r="T101" s="3" t="str">
        <f>_xlfn.XLOOKUP(C101,DB!$A$2:$A$222,DB!$D$2:$D$222,"")</f>
        <v>Sector 7</v>
      </c>
    </row>
    <row r="102" spans="1:20" x14ac:dyDescent="0.2">
      <c r="A102" t="s">
        <v>373</v>
      </c>
      <c r="B102" t="s">
        <v>18</v>
      </c>
      <c r="C102" t="s">
        <v>374</v>
      </c>
      <c r="D102" t="s">
        <v>155</v>
      </c>
      <c r="E102" t="s">
        <v>397</v>
      </c>
      <c r="F102" s="2">
        <v>46269.743750000001</v>
      </c>
      <c r="G102" t="s">
        <v>22</v>
      </c>
      <c r="H102" t="s">
        <v>1503</v>
      </c>
      <c r="I102" s="3">
        <v>410</v>
      </c>
      <c r="J102" t="s">
        <v>24</v>
      </c>
      <c r="K102" t="s">
        <v>25</v>
      </c>
      <c r="L102" s="3">
        <v>360</v>
      </c>
      <c r="M102" t="s">
        <v>33</v>
      </c>
      <c r="N102" s="2">
        <v>46269.763865740701</v>
      </c>
      <c r="O102" s="3">
        <v>410</v>
      </c>
      <c r="P102" t="s">
        <v>27</v>
      </c>
      <c r="Q102" s="3">
        <v>40</v>
      </c>
      <c r="R102" s="3" t="str">
        <f>IF(G102="12R",_xlfn.XLOOKUP(C102,DB!$A$2:$A$222,DB!$B$2:$B$222,""),IF(G102="30L",_xlfn.XLOOKUP(C102,DB!$A$2:$A$222,DB!$C$2:$C$222,""),""))</f>
        <v>OMSUK</v>
      </c>
      <c r="S102" s="3">
        <f t="shared" si="1"/>
        <v>17</v>
      </c>
      <c r="T102" s="3" t="str">
        <f>_xlfn.XLOOKUP(C102,DB!$A$2:$A$222,DB!$D$2:$D$222,"")</f>
        <v>Sector 3</v>
      </c>
    </row>
    <row r="103" spans="1:20" x14ac:dyDescent="0.2">
      <c r="A103" t="s">
        <v>1122</v>
      </c>
      <c r="B103" t="s">
        <v>18</v>
      </c>
      <c r="C103" t="s">
        <v>1123</v>
      </c>
      <c r="D103" t="s">
        <v>65</v>
      </c>
      <c r="E103" t="s">
        <v>1504</v>
      </c>
      <c r="F103" s="2">
        <v>46269.745324074102</v>
      </c>
      <c r="G103" t="s">
        <v>22</v>
      </c>
      <c r="H103" t="s">
        <v>1505</v>
      </c>
      <c r="I103" s="3">
        <v>380</v>
      </c>
      <c r="J103" t="s">
        <v>24</v>
      </c>
      <c r="K103" t="s">
        <v>25</v>
      </c>
      <c r="L103" s="3">
        <v>998</v>
      </c>
      <c r="M103" t="s">
        <v>1126</v>
      </c>
      <c r="N103" s="2">
        <v>46269.800324074102</v>
      </c>
      <c r="O103" s="3">
        <v>230</v>
      </c>
      <c r="P103" t="s">
        <v>27</v>
      </c>
      <c r="Q103" s="3">
        <v>190</v>
      </c>
      <c r="R103" s="3" t="str">
        <f>IF(G103="12R",_xlfn.XLOOKUP(C103,DB!$A$2:$A$222,DB!$B$2:$B$222,""),IF(G103="30L",_xlfn.XLOOKUP(C103,DB!$A$2:$A$222,DB!$C$2:$C$222,""),""))</f>
        <v>UDGUV</v>
      </c>
      <c r="S103" s="3">
        <f t="shared" si="1"/>
        <v>17</v>
      </c>
      <c r="T103" s="3" t="str">
        <f>_xlfn.XLOOKUP(C103,DB!$A$2:$A$222,DB!$D$2:$D$222,"")</f>
        <v>Sector 2</v>
      </c>
    </row>
    <row r="104" spans="1:20" x14ac:dyDescent="0.2">
      <c r="A104" t="s">
        <v>309</v>
      </c>
      <c r="B104" t="s">
        <v>18</v>
      </c>
      <c r="C104" t="s">
        <v>310</v>
      </c>
      <c r="D104" t="s">
        <v>36</v>
      </c>
      <c r="E104" t="s">
        <v>1506</v>
      </c>
      <c r="F104" s="2">
        <v>46269.746423611097</v>
      </c>
      <c r="G104" t="s">
        <v>22</v>
      </c>
      <c r="H104" t="s">
        <v>1507</v>
      </c>
      <c r="I104" s="3">
        <v>370</v>
      </c>
      <c r="J104" t="s">
        <v>24</v>
      </c>
      <c r="K104" t="s">
        <v>25</v>
      </c>
      <c r="L104" s="3">
        <v>135</v>
      </c>
      <c r="M104" t="s">
        <v>45</v>
      </c>
      <c r="N104" s="2">
        <v>46269.755185185197</v>
      </c>
      <c r="O104" s="3">
        <v>246</v>
      </c>
      <c r="P104" t="s">
        <v>27</v>
      </c>
      <c r="Q104" s="3">
        <v>190</v>
      </c>
      <c r="R104" s="3" t="str">
        <f>IF(G104="12R",_xlfn.XLOOKUP(C104,DB!$A$2:$A$222,DB!$B$2:$B$222,""),IF(G104="30L",_xlfn.XLOOKUP(C104,DB!$A$2:$A$222,DB!$C$2:$C$222,""),""))</f>
        <v>NUDAL</v>
      </c>
      <c r="S104" s="3">
        <f t="shared" si="1"/>
        <v>17</v>
      </c>
      <c r="T104" s="3" t="str">
        <f>_xlfn.XLOOKUP(C104,DB!$A$2:$A$222,DB!$D$2:$D$222,"")</f>
        <v>Sector 3</v>
      </c>
    </row>
    <row r="105" spans="1:20" x14ac:dyDescent="0.2">
      <c r="A105" t="s">
        <v>796</v>
      </c>
      <c r="B105" t="s">
        <v>18</v>
      </c>
      <c r="C105" t="s">
        <v>18</v>
      </c>
      <c r="D105" t="s">
        <v>797</v>
      </c>
      <c r="F105" s="2">
        <v>46269.748854166697</v>
      </c>
      <c r="G105" t="s">
        <v>22</v>
      </c>
      <c r="H105" t="s">
        <v>195</v>
      </c>
      <c r="I105" s="3">
        <v>15</v>
      </c>
      <c r="J105" t="s">
        <v>196</v>
      </c>
      <c r="K105" t="s">
        <v>62</v>
      </c>
      <c r="L105" s="3">
        <v>104</v>
      </c>
      <c r="M105" t="s">
        <v>18</v>
      </c>
      <c r="N105" s="2">
        <v>46269.7761805556</v>
      </c>
      <c r="O105" s="3">
        <v>0</v>
      </c>
      <c r="P105" t="s">
        <v>192</v>
      </c>
      <c r="Q105" s="3">
        <v>15</v>
      </c>
      <c r="R105" s="3" t="str">
        <f>IF(G105="12R",_xlfn.XLOOKUP(C105,DB!$A$2:$A$222,DB!$B$2:$B$222,""),IF(G105="30L",_xlfn.XLOOKUP(C105,DB!$A$2:$A$222,DB!$C$2:$C$222,""),""))</f>
        <v/>
      </c>
      <c r="S105" s="3">
        <f t="shared" si="1"/>
        <v>17</v>
      </c>
      <c r="T105" s="3" t="str">
        <f>_xlfn.XLOOKUP(C105,DB!$A$2:$A$222,DB!$D$2:$D$222,"")</f>
        <v/>
      </c>
    </row>
    <row r="106" spans="1:20" x14ac:dyDescent="0.2">
      <c r="A106" t="s">
        <v>336</v>
      </c>
      <c r="B106" t="s">
        <v>18</v>
      </c>
      <c r="C106" t="s">
        <v>337</v>
      </c>
      <c r="D106" t="s">
        <v>65</v>
      </c>
      <c r="E106" t="s">
        <v>148</v>
      </c>
      <c r="F106" s="2">
        <v>46269.750775462999</v>
      </c>
      <c r="G106" t="s">
        <v>22</v>
      </c>
      <c r="H106" t="s">
        <v>1508</v>
      </c>
      <c r="I106" s="3">
        <v>380</v>
      </c>
      <c r="J106" t="s">
        <v>24</v>
      </c>
      <c r="K106" t="s">
        <v>25</v>
      </c>
      <c r="L106" s="3">
        <v>859</v>
      </c>
      <c r="M106" t="s">
        <v>52</v>
      </c>
      <c r="N106" s="2">
        <v>46269.797766203701</v>
      </c>
      <c r="O106" s="3">
        <v>380</v>
      </c>
      <c r="P106" t="s">
        <v>27</v>
      </c>
      <c r="Q106" s="3">
        <v>190</v>
      </c>
      <c r="R106" s="3" t="str">
        <f>IF(G106="12R",_xlfn.XLOOKUP(C106,DB!$A$2:$A$222,DB!$B$2:$B$222,""),IF(G106="30L",_xlfn.XLOOKUP(C106,DB!$A$2:$A$222,DB!$C$2:$C$222,""),""))</f>
        <v>UDGUV</v>
      </c>
      <c r="S106" s="3">
        <f t="shared" si="1"/>
        <v>18</v>
      </c>
      <c r="T106" s="3" t="str">
        <f>_xlfn.XLOOKUP(C106,DB!$A$2:$A$222,DB!$D$2:$D$222,"")</f>
        <v>Sector 2</v>
      </c>
    </row>
    <row r="107" spans="1:20" x14ac:dyDescent="0.2">
      <c r="A107" t="s">
        <v>349</v>
      </c>
      <c r="B107" t="s">
        <v>18</v>
      </c>
      <c r="C107" t="s">
        <v>19</v>
      </c>
      <c r="D107" t="s">
        <v>20</v>
      </c>
      <c r="E107" t="s">
        <v>1345</v>
      </c>
      <c r="F107" s="2">
        <v>46269.752256944397</v>
      </c>
      <c r="G107" t="s">
        <v>22</v>
      </c>
      <c r="H107" t="s">
        <v>625</v>
      </c>
      <c r="I107" s="3">
        <v>340</v>
      </c>
      <c r="J107" t="s">
        <v>24</v>
      </c>
      <c r="K107" t="s">
        <v>25</v>
      </c>
      <c r="L107" s="3">
        <v>860</v>
      </c>
      <c r="M107" t="s">
        <v>26</v>
      </c>
      <c r="N107" s="2">
        <v>46269.799849536997</v>
      </c>
      <c r="O107" s="3">
        <v>340</v>
      </c>
      <c r="P107" t="s">
        <v>27</v>
      </c>
      <c r="Q107" s="3">
        <v>190</v>
      </c>
      <c r="R107" s="3" t="str">
        <f>IF(G107="12R",_xlfn.XLOOKUP(C107,DB!$A$2:$A$222,DB!$B$2:$B$222,""),IF(G107="30L",_xlfn.XLOOKUP(C107,DB!$A$2:$A$222,DB!$C$2:$C$222,""),""))</f>
        <v>UDGUV</v>
      </c>
      <c r="S107" s="3">
        <f t="shared" si="1"/>
        <v>18</v>
      </c>
      <c r="T107" s="3" t="str">
        <f>_xlfn.XLOOKUP(C107,DB!$A$2:$A$222,DB!$D$2:$D$222,"")</f>
        <v>Sector 2</v>
      </c>
    </row>
    <row r="108" spans="1:20" x14ac:dyDescent="0.2">
      <c r="A108" t="s">
        <v>1509</v>
      </c>
      <c r="B108" t="s">
        <v>18</v>
      </c>
      <c r="C108" t="s">
        <v>1510</v>
      </c>
      <c r="D108" t="s">
        <v>1307</v>
      </c>
      <c r="F108" s="2">
        <v>46269.752812500003</v>
      </c>
      <c r="G108" t="s">
        <v>22</v>
      </c>
      <c r="H108" t="s">
        <v>1511</v>
      </c>
      <c r="I108" s="3">
        <v>430</v>
      </c>
      <c r="J108" t="s">
        <v>24</v>
      </c>
      <c r="K108" t="s">
        <v>62</v>
      </c>
      <c r="L108" s="3">
        <v>529</v>
      </c>
      <c r="M108" t="s">
        <v>177</v>
      </c>
      <c r="N108" s="2">
        <v>46269.783611111103</v>
      </c>
      <c r="O108" s="3">
        <v>430</v>
      </c>
      <c r="P108" t="s">
        <v>27</v>
      </c>
      <c r="Q108" s="3">
        <v>40</v>
      </c>
      <c r="R108" s="3" t="str">
        <f>IF(G108="12R",_xlfn.XLOOKUP(C108,DB!$A$2:$A$222,DB!$B$2:$B$222,""),IF(G108="30L",_xlfn.XLOOKUP(C108,DB!$A$2:$A$222,DB!$C$2:$C$222,""),""))</f>
        <v/>
      </c>
      <c r="S108" s="3">
        <f t="shared" si="1"/>
        <v>18</v>
      </c>
      <c r="T108" s="3" t="str">
        <f>_xlfn.XLOOKUP(C108,DB!$A$2:$A$222,DB!$D$2:$D$222,"")</f>
        <v/>
      </c>
    </row>
    <row r="109" spans="1:20" x14ac:dyDescent="0.2">
      <c r="A109" t="s">
        <v>357</v>
      </c>
      <c r="B109" t="s">
        <v>18</v>
      </c>
      <c r="C109" t="s">
        <v>249</v>
      </c>
      <c r="D109" t="s">
        <v>20</v>
      </c>
      <c r="E109" t="s">
        <v>358</v>
      </c>
      <c r="F109" s="2">
        <v>46269.753981481503</v>
      </c>
      <c r="G109" t="s">
        <v>22</v>
      </c>
      <c r="H109" t="s">
        <v>1512</v>
      </c>
      <c r="I109" s="3">
        <v>330</v>
      </c>
      <c r="J109" t="s">
        <v>24</v>
      </c>
      <c r="K109" t="s">
        <v>25</v>
      </c>
      <c r="L109" s="3">
        <v>359</v>
      </c>
      <c r="M109" t="s">
        <v>33</v>
      </c>
      <c r="N109" s="2">
        <v>46269.773726851898</v>
      </c>
      <c r="O109" s="3">
        <v>330</v>
      </c>
      <c r="P109" t="s">
        <v>27</v>
      </c>
      <c r="Q109" s="3">
        <v>40</v>
      </c>
      <c r="R109" s="3" t="str">
        <f>IF(G109="12R",_xlfn.XLOOKUP(C109,DB!$A$2:$A$222,DB!$B$2:$B$222,""),IF(G109="30L",_xlfn.XLOOKUP(C109,DB!$A$2:$A$222,DB!$C$2:$C$222,""),""))</f>
        <v>OMSUK</v>
      </c>
      <c r="S109" s="3">
        <f t="shared" si="1"/>
        <v>18</v>
      </c>
      <c r="T109" s="3" t="str">
        <f>_xlfn.XLOOKUP(C109,DB!$A$2:$A$222,DB!$D$2:$D$222,"")</f>
        <v>Sector 3</v>
      </c>
    </row>
    <row r="110" spans="1:20" x14ac:dyDescent="0.2">
      <c r="A110" t="s">
        <v>1147</v>
      </c>
      <c r="B110" t="s">
        <v>18</v>
      </c>
      <c r="C110" t="s">
        <v>463</v>
      </c>
      <c r="D110" t="s">
        <v>155</v>
      </c>
      <c r="E110" t="s">
        <v>1513</v>
      </c>
      <c r="F110" s="2">
        <v>46269.755347222199</v>
      </c>
      <c r="G110" t="s">
        <v>22</v>
      </c>
      <c r="H110" t="s">
        <v>1514</v>
      </c>
      <c r="I110" s="3">
        <v>410</v>
      </c>
      <c r="J110" t="s">
        <v>24</v>
      </c>
      <c r="K110" t="s">
        <v>25</v>
      </c>
      <c r="L110" s="3">
        <v>134</v>
      </c>
      <c r="M110" t="s">
        <v>45</v>
      </c>
      <c r="N110" s="2">
        <v>46269.764074074097</v>
      </c>
      <c r="O110" s="3">
        <v>307</v>
      </c>
      <c r="P110" t="s">
        <v>27</v>
      </c>
      <c r="Q110" s="3">
        <v>190</v>
      </c>
      <c r="R110" s="3" t="str">
        <f>IF(G110="12R",_xlfn.XLOOKUP(C110,DB!$A$2:$A$222,DB!$B$2:$B$222,""),IF(G110="30L",_xlfn.XLOOKUP(C110,DB!$A$2:$A$222,DB!$C$2:$C$222,""),""))</f>
        <v>OMSUK</v>
      </c>
      <c r="S110" s="3">
        <f t="shared" si="1"/>
        <v>18</v>
      </c>
      <c r="T110" s="3" t="str">
        <f>_xlfn.XLOOKUP(C110,DB!$A$2:$A$222,DB!$D$2:$D$222,"")</f>
        <v>Sector 3</v>
      </c>
    </row>
    <row r="111" spans="1:20" x14ac:dyDescent="0.2">
      <c r="A111" t="s">
        <v>377</v>
      </c>
      <c r="B111" t="s">
        <v>18</v>
      </c>
      <c r="C111" t="s">
        <v>29</v>
      </c>
      <c r="D111" t="s">
        <v>378</v>
      </c>
      <c r="E111" t="s">
        <v>1515</v>
      </c>
      <c r="F111" s="2">
        <v>46269.756724537001</v>
      </c>
      <c r="G111" t="s">
        <v>22</v>
      </c>
      <c r="H111" t="s">
        <v>1516</v>
      </c>
      <c r="I111" s="3">
        <v>350</v>
      </c>
      <c r="J111" t="s">
        <v>24</v>
      </c>
      <c r="K111" t="s">
        <v>25</v>
      </c>
      <c r="L111" s="3">
        <v>357</v>
      </c>
      <c r="M111" t="s">
        <v>33</v>
      </c>
      <c r="N111" s="2">
        <v>46269.778009259302</v>
      </c>
      <c r="O111" s="3">
        <v>350</v>
      </c>
      <c r="P111" t="s">
        <v>27</v>
      </c>
      <c r="Q111" s="3">
        <v>40</v>
      </c>
      <c r="R111" s="3" t="str">
        <f>IF(G111="12R",_xlfn.XLOOKUP(C111,DB!$A$2:$A$222,DB!$B$2:$B$222,""),IF(G111="30L",_xlfn.XLOOKUP(C111,DB!$A$2:$A$222,DB!$C$2:$C$222,""),""))</f>
        <v>OMSUK</v>
      </c>
      <c r="S111" s="3">
        <f t="shared" si="1"/>
        <v>18</v>
      </c>
      <c r="T111" s="3" t="str">
        <f>_xlfn.XLOOKUP(C111,DB!$A$2:$A$222,DB!$D$2:$D$222,"")</f>
        <v>Sector 3</v>
      </c>
    </row>
    <row r="112" spans="1:20" x14ac:dyDescent="0.2">
      <c r="A112" t="s">
        <v>1141</v>
      </c>
      <c r="B112" t="s">
        <v>18</v>
      </c>
      <c r="C112" t="s">
        <v>1142</v>
      </c>
      <c r="D112" t="s">
        <v>155</v>
      </c>
      <c r="E112" t="s">
        <v>1517</v>
      </c>
      <c r="F112" s="2">
        <v>46269.758136574099</v>
      </c>
      <c r="G112" t="s">
        <v>22</v>
      </c>
      <c r="H112" t="s">
        <v>1518</v>
      </c>
      <c r="I112" s="3">
        <v>400</v>
      </c>
      <c r="J112" t="s">
        <v>24</v>
      </c>
      <c r="K112" t="s">
        <v>25</v>
      </c>
      <c r="L112" s="3">
        <v>433</v>
      </c>
      <c r="M112" t="s">
        <v>308</v>
      </c>
      <c r="N112" s="2">
        <v>46269.782141203701</v>
      </c>
      <c r="O112" s="3">
        <v>400</v>
      </c>
      <c r="P112" t="s">
        <v>27</v>
      </c>
      <c r="Q112" s="3">
        <v>40</v>
      </c>
      <c r="R112" s="3" t="str">
        <f>IF(G112="12R",_xlfn.XLOOKUP(C112,DB!$A$2:$A$222,DB!$B$2:$B$222,""),IF(G112="30L",_xlfn.XLOOKUP(C112,DB!$A$2:$A$222,DB!$C$2:$C$222,""),""))</f>
        <v>ENEBA</v>
      </c>
      <c r="S112" s="3">
        <f t="shared" si="1"/>
        <v>18</v>
      </c>
      <c r="T112" s="3" t="str">
        <f>_xlfn.XLOOKUP(C112,DB!$A$2:$A$222,DB!$D$2:$D$222,"")</f>
        <v>Sector 3</v>
      </c>
    </row>
    <row r="113" spans="1:20" x14ac:dyDescent="0.2">
      <c r="A113" t="s">
        <v>370</v>
      </c>
      <c r="B113" t="s">
        <v>18</v>
      </c>
      <c r="C113" t="s">
        <v>48</v>
      </c>
      <c r="D113" t="s">
        <v>49</v>
      </c>
      <c r="E113" t="s">
        <v>1519</v>
      </c>
      <c r="F113" s="2">
        <v>46269.759189814802</v>
      </c>
      <c r="G113" t="s">
        <v>22</v>
      </c>
      <c r="H113" t="s">
        <v>1520</v>
      </c>
      <c r="I113" s="3">
        <v>360</v>
      </c>
      <c r="J113" t="s">
        <v>24</v>
      </c>
      <c r="K113" t="s">
        <v>25</v>
      </c>
      <c r="L113" s="3">
        <v>859</v>
      </c>
      <c r="M113" t="s">
        <v>52</v>
      </c>
      <c r="N113" s="2">
        <v>46269.806064814802</v>
      </c>
      <c r="O113" s="3">
        <v>360</v>
      </c>
      <c r="P113" t="s">
        <v>27</v>
      </c>
      <c r="Q113" s="3">
        <v>190</v>
      </c>
      <c r="R113" s="3" t="str">
        <f>IF(G113="12R",_xlfn.XLOOKUP(C113,DB!$A$2:$A$222,DB!$B$2:$B$222,""),IF(G113="30L",_xlfn.XLOOKUP(C113,DB!$A$2:$A$222,DB!$C$2:$C$222,""),""))</f>
        <v>UDGUV</v>
      </c>
      <c r="S113" s="3">
        <f t="shared" si="1"/>
        <v>18</v>
      </c>
      <c r="T113" s="3" t="str">
        <f>_xlfn.XLOOKUP(C113,DB!$A$2:$A$222,DB!$D$2:$D$222,"")</f>
        <v>Sector 2</v>
      </c>
    </row>
    <row r="114" spans="1:20" x14ac:dyDescent="0.2">
      <c r="A114" t="s">
        <v>1521</v>
      </c>
      <c r="B114" t="s">
        <v>18</v>
      </c>
      <c r="C114" t="s">
        <v>683</v>
      </c>
      <c r="D114" t="s">
        <v>1522</v>
      </c>
      <c r="E114" t="s">
        <v>1521</v>
      </c>
      <c r="F114" s="2">
        <v>46269.760578703703</v>
      </c>
      <c r="G114" t="s">
        <v>22</v>
      </c>
      <c r="H114" t="s">
        <v>1523</v>
      </c>
      <c r="I114" s="3">
        <v>350</v>
      </c>
      <c r="J114" t="s">
        <v>24</v>
      </c>
      <c r="K114" t="s">
        <v>62</v>
      </c>
      <c r="L114" s="3">
        <v>231</v>
      </c>
      <c r="M114" t="s">
        <v>686</v>
      </c>
      <c r="N114" s="2">
        <v>46269.774328703701</v>
      </c>
      <c r="O114" s="3">
        <v>319</v>
      </c>
      <c r="P114" t="s">
        <v>27</v>
      </c>
      <c r="Q114" s="3">
        <v>40</v>
      </c>
      <c r="R114" s="3" t="str">
        <f>IF(G114="12R",_xlfn.XLOOKUP(C114,DB!$A$2:$A$222,DB!$B$2:$B$222,""),IF(G114="30L",_xlfn.XLOOKUP(C114,DB!$A$2:$A$222,DB!$C$2:$C$222,""),""))</f>
        <v>OMSUK</v>
      </c>
      <c r="S114" s="3">
        <f t="shared" si="1"/>
        <v>18</v>
      </c>
      <c r="T114" s="3" t="str">
        <f>_xlfn.XLOOKUP(C114,DB!$A$2:$A$222,DB!$D$2:$D$222,"")</f>
        <v>Sector 3</v>
      </c>
    </row>
    <row r="115" spans="1:20" x14ac:dyDescent="0.2">
      <c r="A115" t="s">
        <v>355</v>
      </c>
      <c r="B115" t="s">
        <v>18</v>
      </c>
      <c r="C115" t="s">
        <v>35</v>
      </c>
      <c r="D115" t="s">
        <v>20</v>
      </c>
      <c r="E115" t="s">
        <v>70</v>
      </c>
      <c r="F115" s="2">
        <v>46269.762291666702</v>
      </c>
      <c r="G115" t="s">
        <v>22</v>
      </c>
      <c r="H115" t="s">
        <v>1524</v>
      </c>
      <c r="I115" s="3">
        <v>360</v>
      </c>
      <c r="J115" t="s">
        <v>24</v>
      </c>
      <c r="K115" t="s">
        <v>25</v>
      </c>
      <c r="L115" s="3">
        <v>878</v>
      </c>
      <c r="M115" t="s">
        <v>39</v>
      </c>
      <c r="N115" s="2">
        <v>46269.809224536999</v>
      </c>
      <c r="O115" s="3">
        <v>360</v>
      </c>
      <c r="P115" t="s">
        <v>27</v>
      </c>
      <c r="Q115" s="3">
        <v>190</v>
      </c>
      <c r="R115" s="3" t="str">
        <f>IF(G115="12R",_xlfn.XLOOKUP(C115,DB!$A$2:$A$222,DB!$B$2:$B$222,""),IF(G115="30L",_xlfn.XLOOKUP(C115,DB!$A$2:$A$222,DB!$C$2:$C$222,""),""))</f>
        <v>UDGUV</v>
      </c>
      <c r="S115" s="3">
        <f t="shared" si="1"/>
        <v>18</v>
      </c>
      <c r="T115" s="3" t="str">
        <f>_xlfn.XLOOKUP(C115,DB!$A$2:$A$222,DB!$D$2:$D$222,"")</f>
        <v>Sector 2</v>
      </c>
    </row>
    <row r="116" spans="1:20" x14ac:dyDescent="0.2">
      <c r="A116" t="s">
        <v>384</v>
      </c>
      <c r="B116" t="s">
        <v>18</v>
      </c>
      <c r="C116" t="s">
        <v>204</v>
      </c>
      <c r="D116" t="s">
        <v>73</v>
      </c>
      <c r="E116" t="s">
        <v>1038</v>
      </c>
      <c r="F116" s="2">
        <v>46269.764039351903</v>
      </c>
      <c r="G116" t="s">
        <v>22</v>
      </c>
      <c r="H116" t="s">
        <v>1525</v>
      </c>
      <c r="I116" s="3">
        <v>350</v>
      </c>
      <c r="J116" t="s">
        <v>24</v>
      </c>
      <c r="K116" t="s">
        <v>25</v>
      </c>
      <c r="L116" s="3">
        <v>328</v>
      </c>
      <c r="M116" t="s">
        <v>1526</v>
      </c>
      <c r="N116" s="2">
        <v>46269.782673611102</v>
      </c>
      <c r="O116" s="3">
        <v>297</v>
      </c>
      <c r="P116" t="s">
        <v>27</v>
      </c>
      <c r="Q116" s="3">
        <v>40</v>
      </c>
      <c r="R116" s="3" t="str">
        <f>IF(G116="12R",_xlfn.XLOOKUP(C116,DB!$A$2:$A$222,DB!$B$2:$B$222,""),IF(G116="30L",_xlfn.XLOOKUP(C116,DB!$A$2:$A$222,DB!$C$2:$C$222,""),""))</f>
        <v>OMSUK</v>
      </c>
      <c r="S116" s="3">
        <f t="shared" si="1"/>
        <v>18</v>
      </c>
      <c r="T116" s="3" t="str">
        <f>_xlfn.XLOOKUP(C116,DB!$A$2:$A$222,DB!$D$2:$D$222,"")</f>
        <v>Sector 3</v>
      </c>
    </row>
    <row r="117" spans="1:20" x14ac:dyDescent="0.2">
      <c r="A117" t="s">
        <v>367</v>
      </c>
      <c r="B117" t="s">
        <v>18</v>
      </c>
      <c r="C117" t="s">
        <v>249</v>
      </c>
      <c r="D117" t="s">
        <v>73</v>
      </c>
      <c r="E117" t="s">
        <v>1527</v>
      </c>
      <c r="F117" s="2">
        <v>46269.766145833302</v>
      </c>
      <c r="G117" t="s">
        <v>22</v>
      </c>
      <c r="H117" t="s">
        <v>1528</v>
      </c>
      <c r="I117" s="3">
        <v>350</v>
      </c>
      <c r="J117" t="s">
        <v>24</v>
      </c>
      <c r="K117" t="s">
        <v>25</v>
      </c>
      <c r="L117" s="3">
        <v>359</v>
      </c>
      <c r="M117" t="s">
        <v>33</v>
      </c>
      <c r="N117" s="2">
        <v>46269.785486111097</v>
      </c>
      <c r="O117" s="3">
        <v>328</v>
      </c>
      <c r="P117" t="s">
        <v>27</v>
      </c>
      <c r="Q117" s="3">
        <v>40</v>
      </c>
      <c r="R117" s="3" t="str">
        <f>IF(G117="12R",_xlfn.XLOOKUP(C117,DB!$A$2:$A$222,DB!$B$2:$B$222,""),IF(G117="30L",_xlfn.XLOOKUP(C117,DB!$A$2:$A$222,DB!$C$2:$C$222,""),""))</f>
        <v>OMSUK</v>
      </c>
      <c r="S117" s="3">
        <f t="shared" si="1"/>
        <v>18</v>
      </c>
      <c r="T117" s="3" t="str">
        <f>_xlfn.XLOOKUP(C117,DB!$A$2:$A$222,DB!$D$2:$D$222,"")</f>
        <v>Sector 3</v>
      </c>
    </row>
    <row r="118" spans="1:20" x14ac:dyDescent="0.2">
      <c r="A118" t="s">
        <v>360</v>
      </c>
      <c r="B118" t="s">
        <v>18</v>
      </c>
      <c r="C118" t="s">
        <v>361</v>
      </c>
      <c r="D118" t="s">
        <v>49</v>
      </c>
      <c r="E118" t="s">
        <v>262</v>
      </c>
      <c r="F118" s="2">
        <v>46269.768113425896</v>
      </c>
      <c r="G118" t="s">
        <v>22</v>
      </c>
      <c r="H118" t="s">
        <v>1529</v>
      </c>
      <c r="I118" s="3">
        <v>340</v>
      </c>
      <c r="J118" t="s">
        <v>24</v>
      </c>
      <c r="K118" t="s">
        <v>25</v>
      </c>
      <c r="L118" s="3">
        <v>879</v>
      </c>
      <c r="M118" t="s">
        <v>39</v>
      </c>
      <c r="N118" s="2">
        <v>46269.814942129597</v>
      </c>
      <c r="O118" s="3">
        <v>340</v>
      </c>
      <c r="P118" t="s">
        <v>27</v>
      </c>
      <c r="Q118" s="3">
        <v>190</v>
      </c>
      <c r="R118" s="3" t="str">
        <f>IF(G118="12R",_xlfn.XLOOKUP(C118,DB!$A$2:$A$222,DB!$B$2:$B$222,""),IF(G118="30L",_xlfn.XLOOKUP(C118,DB!$A$2:$A$222,DB!$C$2:$C$222,""),""))</f>
        <v>UDGUV</v>
      </c>
      <c r="S118" s="3">
        <f t="shared" si="1"/>
        <v>18</v>
      </c>
      <c r="T118" s="3" t="str">
        <f>_xlfn.XLOOKUP(C118,DB!$A$2:$A$222,DB!$D$2:$D$222,"")</f>
        <v>Sector 2</v>
      </c>
    </row>
    <row r="119" spans="1:20" x14ac:dyDescent="0.2">
      <c r="A119" t="s">
        <v>402</v>
      </c>
      <c r="B119" t="s">
        <v>18</v>
      </c>
      <c r="C119" t="s">
        <v>164</v>
      </c>
      <c r="D119" t="s">
        <v>165</v>
      </c>
      <c r="E119" t="s">
        <v>1530</v>
      </c>
      <c r="F119" s="2">
        <v>46269.769409722197</v>
      </c>
      <c r="G119" t="s">
        <v>22</v>
      </c>
      <c r="H119" t="s">
        <v>1531</v>
      </c>
      <c r="I119" s="3">
        <v>380</v>
      </c>
      <c r="J119" t="s">
        <v>24</v>
      </c>
      <c r="K119" t="s">
        <v>25</v>
      </c>
      <c r="L119" s="3">
        <v>648</v>
      </c>
      <c r="M119" t="s">
        <v>1532</v>
      </c>
      <c r="N119" s="2">
        <v>46269.8038310185</v>
      </c>
      <c r="O119" s="3">
        <v>380</v>
      </c>
      <c r="P119" t="s">
        <v>27</v>
      </c>
      <c r="Q119" s="3">
        <v>40</v>
      </c>
      <c r="R119" s="3" t="str">
        <f>IF(G119="12R",_xlfn.XLOOKUP(C119,DB!$A$2:$A$222,DB!$B$2:$B$222,""),IF(G119="30L",_xlfn.XLOOKUP(C119,DB!$A$2:$A$222,DB!$C$2:$C$222,""),""))</f>
        <v>ENEBA</v>
      </c>
      <c r="S119" s="3">
        <f t="shared" si="1"/>
        <v>18</v>
      </c>
      <c r="T119" s="3" t="str">
        <f>_xlfn.XLOOKUP(C119,DB!$A$2:$A$222,DB!$D$2:$D$222,"")</f>
        <v>Sector 3</v>
      </c>
    </row>
    <row r="120" spans="1:20" x14ac:dyDescent="0.2">
      <c r="A120" t="s">
        <v>274</v>
      </c>
      <c r="B120" t="s">
        <v>18</v>
      </c>
      <c r="C120" t="s">
        <v>275</v>
      </c>
      <c r="D120" t="s">
        <v>276</v>
      </c>
      <c r="F120" s="2">
        <v>46269.7718634259</v>
      </c>
      <c r="G120" t="s">
        <v>22</v>
      </c>
      <c r="H120" t="s">
        <v>244</v>
      </c>
      <c r="I120" s="3">
        <v>15</v>
      </c>
      <c r="J120" t="s">
        <v>196</v>
      </c>
      <c r="K120" t="s">
        <v>62</v>
      </c>
      <c r="L120" s="3">
        <v>74</v>
      </c>
      <c r="M120" t="s">
        <v>275</v>
      </c>
      <c r="N120" s="2">
        <v>46269.790532407402</v>
      </c>
      <c r="O120" s="3">
        <v>0</v>
      </c>
      <c r="P120" t="s">
        <v>192</v>
      </c>
      <c r="Q120" s="3">
        <v>15</v>
      </c>
      <c r="R120" s="3" t="str">
        <f>IF(G120="12R",_xlfn.XLOOKUP(C120,DB!$A$2:$A$222,DB!$B$2:$B$222,""),IF(G120="30L",_xlfn.XLOOKUP(C120,DB!$A$2:$A$222,DB!$C$2:$C$222,""),""))</f>
        <v/>
      </c>
      <c r="S120" s="3">
        <f t="shared" si="1"/>
        <v>18</v>
      </c>
      <c r="T120" s="3" t="str">
        <f>_xlfn.XLOOKUP(C120,DB!$A$2:$A$222,DB!$D$2:$D$222,"")</f>
        <v/>
      </c>
    </row>
    <row r="121" spans="1:20" x14ac:dyDescent="0.2">
      <c r="A121" t="s">
        <v>351</v>
      </c>
      <c r="B121" t="s">
        <v>18</v>
      </c>
      <c r="C121" t="s">
        <v>352</v>
      </c>
      <c r="D121" t="s">
        <v>165</v>
      </c>
      <c r="E121" t="s">
        <v>1533</v>
      </c>
      <c r="F121" s="2">
        <v>46269.773472222201</v>
      </c>
      <c r="G121" t="s">
        <v>22</v>
      </c>
      <c r="H121" t="s">
        <v>1534</v>
      </c>
      <c r="I121" s="3">
        <v>320</v>
      </c>
      <c r="J121" t="s">
        <v>24</v>
      </c>
      <c r="K121" t="s">
        <v>25</v>
      </c>
      <c r="L121" s="3">
        <v>421</v>
      </c>
      <c r="M121" t="s">
        <v>1108</v>
      </c>
      <c r="N121" s="2">
        <v>46269.796226851897</v>
      </c>
      <c r="O121" s="3">
        <v>360</v>
      </c>
      <c r="P121" t="s">
        <v>27</v>
      </c>
      <c r="Q121" s="3">
        <v>40</v>
      </c>
      <c r="R121" s="3" t="str">
        <f>IF(G121="12R",_xlfn.XLOOKUP(C121,DB!$A$2:$A$222,DB!$B$2:$B$222,""),IF(G121="30L",_xlfn.XLOOKUP(C121,DB!$A$2:$A$222,DB!$C$2:$C$222,""),""))</f>
        <v>OMSUK</v>
      </c>
      <c r="S121" s="3">
        <f t="shared" si="1"/>
        <v>18</v>
      </c>
      <c r="T121" s="3" t="str">
        <f>_xlfn.XLOOKUP(C121,DB!$A$2:$A$222,DB!$D$2:$D$222,"")</f>
        <v>Sector 3</v>
      </c>
    </row>
    <row r="122" spans="1:20" x14ac:dyDescent="0.2">
      <c r="A122" t="s">
        <v>381</v>
      </c>
      <c r="B122" t="s">
        <v>18</v>
      </c>
      <c r="C122" t="s">
        <v>305</v>
      </c>
      <c r="D122" t="s">
        <v>20</v>
      </c>
      <c r="E122" t="s">
        <v>1535</v>
      </c>
      <c r="F122" s="2">
        <v>46269.7747453704</v>
      </c>
      <c r="G122" t="s">
        <v>22</v>
      </c>
      <c r="H122" t="s">
        <v>1536</v>
      </c>
      <c r="I122" s="3">
        <v>350</v>
      </c>
      <c r="J122" t="s">
        <v>24</v>
      </c>
      <c r="K122" t="s">
        <v>25</v>
      </c>
      <c r="L122" s="3">
        <v>361</v>
      </c>
      <c r="M122" t="s">
        <v>1537</v>
      </c>
      <c r="N122" s="2">
        <v>46269.794814814799</v>
      </c>
      <c r="O122" s="3">
        <v>350</v>
      </c>
      <c r="P122" t="s">
        <v>27</v>
      </c>
      <c r="Q122" s="3">
        <v>40</v>
      </c>
      <c r="R122" s="3" t="str">
        <f>IF(G122="12R",_xlfn.XLOOKUP(C122,DB!$A$2:$A$222,DB!$B$2:$B$222,""),IF(G122="30L",_xlfn.XLOOKUP(C122,DB!$A$2:$A$222,DB!$C$2:$C$222,""),""))</f>
        <v>ENEBA</v>
      </c>
      <c r="S122" s="3">
        <f t="shared" si="1"/>
        <v>18</v>
      </c>
      <c r="T122" s="3" t="str">
        <f>_xlfn.XLOOKUP(C122,DB!$A$2:$A$222,DB!$D$2:$D$222,"")</f>
        <v>Sector 3</v>
      </c>
    </row>
    <row r="123" spans="1:20" x14ac:dyDescent="0.2">
      <c r="A123" t="s">
        <v>408</v>
      </c>
      <c r="B123" t="s">
        <v>18</v>
      </c>
      <c r="C123" t="s">
        <v>409</v>
      </c>
      <c r="D123" t="s">
        <v>73</v>
      </c>
      <c r="E123" t="s">
        <v>1538</v>
      </c>
      <c r="F123" s="2">
        <v>46269.7797222222</v>
      </c>
      <c r="G123" t="s">
        <v>22</v>
      </c>
      <c r="H123" t="s">
        <v>1539</v>
      </c>
      <c r="I123" s="3">
        <v>340</v>
      </c>
      <c r="J123" t="s">
        <v>24</v>
      </c>
      <c r="K123" t="s">
        <v>25</v>
      </c>
      <c r="L123" s="3">
        <v>878</v>
      </c>
      <c r="M123" t="s">
        <v>39</v>
      </c>
      <c r="N123" s="2">
        <v>46269.826990740701</v>
      </c>
      <c r="O123" s="3">
        <v>340</v>
      </c>
      <c r="P123" t="s">
        <v>27</v>
      </c>
      <c r="Q123" s="3">
        <v>190</v>
      </c>
      <c r="R123" s="3" t="str">
        <f>IF(G123="12R",_xlfn.XLOOKUP(C123,DB!$A$2:$A$222,DB!$B$2:$B$222,""),IF(G123="30L",_xlfn.XLOOKUP(C123,DB!$A$2:$A$222,DB!$C$2:$C$222,""),""))</f>
        <v>UDGUV</v>
      </c>
      <c r="S123" s="3">
        <f t="shared" si="1"/>
        <v>18</v>
      </c>
      <c r="T123" s="3" t="str">
        <f>_xlfn.XLOOKUP(C123,DB!$A$2:$A$222,DB!$D$2:$D$222,"")</f>
        <v>Sector 2</v>
      </c>
    </row>
    <row r="124" spans="1:20" x14ac:dyDescent="0.2">
      <c r="A124" t="s">
        <v>809</v>
      </c>
      <c r="B124" t="s">
        <v>18</v>
      </c>
      <c r="C124" t="s">
        <v>555</v>
      </c>
      <c r="D124" t="s">
        <v>174</v>
      </c>
      <c r="E124" t="s">
        <v>1156</v>
      </c>
      <c r="F124" s="2">
        <v>46269.783275463</v>
      </c>
      <c r="G124" t="s">
        <v>22</v>
      </c>
      <c r="H124" t="s">
        <v>1540</v>
      </c>
      <c r="I124" s="3">
        <v>350</v>
      </c>
      <c r="J124" t="s">
        <v>24</v>
      </c>
      <c r="K124" t="s">
        <v>25</v>
      </c>
      <c r="L124" s="3">
        <v>359</v>
      </c>
      <c r="M124" t="s">
        <v>33</v>
      </c>
      <c r="N124" s="2">
        <v>46269.802974537</v>
      </c>
      <c r="O124" s="3">
        <v>330</v>
      </c>
      <c r="P124" t="s">
        <v>27</v>
      </c>
      <c r="Q124" s="3">
        <v>40</v>
      </c>
      <c r="R124" s="3" t="str">
        <f>IF(G124="12R",_xlfn.XLOOKUP(C124,DB!$A$2:$A$222,DB!$B$2:$B$222,""),IF(G124="30L",_xlfn.XLOOKUP(C124,DB!$A$2:$A$222,DB!$C$2:$C$222,""),""))</f>
        <v>OMSUK</v>
      </c>
      <c r="S124" s="3">
        <f t="shared" si="1"/>
        <v>18</v>
      </c>
      <c r="T124" s="3" t="str">
        <f>_xlfn.XLOOKUP(C124,DB!$A$2:$A$222,DB!$D$2:$D$222,"")</f>
        <v>Sector 3</v>
      </c>
    </row>
    <row r="125" spans="1:20" x14ac:dyDescent="0.2">
      <c r="A125" t="s">
        <v>412</v>
      </c>
      <c r="B125" t="s">
        <v>18</v>
      </c>
      <c r="C125" t="s">
        <v>164</v>
      </c>
      <c r="D125" t="s">
        <v>165</v>
      </c>
      <c r="E125" t="s">
        <v>814</v>
      </c>
      <c r="F125" s="2">
        <v>46269.784710648099</v>
      </c>
      <c r="G125" t="s">
        <v>22</v>
      </c>
      <c r="H125" t="s">
        <v>1541</v>
      </c>
      <c r="I125" s="3">
        <v>360</v>
      </c>
      <c r="J125" t="s">
        <v>24</v>
      </c>
      <c r="K125" t="s">
        <v>25</v>
      </c>
      <c r="L125" s="3">
        <v>562</v>
      </c>
      <c r="M125" t="s">
        <v>177</v>
      </c>
      <c r="N125" s="2">
        <v>46269.815162036997</v>
      </c>
      <c r="O125" s="3">
        <v>360</v>
      </c>
      <c r="P125" t="s">
        <v>27</v>
      </c>
      <c r="Q125" s="3">
        <v>40</v>
      </c>
      <c r="R125" s="3" t="str">
        <f>IF(G125="12R",_xlfn.XLOOKUP(C125,DB!$A$2:$A$222,DB!$B$2:$B$222,""),IF(G125="30L",_xlfn.XLOOKUP(C125,DB!$A$2:$A$222,DB!$C$2:$C$222,""),""))</f>
        <v>ENEBA</v>
      </c>
      <c r="S125" s="3">
        <f t="shared" si="1"/>
        <v>18</v>
      </c>
      <c r="T125" s="3" t="str">
        <f>_xlfn.XLOOKUP(C125,DB!$A$2:$A$222,DB!$D$2:$D$222,"")</f>
        <v>Sector 3</v>
      </c>
    </row>
    <row r="126" spans="1:20" x14ac:dyDescent="0.2">
      <c r="A126" t="s">
        <v>325</v>
      </c>
      <c r="B126" t="s">
        <v>18</v>
      </c>
      <c r="C126" t="s">
        <v>326</v>
      </c>
      <c r="D126" t="s">
        <v>30</v>
      </c>
      <c r="E126" t="s">
        <v>1542</v>
      </c>
      <c r="F126" s="2">
        <v>46269.785914351902</v>
      </c>
      <c r="G126" t="s">
        <v>22</v>
      </c>
      <c r="H126" t="s">
        <v>1543</v>
      </c>
      <c r="I126" s="3">
        <v>380</v>
      </c>
      <c r="J126" t="s">
        <v>24</v>
      </c>
      <c r="K126" t="s">
        <v>25</v>
      </c>
      <c r="L126" s="3">
        <v>446</v>
      </c>
      <c r="M126" t="s">
        <v>308</v>
      </c>
      <c r="N126" s="2">
        <v>46269.810474537</v>
      </c>
      <c r="O126" s="3">
        <v>360</v>
      </c>
      <c r="P126" t="s">
        <v>27</v>
      </c>
      <c r="Q126" s="3">
        <v>40</v>
      </c>
      <c r="R126" s="3" t="str">
        <f>IF(G126="12R",_xlfn.XLOOKUP(C126,DB!$A$2:$A$222,DB!$B$2:$B$222,""),IF(G126="30L",_xlfn.XLOOKUP(C126,DB!$A$2:$A$222,DB!$C$2:$C$222,""),""))</f>
        <v>OMSUK</v>
      </c>
      <c r="S126" s="3">
        <f t="shared" si="1"/>
        <v>18</v>
      </c>
      <c r="T126" s="3" t="str">
        <f>_xlfn.XLOOKUP(C126,DB!$A$2:$A$222,DB!$D$2:$D$222,"")</f>
        <v>Sector 3</v>
      </c>
    </row>
    <row r="127" spans="1:20" x14ac:dyDescent="0.2">
      <c r="A127" t="s">
        <v>431</v>
      </c>
      <c r="B127" t="s">
        <v>18</v>
      </c>
      <c r="C127" t="s">
        <v>154</v>
      </c>
      <c r="D127" t="s">
        <v>174</v>
      </c>
      <c r="E127" t="s">
        <v>1544</v>
      </c>
      <c r="F127" s="2">
        <v>46269.787407407399</v>
      </c>
      <c r="G127" t="s">
        <v>22</v>
      </c>
      <c r="H127" t="s">
        <v>1545</v>
      </c>
      <c r="I127" s="3">
        <v>370</v>
      </c>
      <c r="J127" t="s">
        <v>24</v>
      </c>
      <c r="K127" t="s">
        <v>25</v>
      </c>
      <c r="L127" s="3">
        <v>150</v>
      </c>
      <c r="M127" t="s">
        <v>158</v>
      </c>
      <c r="N127" s="2">
        <v>46269.797199074099</v>
      </c>
      <c r="O127" s="3">
        <v>290</v>
      </c>
      <c r="P127" t="s">
        <v>27</v>
      </c>
      <c r="Q127" s="3">
        <v>190</v>
      </c>
      <c r="R127" s="3" t="str">
        <f>IF(G127="12R",_xlfn.XLOOKUP(C127,DB!$A$2:$A$222,DB!$B$2:$B$222,""),IF(G127="30L",_xlfn.XLOOKUP(C127,DB!$A$2:$A$222,DB!$C$2:$C$222,""),""))</f>
        <v>TAKUX</v>
      </c>
      <c r="S127" s="3">
        <f t="shared" si="1"/>
        <v>18</v>
      </c>
      <c r="T127" s="3" t="str">
        <f>_xlfn.XLOOKUP(C127,DB!$A$2:$A$222,DB!$D$2:$D$222,"")</f>
        <v>Sector 7</v>
      </c>
    </row>
    <row r="128" spans="1:20" x14ac:dyDescent="0.2">
      <c r="A128" t="s">
        <v>390</v>
      </c>
      <c r="B128" t="s">
        <v>18</v>
      </c>
      <c r="C128" t="s">
        <v>391</v>
      </c>
      <c r="D128" t="s">
        <v>392</v>
      </c>
      <c r="E128" t="s">
        <v>393</v>
      </c>
      <c r="F128" s="2">
        <v>46269.788900462998</v>
      </c>
      <c r="G128" t="s">
        <v>22</v>
      </c>
      <c r="H128" t="s">
        <v>1546</v>
      </c>
      <c r="I128" s="3">
        <v>100</v>
      </c>
      <c r="J128" t="s">
        <v>24</v>
      </c>
      <c r="K128" t="s">
        <v>25</v>
      </c>
      <c r="L128" s="3">
        <v>359</v>
      </c>
      <c r="M128" t="s">
        <v>391</v>
      </c>
      <c r="N128" s="2">
        <v>46269.8536342593</v>
      </c>
      <c r="O128" s="3">
        <v>0</v>
      </c>
      <c r="P128" t="s">
        <v>192</v>
      </c>
      <c r="Q128" s="3">
        <v>40</v>
      </c>
      <c r="R128" s="3" t="str">
        <f>IF(G128="12R",_xlfn.XLOOKUP(C128,DB!$A$2:$A$222,DB!$B$2:$B$222,""),IF(G128="30L",_xlfn.XLOOKUP(C128,DB!$A$2:$A$222,DB!$C$2:$C$222,""),""))</f>
        <v>CZM</v>
      </c>
      <c r="S128" s="3">
        <f t="shared" si="1"/>
        <v>18</v>
      </c>
      <c r="T128" s="3" t="str">
        <f>_xlfn.XLOOKUP(C128,DB!$A$2:$A$222,DB!$D$2:$D$222,"")</f>
        <v>Sector 7</v>
      </c>
    </row>
    <row r="129" spans="1:20" x14ac:dyDescent="0.2">
      <c r="A129" t="s">
        <v>818</v>
      </c>
      <c r="B129" t="s">
        <v>18</v>
      </c>
      <c r="C129" t="s">
        <v>136</v>
      </c>
      <c r="D129" t="s">
        <v>65</v>
      </c>
      <c r="E129" t="s">
        <v>145</v>
      </c>
      <c r="F129" s="2">
        <v>46269.793078703697</v>
      </c>
      <c r="G129" t="s">
        <v>22</v>
      </c>
      <c r="H129" t="s">
        <v>270</v>
      </c>
      <c r="I129" s="3">
        <v>380</v>
      </c>
      <c r="J129" t="s">
        <v>24</v>
      </c>
      <c r="K129" t="s">
        <v>216</v>
      </c>
      <c r="L129" s="3">
        <v>859</v>
      </c>
      <c r="M129" t="s">
        <v>52</v>
      </c>
      <c r="N129" s="2">
        <v>46269.839953703697</v>
      </c>
      <c r="O129" s="3">
        <v>380</v>
      </c>
      <c r="P129" t="s">
        <v>27</v>
      </c>
      <c r="Q129" s="3">
        <v>190</v>
      </c>
      <c r="R129" s="3" t="str">
        <f>IF(G129="12R",_xlfn.XLOOKUP(C129,DB!$A$2:$A$222,DB!$B$2:$B$222,""),IF(G129="30L",_xlfn.XLOOKUP(C129,DB!$A$2:$A$222,DB!$C$2:$C$222,""),""))</f>
        <v>UDGUV</v>
      </c>
      <c r="S129" s="3">
        <f t="shared" si="1"/>
        <v>19</v>
      </c>
      <c r="T129" s="3" t="str">
        <f>_xlfn.XLOOKUP(C129,DB!$A$2:$A$222,DB!$D$2:$D$222,"")</f>
        <v>Sector 2</v>
      </c>
    </row>
    <row r="130" spans="1:20" x14ac:dyDescent="0.2">
      <c r="A130" t="s">
        <v>415</v>
      </c>
      <c r="B130" t="s">
        <v>18</v>
      </c>
      <c r="C130" t="s">
        <v>173</v>
      </c>
      <c r="D130" t="s">
        <v>73</v>
      </c>
      <c r="E130" t="s">
        <v>1547</v>
      </c>
      <c r="F130" s="2">
        <v>46269.793877314798</v>
      </c>
      <c r="G130" t="s">
        <v>22</v>
      </c>
      <c r="H130" t="s">
        <v>1548</v>
      </c>
      <c r="I130" s="3">
        <v>360</v>
      </c>
      <c r="J130" t="s">
        <v>24</v>
      </c>
      <c r="K130" t="s">
        <v>25</v>
      </c>
      <c r="L130" s="3">
        <v>537</v>
      </c>
      <c r="M130" t="s">
        <v>1549</v>
      </c>
      <c r="N130" s="2">
        <v>46269.822997685202</v>
      </c>
      <c r="O130" s="3">
        <v>360</v>
      </c>
      <c r="P130" t="s">
        <v>27</v>
      </c>
      <c r="Q130" s="3">
        <v>40</v>
      </c>
      <c r="R130" s="3" t="str">
        <f>IF(G130="12R",_xlfn.XLOOKUP(C130,DB!$A$2:$A$222,DB!$B$2:$B$222,""),IF(G130="30L",_xlfn.XLOOKUP(C130,DB!$A$2:$A$222,DB!$C$2:$C$222,""),""))</f>
        <v>ENEBA</v>
      </c>
      <c r="S130" s="3">
        <f t="shared" si="1"/>
        <v>19</v>
      </c>
      <c r="T130" s="3" t="str">
        <f>_xlfn.XLOOKUP(C130,DB!$A$2:$A$222,DB!$D$2:$D$222,"")</f>
        <v>Sector 3</v>
      </c>
    </row>
    <row r="131" spans="1:20" x14ac:dyDescent="0.2">
      <c r="A131" t="s">
        <v>399</v>
      </c>
      <c r="B131" t="s">
        <v>18</v>
      </c>
      <c r="C131" t="s">
        <v>77</v>
      </c>
      <c r="D131" t="s">
        <v>36</v>
      </c>
      <c r="E131" t="s">
        <v>1550</v>
      </c>
      <c r="F131" s="2">
        <v>46269.796805555598</v>
      </c>
      <c r="G131" t="s">
        <v>22</v>
      </c>
      <c r="H131" t="s">
        <v>1551</v>
      </c>
      <c r="I131" s="3">
        <v>360</v>
      </c>
      <c r="J131" t="s">
        <v>24</v>
      </c>
      <c r="K131" t="s">
        <v>25</v>
      </c>
      <c r="L131" s="3">
        <v>866</v>
      </c>
      <c r="M131" t="s">
        <v>267</v>
      </c>
      <c r="N131" s="2">
        <v>46269.843935185199</v>
      </c>
      <c r="O131" s="3">
        <v>360</v>
      </c>
      <c r="P131" t="s">
        <v>27</v>
      </c>
      <c r="Q131" s="3">
        <v>190</v>
      </c>
      <c r="R131" s="3" t="str">
        <f>IF(G131="12R",_xlfn.XLOOKUP(C131,DB!$A$2:$A$222,DB!$B$2:$B$222,""),IF(G131="30L",_xlfn.XLOOKUP(C131,DB!$A$2:$A$222,DB!$C$2:$C$222,""),""))</f>
        <v>UDGUV</v>
      </c>
      <c r="S131" s="3">
        <f t="shared" ref="S131:S168" si="2">HOUR(F131)</f>
        <v>19</v>
      </c>
      <c r="T131" s="3" t="str">
        <f>_xlfn.XLOOKUP(C131,DB!$A$2:$A$222,DB!$D$2:$D$222,"")</f>
        <v>Sector 2</v>
      </c>
    </row>
    <row r="132" spans="1:20" x14ac:dyDescent="0.2">
      <c r="A132" t="s">
        <v>434</v>
      </c>
      <c r="B132" t="s">
        <v>18</v>
      </c>
      <c r="C132" t="s">
        <v>341</v>
      </c>
      <c r="D132" t="s">
        <v>174</v>
      </c>
      <c r="E132" t="s">
        <v>1552</v>
      </c>
      <c r="F132" s="2">
        <v>46269.797754629602</v>
      </c>
      <c r="G132" t="s">
        <v>22</v>
      </c>
      <c r="H132" t="s">
        <v>1553</v>
      </c>
      <c r="I132" s="3">
        <v>380</v>
      </c>
      <c r="J132" t="s">
        <v>24</v>
      </c>
      <c r="K132" t="s">
        <v>25</v>
      </c>
      <c r="L132" s="3">
        <v>677</v>
      </c>
      <c r="M132" t="s">
        <v>168</v>
      </c>
      <c r="N132" s="2">
        <v>46269.834201388898</v>
      </c>
      <c r="O132" s="3">
        <v>380</v>
      </c>
      <c r="P132" t="s">
        <v>27</v>
      </c>
      <c r="Q132" s="3">
        <v>40</v>
      </c>
      <c r="R132" s="3" t="str">
        <f>IF(G132="12R",_xlfn.XLOOKUP(C132,DB!$A$2:$A$222,DB!$B$2:$B$222,""),IF(G132="30L",_xlfn.XLOOKUP(C132,DB!$A$2:$A$222,DB!$C$2:$C$222,""),""))</f>
        <v>ENEBA</v>
      </c>
      <c r="S132" s="3">
        <f t="shared" si="2"/>
        <v>19</v>
      </c>
      <c r="T132" s="3" t="str">
        <f>_xlfn.XLOOKUP(C132,DB!$A$2:$A$222,DB!$D$2:$D$222,"")</f>
        <v>Sector 3</v>
      </c>
    </row>
    <row r="133" spans="1:20" x14ac:dyDescent="0.2">
      <c r="A133" t="s">
        <v>512</v>
      </c>
      <c r="B133" t="s">
        <v>18</v>
      </c>
      <c r="C133" t="s">
        <v>253</v>
      </c>
      <c r="D133" t="s">
        <v>36</v>
      </c>
      <c r="E133" t="s">
        <v>1228</v>
      </c>
      <c r="F133" s="2">
        <v>46269.799664351798</v>
      </c>
      <c r="G133" t="s">
        <v>22</v>
      </c>
      <c r="H133" t="s">
        <v>1554</v>
      </c>
      <c r="I133" s="3">
        <v>340</v>
      </c>
      <c r="J133" t="s">
        <v>24</v>
      </c>
      <c r="K133" t="s">
        <v>25</v>
      </c>
      <c r="L133" s="3">
        <v>336</v>
      </c>
      <c r="M133" t="s">
        <v>256</v>
      </c>
      <c r="N133" s="2">
        <v>46269.819270833301</v>
      </c>
      <c r="O133" s="3">
        <v>340</v>
      </c>
      <c r="P133" t="s">
        <v>27</v>
      </c>
      <c r="Q133" s="3">
        <v>190</v>
      </c>
      <c r="R133" s="3" t="str">
        <f>IF(G133="12R",_xlfn.XLOOKUP(C133,DB!$A$2:$A$222,DB!$B$2:$B$222,""),IF(G133="30L",_xlfn.XLOOKUP(C133,DB!$A$2:$A$222,DB!$C$2:$C$222,""),""))</f>
        <v>CZM</v>
      </c>
      <c r="S133" s="3">
        <f t="shared" si="2"/>
        <v>19</v>
      </c>
      <c r="T133" s="3" t="str">
        <f>_xlfn.XLOOKUP(C133,DB!$A$2:$A$222,DB!$D$2:$D$222,"")</f>
        <v>Sector 7</v>
      </c>
    </row>
    <row r="134" spans="1:20" x14ac:dyDescent="0.2">
      <c r="A134" t="s">
        <v>839</v>
      </c>
      <c r="B134" t="s">
        <v>18</v>
      </c>
      <c r="C134" t="s">
        <v>840</v>
      </c>
      <c r="D134" t="s">
        <v>73</v>
      </c>
      <c r="E134" t="s">
        <v>841</v>
      </c>
      <c r="F134" s="2">
        <v>46269.801851851902</v>
      </c>
      <c r="G134" t="s">
        <v>22</v>
      </c>
      <c r="H134" t="s">
        <v>1555</v>
      </c>
      <c r="I134" s="3">
        <v>340</v>
      </c>
      <c r="J134" t="s">
        <v>24</v>
      </c>
      <c r="K134" t="s">
        <v>25</v>
      </c>
      <c r="L134" s="3">
        <v>545</v>
      </c>
      <c r="M134" t="s">
        <v>177</v>
      </c>
      <c r="N134" s="2">
        <v>46269.831875000003</v>
      </c>
      <c r="O134" s="3">
        <v>340</v>
      </c>
      <c r="P134" t="s">
        <v>27</v>
      </c>
      <c r="Q134" s="3">
        <v>40</v>
      </c>
      <c r="R134" s="3" t="str">
        <f>IF(G134="12R",_xlfn.XLOOKUP(C134,DB!$A$2:$A$222,DB!$B$2:$B$222,""),IF(G134="30L",_xlfn.XLOOKUP(C134,DB!$A$2:$A$222,DB!$C$2:$C$222,""),""))</f>
        <v>ENEBA</v>
      </c>
      <c r="S134" s="3">
        <f t="shared" si="2"/>
        <v>19</v>
      </c>
      <c r="T134" s="3" t="str">
        <f>_xlfn.XLOOKUP(C134,DB!$A$2:$A$222,DB!$D$2:$D$222,"")</f>
        <v>Sector 3</v>
      </c>
    </row>
    <row r="135" spans="1:20" x14ac:dyDescent="0.2">
      <c r="A135" t="s">
        <v>476</v>
      </c>
      <c r="B135" t="s">
        <v>18</v>
      </c>
      <c r="C135" t="s">
        <v>131</v>
      </c>
      <c r="D135" t="s">
        <v>65</v>
      </c>
      <c r="E135" t="s">
        <v>92</v>
      </c>
      <c r="F135" s="2">
        <v>46269.803865740701</v>
      </c>
      <c r="G135" t="s">
        <v>22</v>
      </c>
      <c r="H135" t="s">
        <v>1556</v>
      </c>
      <c r="I135" s="3">
        <v>380</v>
      </c>
      <c r="J135" t="s">
        <v>24</v>
      </c>
      <c r="K135" t="s">
        <v>25</v>
      </c>
      <c r="L135" s="3">
        <v>918</v>
      </c>
      <c r="M135" t="s">
        <v>1557</v>
      </c>
      <c r="N135" s="2">
        <v>46269.854444444398</v>
      </c>
      <c r="O135" s="3">
        <v>212</v>
      </c>
      <c r="P135" t="s">
        <v>27</v>
      </c>
      <c r="Q135" s="3">
        <v>190</v>
      </c>
      <c r="R135" s="3" t="str">
        <f>IF(G135="12R",_xlfn.XLOOKUP(C135,DB!$A$2:$A$222,DB!$B$2:$B$222,""),IF(G135="30L",_xlfn.XLOOKUP(C135,DB!$A$2:$A$222,DB!$C$2:$C$222,""),""))</f>
        <v>UDGUV</v>
      </c>
      <c r="S135" s="3">
        <f t="shared" si="2"/>
        <v>19</v>
      </c>
      <c r="T135" s="3" t="str">
        <f>_xlfn.XLOOKUP(C135,DB!$A$2:$A$222,DB!$D$2:$D$222,"")</f>
        <v>Sector 2</v>
      </c>
    </row>
    <row r="136" spans="1:20" x14ac:dyDescent="0.2">
      <c r="A136" t="s">
        <v>437</v>
      </c>
      <c r="B136" t="s">
        <v>18</v>
      </c>
      <c r="C136" t="s">
        <v>211</v>
      </c>
      <c r="D136" t="s">
        <v>73</v>
      </c>
      <c r="E136" t="s">
        <v>1558</v>
      </c>
      <c r="F136" s="2">
        <v>46269.804537037002</v>
      </c>
      <c r="G136" t="s">
        <v>22</v>
      </c>
      <c r="H136" t="s">
        <v>1559</v>
      </c>
      <c r="I136" s="3">
        <v>370</v>
      </c>
      <c r="J136" t="s">
        <v>24</v>
      </c>
      <c r="K136" t="s">
        <v>25</v>
      </c>
      <c r="L136" s="3">
        <v>138</v>
      </c>
      <c r="M136" t="s">
        <v>936</v>
      </c>
      <c r="N136" s="2">
        <v>46269.814236111102</v>
      </c>
      <c r="O136" s="3">
        <v>242</v>
      </c>
      <c r="P136" t="s">
        <v>27</v>
      </c>
      <c r="Q136" s="3">
        <v>190</v>
      </c>
      <c r="R136" s="3" t="str">
        <f>IF(G136="12R",_xlfn.XLOOKUP(C136,DB!$A$2:$A$222,DB!$B$2:$B$222,""),IF(G136="30L",_xlfn.XLOOKUP(C136,DB!$A$2:$A$222,DB!$C$2:$C$222,""),""))</f>
        <v>NUDAL</v>
      </c>
      <c r="S136" s="3">
        <f t="shared" si="2"/>
        <v>19</v>
      </c>
      <c r="T136" s="3" t="str">
        <f>_xlfn.XLOOKUP(C136,DB!$A$2:$A$222,DB!$D$2:$D$222,"")</f>
        <v>Sector 3</v>
      </c>
    </row>
    <row r="137" spans="1:20" x14ac:dyDescent="0.2">
      <c r="A137" t="s">
        <v>843</v>
      </c>
      <c r="B137" t="s">
        <v>18</v>
      </c>
      <c r="C137" t="s">
        <v>420</v>
      </c>
      <c r="D137" t="s">
        <v>421</v>
      </c>
      <c r="E137" t="s">
        <v>1560</v>
      </c>
      <c r="F137" s="2">
        <v>46269.808078703703</v>
      </c>
      <c r="G137" t="s">
        <v>22</v>
      </c>
      <c r="H137" t="s">
        <v>1561</v>
      </c>
      <c r="I137" s="3">
        <v>350</v>
      </c>
      <c r="J137" t="s">
        <v>24</v>
      </c>
      <c r="K137" t="s">
        <v>25</v>
      </c>
      <c r="L137" s="3">
        <v>136</v>
      </c>
      <c r="M137" t="s">
        <v>45</v>
      </c>
      <c r="N137" s="2">
        <v>46269.817164351902</v>
      </c>
      <c r="O137" s="3">
        <v>226</v>
      </c>
      <c r="P137" t="s">
        <v>46</v>
      </c>
      <c r="Q137" s="3">
        <v>190</v>
      </c>
      <c r="R137" s="3" t="str">
        <f>IF(G137="12R",_xlfn.XLOOKUP(C137,DB!$A$2:$A$222,DB!$B$2:$B$222,""),IF(G137="30L",_xlfn.XLOOKUP(C137,DB!$A$2:$A$222,DB!$C$2:$C$222,""),""))</f>
        <v>NUDAL</v>
      </c>
      <c r="S137" s="3">
        <f t="shared" si="2"/>
        <v>19</v>
      </c>
      <c r="T137" s="3" t="str">
        <f>_xlfn.XLOOKUP(C137,DB!$A$2:$A$222,DB!$D$2:$D$222,"")</f>
        <v>Sector 3</v>
      </c>
    </row>
    <row r="138" spans="1:20" x14ac:dyDescent="0.2">
      <c r="A138" t="s">
        <v>445</v>
      </c>
      <c r="B138" t="s">
        <v>18</v>
      </c>
      <c r="C138" t="s">
        <v>182</v>
      </c>
      <c r="D138" t="s">
        <v>73</v>
      </c>
      <c r="E138" t="s">
        <v>1562</v>
      </c>
      <c r="F138" s="2">
        <v>46269.8109722222</v>
      </c>
      <c r="G138" t="s">
        <v>22</v>
      </c>
      <c r="H138" t="s">
        <v>1563</v>
      </c>
      <c r="I138" s="3">
        <v>360</v>
      </c>
      <c r="J138" t="s">
        <v>24</v>
      </c>
      <c r="K138" t="s">
        <v>25</v>
      </c>
      <c r="L138" s="3">
        <v>409</v>
      </c>
      <c r="M138" t="s">
        <v>1564</v>
      </c>
      <c r="N138" s="2">
        <v>46269.833425925899</v>
      </c>
      <c r="O138" s="3">
        <v>360</v>
      </c>
      <c r="P138" t="s">
        <v>27</v>
      </c>
      <c r="Q138" s="3">
        <v>40</v>
      </c>
      <c r="R138" s="3" t="str">
        <f>IF(G138="12R",_xlfn.XLOOKUP(C138,DB!$A$2:$A$222,DB!$B$2:$B$222,""),IF(G138="30L",_xlfn.XLOOKUP(C138,DB!$A$2:$A$222,DB!$C$2:$C$222,""),""))</f>
        <v>ENEBA</v>
      </c>
      <c r="S138" s="3">
        <f t="shared" si="2"/>
        <v>19</v>
      </c>
      <c r="T138" s="3" t="str">
        <f>_xlfn.XLOOKUP(C138,DB!$A$2:$A$222,DB!$D$2:$D$222,"")</f>
        <v>Sector 3</v>
      </c>
    </row>
    <row r="139" spans="1:20" x14ac:dyDescent="0.2">
      <c r="A139" t="s">
        <v>456</v>
      </c>
      <c r="B139" t="s">
        <v>18</v>
      </c>
      <c r="C139" t="s">
        <v>35</v>
      </c>
      <c r="D139" t="s">
        <v>65</v>
      </c>
      <c r="E139" t="s">
        <v>1565</v>
      </c>
      <c r="F139" s="2">
        <v>46269.812418981499</v>
      </c>
      <c r="G139" t="s">
        <v>22</v>
      </c>
      <c r="H139" t="s">
        <v>1566</v>
      </c>
      <c r="I139" s="3">
        <v>380</v>
      </c>
      <c r="J139" t="s">
        <v>24</v>
      </c>
      <c r="K139" t="s">
        <v>25</v>
      </c>
      <c r="L139" s="3">
        <v>878</v>
      </c>
      <c r="M139" t="s">
        <v>39</v>
      </c>
      <c r="N139" s="2">
        <v>46269.860717592601</v>
      </c>
      <c r="O139" s="3">
        <v>380</v>
      </c>
      <c r="P139" t="s">
        <v>27</v>
      </c>
      <c r="Q139" s="3">
        <v>190</v>
      </c>
      <c r="R139" s="3" t="str">
        <f>IF(G139="12R",_xlfn.XLOOKUP(C139,DB!$A$2:$A$222,DB!$B$2:$B$222,""),IF(G139="30L",_xlfn.XLOOKUP(C139,DB!$A$2:$A$222,DB!$C$2:$C$222,""),""))</f>
        <v>UDGUV</v>
      </c>
      <c r="S139" s="3">
        <f t="shared" si="2"/>
        <v>19</v>
      </c>
      <c r="T139" s="3" t="str">
        <f>_xlfn.XLOOKUP(C139,DB!$A$2:$A$222,DB!$D$2:$D$222,"")</f>
        <v>Sector 2</v>
      </c>
    </row>
    <row r="140" spans="1:20" x14ac:dyDescent="0.2">
      <c r="A140" t="s">
        <v>1217</v>
      </c>
      <c r="B140" t="s">
        <v>18</v>
      </c>
      <c r="C140" t="s">
        <v>374</v>
      </c>
      <c r="D140" t="s">
        <v>155</v>
      </c>
      <c r="E140" t="s">
        <v>785</v>
      </c>
      <c r="F140" s="2">
        <v>46269.814849536997</v>
      </c>
      <c r="G140" t="s">
        <v>22</v>
      </c>
      <c r="H140" t="s">
        <v>1567</v>
      </c>
      <c r="I140" s="3">
        <v>410</v>
      </c>
      <c r="J140" t="s">
        <v>24</v>
      </c>
      <c r="K140" t="s">
        <v>25</v>
      </c>
      <c r="L140" s="3">
        <v>349</v>
      </c>
      <c r="M140" t="s">
        <v>33</v>
      </c>
      <c r="N140" s="2">
        <v>46269.8338657407</v>
      </c>
      <c r="O140" s="3">
        <v>410</v>
      </c>
      <c r="P140" t="s">
        <v>27</v>
      </c>
      <c r="Q140" s="3">
        <v>40</v>
      </c>
      <c r="R140" s="3" t="str">
        <f>IF(G140="12R",_xlfn.XLOOKUP(C140,DB!$A$2:$A$222,DB!$B$2:$B$222,""),IF(G140="30L",_xlfn.XLOOKUP(C140,DB!$A$2:$A$222,DB!$C$2:$C$222,""),""))</f>
        <v>OMSUK</v>
      </c>
      <c r="S140" s="3">
        <f t="shared" si="2"/>
        <v>19</v>
      </c>
      <c r="T140" s="3" t="str">
        <f>_xlfn.XLOOKUP(C140,DB!$A$2:$A$222,DB!$D$2:$D$222,"")</f>
        <v>Sector 3</v>
      </c>
    </row>
    <row r="141" spans="1:20" x14ac:dyDescent="0.2">
      <c r="A141" t="s">
        <v>470</v>
      </c>
      <c r="B141" t="s">
        <v>18</v>
      </c>
      <c r="C141" t="s">
        <v>298</v>
      </c>
      <c r="D141" t="s">
        <v>73</v>
      </c>
      <c r="E141" t="s">
        <v>1568</v>
      </c>
      <c r="F141" s="2">
        <v>46269.817314814798</v>
      </c>
      <c r="G141" t="s">
        <v>22</v>
      </c>
      <c r="H141" t="s">
        <v>1569</v>
      </c>
      <c r="I141" s="3">
        <v>370</v>
      </c>
      <c r="J141" t="s">
        <v>24</v>
      </c>
      <c r="K141" t="s">
        <v>25</v>
      </c>
      <c r="L141" s="3">
        <v>360</v>
      </c>
      <c r="M141" t="s">
        <v>33</v>
      </c>
      <c r="N141" s="2">
        <v>46269.8378703704</v>
      </c>
      <c r="O141" s="3">
        <v>370</v>
      </c>
      <c r="P141" t="s">
        <v>27</v>
      </c>
      <c r="Q141" s="3">
        <v>40</v>
      </c>
      <c r="R141" s="3" t="str">
        <f>IF(G141="12R",_xlfn.XLOOKUP(C141,DB!$A$2:$A$222,DB!$B$2:$B$222,""),IF(G141="30L",_xlfn.XLOOKUP(C141,DB!$A$2:$A$222,DB!$C$2:$C$222,""),""))</f>
        <v>OMSUK</v>
      </c>
      <c r="S141" s="3">
        <f t="shared" si="2"/>
        <v>19</v>
      </c>
      <c r="T141" s="3" t="str">
        <f>_xlfn.XLOOKUP(C141,DB!$A$2:$A$222,DB!$D$2:$D$222,"")</f>
        <v>Sector 3</v>
      </c>
    </row>
    <row r="142" spans="1:20" x14ac:dyDescent="0.2">
      <c r="A142" t="s">
        <v>466</v>
      </c>
      <c r="B142" t="s">
        <v>18</v>
      </c>
      <c r="C142" t="s">
        <v>467</v>
      </c>
      <c r="D142" t="s">
        <v>36</v>
      </c>
      <c r="E142" t="s">
        <v>860</v>
      </c>
      <c r="F142" s="2">
        <v>46269.819282407399</v>
      </c>
      <c r="G142" t="s">
        <v>22</v>
      </c>
      <c r="H142" t="s">
        <v>1570</v>
      </c>
      <c r="I142" s="3">
        <v>360</v>
      </c>
      <c r="J142" t="s">
        <v>24</v>
      </c>
      <c r="K142" t="s">
        <v>25</v>
      </c>
      <c r="L142" s="3">
        <v>880</v>
      </c>
      <c r="M142" t="s">
        <v>267</v>
      </c>
      <c r="N142" s="2">
        <v>46269.8666435185</v>
      </c>
      <c r="O142" s="3">
        <v>360</v>
      </c>
      <c r="P142" t="s">
        <v>27</v>
      </c>
      <c r="Q142" s="3">
        <v>190</v>
      </c>
      <c r="R142" s="3" t="str">
        <f>IF(G142="12R",_xlfn.XLOOKUP(C142,DB!$A$2:$A$222,DB!$B$2:$B$222,""),IF(G142="30L",_xlfn.XLOOKUP(C142,DB!$A$2:$A$222,DB!$C$2:$C$222,""),""))</f>
        <v>UDGUV</v>
      </c>
      <c r="S142" s="3">
        <f t="shared" si="2"/>
        <v>19</v>
      </c>
      <c r="T142" s="3" t="str">
        <f>_xlfn.XLOOKUP(C142,DB!$A$2:$A$222,DB!$D$2:$D$222,"")</f>
        <v>Sector 2</v>
      </c>
    </row>
    <row r="143" spans="1:20" x14ac:dyDescent="0.2">
      <c r="A143" t="s">
        <v>473</v>
      </c>
      <c r="B143" t="s">
        <v>18</v>
      </c>
      <c r="C143" t="s">
        <v>48</v>
      </c>
      <c r="D143" t="s">
        <v>49</v>
      </c>
      <c r="E143" t="s">
        <v>50</v>
      </c>
      <c r="F143" s="2">
        <v>46269.823888888903</v>
      </c>
      <c r="G143" t="s">
        <v>22</v>
      </c>
      <c r="H143" t="s">
        <v>1571</v>
      </c>
      <c r="I143" s="3">
        <v>360</v>
      </c>
      <c r="J143" t="s">
        <v>24</v>
      </c>
      <c r="K143" t="s">
        <v>25</v>
      </c>
      <c r="L143" s="3">
        <v>865</v>
      </c>
      <c r="M143" t="s">
        <v>52</v>
      </c>
      <c r="N143" s="2">
        <v>46269.870752314797</v>
      </c>
      <c r="O143" s="3">
        <v>360</v>
      </c>
      <c r="P143" t="s">
        <v>27</v>
      </c>
      <c r="Q143" s="3">
        <v>190</v>
      </c>
      <c r="R143" s="3" t="str">
        <f>IF(G143="12R",_xlfn.XLOOKUP(C143,DB!$A$2:$A$222,DB!$B$2:$B$222,""),IF(G143="30L",_xlfn.XLOOKUP(C143,DB!$A$2:$A$222,DB!$C$2:$C$222,""),""))</f>
        <v>UDGUV</v>
      </c>
      <c r="S143" s="3">
        <f t="shared" si="2"/>
        <v>19</v>
      </c>
      <c r="T143" s="3" t="str">
        <f>_xlfn.XLOOKUP(C143,DB!$A$2:$A$222,DB!$D$2:$D$222,"")</f>
        <v>Sector 2</v>
      </c>
    </row>
    <row r="144" spans="1:20" x14ac:dyDescent="0.2">
      <c r="A144" t="s">
        <v>448</v>
      </c>
      <c r="B144" t="s">
        <v>18</v>
      </c>
      <c r="C144" t="s">
        <v>449</v>
      </c>
      <c r="D144" t="s">
        <v>73</v>
      </c>
      <c r="E144" t="s">
        <v>103</v>
      </c>
      <c r="F144" s="2">
        <v>46269.825289351902</v>
      </c>
      <c r="G144" t="s">
        <v>22</v>
      </c>
      <c r="H144" t="s">
        <v>1572</v>
      </c>
      <c r="I144" s="3">
        <v>320</v>
      </c>
      <c r="J144" t="s">
        <v>24</v>
      </c>
      <c r="K144" t="s">
        <v>25</v>
      </c>
      <c r="L144" s="3">
        <v>871</v>
      </c>
      <c r="M144" t="s">
        <v>39</v>
      </c>
      <c r="N144" s="2">
        <v>46269.872407407398</v>
      </c>
      <c r="O144" s="3">
        <v>320</v>
      </c>
      <c r="P144" t="s">
        <v>27</v>
      </c>
      <c r="Q144" s="3">
        <v>190</v>
      </c>
      <c r="R144" s="3" t="str">
        <f>IF(G144="12R",_xlfn.XLOOKUP(C144,DB!$A$2:$A$222,DB!$B$2:$B$222,""),IF(G144="30L",_xlfn.XLOOKUP(C144,DB!$A$2:$A$222,DB!$C$2:$C$222,""),""))</f>
        <v>UDGUV</v>
      </c>
      <c r="S144" s="3">
        <f t="shared" si="2"/>
        <v>19</v>
      </c>
      <c r="T144" s="3" t="str">
        <f>_xlfn.XLOOKUP(C144,DB!$A$2:$A$222,DB!$D$2:$D$222,"")</f>
        <v>Sector 2</v>
      </c>
    </row>
    <row r="145" spans="1:20" x14ac:dyDescent="0.2">
      <c r="A145" t="s">
        <v>452</v>
      </c>
      <c r="B145" t="s">
        <v>18</v>
      </c>
      <c r="C145" t="s">
        <v>453</v>
      </c>
      <c r="D145" t="s">
        <v>165</v>
      </c>
      <c r="E145" t="s">
        <v>1573</v>
      </c>
      <c r="F145" s="2">
        <v>46269.826655092598</v>
      </c>
      <c r="G145" t="s">
        <v>22</v>
      </c>
      <c r="H145" t="s">
        <v>1574</v>
      </c>
      <c r="I145" s="3">
        <v>340</v>
      </c>
      <c r="J145" t="s">
        <v>24</v>
      </c>
      <c r="K145" t="s">
        <v>25</v>
      </c>
      <c r="L145" s="3">
        <v>870</v>
      </c>
      <c r="M145" t="s">
        <v>39</v>
      </c>
      <c r="N145" s="2">
        <v>46269.871967592597</v>
      </c>
      <c r="O145" s="3">
        <v>340</v>
      </c>
      <c r="P145" t="s">
        <v>27</v>
      </c>
      <c r="Q145" s="3">
        <v>190</v>
      </c>
      <c r="R145" s="3" t="str">
        <f>IF(G145="12R",_xlfn.XLOOKUP(C145,DB!$A$2:$A$222,DB!$B$2:$B$222,""),IF(G145="30L",_xlfn.XLOOKUP(C145,DB!$A$2:$A$222,DB!$C$2:$C$222,""),""))</f>
        <v>UDGUV</v>
      </c>
      <c r="S145" s="3">
        <f t="shared" si="2"/>
        <v>19</v>
      </c>
      <c r="T145" s="3" t="str">
        <f>_xlfn.XLOOKUP(C145,DB!$A$2:$A$222,DB!$D$2:$D$222,"")</f>
        <v>Sector 2</v>
      </c>
    </row>
    <row r="146" spans="1:20" x14ac:dyDescent="0.2">
      <c r="A146" t="s">
        <v>441</v>
      </c>
      <c r="B146" t="s">
        <v>18</v>
      </c>
      <c r="C146" t="s">
        <v>352</v>
      </c>
      <c r="D146" t="s">
        <v>165</v>
      </c>
      <c r="E146" t="s">
        <v>1575</v>
      </c>
      <c r="F146" s="2">
        <v>46269.827997685199</v>
      </c>
      <c r="G146" t="s">
        <v>22</v>
      </c>
      <c r="H146" t="s">
        <v>1576</v>
      </c>
      <c r="I146" s="3">
        <v>340</v>
      </c>
      <c r="J146" t="s">
        <v>24</v>
      </c>
      <c r="K146" t="s">
        <v>25</v>
      </c>
      <c r="L146" s="3">
        <v>403</v>
      </c>
      <c r="M146" t="s">
        <v>1577</v>
      </c>
      <c r="N146" s="2">
        <v>46269.8491319444</v>
      </c>
      <c r="O146" s="3">
        <v>340</v>
      </c>
      <c r="P146" t="s">
        <v>27</v>
      </c>
      <c r="Q146" s="3">
        <v>40</v>
      </c>
      <c r="R146" s="3" t="str">
        <f>IF(G146="12R",_xlfn.XLOOKUP(C146,DB!$A$2:$A$222,DB!$B$2:$B$222,""),IF(G146="30L",_xlfn.XLOOKUP(C146,DB!$A$2:$A$222,DB!$C$2:$C$222,""),""))</f>
        <v>OMSUK</v>
      </c>
      <c r="S146" s="3">
        <f t="shared" si="2"/>
        <v>19</v>
      </c>
      <c r="T146" s="3" t="str">
        <f>_xlfn.XLOOKUP(C146,DB!$A$2:$A$222,DB!$D$2:$D$222,"")</f>
        <v>Sector 3</v>
      </c>
    </row>
    <row r="147" spans="1:20" x14ac:dyDescent="0.2">
      <c r="A147" t="s">
        <v>796</v>
      </c>
      <c r="B147" t="s">
        <v>18</v>
      </c>
      <c r="C147" t="s">
        <v>18</v>
      </c>
      <c r="D147" t="s">
        <v>797</v>
      </c>
      <c r="F147" s="2">
        <v>46269.830972222197</v>
      </c>
      <c r="G147" t="s">
        <v>22</v>
      </c>
      <c r="H147" t="s">
        <v>195</v>
      </c>
      <c r="I147" s="3">
        <v>15</v>
      </c>
      <c r="J147" t="s">
        <v>196</v>
      </c>
      <c r="K147" t="s">
        <v>62</v>
      </c>
      <c r="L147" s="3">
        <v>104</v>
      </c>
      <c r="M147" t="s">
        <v>18</v>
      </c>
      <c r="N147" s="2">
        <v>46269.872245370403</v>
      </c>
      <c r="O147" s="3">
        <v>0</v>
      </c>
      <c r="P147" t="s">
        <v>192</v>
      </c>
      <c r="Q147" s="3">
        <v>927</v>
      </c>
      <c r="R147" s="3" t="str">
        <f>IF(G147="12R",_xlfn.XLOOKUP(C147,DB!$A$2:$A$222,DB!$B$2:$B$222,""),IF(G147="30L",_xlfn.XLOOKUP(C147,DB!$A$2:$A$222,DB!$C$2:$C$222,""),""))</f>
        <v/>
      </c>
      <c r="S147" s="3">
        <f t="shared" si="2"/>
        <v>19</v>
      </c>
      <c r="T147" s="3" t="str">
        <f>_xlfn.XLOOKUP(C147,DB!$A$2:$A$222,DB!$D$2:$D$222,"")</f>
        <v/>
      </c>
    </row>
    <row r="148" spans="1:20" x14ac:dyDescent="0.2">
      <c r="A148" t="s">
        <v>479</v>
      </c>
      <c r="B148" t="s">
        <v>18</v>
      </c>
      <c r="C148" t="s">
        <v>164</v>
      </c>
      <c r="D148" t="s">
        <v>49</v>
      </c>
      <c r="E148" t="s">
        <v>687</v>
      </c>
      <c r="F148" s="2">
        <v>46269.833657407398</v>
      </c>
      <c r="G148" t="s">
        <v>22</v>
      </c>
      <c r="H148" t="s">
        <v>1578</v>
      </c>
      <c r="I148" s="3">
        <v>380</v>
      </c>
      <c r="J148" t="s">
        <v>24</v>
      </c>
      <c r="K148" t="s">
        <v>25</v>
      </c>
      <c r="L148" s="3">
        <v>389</v>
      </c>
      <c r="M148" t="s">
        <v>1579</v>
      </c>
      <c r="N148" s="2">
        <v>46269.855497685203</v>
      </c>
      <c r="O148" s="3">
        <v>380</v>
      </c>
      <c r="P148" t="s">
        <v>27</v>
      </c>
      <c r="Q148" s="3">
        <v>40</v>
      </c>
      <c r="R148" s="3" t="str">
        <f>IF(G148="12R",_xlfn.XLOOKUP(C148,DB!$A$2:$A$222,DB!$B$2:$B$222,""),IF(G148="30L",_xlfn.XLOOKUP(C148,DB!$A$2:$A$222,DB!$C$2:$C$222,""),""))</f>
        <v>ENEBA</v>
      </c>
      <c r="S148" s="3">
        <f t="shared" si="2"/>
        <v>20</v>
      </c>
      <c r="T148" s="3" t="str">
        <f>_xlfn.XLOOKUP(C148,DB!$A$2:$A$222,DB!$D$2:$D$222,"")</f>
        <v>Sector 3</v>
      </c>
    </row>
    <row r="149" spans="1:20" x14ac:dyDescent="0.2">
      <c r="A149" t="s">
        <v>1580</v>
      </c>
      <c r="B149" t="s">
        <v>18</v>
      </c>
      <c r="C149" t="s">
        <v>1581</v>
      </c>
      <c r="D149" t="s">
        <v>1582</v>
      </c>
      <c r="F149" s="2">
        <v>46269.835057870398</v>
      </c>
      <c r="G149" t="s">
        <v>22</v>
      </c>
      <c r="H149" t="s">
        <v>1583</v>
      </c>
      <c r="I149" s="3">
        <v>400</v>
      </c>
      <c r="J149" t="s">
        <v>24</v>
      </c>
      <c r="K149" t="s">
        <v>62</v>
      </c>
      <c r="L149" s="3">
        <v>863</v>
      </c>
      <c r="M149" t="s">
        <v>1584</v>
      </c>
      <c r="N149" s="2">
        <v>46269.891597222202</v>
      </c>
      <c r="O149" s="3">
        <v>400</v>
      </c>
      <c r="P149" t="s">
        <v>27</v>
      </c>
      <c r="Q149" s="3">
        <v>30</v>
      </c>
      <c r="R149" s="3" t="str">
        <f>IF(G149="12R",_xlfn.XLOOKUP(C149,DB!$A$2:$A$222,DB!$B$2:$B$222,""),IF(G149="30L",_xlfn.XLOOKUP(C149,DB!$A$2:$A$222,DB!$C$2:$C$222,""),""))</f>
        <v>ENEBA</v>
      </c>
      <c r="S149" s="3">
        <f t="shared" si="2"/>
        <v>20</v>
      </c>
      <c r="T149" s="3" t="str">
        <f>_xlfn.XLOOKUP(C149,DB!$A$2:$A$222,DB!$D$2:$D$222,"")</f>
        <v>Sector 3</v>
      </c>
    </row>
    <row r="150" spans="1:20" x14ac:dyDescent="0.2">
      <c r="A150" t="s">
        <v>395</v>
      </c>
      <c r="B150" t="s">
        <v>18</v>
      </c>
      <c r="C150" t="s">
        <v>396</v>
      </c>
      <c r="D150" t="s">
        <v>155</v>
      </c>
      <c r="E150" t="s">
        <v>1585</v>
      </c>
      <c r="F150" s="2">
        <v>46269.836712962999</v>
      </c>
      <c r="G150" t="s">
        <v>22</v>
      </c>
      <c r="H150" t="s">
        <v>1586</v>
      </c>
      <c r="I150" s="3">
        <v>400</v>
      </c>
      <c r="J150" t="s">
        <v>24</v>
      </c>
      <c r="K150" t="s">
        <v>25</v>
      </c>
      <c r="L150" s="3">
        <v>883</v>
      </c>
      <c r="M150" t="s">
        <v>1587</v>
      </c>
      <c r="N150" s="2">
        <v>46269.884571759299</v>
      </c>
      <c r="O150" s="3">
        <v>400</v>
      </c>
      <c r="P150" t="s">
        <v>27</v>
      </c>
      <c r="Q150" s="3">
        <v>190</v>
      </c>
      <c r="R150" s="3" t="str">
        <f>IF(G150="12R",_xlfn.XLOOKUP(C150,DB!$A$2:$A$222,DB!$B$2:$B$222,""),IF(G150="30L",_xlfn.XLOOKUP(C150,DB!$A$2:$A$222,DB!$C$2:$C$222,""),""))</f>
        <v>UDGUV</v>
      </c>
      <c r="S150" s="3">
        <f t="shared" si="2"/>
        <v>20</v>
      </c>
      <c r="T150" s="3" t="str">
        <f>_xlfn.XLOOKUP(C150,DB!$A$2:$A$222,DB!$D$2:$D$222,"")</f>
        <v>Sector 2</v>
      </c>
    </row>
    <row r="151" spans="1:20" x14ac:dyDescent="0.2">
      <c r="A151" t="s">
        <v>1588</v>
      </c>
      <c r="B151" t="s">
        <v>18</v>
      </c>
      <c r="C151" t="s">
        <v>1589</v>
      </c>
      <c r="D151" t="s">
        <v>1590</v>
      </c>
      <c r="F151" s="2">
        <v>46269.839409722197</v>
      </c>
      <c r="G151" t="s">
        <v>22</v>
      </c>
      <c r="H151" t="s">
        <v>1591</v>
      </c>
      <c r="I151" s="3">
        <v>220</v>
      </c>
      <c r="J151" t="s">
        <v>24</v>
      </c>
      <c r="K151" t="s">
        <v>62</v>
      </c>
      <c r="L151" s="3">
        <v>326</v>
      </c>
      <c r="M151" t="s">
        <v>1592</v>
      </c>
      <c r="N151" s="2">
        <v>46269.874201388899</v>
      </c>
      <c r="O151" s="3">
        <v>220</v>
      </c>
      <c r="P151" t="s">
        <v>192</v>
      </c>
      <c r="Q151" s="3">
        <v>30</v>
      </c>
      <c r="R151" s="3" t="str">
        <f>IF(G151="12R",_xlfn.XLOOKUP(C151,DB!$A$2:$A$222,DB!$B$2:$B$222,""),IF(G151="30L",_xlfn.XLOOKUP(C151,DB!$A$2:$A$222,DB!$C$2:$C$222,""),""))</f>
        <v>HECAT</v>
      </c>
      <c r="S151" s="3">
        <f t="shared" si="2"/>
        <v>20</v>
      </c>
      <c r="T151" s="3" t="str">
        <f>_xlfn.XLOOKUP(C151,DB!$A$2:$A$222,DB!$D$2:$D$222,"")</f>
        <v>Sector 7</v>
      </c>
    </row>
    <row r="152" spans="1:20" x14ac:dyDescent="0.2">
      <c r="A152" t="s">
        <v>554</v>
      </c>
      <c r="B152" t="s">
        <v>18</v>
      </c>
      <c r="C152" t="s">
        <v>555</v>
      </c>
      <c r="D152" t="s">
        <v>556</v>
      </c>
      <c r="E152" t="s">
        <v>1593</v>
      </c>
      <c r="F152" s="2">
        <v>46269.841423611098</v>
      </c>
      <c r="G152" t="s">
        <v>22</v>
      </c>
      <c r="H152" t="s">
        <v>1594</v>
      </c>
      <c r="I152" s="3">
        <v>350</v>
      </c>
      <c r="J152" t="s">
        <v>24</v>
      </c>
      <c r="K152" t="s">
        <v>25</v>
      </c>
      <c r="L152" s="3">
        <v>136</v>
      </c>
      <c r="M152" t="s">
        <v>1595</v>
      </c>
      <c r="N152" s="2">
        <v>46269.85125</v>
      </c>
      <c r="O152" s="3">
        <v>210</v>
      </c>
      <c r="P152" t="s">
        <v>27</v>
      </c>
      <c r="Q152" s="3">
        <v>190</v>
      </c>
      <c r="R152" s="3" t="str">
        <f>IF(G152="12R",_xlfn.XLOOKUP(C152,DB!$A$2:$A$222,DB!$B$2:$B$222,""),IF(G152="30L",_xlfn.XLOOKUP(C152,DB!$A$2:$A$222,DB!$C$2:$C$222,""),""))</f>
        <v>OMSUK</v>
      </c>
      <c r="S152" s="3">
        <f t="shared" si="2"/>
        <v>20</v>
      </c>
      <c r="T152" s="3" t="str">
        <f>_xlfn.XLOOKUP(C152,DB!$A$2:$A$222,DB!$D$2:$D$222,"")</f>
        <v>Sector 3</v>
      </c>
    </row>
    <row r="153" spans="1:20" x14ac:dyDescent="0.2">
      <c r="A153" t="s">
        <v>493</v>
      </c>
      <c r="B153" t="s">
        <v>18</v>
      </c>
      <c r="C153" t="s">
        <v>467</v>
      </c>
      <c r="D153" t="s">
        <v>36</v>
      </c>
      <c r="E153" t="s">
        <v>280</v>
      </c>
      <c r="F153" s="2">
        <v>46269.8422685185</v>
      </c>
      <c r="G153" t="s">
        <v>22</v>
      </c>
      <c r="H153" t="s">
        <v>1596</v>
      </c>
      <c r="I153" s="3">
        <v>360</v>
      </c>
      <c r="J153" t="s">
        <v>24</v>
      </c>
      <c r="K153" t="s">
        <v>25</v>
      </c>
      <c r="L153" s="3">
        <v>879</v>
      </c>
      <c r="M153" t="s">
        <v>267</v>
      </c>
      <c r="N153" s="2">
        <v>46269.890115740702</v>
      </c>
      <c r="O153" s="3">
        <v>360</v>
      </c>
      <c r="P153" t="s">
        <v>27</v>
      </c>
      <c r="Q153" s="3">
        <v>190</v>
      </c>
      <c r="R153" s="3" t="str">
        <f>IF(G153="12R",_xlfn.XLOOKUP(C153,DB!$A$2:$A$222,DB!$B$2:$B$222,""),IF(G153="30L",_xlfn.XLOOKUP(C153,DB!$A$2:$A$222,DB!$C$2:$C$222,""),""))</f>
        <v>UDGUV</v>
      </c>
      <c r="S153" s="3">
        <f t="shared" si="2"/>
        <v>20</v>
      </c>
      <c r="T153" s="3" t="str">
        <f>_xlfn.XLOOKUP(C153,DB!$A$2:$A$222,DB!$D$2:$D$222,"")</f>
        <v>Sector 2</v>
      </c>
    </row>
    <row r="154" spans="1:20" x14ac:dyDescent="0.2">
      <c r="A154" t="s">
        <v>496</v>
      </c>
      <c r="B154" t="s">
        <v>18</v>
      </c>
      <c r="C154" t="s">
        <v>59</v>
      </c>
      <c r="D154" t="s">
        <v>36</v>
      </c>
      <c r="E154" t="s">
        <v>457</v>
      </c>
      <c r="F154" s="2">
        <v>46269.843692129602</v>
      </c>
      <c r="G154" t="s">
        <v>22</v>
      </c>
      <c r="H154" t="s">
        <v>1597</v>
      </c>
      <c r="I154" s="3">
        <v>300</v>
      </c>
      <c r="J154" t="s">
        <v>24</v>
      </c>
      <c r="K154" t="s">
        <v>25</v>
      </c>
      <c r="L154" s="3">
        <v>874</v>
      </c>
      <c r="M154" t="s">
        <v>52</v>
      </c>
      <c r="N154" s="2">
        <v>46269.892905092602</v>
      </c>
      <c r="O154" s="3">
        <v>300</v>
      </c>
      <c r="P154" t="s">
        <v>27</v>
      </c>
      <c r="Q154" s="3">
        <v>190</v>
      </c>
      <c r="R154" s="3" t="str">
        <f>IF(G154="12R",_xlfn.XLOOKUP(C154,DB!$A$2:$A$222,DB!$B$2:$B$222,""),IF(G154="30L",_xlfn.XLOOKUP(C154,DB!$A$2:$A$222,DB!$C$2:$C$222,""),""))</f>
        <v>UDGUV</v>
      </c>
      <c r="S154" s="3">
        <f t="shared" si="2"/>
        <v>20</v>
      </c>
      <c r="T154" s="3" t="str">
        <f>_xlfn.XLOOKUP(C154,DB!$A$2:$A$222,DB!$D$2:$D$222,"")</f>
        <v>Sector 2</v>
      </c>
    </row>
    <row r="155" spans="1:20" x14ac:dyDescent="0.2">
      <c r="A155" t="s">
        <v>462</v>
      </c>
      <c r="B155" t="s">
        <v>18</v>
      </c>
      <c r="C155" t="s">
        <v>463</v>
      </c>
      <c r="D155" t="s">
        <v>36</v>
      </c>
      <c r="E155" t="s">
        <v>1598</v>
      </c>
      <c r="F155" s="2">
        <v>46269.847465277802</v>
      </c>
      <c r="G155" t="s">
        <v>22</v>
      </c>
      <c r="H155" t="s">
        <v>1599</v>
      </c>
      <c r="I155" s="3">
        <v>370</v>
      </c>
      <c r="J155" t="s">
        <v>24</v>
      </c>
      <c r="K155" t="s">
        <v>25</v>
      </c>
      <c r="L155" s="3">
        <v>359</v>
      </c>
      <c r="M155" t="s">
        <v>33</v>
      </c>
      <c r="N155" s="2">
        <v>46269.866817129601</v>
      </c>
      <c r="O155" s="3">
        <v>370</v>
      </c>
      <c r="P155" t="s">
        <v>27</v>
      </c>
      <c r="Q155" s="3">
        <v>40</v>
      </c>
      <c r="R155" s="3" t="str">
        <f>IF(G155="12R",_xlfn.XLOOKUP(C155,DB!$A$2:$A$222,DB!$B$2:$B$222,""),IF(G155="30L",_xlfn.XLOOKUP(C155,DB!$A$2:$A$222,DB!$C$2:$C$222,""),""))</f>
        <v>OMSUK</v>
      </c>
      <c r="S155" s="3">
        <f t="shared" si="2"/>
        <v>20</v>
      </c>
      <c r="T155" s="3" t="str">
        <f>_xlfn.XLOOKUP(C155,DB!$A$2:$A$222,DB!$D$2:$D$222,"")</f>
        <v>Sector 3</v>
      </c>
    </row>
    <row r="156" spans="1:20" x14ac:dyDescent="0.2">
      <c r="A156" t="s">
        <v>487</v>
      </c>
      <c r="B156" t="s">
        <v>18</v>
      </c>
      <c r="C156" t="s">
        <v>136</v>
      </c>
      <c r="D156" t="s">
        <v>36</v>
      </c>
      <c r="E156" t="s">
        <v>1600</v>
      </c>
      <c r="F156" s="2">
        <v>46269.848472222198</v>
      </c>
      <c r="G156" t="s">
        <v>22</v>
      </c>
      <c r="H156" t="s">
        <v>1601</v>
      </c>
      <c r="I156" s="3">
        <v>380</v>
      </c>
      <c r="J156" t="s">
        <v>24</v>
      </c>
      <c r="K156" t="s">
        <v>25</v>
      </c>
      <c r="L156" s="3">
        <v>868</v>
      </c>
      <c r="M156" t="s">
        <v>1602</v>
      </c>
      <c r="N156" s="2">
        <v>46269.896967592598</v>
      </c>
      <c r="O156" s="3">
        <v>380</v>
      </c>
      <c r="P156" t="s">
        <v>27</v>
      </c>
      <c r="Q156" s="3">
        <v>190</v>
      </c>
      <c r="R156" s="3" t="str">
        <f>IF(G156="12R",_xlfn.XLOOKUP(C156,DB!$A$2:$A$222,DB!$B$2:$B$222,""),IF(G156="30L",_xlfn.XLOOKUP(C156,DB!$A$2:$A$222,DB!$C$2:$C$222,""),""))</f>
        <v>UDGUV</v>
      </c>
      <c r="S156" s="3">
        <f t="shared" si="2"/>
        <v>20</v>
      </c>
      <c r="T156" s="3" t="str">
        <f>_xlfn.XLOOKUP(C156,DB!$A$2:$A$222,DB!$D$2:$D$222,"")</f>
        <v>Sector 2</v>
      </c>
    </row>
    <row r="157" spans="1:20" x14ac:dyDescent="0.2">
      <c r="A157" t="s">
        <v>459</v>
      </c>
      <c r="B157" t="s">
        <v>18</v>
      </c>
      <c r="C157" t="s">
        <v>249</v>
      </c>
      <c r="D157" t="s">
        <v>20</v>
      </c>
      <c r="E157" t="s">
        <v>1603</v>
      </c>
      <c r="F157" s="2">
        <v>46269.8528703704</v>
      </c>
      <c r="G157" t="s">
        <v>22</v>
      </c>
      <c r="H157" t="s">
        <v>1604</v>
      </c>
      <c r="I157" s="3">
        <v>350</v>
      </c>
      <c r="J157" t="s">
        <v>24</v>
      </c>
      <c r="K157" t="s">
        <v>25</v>
      </c>
      <c r="L157" s="3">
        <v>354</v>
      </c>
      <c r="M157" t="s">
        <v>33</v>
      </c>
      <c r="N157" s="2">
        <v>46269.872789351903</v>
      </c>
      <c r="O157" s="3">
        <v>350</v>
      </c>
      <c r="P157" t="s">
        <v>27</v>
      </c>
      <c r="Q157" s="3">
        <v>40</v>
      </c>
      <c r="R157" s="3" t="str">
        <f>IF(G157="12R",_xlfn.XLOOKUP(C157,DB!$A$2:$A$222,DB!$B$2:$B$222,""),IF(G157="30L",_xlfn.XLOOKUP(C157,DB!$A$2:$A$222,DB!$C$2:$C$222,""),""))</f>
        <v>OMSUK</v>
      </c>
      <c r="S157" s="3">
        <f t="shared" si="2"/>
        <v>20</v>
      </c>
      <c r="T157" s="3" t="str">
        <f>_xlfn.XLOOKUP(C157,DB!$A$2:$A$222,DB!$D$2:$D$222,"")</f>
        <v>Sector 3</v>
      </c>
    </row>
    <row r="158" spans="1:20" x14ac:dyDescent="0.2">
      <c r="A158" t="s">
        <v>499</v>
      </c>
      <c r="B158" t="s">
        <v>18</v>
      </c>
      <c r="C158" t="s">
        <v>48</v>
      </c>
      <c r="D158" t="s">
        <v>20</v>
      </c>
      <c r="E158" t="s">
        <v>450</v>
      </c>
      <c r="F158" s="2">
        <v>46269.854247685202</v>
      </c>
      <c r="G158" t="s">
        <v>22</v>
      </c>
      <c r="H158" t="s">
        <v>1605</v>
      </c>
      <c r="I158" s="3">
        <v>360</v>
      </c>
      <c r="J158" t="s">
        <v>24</v>
      </c>
      <c r="K158" t="s">
        <v>25</v>
      </c>
      <c r="L158" s="3">
        <v>862</v>
      </c>
      <c r="M158" t="s">
        <v>52</v>
      </c>
      <c r="N158" s="2">
        <v>46269.901620370401</v>
      </c>
      <c r="O158" s="3">
        <v>360</v>
      </c>
      <c r="P158" t="s">
        <v>27</v>
      </c>
      <c r="Q158" s="3">
        <v>190</v>
      </c>
      <c r="R158" s="3" t="str">
        <f>IF(G158="12R",_xlfn.XLOOKUP(C158,DB!$A$2:$A$222,DB!$B$2:$B$222,""),IF(G158="30L",_xlfn.XLOOKUP(C158,DB!$A$2:$A$222,DB!$C$2:$C$222,""),""))</f>
        <v>UDGUV</v>
      </c>
      <c r="S158" s="3">
        <f t="shared" si="2"/>
        <v>20</v>
      </c>
      <c r="T158" s="3" t="str">
        <f>_xlfn.XLOOKUP(C158,DB!$A$2:$A$222,DB!$D$2:$D$222,"")</f>
        <v>Sector 2</v>
      </c>
    </row>
    <row r="159" spans="1:20" x14ac:dyDescent="0.2">
      <c r="A159" t="s">
        <v>503</v>
      </c>
      <c r="B159" t="s">
        <v>18</v>
      </c>
      <c r="C159" t="s">
        <v>182</v>
      </c>
      <c r="D159" t="s">
        <v>165</v>
      </c>
      <c r="E159" t="s">
        <v>1606</v>
      </c>
      <c r="F159" s="2">
        <v>46269.856249999997</v>
      </c>
      <c r="G159" t="s">
        <v>22</v>
      </c>
      <c r="H159" t="s">
        <v>1607</v>
      </c>
      <c r="I159" s="3">
        <v>360</v>
      </c>
      <c r="J159" t="s">
        <v>24</v>
      </c>
      <c r="K159" t="s">
        <v>25</v>
      </c>
      <c r="L159" s="3">
        <v>420</v>
      </c>
      <c r="M159" t="s">
        <v>1608</v>
      </c>
      <c r="N159" s="2">
        <v>46269.879143518498</v>
      </c>
      <c r="O159" s="3">
        <v>360</v>
      </c>
      <c r="P159" t="s">
        <v>27</v>
      </c>
      <c r="Q159" s="3">
        <v>40</v>
      </c>
      <c r="R159" s="3" t="str">
        <f>IF(G159="12R",_xlfn.XLOOKUP(C159,DB!$A$2:$A$222,DB!$B$2:$B$222,""),IF(G159="30L",_xlfn.XLOOKUP(C159,DB!$A$2:$A$222,DB!$C$2:$C$222,""),""))</f>
        <v>ENEBA</v>
      </c>
      <c r="S159" s="3">
        <f t="shared" si="2"/>
        <v>20</v>
      </c>
      <c r="T159" s="3" t="str">
        <f>_xlfn.XLOOKUP(C159,DB!$A$2:$A$222,DB!$D$2:$D$222,"")</f>
        <v>Sector 3</v>
      </c>
    </row>
    <row r="160" spans="1:20" x14ac:dyDescent="0.2">
      <c r="A160" t="s">
        <v>560</v>
      </c>
      <c r="B160" t="s">
        <v>18</v>
      </c>
      <c r="C160" t="s">
        <v>310</v>
      </c>
      <c r="D160" t="s">
        <v>36</v>
      </c>
      <c r="E160" t="s">
        <v>1609</v>
      </c>
      <c r="F160" s="2">
        <v>46269.8582060185</v>
      </c>
      <c r="G160" t="s">
        <v>22</v>
      </c>
      <c r="H160" t="s">
        <v>910</v>
      </c>
      <c r="I160" s="3">
        <v>370</v>
      </c>
      <c r="J160" t="s">
        <v>24</v>
      </c>
      <c r="K160" t="s">
        <v>25</v>
      </c>
      <c r="L160" s="3">
        <v>133</v>
      </c>
      <c r="M160" t="s">
        <v>45</v>
      </c>
      <c r="N160" s="2">
        <v>46269.867488425902</v>
      </c>
      <c r="O160" s="3">
        <v>257</v>
      </c>
      <c r="P160" t="s">
        <v>27</v>
      </c>
      <c r="Q160" s="3">
        <v>190</v>
      </c>
      <c r="R160" s="3" t="str">
        <f>IF(G160="12R",_xlfn.XLOOKUP(C160,DB!$A$2:$A$222,DB!$B$2:$B$222,""),IF(G160="30L",_xlfn.XLOOKUP(C160,DB!$A$2:$A$222,DB!$C$2:$C$222,""),""))</f>
        <v>NUDAL</v>
      </c>
      <c r="S160" s="3">
        <f t="shared" si="2"/>
        <v>20</v>
      </c>
      <c r="T160" s="3" t="str">
        <f>_xlfn.XLOOKUP(C160,DB!$A$2:$A$222,DB!$D$2:$D$222,"")</f>
        <v>Sector 3</v>
      </c>
    </row>
    <row r="161" spans="1:20" x14ac:dyDescent="0.2">
      <c r="A161" t="s">
        <v>1610</v>
      </c>
      <c r="B161" t="s">
        <v>18</v>
      </c>
      <c r="C161" t="s">
        <v>59</v>
      </c>
      <c r="D161" t="s">
        <v>1611</v>
      </c>
      <c r="F161" s="2">
        <v>46269.864143518498</v>
      </c>
      <c r="G161" t="s">
        <v>22</v>
      </c>
      <c r="H161" t="s">
        <v>1612</v>
      </c>
      <c r="I161" s="3">
        <v>360</v>
      </c>
      <c r="J161" t="s">
        <v>24</v>
      </c>
      <c r="K161" t="s">
        <v>62</v>
      </c>
      <c r="L161" s="3">
        <v>866</v>
      </c>
      <c r="M161" t="s">
        <v>52</v>
      </c>
      <c r="N161" s="2">
        <v>46269.913240740701</v>
      </c>
      <c r="O161" s="3">
        <v>360</v>
      </c>
      <c r="P161" t="s">
        <v>27</v>
      </c>
      <c r="Q161" s="3">
        <v>30</v>
      </c>
      <c r="R161" s="3" t="str">
        <f>IF(G161="12R",_xlfn.XLOOKUP(C161,DB!$A$2:$A$222,DB!$B$2:$B$222,""),IF(G161="30L",_xlfn.XLOOKUP(C161,DB!$A$2:$A$222,DB!$C$2:$C$222,""),""))</f>
        <v>UDGUV</v>
      </c>
      <c r="S161" s="3">
        <f t="shared" si="2"/>
        <v>20</v>
      </c>
      <c r="T161" s="3" t="str">
        <f>_xlfn.XLOOKUP(C161,DB!$A$2:$A$222,DB!$D$2:$D$222,"")</f>
        <v>Sector 2</v>
      </c>
    </row>
    <row r="162" spans="1:20" x14ac:dyDescent="0.2">
      <c r="A162" t="s">
        <v>1239</v>
      </c>
      <c r="B162" t="s">
        <v>18</v>
      </c>
      <c r="C162" t="s">
        <v>298</v>
      </c>
      <c r="D162" t="s">
        <v>73</v>
      </c>
      <c r="E162" t="s">
        <v>1613</v>
      </c>
      <c r="F162" s="2">
        <v>46269.864988425899</v>
      </c>
      <c r="G162" t="s">
        <v>22</v>
      </c>
      <c r="H162" t="s">
        <v>1614</v>
      </c>
      <c r="I162" s="3">
        <v>370</v>
      </c>
      <c r="J162" t="s">
        <v>24</v>
      </c>
      <c r="K162" t="s">
        <v>25</v>
      </c>
      <c r="L162" s="3">
        <v>363</v>
      </c>
      <c r="M162" t="s">
        <v>33</v>
      </c>
      <c r="N162" s="2">
        <v>46269.883726851898</v>
      </c>
      <c r="O162" s="3">
        <v>350</v>
      </c>
      <c r="P162" t="s">
        <v>27</v>
      </c>
      <c r="Q162" s="3">
        <v>40</v>
      </c>
      <c r="R162" s="3" t="str">
        <f>IF(G162="12R",_xlfn.XLOOKUP(C162,DB!$A$2:$A$222,DB!$B$2:$B$222,""),IF(G162="30L",_xlfn.XLOOKUP(C162,DB!$A$2:$A$222,DB!$C$2:$C$222,""),""))</f>
        <v>OMSUK</v>
      </c>
      <c r="S162" s="3">
        <f t="shared" si="2"/>
        <v>20</v>
      </c>
      <c r="T162" s="3" t="str">
        <f>_xlfn.XLOOKUP(C162,DB!$A$2:$A$222,DB!$D$2:$D$222,"")</f>
        <v>Sector 3</v>
      </c>
    </row>
    <row r="163" spans="1:20" x14ac:dyDescent="0.2">
      <c r="A163" t="s">
        <v>1243</v>
      </c>
      <c r="B163" t="s">
        <v>18</v>
      </c>
      <c r="C163" t="s">
        <v>48</v>
      </c>
      <c r="D163" t="s">
        <v>49</v>
      </c>
      <c r="E163" t="s">
        <v>295</v>
      </c>
      <c r="F163" s="2">
        <v>46269.8680902778</v>
      </c>
      <c r="G163" t="s">
        <v>22</v>
      </c>
      <c r="H163" t="s">
        <v>1615</v>
      </c>
      <c r="I163" s="3">
        <v>380</v>
      </c>
      <c r="J163" t="s">
        <v>24</v>
      </c>
      <c r="K163" t="s">
        <v>25</v>
      </c>
      <c r="L163" s="3">
        <v>866</v>
      </c>
      <c r="M163" t="s">
        <v>52</v>
      </c>
      <c r="N163" s="2">
        <v>46269.915833333303</v>
      </c>
      <c r="O163" s="3">
        <v>380</v>
      </c>
      <c r="P163" t="s">
        <v>27</v>
      </c>
      <c r="Q163" s="3">
        <v>190</v>
      </c>
      <c r="R163" s="3" t="str">
        <f>IF(G163="12R",_xlfn.XLOOKUP(C163,DB!$A$2:$A$222,DB!$B$2:$B$222,""),IF(G163="30L",_xlfn.XLOOKUP(C163,DB!$A$2:$A$222,DB!$C$2:$C$222,""),""))</f>
        <v>UDGUV</v>
      </c>
      <c r="S163" s="3">
        <f t="shared" si="2"/>
        <v>20</v>
      </c>
      <c r="T163" s="3" t="str">
        <f>_xlfn.XLOOKUP(C163,DB!$A$2:$A$222,DB!$D$2:$D$222,"")</f>
        <v>Sector 2</v>
      </c>
    </row>
    <row r="164" spans="1:20" x14ac:dyDescent="0.2">
      <c r="A164" t="s">
        <v>520</v>
      </c>
      <c r="B164" t="s">
        <v>18</v>
      </c>
      <c r="C164" t="s">
        <v>521</v>
      </c>
      <c r="D164" t="s">
        <v>36</v>
      </c>
      <c r="E164" t="s">
        <v>1616</v>
      </c>
      <c r="F164" s="2">
        <v>46269.881620370397</v>
      </c>
      <c r="G164" t="s">
        <v>22</v>
      </c>
      <c r="H164" t="s">
        <v>1617</v>
      </c>
      <c r="I164" s="3">
        <v>350</v>
      </c>
      <c r="J164" t="s">
        <v>24</v>
      </c>
      <c r="K164" t="s">
        <v>25</v>
      </c>
      <c r="L164" s="3">
        <v>146</v>
      </c>
      <c r="M164" t="s">
        <v>1103</v>
      </c>
      <c r="N164" s="2">
        <v>46269.891712962999</v>
      </c>
      <c r="O164" s="3">
        <v>238</v>
      </c>
      <c r="P164" t="s">
        <v>27</v>
      </c>
      <c r="Q164" s="3">
        <v>190</v>
      </c>
      <c r="R164" s="3" t="str">
        <f>IF(G164="12R",_xlfn.XLOOKUP(C164,DB!$A$2:$A$222,DB!$B$2:$B$222,""),IF(G164="30L",_xlfn.XLOOKUP(C164,DB!$A$2:$A$222,DB!$C$2:$C$222,""),""))</f>
        <v>CZM</v>
      </c>
      <c r="S164" s="3">
        <f t="shared" si="2"/>
        <v>21</v>
      </c>
      <c r="T164" s="3" t="str">
        <f>_xlfn.XLOOKUP(C164,DB!$A$2:$A$222,DB!$D$2:$D$222,"")</f>
        <v>Sector 7</v>
      </c>
    </row>
    <row r="165" spans="1:20" x14ac:dyDescent="0.2">
      <c r="A165" t="s">
        <v>1618</v>
      </c>
      <c r="B165" t="s">
        <v>18</v>
      </c>
      <c r="C165" t="s">
        <v>322</v>
      </c>
      <c r="D165" t="s">
        <v>1619</v>
      </c>
      <c r="F165" s="2">
        <v>46269.882569444402</v>
      </c>
      <c r="G165" t="s">
        <v>22</v>
      </c>
      <c r="H165" t="s">
        <v>1620</v>
      </c>
      <c r="I165" s="3">
        <v>430</v>
      </c>
      <c r="J165" t="s">
        <v>24</v>
      </c>
      <c r="K165" t="s">
        <v>62</v>
      </c>
      <c r="L165" s="3">
        <v>883</v>
      </c>
      <c r="M165" t="s">
        <v>39</v>
      </c>
      <c r="N165" s="2">
        <v>46269.933622685203</v>
      </c>
      <c r="O165" s="3">
        <v>430</v>
      </c>
      <c r="P165" t="s">
        <v>27</v>
      </c>
      <c r="Q165" s="3">
        <v>30</v>
      </c>
      <c r="R165" s="3" t="str">
        <f>IF(G165="12R",_xlfn.XLOOKUP(C165,DB!$A$2:$A$222,DB!$B$2:$B$222,""),IF(G165="30L",_xlfn.XLOOKUP(C165,DB!$A$2:$A$222,DB!$C$2:$C$222,""),""))</f>
        <v>UDGUV</v>
      </c>
      <c r="S165" s="3">
        <f t="shared" si="2"/>
        <v>21</v>
      </c>
      <c r="T165" s="3" t="str">
        <f>_xlfn.XLOOKUP(C165,DB!$A$2:$A$222,DB!$D$2:$D$222,"")</f>
        <v>Sector 2</v>
      </c>
    </row>
    <row r="166" spans="1:20" x14ac:dyDescent="0.2">
      <c r="A166" t="s">
        <v>1621</v>
      </c>
      <c r="B166" t="s">
        <v>18</v>
      </c>
      <c r="C166" t="s">
        <v>35</v>
      </c>
      <c r="D166" t="s">
        <v>73</v>
      </c>
      <c r="E166" t="s">
        <v>1622</v>
      </c>
      <c r="F166" s="2">
        <v>46269.884270833303</v>
      </c>
      <c r="G166" t="s">
        <v>22</v>
      </c>
      <c r="H166" t="s">
        <v>1623</v>
      </c>
      <c r="I166" s="3">
        <v>320</v>
      </c>
      <c r="J166" t="s">
        <v>24</v>
      </c>
      <c r="K166" t="s">
        <v>25</v>
      </c>
      <c r="L166" s="3">
        <v>896</v>
      </c>
      <c r="M166" t="s">
        <v>39</v>
      </c>
      <c r="N166" s="2">
        <v>46269.932222222204</v>
      </c>
      <c r="O166" s="3">
        <v>320</v>
      </c>
      <c r="P166" t="s">
        <v>27</v>
      </c>
      <c r="Q166" s="3">
        <v>190</v>
      </c>
      <c r="R166" s="3" t="str">
        <f>IF(G166="12R",_xlfn.XLOOKUP(C166,DB!$A$2:$A$222,DB!$B$2:$B$222,""),IF(G166="30L",_xlfn.XLOOKUP(C166,DB!$A$2:$A$222,DB!$C$2:$C$222,""),""))</f>
        <v>UDGUV</v>
      </c>
      <c r="S166" s="3">
        <f t="shared" si="2"/>
        <v>21</v>
      </c>
      <c r="T166" s="3" t="str">
        <f>_xlfn.XLOOKUP(C166,DB!$A$2:$A$222,DB!$D$2:$D$222,"")</f>
        <v>Sector 2</v>
      </c>
    </row>
    <row r="167" spans="1:20" x14ac:dyDescent="0.2">
      <c r="A167" t="s">
        <v>542</v>
      </c>
      <c r="B167" t="s">
        <v>18</v>
      </c>
      <c r="C167" t="s">
        <v>543</v>
      </c>
      <c r="D167" t="s">
        <v>165</v>
      </c>
      <c r="E167" t="s">
        <v>832</v>
      </c>
      <c r="F167" s="2">
        <v>46269.885370370401</v>
      </c>
      <c r="G167" t="s">
        <v>22</v>
      </c>
      <c r="H167" t="s">
        <v>1624</v>
      </c>
      <c r="I167" s="3">
        <v>340</v>
      </c>
      <c r="J167" t="s">
        <v>24</v>
      </c>
      <c r="K167" t="s">
        <v>25</v>
      </c>
      <c r="L167" s="3">
        <v>879</v>
      </c>
      <c r="M167" t="s">
        <v>39</v>
      </c>
      <c r="N167" s="2">
        <v>46269.931655092601</v>
      </c>
      <c r="O167" s="3">
        <v>340</v>
      </c>
      <c r="P167" t="s">
        <v>27</v>
      </c>
      <c r="Q167" s="3">
        <v>190</v>
      </c>
      <c r="R167" s="3" t="str">
        <f>IF(G167="12R",_xlfn.XLOOKUP(C167,DB!$A$2:$A$222,DB!$B$2:$B$222,""),IF(G167="30L",_xlfn.XLOOKUP(C167,DB!$A$2:$A$222,DB!$C$2:$C$222,""),""))</f>
        <v>OMSUK</v>
      </c>
      <c r="S167" s="3">
        <f t="shared" si="2"/>
        <v>21</v>
      </c>
      <c r="T167" s="3" t="str">
        <f>_xlfn.XLOOKUP(C167,DB!$A$2:$A$222,DB!$D$2:$D$222,"")</f>
        <v>Sector 3</v>
      </c>
    </row>
    <row r="168" spans="1:20" x14ac:dyDescent="0.2">
      <c r="A168" t="s">
        <v>1261</v>
      </c>
      <c r="B168" t="s">
        <v>18</v>
      </c>
      <c r="C168" t="s">
        <v>529</v>
      </c>
      <c r="D168" t="s">
        <v>174</v>
      </c>
      <c r="E168" t="s">
        <v>1625</v>
      </c>
      <c r="F168" s="2">
        <v>46269.885821759301</v>
      </c>
      <c r="G168" t="s">
        <v>22</v>
      </c>
      <c r="H168" t="s">
        <v>1626</v>
      </c>
      <c r="I168" s="3">
        <v>360</v>
      </c>
      <c r="J168" t="s">
        <v>24</v>
      </c>
      <c r="K168" t="s">
        <v>25</v>
      </c>
      <c r="L168" s="3">
        <v>518</v>
      </c>
      <c r="M168" t="s">
        <v>177</v>
      </c>
      <c r="N168" s="2">
        <v>46269.913854166698</v>
      </c>
      <c r="O168" s="3">
        <v>360</v>
      </c>
      <c r="P168" t="s">
        <v>27</v>
      </c>
      <c r="Q168" s="3">
        <v>40</v>
      </c>
      <c r="R168" s="3" t="str">
        <f>IF(G168="12R",_xlfn.XLOOKUP(C168,DB!$A$2:$A$222,DB!$B$2:$B$222,""),IF(G168="30L",_xlfn.XLOOKUP(C168,DB!$A$2:$A$222,DB!$C$2:$C$222,""),""))</f>
        <v>UDGUV</v>
      </c>
      <c r="S168" s="3">
        <f t="shared" si="2"/>
        <v>21</v>
      </c>
      <c r="T168" s="3" t="str">
        <f>_xlfn.XLOOKUP(C168,DB!$A$2:$A$222,DB!$D$2:$D$222,"")</f>
        <v>Sector 2</v>
      </c>
    </row>
    <row r="169" spans="1:20" x14ac:dyDescent="0.2">
      <c r="A169" t="s">
        <v>895</v>
      </c>
      <c r="B169" t="s">
        <v>18</v>
      </c>
      <c r="C169" t="s">
        <v>896</v>
      </c>
      <c r="D169" t="s">
        <v>65</v>
      </c>
      <c r="E169" t="s">
        <v>1627</v>
      </c>
      <c r="F169" s="2">
        <v>46269.886909722198</v>
      </c>
      <c r="G169" t="s">
        <v>22</v>
      </c>
      <c r="H169" t="s">
        <v>1628</v>
      </c>
      <c r="I169" s="3">
        <v>380</v>
      </c>
      <c r="J169" t="s">
        <v>24</v>
      </c>
      <c r="K169" t="s">
        <v>25</v>
      </c>
      <c r="L169" s="3">
        <v>880</v>
      </c>
      <c r="M169" t="s">
        <v>267</v>
      </c>
      <c r="N169" s="2">
        <v>46269.934826388897</v>
      </c>
      <c r="O169" s="3">
        <v>380</v>
      </c>
      <c r="P169" t="s">
        <v>27</v>
      </c>
      <c r="Q169" s="3">
        <v>190</v>
      </c>
      <c r="R169" s="3" t="str">
        <f>IF(G169="12R",_xlfn.XLOOKUP(C169,DB!$A$2:$A$222,DB!$B$2:$B$222,""),IF(G169="30L",_xlfn.XLOOKUP(C169,DB!$A$2:$A$222,DB!$C$2:$C$222,""),""))</f>
        <v>UDGUV</v>
      </c>
      <c r="S169" s="3">
        <f t="shared" ref="S169:S202" si="3">HOUR(F169)</f>
        <v>21</v>
      </c>
      <c r="T169" s="3" t="str">
        <f>_xlfn.XLOOKUP(C169,DB!$A$2:$A$222,DB!$D$2:$D$222,"")</f>
        <v>Sector 2</v>
      </c>
    </row>
    <row r="170" spans="1:20" x14ac:dyDescent="0.2">
      <c r="A170" t="s">
        <v>1264</v>
      </c>
      <c r="B170" t="s">
        <v>18</v>
      </c>
      <c r="C170" t="s">
        <v>305</v>
      </c>
      <c r="D170" t="s">
        <v>49</v>
      </c>
      <c r="E170" t="s">
        <v>1629</v>
      </c>
      <c r="F170" s="2">
        <v>46269.887673611098</v>
      </c>
      <c r="G170" t="s">
        <v>22</v>
      </c>
      <c r="H170" t="s">
        <v>1630</v>
      </c>
      <c r="I170" s="3">
        <v>340</v>
      </c>
      <c r="J170" t="s">
        <v>24</v>
      </c>
      <c r="K170" t="s">
        <v>25</v>
      </c>
      <c r="L170" s="3">
        <v>525</v>
      </c>
      <c r="M170" t="s">
        <v>177</v>
      </c>
      <c r="N170" s="2">
        <v>46269.915821759299</v>
      </c>
      <c r="O170" s="3">
        <v>340</v>
      </c>
      <c r="P170" t="s">
        <v>27</v>
      </c>
      <c r="Q170" s="3">
        <v>40</v>
      </c>
      <c r="R170" s="3" t="str">
        <f>IF(G170="12R",_xlfn.XLOOKUP(C170,DB!$A$2:$A$222,DB!$B$2:$B$222,""),IF(G170="30L",_xlfn.XLOOKUP(C170,DB!$A$2:$A$222,DB!$C$2:$C$222,""),""))</f>
        <v>ENEBA</v>
      </c>
      <c r="S170" s="3">
        <f t="shared" si="3"/>
        <v>21</v>
      </c>
      <c r="T170" s="3" t="str">
        <f>_xlfn.XLOOKUP(C170,DB!$A$2:$A$222,DB!$D$2:$D$222,"")</f>
        <v>Sector 3</v>
      </c>
    </row>
    <row r="171" spans="1:20" x14ac:dyDescent="0.2">
      <c r="A171" t="s">
        <v>577</v>
      </c>
      <c r="B171" t="s">
        <v>18</v>
      </c>
      <c r="C171" t="s">
        <v>289</v>
      </c>
      <c r="D171" t="s">
        <v>65</v>
      </c>
      <c r="E171" t="s">
        <v>952</v>
      </c>
      <c r="F171" s="2">
        <v>46269.888726851903</v>
      </c>
      <c r="G171" t="s">
        <v>22</v>
      </c>
      <c r="H171" t="s">
        <v>1631</v>
      </c>
      <c r="I171" s="3">
        <v>380</v>
      </c>
      <c r="J171" t="s">
        <v>24</v>
      </c>
      <c r="K171" t="s">
        <v>25</v>
      </c>
      <c r="L171" s="3">
        <v>837</v>
      </c>
      <c r="M171" t="s">
        <v>289</v>
      </c>
      <c r="N171" s="2">
        <v>46269.936944444402</v>
      </c>
      <c r="O171" s="3">
        <v>15</v>
      </c>
      <c r="P171" t="s">
        <v>27</v>
      </c>
      <c r="Q171" s="3">
        <v>190</v>
      </c>
      <c r="R171" s="3" t="str">
        <f>IF(G171="12R",_xlfn.XLOOKUP(C171,DB!$A$2:$A$222,DB!$B$2:$B$222,""),IF(G171="30L",_xlfn.XLOOKUP(C171,DB!$A$2:$A$222,DB!$C$2:$C$222,""),""))</f>
        <v>UDGUV</v>
      </c>
      <c r="S171" s="3">
        <f t="shared" si="3"/>
        <v>21</v>
      </c>
      <c r="T171" s="3" t="str">
        <f>_xlfn.XLOOKUP(C171,DB!$A$2:$A$222,DB!$D$2:$D$222,"")</f>
        <v>Sector 2</v>
      </c>
    </row>
    <row r="172" spans="1:20" x14ac:dyDescent="0.2">
      <c r="A172" t="s">
        <v>528</v>
      </c>
      <c r="B172" t="s">
        <v>18</v>
      </c>
      <c r="C172" t="s">
        <v>529</v>
      </c>
      <c r="D172" t="s">
        <v>49</v>
      </c>
      <c r="E172" t="s">
        <v>1632</v>
      </c>
      <c r="F172" s="2">
        <v>46269.8903125</v>
      </c>
      <c r="G172" t="s">
        <v>22</v>
      </c>
      <c r="H172" t="s">
        <v>1633</v>
      </c>
      <c r="I172" s="3">
        <v>340</v>
      </c>
      <c r="J172" t="s">
        <v>24</v>
      </c>
      <c r="K172" t="s">
        <v>25</v>
      </c>
      <c r="L172" s="3">
        <v>892</v>
      </c>
      <c r="M172" t="s">
        <v>39</v>
      </c>
      <c r="N172" s="2">
        <v>46269.937395833302</v>
      </c>
      <c r="O172" s="3">
        <v>340</v>
      </c>
      <c r="P172" t="s">
        <v>27</v>
      </c>
      <c r="Q172" s="3">
        <v>190</v>
      </c>
      <c r="R172" s="3" t="str">
        <f>IF(G172="12R",_xlfn.XLOOKUP(C172,DB!$A$2:$A$222,DB!$B$2:$B$222,""),IF(G172="30L",_xlfn.XLOOKUP(C172,DB!$A$2:$A$222,DB!$C$2:$C$222,""),""))</f>
        <v>UDGUV</v>
      </c>
      <c r="S172" s="3">
        <f t="shared" si="3"/>
        <v>21</v>
      </c>
      <c r="T172" s="3" t="str">
        <f>_xlfn.XLOOKUP(C172,DB!$A$2:$A$222,DB!$D$2:$D$222,"")</f>
        <v>Sector 2</v>
      </c>
    </row>
    <row r="173" spans="1:20" x14ac:dyDescent="0.2">
      <c r="A173" t="s">
        <v>535</v>
      </c>
      <c r="B173" t="s">
        <v>18</v>
      </c>
      <c r="C173" t="s">
        <v>173</v>
      </c>
      <c r="D173" t="s">
        <v>73</v>
      </c>
      <c r="E173" t="s">
        <v>1634</v>
      </c>
      <c r="F173" s="2">
        <v>46269.895624999997</v>
      </c>
      <c r="G173" t="s">
        <v>22</v>
      </c>
      <c r="H173" t="s">
        <v>1635</v>
      </c>
      <c r="I173" s="3">
        <v>360</v>
      </c>
      <c r="J173" t="s">
        <v>24</v>
      </c>
      <c r="K173" t="s">
        <v>25</v>
      </c>
      <c r="L173" s="3">
        <v>531</v>
      </c>
      <c r="M173" t="s">
        <v>177</v>
      </c>
      <c r="N173" s="2">
        <v>46269.924386574101</v>
      </c>
      <c r="O173" s="3">
        <v>360</v>
      </c>
      <c r="P173" t="s">
        <v>27</v>
      </c>
      <c r="Q173" s="3">
        <v>40</v>
      </c>
      <c r="R173" s="3" t="str">
        <f>IF(G173="12R",_xlfn.XLOOKUP(C173,DB!$A$2:$A$222,DB!$B$2:$B$222,""),IF(G173="30L",_xlfn.XLOOKUP(C173,DB!$A$2:$A$222,DB!$C$2:$C$222,""),""))</f>
        <v>ENEBA</v>
      </c>
      <c r="S173" s="3">
        <f t="shared" si="3"/>
        <v>21</v>
      </c>
      <c r="T173" s="3" t="str">
        <f>_xlfn.XLOOKUP(C173,DB!$A$2:$A$222,DB!$D$2:$D$222,"")</f>
        <v>Sector 3</v>
      </c>
    </row>
    <row r="174" spans="1:20" x14ac:dyDescent="0.2">
      <c r="A174" t="s">
        <v>550</v>
      </c>
      <c r="B174" t="s">
        <v>18</v>
      </c>
      <c r="C174" t="s">
        <v>551</v>
      </c>
      <c r="D174" t="s">
        <v>30</v>
      </c>
      <c r="E174" t="s">
        <v>773</v>
      </c>
      <c r="F174" s="2">
        <v>46269.899629629603</v>
      </c>
      <c r="G174" t="s">
        <v>22</v>
      </c>
      <c r="H174" t="s">
        <v>1636</v>
      </c>
      <c r="I174" s="3">
        <v>360</v>
      </c>
      <c r="J174" t="s">
        <v>24</v>
      </c>
      <c r="K174" t="s">
        <v>25</v>
      </c>
      <c r="L174" s="3">
        <v>436</v>
      </c>
      <c r="M174" t="s">
        <v>308</v>
      </c>
      <c r="N174" s="2">
        <v>46269.923888888901</v>
      </c>
      <c r="O174" s="3">
        <v>360</v>
      </c>
      <c r="P174" t="s">
        <v>27</v>
      </c>
      <c r="Q174" s="3">
        <v>40</v>
      </c>
      <c r="R174" s="3" t="str">
        <f>IF(G174="12R",_xlfn.XLOOKUP(C174,DB!$A$2:$A$222,DB!$B$2:$B$222,""),IF(G174="30L",_xlfn.XLOOKUP(C174,DB!$A$2:$A$222,DB!$C$2:$C$222,""),""))</f>
        <v>OMSUK</v>
      </c>
      <c r="S174" s="3">
        <f t="shared" si="3"/>
        <v>21</v>
      </c>
      <c r="T174" s="3" t="str">
        <f>_xlfn.XLOOKUP(C174,DB!$A$2:$A$222,DB!$D$2:$D$222,"")</f>
        <v>Sector 3</v>
      </c>
    </row>
    <row r="175" spans="1:20" x14ac:dyDescent="0.2">
      <c r="A175" t="s">
        <v>1637</v>
      </c>
      <c r="B175" t="s">
        <v>18</v>
      </c>
      <c r="C175" t="s">
        <v>1638</v>
      </c>
      <c r="D175" t="s">
        <v>630</v>
      </c>
      <c r="E175" t="s">
        <v>1639</v>
      </c>
      <c r="F175" s="2">
        <v>46269.900902777801</v>
      </c>
      <c r="G175" t="s">
        <v>22</v>
      </c>
      <c r="H175" t="s">
        <v>1640</v>
      </c>
      <c r="I175" s="3">
        <v>390</v>
      </c>
      <c r="J175" t="s">
        <v>24</v>
      </c>
      <c r="K175" t="s">
        <v>25</v>
      </c>
      <c r="L175" s="3">
        <v>359</v>
      </c>
      <c r="M175" t="s">
        <v>33</v>
      </c>
      <c r="N175" s="2">
        <v>46269.9195833333</v>
      </c>
      <c r="O175" s="3">
        <v>390</v>
      </c>
      <c r="P175" t="s">
        <v>46</v>
      </c>
      <c r="Q175" s="3">
        <v>40</v>
      </c>
      <c r="R175" s="3" t="str">
        <f>IF(G175="12R",_xlfn.XLOOKUP(C175,DB!$A$2:$A$222,DB!$B$2:$B$222,""),IF(G175="30L",_xlfn.XLOOKUP(C175,DB!$A$2:$A$222,DB!$C$2:$C$222,""),""))</f>
        <v>NUDAL</v>
      </c>
      <c r="S175" s="3">
        <f t="shared" si="3"/>
        <v>21</v>
      </c>
      <c r="T175" s="3" t="str">
        <f>_xlfn.XLOOKUP(C175,DB!$A$2:$A$222,DB!$D$2:$D$222,"")</f>
        <v>Sector 3</v>
      </c>
    </row>
    <row r="176" spans="1:20" x14ac:dyDescent="0.2">
      <c r="A176" t="s">
        <v>566</v>
      </c>
      <c r="B176" t="s">
        <v>18</v>
      </c>
      <c r="C176" t="s">
        <v>19</v>
      </c>
      <c r="D176" t="s">
        <v>65</v>
      </c>
      <c r="E176" t="s">
        <v>698</v>
      </c>
      <c r="F176" s="2">
        <v>46269.906122685199</v>
      </c>
      <c r="G176" t="s">
        <v>22</v>
      </c>
      <c r="H176" t="s">
        <v>1641</v>
      </c>
      <c r="I176" s="3">
        <v>300</v>
      </c>
      <c r="J176" t="s">
        <v>24</v>
      </c>
      <c r="K176" t="s">
        <v>25</v>
      </c>
      <c r="L176" s="3">
        <v>864</v>
      </c>
      <c r="M176" t="s">
        <v>26</v>
      </c>
      <c r="N176" s="2">
        <v>46269.956469907404</v>
      </c>
      <c r="O176" s="3">
        <v>300</v>
      </c>
      <c r="P176" t="s">
        <v>27</v>
      </c>
      <c r="Q176" s="3">
        <v>190</v>
      </c>
      <c r="R176" s="3" t="str">
        <f>IF(G176="12R",_xlfn.XLOOKUP(C176,DB!$A$2:$A$222,DB!$B$2:$B$222,""),IF(G176="30L",_xlfn.XLOOKUP(C176,DB!$A$2:$A$222,DB!$C$2:$C$222,""),""))</f>
        <v>UDGUV</v>
      </c>
      <c r="S176" s="3">
        <f t="shared" si="3"/>
        <v>21</v>
      </c>
      <c r="T176" s="3" t="str">
        <f>_xlfn.XLOOKUP(C176,DB!$A$2:$A$222,DB!$D$2:$D$222,"")</f>
        <v>Sector 2</v>
      </c>
    </row>
    <row r="177" spans="1:20" x14ac:dyDescent="0.2">
      <c r="A177" t="s">
        <v>580</v>
      </c>
      <c r="B177" t="s">
        <v>18</v>
      </c>
      <c r="C177" t="s">
        <v>136</v>
      </c>
      <c r="D177" t="s">
        <v>20</v>
      </c>
      <c r="E177" t="s">
        <v>269</v>
      </c>
      <c r="F177" s="2">
        <v>46269.9075578704</v>
      </c>
      <c r="G177" t="s">
        <v>22</v>
      </c>
      <c r="H177" t="s">
        <v>1642</v>
      </c>
      <c r="I177" s="3">
        <v>340</v>
      </c>
      <c r="J177" t="s">
        <v>24</v>
      </c>
      <c r="K177" t="s">
        <v>216</v>
      </c>
      <c r="L177" s="3">
        <v>869</v>
      </c>
      <c r="M177" t="s">
        <v>52</v>
      </c>
      <c r="N177" s="2">
        <v>46269.954953703702</v>
      </c>
      <c r="O177" s="3">
        <v>340</v>
      </c>
      <c r="P177" t="s">
        <v>27</v>
      </c>
      <c r="Q177" s="3">
        <v>190</v>
      </c>
      <c r="R177" s="3" t="str">
        <f>IF(G177="12R",_xlfn.XLOOKUP(C177,DB!$A$2:$A$222,DB!$B$2:$B$222,""),IF(G177="30L",_xlfn.XLOOKUP(C177,DB!$A$2:$A$222,DB!$C$2:$C$222,""),""))</f>
        <v>UDGUV</v>
      </c>
      <c r="S177" s="3">
        <f t="shared" si="3"/>
        <v>21</v>
      </c>
      <c r="T177" s="3" t="str">
        <f>_xlfn.XLOOKUP(C177,DB!$A$2:$A$222,DB!$D$2:$D$222,"")</f>
        <v>Sector 2</v>
      </c>
    </row>
    <row r="178" spans="1:20" x14ac:dyDescent="0.2">
      <c r="A178" t="s">
        <v>569</v>
      </c>
      <c r="B178" t="s">
        <v>18</v>
      </c>
      <c r="C178" t="s">
        <v>154</v>
      </c>
      <c r="D178" t="s">
        <v>174</v>
      </c>
      <c r="E178" t="s">
        <v>1643</v>
      </c>
      <c r="F178" s="2">
        <v>46269.909664351799</v>
      </c>
      <c r="G178" t="s">
        <v>22</v>
      </c>
      <c r="H178" t="s">
        <v>1644</v>
      </c>
      <c r="I178" s="3">
        <v>370</v>
      </c>
      <c r="J178" t="s">
        <v>24</v>
      </c>
      <c r="K178" t="s">
        <v>25</v>
      </c>
      <c r="L178" s="3">
        <v>149</v>
      </c>
      <c r="M178" t="s">
        <v>1645</v>
      </c>
      <c r="N178" s="2">
        <v>46269.919525463003</v>
      </c>
      <c r="O178" s="3">
        <v>299</v>
      </c>
      <c r="P178" t="s">
        <v>27</v>
      </c>
      <c r="Q178" s="3">
        <v>190</v>
      </c>
      <c r="R178" s="3" t="str">
        <f>IF(G178="12R",_xlfn.XLOOKUP(C178,DB!$A$2:$A$222,DB!$B$2:$B$222,""),IF(G178="30L",_xlfn.XLOOKUP(C178,DB!$A$2:$A$222,DB!$C$2:$C$222,""),""))</f>
        <v>TAKUX</v>
      </c>
      <c r="S178" s="3">
        <f t="shared" si="3"/>
        <v>21</v>
      </c>
      <c r="T178" s="3" t="str">
        <f>_xlfn.XLOOKUP(C178,DB!$A$2:$A$222,DB!$D$2:$D$222,"")</f>
        <v>Sector 7</v>
      </c>
    </row>
    <row r="179" spans="1:20" x14ac:dyDescent="0.2">
      <c r="A179" t="s">
        <v>1275</v>
      </c>
      <c r="B179" t="s">
        <v>18</v>
      </c>
      <c r="C179" t="s">
        <v>261</v>
      </c>
      <c r="D179" t="s">
        <v>49</v>
      </c>
      <c r="E179" t="s">
        <v>1646</v>
      </c>
      <c r="F179" s="2">
        <v>46269.911157407398</v>
      </c>
      <c r="G179" t="s">
        <v>22</v>
      </c>
      <c r="H179" t="s">
        <v>1647</v>
      </c>
      <c r="I179" s="3">
        <v>280</v>
      </c>
      <c r="J179" t="s">
        <v>24</v>
      </c>
      <c r="K179" t="s">
        <v>25</v>
      </c>
      <c r="L179" s="3">
        <v>439</v>
      </c>
      <c r="M179" t="s">
        <v>308</v>
      </c>
      <c r="N179" s="2">
        <v>46269.934791666703</v>
      </c>
      <c r="O179" s="3">
        <v>340</v>
      </c>
      <c r="P179" t="s">
        <v>27</v>
      </c>
      <c r="Q179" s="3">
        <v>40</v>
      </c>
      <c r="R179" s="3" t="str">
        <f>IF(G179="12R",_xlfn.XLOOKUP(C179,DB!$A$2:$A$222,DB!$B$2:$B$222,""),IF(G179="30L",_xlfn.XLOOKUP(C179,DB!$A$2:$A$222,DB!$C$2:$C$222,""),""))</f>
        <v>OMSUK</v>
      </c>
      <c r="S179" s="3">
        <f t="shared" si="3"/>
        <v>21</v>
      </c>
      <c r="T179" s="3" t="str">
        <f>_xlfn.XLOOKUP(C179,DB!$A$2:$A$222,DB!$D$2:$D$222,"")</f>
        <v>Sector 3</v>
      </c>
    </row>
    <row r="180" spans="1:20" x14ac:dyDescent="0.2">
      <c r="A180" t="s">
        <v>572</v>
      </c>
      <c r="B180" t="s">
        <v>18</v>
      </c>
      <c r="C180" t="s">
        <v>333</v>
      </c>
      <c r="D180" t="s">
        <v>36</v>
      </c>
      <c r="E180" t="s">
        <v>1648</v>
      </c>
      <c r="F180" s="2">
        <v>46269.915937500002</v>
      </c>
      <c r="G180" t="s">
        <v>22</v>
      </c>
      <c r="H180" t="s">
        <v>1649</v>
      </c>
      <c r="I180" s="3">
        <v>330</v>
      </c>
      <c r="J180" t="s">
        <v>24</v>
      </c>
      <c r="K180" t="s">
        <v>25</v>
      </c>
      <c r="L180" s="3">
        <v>150</v>
      </c>
      <c r="M180" t="s">
        <v>1650</v>
      </c>
      <c r="N180" s="2">
        <v>46269.926111111097</v>
      </c>
      <c r="O180" s="3">
        <v>271</v>
      </c>
      <c r="P180" t="s">
        <v>27</v>
      </c>
      <c r="Q180" s="3">
        <v>190</v>
      </c>
      <c r="R180" s="3" t="str">
        <f>IF(G180="12R",_xlfn.XLOOKUP(C180,DB!$A$2:$A$222,DB!$B$2:$B$222,""),IF(G180="30L",_xlfn.XLOOKUP(C180,DB!$A$2:$A$222,DB!$C$2:$C$222,""),""))</f>
        <v>TAKUX</v>
      </c>
      <c r="S180" s="3">
        <f t="shared" si="3"/>
        <v>21</v>
      </c>
      <c r="T180" s="3" t="str">
        <f>_xlfn.XLOOKUP(C180,DB!$A$2:$A$222,DB!$D$2:$D$222,"")</f>
        <v>Sector 7</v>
      </c>
    </row>
    <row r="181" spans="1:20" x14ac:dyDescent="0.2">
      <c r="A181" t="s">
        <v>547</v>
      </c>
      <c r="B181" t="s">
        <v>18</v>
      </c>
      <c r="C181" t="s">
        <v>35</v>
      </c>
      <c r="D181" t="s">
        <v>65</v>
      </c>
      <c r="E181" t="s">
        <v>232</v>
      </c>
      <c r="F181" s="2">
        <v>46269.920335648101</v>
      </c>
      <c r="G181" t="s">
        <v>22</v>
      </c>
      <c r="H181" t="s">
        <v>1651</v>
      </c>
      <c r="I181" s="3">
        <v>380</v>
      </c>
      <c r="J181" t="s">
        <v>24</v>
      </c>
      <c r="K181" t="s">
        <v>25</v>
      </c>
      <c r="L181" s="3">
        <v>870</v>
      </c>
      <c r="M181" t="s">
        <v>39</v>
      </c>
      <c r="N181" s="2">
        <v>46269.968912037002</v>
      </c>
      <c r="O181" s="3">
        <v>380</v>
      </c>
      <c r="P181" t="s">
        <v>27</v>
      </c>
      <c r="Q181" s="3">
        <v>190</v>
      </c>
      <c r="R181" s="3" t="str">
        <f>IF(G181="12R",_xlfn.XLOOKUP(C181,DB!$A$2:$A$222,DB!$B$2:$B$222,""),IF(G181="30L",_xlfn.XLOOKUP(C181,DB!$A$2:$A$222,DB!$C$2:$C$222,""),""))</f>
        <v>UDGUV</v>
      </c>
      <c r="S181" s="3">
        <f t="shared" si="3"/>
        <v>22</v>
      </c>
      <c r="T181" s="3" t="str">
        <f>_xlfn.XLOOKUP(C181,DB!$A$2:$A$222,DB!$D$2:$D$222,"")</f>
        <v>Sector 2</v>
      </c>
    </row>
    <row r="182" spans="1:20" x14ac:dyDescent="0.2">
      <c r="A182" t="s">
        <v>921</v>
      </c>
      <c r="B182" t="s">
        <v>18</v>
      </c>
      <c r="C182" t="s">
        <v>318</v>
      </c>
      <c r="D182" t="s">
        <v>30</v>
      </c>
      <c r="E182" t="s">
        <v>922</v>
      </c>
      <c r="F182" s="2">
        <v>46269.9218287037</v>
      </c>
      <c r="G182" t="s">
        <v>22</v>
      </c>
      <c r="H182" t="s">
        <v>1652</v>
      </c>
      <c r="I182" s="3">
        <v>410</v>
      </c>
      <c r="J182" t="s">
        <v>24</v>
      </c>
      <c r="K182" t="s">
        <v>25</v>
      </c>
      <c r="L182" s="3">
        <v>173</v>
      </c>
      <c r="M182" t="s">
        <v>1653</v>
      </c>
      <c r="N182" s="2">
        <v>46269.933460648099</v>
      </c>
      <c r="O182" s="3">
        <v>303</v>
      </c>
      <c r="P182" t="s">
        <v>27</v>
      </c>
      <c r="Q182" s="3">
        <v>190</v>
      </c>
      <c r="R182" s="3" t="str">
        <f>IF(G182="12R",_xlfn.XLOOKUP(C182,DB!$A$2:$A$222,DB!$B$2:$B$222,""),IF(G182="30L",_xlfn.XLOOKUP(C182,DB!$A$2:$A$222,DB!$C$2:$C$222,""),""))</f>
        <v>HECAT</v>
      </c>
      <c r="S182" s="3">
        <f t="shared" si="3"/>
        <v>22</v>
      </c>
      <c r="T182" s="3" t="str">
        <f>_xlfn.XLOOKUP(C182,DB!$A$2:$A$222,DB!$D$2:$D$222,"")</f>
        <v>Sector 7</v>
      </c>
    </row>
    <row r="183" spans="1:20" x14ac:dyDescent="0.2">
      <c r="A183" t="s">
        <v>563</v>
      </c>
      <c r="B183" t="s">
        <v>18</v>
      </c>
      <c r="C183" t="s">
        <v>211</v>
      </c>
      <c r="D183" t="s">
        <v>174</v>
      </c>
      <c r="E183" t="s">
        <v>1654</v>
      </c>
      <c r="F183" s="2">
        <v>46269.925092592603</v>
      </c>
      <c r="G183" t="s">
        <v>22</v>
      </c>
      <c r="H183" t="s">
        <v>1655</v>
      </c>
      <c r="I183" s="3">
        <v>350</v>
      </c>
      <c r="J183" t="s">
        <v>24</v>
      </c>
      <c r="K183" t="s">
        <v>25</v>
      </c>
      <c r="L183" s="3">
        <v>136</v>
      </c>
      <c r="M183" t="s">
        <v>1656</v>
      </c>
      <c r="N183" s="2">
        <v>46269.934212963002</v>
      </c>
      <c r="O183" s="3">
        <v>253</v>
      </c>
      <c r="P183" t="s">
        <v>27</v>
      </c>
      <c r="Q183" s="3">
        <v>190</v>
      </c>
      <c r="R183" s="3" t="str">
        <f>IF(G183="12R",_xlfn.XLOOKUP(C183,DB!$A$2:$A$222,DB!$B$2:$B$222,""),IF(G183="30L",_xlfn.XLOOKUP(C183,DB!$A$2:$A$222,DB!$C$2:$C$222,""),""))</f>
        <v>NUDAL</v>
      </c>
      <c r="S183" s="3">
        <f t="shared" si="3"/>
        <v>22</v>
      </c>
      <c r="T183" s="3" t="str">
        <f>_xlfn.XLOOKUP(C183,DB!$A$2:$A$222,DB!$D$2:$D$222,"")</f>
        <v>Sector 3</v>
      </c>
    </row>
    <row r="184" spans="1:20" x14ac:dyDescent="0.2">
      <c r="A184" t="s">
        <v>532</v>
      </c>
      <c r="B184" t="s">
        <v>18</v>
      </c>
      <c r="C184" t="s">
        <v>186</v>
      </c>
      <c r="D184" t="s">
        <v>49</v>
      </c>
      <c r="E184" t="s">
        <v>1657</v>
      </c>
      <c r="F184" s="2">
        <v>46269.926597222198</v>
      </c>
      <c r="G184" t="s">
        <v>22</v>
      </c>
      <c r="H184" t="s">
        <v>1658</v>
      </c>
      <c r="I184" s="3">
        <v>260</v>
      </c>
      <c r="J184" t="s">
        <v>24</v>
      </c>
      <c r="K184" t="s">
        <v>25</v>
      </c>
      <c r="L184" s="3">
        <v>435</v>
      </c>
      <c r="M184" t="s">
        <v>1659</v>
      </c>
      <c r="N184" s="2">
        <v>46269.9500694444</v>
      </c>
      <c r="O184" s="3">
        <v>320</v>
      </c>
      <c r="P184" t="s">
        <v>27</v>
      </c>
      <c r="Q184" s="3">
        <v>40</v>
      </c>
      <c r="R184" s="3" t="str">
        <f>IF(G184="12R",_xlfn.XLOOKUP(C184,DB!$A$2:$A$222,DB!$B$2:$B$222,""),IF(G184="30L",_xlfn.XLOOKUP(C184,DB!$A$2:$A$222,DB!$C$2:$C$222,""),""))</f>
        <v>OMSUK</v>
      </c>
      <c r="S184" s="3">
        <f t="shared" si="3"/>
        <v>22</v>
      </c>
      <c r="T184" s="3" t="str">
        <f>_xlfn.XLOOKUP(C184,DB!$A$2:$A$222,DB!$D$2:$D$222,"")</f>
        <v>Sector 3</v>
      </c>
    </row>
    <row r="185" spans="1:20" x14ac:dyDescent="0.2">
      <c r="A185" t="s">
        <v>28</v>
      </c>
      <c r="B185" t="s">
        <v>18</v>
      </c>
      <c r="C185" t="s">
        <v>29</v>
      </c>
      <c r="D185" t="s">
        <v>30</v>
      </c>
      <c r="E185" t="s">
        <v>1660</v>
      </c>
      <c r="F185" s="2">
        <v>46269.927905092598</v>
      </c>
      <c r="G185" t="s">
        <v>22</v>
      </c>
      <c r="H185" t="s">
        <v>1661</v>
      </c>
      <c r="I185" s="3">
        <v>360</v>
      </c>
      <c r="J185" t="s">
        <v>24</v>
      </c>
      <c r="K185" t="s">
        <v>25</v>
      </c>
      <c r="L185" s="3">
        <v>441</v>
      </c>
      <c r="M185" t="s">
        <v>308</v>
      </c>
      <c r="N185" s="2">
        <v>46269.952511574098</v>
      </c>
      <c r="O185" s="3">
        <v>360</v>
      </c>
      <c r="P185" t="s">
        <v>27</v>
      </c>
      <c r="Q185" s="3">
        <v>40</v>
      </c>
      <c r="R185" s="3" t="str">
        <f>IF(G185="12R",_xlfn.XLOOKUP(C185,DB!$A$2:$A$222,DB!$B$2:$B$222,""),IF(G185="30L",_xlfn.XLOOKUP(C185,DB!$A$2:$A$222,DB!$C$2:$C$222,""),""))</f>
        <v>OMSUK</v>
      </c>
      <c r="S185" s="3">
        <f t="shared" si="3"/>
        <v>22</v>
      </c>
      <c r="T185" s="3" t="str">
        <f>_xlfn.XLOOKUP(C185,DB!$A$2:$A$222,DB!$D$2:$D$222,"")</f>
        <v>Sector 3</v>
      </c>
    </row>
    <row r="186" spans="1:20" x14ac:dyDescent="0.2">
      <c r="A186" t="s">
        <v>575</v>
      </c>
      <c r="B186" t="s">
        <v>18</v>
      </c>
      <c r="C186" t="s">
        <v>95</v>
      </c>
      <c r="D186" t="s">
        <v>73</v>
      </c>
      <c r="E186" t="s">
        <v>132</v>
      </c>
      <c r="F186" s="2">
        <v>46269.932523148098</v>
      </c>
      <c r="G186" t="s">
        <v>22</v>
      </c>
      <c r="H186" t="s">
        <v>1662</v>
      </c>
      <c r="I186" s="3">
        <v>360</v>
      </c>
      <c r="J186" t="s">
        <v>24</v>
      </c>
      <c r="K186" t="s">
        <v>25</v>
      </c>
      <c r="L186" s="3">
        <v>724</v>
      </c>
      <c r="M186" t="s">
        <v>95</v>
      </c>
      <c r="N186" s="2">
        <v>46269.9764236111</v>
      </c>
      <c r="O186" s="3">
        <v>0</v>
      </c>
      <c r="P186" t="s">
        <v>27</v>
      </c>
      <c r="Q186" s="3">
        <v>190</v>
      </c>
      <c r="R186" s="3" t="str">
        <f>IF(G186="12R",_xlfn.XLOOKUP(C186,DB!$A$2:$A$222,DB!$B$2:$B$222,""),IF(G186="30L",_xlfn.XLOOKUP(C186,DB!$A$2:$A$222,DB!$C$2:$C$222,""),""))</f>
        <v>UDGUV</v>
      </c>
      <c r="S186" s="3">
        <f t="shared" si="3"/>
        <v>22</v>
      </c>
      <c r="T186" s="3" t="str">
        <f>_xlfn.XLOOKUP(C186,DB!$A$2:$A$222,DB!$D$2:$D$222,"")</f>
        <v>Sector 2</v>
      </c>
    </row>
    <row r="187" spans="1:20" x14ac:dyDescent="0.2">
      <c r="A187" t="s">
        <v>585</v>
      </c>
      <c r="B187" t="s">
        <v>18</v>
      </c>
      <c r="C187" t="s">
        <v>164</v>
      </c>
      <c r="D187" t="s">
        <v>49</v>
      </c>
      <c r="E187" t="s">
        <v>1663</v>
      </c>
      <c r="F187" s="2">
        <v>46269.939548611103</v>
      </c>
      <c r="G187" t="s">
        <v>22</v>
      </c>
      <c r="H187" t="s">
        <v>1664</v>
      </c>
      <c r="I187" s="3">
        <v>380</v>
      </c>
      <c r="J187" t="s">
        <v>24</v>
      </c>
      <c r="K187" t="s">
        <v>25</v>
      </c>
      <c r="L187" s="3">
        <v>482</v>
      </c>
      <c r="M187" t="s">
        <v>1665</v>
      </c>
      <c r="N187" s="2">
        <v>46269.965370370403</v>
      </c>
      <c r="O187" s="3">
        <v>380</v>
      </c>
      <c r="P187" t="s">
        <v>27</v>
      </c>
      <c r="Q187" s="3">
        <v>40</v>
      </c>
      <c r="R187" s="3" t="str">
        <f>IF(G187="12R",_xlfn.XLOOKUP(C187,DB!$A$2:$A$222,DB!$B$2:$B$222,""),IF(G187="30L",_xlfn.XLOOKUP(C187,DB!$A$2:$A$222,DB!$C$2:$C$222,""),""))</f>
        <v>ENEBA</v>
      </c>
      <c r="S187" s="3">
        <f t="shared" si="3"/>
        <v>22</v>
      </c>
      <c r="T187" s="3" t="str">
        <f>_xlfn.XLOOKUP(C187,DB!$A$2:$A$222,DB!$D$2:$D$222,"")</f>
        <v>Sector 3</v>
      </c>
    </row>
    <row r="188" spans="1:20" x14ac:dyDescent="0.2">
      <c r="A188" t="s">
        <v>525</v>
      </c>
      <c r="B188" t="s">
        <v>18</v>
      </c>
      <c r="C188" t="s">
        <v>341</v>
      </c>
      <c r="D188" t="s">
        <v>30</v>
      </c>
      <c r="E188" t="s">
        <v>1666</v>
      </c>
      <c r="F188" s="2">
        <v>46269.940821759301</v>
      </c>
      <c r="G188" t="s">
        <v>22</v>
      </c>
      <c r="H188" t="s">
        <v>1667</v>
      </c>
      <c r="I188" s="3">
        <v>380</v>
      </c>
      <c r="J188" t="s">
        <v>24</v>
      </c>
      <c r="K188" t="s">
        <v>25</v>
      </c>
      <c r="L188" s="3">
        <v>531</v>
      </c>
      <c r="M188" t="s">
        <v>1668</v>
      </c>
      <c r="N188" s="2">
        <v>46269.969305555598</v>
      </c>
      <c r="O188" s="3">
        <v>360</v>
      </c>
      <c r="P188" t="s">
        <v>27</v>
      </c>
      <c r="Q188" s="3">
        <v>40</v>
      </c>
      <c r="R188" s="3" t="str">
        <f>IF(G188="12R",_xlfn.XLOOKUP(C188,DB!$A$2:$A$222,DB!$B$2:$B$222,""),IF(G188="30L",_xlfn.XLOOKUP(C188,DB!$A$2:$A$222,DB!$C$2:$C$222,""),""))</f>
        <v>ENEBA</v>
      </c>
      <c r="S188" s="3">
        <f t="shared" si="3"/>
        <v>22</v>
      </c>
      <c r="T188" s="3" t="str">
        <f>_xlfn.XLOOKUP(C188,DB!$A$2:$A$222,DB!$D$2:$D$222,"")</f>
        <v>Sector 3</v>
      </c>
    </row>
    <row r="189" spans="1:20" x14ac:dyDescent="0.2">
      <c r="A189" t="s">
        <v>944</v>
      </c>
      <c r="B189" t="s">
        <v>18</v>
      </c>
      <c r="C189" t="s">
        <v>449</v>
      </c>
      <c r="D189" t="s">
        <v>36</v>
      </c>
      <c r="E189" t="s">
        <v>1669</v>
      </c>
      <c r="F189" s="2">
        <v>46269.946180555598</v>
      </c>
      <c r="G189" t="s">
        <v>22</v>
      </c>
      <c r="H189" t="s">
        <v>1670</v>
      </c>
      <c r="I189" s="3">
        <v>360</v>
      </c>
      <c r="J189" t="s">
        <v>24</v>
      </c>
      <c r="K189" t="s">
        <v>25</v>
      </c>
      <c r="L189" s="3">
        <v>862</v>
      </c>
      <c r="M189" t="s">
        <v>39</v>
      </c>
      <c r="N189" s="2">
        <v>46269.993368055599</v>
      </c>
      <c r="O189" s="3">
        <v>360</v>
      </c>
      <c r="P189" t="s">
        <v>27</v>
      </c>
      <c r="Q189" s="3">
        <v>190</v>
      </c>
      <c r="R189" s="3" t="str">
        <f>IF(G189="12R",_xlfn.XLOOKUP(C189,DB!$A$2:$A$222,DB!$B$2:$B$222,""),IF(G189="30L",_xlfn.XLOOKUP(C189,DB!$A$2:$A$222,DB!$C$2:$C$222,""),""))</f>
        <v>UDGUV</v>
      </c>
      <c r="S189" s="3">
        <f t="shared" si="3"/>
        <v>22</v>
      </c>
      <c r="T189" s="3" t="str">
        <f>_xlfn.XLOOKUP(C189,DB!$A$2:$A$222,DB!$D$2:$D$222,"")</f>
        <v>Sector 2</v>
      </c>
    </row>
    <row r="190" spans="1:20" x14ac:dyDescent="0.2">
      <c r="A190" t="s">
        <v>588</v>
      </c>
      <c r="B190" t="s">
        <v>18</v>
      </c>
      <c r="C190" t="s">
        <v>589</v>
      </c>
      <c r="D190" t="s">
        <v>65</v>
      </c>
      <c r="E190" t="s">
        <v>1457</v>
      </c>
      <c r="F190" s="2">
        <v>46269.948425925897</v>
      </c>
      <c r="G190" t="s">
        <v>22</v>
      </c>
      <c r="H190" t="s">
        <v>1671</v>
      </c>
      <c r="I190" s="3">
        <v>380</v>
      </c>
      <c r="J190" t="s">
        <v>24</v>
      </c>
      <c r="K190" t="s">
        <v>25</v>
      </c>
      <c r="L190" s="3">
        <v>866</v>
      </c>
      <c r="M190" t="s">
        <v>1672</v>
      </c>
      <c r="N190" s="2">
        <v>46269.995636574102</v>
      </c>
      <c r="O190" s="3">
        <v>380</v>
      </c>
      <c r="P190" t="s">
        <v>27</v>
      </c>
      <c r="Q190" s="3">
        <v>190</v>
      </c>
      <c r="R190" s="3" t="str">
        <f>IF(G190="12R",_xlfn.XLOOKUP(C190,DB!$A$2:$A$222,DB!$B$2:$B$222,""),IF(G190="30L",_xlfn.XLOOKUP(C190,DB!$A$2:$A$222,DB!$C$2:$C$222,""),""))</f>
        <v>UDGUV</v>
      </c>
      <c r="S190" s="3">
        <f t="shared" si="3"/>
        <v>22</v>
      </c>
      <c r="T190" s="3" t="str">
        <f>_xlfn.XLOOKUP(C190,DB!$A$2:$A$222,DB!$D$2:$D$222,"")</f>
        <v>Sector 2</v>
      </c>
    </row>
    <row r="191" spans="1:20" x14ac:dyDescent="0.2">
      <c r="A191" t="s">
        <v>602</v>
      </c>
      <c r="B191" t="s">
        <v>18</v>
      </c>
      <c r="C191" t="s">
        <v>48</v>
      </c>
      <c r="D191" t="s">
        <v>49</v>
      </c>
      <c r="E191" t="s">
        <v>140</v>
      </c>
      <c r="F191" s="2">
        <v>46269.952037037001</v>
      </c>
      <c r="G191" t="s">
        <v>22</v>
      </c>
      <c r="H191" t="s">
        <v>1673</v>
      </c>
      <c r="I191" s="3">
        <v>360</v>
      </c>
      <c r="J191" t="s">
        <v>24</v>
      </c>
      <c r="K191" t="s">
        <v>25</v>
      </c>
      <c r="L191" s="3">
        <v>870</v>
      </c>
      <c r="M191" t="s">
        <v>52</v>
      </c>
      <c r="N191" s="2">
        <v>46269.999409722201</v>
      </c>
      <c r="O191" s="3">
        <v>360</v>
      </c>
      <c r="P191" t="s">
        <v>27</v>
      </c>
      <c r="Q191" s="3">
        <v>190</v>
      </c>
      <c r="R191" s="3" t="str">
        <f>IF(G191="12R",_xlfn.XLOOKUP(C191,DB!$A$2:$A$222,DB!$B$2:$B$222,""),IF(G191="30L",_xlfn.XLOOKUP(C191,DB!$A$2:$A$222,DB!$C$2:$C$222,""),""))</f>
        <v>UDGUV</v>
      </c>
      <c r="S191" s="3">
        <f t="shared" si="3"/>
        <v>22</v>
      </c>
      <c r="T191" s="3" t="str">
        <f>_xlfn.XLOOKUP(C191,DB!$A$2:$A$222,DB!$D$2:$D$222,"")</f>
        <v>Sector 2</v>
      </c>
    </row>
    <row r="192" spans="1:20" x14ac:dyDescent="0.2">
      <c r="A192" t="s">
        <v>596</v>
      </c>
      <c r="B192" t="s">
        <v>18</v>
      </c>
      <c r="C192" t="s">
        <v>337</v>
      </c>
      <c r="D192" t="s">
        <v>36</v>
      </c>
      <c r="E192" t="s">
        <v>1674</v>
      </c>
      <c r="F192" s="2">
        <v>46269.954594907402</v>
      </c>
      <c r="G192" t="s">
        <v>22</v>
      </c>
      <c r="H192" t="s">
        <v>1675</v>
      </c>
      <c r="I192" s="3">
        <v>360</v>
      </c>
      <c r="J192" t="s">
        <v>24</v>
      </c>
      <c r="K192" t="s">
        <v>25</v>
      </c>
      <c r="L192" s="3">
        <v>864</v>
      </c>
      <c r="M192" t="s">
        <v>1676</v>
      </c>
      <c r="N192" s="2">
        <v>46270.002546296302</v>
      </c>
      <c r="O192" s="3">
        <v>360</v>
      </c>
      <c r="P192" t="s">
        <v>27</v>
      </c>
      <c r="Q192" s="3">
        <v>190</v>
      </c>
      <c r="R192" s="3" t="str">
        <f>IF(G192="12R",_xlfn.XLOOKUP(C192,DB!$A$2:$A$222,DB!$B$2:$B$222,""),IF(G192="30L",_xlfn.XLOOKUP(C192,DB!$A$2:$A$222,DB!$C$2:$C$222,""),""))</f>
        <v>UDGUV</v>
      </c>
      <c r="S192" s="3">
        <f t="shared" si="3"/>
        <v>22</v>
      </c>
      <c r="T192" s="3" t="str">
        <f>_xlfn.XLOOKUP(C192,DB!$A$2:$A$222,DB!$D$2:$D$222,"")</f>
        <v>Sector 2</v>
      </c>
    </row>
    <row r="193" spans="1:20" x14ac:dyDescent="0.2">
      <c r="A193" t="s">
        <v>605</v>
      </c>
      <c r="B193" t="s">
        <v>18</v>
      </c>
      <c r="C193" t="s">
        <v>77</v>
      </c>
      <c r="D193" t="s">
        <v>65</v>
      </c>
      <c r="E193" t="s">
        <v>606</v>
      </c>
      <c r="F193" s="2">
        <v>46269.960231481498</v>
      </c>
      <c r="G193" t="s">
        <v>22</v>
      </c>
      <c r="H193" t="s">
        <v>1677</v>
      </c>
      <c r="I193" s="3">
        <v>380</v>
      </c>
      <c r="J193" t="s">
        <v>24</v>
      </c>
      <c r="K193" t="s">
        <v>25</v>
      </c>
      <c r="L193" s="3">
        <v>868</v>
      </c>
      <c r="M193" t="s">
        <v>1678</v>
      </c>
      <c r="N193" s="2">
        <v>46270.0063310185</v>
      </c>
      <c r="O193" s="3">
        <v>380</v>
      </c>
      <c r="P193" t="s">
        <v>27</v>
      </c>
      <c r="Q193" s="3">
        <v>190</v>
      </c>
      <c r="R193" s="3" t="str">
        <f>IF(G193="12R",_xlfn.XLOOKUP(C193,DB!$A$2:$A$222,DB!$B$2:$B$222,""),IF(G193="30L",_xlfn.XLOOKUP(C193,DB!$A$2:$A$222,DB!$C$2:$C$222,""),""))</f>
        <v>UDGUV</v>
      </c>
      <c r="S193" s="3">
        <f t="shared" si="3"/>
        <v>23</v>
      </c>
      <c r="T193" s="3" t="str">
        <f>_xlfn.XLOOKUP(C193,DB!$A$2:$A$222,DB!$D$2:$D$222,"")</f>
        <v>Sector 2</v>
      </c>
    </row>
    <row r="194" spans="1:20" x14ac:dyDescent="0.2">
      <c r="A194" t="s">
        <v>1679</v>
      </c>
      <c r="B194" t="s">
        <v>18</v>
      </c>
      <c r="C194" t="s">
        <v>59</v>
      </c>
      <c r="D194" t="s">
        <v>1176</v>
      </c>
      <c r="F194" s="2">
        <v>46269.962812500002</v>
      </c>
      <c r="G194" t="s">
        <v>22</v>
      </c>
      <c r="H194" t="s">
        <v>1680</v>
      </c>
      <c r="I194" s="3">
        <v>430</v>
      </c>
      <c r="J194" t="s">
        <v>24</v>
      </c>
      <c r="K194" t="s">
        <v>62</v>
      </c>
      <c r="L194" s="3">
        <v>859</v>
      </c>
      <c r="M194" t="s">
        <v>111</v>
      </c>
      <c r="N194" s="2">
        <v>46270.010532407403</v>
      </c>
      <c r="O194" s="3">
        <v>430</v>
      </c>
      <c r="P194" t="s">
        <v>27</v>
      </c>
      <c r="Q194" s="3">
        <v>30</v>
      </c>
      <c r="R194" s="3" t="str">
        <f>IF(G194="12R",_xlfn.XLOOKUP(C194,DB!$A$2:$A$222,DB!$B$2:$B$222,""),IF(G194="30L",_xlfn.XLOOKUP(C194,DB!$A$2:$A$222,DB!$C$2:$C$222,""),""))</f>
        <v>UDGUV</v>
      </c>
      <c r="S194" s="3">
        <f t="shared" si="3"/>
        <v>23</v>
      </c>
      <c r="T194" s="3" t="str">
        <f>_xlfn.XLOOKUP(C194,DB!$A$2:$A$222,DB!$D$2:$D$222,"")</f>
        <v>Sector 2</v>
      </c>
    </row>
    <row r="195" spans="1:20" x14ac:dyDescent="0.2">
      <c r="A195" t="s">
        <v>611</v>
      </c>
      <c r="B195" t="s">
        <v>18</v>
      </c>
      <c r="C195" t="s">
        <v>333</v>
      </c>
      <c r="D195" t="s">
        <v>36</v>
      </c>
      <c r="E195" t="s">
        <v>1681</v>
      </c>
      <c r="F195" s="2">
        <v>46269.967187499999</v>
      </c>
      <c r="G195" t="s">
        <v>22</v>
      </c>
      <c r="H195" t="s">
        <v>1682</v>
      </c>
      <c r="I195" s="3">
        <v>370</v>
      </c>
      <c r="J195" t="s">
        <v>24</v>
      </c>
      <c r="K195" t="s">
        <v>25</v>
      </c>
      <c r="L195" s="3">
        <v>149</v>
      </c>
      <c r="M195" t="s">
        <v>158</v>
      </c>
      <c r="N195" s="2">
        <v>46269.977037037002</v>
      </c>
      <c r="O195" s="3">
        <v>287</v>
      </c>
      <c r="P195" t="s">
        <v>27</v>
      </c>
      <c r="Q195" s="3">
        <v>190</v>
      </c>
      <c r="R195" s="3" t="str">
        <f>IF(G195="12R",_xlfn.XLOOKUP(C195,DB!$A$2:$A$222,DB!$B$2:$B$222,""),IF(G195="30L",_xlfn.XLOOKUP(C195,DB!$A$2:$A$222,DB!$C$2:$C$222,""),""))</f>
        <v>TAKUX</v>
      </c>
      <c r="S195" s="3">
        <f t="shared" si="3"/>
        <v>23</v>
      </c>
      <c r="T195" s="3" t="str">
        <f>_xlfn.XLOOKUP(C195,DB!$A$2:$A$222,DB!$D$2:$D$222,"")</f>
        <v>Sector 7</v>
      </c>
    </row>
    <row r="196" spans="1:20" x14ac:dyDescent="0.2">
      <c r="A196" t="s">
        <v>608</v>
      </c>
      <c r="B196" t="s">
        <v>18</v>
      </c>
      <c r="C196" t="s">
        <v>453</v>
      </c>
      <c r="D196" t="s">
        <v>165</v>
      </c>
      <c r="E196" t="s">
        <v>609</v>
      </c>
      <c r="F196" s="2">
        <v>46269.968564814801</v>
      </c>
      <c r="G196" t="s">
        <v>22</v>
      </c>
      <c r="H196" t="s">
        <v>1683</v>
      </c>
      <c r="I196" s="3">
        <v>340</v>
      </c>
      <c r="J196" t="s">
        <v>24</v>
      </c>
      <c r="K196" t="s">
        <v>25</v>
      </c>
      <c r="L196" s="3">
        <v>530</v>
      </c>
      <c r="M196" t="s">
        <v>177</v>
      </c>
      <c r="N196" s="2">
        <v>46269.996469907397</v>
      </c>
      <c r="O196" s="3">
        <v>340</v>
      </c>
      <c r="P196" t="s">
        <v>27</v>
      </c>
      <c r="Q196" s="3">
        <v>40</v>
      </c>
      <c r="R196" s="3" t="str">
        <f>IF(G196="12R",_xlfn.XLOOKUP(C196,DB!$A$2:$A$222,DB!$B$2:$B$222,""),IF(G196="30L",_xlfn.XLOOKUP(C196,DB!$A$2:$A$222,DB!$C$2:$C$222,""),""))</f>
        <v>UDGUV</v>
      </c>
      <c r="S196" s="3">
        <f t="shared" si="3"/>
        <v>23</v>
      </c>
      <c r="T196" s="3" t="str">
        <f>_xlfn.XLOOKUP(C196,DB!$A$2:$A$222,DB!$D$2:$D$222,"")</f>
        <v>Sector 2</v>
      </c>
    </row>
    <row r="197" spans="1:20" x14ac:dyDescent="0.2">
      <c r="A197" t="s">
        <v>594</v>
      </c>
      <c r="B197" t="s">
        <v>18</v>
      </c>
      <c r="C197" t="s">
        <v>35</v>
      </c>
      <c r="D197" t="s">
        <v>65</v>
      </c>
      <c r="E197" t="s">
        <v>548</v>
      </c>
      <c r="F197" s="2">
        <v>46269.971458333297</v>
      </c>
      <c r="G197" t="s">
        <v>22</v>
      </c>
      <c r="H197" t="s">
        <v>1684</v>
      </c>
      <c r="I197" s="3">
        <v>360</v>
      </c>
      <c r="J197" t="s">
        <v>24</v>
      </c>
      <c r="K197" t="s">
        <v>25</v>
      </c>
      <c r="L197" s="3">
        <v>878</v>
      </c>
      <c r="M197" t="s">
        <v>39</v>
      </c>
      <c r="N197" s="2">
        <v>46270.017824074101</v>
      </c>
      <c r="O197" s="3">
        <v>360</v>
      </c>
      <c r="P197" t="s">
        <v>27</v>
      </c>
      <c r="Q197" s="3">
        <v>190</v>
      </c>
      <c r="R197" s="3" t="str">
        <f>IF(G197="12R",_xlfn.XLOOKUP(C197,DB!$A$2:$A$222,DB!$B$2:$B$222,""),IF(G197="30L",_xlfn.XLOOKUP(C197,DB!$A$2:$A$222,DB!$C$2:$C$222,""),""))</f>
        <v>UDGUV</v>
      </c>
      <c r="S197" s="3">
        <f t="shared" si="3"/>
        <v>23</v>
      </c>
      <c r="T197" s="3" t="str">
        <f>_xlfn.XLOOKUP(C197,DB!$A$2:$A$222,DB!$D$2:$D$222,"")</f>
        <v>Sector 2</v>
      </c>
    </row>
    <row r="198" spans="1:20" x14ac:dyDescent="0.2">
      <c r="A198" t="s">
        <v>1685</v>
      </c>
      <c r="B198" t="s">
        <v>18</v>
      </c>
      <c r="C198" t="s">
        <v>211</v>
      </c>
      <c r="D198" t="s">
        <v>1435</v>
      </c>
      <c r="E198" t="s">
        <v>1436</v>
      </c>
      <c r="F198" s="2">
        <v>46269.983055555596</v>
      </c>
      <c r="G198" t="s">
        <v>22</v>
      </c>
      <c r="H198" t="s">
        <v>1686</v>
      </c>
      <c r="I198" s="3">
        <v>410</v>
      </c>
      <c r="J198" t="s">
        <v>24</v>
      </c>
      <c r="K198" t="s">
        <v>216</v>
      </c>
      <c r="L198" s="3">
        <v>141</v>
      </c>
      <c r="M198" t="s">
        <v>1687</v>
      </c>
      <c r="N198" s="2">
        <v>46269.992129629602</v>
      </c>
      <c r="O198" s="3">
        <v>343</v>
      </c>
      <c r="P198" t="s">
        <v>27</v>
      </c>
      <c r="Q198" s="3">
        <v>40</v>
      </c>
      <c r="R198" s="3" t="str">
        <f>IF(G198="12R",_xlfn.XLOOKUP(C198,DB!$A$2:$A$222,DB!$B$2:$B$222,""),IF(G198="30L",_xlfn.XLOOKUP(C198,DB!$A$2:$A$222,DB!$C$2:$C$222,""),""))</f>
        <v>NUDAL</v>
      </c>
      <c r="S198" s="3">
        <f t="shared" si="3"/>
        <v>23</v>
      </c>
      <c r="T198" s="3" t="str">
        <f>_xlfn.XLOOKUP(C198,DB!$A$2:$A$222,DB!$D$2:$D$222,"")</f>
        <v>Sector 3</v>
      </c>
    </row>
    <row r="199" spans="1:20" x14ac:dyDescent="0.2">
      <c r="A199" t="s">
        <v>1688</v>
      </c>
      <c r="B199" t="s">
        <v>18</v>
      </c>
      <c r="C199" t="s">
        <v>54</v>
      </c>
      <c r="D199" t="s">
        <v>630</v>
      </c>
      <c r="E199" t="s">
        <v>1689</v>
      </c>
      <c r="F199" s="2">
        <v>46269.984849537002</v>
      </c>
      <c r="G199" t="s">
        <v>22</v>
      </c>
      <c r="H199" t="s">
        <v>1690</v>
      </c>
      <c r="I199" s="3">
        <v>370</v>
      </c>
      <c r="J199" t="s">
        <v>24</v>
      </c>
      <c r="K199" t="s">
        <v>25</v>
      </c>
      <c r="L199" s="3">
        <v>360</v>
      </c>
      <c r="M199" t="s">
        <v>33</v>
      </c>
      <c r="N199" s="2">
        <v>46270.003206018497</v>
      </c>
      <c r="O199" s="3">
        <v>370</v>
      </c>
      <c r="P199" t="s">
        <v>46</v>
      </c>
      <c r="Q199" s="3">
        <v>40</v>
      </c>
      <c r="R199" s="3" t="str">
        <f>IF(G199="12R",_xlfn.XLOOKUP(C199,DB!$A$2:$A$222,DB!$B$2:$B$222,""),IF(G199="30L",_xlfn.XLOOKUP(C199,DB!$A$2:$A$222,DB!$C$2:$C$222,""),""))</f>
        <v>NUDAL</v>
      </c>
      <c r="S199" s="3">
        <f t="shared" si="3"/>
        <v>23</v>
      </c>
      <c r="T199" s="3" t="str">
        <f>_xlfn.XLOOKUP(C199,DB!$A$2:$A$222,DB!$D$2:$D$222,"")</f>
        <v>Sector 3</v>
      </c>
    </row>
    <row r="200" spans="1:20" x14ac:dyDescent="0.2">
      <c r="A200" t="s">
        <v>617</v>
      </c>
      <c r="B200" t="s">
        <v>18</v>
      </c>
      <c r="C200" t="s">
        <v>521</v>
      </c>
      <c r="D200" t="s">
        <v>36</v>
      </c>
      <c r="E200" t="s">
        <v>1691</v>
      </c>
      <c r="F200" s="2">
        <v>46269.993587962999</v>
      </c>
      <c r="G200" t="s">
        <v>22</v>
      </c>
      <c r="H200" t="s">
        <v>1692</v>
      </c>
      <c r="I200" s="3">
        <v>370</v>
      </c>
      <c r="J200" t="s">
        <v>24</v>
      </c>
      <c r="K200" t="s">
        <v>25</v>
      </c>
      <c r="L200" s="3">
        <v>149</v>
      </c>
      <c r="M200" t="s">
        <v>158</v>
      </c>
      <c r="N200" s="2">
        <v>46270.004097222198</v>
      </c>
      <c r="O200" s="3">
        <v>263</v>
      </c>
      <c r="P200" t="s">
        <v>27</v>
      </c>
      <c r="Q200" s="3">
        <v>190</v>
      </c>
      <c r="R200" s="3" t="str">
        <f>IF(G200="12R",_xlfn.XLOOKUP(C200,DB!$A$2:$A$222,DB!$B$2:$B$222,""),IF(G200="30L",_xlfn.XLOOKUP(C200,DB!$A$2:$A$222,DB!$C$2:$C$222,""),""))</f>
        <v>CZM</v>
      </c>
      <c r="S200" s="3">
        <f t="shared" si="3"/>
        <v>23</v>
      </c>
      <c r="T200" s="3" t="str">
        <f>_xlfn.XLOOKUP(C200,DB!$A$2:$A$222,DB!$D$2:$D$222,"")</f>
        <v>Sector 7</v>
      </c>
    </row>
    <row r="201" spans="1:20" x14ac:dyDescent="0.2">
      <c r="A201" t="s">
        <v>995</v>
      </c>
      <c r="B201" t="s">
        <v>18</v>
      </c>
      <c r="C201" t="s">
        <v>83</v>
      </c>
      <c r="D201" t="s">
        <v>996</v>
      </c>
      <c r="F201" s="2">
        <v>46269.996307870402</v>
      </c>
      <c r="G201" t="s">
        <v>22</v>
      </c>
      <c r="H201" t="s">
        <v>1693</v>
      </c>
      <c r="I201" s="3">
        <v>220</v>
      </c>
      <c r="J201" t="s">
        <v>24</v>
      </c>
      <c r="K201" t="s">
        <v>62</v>
      </c>
      <c r="L201" s="3">
        <v>354</v>
      </c>
      <c r="M201" t="s">
        <v>83</v>
      </c>
      <c r="N201" s="2">
        <v>46270.017326388901</v>
      </c>
      <c r="O201" s="3">
        <v>0</v>
      </c>
      <c r="P201" t="s">
        <v>27</v>
      </c>
      <c r="Q201" s="3">
        <v>30</v>
      </c>
      <c r="R201" s="3" t="str">
        <f>IF(G201="12R",_xlfn.XLOOKUP(C201,DB!$A$2:$A$222,DB!$B$2:$B$222,""),IF(G201="30L",_xlfn.XLOOKUP(C201,DB!$A$2:$A$222,DB!$C$2:$C$222,""),""))</f>
        <v>UDGUV</v>
      </c>
      <c r="S201" s="3">
        <f t="shared" si="3"/>
        <v>23</v>
      </c>
      <c r="T201" s="3" t="str">
        <f>_xlfn.XLOOKUP(C201,DB!$A$2:$A$222,DB!$D$2:$D$222,"")</f>
        <v>Sector 2</v>
      </c>
    </row>
    <row r="202" spans="1:20" x14ac:dyDescent="0.2">
      <c r="A202" t="s">
        <v>614</v>
      </c>
      <c r="B202" t="s">
        <v>18</v>
      </c>
      <c r="C202" t="s">
        <v>48</v>
      </c>
      <c r="D202" t="s">
        <v>174</v>
      </c>
      <c r="E202" t="s">
        <v>1694</v>
      </c>
      <c r="F202" s="2">
        <v>46269.998090277797</v>
      </c>
      <c r="G202" t="s">
        <v>22</v>
      </c>
      <c r="H202" t="s">
        <v>1695</v>
      </c>
      <c r="I202" s="3">
        <v>380</v>
      </c>
      <c r="J202" t="s">
        <v>24</v>
      </c>
      <c r="K202" t="s">
        <v>25</v>
      </c>
      <c r="L202" s="3">
        <v>863</v>
      </c>
      <c r="M202" t="s">
        <v>1696</v>
      </c>
      <c r="N202" s="2">
        <v>46270.045729166697</v>
      </c>
      <c r="O202" s="3">
        <v>380</v>
      </c>
      <c r="P202" t="s">
        <v>27</v>
      </c>
      <c r="Q202" s="3">
        <v>190</v>
      </c>
      <c r="R202" s="3" t="str">
        <f>IF(G202="12R",_xlfn.XLOOKUP(C202,DB!$A$2:$A$222,DB!$B$2:$B$222,""),IF(G202="30L",_xlfn.XLOOKUP(C202,DB!$A$2:$A$222,DB!$C$2:$C$222,""),""))</f>
        <v>UDGUV</v>
      </c>
      <c r="S202" s="3">
        <f t="shared" si="3"/>
        <v>23</v>
      </c>
      <c r="T202" s="3" t="str">
        <f>_xlfn.XLOOKUP(C202,DB!$A$2:$A$222,DB!$D$2:$D$222,"")</f>
        <v>Sector 2</v>
      </c>
    </row>
    <row r="203" spans="1:20" ht="24" x14ac:dyDescent="0.3">
      <c r="A203" s="17" t="s">
        <v>4571</v>
      </c>
      <c r="B203" s="17"/>
      <c r="C203" s="17"/>
      <c r="D203" s="17"/>
      <c r="E203" s="17"/>
      <c r="F203" s="17"/>
      <c r="G203" s="17"/>
      <c r="H203" s="17"/>
      <c r="I203" s="17"/>
    </row>
    <row r="204" spans="1:20" x14ac:dyDescent="0.2">
      <c r="A204" s="18" t="s">
        <v>4558</v>
      </c>
      <c r="B204" s="18"/>
      <c r="C204" s="18"/>
      <c r="D204" s="18"/>
      <c r="E204" s="18"/>
      <c r="F204" s="18"/>
      <c r="G204" s="18"/>
      <c r="H204" s="18"/>
      <c r="I204" s="18"/>
    </row>
    <row r="206" spans="1:20" x14ac:dyDescent="0.2">
      <c r="A206" s="16" t="s">
        <v>4559</v>
      </c>
      <c r="B206" s="16"/>
      <c r="C206" s="16"/>
      <c r="D206" s="16"/>
      <c r="E206" s="16"/>
      <c r="F206" s="16"/>
      <c r="G206" s="16"/>
      <c r="H206" s="16"/>
      <c r="I206" s="16"/>
    </row>
    <row r="207" spans="1:20" x14ac:dyDescent="0.2">
      <c r="A207" s="4" t="s">
        <v>4560</v>
      </c>
      <c r="B207" s="5" t="s">
        <v>4554</v>
      </c>
      <c r="C207" s="5" t="s">
        <v>4550</v>
      </c>
      <c r="D207" s="5" t="s">
        <v>4553</v>
      </c>
      <c r="E207" s="5" t="s">
        <v>45</v>
      </c>
      <c r="F207" s="5" t="s">
        <v>4549</v>
      </c>
      <c r="G207" s="5" t="s">
        <v>158</v>
      </c>
      <c r="H207" s="5" t="s">
        <v>4548</v>
      </c>
      <c r="I207" s="6" t="s">
        <v>4557</v>
      </c>
    </row>
    <row r="208" spans="1:20" ht="30" customHeight="1" x14ac:dyDescent="0.2">
      <c r="A208" s="7">
        <v>14</v>
      </c>
      <c r="B208" s="8">
        <f t="shared" ref="B208:H216" si="4">COUNTIFS($S$2:$S$202,$A208,$R$2:$R$202,B$207)</f>
        <v>1</v>
      </c>
      <c r="C208" s="8">
        <f t="shared" si="4"/>
        <v>0</v>
      </c>
      <c r="D208" s="8">
        <f t="shared" si="4"/>
        <v>0</v>
      </c>
      <c r="E208" s="8">
        <f t="shared" si="4"/>
        <v>1</v>
      </c>
      <c r="F208" s="8">
        <f t="shared" si="4"/>
        <v>0</v>
      </c>
      <c r="G208" s="8">
        <f t="shared" si="4"/>
        <v>0</v>
      </c>
      <c r="H208" s="8">
        <f t="shared" si="4"/>
        <v>2</v>
      </c>
      <c r="I208" s="9">
        <f t="shared" ref="I208:I216" si="5">SUM(B208:H208)</f>
        <v>4</v>
      </c>
    </row>
    <row r="209" spans="1:9" ht="28" customHeight="1" x14ac:dyDescent="0.2">
      <c r="A209" s="7">
        <v>15</v>
      </c>
      <c r="B209" s="8">
        <f t="shared" si="4"/>
        <v>0</v>
      </c>
      <c r="C209" s="8">
        <f t="shared" si="4"/>
        <v>1</v>
      </c>
      <c r="D209" s="8">
        <f t="shared" si="4"/>
        <v>0</v>
      </c>
      <c r="E209" s="8">
        <f t="shared" si="4"/>
        <v>1</v>
      </c>
      <c r="F209" s="8">
        <f t="shared" si="4"/>
        <v>1</v>
      </c>
      <c r="G209" s="8">
        <f t="shared" si="4"/>
        <v>0</v>
      </c>
      <c r="H209" s="8">
        <f t="shared" si="4"/>
        <v>8</v>
      </c>
      <c r="I209" s="9">
        <f t="shared" si="5"/>
        <v>11</v>
      </c>
    </row>
    <row r="210" spans="1:9" x14ac:dyDescent="0.2">
      <c r="A210" s="7">
        <v>16</v>
      </c>
      <c r="B210" s="8">
        <f t="shared" si="4"/>
        <v>2</v>
      </c>
      <c r="C210" s="8">
        <f t="shared" si="4"/>
        <v>3</v>
      </c>
      <c r="D210" s="8">
        <f t="shared" si="4"/>
        <v>0</v>
      </c>
      <c r="E210" s="8">
        <f t="shared" si="4"/>
        <v>0</v>
      </c>
      <c r="F210" s="8">
        <f t="shared" si="4"/>
        <v>6</v>
      </c>
      <c r="G210" s="8">
        <f t="shared" si="4"/>
        <v>3</v>
      </c>
      <c r="H210" s="8">
        <f t="shared" si="4"/>
        <v>8</v>
      </c>
      <c r="I210" s="9">
        <f t="shared" si="5"/>
        <v>22</v>
      </c>
    </row>
    <row r="211" spans="1:9" x14ac:dyDescent="0.2">
      <c r="A211" s="7">
        <v>17</v>
      </c>
      <c r="B211" s="8">
        <f t="shared" si="4"/>
        <v>0</v>
      </c>
      <c r="C211" s="8">
        <f t="shared" si="4"/>
        <v>4</v>
      </c>
      <c r="D211" s="8">
        <f t="shared" si="4"/>
        <v>0</v>
      </c>
      <c r="E211" s="8">
        <f t="shared" si="4"/>
        <v>2</v>
      </c>
      <c r="F211" s="8">
        <f t="shared" si="4"/>
        <v>3</v>
      </c>
      <c r="G211" s="8">
        <f t="shared" si="4"/>
        <v>2</v>
      </c>
      <c r="H211" s="8">
        <f t="shared" si="4"/>
        <v>6</v>
      </c>
      <c r="I211" s="9">
        <f t="shared" si="5"/>
        <v>17</v>
      </c>
    </row>
    <row r="212" spans="1:9" x14ac:dyDescent="0.2">
      <c r="A212" s="7">
        <v>18</v>
      </c>
      <c r="B212" s="8">
        <f t="shared" si="4"/>
        <v>1</v>
      </c>
      <c r="C212" s="8">
        <f t="shared" si="4"/>
        <v>4</v>
      </c>
      <c r="D212" s="8">
        <f t="shared" si="4"/>
        <v>0</v>
      </c>
      <c r="E212" s="8">
        <f t="shared" si="4"/>
        <v>0</v>
      </c>
      <c r="F212" s="8">
        <f t="shared" si="4"/>
        <v>9</v>
      </c>
      <c r="G212" s="8">
        <f t="shared" si="4"/>
        <v>1</v>
      </c>
      <c r="H212" s="8">
        <f t="shared" si="4"/>
        <v>6</v>
      </c>
      <c r="I212" s="9">
        <f t="shared" si="5"/>
        <v>21</v>
      </c>
    </row>
    <row r="213" spans="1:9" x14ac:dyDescent="0.2">
      <c r="A213" s="7">
        <v>19</v>
      </c>
      <c r="B213" s="8">
        <f t="shared" si="4"/>
        <v>1</v>
      </c>
      <c r="C213" s="8">
        <f t="shared" si="4"/>
        <v>4</v>
      </c>
      <c r="D213" s="8">
        <f t="shared" si="4"/>
        <v>0</v>
      </c>
      <c r="E213" s="8">
        <f t="shared" si="4"/>
        <v>2</v>
      </c>
      <c r="F213" s="8">
        <f t="shared" si="4"/>
        <v>3</v>
      </c>
      <c r="G213" s="8">
        <f t="shared" si="4"/>
        <v>0</v>
      </c>
      <c r="H213" s="8">
        <f t="shared" si="4"/>
        <v>8</v>
      </c>
      <c r="I213" s="9">
        <f t="shared" si="5"/>
        <v>18</v>
      </c>
    </row>
    <row r="214" spans="1:9" x14ac:dyDescent="0.2">
      <c r="A214" s="7">
        <v>20</v>
      </c>
      <c r="B214" s="8">
        <f t="shared" si="4"/>
        <v>0</v>
      </c>
      <c r="C214" s="8">
        <f t="shared" si="4"/>
        <v>3</v>
      </c>
      <c r="D214" s="8">
        <f t="shared" si="4"/>
        <v>1</v>
      </c>
      <c r="E214" s="8">
        <f t="shared" si="4"/>
        <v>1</v>
      </c>
      <c r="F214" s="8">
        <f t="shared" si="4"/>
        <v>4</v>
      </c>
      <c r="G214" s="8">
        <f t="shared" si="4"/>
        <v>0</v>
      </c>
      <c r="H214" s="8">
        <f t="shared" si="4"/>
        <v>7</v>
      </c>
      <c r="I214" s="9">
        <f t="shared" si="5"/>
        <v>16</v>
      </c>
    </row>
    <row r="215" spans="1:9" x14ac:dyDescent="0.2">
      <c r="A215" s="7">
        <v>21</v>
      </c>
      <c r="B215" s="8">
        <f t="shared" si="4"/>
        <v>1</v>
      </c>
      <c r="C215" s="8">
        <f t="shared" si="4"/>
        <v>2</v>
      </c>
      <c r="D215" s="8">
        <f t="shared" si="4"/>
        <v>0</v>
      </c>
      <c r="E215" s="8">
        <f t="shared" si="4"/>
        <v>1</v>
      </c>
      <c r="F215" s="8">
        <f t="shared" si="4"/>
        <v>3</v>
      </c>
      <c r="G215" s="8">
        <f t="shared" si="4"/>
        <v>2</v>
      </c>
      <c r="H215" s="8">
        <f t="shared" si="4"/>
        <v>8</v>
      </c>
      <c r="I215" s="9">
        <f t="shared" si="5"/>
        <v>17</v>
      </c>
    </row>
    <row r="216" spans="1:9" x14ac:dyDescent="0.2">
      <c r="A216" s="10">
        <v>22</v>
      </c>
      <c r="B216" s="11">
        <f t="shared" si="4"/>
        <v>0</v>
      </c>
      <c r="C216" s="11">
        <f t="shared" si="4"/>
        <v>2</v>
      </c>
      <c r="D216" s="11">
        <f t="shared" si="4"/>
        <v>1</v>
      </c>
      <c r="E216" s="11">
        <f t="shared" si="4"/>
        <v>1</v>
      </c>
      <c r="F216" s="11">
        <f t="shared" si="4"/>
        <v>2</v>
      </c>
      <c r="G216" s="11">
        <f t="shared" si="4"/>
        <v>0</v>
      </c>
      <c r="H216" s="11">
        <f t="shared" si="4"/>
        <v>6</v>
      </c>
      <c r="I216" s="12">
        <f t="shared" si="5"/>
        <v>12</v>
      </c>
    </row>
    <row r="239" spans="1:9" ht="24" x14ac:dyDescent="0.3">
      <c r="A239" s="17" t="s">
        <v>4572</v>
      </c>
      <c r="B239" s="17"/>
      <c r="C239" s="17"/>
      <c r="D239" s="17"/>
      <c r="E239" s="17"/>
      <c r="F239" s="17"/>
      <c r="G239" s="17"/>
      <c r="H239" s="17"/>
      <c r="I239" s="17"/>
    </row>
    <row r="240" spans="1:9" x14ac:dyDescent="0.2">
      <c r="A240" s="18" t="s">
        <v>4562</v>
      </c>
      <c r="B240" s="18"/>
      <c r="C240" s="18"/>
      <c r="D240" s="18"/>
      <c r="E240" s="18"/>
      <c r="F240" s="18"/>
      <c r="G240" s="18"/>
      <c r="H240" s="18"/>
      <c r="I240" s="18"/>
    </row>
    <row r="242" spans="1:5" x14ac:dyDescent="0.2">
      <c r="A242" s="16" t="s">
        <v>4563</v>
      </c>
      <c r="B242" s="16"/>
      <c r="C242" s="16"/>
      <c r="D242" s="16"/>
      <c r="E242" s="16"/>
    </row>
    <row r="243" spans="1:5" x14ac:dyDescent="0.2">
      <c r="A243" s="4" t="s">
        <v>4560</v>
      </c>
      <c r="B243" s="5" t="s">
        <v>4564</v>
      </c>
      <c r="C243" s="5" t="s">
        <v>4456</v>
      </c>
      <c r="D243" s="5" t="s">
        <v>4460</v>
      </c>
      <c r="E243" s="6" t="s">
        <v>4557</v>
      </c>
    </row>
    <row r="244" spans="1:5" x14ac:dyDescent="0.2">
      <c r="A244" s="7">
        <v>14</v>
      </c>
      <c r="B244" s="8">
        <f t="shared" ref="B244:D253" si="6">COUNTIFS($S$2:$S$202,$A244,$T$2:$T$202,B$243)</f>
        <v>2</v>
      </c>
      <c r="C244" s="8">
        <f t="shared" si="6"/>
        <v>1</v>
      </c>
      <c r="D244" s="8">
        <f t="shared" si="6"/>
        <v>1</v>
      </c>
      <c r="E244" s="9">
        <f t="shared" ref="E244:E253" si="7">SUM(B244:D244)</f>
        <v>4</v>
      </c>
    </row>
    <row r="245" spans="1:5" x14ac:dyDescent="0.2">
      <c r="A245" s="7">
        <v>15</v>
      </c>
      <c r="B245" s="8">
        <f t="shared" si="6"/>
        <v>8</v>
      </c>
      <c r="C245" s="8">
        <f t="shared" si="6"/>
        <v>3</v>
      </c>
      <c r="D245" s="8">
        <f t="shared" si="6"/>
        <v>0</v>
      </c>
      <c r="E245" s="9">
        <f t="shared" si="7"/>
        <v>11</v>
      </c>
    </row>
    <row r="246" spans="1:5" x14ac:dyDescent="0.2">
      <c r="A246" s="7">
        <v>16</v>
      </c>
      <c r="B246" s="8">
        <f t="shared" si="6"/>
        <v>8</v>
      </c>
      <c r="C246" s="8">
        <f t="shared" si="6"/>
        <v>9</v>
      </c>
      <c r="D246" s="8">
        <f t="shared" si="6"/>
        <v>5</v>
      </c>
      <c r="E246" s="9">
        <f t="shared" si="7"/>
        <v>22</v>
      </c>
    </row>
    <row r="247" spans="1:5" x14ac:dyDescent="0.2">
      <c r="A247" s="7">
        <v>17</v>
      </c>
      <c r="B247" s="8">
        <f t="shared" si="6"/>
        <v>6</v>
      </c>
      <c r="C247" s="8">
        <f t="shared" si="6"/>
        <v>9</v>
      </c>
      <c r="D247" s="8">
        <f t="shared" si="6"/>
        <v>2</v>
      </c>
      <c r="E247" s="9">
        <f t="shared" si="7"/>
        <v>17</v>
      </c>
    </row>
    <row r="248" spans="1:5" x14ac:dyDescent="0.2">
      <c r="A248" s="7">
        <v>18</v>
      </c>
      <c r="B248" s="8">
        <f t="shared" si="6"/>
        <v>6</v>
      </c>
      <c r="C248" s="8">
        <f t="shared" si="6"/>
        <v>13</v>
      </c>
      <c r="D248" s="8">
        <f t="shared" si="6"/>
        <v>2</v>
      </c>
      <c r="E248" s="9">
        <f t="shared" si="7"/>
        <v>21</v>
      </c>
    </row>
    <row r="249" spans="1:5" x14ac:dyDescent="0.2">
      <c r="A249" s="7">
        <v>19</v>
      </c>
      <c r="B249" s="8">
        <f t="shared" si="6"/>
        <v>8</v>
      </c>
      <c r="C249" s="8">
        <f t="shared" si="6"/>
        <v>9</v>
      </c>
      <c r="D249" s="8">
        <f t="shared" si="6"/>
        <v>1</v>
      </c>
      <c r="E249" s="9">
        <f t="shared" si="7"/>
        <v>18</v>
      </c>
    </row>
    <row r="250" spans="1:5" x14ac:dyDescent="0.2">
      <c r="A250" s="7">
        <v>20</v>
      </c>
      <c r="B250" s="8">
        <f t="shared" si="6"/>
        <v>7</v>
      </c>
      <c r="C250" s="8">
        <f t="shared" si="6"/>
        <v>8</v>
      </c>
      <c r="D250" s="8">
        <f t="shared" si="6"/>
        <v>1</v>
      </c>
      <c r="E250" s="9">
        <f t="shared" si="7"/>
        <v>16</v>
      </c>
    </row>
    <row r="251" spans="1:5" x14ac:dyDescent="0.2">
      <c r="A251" s="7">
        <v>21</v>
      </c>
      <c r="B251" s="8">
        <f t="shared" si="6"/>
        <v>8</v>
      </c>
      <c r="C251" s="8">
        <f t="shared" si="6"/>
        <v>6</v>
      </c>
      <c r="D251" s="8">
        <f t="shared" si="6"/>
        <v>3</v>
      </c>
      <c r="E251" s="9">
        <f t="shared" si="7"/>
        <v>17</v>
      </c>
    </row>
    <row r="252" spans="1:5" x14ac:dyDescent="0.2">
      <c r="A252" s="7">
        <v>22</v>
      </c>
      <c r="B252" s="8">
        <f t="shared" si="6"/>
        <v>6</v>
      </c>
      <c r="C252" s="8">
        <f t="shared" si="6"/>
        <v>5</v>
      </c>
      <c r="D252" s="8">
        <f t="shared" si="6"/>
        <v>1</v>
      </c>
      <c r="E252" s="9">
        <f t="shared" si="7"/>
        <v>12</v>
      </c>
    </row>
    <row r="253" spans="1:5" x14ac:dyDescent="0.2">
      <c r="A253" s="10">
        <v>23</v>
      </c>
      <c r="B253" s="11">
        <f t="shared" si="6"/>
        <v>6</v>
      </c>
      <c r="C253" s="11">
        <f t="shared" si="6"/>
        <v>2</v>
      </c>
      <c r="D253" s="11">
        <f t="shared" si="6"/>
        <v>2</v>
      </c>
      <c r="E253" s="12">
        <f t="shared" si="7"/>
        <v>10</v>
      </c>
    </row>
  </sheetData>
  <mergeCells count="6">
    <mergeCell ref="A242:E242"/>
    <mergeCell ref="A203:I203"/>
    <mergeCell ref="A204:I204"/>
    <mergeCell ref="A206:I206"/>
    <mergeCell ref="A239:I239"/>
    <mergeCell ref="A240:I240"/>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0D9B4-D206-EE44-93D6-3D54860C9E9D}">
  <dimension ref="A1:T241"/>
  <sheetViews>
    <sheetView showGridLines="0" topLeftCell="A188" zoomScale="90" zoomScaleNormal="90" workbookViewId="0">
      <selection activeCell="M244" sqref="M244"/>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1697</v>
      </c>
      <c r="B2" t="s">
        <v>18</v>
      </c>
      <c r="C2" t="s">
        <v>310</v>
      </c>
      <c r="D2" t="s">
        <v>1050</v>
      </c>
      <c r="F2" s="2">
        <v>46270.002812500003</v>
      </c>
      <c r="G2" t="s">
        <v>22</v>
      </c>
      <c r="H2" t="s">
        <v>1698</v>
      </c>
      <c r="I2" s="3">
        <v>250</v>
      </c>
      <c r="J2" t="s">
        <v>24</v>
      </c>
      <c r="K2" t="s">
        <v>62</v>
      </c>
      <c r="L2" s="3">
        <v>216</v>
      </c>
      <c r="M2" t="s">
        <v>686</v>
      </c>
      <c r="N2" s="2">
        <v>46270.015347222201</v>
      </c>
      <c r="O2" s="3">
        <v>310</v>
      </c>
      <c r="P2" t="s">
        <v>27</v>
      </c>
      <c r="Q2" s="3">
        <v>40</v>
      </c>
      <c r="R2" s="3" t="str">
        <f>IF(G2="12R",_xlfn.XLOOKUP(C2,DB!$A$2:$A$222,DB!$B$2:$B$222,""),IF(G2="30L",_xlfn.XLOOKUP(C2,DB!$A$2:$A$222,DB!$C$2:$C$222,""),""))</f>
        <v>NUDAL</v>
      </c>
      <c r="S2" s="3">
        <f>HOUR(F2)</f>
        <v>0</v>
      </c>
      <c r="T2" s="3" t="str">
        <f>_xlfn.XLOOKUP(C2,DB!$A$2:$A$222,DB!$D$2:$D$222,"")</f>
        <v>Sector 3</v>
      </c>
    </row>
    <row r="3" spans="1:20" x14ac:dyDescent="0.2">
      <c r="A3" t="s">
        <v>17</v>
      </c>
      <c r="B3" t="s">
        <v>18</v>
      </c>
      <c r="C3" t="s">
        <v>19</v>
      </c>
      <c r="D3" t="s">
        <v>20</v>
      </c>
      <c r="E3" t="s">
        <v>1699</v>
      </c>
      <c r="F3" s="2">
        <v>46270.013206018499</v>
      </c>
      <c r="G3" t="s">
        <v>22</v>
      </c>
      <c r="H3" t="s">
        <v>1700</v>
      </c>
      <c r="I3" s="3">
        <v>360</v>
      </c>
      <c r="J3" t="s">
        <v>24</v>
      </c>
      <c r="K3" t="s">
        <v>25</v>
      </c>
      <c r="L3" s="3">
        <v>861</v>
      </c>
      <c r="M3" t="s">
        <v>26</v>
      </c>
      <c r="N3" s="2">
        <v>46270.060289351903</v>
      </c>
      <c r="O3" s="3">
        <v>360</v>
      </c>
      <c r="P3" t="s">
        <v>27</v>
      </c>
      <c r="Q3" s="3">
        <v>190</v>
      </c>
      <c r="R3" s="3" t="str">
        <f>IF(G3="12R",_xlfn.XLOOKUP(C3,DB!$A$2:$A$222,DB!$B$2:$B$222,""),IF(G3="30L",_xlfn.XLOOKUP(C3,DB!$A$2:$A$222,DB!$C$2:$C$222,""),""))</f>
        <v>UDGUV</v>
      </c>
      <c r="S3" s="3">
        <f t="shared" ref="S3:S66" si="0">HOUR(F3)</f>
        <v>0</v>
      </c>
      <c r="T3" s="3" t="str">
        <f>_xlfn.XLOOKUP(C3,DB!$A$2:$A$222,DB!$D$2:$D$222,"")</f>
        <v>Sector 2</v>
      </c>
    </row>
    <row r="4" spans="1:20" x14ac:dyDescent="0.2">
      <c r="A4" t="s">
        <v>34</v>
      </c>
      <c r="B4" t="s">
        <v>18</v>
      </c>
      <c r="C4" t="s">
        <v>35</v>
      </c>
      <c r="D4" t="s">
        <v>36</v>
      </c>
      <c r="E4" t="s">
        <v>1701</v>
      </c>
      <c r="F4" s="2">
        <v>46270.030671296299</v>
      </c>
      <c r="G4" t="s">
        <v>22</v>
      </c>
      <c r="H4" t="s">
        <v>1702</v>
      </c>
      <c r="I4" s="3">
        <v>360</v>
      </c>
      <c r="J4" t="s">
        <v>24</v>
      </c>
      <c r="K4" t="s">
        <v>25</v>
      </c>
      <c r="L4" s="3">
        <v>862</v>
      </c>
      <c r="M4" t="s">
        <v>39</v>
      </c>
      <c r="N4" s="2">
        <v>46270.078020833302</v>
      </c>
      <c r="O4" s="3">
        <v>360</v>
      </c>
      <c r="P4" t="s">
        <v>27</v>
      </c>
      <c r="Q4" s="3">
        <v>190</v>
      </c>
      <c r="R4" s="3" t="str">
        <f>IF(G4="12R",_xlfn.XLOOKUP(C4,DB!$A$2:$A$222,DB!$B$2:$B$222,""),IF(G4="30L",_xlfn.XLOOKUP(C4,DB!$A$2:$A$222,DB!$C$2:$C$222,""),""))</f>
        <v>UDGUV</v>
      </c>
      <c r="S4" s="3">
        <f t="shared" si="0"/>
        <v>0</v>
      </c>
      <c r="T4" s="3" t="str">
        <f>_xlfn.XLOOKUP(C4,DB!$A$2:$A$222,DB!$D$2:$D$222,"")</f>
        <v>Sector 2</v>
      </c>
    </row>
    <row r="5" spans="1:20" x14ac:dyDescent="0.2">
      <c r="A5" t="s">
        <v>40</v>
      </c>
      <c r="B5" t="s">
        <v>18</v>
      </c>
      <c r="C5" t="s">
        <v>41</v>
      </c>
      <c r="D5" t="s">
        <v>42</v>
      </c>
      <c r="E5" t="s">
        <v>43</v>
      </c>
      <c r="F5" s="2">
        <v>46270.033518518503</v>
      </c>
      <c r="G5" t="s">
        <v>22</v>
      </c>
      <c r="H5" t="s">
        <v>1703</v>
      </c>
      <c r="I5" s="3">
        <v>350</v>
      </c>
      <c r="J5" t="s">
        <v>24</v>
      </c>
      <c r="K5" t="s">
        <v>25</v>
      </c>
      <c r="L5" s="3">
        <v>134</v>
      </c>
      <c r="M5" t="s">
        <v>45</v>
      </c>
      <c r="N5" s="2">
        <v>46270.043252314797</v>
      </c>
      <c r="O5" s="3">
        <v>213</v>
      </c>
      <c r="P5" t="s">
        <v>46</v>
      </c>
      <c r="Q5" s="3">
        <v>190</v>
      </c>
      <c r="R5" s="3" t="str">
        <f>IF(G5="12R",_xlfn.XLOOKUP(C5,DB!$A$2:$A$222,DB!$B$2:$B$222,""),IF(G5="30L",_xlfn.XLOOKUP(C5,DB!$A$2:$A$222,DB!$C$2:$C$222,""),""))</f>
        <v>NUDAL</v>
      </c>
      <c r="S5" s="3">
        <f t="shared" si="0"/>
        <v>0</v>
      </c>
      <c r="T5" s="3" t="str">
        <f>_xlfn.XLOOKUP(C5,DB!$A$2:$A$222,DB!$D$2:$D$222,"")</f>
        <v>Sector 3</v>
      </c>
    </row>
    <row r="6" spans="1:20" x14ac:dyDescent="0.2">
      <c r="A6" t="s">
        <v>69</v>
      </c>
      <c r="B6" t="s">
        <v>18</v>
      </c>
      <c r="C6" t="s">
        <v>48</v>
      </c>
      <c r="D6" t="s">
        <v>20</v>
      </c>
      <c r="E6" t="s">
        <v>70</v>
      </c>
      <c r="F6" s="2">
        <v>46270.0411805556</v>
      </c>
      <c r="G6" t="s">
        <v>22</v>
      </c>
      <c r="H6" t="s">
        <v>1704</v>
      </c>
      <c r="I6" s="3">
        <v>360</v>
      </c>
      <c r="J6" t="s">
        <v>24</v>
      </c>
      <c r="K6" t="s">
        <v>25</v>
      </c>
      <c r="L6" s="3">
        <v>874</v>
      </c>
      <c r="M6" t="s">
        <v>52</v>
      </c>
      <c r="N6" s="2">
        <v>46270.088333333297</v>
      </c>
      <c r="O6" s="3">
        <v>360</v>
      </c>
      <c r="P6" t="s">
        <v>27</v>
      </c>
      <c r="Q6" s="3">
        <v>190</v>
      </c>
      <c r="R6" s="3" t="str">
        <f>IF(G6="12R",_xlfn.XLOOKUP(C6,DB!$A$2:$A$222,DB!$B$2:$B$222,""),IF(G6="30L",_xlfn.XLOOKUP(C6,DB!$A$2:$A$222,DB!$C$2:$C$222,""),""))</f>
        <v>UDGUV</v>
      </c>
      <c r="S6" s="3">
        <f t="shared" si="0"/>
        <v>0</v>
      </c>
      <c r="T6" s="3" t="str">
        <f>_xlfn.XLOOKUP(C6,DB!$A$2:$A$222,DB!$D$2:$D$222,"")</f>
        <v>Sector 2</v>
      </c>
    </row>
    <row r="7" spans="1:20" x14ac:dyDescent="0.2">
      <c r="A7" t="s">
        <v>1705</v>
      </c>
      <c r="B7" t="s">
        <v>18</v>
      </c>
      <c r="C7" t="s">
        <v>29</v>
      </c>
      <c r="D7" t="s">
        <v>30</v>
      </c>
      <c r="E7" t="s">
        <v>1706</v>
      </c>
      <c r="F7" s="2">
        <v>46270.044953703698</v>
      </c>
      <c r="G7" t="s">
        <v>22</v>
      </c>
      <c r="H7" t="s">
        <v>1707</v>
      </c>
      <c r="I7" s="3">
        <v>350</v>
      </c>
      <c r="J7" t="s">
        <v>24</v>
      </c>
      <c r="K7" t="s">
        <v>25</v>
      </c>
      <c r="L7" s="3">
        <v>359</v>
      </c>
      <c r="M7" t="s">
        <v>33</v>
      </c>
      <c r="N7" s="2">
        <v>46270.065231481502</v>
      </c>
      <c r="O7" s="3">
        <v>350</v>
      </c>
      <c r="P7" t="s">
        <v>27</v>
      </c>
      <c r="Q7" s="3">
        <v>40</v>
      </c>
      <c r="R7" s="3" t="str">
        <f>IF(G7="12R",_xlfn.XLOOKUP(C7,DB!$A$2:$A$222,DB!$B$2:$B$222,""),IF(G7="30L",_xlfn.XLOOKUP(C7,DB!$A$2:$A$222,DB!$C$2:$C$222,""),""))</f>
        <v>OMSUK</v>
      </c>
      <c r="S7" s="3">
        <f t="shared" si="0"/>
        <v>1</v>
      </c>
      <c r="T7" s="3" t="str">
        <f>_xlfn.XLOOKUP(C7,DB!$A$2:$A$222,DB!$D$2:$D$222,"")</f>
        <v>Sector 3</v>
      </c>
    </row>
    <row r="8" spans="1:20" x14ac:dyDescent="0.2">
      <c r="A8" t="s">
        <v>47</v>
      </c>
      <c r="B8" t="s">
        <v>18</v>
      </c>
      <c r="C8" t="s">
        <v>48</v>
      </c>
      <c r="D8" t="s">
        <v>49</v>
      </c>
      <c r="E8" t="s">
        <v>1708</v>
      </c>
      <c r="F8" s="2">
        <v>46270.047719907401</v>
      </c>
      <c r="G8" t="s">
        <v>22</v>
      </c>
      <c r="H8" t="s">
        <v>1709</v>
      </c>
      <c r="I8" s="3">
        <v>360</v>
      </c>
      <c r="J8" t="s">
        <v>24</v>
      </c>
      <c r="K8" t="s">
        <v>25</v>
      </c>
      <c r="L8" s="3">
        <v>863</v>
      </c>
      <c r="M8" t="s">
        <v>52</v>
      </c>
      <c r="N8" s="2">
        <v>46270.094178240703</v>
      </c>
      <c r="O8" s="3">
        <v>360</v>
      </c>
      <c r="P8" t="s">
        <v>27</v>
      </c>
      <c r="Q8" s="3">
        <v>190</v>
      </c>
      <c r="R8" s="3" t="str">
        <f>IF(G8="12R",_xlfn.XLOOKUP(C8,DB!$A$2:$A$222,DB!$B$2:$B$222,""),IF(G8="30L",_xlfn.XLOOKUP(C8,DB!$A$2:$A$222,DB!$C$2:$C$222,""),""))</f>
        <v>UDGUV</v>
      </c>
      <c r="S8" s="3">
        <f t="shared" si="0"/>
        <v>1</v>
      </c>
      <c r="T8" s="3" t="str">
        <f>_xlfn.XLOOKUP(C8,DB!$A$2:$A$222,DB!$D$2:$D$222,"")</f>
        <v>Sector 2</v>
      </c>
    </row>
    <row r="9" spans="1:20" x14ac:dyDescent="0.2">
      <c r="A9" t="s">
        <v>124</v>
      </c>
      <c r="B9" t="s">
        <v>18</v>
      </c>
      <c r="C9" t="s">
        <v>35</v>
      </c>
      <c r="D9" t="s">
        <v>65</v>
      </c>
      <c r="E9" t="s">
        <v>148</v>
      </c>
      <c r="F9" s="2">
        <v>46270.049479166701</v>
      </c>
      <c r="G9" t="s">
        <v>22</v>
      </c>
      <c r="H9" t="s">
        <v>1710</v>
      </c>
      <c r="I9" s="3">
        <v>380</v>
      </c>
      <c r="J9" t="s">
        <v>24</v>
      </c>
      <c r="K9" t="s">
        <v>25</v>
      </c>
      <c r="L9" s="3">
        <v>915</v>
      </c>
      <c r="M9" t="s">
        <v>39</v>
      </c>
      <c r="N9" s="2">
        <v>46270.098796296297</v>
      </c>
      <c r="O9" s="3">
        <v>380</v>
      </c>
      <c r="P9" t="s">
        <v>27</v>
      </c>
      <c r="Q9" s="3">
        <v>190</v>
      </c>
      <c r="R9" s="3" t="str">
        <f>IF(G9="12R",_xlfn.XLOOKUP(C9,DB!$A$2:$A$222,DB!$B$2:$B$222,""),IF(G9="30L",_xlfn.XLOOKUP(C9,DB!$A$2:$A$222,DB!$C$2:$C$222,""),""))</f>
        <v>UDGUV</v>
      </c>
      <c r="S9" s="3">
        <f t="shared" si="0"/>
        <v>1</v>
      </c>
      <c r="T9" s="3" t="str">
        <f>_xlfn.XLOOKUP(C9,DB!$A$2:$A$222,DB!$D$2:$D$222,"")</f>
        <v>Sector 2</v>
      </c>
    </row>
    <row r="10" spans="1:20" x14ac:dyDescent="0.2">
      <c r="A10" t="s">
        <v>63</v>
      </c>
      <c r="B10" t="s">
        <v>18</v>
      </c>
      <c r="C10" t="s">
        <v>64</v>
      </c>
      <c r="D10" t="s">
        <v>36</v>
      </c>
      <c r="E10" t="s">
        <v>1711</v>
      </c>
      <c r="F10" s="2">
        <v>46270.062395833302</v>
      </c>
      <c r="G10" t="s">
        <v>22</v>
      </c>
      <c r="H10" t="s">
        <v>1712</v>
      </c>
      <c r="I10" s="3">
        <v>370</v>
      </c>
      <c r="J10" t="s">
        <v>24</v>
      </c>
      <c r="K10" t="s">
        <v>25</v>
      </c>
      <c r="L10" s="3">
        <v>181</v>
      </c>
      <c r="M10" t="s">
        <v>1713</v>
      </c>
      <c r="N10" s="2">
        <v>46270.073773148099</v>
      </c>
      <c r="O10" s="3">
        <v>324</v>
      </c>
      <c r="P10" t="s">
        <v>27</v>
      </c>
      <c r="Q10" s="3">
        <v>190</v>
      </c>
      <c r="R10" s="3" t="str">
        <f>IF(G10="12R",_xlfn.XLOOKUP(C10,DB!$A$2:$A$222,DB!$B$2:$B$222,""),IF(G10="30L",_xlfn.XLOOKUP(C10,DB!$A$2:$A$222,DB!$C$2:$C$222,""),""))</f>
        <v>CZM</v>
      </c>
      <c r="S10" s="3">
        <f t="shared" si="0"/>
        <v>1</v>
      </c>
      <c r="T10" s="3" t="str">
        <f>_xlfn.XLOOKUP(C10,DB!$A$2:$A$222,DB!$D$2:$D$222,"")</f>
        <v>Sector 7</v>
      </c>
    </row>
    <row r="11" spans="1:20" x14ac:dyDescent="0.2">
      <c r="A11" t="s">
        <v>76</v>
      </c>
      <c r="B11" t="s">
        <v>18</v>
      </c>
      <c r="C11" t="s">
        <v>83</v>
      </c>
      <c r="D11" t="s">
        <v>78</v>
      </c>
      <c r="E11" t="s">
        <v>1714</v>
      </c>
      <c r="F11" s="2">
        <v>46270.063750000001</v>
      </c>
      <c r="G11" t="s">
        <v>22</v>
      </c>
      <c r="H11" t="s">
        <v>1715</v>
      </c>
      <c r="I11" s="3">
        <v>220</v>
      </c>
      <c r="J11" t="s">
        <v>24</v>
      </c>
      <c r="K11" t="s">
        <v>25</v>
      </c>
      <c r="L11" s="3">
        <v>346</v>
      </c>
      <c r="M11" t="s">
        <v>83</v>
      </c>
      <c r="N11" s="2">
        <v>46270.0878703704</v>
      </c>
      <c r="O11" s="3">
        <v>0</v>
      </c>
      <c r="P11" t="s">
        <v>27</v>
      </c>
      <c r="Q11" s="3">
        <v>190</v>
      </c>
      <c r="R11" s="3" t="str">
        <f>IF(G11="12R",_xlfn.XLOOKUP(C11,DB!$A$2:$A$222,DB!$B$2:$B$222,""),IF(G11="30L",_xlfn.XLOOKUP(C11,DB!$A$2:$A$222,DB!$C$2:$C$222,""),""))</f>
        <v>UDGUV</v>
      </c>
      <c r="S11" s="3">
        <f t="shared" si="0"/>
        <v>1</v>
      </c>
      <c r="T11" s="3" t="str">
        <f>_xlfn.XLOOKUP(C11,DB!$A$2:$A$222,DB!$D$2:$D$222,"")</f>
        <v>Sector 2</v>
      </c>
    </row>
    <row r="12" spans="1:20" x14ac:dyDescent="0.2">
      <c r="A12" t="s">
        <v>1330</v>
      </c>
      <c r="B12" t="s">
        <v>18</v>
      </c>
      <c r="C12" t="s">
        <v>35</v>
      </c>
      <c r="D12" t="s">
        <v>73</v>
      </c>
      <c r="E12" t="s">
        <v>1716</v>
      </c>
      <c r="F12" s="2">
        <v>46270.068229166704</v>
      </c>
      <c r="G12" t="s">
        <v>22</v>
      </c>
      <c r="H12" t="s">
        <v>1717</v>
      </c>
      <c r="I12" s="3">
        <v>360</v>
      </c>
      <c r="J12" t="s">
        <v>24</v>
      </c>
      <c r="K12" t="s">
        <v>25</v>
      </c>
      <c r="L12" s="3">
        <v>862</v>
      </c>
      <c r="M12" t="s">
        <v>39</v>
      </c>
      <c r="N12" s="2">
        <v>46270.113148148099</v>
      </c>
      <c r="O12" s="3">
        <v>360</v>
      </c>
      <c r="P12" t="s">
        <v>27</v>
      </c>
      <c r="Q12" s="3">
        <v>190</v>
      </c>
      <c r="R12" s="3" t="str">
        <f>IF(G12="12R",_xlfn.XLOOKUP(C12,DB!$A$2:$A$222,DB!$B$2:$B$222,""),IF(G12="30L",_xlfn.XLOOKUP(C12,DB!$A$2:$A$222,DB!$C$2:$C$222,""),""))</f>
        <v>UDGUV</v>
      </c>
      <c r="S12" s="3">
        <f t="shared" si="0"/>
        <v>1</v>
      </c>
      <c r="T12" s="3" t="str">
        <f>_xlfn.XLOOKUP(C12,DB!$A$2:$A$222,DB!$D$2:$D$222,"")</f>
        <v>Sector 2</v>
      </c>
    </row>
    <row r="13" spans="1:20" x14ac:dyDescent="0.2">
      <c r="A13" t="s">
        <v>53</v>
      </c>
      <c r="B13" t="s">
        <v>18</v>
      </c>
      <c r="C13" t="s">
        <v>54</v>
      </c>
      <c r="D13" t="s">
        <v>55</v>
      </c>
      <c r="E13" t="s">
        <v>972</v>
      </c>
      <c r="F13" s="2">
        <v>46270.076111111099</v>
      </c>
      <c r="G13" t="s">
        <v>22</v>
      </c>
      <c r="H13" t="s">
        <v>1718</v>
      </c>
      <c r="I13" s="3">
        <v>350</v>
      </c>
      <c r="J13" t="s">
        <v>24</v>
      </c>
      <c r="K13" t="s">
        <v>25</v>
      </c>
      <c r="L13" s="3">
        <v>359</v>
      </c>
      <c r="M13" t="s">
        <v>33</v>
      </c>
      <c r="N13" s="2">
        <v>46270.095590277801</v>
      </c>
      <c r="O13" s="3">
        <v>350</v>
      </c>
      <c r="P13" t="s">
        <v>46</v>
      </c>
      <c r="Q13" s="3">
        <v>40</v>
      </c>
      <c r="R13" s="3" t="str">
        <f>IF(G13="12R",_xlfn.XLOOKUP(C13,DB!$A$2:$A$222,DB!$B$2:$B$222,""),IF(G13="30L",_xlfn.XLOOKUP(C13,DB!$A$2:$A$222,DB!$C$2:$C$222,""),""))</f>
        <v>NUDAL</v>
      </c>
      <c r="S13" s="3">
        <f t="shared" si="0"/>
        <v>1</v>
      </c>
      <c r="T13" s="3" t="str">
        <f>_xlfn.XLOOKUP(C13,DB!$A$2:$A$222,DB!$D$2:$D$222,"")</f>
        <v>Sector 3</v>
      </c>
    </row>
    <row r="14" spans="1:20" x14ac:dyDescent="0.2">
      <c r="A14" t="s">
        <v>1719</v>
      </c>
      <c r="B14" t="s">
        <v>18</v>
      </c>
      <c r="C14" t="s">
        <v>1720</v>
      </c>
      <c r="D14" t="s">
        <v>378</v>
      </c>
      <c r="E14" t="s">
        <v>1721</v>
      </c>
      <c r="F14" s="2">
        <v>46270.082708333299</v>
      </c>
      <c r="G14" t="s">
        <v>22</v>
      </c>
      <c r="H14" t="s">
        <v>1722</v>
      </c>
      <c r="I14" s="3">
        <v>310</v>
      </c>
      <c r="J14" t="s">
        <v>24</v>
      </c>
      <c r="K14" t="s">
        <v>25</v>
      </c>
      <c r="L14" s="3">
        <v>365</v>
      </c>
      <c r="M14" t="s">
        <v>33</v>
      </c>
      <c r="N14" s="2">
        <v>46270.103113425903</v>
      </c>
      <c r="O14" s="3">
        <v>310</v>
      </c>
      <c r="P14" t="s">
        <v>27</v>
      </c>
      <c r="Q14" s="3">
        <v>40</v>
      </c>
      <c r="R14" s="3" t="str">
        <f>IF(G14="12R",_xlfn.XLOOKUP(C14,DB!$A$2:$A$222,DB!$B$2:$B$222,""),IF(G14="30L",_xlfn.XLOOKUP(C14,DB!$A$2:$A$222,DB!$C$2:$C$222,""),""))</f>
        <v>OMSUK</v>
      </c>
      <c r="S14" s="3">
        <f t="shared" si="0"/>
        <v>1</v>
      </c>
      <c r="T14" s="3" t="str">
        <f>_xlfn.XLOOKUP(C14,DB!$A$2:$A$222,DB!$D$2:$D$222,"")</f>
        <v>Sector 3</v>
      </c>
    </row>
    <row r="15" spans="1:20" x14ac:dyDescent="0.2">
      <c r="A15" t="s">
        <v>642</v>
      </c>
      <c r="B15" t="s">
        <v>18</v>
      </c>
      <c r="C15" t="s">
        <v>41</v>
      </c>
      <c r="D15" t="s">
        <v>630</v>
      </c>
      <c r="E15" t="s">
        <v>1723</v>
      </c>
      <c r="F15" s="2">
        <v>46270.0844097222</v>
      </c>
      <c r="G15" t="s">
        <v>22</v>
      </c>
      <c r="H15" t="s">
        <v>1724</v>
      </c>
      <c r="I15" s="3">
        <v>370</v>
      </c>
      <c r="J15" t="s">
        <v>24</v>
      </c>
      <c r="K15" t="s">
        <v>25</v>
      </c>
      <c r="L15" s="3">
        <v>133</v>
      </c>
      <c r="M15" t="s">
        <v>1725</v>
      </c>
      <c r="N15" s="2">
        <v>46270.094375000001</v>
      </c>
      <c r="O15" s="3">
        <v>187</v>
      </c>
      <c r="P15" t="s">
        <v>46</v>
      </c>
      <c r="Q15" s="3">
        <v>190</v>
      </c>
      <c r="R15" s="3" t="str">
        <f>IF(G15="12R",_xlfn.XLOOKUP(C15,DB!$A$2:$A$222,DB!$B$2:$B$222,""),IF(G15="30L",_xlfn.XLOOKUP(C15,DB!$A$2:$A$222,DB!$C$2:$C$222,""),""))</f>
        <v>NUDAL</v>
      </c>
      <c r="S15" s="3">
        <f t="shared" si="0"/>
        <v>2</v>
      </c>
      <c r="T15" s="3" t="str">
        <f>_xlfn.XLOOKUP(C15,DB!$A$2:$A$222,DB!$D$2:$D$222,"")</f>
        <v>Sector 3</v>
      </c>
    </row>
    <row r="16" spans="1:20" x14ac:dyDescent="0.2">
      <c r="A16" t="s">
        <v>72</v>
      </c>
      <c r="B16" t="s">
        <v>18</v>
      </c>
      <c r="C16" t="s">
        <v>29</v>
      </c>
      <c r="D16" t="s">
        <v>36</v>
      </c>
      <c r="E16" t="s">
        <v>1726</v>
      </c>
      <c r="F16" s="2">
        <v>46270.094884259299</v>
      </c>
      <c r="G16" t="s">
        <v>22</v>
      </c>
      <c r="H16" t="s">
        <v>1727</v>
      </c>
      <c r="I16" s="3">
        <v>330</v>
      </c>
      <c r="J16" t="s">
        <v>24</v>
      </c>
      <c r="K16" t="s">
        <v>25</v>
      </c>
      <c r="L16" s="3">
        <v>356</v>
      </c>
      <c r="M16" t="s">
        <v>33</v>
      </c>
      <c r="N16" s="2">
        <v>46270.114988425899</v>
      </c>
      <c r="O16" s="3">
        <v>330</v>
      </c>
      <c r="P16" t="s">
        <v>27</v>
      </c>
      <c r="Q16" s="3">
        <v>40</v>
      </c>
      <c r="R16" s="3" t="str">
        <f>IF(G16="12R",_xlfn.XLOOKUP(C16,DB!$A$2:$A$222,DB!$B$2:$B$222,""),IF(G16="30L",_xlfn.XLOOKUP(C16,DB!$A$2:$A$222,DB!$C$2:$C$222,""),""))</f>
        <v>OMSUK</v>
      </c>
      <c r="S16" s="3">
        <f t="shared" si="0"/>
        <v>2</v>
      </c>
      <c r="T16" s="3" t="str">
        <f>_xlfn.XLOOKUP(C16,DB!$A$2:$A$222,DB!$D$2:$D$222,"")</f>
        <v>Sector 3</v>
      </c>
    </row>
    <row r="17" spans="1:20" x14ac:dyDescent="0.2">
      <c r="A17" t="s">
        <v>86</v>
      </c>
      <c r="B17" t="s">
        <v>18</v>
      </c>
      <c r="C17" t="s">
        <v>41</v>
      </c>
      <c r="D17" t="s">
        <v>87</v>
      </c>
      <c r="E17" t="s">
        <v>1728</v>
      </c>
      <c r="F17" s="2">
        <v>46270.103101851899</v>
      </c>
      <c r="G17" t="s">
        <v>22</v>
      </c>
      <c r="H17" t="s">
        <v>1729</v>
      </c>
      <c r="I17" s="3">
        <v>350</v>
      </c>
      <c r="J17" t="s">
        <v>24</v>
      </c>
      <c r="K17" t="s">
        <v>25</v>
      </c>
      <c r="L17" s="3">
        <v>129</v>
      </c>
      <c r="M17" t="s">
        <v>1730</v>
      </c>
      <c r="N17" s="2">
        <v>46270.113125000003</v>
      </c>
      <c r="O17" s="3">
        <v>193</v>
      </c>
      <c r="P17" t="s">
        <v>46</v>
      </c>
      <c r="Q17" s="3">
        <v>190</v>
      </c>
      <c r="R17" s="3" t="str">
        <f>IF(G17="12R",_xlfn.XLOOKUP(C17,DB!$A$2:$A$222,DB!$B$2:$B$222,""),IF(G17="30L",_xlfn.XLOOKUP(C17,DB!$A$2:$A$222,DB!$C$2:$C$222,""),""))</f>
        <v>NUDAL</v>
      </c>
      <c r="S17" s="3">
        <f t="shared" si="0"/>
        <v>2</v>
      </c>
      <c r="T17" s="3" t="str">
        <f>_xlfn.XLOOKUP(C17,DB!$A$2:$A$222,DB!$D$2:$D$222,"")</f>
        <v>Sector 3</v>
      </c>
    </row>
    <row r="18" spans="1:20" x14ac:dyDescent="0.2">
      <c r="A18" t="s">
        <v>102</v>
      </c>
      <c r="B18" t="s">
        <v>18</v>
      </c>
      <c r="C18" t="s">
        <v>48</v>
      </c>
      <c r="D18" t="s">
        <v>20</v>
      </c>
      <c r="E18" t="s">
        <v>1391</v>
      </c>
      <c r="F18" s="2">
        <v>46270.122627314799</v>
      </c>
      <c r="G18" t="s">
        <v>22</v>
      </c>
      <c r="H18" t="s">
        <v>1731</v>
      </c>
      <c r="I18" s="3">
        <v>360</v>
      </c>
      <c r="J18" t="s">
        <v>24</v>
      </c>
      <c r="K18" t="s">
        <v>25</v>
      </c>
      <c r="L18" s="3">
        <v>882</v>
      </c>
      <c r="M18" t="s">
        <v>111</v>
      </c>
      <c r="N18" s="2">
        <v>46270.17</v>
      </c>
      <c r="O18" s="3">
        <v>360</v>
      </c>
      <c r="P18" t="s">
        <v>27</v>
      </c>
      <c r="Q18" s="3">
        <v>190</v>
      </c>
      <c r="R18" s="3" t="str">
        <f>IF(G18="12R",_xlfn.XLOOKUP(C18,DB!$A$2:$A$222,DB!$B$2:$B$222,""),IF(G18="30L",_xlfn.XLOOKUP(C18,DB!$A$2:$A$222,DB!$C$2:$C$222,""),""))</f>
        <v>UDGUV</v>
      </c>
      <c r="S18" s="3">
        <f t="shared" si="0"/>
        <v>2</v>
      </c>
      <c r="T18" s="3" t="str">
        <f>_xlfn.XLOOKUP(C18,DB!$A$2:$A$222,DB!$D$2:$D$222,"")</f>
        <v>Sector 2</v>
      </c>
    </row>
    <row r="19" spans="1:20" x14ac:dyDescent="0.2">
      <c r="A19" t="s">
        <v>1371</v>
      </c>
      <c r="B19" t="s">
        <v>18</v>
      </c>
      <c r="C19" t="s">
        <v>136</v>
      </c>
      <c r="D19" t="s">
        <v>65</v>
      </c>
      <c r="E19" t="s">
        <v>1427</v>
      </c>
      <c r="F19" s="2">
        <v>46270.1240972222</v>
      </c>
      <c r="G19" t="s">
        <v>22</v>
      </c>
      <c r="H19" t="s">
        <v>1732</v>
      </c>
      <c r="I19" s="3">
        <v>380</v>
      </c>
      <c r="J19" t="s">
        <v>24</v>
      </c>
      <c r="K19" t="s">
        <v>25</v>
      </c>
      <c r="L19" s="3">
        <v>859</v>
      </c>
      <c r="M19" t="s">
        <v>1733</v>
      </c>
      <c r="N19" s="2">
        <v>46270.171689814801</v>
      </c>
      <c r="O19" s="3">
        <v>380</v>
      </c>
      <c r="P19" t="s">
        <v>27</v>
      </c>
      <c r="Q19" s="3">
        <v>190</v>
      </c>
      <c r="R19" s="3" t="str">
        <f>IF(G19="12R",_xlfn.XLOOKUP(C19,DB!$A$2:$A$222,DB!$B$2:$B$222,""),IF(G19="30L",_xlfn.XLOOKUP(C19,DB!$A$2:$A$222,DB!$C$2:$C$222,""),""))</f>
        <v>UDGUV</v>
      </c>
      <c r="S19" s="3">
        <f t="shared" si="0"/>
        <v>2</v>
      </c>
      <c r="T19" s="3" t="str">
        <f>_xlfn.XLOOKUP(C19,DB!$A$2:$A$222,DB!$D$2:$D$222,"")</f>
        <v>Sector 2</v>
      </c>
    </row>
    <row r="20" spans="1:20" x14ac:dyDescent="0.2">
      <c r="A20" t="s">
        <v>91</v>
      </c>
      <c r="B20" t="s">
        <v>18</v>
      </c>
      <c r="C20" t="s">
        <v>48</v>
      </c>
      <c r="D20" t="s">
        <v>36</v>
      </c>
      <c r="E20" t="s">
        <v>125</v>
      </c>
      <c r="F20" s="2">
        <v>46270.134942129604</v>
      </c>
      <c r="G20" t="s">
        <v>22</v>
      </c>
      <c r="H20" t="s">
        <v>1734</v>
      </c>
      <c r="I20" s="3">
        <v>360</v>
      </c>
      <c r="J20" t="s">
        <v>24</v>
      </c>
      <c r="K20" t="s">
        <v>25</v>
      </c>
      <c r="L20" s="3">
        <v>869</v>
      </c>
      <c r="M20" t="s">
        <v>1121</v>
      </c>
      <c r="N20" s="2">
        <v>46270.184201388904</v>
      </c>
      <c r="O20" s="3">
        <v>360</v>
      </c>
      <c r="P20" t="s">
        <v>27</v>
      </c>
      <c r="Q20" s="3">
        <v>190</v>
      </c>
      <c r="R20" s="3" t="str">
        <f>IF(G20="12R",_xlfn.XLOOKUP(C20,DB!$A$2:$A$222,DB!$B$2:$B$222,""),IF(G20="30L",_xlfn.XLOOKUP(C20,DB!$A$2:$A$222,DB!$C$2:$C$222,""),""))</f>
        <v>UDGUV</v>
      </c>
      <c r="S20" s="3">
        <f t="shared" si="0"/>
        <v>3</v>
      </c>
      <c r="T20" s="3" t="str">
        <f>_xlfn.XLOOKUP(C20,DB!$A$2:$A$222,DB!$D$2:$D$222,"")</f>
        <v>Sector 2</v>
      </c>
    </row>
    <row r="21" spans="1:20" x14ac:dyDescent="0.2">
      <c r="A21" t="s">
        <v>108</v>
      </c>
      <c r="B21" t="s">
        <v>18</v>
      </c>
      <c r="C21" t="s">
        <v>59</v>
      </c>
      <c r="D21" t="s">
        <v>36</v>
      </c>
      <c r="E21" t="s">
        <v>214</v>
      </c>
      <c r="F21" s="2">
        <v>46270.137708333299</v>
      </c>
      <c r="G21" t="s">
        <v>22</v>
      </c>
      <c r="H21" t="s">
        <v>1735</v>
      </c>
      <c r="I21" s="3">
        <v>380</v>
      </c>
      <c r="J21" t="s">
        <v>24</v>
      </c>
      <c r="K21" t="s">
        <v>25</v>
      </c>
      <c r="L21" s="3">
        <v>863</v>
      </c>
      <c r="M21" t="s">
        <v>111</v>
      </c>
      <c r="N21" s="2">
        <v>46270.184930555602</v>
      </c>
      <c r="O21" s="3">
        <v>380</v>
      </c>
      <c r="P21" t="s">
        <v>27</v>
      </c>
      <c r="Q21" s="3">
        <v>190</v>
      </c>
      <c r="R21" s="3" t="str">
        <f>IF(G21="12R",_xlfn.XLOOKUP(C21,DB!$A$2:$A$222,DB!$B$2:$B$222,""),IF(G21="30L",_xlfn.XLOOKUP(C21,DB!$A$2:$A$222,DB!$C$2:$C$222,""),""))</f>
        <v>UDGUV</v>
      </c>
      <c r="S21" s="3">
        <f t="shared" si="0"/>
        <v>3</v>
      </c>
      <c r="T21" s="3" t="str">
        <f>_xlfn.XLOOKUP(C21,DB!$A$2:$A$222,DB!$D$2:$D$222,"")</f>
        <v>Sector 2</v>
      </c>
    </row>
    <row r="22" spans="1:20" x14ac:dyDescent="0.2">
      <c r="A22" t="s">
        <v>648</v>
      </c>
      <c r="B22" t="s">
        <v>18</v>
      </c>
      <c r="C22" t="s">
        <v>333</v>
      </c>
      <c r="D22" t="s">
        <v>73</v>
      </c>
      <c r="E22" t="s">
        <v>132</v>
      </c>
      <c r="F22" s="2">
        <v>46270.141689814802</v>
      </c>
      <c r="G22" t="s">
        <v>22</v>
      </c>
      <c r="H22" t="s">
        <v>1736</v>
      </c>
      <c r="I22" s="3">
        <v>350</v>
      </c>
      <c r="J22" t="s">
        <v>24</v>
      </c>
      <c r="K22" t="s">
        <v>25</v>
      </c>
      <c r="L22" s="3">
        <v>149</v>
      </c>
      <c r="M22" t="s">
        <v>158</v>
      </c>
      <c r="N22" s="2">
        <v>46270.152361111097</v>
      </c>
      <c r="O22" s="3">
        <v>266</v>
      </c>
      <c r="P22" t="s">
        <v>27</v>
      </c>
      <c r="Q22" s="3">
        <v>190</v>
      </c>
      <c r="R22" s="3" t="str">
        <f>IF(G22="12R",_xlfn.XLOOKUP(C22,DB!$A$2:$A$222,DB!$B$2:$B$222,""),IF(G22="30L",_xlfn.XLOOKUP(C22,DB!$A$2:$A$222,DB!$C$2:$C$222,""),""))</f>
        <v>TAKUX</v>
      </c>
      <c r="S22" s="3">
        <f t="shared" si="0"/>
        <v>3</v>
      </c>
      <c r="T22" s="3" t="str">
        <f>_xlfn.XLOOKUP(C22,DB!$A$2:$A$222,DB!$D$2:$D$222,"")</f>
        <v>Sector 7</v>
      </c>
    </row>
    <row r="23" spans="1:20" x14ac:dyDescent="0.2">
      <c r="A23" t="s">
        <v>98</v>
      </c>
      <c r="B23" t="s">
        <v>18</v>
      </c>
      <c r="C23" t="s">
        <v>19</v>
      </c>
      <c r="D23" t="s">
        <v>36</v>
      </c>
      <c r="E23" t="s">
        <v>991</v>
      </c>
      <c r="F23" s="2">
        <v>46270.146620370397</v>
      </c>
      <c r="G23" t="s">
        <v>22</v>
      </c>
      <c r="H23" t="s">
        <v>1737</v>
      </c>
      <c r="I23" s="3">
        <v>360</v>
      </c>
      <c r="J23" t="s">
        <v>24</v>
      </c>
      <c r="K23" t="s">
        <v>25</v>
      </c>
      <c r="L23" s="3">
        <v>865</v>
      </c>
      <c r="M23" t="s">
        <v>101</v>
      </c>
      <c r="N23" s="2">
        <v>46270.193009259303</v>
      </c>
      <c r="O23" s="3">
        <v>360</v>
      </c>
      <c r="P23" t="s">
        <v>27</v>
      </c>
      <c r="Q23" s="3">
        <v>190</v>
      </c>
      <c r="R23" s="3" t="str">
        <f>IF(G23="12R",_xlfn.XLOOKUP(C23,DB!$A$2:$A$222,DB!$B$2:$B$222,""),IF(G23="30L",_xlfn.XLOOKUP(C23,DB!$A$2:$A$222,DB!$C$2:$C$222,""),""))</f>
        <v>UDGUV</v>
      </c>
      <c r="S23" s="3">
        <f t="shared" si="0"/>
        <v>3</v>
      </c>
      <c r="T23" s="3" t="str">
        <f>_xlfn.XLOOKUP(C23,DB!$A$2:$A$222,DB!$D$2:$D$222,"")</f>
        <v>Sector 2</v>
      </c>
    </row>
    <row r="24" spans="1:20" x14ac:dyDescent="0.2">
      <c r="A24" t="s">
        <v>949</v>
      </c>
      <c r="B24" t="s">
        <v>18</v>
      </c>
      <c r="C24" t="s">
        <v>113</v>
      </c>
      <c r="D24" t="s">
        <v>114</v>
      </c>
      <c r="E24" t="s">
        <v>115</v>
      </c>
      <c r="F24" s="2">
        <v>46270.183356481502</v>
      </c>
      <c r="G24" t="s">
        <v>22</v>
      </c>
      <c r="H24" t="s">
        <v>1738</v>
      </c>
      <c r="I24" s="3">
        <v>370</v>
      </c>
      <c r="J24" t="s">
        <v>24</v>
      </c>
      <c r="K24" t="s">
        <v>25</v>
      </c>
      <c r="L24" s="3">
        <v>352</v>
      </c>
      <c r="M24" t="s">
        <v>33</v>
      </c>
      <c r="N24" s="2">
        <v>46270.203923611101</v>
      </c>
      <c r="O24" s="3">
        <v>312</v>
      </c>
      <c r="P24" t="s">
        <v>46</v>
      </c>
      <c r="Q24" s="3">
        <v>190</v>
      </c>
      <c r="R24" s="3" t="str">
        <f>IF(G24="12R",_xlfn.XLOOKUP(C24,DB!$A$2:$A$222,DB!$B$2:$B$222,""),IF(G24="30L",_xlfn.XLOOKUP(C24,DB!$A$2:$A$222,DB!$C$2:$C$222,""),""))</f>
        <v>NUDAL</v>
      </c>
      <c r="S24" s="3">
        <f t="shared" si="0"/>
        <v>4</v>
      </c>
      <c r="T24" s="3" t="str">
        <f>_xlfn.XLOOKUP(C24,DB!$A$2:$A$222,DB!$D$2:$D$222,"")</f>
        <v>Sector 3</v>
      </c>
    </row>
    <row r="25" spans="1:20" x14ac:dyDescent="0.2">
      <c r="A25" t="s">
        <v>1739</v>
      </c>
      <c r="B25" t="s">
        <v>18</v>
      </c>
      <c r="C25" t="s">
        <v>59</v>
      </c>
      <c r="D25" t="s">
        <v>179</v>
      </c>
      <c r="F25" s="2">
        <v>46270.187199074098</v>
      </c>
      <c r="G25" t="s">
        <v>22</v>
      </c>
      <c r="H25" t="s">
        <v>1740</v>
      </c>
      <c r="I25" s="3">
        <v>340</v>
      </c>
      <c r="J25" t="s">
        <v>24</v>
      </c>
      <c r="K25" t="s">
        <v>62</v>
      </c>
      <c r="L25" s="3">
        <v>861</v>
      </c>
      <c r="M25" t="s">
        <v>1741</v>
      </c>
      <c r="N25" s="2">
        <v>46270.237384259301</v>
      </c>
      <c r="O25" s="3">
        <v>340</v>
      </c>
      <c r="P25" t="s">
        <v>27</v>
      </c>
      <c r="Q25" s="3">
        <v>30</v>
      </c>
      <c r="R25" s="3" t="str">
        <f>IF(G25="12R",_xlfn.XLOOKUP(C25,DB!$A$2:$A$222,DB!$B$2:$B$222,""),IF(G25="30L",_xlfn.XLOOKUP(C25,DB!$A$2:$A$222,DB!$C$2:$C$222,""),""))</f>
        <v>UDGUV</v>
      </c>
      <c r="S25" s="3">
        <f t="shared" si="0"/>
        <v>4</v>
      </c>
      <c r="T25" s="3" t="str">
        <f>_xlfn.XLOOKUP(C25,DB!$A$2:$A$222,DB!$D$2:$D$222,"")</f>
        <v>Sector 2</v>
      </c>
    </row>
    <row r="26" spans="1:20" x14ac:dyDescent="0.2">
      <c r="A26" t="s">
        <v>117</v>
      </c>
      <c r="B26" t="s">
        <v>18</v>
      </c>
      <c r="C26" t="s">
        <v>48</v>
      </c>
      <c r="D26" t="s">
        <v>20</v>
      </c>
      <c r="E26" t="s">
        <v>1742</v>
      </c>
      <c r="F26" s="2">
        <v>46270.2178935185</v>
      </c>
      <c r="G26" t="s">
        <v>22</v>
      </c>
      <c r="H26" t="s">
        <v>1743</v>
      </c>
      <c r="I26" s="3">
        <v>360</v>
      </c>
      <c r="J26" t="s">
        <v>24</v>
      </c>
      <c r="K26" t="s">
        <v>25</v>
      </c>
      <c r="L26" s="3">
        <v>856</v>
      </c>
      <c r="M26" t="s">
        <v>52</v>
      </c>
      <c r="N26" s="2">
        <v>46270.2633796296</v>
      </c>
      <c r="O26" s="3">
        <v>360</v>
      </c>
      <c r="P26" t="s">
        <v>27</v>
      </c>
      <c r="Q26" s="3">
        <v>190</v>
      </c>
      <c r="R26" s="3" t="str">
        <f>IF(G26="12R",_xlfn.XLOOKUP(C26,DB!$A$2:$A$222,DB!$B$2:$B$222,""),IF(G26="30L",_xlfn.XLOOKUP(C26,DB!$A$2:$A$222,DB!$C$2:$C$222,""),""))</f>
        <v>UDGUV</v>
      </c>
      <c r="S26" s="3">
        <f t="shared" si="0"/>
        <v>5</v>
      </c>
      <c r="T26" s="3" t="str">
        <f>_xlfn.XLOOKUP(C26,DB!$A$2:$A$222,DB!$D$2:$D$222,"")</f>
        <v>Sector 2</v>
      </c>
    </row>
    <row r="27" spans="1:20" x14ac:dyDescent="0.2">
      <c r="A27" t="s">
        <v>127</v>
      </c>
      <c r="B27" t="s">
        <v>18</v>
      </c>
      <c r="C27" t="s">
        <v>48</v>
      </c>
      <c r="D27" t="s">
        <v>36</v>
      </c>
      <c r="E27" t="s">
        <v>1744</v>
      </c>
      <c r="F27" s="2">
        <v>46270.436574074098</v>
      </c>
      <c r="G27" t="s">
        <v>22</v>
      </c>
      <c r="H27" t="s">
        <v>1745</v>
      </c>
      <c r="I27" s="3">
        <v>360</v>
      </c>
      <c r="J27" t="s">
        <v>24</v>
      </c>
      <c r="K27" t="s">
        <v>25</v>
      </c>
      <c r="L27" s="3">
        <v>913</v>
      </c>
      <c r="M27" t="s">
        <v>1746</v>
      </c>
      <c r="N27" s="2">
        <v>46270.486550925903</v>
      </c>
      <c r="O27" s="3">
        <v>360</v>
      </c>
      <c r="P27" t="s">
        <v>27</v>
      </c>
      <c r="Q27" s="3">
        <v>190</v>
      </c>
      <c r="R27" s="3" t="str">
        <f>IF(G27="12R",_xlfn.XLOOKUP(C27,DB!$A$2:$A$222,DB!$B$2:$B$222,""),IF(G27="30L",_xlfn.XLOOKUP(C27,DB!$A$2:$A$222,DB!$C$2:$C$222,""),""))</f>
        <v>UDGUV</v>
      </c>
      <c r="S27" s="3">
        <f t="shared" si="0"/>
        <v>10</v>
      </c>
      <c r="T27" s="3" t="str">
        <f>_xlfn.XLOOKUP(C27,DB!$A$2:$A$222,DB!$D$2:$D$222,"")</f>
        <v>Sector 2</v>
      </c>
    </row>
    <row r="28" spans="1:20" x14ac:dyDescent="0.2">
      <c r="A28" t="s">
        <v>130</v>
      </c>
      <c r="B28" t="s">
        <v>18</v>
      </c>
      <c r="C28" t="s">
        <v>131</v>
      </c>
      <c r="D28" t="s">
        <v>65</v>
      </c>
      <c r="E28" t="s">
        <v>148</v>
      </c>
      <c r="F28" s="2">
        <v>46270.461099537002</v>
      </c>
      <c r="G28" t="s">
        <v>22</v>
      </c>
      <c r="H28" t="s">
        <v>1747</v>
      </c>
      <c r="I28" s="3">
        <v>380</v>
      </c>
      <c r="J28" t="s">
        <v>24</v>
      </c>
      <c r="K28" t="s">
        <v>25</v>
      </c>
      <c r="L28" s="3">
        <v>890</v>
      </c>
      <c r="M28" t="s">
        <v>134</v>
      </c>
      <c r="N28" s="2">
        <v>46270.510011574101</v>
      </c>
      <c r="O28" s="3">
        <v>205</v>
      </c>
      <c r="P28" t="s">
        <v>27</v>
      </c>
      <c r="Q28" s="3">
        <v>190</v>
      </c>
      <c r="R28" s="3" t="str">
        <f>IF(G28="12R",_xlfn.XLOOKUP(C28,DB!$A$2:$A$222,DB!$B$2:$B$222,""),IF(G28="30L",_xlfn.XLOOKUP(C28,DB!$A$2:$A$222,DB!$C$2:$C$222,""),""))</f>
        <v>UDGUV</v>
      </c>
      <c r="S28" s="3">
        <f t="shared" si="0"/>
        <v>11</v>
      </c>
      <c r="T28" s="3" t="str">
        <f>_xlfn.XLOOKUP(C28,DB!$A$2:$A$222,DB!$D$2:$D$222,"")</f>
        <v>Sector 2</v>
      </c>
    </row>
    <row r="29" spans="1:20" x14ac:dyDescent="0.2">
      <c r="A29" t="s">
        <v>139</v>
      </c>
      <c r="B29" t="s">
        <v>18</v>
      </c>
      <c r="C29" t="s">
        <v>48</v>
      </c>
      <c r="D29" t="s">
        <v>49</v>
      </c>
      <c r="E29" t="s">
        <v>947</v>
      </c>
      <c r="F29" s="2">
        <v>46270.465810185196</v>
      </c>
      <c r="G29" t="s">
        <v>22</v>
      </c>
      <c r="H29" t="s">
        <v>637</v>
      </c>
      <c r="I29" s="3">
        <v>360</v>
      </c>
      <c r="J29" t="s">
        <v>24</v>
      </c>
      <c r="K29" t="s">
        <v>25</v>
      </c>
      <c r="L29" s="3">
        <v>859</v>
      </c>
      <c r="M29" t="s">
        <v>52</v>
      </c>
      <c r="N29" s="2">
        <v>46270.512685185196</v>
      </c>
      <c r="O29" s="3">
        <v>360</v>
      </c>
      <c r="P29" t="s">
        <v>27</v>
      </c>
      <c r="Q29" s="3">
        <v>190</v>
      </c>
      <c r="R29" s="3" t="str">
        <f>IF(G29="12R",_xlfn.XLOOKUP(C29,DB!$A$2:$A$222,DB!$B$2:$B$222,""),IF(G29="30L",_xlfn.XLOOKUP(C29,DB!$A$2:$A$222,DB!$C$2:$C$222,""),""))</f>
        <v>UDGUV</v>
      </c>
      <c r="S29" s="3">
        <f t="shared" si="0"/>
        <v>11</v>
      </c>
      <c r="T29" s="3" t="str">
        <f>_xlfn.XLOOKUP(C29,DB!$A$2:$A$222,DB!$D$2:$D$222,"")</f>
        <v>Sector 2</v>
      </c>
    </row>
    <row r="30" spans="1:20" x14ac:dyDescent="0.2">
      <c r="A30" t="s">
        <v>135</v>
      </c>
      <c r="B30" t="s">
        <v>18</v>
      </c>
      <c r="C30" t="s">
        <v>136</v>
      </c>
      <c r="D30" t="s">
        <v>20</v>
      </c>
      <c r="E30" t="s">
        <v>70</v>
      </c>
      <c r="F30" s="2">
        <v>46270.468981481499</v>
      </c>
      <c r="G30" t="s">
        <v>22</v>
      </c>
      <c r="H30" t="s">
        <v>270</v>
      </c>
      <c r="I30" s="3">
        <v>360</v>
      </c>
      <c r="J30" t="s">
        <v>24</v>
      </c>
      <c r="K30" t="s">
        <v>25</v>
      </c>
      <c r="L30" s="3">
        <v>859</v>
      </c>
      <c r="M30" t="s">
        <v>52</v>
      </c>
      <c r="N30" s="2">
        <v>46270.5161689815</v>
      </c>
      <c r="O30" s="3">
        <v>360</v>
      </c>
      <c r="P30" t="s">
        <v>27</v>
      </c>
      <c r="Q30" s="3">
        <v>190</v>
      </c>
      <c r="R30" s="3" t="str">
        <f>IF(G30="12R",_xlfn.XLOOKUP(C30,DB!$A$2:$A$222,DB!$B$2:$B$222,""),IF(G30="30L",_xlfn.XLOOKUP(C30,DB!$A$2:$A$222,DB!$C$2:$C$222,""),""))</f>
        <v>UDGUV</v>
      </c>
      <c r="S30" s="3">
        <f t="shared" si="0"/>
        <v>11</v>
      </c>
      <c r="T30" s="3" t="str">
        <f>_xlfn.XLOOKUP(C30,DB!$A$2:$A$222,DB!$D$2:$D$222,"")</f>
        <v>Sector 2</v>
      </c>
    </row>
    <row r="31" spans="1:20" x14ac:dyDescent="0.2">
      <c r="A31" t="s">
        <v>142</v>
      </c>
      <c r="B31" t="s">
        <v>18</v>
      </c>
      <c r="C31" t="s">
        <v>48</v>
      </c>
      <c r="D31" t="s">
        <v>73</v>
      </c>
      <c r="E31" t="s">
        <v>161</v>
      </c>
      <c r="F31" s="2">
        <v>46270.472430555601</v>
      </c>
      <c r="G31" t="s">
        <v>22</v>
      </c>
      <c r="H31" t="s">
        <v>93</v>
      </c>
      <c r="I31" s="3">
        <v>340</v>
      </c>
      <c r="J31" t="s">
        <v>24</v>
      </c>
      <c r="K31" t="s">
        <v>25</v>
      </c>
      <c r="L31" s="3">
        <v>859</v>
      </c>
      <c r="M31" t="s">
        <v>52</v>
      </c>
      <c r="N31" s="2">
        <v>46270.519097222197</v>
      </c>
      <c r="O31" s="3">
        <v>340</v>
      </c>
      <c r="P31" t="s">
        <v>27</v>
      </c>
      <c r="Q31" s="3">
        <v>190</v>
      </c>
      <c r="R31" s="3" t="str">
        <f>IF(G31="12R",_xlfn.XLOOKUP(C31,DB!$A$2:$A$222,DB!$B$2:$B$222,""),IF(G31="30L",_xlfn.XLOOKUP(C31,DB!$A$2:$A$222,DB!$C$2:$C$222,""),""))</f>
        <v>UDGUV</v>
      </c>
      <c r="S31" s="3">
        <f t="shared" si="0"/>
        <v>11</v>
      </c>
      <c r="T31" s="3" t="str">
        <f>_xlfn.XLOOKUP(C31,DB!$A$2:$A$222,DB!$D$2:$D$222,"")</f>
        <v>Sector 2</v>
      </c>
    </row>
    <row r="32" spans="1:20" x14ac:dyDescent="0.2">
      <c r="A32" t="s">
        <v>147</v>
      </c>
      <c r="B32" t="s">
        <v>18</v>
      </c>
      <c r="C32" t="s">
        <v>35</v>
      </c>
      <c r="D32" t="s">
        <v>65</v>
      </c>
      <c r="E32" t="s">
        <v>145</v>
      </c>
      <c r="F32" s="2">
        <v>46270.519074074102</v>
      </c>
      <c r="G32" t="s">
        <v>22</v>
      </c>
      <c r="H32" t="s">
        <v>1748</v>
      </c>
      <c r="I32" s="3">
        <v>380</v>
      </c>
      <c r="J32" t="s">
        <v>24</v>
      </c>
      <c r="K32" t="s">
        <v>25</v>
      </c>
      <c r="L32" s="3">
        <v>859</v>
      </c>
      <c r="M32" t="s">
        <v>39</v>
      </c>
      <c r="N32" s="2">
        <v>46270.566122685203</v>
      </c>
      <c r="O32" s="3">
        <v>380</v>
      </c>
      <c r="P32" t="s">
        <v>27</v>
      </c>
      <c r="Q32" s="3">
        <v>190</v>
      </c>
      <c r="R32" s="3" t="str">
        <f>IF(G32="12R",_xlfn.XLOOKUP(C32,DB!$A$2:$A$222,DB!$B$2:$B$222,""),IF(G32="30L",_xlfn.XLOOKUP(C32,DB!$A$2:$A$222,DB!$C$2:$C$222,""),""))</f>
        <v>UDGUV</v>
      </c>
      <c r="S32" s="3">
        <f t="shared" si="0"/>
        <v>12</v>
      </c>
      <c r="T32" s="3" t="str">
        <f>_xlfn.XLOOKUP(C32,DB!$A$2:$A$222,DB!$D$2:$D$222,"")</f>
        <v>Sector 2</v>
      </c>
    </row>
    <row r="33" spans="1:20" x14ac:dyDescent="0.2">
      <c r="A33" t="s">
        <v>150</v>
      </c>
      <c r="B33" t="s">
        <v>18</v>
      </c>
      <c r="C33" t="s">
        <v>48</v>
      </c>
      <c r="D33" t="s">
        <v>174</v>
      </c>
      <c r="E33" t="s">
        <v>672</v>
      </c>
      <c r="F33" s="2">
        <v>46270.520671296297</v>
      </c>
      <c r="G33" t="s">
        <v>22</v>
      </c>
      <c r="H33" t="s">
        <v>141</v>
      </c>
      <c r="I33" s="3">
        <v>380</v>
      </c>
      <c r="J33" t="s">
        <v>24</v>
      </c>
      <c r="K33" t="s">
        <v>25</v>
      </c>
      <c r="L33" s="3">
        <v>859</v>
      </c>
      <c r="M33" t="s">
        <v>52</v>
      </c>
      <c r="N33" s="2">
        <v>46270.5682407407</v>
      </c>
      <c r="O33" s="3">
        <v>380</v>
      </c>
      <c r="P33" t="s">
        <v>27</v>
      </c>
      <c r="Q33" s="3">
        <v>190</v>
      </c>
      <c r="R33" s="3" t="str">
        <f>IF(G33="12R",_xlfn.XLOOKUP(C33,DB!$A$2:$A$222,DB!$B$2:$B$222,""),IF(G33="30L",_xlfn.XLOOKUP(C33,DB!$A$2:$A$222,DB!$C$2:$C$222,""),""))</f>
        <v>UDGUV</v>
      </c>
      <c r="S33" s="3">
        <f t="shared" si="0"/>
        <v>12</v>
      </c>
      <c r="T33" s="3" t="str">
        <f>_xlfn.XLOOKUP(C33,DB!$A$2:$A$222,DB!$D$2:$D$222,"")</f>
        <v>Sector 2</v>
      </c>
    </row>
    <row r="34" spans="1:20" x14ac:dyDescent="0.2">
      <c r="A34" t="s">
        <v>153</v>
      </c>
      <c r="B34" t="s">
        <v>18</v>
      </c>
      <c r="C34" t="s">
        <v>154</v>
      </c>
      <c r="D34" t="s">
        <v>174</v>
      </c>
      <c r="E34" t="s">
        <v>1749</v>
      </c>
      <c r="F34" s="2">
        <v>46270.521851851903</v>
      </c>
      <c r="G34" t="s">
        <v>22</v>
      </c>
      <c r="H34" t="s">
        <v>1750</v>
      </c>
      <c r="I34" s="3">
        <v>350</v>
      </c>
      <c r="J34" t="s">
        <v>24</v>
      </c>
      <c r="K34" t="s">
        <v>25</v>
      </c>
      <c r="L34" s="3">
        <v>149</v>
      </c>
      <c r="M34" t="s">
        <v>158</v>
      </c>
      <c r="N34" s="2">
        <v>46270.531087962998</v>
      </c>
      <c r="O34" s="3">
        <v>328</v>
      </c>
      <c r="P34" t="s">
        <v>27</v>
      </c>
      <c r="Q34" s="3">
        <v>190</v>
      </c>
      <c r="R34" s="3" t="str">
        <f>IF(G34="12R",_xlfn.XLOOKUP(C34,DB!$A$2:$A$222,DB!$B$2:$B$222,""),IF(G34="30L",_xlfn.XLOOKUP(C34,DB!$A$2:$A$222,DB!$C$2:$C$222,""),""))</f>
        <v>TAKUX</v>
      </c>
      <c r="S34" s="3">
        <f t="shared" si="0"/>
        <v>12</v>
      </c>
      <c r="T34" s="3" t="str">
        <f>_xlfn.XLOOKUP(C34,DB!$A$2:$A$222,DB!$D$2:$D$222,"")</f>
        <v>Sector 7</v>
      </c>
    </row>
    <row r="35" spans="1:20" x14ac:dyDescent="0.2">
      <c r="A35" t="s">
        <v>143</v>
      </c>
      <c r="B35" t="s">
        <v>18</v>
      </c>
      <c r="C35" t="s">
        <v>144</v>
      </c>
      <c r="D35" t="s">
        <v>73</v>
      </c>
      <c r="E35" t="s">
        <v>132</v>
      </c>
      <c r="F35" s="2">
        <v>46270.525844907403</v>
      </c>
      <c r="G35" t="s">
        <v>22</v>
      </c>
      <c r="H35" t="s">
        <v>146</v>
      </c>
      <c r="I35" s="3">
        <v>290</v>
      </c>
      <c r="J35" t="s">
        <v>24</v>
      </c>
      <c r="K35" t="s">
        <v>25</v>
      </c>
      <c r="L35" s="3">
        <v>136</v>
      </c>
      <c r="M35" t="s">
        <v>45</v>
      </c>
      <c r="N35" s="2">
        <v>46270.535497685203</v>
      </c>
      <c r="O35" s="3">
        <v>262</v>
      </c>
      <c r="P35" t="s">
        <v>27</v>
      </c>
      <c r="Q35" s="3">
        <v>190</v>
      </c>
      <c r="R35" s="3" t="str">
        <f>IF(G35="12R",_xlfn.XLOOKUP(C35,DB!$A$2:$A$222,DB!$B$2:$B$222,""),IF(G35="30L",_xlfn.XLOOKUP(C35,DB!$A$2:$A$222,DB!$C$2:$C$222,""),""))</f>
        <v>NUDAL</v>
      </c>
      <c r="S35" s="3">
        <f t="shared" si="0"/>
        <v>12</v>
      </c>
      <c r="T35" s="3" t="str">
        <f>_xlfn.XLOOKUP(C35,DB!$A$2:$A$222,DB!$D$2:$D$222,"")</f>
        <v>Sector 3</v>
      </c>
    </row>
    <row r="36" spans="1:20" x14ac:dyDescent="0.2">
      <c r="A36" t="s">
        <v>159</v>
      </c>
      <c r="B36" t="s">
        <v>18</v>
      </c>
      <c r="C36" t="s">
        <v>160</v>
      </c>
      <c r="D36" t="s">
        <v>65</v>
      </c>
      <c r="E36" t="s">
        <v>92</v>
      </c>
      <c r="F36" s="2">
        <v>46270.542939814797</v>
      </c>
      <c r="G36" t="s">
        <v>22</v>
      </c>
      <c r="H36" t="s">
        <v>1751</v>
      </c>
      <c r="I36" s="3">
        <v>380</v>
      </c>
      <c r="J36" t="s">
        <v>24</v>
      </c>
      <c r="K36" t="s">
        <v>25</v>
      </c>
      <c r="L36" s="3">
        <v>864</v>
      </c>
      <c r="M36" t="s">
        <v>39</v>
      </c>
      <c r="N36" s="2">
        <v>46270.590381944399</v>
      </c>
      <c r="O36" s="3">
        <v>380</v>
      </c>
      <c r="P36" t="s">
        <v>27</v>
      </c>
      <c r="Q36" s="3">
        <v>190</v>
      </c>
      <c r="R36" s="3" t="str">
        <f>IF(G36="12R",_xlfn.XLOOKUP(C36,DB!$A$2:$A$222,DB!$B$2:$B$222,""),IF(G36="30L",_xlfn.XLOOKUP(C36,DB!$A$2:$A$222,DB!$C$2:$C$222,""),""))</f>
        <v>UDGUV</v>
      </c>
      <c r="S36" s="3">
        <f t="shared" si="0"/>
        <v>13</v>
      </c>
      <c r="T36" s="3" t="str">
        <f>_xlfn.XLOOKUP(C36,DB!$A$2:$A$222,DB!$D$2:$D$222,"")</f>
        <v>Sector 2</v>
      </c>
    </row>
    <row r="37" spans="1:20" x14ac:dyDescent="0.2">
      <c r="A37" t="s">
        <v>172</v>
      </c>
      <c r="B37" t="s">
        <v>18</v>
      </c>
      <c r="C37" t="s">
        <v>173</v>
      </c>
      <c r="D37" t="s">
        <v>174</v>
      </c>
      <c r="E37" t="s">
        <v>1752</v>
      </c>
      <c r="F37" s="2">
        <v>46270.545173611099</v>
      </c>
      <c r="G37" t="s">
        <v>22</v>
      </c>
      <c r="H37" t="s">
        <v>1753</v>
      </c>
      <c r="I37" s="3">
        <v>400</v>
      </c>
      <c r="J37" t="s">
        <v>24</v>
      </c>
      <c r="K37" t="s">
        <v>25</v>
      </c>
      <c r="L37" s="3">
        <v>578</v>
      </c>
      <c r="M37" t="s">
        <v>177</v>
      </c>
      <c r="N37" s="2">
        <v>46270.576423611099</v>
      </c>
      <c r="O37" s="3">
        <v>400</v>
      </c>
      <c r="P37" t="s">
        <v>27</v>
      </c>
      <c r="Q37" s="3">
        <v>40</v>
      </c>
      <c r="R37" s="3" t="str">
        <f>IF(G37="12R",_xlfn.XLOOKUP(C37,DB!$A$2:$A$222,DB!$B$2:$B$222,""),IF(G37="30L",_xlfn.XLOOKUP(C37,DB!$A$2:$A$222,DB!$C$2:$C$222,""),""))</f>
        <v>ENEBA</v>
      </c>
      <c r="S37" s="3">
        <f t="shared" si="0"/>
        <v>13</v>
      </c>
      <c r="T37" s="3" t="str">
        <f>_xlfn.XLOOKUP(C37,DB!$A$2:$A$222,DB!$D$2:$D$222,"")</f>
        <v>Sector 3</v>
      </c>
    </row>
    <row r="38" spans="1:20" x14ac:dyDescent="0.2">
      <c r="A38" t="s">
        <v>169</v>
      </c>
      <c r="B38" t="s">
        <v>18</v>
      </c>
      <c r="C38" t="s">
        <v>48</v>
      </c>
      <c r="D38" t="s">
        <v>49</v>
      </c>
      <c r="E38" t="s">
        <v>1519</v>
      </c>
      <c r="F38" s="2">
        <v>46270.548657407402</v>
      </c>
      <c r="G38" t="s">
        <v>22</v>
      </c>
      <c r="H38" t="s">
        <v>1422</v>
      </c>
      <c r="I38" s="3">
        <v>360</v>
      </c>
      <c r="J38" t="s">
        <v>24</v>
      </c>
      <c r="K38" t="s">
        <v>25</v>
      </c>
      <c r="L38" s="3">
        <v>859</v>
      </c>
      <c r="M38" t="s">
        <v>52</v>
      </c>
      <c r="N38" s="2">
        <v>46270.595752314803</v>
      </c>
      <c r="O38" s="3">
        <v>360</v>
      </c>
      <c r="P38" t="s">
        <v>27</v>
      </c>
      <c r="Q38" s="3">
        <v>190</v>
      </c>
      <c r="R38" s="3" t="str">
        <f>IF(G38="12R",_xlfn.XLOOKUP(C38,DB!$A$2:$A$222,DB!$B$2:$B$222,""),IF(G38="30L",_xlfn.XLOOKUP(C38,DB!$A$2:$A$222,DB!$C$2:$C$222,""),""))</f>
        <v>UDGUV</v>
      </c>
      <c r="S38" s="3">
        <f t="shared" si="0"/>
        <v>13</v>
      </c>
      <c r="T38" s="3" t="str">
        <f>_xlfn.XLOOKUP(C38,DB!$A$2:$A$222,DB!$D$2:$D$222,"")</f>
        <v>Sector 2</v>
      </c>
    </row>
    <row r="39" spans="1:20" x14ac:dyDescent="0.2">
      <c r="A39" t="s">
        <v>1754</v>
      </c>
      <c r="B39" t="s">
        <v>18</v>
      </c>
      <c r="C39" t="s">
        <v>1755</v>
      </c>
      <c r="D39" t="s">
        <v>1050</v>
      </c>
      <c r="F39" s="2">
        <v>46270.549965277802</v>
      </c>
      <c r="G39" t="s">
        <v>22</v>
      </c>
      <c r="H39" t="s">
        <v>1756</v>
      </c>
      <c r="I39" s="3">
        <v>370</v>
      </c>
      <c r="J39" t="s">
        <v>24</v>
      </c>
      <c r="K39" t="s">
        <v>62</v>
      </c>
      <c r="L39" s="3">
        <v>334</v>
      </c>
      <c r="M39" t="s">
        <v>1757</v>
      </c>
      <c r="N39" s="2">
        <v>46270.569108796299</v>
      </c>
      <c r="O39" s="3">
        <v>370</v>
      </c>
      <c r="P39" t="s">
        <v>27</v>
      </c>
      <c r="Q39" s="3">
        <v>40</v>
      </c>
      <c r="R39" s="3" t="str">
        <f>IF(G39="12R",_xlfn.XLOOKUP(C39,DB!$A$2:$A$222,DB!$B$2:$B$222,""),IF(G39="30L",_xlfn.XLOOKUP(C39,DB!$A$2:$A$222,DB!$C$2:$C$222,""),""))</f>
        <v>OMSUK</v>
      </c>
      <c r="S39" s="3">
        <f t="shared" si="0"/>
        <v>13</v>
      </c>
      <c r="T39" s="3" t="str">
        <f>_xlfn.XLOOKUP(C39,DB!$A$2:$A$222,DB!$D$2:$D$222,"")</f>
        <v>Sector 3</v>
      </c>
    </row>
    <row r="40" spans="1:20" x14ac:dyDescent="0.2">
      <c r="A40" t="s">
        <v>181</v>
      </c>
      <c r="B40" t="s">
        <v>18</v>
      </c>
      <c r="C40" t="s">
        <v>182</v>
      </c>
      <c r="D40" t="s">
        <v>174</v>
      </c>
      <c r="E40" t="s">
        <v>1758</v>
      </c>
      <c r="F40" s="2">
        <v>46270.553090277797</v>
      </c>
      <c r="G40" t="s">
        <v>22</v>
      </c>
      <c r="H40" t="s">
        <v>1759</v>
      </c>
      <c r="I40" s="3">
        <v>390</v>
      </c>
      <c r="J40" t="s">
        <v>24</v>
      </c>
      <c r="K40" t="s">
        <v>25</v>
      </c>
      <c r="L40" s="3">
        <v>349</v>
      </c>
      <c r="M40" t="s">
        <v>1760</v>
      </c>
      <c r="N40" s="2">
        <v>46270.572222222203</v>
      </c>
      <c r="O40" s="3">
        <v>390</v>
      </c>
      <c r="P40" t="s">
        <v>27</v>
      </c>
      <c r="Q40" s="3">
        <v>40</v>
      </c>
      <c r="R40" s="3" t="str">
        <f>IF(G40="12R",_xlfn.XLOOKUP(C40,DB!$A$2:$A$222,DB!$B$2:$B$222,""),IF(G40="30L",_xlfn.XLOOKUP(C40,DB!$A$2:$A$222,DB!$C$2:$C$222,""),""))</f>
        <v>ENEBA</v>
      </c>
      <c r="S40" s="3">
        <f t="shared" si="0"/>
        <v>13</v>
      </c>
      <c r="T40" s="3" t="str">
        <f>_xlfn.XLOOKUP(C40,DB!$A$2:$A$222,DB!$D$2:$D$222,"")</f>
        <v>Sector 3</v>
      </c>
    </row>
    <row r="41" spans="1:20" x14ac:dyDescent="0.2">
      <c r="A41" t="s">
        <v>163</v>
      </c>
      <c r="B41" t="s">
        <v>18</v>
      </c>
      <c r="C41" t="s">
        <v>164</v>
      </c>
      <c r="D41" t="s">
        <v>165</v>
      </c>
      <c r="E41" t="s">
        <v>1761</v>
      </c>
      <c r="F41" s="2">
        <v>46270.568796296298</v>
      </c>
      <c r="G41" t="s">
        <v>22</v>
      </c>
      <c r="H41" t="s">
        <v>1762</v>
      </c>
      <c r="I41" s="3">
        <v>380</v>
      </c>
      <c r="J41" t="s">
        <v>24</v>
      </c>
      <c r="K41" t="s">
        <v>25</v>
      </c>
      <c r="L41" s="3">
        <v>525</v>
      </c>
      <c r="M41" t="s">
        <v>177</v>
      </c>
      <c r="N41" s="2">
        <v>46270.595983796302</v>
      </c>
      <c r="O41" s="3">
        <v>380</v>
      </c>
      <c r="P41" t="s">
        <v>27</v>
      </c>
      <c r="Q41" s="3">
        <v>40</v>
      </c>
      <c r="R41" s="3" t="str">
        <f>IF(G41="12R",_xlfn.XLOOKUP(C41,DB!$A$2:$A$222,DB!$B$2:$B$222,""),IF(G41="30L",_xlfn.XLOOKUP(C41,DB!$A$2:$A$222,DB!$C$2:$C$222,""),""))</f>
        <v>ENEBA</v>
      </c>
      <c r="S41" s="3">
        <f t="shared" si="0"/>
        <v>13</v>
      </c>
      <c r="T41" s="3" t="str">
        <f>_xlfn.XLOOKUP(C41,DB!$A$2:$A$222,DB!$D$2:$D$222,"")</f>
        <v>Sector 3</v>
      </c>
    </row>
    <row r="42" spans="1:20" x14ac:dyDescent="0.2">
      <c r="A42" t="s">
        <v>185</v>
      </c>
      <c r="B42" t="s">
        <v>18</v>
      </c>
      <c r="C42" t="s">
        <v>186</v>
      </c>
      <c r="D42" t="s">
        <v>49</v>
      </c>
      <c r="E42" t="s">
        <v>1763</v>
      </c>
      <c r="F42" s="2">
        <v>46270.581956018497</v>
      </c>
      <c r="G42" t="s">
        <v>22</v>
      </c>
      <c r="H42" t="s">
        <v>1764</v>
      </c>
      <c r="I42" s="3">
        <v>310</v>
      </c>
      <c r="J42" t="s">
        <v>24</v>
      </c>
      <c r="K42" t="s">
        <v>25</v>
      </c>
      <c r="L42" s="3">
        <v>337</v>
      </c>
      <c r="M42" t="s">
        <v>1765</v>
      </c>
      <c r="N42" s="2">
        <v>46270.601365740702</v>
      </c>
      <c r="O42" s="3">
        <v>350</v>
      </c>
      <c r="P42" t="s">
        <v>27</v>
      </c>
      <c r="Q42" s="3">
        <v>40</v>
      </c>
      <c r="R42" s="3" t="str">
        <f>IF(G42="12R",_xlfn.XLOOKUP(C42,DB!$A$2:$A$222,DB!$B$2:$B$222,""),IF(G42="30L",_xlfn.XLOOKUP(C42,DB!$A$2:$A$222,DB!$C$2:$C$222,""),""))</f>
        <v>OMSUK</v>
      </c>
      <c r="S42" s="3">
        <f t="shared" si="0"/>
        <v>13</v>
      </c>
      <c r="T42" s="3" t="str">
        <f>_xlfn.XLOOKUP(C42,DB!$A$2:$A$222,DB!$D$2:$D$222,"")</f>
        <v>Sector 3</v>
      </c>
    </row>
    <row r="43" spans="1:20" x14ac:dyDescent="0.2">
      <c r="A43" t="s">
        <v>197</v>
      </c>
      <c r="B43" t="s">
        <v>18</v>
      </c>
      <c r="C43" t="s">
        <v>48</v>
      </c>
      <c r="D43" t="s">
        <v>49</v>
      </c>
      <c r="E43" t="s">
        <v>1766</v>
      </c>
      <c r="F43" s="2">
        <v>46270.605312500003</v>
      </c>
      <c r="G43" t="s">
        <v>22</v>
      </c>
      <c r="H43" t="s">
        <v>637</v>
      </c>
      <c r="I43" s="3">
        <v>360</v>
      </c>
      <c r="J43" t="s">
        <v>24</v>
      </c>
      <c r="K43" t="s">
        <v>25</v>
      </c>
      <c r="L43" s="3">
        <v>859</v>
      </c>
      <c r="M43" t="s">
        <v>52</v>
      </c>
      <c r="N43" s="2">
        <v>46270.652002314797</v>
      </c>
      <c r="O43" s="3">
        <v>360</v>
      </c>
      <c r="P43" t="s">
        <v>27</v>
      </c>
      <c r="Q43" s="3">
        <v>190</v>
      </c>
      <c r="R43" s="3" t="str">
        <f>IF(G43="12R",_xlfn.XLOOKUP(C43,DB!$A$2:$A$222,DB!$B$2:$B$222,""),IF(G43="30L",_xlfn.XLOOKUP(C43,DB!$A$2:$A$222,DB!$C$2:$C$222,""),""))</f>
        <v>UDGUV</v>
      </c>
      <c r="S43" s="3">
        <f t="shared" si="0"/>
        <v>14</v>
      </c>
      <c r="T43" s="3" t="str">
        <f>_xlfn.XLOOKUP(C43,DB!$A$2:$A$222,DB!$D$2:$D$222,"")</f>
        <v>Sector 2</v>
      </c>
    </row>
    <row r="44" spans="1:20" x14ac:dyDescent="0.2">
      <c r="A44" t="s">
        <v>340</v>
      </c>
      <c r="B44" t="s">
        <v>18</v>
      </c>
      <c r="C44" t="s">
        <v>341</v>
      </c>
      <c r="D44" t="s">
        <v>155</v>
      </c>
      <c r="E44" t="s">
        <v>1767</v>
      </c>
      <c r="F44" s="2">
        <v>46270.633738425902</v>
      </c>
      <c r="G44" t="s">
        <v>22</v>
      </c>
      <c r="H44" t="s">
        <v>1768</v>
      </c>
      <c r="I44" s="3">
        <v>380</v>
      </c>
      <c r="J44" t="s">
        <v>24</v>
      </c>
      <c r="K44" t="s">
        <v>25</v>
      </c>
      <c r="L44" s="3">
        <v>530</v>
      </c>
      <c r="M44" t="s">
        <v>177</v>
      </c>
      <c r="N44" s="2">
        <v>46270.6620833333</v>
      </c>
      <c r="O44" s="3">
        <v>380</v>
      </c>
      <c r="P44" t="s">
        <v>27</v>
      </c>
      <c r="Q44" s="3">
        <v>40</v>
      </c>
      <c r="R44" s="3" t="str">
        <f>IF(G44="12R",_xlfn.XLOOKUP(C44,DB!$A$2:$A$222,DB!$B$2:$B$222,""),IF(G44="30L",_xlfn.XLOOKUP(C44,DB!$A$2:$A$222,DB!$C$2:$C$222,""),""))</f>
        <v>ENEBA</v>
      </c>
      <c r="S44" s="3">
        <f t="shared" si="0"/>
        <v>15</v>
      </c>
      <c r="T44" s="3" t="str">
        <f>_xlfn.XLOOKUP(C44,DB!$A$2:$A$222,DB!$D$2:$D$222,"")</f>
        <v>Sector 3</v>
      </c>
    </row>
    <row r="45" spans="1:20" x14ac:dyDescent="0.2">
      <c r="A45" t="s">
        <v>208</v>
      </c>
      <c r="B45" t="s">
        <v>18</v>
      </c>
      <c r="C45" t="s">
        <v>35</v>
      </c>
      <c r="D45" t="s">
        <v>65</v>
      </c>
      <c r="E45" t="s">
        <v>1769</v>
      </c>
      <c r="F45" s="2">
        <v>46270.636412036998</v>
      </c>
      <c r="G45" t="s">
        <v>22</v>
      </c>
      <c r="H45" t="s">
        <v>1770</v>
      </c>
      <c r="I45" s="3">
        <v>380</v>
      </c>
      <c r="J45" t="s">
        <v>24</v>
      </c>
      <c r="K45" t="s">
        <v>25</v>
      </c>
      <c r="L45" s="3">
        <v>873</v>
      </c>
      <c r="M45" t="s">
        <v>39</v>
      </c>
      <c r="N45" s="2">
        <v>46270.684594907398</v>
      </c>
      <c r="O45" s="3">
        <v>380</v>
      </c>
      <c r="P45" t="s">
        <v>27</v>
      </c>
      <c r="Q45" s="3">
        <v>190</v>
      </c>
      <c r="R45" s="3" t="str">
        <f>IF(G45="12R",_xlfn.XLOOKUP(C45,DB!$A$2:$A$222,DB!$B$2:$B$222,""),IF(G45="30L",_xlfn.XLOOKUP(C45,DB!$A$2:$A$222,DB!$C$2:$C$222,""),""))</f>
        <v>UDGUV</v>
      </c>
      <c r="S45" s="3">
        <f t="shared" si="0"/>
        <v>15</v>
      </c>
      <c r="T45" s="3" t="str">
        <f>_xlfn.XLOOKUP(C45,DB!$A$2:$A$222,DB!$D$2:$D$222,"")</f>
        <v>Sector 2</v>
      </c>
    </row>
    <row r="46" spans="1:20" x14ac:dyDescent="0.2">
      <c r="A46" t="s">
        <v>225</v>
      </c>
      <c r="B46" t="s">
        <v>18</v>
      </c>
      <c r="C46" t="s">
        <v>136</v>
      </c>
      <c r="D46" t="s">
        <v>73</v>
      </c>
      <c r="E46" t="s">
        <v>220</v>
      </c>
      <c r="F46" s="2">
        <v>46270.643125000002</v>
      </c>
      <c r="G46" t="s">
        <v>22</v>
      </c>
      <c r="H46" t="s">
        <v>1771</v>
      </c>
      <c r="I46" s="3">
        <v>360</v>
      </c>
      <c r="J46" t="s">
        <v>24</v>
      </c>
      <c r="K46" t="s">
        <v>25</v>
      </c>
      <c r="L46" s="3">
        <v>858</v>
      </c>
      <c r="M46" t="s">
        <v>52</v>
      </c>
      <c r="N46" s="2">
        <v>46270.689583333296</v>
      </c>
      <c r="O46" s="3">
        <v>360</v>
      </c>
      <c r="P46" t="s">
        <v>27</v>
      </c>
      <c r="Q46" s="3">
        <v>190</v>
      </c>
      <c r="R46" s="3" t="str">
        <f>IF(G46="12R",_xlfn.XLOOKUP(C46,DB!$A$2:$A$222,DB!$B$2:$B$222,""),IF(G46="30L",_xlfn.XLOOKUP(C46,DB!$A$2:$A$222,DB!$C$2:$C$222,""),""))</f>
        <v>UDGUV</v>
      </c>
      <c r="S46" s="3">
        <f t="shared" si="0"/>
        <v>15</v>
      </c>
      <c r="T46" s="3" t="str">
        <f>_xlfn.XLOOKUP(C46,DB!$A$2:$A$222,DB!$D$2:$D$222,"")</f>
        <v>Sector 2</v>
      </c>
    </row>
    <row r="47" spans="1:20" x14ac:dyDescent="0.2">
      <c r="A47" t="s">
        <v>193</v>
      </c>
      <c r="B47" t="s">
        <v>18</v>
      </c>
      <c r="C47" t="s">
        <v>1772</v>
      </c>
      <c r="D47" t="s">
        <v>194</v>
      </c>
      <c r="F47" s="2">
        <v>46270.6436805556</v>
      </c>
      <c r="G47" t="s">
        <v>22</v>
      </c>
      <c r="H47" t="s">
        <v>244</v>
      </c>
      <c r="I47" s="3">
        <v>15</v>
      </c>
      <c r="J47" t="s">
        <v>196</v>
      </c>
      <c r="K47" t="s">
        <v>62</v>
      </c>
      <c r="L47" s="3">
        <v>8</v>
      </c>
      <c r="M47" t="s">
        <v>1772</v>
      </c>
      <c r="N47" s="2">
        <v>46270.6472222222</v>
      </c>
      <c r="O47" s="3">
        <v>5</v>
      </c>
      <c r="P47" t="s">
        <v>192</v>
      </c>
      <c r="Q47" s="3">
        <v>15</v>
      </c>
      <c r="R47" s="3" t="str">
        <f>IF(G47="12R",_xlfn.XLOOKUP(C47,DB!$A$2:$A$222,DB!$B$2:$B$222,""),IF(G47="30L",_xlfn.XLOOKUP(C47,DB!$A$2:$A$222,DB!$C$2:$C$222,""),""))</f>
        <v/>
      </c>
      <c r="S47" s="3">
        <f t="shared" si="0"/>
        <v>15</v>
      </c>
      <c r="T47" s="3" t="str">
        <f>_xlfn.XLOOKUP(C47,DB!$A$2:$A$222,DB!$D$2:$D$222,"")</f>
        <v/>
      </c>
    </row>
    <row r="48" spans="1:20" x14ac:dyDescent="0.2">
      <c r="A48" t="s">
        <v>219</v>
      </c>
      <c r="B48" t="s">
        <v>18</v>
      </c>
      <c r="C48" t="s">
        <v>35</v>
      </c>
      <c r="D48" t="s">
        <v>65</v>
      </c>
      <c r="E48" t="s">
        <v>491</v>
      </c>
      <c r="F48" s="2">
        <v>46270.649432870399</v>
      </c>
      <c r="G48" t="s">
        <v>22</v>
      </c>
      <c r="H48" t="s">
        <v>1773</v>
      </c>
      <c r="I48" s="3">
        <v>380</v>
      </c>
      <c r="J48" t="s">
        <v>24</v>
      </c>
      <c r="K48" t="s">
        <v>25</v>
      </c>
      <c r="L48" s="3">
        <v>874</v>
      </c>
      <c r="M48" t="s">
        <v>39</v>
      </c>
      <c r="N48" s="2">
        <v>46270.696701388901</v>
      </c>
      <c r="O48" s="3">
        <v>380</v>
      </c>
      <c r="P48" t="s">
        <v>27</v>
      </c>
      <c r="Q48" s="3">
        <v>190</v>
      </c>
      <c r="R48" s="3" t="str">
        <f>IF(G48="12R",_xlfn.XLOOKUP(C48,DB!$A$2:$A$222,DB!$B$2:$B$222,""),IF(G48="30L",_xlfn.XLOOKUP(C48,DB!$A$2:$A$222,DB!$C$2:$C$222,""),""))</f>
        <v>UDGUV</v>
      </c>
      <c r="S48" s="3">
        <f t="shared" si="0"/>
        <v>15</v>
      </c>
      <c r="T48" s="3" t="str">
        <f>_xlfn.XLOOKUP(C48,DB!$A$2:$A$222,DB!$D$2:$D$222,"")</f>
        <v>Sector 2</v>
      </c>
    </row>
    <row r="49" spans="1:20" x14ac:dyDescent="0.2">
      <c r="A49" t="s">
        <v>218</v>
      </c>
      <c r="B49" t="s">
        <v>18</v>
      </c>
      <c r="C49" t="s">
        <v>48</v>
      </c>
      <c r="D49" t="s">
        <v>20</v>
      </c>
      <c r="E49" t="s">
        <v>1774</v>
      </c>
      <c r="F49" s="2">
        <v>46270.651030092602</v>
      </c>
      <c r="G49" t="s">
        <v>22</v>
      </c>
      <c r="H49" t="s">
        <v>1775</v>
      </c>
      <c r="I49" s="3">
        <v>360</v>
      </c>
      <c r="J49" t="s">
        <v>24</v>
      </c>
      <c r="K49" t="s">
        <v>25</v>
      </c>
      <c r="L49" s="3">
        <v>860</v>
      </c>
      <c r="M49" t="s">
        <v>217</v>
      </c>
      <c r="N49" s="2">
        <v>46270.695902777799</v>
      </c>
      <c r="O49" s="3">
        <v>360</v>
      </c>
      <c r="P49" t="s">
        <v>27</v>
      </c>
      <c r="Q49" s="3">
        <v>190</v>
      </c>
      <c r="R49" s="3" t="str">
        <f>IF(G49="12R",_xlfn.XLOOKUP(C49,DB!$A$2:$A$222,DB!$B$2:$B$222,""),IF(G49="30L",_xlfn.XLOOKUP(C49,DB!$A$2:$A$222,DB!$C$2:$C$222,""),""))</f>
        <v>UDGUV</v>
      </c>
      <c r="S49" s="3">
        <f t="shared" si="0"/>
        <v>15</v>
      </c>
      <c r="T49" s="3" t="str">
        <f>_xlfn.XLOOKUP(C49,DB!$A$2:$A$222,DB!$D$2:$D$222,"")</f>
        <v>Sector 2</v>
      </c>
    </row>
    <row r="50" spans="1:20" x14ac:dyDescent="0.2">
      <c r="A50" t="s">
        <v>213</v>
      </c>
      <c r="B50" t="s">
        <v>18</v>
      </c>
      <c r="C50" t="s">
        <v>59</v>
      </c>
      <c r="D50" t="s">
        <v>36</v>
      </c>
      <c r="E50" t="s">
        <v>214</v>
      </c>
      <c r="F50" s="2">
        <v>46270.652280092603</v>
      </c>
      <c r="G50" t="s">
        <v>22</v>
      </c>
      <c r="H50" t="s">
        <v>1776</v>
      </c>
      <c r="I50" s="3">
        <v>380</v>
      </c>
      <c r="J50" t="s">
        <v>24</v>
      </c>
      <c r="K50" t="s">
        <v>216</v>
      </c>
      <c r="L50" s="3">
        <v>858</v>
      </c>
      <c r="M50" t="s">
        <v>52</v>
      </c>
      <c r="N50" s="2">
        <v>46270.699108796303</v>
      </c>
      <c r="O50" s="3">
        <v>380</v>
      </c>
      <c r="P50" t="s">
        <v>27</v>
      </c>
      <c r="Q50" s="3">
        <v>190</v>
      </c>
      <c r="R50" s="3" t="str">
        <f>IF(G50="12R",_xlfn.XLOOKUP(C50,DB!$A$2:$A$222,DB!$B$2:$B$222,""),IF(G50="30L",_xlfn.XLOOKUP(C50,DB!$A$2:$A$222,DB!$C$2:$C$222,""),""))</f>
        <v>UDGUV</v>
      </c>
      <c r="S50" s="3">
        <f t="shared" si="0"/>
        <v>15</v>
      </c>
      <c r="T50" s="3" t="str">
        <f>_xlfn.XLOOKUP(C50,DB!$A$2:$A$222,DB!$D$2:$D$222,"")</f>
        <v>Sector 2</v>
      </c>
    </row>
    <row r="51" spans="1:20" x14ac:dyDescent="0.2">
      <c r="A51" t="s">
        <v>1033</v>
      </c>
      <c r="B51" t="s">
        <v>18</v>
      </c>
      <c r="C51" t="s">
        <v>59</v>
      </c>
      <c r="D51" t="s">
        <v>36</v>
      </c>
      <c r="E51" t="s">
        <v>37</v>
      </c>
      <c r="F51" s="2">
        <v>46270.654537037</v>
      </c>
      <c r="G51" t="s">
        <v>22</v>
      </c>
      <c r="H51" t="s">
        <v>1777</v>
      </c>
      <c r="I51" s="3">
        <v>380</v>
      </c>
      <c r="J51" t="s">
        <v>24</v>
      </c>
      <c r="K51" t="s">
        <v>25</v>
      </c>
      <c r="L51" s="3">
        <v>859</v>
      </c>
      <c r="M51" t="s">
        <v>52</v>
      </c>
      <c r="N51" s="2">
        <v>46270.701446759304</v>
      </c>
      <c r="O51" s="3">
        <v>380</v>
      </c>
      <c r="P51" t="s">
        <v>27</v>
      </c>
      <c r="Q51" s="3">
        <v>190</v>
      </c>
      <c r="R51" s="3" t="str">
        <f>IF(G51="12R",_xlfn.XLOOKUP(C51,DB!$A$2:$A$222,DB!$B$2:$B$222,""),IF(G51="30L",_xlfn.XLOOKUP(C51,DB!$A$2:$A$222,DB!$C$2:$C$222,""),""))</f>
        <v>UDGUV</v>
      </c>
      <c r="S51" s="3">
        <f t="shared" si="0"/>
        <v>15</v>
      </c>
      <c r="T51" s="3" t="str">
        <f>_xlfn.XLOOKUP(C51,DB!$A$2:$A$222,DB!$D$2:$D$222,"")</f>
        <v>Sector 2</v>
      </c>
    </row>
    <row r="52" spans="1:20" x14ac:dyDescent="0.2">
      <c r="A52" t="s">
        <v>718</v>
      </c>
      <c r="B52" t="s">
        <v>18</v>
      </c>
      <c r="C52" t="s">
        <v>29</v>
      </c>
      <c r="D52" t="s">
        <v>73</v>
      </c>
      <c r="E52" t="s">
        <v>1778</v>
      </c>
      <c r="F52" s="2">
        <v>46270.655416666697</v>
      </c>
      <c r="G52" t="s">
        <v>22</v>
      </c>
      <c r="H52" t="s">
        <v>1779</v>
      </c>
      <c r="I52" s="3">
        <v>330</v>
      </c>
      <c r="J52" t="s">
        <v>24</v>
      </c>
      <c r="K52" t="s">
        <v>25</v>
      </c>
      <c r="L52" s="3">
        <v>360</v>
      </c>
      <c r="M52" t="s">
        <v>1780</v>
      </c>
      <c r="N52" s="2">
        <v>46270.675821759301</v>
      </c>
      <c r="O52" s="3">
        <v>330</v>
      </c>
      <c r="P52" t="s">
        <v>27</v>
      </c>
      <c r="Q52" s="3">
        <v>40</v>
      </c>
      <c r="R52" s="3" t="str">
        <f>IF(G52="12R",_xlfn.XLOOKUP(C52,DB!$A$2:$A$222,DB!$B$2:$B$222,""),IF(G52="30L",_xlfn.XLOOKUP(C52,DB!$A$2:$A$222,DB!$C$2:$C$222,""),""))</f>
        <v>OMSUK</v>
      </c>
      <c r="S52" s="3">
        <f t="shared" si="0"/>
        <v>15</v>
      </c>
      <c r="T52" s="3" t="str">
        <f>_xlfn.XLOOKUP(C52,DB!$A$2:$A$222,DB!$D$2:$D$222,"")</f>
        <v>Sector 3</v>
      </c>
    </row>
    <row r="53" spans="1:20" x14ac:dyDescent="0.2">
      <c r="A53" t="s">
        <v>234</v>
      </c>
      <c r="B53" t="s">
        <v>18</v>
      </c>
      <c r="C53" t="s">
        <v>136</v>
      </c>
      <c r="D53" t="s">
        <v>174</v>
      </c>
      <c r="E53" t="s">
        <v>666</v>
      </c>
      <c r="F53" s="2">
        <v>46270.656898148103</v>
      </c>
      <c r="G53" t="s">
        <v>22</v>
      </c>
      <c r="H53" t="s">
        <v>1781</v>
      </c>
      <c r="I53" s="3">
        <v>380</v>
      </c>
      <c r="J53" t="s">
        <v>24</v>
      </c>
      <c r="K53" t="s">
        <v>25</v>
      </c>
      <c r="L53" s="3">
        <v>862</v>
      </c>
      <c r="M53" t="s">
        <v>52</v>
      </c>
      <c r="N53" s="2">
        <v>46270.7042939815</v>
      </c>
      <c r="O53" s="3">
        <v>380</v>
      </c>
      <c r="P53" t="s">
        <v>27</v>
      </c>
      <c r="Q53" s="3">
        <v>190</v>
      </c>
      <c r="R53" s="3" t="str">
        <f>IF(G53="12R",_xlfn.XLOOKUP(C53,DB!$A$2:$A$222,DB!$B$2:$B$222,""),IF(G53="30L",_xlfn.XLOOKUP(C53,DB!$A$2:$A$222,DB!$C$2:$C$222,""),""))</f>
        <v>UDGUV</v>
      </c>
      <c r="S53" s="3">
        <f t="shared" si="0"/>
        <v>15</v>
      </c>
      <c r="T53" s="3" t="str">
        <f>_xlfn.XLOOKUP(C53,DB!$A$2:$A$222,DB!$D$2:$D$222,"")</f>
        <v>Sector 2</v>
      </c>
    </row>
    <row r="54" spans="1:20" x14ac:dyDescent="0.2">
      <c r="A54" t="s">
        <v>1217</v>
      </c>
      <c r="B54" t="s">
        <v>18</v>
      </c>
      <c r="C54" t="s">
        <v>374</v>
      </c>
      <c r="D54" t="s">
        <v>30</v>
      </c>
      <c r="E54" t="s">
        <v>1782</v>
      </c>
      <c r="F54" s="2">
        <v>46270.657754629603</v>
      </c>
      <c r="G54" t="s">
        <v>22</v>
      </c>
      <c r="H54" t="s">
        <v>1783</v>
      </c>
      <c r="I54" s="3">
        <v>410</v>
      </c>
      <c r="J54" t="s">
        <v>24</v>
      </c>
      <c r="K54" t="s">
        <v>25</v>
      </c>
      <c r="L54" s="3">
        <v>347</v>
      </c>
      <c r="M54" t="s">
        <v>1784</v>
      </c>
      <c r="N54" s="2">
        <v>46270.677418981497</v>
      </c>
      <c r="O54" s="3">
        <v>410</v>
      </c>
      <c r="P54" t="s">
        <v>27</v>
      </c>
      <c r="Q54" s="3">
        <v>40</v>
      </c>
      <c r="R54" s="3" t="str">
        <f>IF(G54="12R",_xlfn.XLOOKUP(C54,DB!$A$2:$A$222,DB!$B$2:$B$222,""),IF(G54="30L",_xlfn.XLOOKUP(C54,DB!$A$2:$A$222,DB!$C$2:$C$222,""),""))</f>
        <v>OMSUK</v>
      </c>
      <c r="S54" s="3">
        <f t="shared" si="0"/>
        <v>15</v>
      </c>
      <c r="T54" s="3" t="str">
        <f>_xlfn.XLOOKUP(C54,DB!$A$2:$A$222,DB!$D$2:$D$222,"")</f>
        <v>Sector 3</v>
      </c>
    </row>
    <row r="55" spans="1:20" x14ac:dyDescent="0.2">
      <c r="A55" t="s">
        <v>228</v>
      </c>
      <c r="B55" t="s">
        <v>18</v>
      </c>
      <c r="C55" t="s">
        <v>48</v>
      </c>
      <c r="D55" t="s">
        <v>20</v>
      </c>
      <c r="E55" t="s">
        <v>450</v>
      </c>
      <c r="F55" s="2">
        <v>46270.659224536997</v>
      </c>
      <c r="G55" t="s">
        <v>22</v>
      </c>
      <c r="H55" t="s">
        <v>1785</v>
      </c>
      <c r="I55" s="3">
        <v>360</v>
      </c>
      <c r="J55" t="s">
        <v>24</v>
      </c>
      <c r="K55" t="s">
        <v>25</v>
      </c>
      <c r="L55" s="3">
        <v>859</v>
      </c>
      <c r="M55" t="s">
        <v>52</v>
      </c>
      <c r="N55" s="2">
        <v>46270.703738425902</v>
      </c>
      <c r="O55" s="3">
        <v>360</v>
      </c>
      <c r="P55" t="s">
        <v>27</v>
      </c>
      <c r="Q55" s="3">
        <v>190</v>
      </c>
      <c r="R55" s="3" t="str">
        <f>IF(G55="12R",_xlfn.XLOOKUP(C55,DB!$A$2:$A$222,DB!$B$2:$B$222,""),IF(G55="30L",_xlfn.XLOOKUP(C55,DB!$A$2:$A$222,DB!$C$2:$C$222,""),""))</f>
        <v>UDGUV</v>
      </c>
      <c r="S55" s="3">
        <f t="shared" si="0"/>
        <v>15</v>
      </c>
      <c r="T55" s="3" t="str">
        <f>_xlfn.XLOOKUP(C55,DB!$A$2:$A$222,DB!$D$2:$D$222,"")</f>
        <v>Sector 2</v>
      </c>
    </row>
    <row r="56" spans="1:20" x14ac:dyDescent="0.2">
      <c r="A56" t="s">
        <v>1786</v>
      </c>
      <c r="B56" t="s">
        <v>18</v>
      </c>
      <c r="C56" t="s">
        <v>182</v>
      </c>
      <c r="D56" t="s">
        <v>165</v>
      </c>
      <c r="E56" t="s">
        <v>1787</v>
      </c>
      <c r="F56" s="2">
        <v>46270.665462962999</v>
      </c>
      <c r="G56" t="s">
        <v>22</v>
      </c>
      <c r="H56" t="s">
        <v>1788</v>
      </c>
      <c r="I56" s="3">
        <v>350</v>
      </c>
      <c r="J56" t="s">
        <v>24</v>
      </c>
      <c r="K56" t="s">
        <v>25</v>
      </c>
      <c r="L56" s="3">
        <v>358</v>
      </c>
      <c r="M56" t="s">
        <v>1242</v>
      </c>
      <c r="N56" s="2">
        <v>46270.685196759303</v>
      </c>
      <c r="O56" s="3">
        <v>350</v>
      </c>
      <c r="P56" t="s">
        <v>27</v>
      </c>
      <c r="Q56" s="3">
        <v>40</v>
      </c>
      <c r="R56" s="3" t="str">
        <f>IF(G56="12R",_xlfn.XLOOKUP(C56,DB!$A$2:$A$222,DB!$B$2:$B$222,""),IF(G56="30L",_xlfn.XLOOKUP(C56,DB!$A$2:$A$222,DB!$C$2:$C$222,""),""))</f>
        <v>ENEBA</v>
      </c>
      <c r="S56" s="3">
        <f t="shared" si="0"/>
        <v>15</v>
      </c>
      <c r="T56" s="3" t="str">
        <f>_xlfn.XLOOKUP(C56,DB!$A$2:$A$222,DB!$D$2:$D$222,"")</f>
        <v>Sector 3</v>
      </c>
    </row>
    <row r="57" spans="1:20" x14ac:dyDescent="0.2">
      <c r="A57" t="s">
        <v>1064</v>
      </c>
      <c r="B57" t="s">
        <v>18</v>
      </c>
      <c r="C57" t="s">
        <v>314</v>
      </c>
      <c r="D57" t="s">
        <v>174</v>
      </c>
      <c r="E57" t="s">
        <v>1789</v>
      </c>
      <c r="F57" s="2">
        <v>46270.667511574102</v>
      </c>
      <c r="G57" t="s">
        <v>22</v>
      </c>
      <c r="H57" t="s">
        <v>1790</v>
      </c>
      <c r="I57" s="3">
        <v>370</v>
      </c>
      <c r="J57" t="s">
        <v>24</v>
      </c>
      <c r="K57" t="s">
        <v>25</v>
      </c>
      <c r="L57" s="3">
        <v>345</v>
      </c>
      <c r="M57" t="s">
        <v>1791</v>
      </c>
      <c r="N57" s="2">
        <v>46270.6868287037</v>
      </c>
      <c r="O57" s="3">
        <v>390</v>
      </c>
      <c r="P57" t="s">
        <v>27</v>
      </c>
      <c r="Q57" s="3">
        <v>40</v>
      </c>
      <c r="R57" s="3" t="str">
        <f>IF(G57="12R",_xlfn.XLOOKUP(C57,DB!$A$2:$A$222,DB!$B$2:$B$222,""),IF(G57="30L",_xlfn.XLOOKUP(C57,DB!$A$2:$A$222,DB!$C$2:$C$222,""),""))</f>
        <v>ENEBA</v>
      </c>
      <c r="S57" s="3">
        <f t="shared" si="0"/>
        <v>16</v>
      </c>
      <c r="T57" s="3" t="str">
        <f>_xlfn.XLOOKUP(C57,DB!$A$2:$A$222,DB!$D$2:$D$222,"")</f>
        <v>Sector 3</v>
      </c>
    </row>
    <row r="58" spans="1:20" x14ac:dyDescent="0.2">
      <c r="A58" t="s">
        <v>222</v>
      </c>
      <c r="B58" t="s">
        <v>18</v>
      </c>
      <c r="C58" t="s">
        <v>19</v>
      </c>
      <c r="D58" t="s">
        <v>36</v>
      </c>
      <c r="E58" t="s">
        <v>1090</v>
      </c>
      <c r="F58" s="2">
        <v>46270.669710648202</v>
      </c>
      <c r="G58" t="s">
        <v>22</v>
      </c>
      <c r="H58" t="s">
        <v>1792</v>
      </c>
      <c r="I58" s="3">
        <v>360</v>
      </c>
      <c r="J58" t="s">
        <v>24</v>
      </c>
      <c r="K58" t="s">
        <v>25</v>
      </c>
      <c r="L58" s="3">
        <v>864</v>
      </c>
      <c r="M58" t="s">
        <v>1121</v>
      </c>
      <c r="N58" s="2">
        <v>46270.7163657407</v>
      </c>
      <c r="O58" s="3">
        <v>360</v>
      </c>
      <c r="P58" t="s">
        <v>27</v>
      </c>
      <c r="Q58" s="3">
        <v>190</v>
      </c>
      <c r="R58" s="3" t="str">
        <f>IF(G58="12R",_xlfn.XLOOKUP(C58,DB!$A$2:$A$222,DB!$B$2:$B$222,""),IF(G58="30L",_xlfn.XLOOKUP(C58,DB!$A$2:$A$222,DB!$C$2:$C$222,""),""))</f>
        <v>UDGUV</v>
      </c>
      <c r="S58" s="3">
        <f t="shared" si="0"/>
        <v>16</v>
      </c>
      <c r="T58" s="3" t="str">
        <f>_xlfn.XLOOKUP(C58,DB!$A$2:$A$222,DB!$D$2:$D$222,"")</f>
        <v>Sector 2</v>
      </c>
    </row>
    <row r="59" spans="1:20" x14ac:dyDescent="0.2">
      <c r="A59" t="s">
        <v>1045</v>
      </c>
      <c r="B59" t="s">
        <v>18</v>
      </c>
      <c r="C59" t="s">
        <v>173</v>
      </c>
      <c r="D59" t="s">
        <v>73</v>
      </c>
      <c r="E59" t="s">
        <v>1793</v>
      </c>
      <c r="F59" s="2">
        <v>46270.670937499999</v>
      </c>
      <c r="G59" t="s">
        <v>22</v>
      </c>
      <c r="H59" t="s">
        <v>1794</v>
      </c>
      <c r="I59" s="3">
        <v>360</v>
      </c>
      <c r="J59" t="s">
        <v>24</v>
      </c>
      <c r="K59" t="s">
        <v>25</v>
      </c>
      <c r="L59" s="3">
        <v>560</v>
      </c>
      <c r="M59" t="s">
        <v>177</v>
      </c>
      <c r="N59" s="2">
        <v>46270.699861111098</v>
      </c>
      <c r="O59" s="3">
        <v>340</v>
      </c>
      <c r="P59" t="s">
        <v>27</v>
      </c>
      <c r="Q59" s="3">
        <v>40</v>
      </c>
      <c r="R59" s="3" t="str">
        <f>IF(G59="12R",_xlfn.XLOOKUP(C59,DB!$A$2:$A$222,DB!$B$2:$B$222,""),IF(G59="30L",_xlfn.XLOOKUP(C59,DB!$A$2:$A$222,DB!$C$2:$C$222,""),""))</f>
        <v>ENEBA</v>
      </c>
      <c r="S59" s="3">
        <f t="shared" si="0"/>
        <v>16</v>
      </c>
      <c r="T59" s="3" t="str">
        <f>_xlfn.XLOOKUP(C59,DB!$A$2:$A$222,DB!$D$2:$D$222,"")</f>
        <v>Sector 3</v>
      </c>
    </row>
    <row r="60" spans="1:20" x14ac:dyDescent="0.2">
      <c r="A60" t="s">
        <v>245</v>
      </c>
      <c r="B60" t="s">
        <v>18</v>
      </c>
      <c r="C60" t="s">
        <v>154</v>
      </c>
      <c r="D60" t="s">
        <v>155</v>
      </c>
      <c r="E60" t="s">
        <v>1459</v>
      </c>
      <c r="F60" s="2">
        <v>46270.6733564815</v>
      </c>
      <c r="G60" t="s">
        <v>22</v>
      </c>
      <c r="H60" t="s">
        <v>1795</v>
      </c>
      <c r="I60" s="3">
        <v>390</v>
      </c>
      <c r="J60" t="s">
        <v>24</v>
      </c>
      <c r="K60" t="s">
        <v>25</v>
      </c>
      <c r="L60" s="3">
        <v>150</v>
      </c>
      <c r="M60" t="s">
        <v>158</v>
      </c>
      <c r="N60" s="2">
        <v>46270.683263888903</v>
      </c>
      <c r="O60" s="3">
        <v>290</v>
      </c>
      <c r="P60" t="s">
        <v>27</v>
      </c>
      <c r="Q60" s="3">
        <v>190</v>
      </c>
      <c r="R60" s="3" t="str">
        <f>IF(G60="12R",_xlfn.XLOOKUP(C60,DB!$A$2:$A$222,DB!$B$2:$B$222,""),IF(G60="30L",_xlfn.XLOOKUP(C60,DB!$A$2:$A$222,DB!$C$2:$C$222,""),""))</f>
        <v>TAKUX</v>
      </c>
      <c r="S60" s="3">
        <f t="shared" si="0"/>
        <v>16</v>
      </c>
      <c r="T60" s="3" t="str">
        <f>_xlfn.XLOOKUP(C60,DB!$A$2:$A$222,DB!$D$2:$D$222,"")</f>
        <v>Sector 7</v>
      </c>
    </row>
    <row r="61" spans="1:20" x14ac:dyDescent="0.2">
      <c r="A61" t="s">
        <v>248</v>
      </c>
      <c r="B61" t="s">
        <v>18</v>
      </c>
      <c r="C61" t="s">
        <v>249</v>
      </c>
      <c r="D61" t="s">
        <v>30</v>
      </c>
      <c r="E61" t="s">
        <v>1796</v>
      </c>
      <c r="F61" s="2">
        <v>46270.675254629597</v>
      </c>
      <c r="G61" t="s">
        <v>22</v>
      </c>
      <c r="H61" t="s">
        <v>1797</v>
      </c>
      <c r="I61" s="3">
        <v>350</v>
      </c>
      <c r="J61" t="s">
        <v>24</v>
      </c>
      <c r="K61" t="s">
        <v>25</v>
      </c>
      <c r="L61" s="3">
        <v>325</v>
      </c>
      <c r="M61" t="s">
        <v>1798</v>
      </c>
      <c r="N61" s="2">
        <v>46270.692939814799</v>
      </c>
      <c r="O61" s="3">
        <v>345</v>
      </c>
      <c r="P61" t="s">
        <v>27</v>
      </c>
      <c r="Q61" s="3">
        <v>40</v>
      </c>
      <c r="R61" s="3" t="str">
        <f>IF(G61="12R",_xlfn.XLOOKUP(C61,DB!$A$2:$A$222,DB!$B$2:$B$222,""),IF(G61="30L",_xlfn.XLOOKUP(C61,DB!$A$2:$A$222,DB!$C$2:$C$222,""),""))</f>
        <v>OMSUK</v>
      </c>
      <c r="S61" s="3">
        <f t="shared" si="0"/>
        <v>16</v>
      </c>
      <c r="T61" s="3" t="str">
        <f>_xlfn.XLOOKUP(C61,DB!$A$2:$A$222,DB!$D$2:$D$222,"")</f>
        <v>Sector 3</v>
      </c>
    </row>
    <row r="62" spans="1:20" x14ac:dyDescent="0.2">
      <c r="A62" t="s">
        <v>268</v>
      </c>
      <c r="B62" t="s">
        <v>18</v>
      </c>
      <c r="C62" t="s">
        <v>136</v>
      </c>
      <c r="D62" t="s">
        <v>36</v>
      </c>
      <c r="E62" t="s">
        <v>1799</v>
      </c>
      <c r="F62" s="2">
        <v>46270.6819791667</v>
      </c>
      <c r="G62" t="s">
        <v>22</v>
      </c>
      <c r="H62" t="s">
        <v>270</v>
      </c>
      <c r="I62" s="3">
        <v>380</v>
      </c>
      <c r="J62" t="s">
        <v>24</v>
      </c>
      <c r="K62" t="s">
        <v>25</v>
      </c>
      <c r="L62" s="3">
        <v>859</v>
      </c>
      <c r="M62" t="s">
        <v>52</v>
      </c>
      <c r="N62" s="2">
        <v>46270.728715277801</v>
      </c>
      <c r="O62" s="3">
        <v>380</v>
      </c>
      <c r="P62" t="s">
        <v>27</v>
      </c>
      <c r="Q62" s="3">
        <v>190</v>
      </c>
      <c r="R62" s="3" t="str">
        <f>IF(G62="12R",_xlfn.XLOOKUP(C62,DB!$A$2:$A$222,DB!$B$2:$B$222,""),IF(G62="30L",_xlfn.XLOOKUP(C62,DB!$A$2:$A$222,DB!$C$2:$C$222,""),""))</f>
        <v>UDGUV</v>
      </c>
      <c r="S62" s="3">
        <f t="shared" si="0"/>
        <v>16</v>
      </c>
      <c r="T62" s="3" t="str">
        <f>_xlfn.XLOOKUP(C62,DB!$A$2:$A$222,DB!$D$2:$D$222,"")</f>
        <v>Sector 2</v>
      </c>
    </row>
    <row r="63" spans="1:20" x14ac:dyDescent="0.2">
      <c r="A63" t="s">
        <v>257</v>
      </c>
      <c r="B63" t="s">
        <v>18</v>
      </c>
      <c r="C63" t="s">
        <v>29</v>
      </c>
      <c r="D63" t="s">
        <v>73</v>
      </c>
      <c r="E63" t="s">
        <v>292</v>
      </c>
      <c r="F63" s="2">
        <v>46270.682662036997</v>
      </c>
      <c r="G63" t="s">
        <v>22</v>
      </c>
      <c r="H63" t="s">
        <v>1800</v>
      </c>
      <c r="I63" s="3">
        <v>350</v>
      </c>
      <c r="J63" t="s">
        <v>24</v>
      </c>
      <c r="K63" t="s">
        <v>25</v>
      </c>
      <c r="L63" s="3">
        <v>289</v>
      </c>
      <c r="M63" t="s">
        <v>1801</v>
      </c>
      <c r="N63" s="2">
        <v>46270.699907407397</v>
      </c>
      <c r="O63" s="3">
        <v>303</v>
      </c>
      <c r="P63" t="s">
        <v>27</v>
      </c>
      <c r="Q63" s="3">
        <v>40</v>
      </c>
      <c r="R63" s="3" t="str">
        <f>IF(G63="12R",_xlfn.XLOOKUP(C63,DB!$A$2:$A$222,DB!$B$2:$B$222,""),IF(G63="30L",_xlfn.XLOOKUP(C63,DB!$A$2:$A$222,DB!$C$2:$C$222,""),""))</f>
        <v>OMSUK</v>
      </c>
      <c r="S63" s="3">
        <f t="shared" si="0"/>
        <v>16</v>
      </c>
      <c r="T63" s="3" t="str">
        <f>_xlfn.XLOOKUP(C63,DB!$A$2:$A$222,DB!$D$2:$D$222,"")</f>
        <v>Sector 3</v>
      </c>
    </row>
    <row r="64" spans="1:20" x14ac:dyDescent="0.2">
      <c r="A64" t="s">
        <v>237</v>
      </c>
      <c r="B64" t="s">
        <v>18</v>
      </c>
      <c r="C64" t="s">
        <v>238</v>
      </c>
      <c r="D64" t="s">
        <v>36</v>
      </c>
      <c r="E64" t="s">
        <v>1802</v>
      </c>
      <c r="F64" s="2">
        <v>46270.6847569444</v>
      </c>
      <c r="G64" t="s">
        <v>22</v>
      </c>
      <c r="H64" t="s">
        <v>1803</v>
      </c>
      <c r="I64" s="3">
        <v>360</v>
      </c>
      <c r="J64" t="s">
        <v>24</v>
      </c>
      <c r="K64" t="s">
        <v>25</v>
      </c>
      <c r="L64" s="3">
        <v>876</v>
      </c>
      <c r="M64" t="s">
        <v>39</v>
      </c>
      <c r="N64" s="2">
        <v>46270.731006944399</v>
      </c>
      <c r="O64" s="3">
        <v>360</v>
      </c>
      <c r="P64" t="s">
        <v>27</v>
      </c>
      <c r="Q64" s="3">
        <v>190</v>
      </c>
      <c r="R64" s="3" t="str">
        <f>IF(G64="12R",_xlfn.XLOOKUP(C64,DB!$A$2:$A$222,DB!$B$2:$B$222,""),IF(G64="30L",_xlfn.XLOOKUP(C64,DB!$A$2:$A$222,DB!$C$2:$C$222,""),""))</f>
        <v>UDGUV</v>
      </c>
      <c r="S64" s="3">
        <f t="shared" si="0"/>
        <v>16</v>
      </c>
      <c r="T64" s="3" t="str">
        <f>_xlfn.XLOOKUP(C64,DB!$A$2:$A$222,DB!$D$2:$D$222,"")</f>
        <v>Sector 2</v>
      </c>
    </row>
    <row r="65" spans="1:20" x14ac:dyDescent="0.2">
      <c r="A65" t="s">
        <v>231</v>
      </c>
      <c r="B65" t="s">
        <v>18</v>
      </c>
      <c r="C65" t="s">
        <v>35</v>
      </c>
      <c r="D65" t="s">
        <v>65</v>
      </c>
      <c r="E65" t="s">
        <v>1804</v>
      </c>
      <c r="F65" s="2">
        <v>46270.686562499999</v>
      </c>
      <c r="G65" t="s">
        <v>22</v>
      </c>
      <c r="H65" t="s">
        <v>1805</v>
      </c>
      <c r="I65" s="3">
        <v>380</v>
      </c>
      <c r="J65" t="s">
        <v>24</v>
      </c>
      <c r="K65" t="s">
        <v>25</v>
      </c>
      <c r="L65" s="3">
        <v>874</v>
      </c>
      <c r="M65" t="s">
        <v>39</v>
      </c>
      <c r="N65" s="2">
        <v>46270.734386574099</v>
      </c>
      <c r="O65" s="3">
        <v>370</v>
      </c>
      <c r="P65" t="s">
        <v>27</v>
      </c>
      <c r="Q65" s="3">
        <v>190</v>
      </c>
      <c r="R65" s="3" t="str">
        <f>IF(G65="12R",_xlfn.XLOOKUP(C65,DB!$A$2:$A$222,DB!$B$2:$B$222,""),IF(G65="30L",_xlfn.XLOOKUP(C65,DB!$A$2:$A$222,DB!$C$2:$C$222,""),""))</f>
        <v>UDGUV</v>
      </c>
      <c r="S65" s="3">
        <f t="shared" si="0"/>
        <v>16</v>
      </c>
      <c r="T65" s="3" t="str">
        <f>_xlfn.XLOOKUP(C65,DB!$A$2:$A$222,DB!$D$2:$D$222,"")</f>
        <v>Sector 2</v>
      </c>
    </row>
    <row r="66" spans="1:20" x14ac:dyDescent="0.2">
      <c r="A66" t="s">
        <v>260</v>
      </c>
      <c r="B66" t="s">
        <v>18</v>
      </c>
      <c r="C66" t="s">
        <v>261</v>
      </c>
      <c r="D66" t="s">
        <v>49</v>
      </c>
      <c r="E66" t="s">
        <v>1632</v>
      </c>
      <c r="F66" s="2">
        <v>46270.687777777799</v>
      </c>
      <c r="G66" t="s">
        <v>22</v>
      </c>
      <c r="H66" t="s">
        <v>1806</v>
      </c>
      <c r="I66" s="3">
        <v>320</v>
      </c>
      <c r="J66" t="s">
        <v>24</v>
      </c>
      <c r="K66" t="s">
        <v>25</v>
      </c>
      <c r="L66" s="3">
        <v>387</v>
      </c>
      <c r="M66" t="s">
        <v>444</v>
      </c>
      <c r="N66" s="2">
        <v>46270.708321759303</v>
      </c>
      <c r="O66" s="3">
        <v>300</v>
      </c>
      <c r="P66" t="s">
        <v>27</v>
      </c>
      <c r="Q66" s="3">
        <v>40</v>
      </c>
      <c r="R66" s="3" t="str">
        <f>IF(G66="12R",_xlfn.XLOOKUP(C66,DB!$A$2:$A$222,DB!$B$2:$B$222,""),IF(G66="30L",_xlfn.XLOOKUP(C66,DB!$A$2:$A$222,DB!$C$2:$C$222,""),""))</f>
        <v>OMSUK</v>
      </c>
      <c r="S66" s="3">
        <f t="shared" si="0"/>
        <v>16</v>
      </c>
      <c r="T66" s="3" t="str">
        <f>_xlfn.XLOOKUP(C66,DB!$A$2:$A$222,DB!$D$2:$D$222,"")</f>
        <v>Sector 3</v>
      </c>
    </row>
    <row r="67" spans="1:20" x14ac:dyDescent="0.2">
      <c r="A67" t="s">
        <v>264</v>
      </c>
      <c r="B67" t="s">
        <v>18</v>
      </c>
      <c r="C67" t="s">
        <v>265</v>
      </c>
      <c r="D67" t="s">
        <v>65</v>
      </c>
      <c r="E67" t="s">
        <v>148</v>
      </c>
      <c r="F67" s="2">
        <v>46270.689699074101</v>
      </c>
      <c r="G67" t="s">
        <v>22</v>
      </c>
      <c r="H67" t="s">
        <v>1807</v>
      </c>
      <c r="I67" s="3">
        <v>380</v>
      </c>
      <c r="J67" t="s">
        <v>24</v>
      </c>
      <c r="K67" t="s">
        <v>25</v>
      </c>
      <c r="L67" s="3">
        <v>867</v>
      </c>
      <c r="M67" t="s">
        <v>267</v>
      </c>
      <c r="N67" s="2">
        <v>46270.737280092602</v>
      </c>
      <c r="O67" s="3">
        <v>380</v>
      </c>
      <c r="P67" t="s">
        <v>27</v>
      </c>
      <c r="Q67" s="3">
        <v>190</v>
      </c>
      <c r="R67" s="3" t="str">
        <f>IF(G67="12R",_xlfn.XLOOKUP(C67,DB!$A$2:$A$222,DB!$B$2:$B$222,""),IF(G67="30L",_xlfn.XLOOKUP(C67,DB!$A$2:$A$222,DB!$C$2:$C$222,""),""))</f>
        <v>UDGUV</v>
      </c>
      <c r="S67" s="3">
        <f t="shared" ref="S67:S130" si="1">HOUR(F67)</f>
        <v>16</v>
      </c>
      <c r="T67" s="3" t="str">
        <f>_xlfn.XLOOKUP(C67,DB!$A$2:$A$222,DB!$D$2:$D$222,"")</f>
        <v>Sector 2</v>
      </c>
    </row>
    <row r="68" spans="1:20" x14ac:dyDescent="0.2">
      <c r="A68" t="s">
        <v>1471</v>
      </c>
      <c r="B68" t="s">
        <v>18</v>
      </c>
      <c r="C68" t="s">
        <v>154</v>
      </c>
      <c r="D68" t="s">
        <v>174</v>
      </c>
      <c r="E68" t="s">
        <v>1808</v>
      </c>
      <c r="F68" s="2">
        <v>46270.691527777803</v>
      </c>
      <c r="G68" t="s">
        <v>22</v>
      </c>
      <c r="H68" t="s">
        <v>1809</v>
      </c>
      <c r="I68" s="3">
        <v>390</v>
      </c>
      <c r="J68" t="s">
        <v>24</v>
      </c>
      <c r="K68" t="s">
        <v>25</v>
      </c>
      <c r="L68" s="3">
        <v>150</v>
      </c>
      <c r="M68" t="s">
        <v>158</v>
      </c>
      <c r="N68" s="2">
        <v>46270.701469907399</v>
      </c>
      <c r="O68" s="3">
        <v>288</v>
      </c>
      <c r="P68" t="s">
        <v>27</v>
      </c>
      <c r="Q68" s="3">
        <v>190</v>
      </c>
      <c r="R68" s="3" t="str">
        <f>IF(G68="12R",_xlfn.XLOOKUP(C68,DB!$A$2:$A$222,DB!$B$2:$B$222,""),IF(G68="30L",_xlfn.XLOOKUP(C68,DB!$A$2:$A$222,DB!$C$2:$C$222,""),""))</f>
        <v>TAKUX</v>
      </c>
      <c r="S68" s="3">
        <f t="shared" si="1"/>
        <v>16</v>
      </c>
      <c r="T68" s="3" t="str">
        <f>_xlfn.XLOOKUP(C68,DB!$A$2:$A$222,DB!$D$2:$D$222,"")</f>
        <v>Sector 7</v>
      </c>
    </row>
    <row r="69" spans="1:20" x14ac:dyDescent="0.2">
      <c r="A69" t="s">
        <v>294</v>
      </c>
      <c r="B69" t="s">
        <v>18</v>
      </c>
      <c r="C69" t="s">
        <v>48</v>
      </c>
      <c r="D69" t="s">
        <v>49</v>
      </c>
      <c r="E69" t="s">
        <v>1347</v>
      </c>
      <c r="F69" s="2">
        <v>46270.697118055599</v>
      </c>
      <c r="G69" t="s">
        <v>22</v>
      </c>
      <c r="H69" t="s">
        <v>1810</v>
      </c>
      <c r="I69" s="3">
        <v>360</v>
      </c>
      <c r="J69" t="s">
        <v>24</v>
      </c>
      <c r="K69" t="s">
        <v>25</v>
      </c>
      <c r="L69" s="3">
        <v>860</v>
      </c>
      <c r="M69" t="s">
        <v>52</v>
      </c>
      <c r="N69" s="2">
        <v>46270.743634259299</v>
      </c>
      <c r="O69" s="3">
        <v>360</v>
      </c>
      <c r="P69" t="s">
        <v>27</v>
      </c>
      <c r="Q69" s="3">
        <v>190</v>
      </c>
      <c r="R69" s="3" t="str">
        <f>IF(G69="12R",_xlfn.XLOOKUP(C69,DB!$A$2:$A$222,DB!$B$2:$B$222,""),IF(G69="30L",_xlfn.XLOOKUP(C69,DB!$A$2:$A$222,DB!$C$2:$C$222,""),""))</f>
        <v>UDGUV</v>
      </c>
      <c r="S69" s="3">
        <f t="shared" si="1"/>
        <v>16</v>
      </c>
      <c r="T69" s="3" t="str">
        <f>_xlfn.XLOOKUP(C69,DB!$A$2:$A$222,DB!$D$2:$D$222,"")</f>
        <v>Sector 2</v>
      </c>
    </row>
    <row r="70" spans="1:20" x14ac:dyDescent="0.2">
      <c r="A70" t="s">
        <v>1141</v>
      </c>
      <c r="B70" t="s">
        <v>18</v>
      </c>
      <c r="C70" t="s">
        <v>1142</v>
      </c>
      <c r="D70" t="s">
        <v>155</v>
      </c>
      <c r="E70" t="s">
        <v>1811</v>
      </c>
      <c r="F70" s="2">
        <v>46270.698668981502</v>
      </c>
      <c r="G70" t="s">
        <v>22</v>
      </c>
      <c r="H70" t="s">
        <v>1812</v>
      </c>
      <c r="I70" s="3">
        <v>380</v>
      </c>
      <c r="J70" t="s">
        <v>24</v>
      </c>
      <c r="K70" t="s">
        <v>25</v>
      </c>
      <c r="L70" s="3">
        <v>436</v>
      </c>
      <c r="M70" t="s">
        <v>308</v>
      </c>
      <c r="N70" s="2">
        <v>46270.722199074102</v>
      </c>
      <c r="O70" s="3">
        <v>380</v>
      </c>
      <c r="P70" t="s">
        <v>27</v>
      </c>
      <c r="Q70" s="3">
        <v>40</v>
      </c>
      <c r="R70" s="3" t="str">
        <f>IF(G70="12R",_xlfn.XLOOKUP(C70,DB!$A$2:$A$222,DB!$B$2:$B$222,""),IF(G70="30L",_xlfn.XLOOKUP(C70,DB!$A$2:$A$222,DB!$C$2:$C$222,""),""))</f>
        <v>ENEBA</v>
      </c>
      <c r="S70" s="3">
        <f t="shared" si="1"/>
        <v>16</v>
      </c>
      <c r="T70" s="3" t="str">
        <f>_xlfn.XLOOKUP(C70,DB!$A$2:$A$222,DB!$D$2:$D$222,"")</f>
        <v>Sector 3</v>
      </c>
    </row>
    <row r="71" spans="1:20" x14ac:dyDescent="0.2">
      <c r="A71" t="s">
        <v>285</v>
      </c>
      <c r="B71" t="s">
        <v>18</v>
      </c>
      <c r="C71" t="s">
        <v>154</v>
      </c>
      <c r="D71" t="s">
        <v>174</v>
      </c>
      <c r="E71" t="s">
        <v>1813</v>
      </c>
      <c r="F71" s="2">
        <v>46270.700486111098</v>
      </c>
      <c r="G71" t="s">
        <v>22</v>
      </c>
      <c r="H71" t="s">
        <v>1814</v>
      </c>
      <c r="I71" s="3">
        <v>370</v>
      </c>
      <c r="J71" t="s">
        <v>24</v>
      </c>
      <c r="K71" t="s">
        <v>25</v>
      </c>
      <c r="L71" s="3">
        <v>149</v>
      </c>
      <c r="M71" t="s">
        <v>158</v>
      </c>
      <c r="N71" s="2">
        <v>46270.710682870398</v>
      </c>
      <c r="O71" s="3">
        <v>307</v>
      </c>
      <c r="P71" t="s">
        <v>27</v>
      </c>
      <c r="Q71" s="3">
        <v>190</v>
      </c>
      <c r="R71" s="3" t="str">
        <f>IF(G71="12R",_xlfn.XLOOKUP(C71,DB!$A$2:$A$222,DB!$B$2:$B$222,""),IF(G71="30L",_xlfn.XLOOKUP(C71,DB!$A$2:$A$222,DB!$C$2:$C$222,""),""))</f>
        <v>TAKUX</v>
      </c>
      <c r="S71" s="3">
        <f t="shared" si="1"/>
        <v>16</v>
      </c>
      <c r="T71" s="3" t="str">
        <f>_xlfn.XLOOKUP(C71,DB!$A$2:$A$222,DB!$D$2:$D$222,"")</f>
        <v>Sector 7</v>
      </c>
    </row>
    <row r="72" spans="1:20" x14ac:dyDescent="0.2">
      <c r="A72" t="s">
        <v>271</v>
      </c>
      <c r="B72" t="s">
        <v>18</v>
      </c>
      <c r="C72" t="s">
        <v>249</v>
      </c>
      <c r="D72" t="s">
        <v>36</v>
      </c>
      <c r="E72" t="s">
        <v>1815</v>
      </c>
      <c r="F72" s="2">
        <v>46270.7019560185</v>
      </c>
      <c r="G72" t="s">
        <v>22</v>
      </c>
      <c r="H72" t="s">
        <v>1816</v>
      </c>
      <c r="I72" s="3">
        <v>350</v>
      </c>
      <c r="J72" t="s">
        <v>24</v>
      </c>
      <c r="K72" t="s">
        <v>25</v>
      </c>
      <c r="L72" s="3">
        <v>369</v>
      </c>
      <c r="M72" t="s">
        <v>1817</v>
      </c>
      <c r="N72" s="2">
        <v>46270.722106481502</v>
      </c>
      <c r="O72" s="3">
        <v>350</v>
      </c>
      <c r="P72" t="s">
        <v>27</v>
      </c>
      <c r="Q72" s="3">
        <v>40</v>
      </c>
      <c r="R72" s="3" t="str">
        <f>IF(G72="12R",_xlfn.XLOOKUP(C72,DB!$A$2:$A$222,DB!$B$2:$B$222,""),IF(G72="30L",_xlfn.XLOOKUP(C72,DB!$A$2:$A$222,DB!$C$2:$C$222,""),""))</f>
        <v>OMSUK</v>
      </c>
      <c r="S72" s="3">
        <f t="shared" si="1"/>
        <v>16</v>
      </c>
      <c r="T72" s="3" t="str">
        <f>_xlfn.XLOOKUP(C72,DB!$A$2:$A$222,DB!$D$2:$D$222,"")</f>
        <v>Sector 3</v>
      </c>
    </row>
    <row r="73" spans="1:20" x14ac:dyDescent="0.2">
      <c r="A73" t="s">
        <v>291</v>
      </c>
      <c r="B73" t="s">
        <v>18</v>
      </c>
      <c r="C73" t="s">
        <v>204</v>
      </c>
      <c r="D73" t="s">
        <v>73</v>
      </c>
      <c r="E73" t="s">
        <v>748</v>
      </c>
      <c r="F73" s="2">
        <v>46270.704212962999</v>
      </c>
      <c r="G73" t="s">
        <v>22</v>
      </c>
      <c r="H73" t="s">
        <v>1818</v>
      </c>
      <c r="I73" s="3">
        <v>330</v>
      </c>
      <c r="J73" t="s">
        <v>24</v>
      </c>
      <c r="K73" t="s">
        <v>25</v>
      </c>
      <c r="L73" s="3">
        <v>292</v>
      </c>
      <c r="M73" t="s">
        <v>1819</v>
      </c>
      <c r="N73" s="2">
        <v>46270.722523148099</v>
      </c>
      <c r="O73" s="3">
        <v>282</v>
      </c>
      <c r="P73" t="s">
        <v>27</v>
      </c>
      <c r="Q73" s="3">
        <v>40</v>
      </c>
      <c r="R73" s="3" t="str">
        <f>IF(G73="12R",_xlfn.XLOOKUP(C73,DB!$A$2:$A$222,DB!$B$2:$B$222,""),IF(G73="30L",_xlfn.XLOOKUP(C73,DB!$A$2:$A$222,DB!$C$2:$C$222,""),""))</f>
        <v>OMSUK</v>
      </c>
      <c r="S73" s="3">
        <f t="shared" si="1"/>
        <v>16</v>
      </c>
      <c r="T73" s="3" t="str">
        <f>_xlfn.XLOOKUP(C73,DB!$A$2:$A$222,DB!$D$2:$D$222,"")</f>
        <v>Sector 3</v>
      </c>
    </row>
    <row r="74" spans="1:20" x14ac:dyDescent="0.2">
      <c r="A74" t="s">
        <v>282</v>
      </c>
      <c r="B74" t="s">
        <v>18</v>
      </c>
      <c r="C74" t="s">
        <v>19</v>
      </c>
      <c r="D74" t="s">
        <v>20</v>
      </c>
      <c r="E74" t="s">
        <v>1820</v>
      </c>
      <c r="F74" s="2">
        <v>46270.705486111103</v>
      </c>
      <c r="G74" t="s">
        <v>22</v>
      </c>
      <c r="H74" t="s">
        <v>1821</v>
      </c>
      <c r="I74" s="3">
        <v>340</v>
      </c>
      <c r="J74" t="s">
        <v>24</v>
      </c>
      <c r="K74" t="s">
        <v>25</v>
      </c>
      <c r="L74" s="3">
        <v>867</v>
      </c>
      <c r="M74" t="s">
        <v>267</v>
      </c>
      <c r="N74" s="2">
        <v>46270.751597222203</v>
      </c>
      <c r="O74" s="3">
        <v>340</v>
      </c>
      <c r="P74" t="s">
        <v>27</v>
      </c>
      <c r="Q74" s="3">
        <v>190</v>
      </c>
      <c r="R74" s="3" t="str">
        <f>IF(G74="12R",_xlfn.XLOOKUP(C74,DB!$A$2:$A$222,DB!$B$2:$B$222,""),IF(G74="30L",_xlfn.XLOOKUP(C74,DB!$A$2:$A$222,DB!$C$2:$C$222,""),""))</f>
        <v>UDGUV</v>
      </c>
      <c r="S74" s="3">
        <f t="shared" si="1"/>
        <v>16</v>
      </c>
      <c r="T74" s="3" t="str">
        <f>_xlfn.XLOOKUP(C74,DB!$A$2:$A$222,DB!$D$2:$D$222,"")</f>
        <v>Sector 2</v>
      </c>
    </row>
    <row r="75" spans="1:20" x14ac:dyDescent="0.2">
      <c r="A75" t="s">
        <v>252</v>
      </c>
      <c r="B75" t="s">
        <v>18</v>
      </c>
      <c r="C75" t="s">
        <v>253</v>
      </c>
      <c r="D75" t="s">
        <v>65</v>
      </c>
      <c r="E75" t="s">
        <v>952</v>
      </c>
      <c r="F75" s="2">
        <v>46270.707314814797</v>
      </c>
      <c r="G75" t="s">
        <v>22</v>
      </c>
      <c r="H75" t="s">
        <v>1822</v>
      </c>
      <c r="I75" s="3">
        <v>380</v>
      </c>
      <c r="J75" t="s">
        <v>24</v>
      </c>
      <c r="K75" t="s">
        <v>25</v>
      </c>
      <c r="L75" s="3">
        <v>330</v>
      </c>
      <c r="M75" t="s">
        <v>256</v>
      </c>
      <c r="N75" s="2">
        <v>46270.7258912037</v>
      </c>
      <c r="O75" s="3">
        <v>380</v>
      </c>
      <c r="P75" t="s">
        <v>27</v>
      </c>
      <c r="Q75" s="3">
        <v>190</v>
      </c>
      <c r="R75" s="3" t="str">
        <f>IF(G75="12R",_xlfn.XLOOKUP(C75,DB!$A$2:$A$222,DB!$B$2:$B$222,""),IF(G75="30L",_xlfn.XLOOKUP(C75,DB!$A$2:$A$222,DB!$C$2:$C$222,""),""))</f>
        <v>CZM</v>
      </c>
      <c r="S75" s="3">
        <f t="shared" si="1"/>
        <v>16</v>
      </c>
      <c r="T75" s="3" t="str">
        <f>_xlfn.XLOOKUP(C75,DB!$A$2:$A$222,DB!$D$2:$D$222,"")</f>
        <v>Sector 7</v>
      </c>
    </row>
    <row r="76" spans="1:20" x14ac:dyDescent="0.2">
      <c r="A76" t="s">
        <v>288</v>
      </c>
      <c r="B76" t="s">
        <v>18</v>
      </c>
      <c r="C76" t="s">
        <v>289</v>
      </c>
      <c r="D76" t="s">
        <v>73</v>
      </c>
      <c r="E76" t="s">
        <v>132</v>
      </c>
      <c r="F76" s="2">
        <v>46270.7100347222</v>
      </c>
      <c r="G76" t="s">
        <v>22</v>
      </c>
      <c r="H76" t="s">
        <v>1823</v>
      </c>
      <c r="I76" s="3">
        <v>360</v>
      </c>
      <c r="J76" t="s">
        <v>24</v>
      </c>
      <c r="K76" t="s">
        <v>25</v>
      </c>
      <c r="L76" s="3">
        <v>832</v>
      </c>
      <c r="M76" t="s">
        <v>289</v>
      </c>
      <c r="N76" s="2">
        <v>46270.761655092603</v>
      </c>
      <c r="O76" s="3">
        <v>15</v>
      </c>
      <c r="P76" t="s">
        <v>27</v>
      </c>
      <c r="Q76" s="3">
        <v>190</v>
      </c>
      <c r="R76" s="3" t="str">
        <f>IF(G76="12R",_xlfn.XLOOKUP(C76,DB!$A$2:$A$222,DB!$B$2:$B$222,""),IF(G76="30L",_xlfn.XLOOKUP(C76,DB!$A$2:$A$222,DB!$C$2:$C$222,""),""))</f>
        <v>UDGUV</v>
      </c>
      <c r="S76" s="3">
        <f t="shared" si="1"/>
        <v>17</v>
      </c>
      <c r="T76" s="3" t="str">
        <f>_xlfn.XLOOKUP(C76,DB!$A$2:$A$222,DB!$D$2:$D$222,"")</f>
        <v>Sector 2</v>
      </c>
    </row>
    <row r="77" spans="1:20" x14ac:dyDescent="0.2">
      <c r="A77" t="s">
        <v>1061</v>
      </c>
      <c r="B77" t="s">
        <v>18</v>
      </c>
      <c r="C77" t="s">
        <v>314</v>
      </c>
      <c r="D77" t="s">
        <v>20</v>
      </c>
      <c r="E77" t="s">
        <v>1824</v>
      </c>
      <c r="F77" s="2">
        <v>46270.711574074099</v>
      </c>
      <c r="G77" t="s">
        <v>22</v>
      </c>
      <c r="H77" t="s">
        <v>1825</v>
      </c>
      <c r="I77" s="3">
        <v>350</v>
      </c>
      <c r="J77" t="s">
        <v>24</v>
      </c>
      <c r="K77" t="s">
        <v>25</v>
      </c>
      <c r="L77" s="3">
        <v>311</v>
      </c>
      <c r="M77" t="s">
        <v>1826</v>
      </c>
      <c r="N77" s="2">
        <v>46270.729479166701</v>
      </c>
      <c r="O77" s="3">
        <v>350</v>
      </c>
      <c r="P77" t="s">
        <v>27</v>
      </c>
      <c r="Q77" s="3">
        <v>40</v>
      </c>
      <c r="R77" s="3" t="str">
        <f>IF(G77="12R",_xlfn.XLOOKUP(C77,DB!$A$2:$A$222,DB!$B$2:$B$222,""),IF(G77="30L",_xlfn.XLOOKUP(C77,DB!$A$2:$A$222,DB!$C$2:$C$222,""),""))</f>
        <v>ENEBA</v>
      </c>
      <c r="S77" s="3">
        <f t="shared" si="1"/>
        <v>17</v>
      </c>
      <c r="T77" s="3" t="str">
        <f>_xlfn.XLOOKUP(C77,DB!$A$2:$A$222,DB!$D$2:$D$222,"")</f>
        <v>Sector 3</v>
      </c>
    </row>
    <row r="78" spans="1:20" x14ac:dyDescent="0.2">
      <c r="A78" t="s">
        <v>761</v>
      </c>
      <c r="B78" t="s">
        <v>18</v>
      </c>
      <c r="C78" t="s">
        <v>77</v>
      </c>
      <c r="D78" t="s">
        <v>36</v>
      </c>
      <c r="E78" t="s">
        <v>128</v>
      </c>
      <c r="F78" s="2">
        <v>46270.712731481501</v>
      </c>
      <c r="G78" t="s">
        <v>22</v>
      </c>
      <c r="H78" t="s">
        <v>1827</v>
      </c>
      <c r="I78" s="3">
        <v>360</v>
      </c>
      <c r="J78" t="s">
        <v>24</v>
      </c>
      <c r="K78" t="s">
        <v>25</v>
      </c>
      <c r="L78" s="3">
        <v>869</v>
      </c>
      <c r="M78" t="s">
        <v>267</v>
      </c>
      <c r="N78" s="2">
        <v>46270.760162036997</v>
      </c>
      <c r="O78" s="3">
        <v>360</v>
      </c>
      <c r="P78" t="s">
        <v>27</v>
      </c>
      <c r="Q78" s="3">
        <v>190</v>
      </c>
      <c r="R78" s="3" t="str">
        <f>IF(G78="12R",_xlfn.XLOOKUP(C78,DB!$A$2:$A$222,DB!$B$2:$B$222,""),IF(G78="30L",_xlfn.XLOOKUP(C78,DB!$A$2:$A$222,DB!$C$2:$C$222,""),""))</f>
        <v>UDGUV</v>
      </c>
      <c r="S78" s="3">
        <f t="shared" si="1"/>
        <v>17</v>
      </c>
      <c r="T78" s="3" t="str">
        <f>_xlfn.XLOOKUP(C78,DB!$A$2:$A$222,DB!$D$2:$D$222,"")</f>
        <v>Sector 2</v>
      </c>
    </row>
    <row r="79" spans="1:20" x14ac:dyDescent="0.2">
      <c r="A79" t="s">
        <v>297</v>
      </c>
      <c r="B79" t="s">
        <v>18</v>
      </c>
      <c r="C79" t="s">
        <v>298</v>
      </c>
      <c r="D79" t="s">
        <v>73</v>
      </c>
      <c r="E79" t="s">
        <v>1568</v>
      </c>
      <c r="F79" s="2">
        <v>46270.714097222197</v>
      </c>
      <c r="G79" t="s">
        <v>22</v>
      </c>
      <c r="H79" t="s">
        <v>1828</v>
      </c>
      <c r="I79" s="3">
        <v>350</v>
      </c>
      <c r="J79" t="s">
        <v>24</v>
      </c>
      <c r="K79" t="s">
        <v>25</v>
      </c>
      <c r="L79" s="3">
        <v>297</v>
      </c>
      <c r="M79" t="s">
        <v>1829</v>
      </c>
      <c r="N79" s="2">
        <v>46270.731435185196</v>
      </c>
      <c r="O79" s="3">
        <v>310</v>
      </c>
      <c r="P79" t="s">
        <v>27</v>
      </c>
      <c r="Q79" s="3">
        <v>40</v>
      </c>
      <c r="R79" s="3" t="str">
        <f>IF(G79="12R",_xlfn.XLOOKUP(C79,DB!$A$2:$A$222,DB!$B$2:$B$222,""),IF(G79="30L",_xlfn.XLOOKUP(C79,DB!$A$2:$A$222,DB!$C$2:$C$222,""),""))</f>
        <v>OMSUK</v>
      </c>
      <c r="S79" s="3">
        <f t="shared" si="1"/>
        <v>17</v>
      </c>
      <c r="T79" s="3" t="str">
        <f>_xlfn.XLOOKUP(C79,DB!$A$2:$A$222,DB!$D$2:$D$222,"")</f>
        <v>Sector 3</v>
      </c>
    </row>
    <row r="80" spans="1:20" x14ac:dyDescent="0.2">
      <c r="A80" t="s">
        <v>796</v>
      </c>
      <c r="B80" t="s">
        <v>18</v>
      </c>
      <c r="C80" t="s">
        <v>18</v>
      </c>
      <c r="D80" t="s">
        <v>797</v>
      </c>
      <c r="F80" s="2">
        <v>46270.720671296302</v>
      </c>
      <c r="G80" t="s">
        <v>22</v>
      </c>
      <c r="H80" t="s">
        <v>1830</v>
      </c>
      <c r="I80" s="3">
        <v>15</v>
      </c>
      <c r="J80" t="s">
        <v>196</v>
      </c>
      <c r="K80" t="s">
        <v>62</v>
      </c>
      <c r="L80" s="3">
        <v>131</v>
      </c>
      <c r="M80" t="s">
        <v>18</v>
      </c>
      <c r="N80" s="2">
        <v>46270.758425925902</v>
      </c>
      <c r="O80" s="3">
        <v>0</v>
      </c>
      <c r="P80" t="s">
        <v>192</v>
      </c>
      <c r="Q80" s="3">
        <v>15</v>
      </c>
      <c r="R80" s="3" t="str">
        <f>IF(G80="12R",_xlfn.XLOOKUP(C80,DB!$A$2:$A$222,DB!$B$2:$B$222,""),IF(G80="30L",_xlfn.XLOOKUP(C80,DB!$A$2:$A$222,DB!$C$2:$C$222,""),""))</f>
        <v/>
      </c>
      <c r="S80" s="3">
        <f t="shared" si="1"/>
        <v>17</v>
      </c>
      <c r="T80" s="3" t="str">
        <f>_xlfn.XLOOKUP(C80,DB!$A$2:$A$222,DB!$D$2:$D$222,"")</f>
        <v/>
      </c>
    </row>
    <row r="81" spans="1:20" x14ac:dyDescent="0.2">
      <c r="A81" t="s">
        <v>304</v>
      </c>
      <c r="B81" t="s">
        <v>18</v>
      </c>
      <c r="C81" t="s">
        <v>305</v>
      </c>
      <c r="D81" t="s">
        <v>165</v>
      </c>
      <c r="E81" t="s">
        <v>1831</v>
      </c>
      <c r="F81" s="2">
        <v>46270.723136574103</v>
      </c>
      <c r="G81" t="s">
        <v>22</v>
      </c>
      <c r="H81" t="s">
        <v>1832</v>
      </c>
      <c r="I81" s="3">
        <v>320</v>
      </c>
      <c r="J81" t="s">
        <v>24</v>
      </c>
      <c r="K81" t="s">
        <v>25</v>
      </c>
      <c r="L81" s="3">
        <v>383</v>
      </c>
      <c r="M81" t="s">
        <v>444</v>
      </c>
      <c r="N81" s="2">
        <v>46270.744386574101</v>
      </c>
      <c r="O81" s="3">
        <v>320</v>
      </c>
      <c r="P81" t="s">
        <v>27</v>
      </c>
      <c r="Q81" s="3">
        <v>40</v>
      </c>
      <c r="R81" s="3" t="str">
        <f>IF(G81="12R",_xlfn.XLOOKUP(C81,DB!$A$2:$A$222,DB!$B$2:$B$222,""),IF(G81="30L",_xlfn.XLOOKUP(C81,DB!$A$2:$A$222,DB!$C$2:$C$222,""),""))</f>
        <v>ENEBA</v>
      </c>
      <c r="S81" s="3">
        <f t="shared" si="1"/>
        <v>17</v>
      </c>
      <c r="T81" s="3" t="str">
        <f>_xlfn.XLOOKUP(C81,DB!$A$2:$A$222,DB!$D$2:$D$222,"")</f>
        <v>Sector 3</v>
      </c>
    </row>
    <row r="82" spans="1:20" x14ac:dyDescent="0.2">
      <c r="A82" t="s">
        <v>309</v>
      </c>
      <c r="B82" t="s">
        <v>18</v>
      </c>
      <c r="C82" t="s">
        <v>310</v>
      </c>
      <c r="D82" t="s">
        <v>36</v>
      </c>
      <c r="E82" t="s">
        <v>1609</v>
      </c>
      <c r="F82" s="2">
        <v>46270.726574074099</v>
      </c>
      <c r="G82" t="s">
        <v>22</v>
      </c>
      <c r="H82" t="s">
        <v>1833</v>
      </c>
      <c r="I82" s="3">
        <v>350</v>
      </c>
      <c r="J82" t="s">
        <v>24</v>
      </c>
      <c r="K82" t="s">
        <v>25</v>
      </c>
      <c r="L82" s="3">
        <v>299</v>
      </c>
      <c r="M82" t="s">
        <v>750</v>
      </c>
      <c r="N82" s="2">
        <v>46270.744907407403</v>
      </c>
      <c r="O82" s="3">
        <v>350</v>
      </c>
      <c r="P82" t="s">
        <v>27</v>
      </c>
      <c r="Q82" s="3">
        <v>40</v>
      </c>
      <c r="R82" s="3" t="str">
        <f>IF(G82="12R",_xlfn.XLOOKUP(C82,DB!$A$2:$A$222,DB!$B$2:$B$222,""),IF(G82="30L",_xlfn.XLOOKUP(C82,DB!$A$2:$A$222,DB!$C$2:$C$222,""),""))</f>
        <v>NUDAL</v>
      </c>
      <c r="S82" s="3">
        <f t="shared" si="1"/>
        <v>17</v>
      </c>
      <c r="T82" s="3" t="str">
        <f>_xlfn.XLOOKUP(C82,DB!$A$2:$A$222,DB!$D$2:$D$222,"")</f>
        <v>Sector 3</v>
      </c>
    </row>
    <row r="83" spans="1:20" x14ac:dyDescent="0.2">
      <c r="A83" t="s">
        <v>301</v>
      </c>
      <c r="B83" t="s">
        <v>18</v>
      </c>
      <c r="C83" t="s">
        <v>173</v>
      </c>
      <c r="D83" t="s">
        <v>73</v>
      </c>
      <c r="E83" t="s">
        <v>1834</v>
      </c>
      <c r="F83" s="2">
        <v>46270.729340277801</v>
      </c>
      <c r="G83" t="s">
        <v>22</v>
      </c>
      <c r="H83" t="s">
        <v>1835</v>
      </c>
      <c r="I83" s="3">
        <v>320</v>
      </c>
      <c r="J83" t="s">
        <v>24</v>
      </c>
      <c r="K83" t="s">
        <v>25</v>
      </c>
      <c r="L83" s="3">
        <v>576</v>
      </c>
      <c r="M83" t="s">
        <v>177</v>
      </c>
      <c r="N83" s="2">
        <v>46270.760625000003</v>
      </c>
      <c r="O83" s="3">
        <v>320</v>
      </c>
      <c r="P83" t="s">
        <v>27</v>
      </c>
      <c r="Q83" s="3">
        <v>40</v>
      </c>
      <c r="R83" s="3" t="str">
        <f>IF(G83="12R",_xlfn.XLOOKUP(C83,DB!$A$2:$A$222,DB!$B$2:$B$222,""),IF(G83="30L",_xlfn.XLOOKUP(C83,DB!$A$2:$A$222,DB!$C$2:$C$222,""),""))</f>
        <v>ENEBA</v>
      </c>
      <c r="S83" s="3">
        <f t="shared" si="1"/>
        <v>17</v>
      </c>
      <c r="T83" s="3" t="str">
        <f>_xlfn.XLOOKUP(C83,DB!$A$2:$A$222,DB!$D$2:$D$222,"")</f>
        <v>Sector 3</v>
      </c>
    </row>
    <row r="84" spans="1:20" x14ac:dyDescent="0.2">
      <c r="A84" t="s">
        <v>317</v>
      </c>
      <c r="B84" t="s">
        <v>18</v>
      </c>
      <c r="C84" t="s">
        <v>318</v>
      </c>
      <c r="D84" t="s">
        <v>30</v>
      </c>
      <c r="E84" t="s">
        <v>1836</v>
      </c>
      <c r="F84" s="2">
        <v>46270.734143518501</v>
      </c>
      <c r="G84" t="s">
        <v>22</v>
      </c>
      <c r="H84" t="s">
        <v>1837</v>
      </c>
      <c r="I84" s="3">
        <v>390</v>
      </c>
      <c r="J84" t="s">
        <v>24</v>
      </c>
      <c r="K84" t="s">
        <v>25</v>
      </c>
      <c r="L84" s="3">
        <v>150</v>
      </c>
      <c r="M84" t="s">
        <v>158</v>
      </c>
      <c r="N84" s="2">
        <v>46270.7444791667</v>
      </c>
      <c r="O84" s="3">
        <v>254</v>
      </c>
      <c r="P84" t="s">
        <v>27</v>
      </c>
      <c r="Q84" s="3">
        <v>190</v>
      </c>
      <c r="R84" s="3" t="str">
        <f>IF(G84="12R",_xlfn.XLOOKUP(C84,DB!$A$2:$A$222,DB!$B$2:$B$222,""),IF(G84="30L",_xlfn.XLOOKUP(C84,DB!$A$2:$A$222,DB!$C$2:$C$222,""),""))</f>
        <v>HECAT</v>
      </c>
      <c r="S84" s="3">
        <f t="shared" si="1"/>
        <v>17</v>
      </c>
      <c r="T84" s="3" t="str">
        <f>_xlfn.XLOOKUP(C84,DB!$A$2:$A$222,DB!$D$2:$D$222,"")</f>
        <v>Sector 7</v>
      </c>
    </row>
    <row r="85" spans="1:20" x14ac:dyDescent="0.2">
      <c r="A85" t="s">
        <v>313</v>
      </c>
      <c r="B85" t="s">
        <v>18</v>
      </c>
      <c r="C85" t="s">
        <v>314</v>
      </c>
      <c r="D85" t="s">
        <v>73</v>
      </c>
      <c r="E85" t="s">
        <v>1838</v>
      </c>
      <c r="F85" s="2">
        <v>46270.7355439815</v>
      </c>
      <c r="G85" t="s">
        <v>22</v>
      </c>
      <c r="H85" t="s">
        <v>1839</v>
      </c>
      <c r="I85" s="3">
        <v>330</v>
      </c>
      <c r="J85" t="s">
        <v>24</v>
      </c>
      <c r="K85" t="s">
        <v>25</v>
      </c>
      <c r="L85" s="3">
        <v>373</v>
      </c>
      <c r="M85" t="s">
        <v>1840</v>
      </c>
      <c r="N85" s="2">
        <v>46270.756539351903</v>
      </c>
      <c r="O85" s="3">
        <v>330</v>
      </c>
      <c r="P85" t="s">
        <v>27</v>
      </c>
      <c r="Q85" s="3">
        <v>40</v>
      </c>
      <c r="R85" s="3" t="str">
        <f>IF(G85="12R",_xlfn.XLOOKUP(C85,DB!$A$2:$A$222,DB!$B$2:$B$222,""),IF(G85="30L",_xlfn.XLOOKUP(C85,DB!$A$2:$A$222,DB!$C$2:$C$222,""),""))</f>
        <v>ENEBA</v>
      </c>
      <c r="S85" s="3">
        <f t="shared" si="1"/>
        <v>17</v>
      </c>
      <c r="T85" s="3" t="str">
        <f>_xlfn.XLOOKUP(C85,DB!$A$2:$A$222,DB!$D$2:$D$222,"")</f>
        <v>Sector 3</v>
      </c>
    </row>
    <row r="86" spans="1:20" x14ac:dyDescent="0.2">
      <c r="A86" t="s">
        <v>428</v>
      </c>
      <c r="B86" t="s">
        <v>18</v>
      </c>
      <c r="C86" t="s">
        <v>182</v>
      </c>
      <c r="D86" t="s">
        <v>73</v>
      </c>
      <c r="E86" t="s">
        <v>1841</v>
      </c>
      <c r="F86" s="2">
        <v>46270.737569444398</v>
      </c>
      <c r="G86" t="s">
        <v>22</v>
      </c>
      <c r="H86" t="s">
        <v>1842</v>
      </c>
      <c r="I86" s="3">
        <v>350</v>
      </c>
      <c r="J86" t="s">
        <v>24</v>
      </c>
      <c r="K86" t="s">
        <v>25</v>
      </c>
      <c r="L86" s="3">
        <v>387</v>
      </c>
      <c r="M86" t="s">
        <v>1843</v>
      </c>
      <c r="N86" s="2">
        <v>46270.759039351899</v>
      </c>
      <c r="O86" s="3">
        <v>350</v>
      </c>
      <c r="P86" t="s">
        <v>27</v>
      </c>
      <c r="Q86" s="3">
        <v>40</v>
      </c>
      <c r="R86" s="3" t="str">
        <f>IF(G86="12R",_xlfn.XLOOKUP(C86,DB!$A$2:$A$222,DB!$B$2:$B$222,""),IF(G86="30L",_xlfn.XLOOKUP(C86,DB!$A$2:$A$222,DB!$C$2:$C$222,""),""))</f>
        <v>ENEBA</v>
      </c>
      <c r="S86" s="3">
        <f t="shared" si="1"/>
        <v>17</v>
      </c>
      <c r="T86" s="3" t="str">
        <f>_xlfn.XLOOKUP(C86,DB!$A$2:$A$222,DB!$D$2:$D$222,"")</f>
        <v>Sector 3</v>
      </c>
    </row>
    <row r="87" spans="1:20" x14ac:dyDescent="0.2">
      <c r="A87" t="s">
        <v>325</v>
      </c>
      <c r="B87" t="s">
        <v>18</v>
      </c>
      <c r="C87" t="s">
        <v>326</v>
      </c>
      <c r="D87" t="s">
        <v>155</v>
      </c>
      <c r="E87" t="s">
        <v>327</v>
      </c>
      <c r="F87" s="2">
        <v>46270.738784722198</v>
      </c>
      <c r="G87" t="s">
        <v>22</v>
      </c>
      <c r="H87" t="s">
        <v>1844</v>
      </c>
      <c r="I87" s="3">
        <v>380</v>
      </c>
      <c r="J87" t="s">
        <v>24</v>
      </c>
      <c r="K87" t="s">
        <v>25</v>
      </c>
      <c r="L87" s="3">
        <v>443</v>
      </c>
      <c r="M87" t="s">
        <v>308</v>
      </c>
      <c r="N87" s="2">
        <v>46270.763020833299</v>
      </c>
      <c r="O87" s="3">
        <v>380</v>
      </c>
      <c r="P87" t="s">
        <v>27</v>
      </c>
      <c r="Q87" s="3">
        <v>40</v>
      </c>
      <c r="R87" s="3" t="str">
        <f>IF(G87="12R",_xlfn.XLOOKUP(C87,DB!$A$2:$A$222,DB!$B$2:$B$222,""),IF(G87="30L",_xlfn.XLOOKUP(C87,DB!$A$2:$A$222,DB!$C$2:$C$222,""),""))</f>
        <v>OMSUK</v>
      </c>
      <c r="S87" s="3">
        <f t="shared" si="1"/>
        <v>17</v>
      </c>
      <c r="T87" s="3" t="str">
        <f>_xlfn.XLOOKUP(C87,DB!$A$2:$A$222,DB!$D$2:$D$222,"")</f>
        <v>Sector 3</v>
      </c>
    </row>
    <row r="88" spans="1:20" x14ac:dyDescent="0.2">
      <c r="A88" t="s">
        <v>345</v>
      </c>
      <c r="B88" t="s">
        <v>18</v>
      </c>
      <c r="C88" t="s">
        <v>346</v>
      </c>
      <c r="D88" t="s">
        <v>65</v>
      </c>
      <c r="E88" t="s">
        <v>1845</v>
      </c>
      <c r="F88" s="2">
        <v>46270.7398958333</v>
      </c>
      <c r="G88" t="s">
        <v>22</v>
      </c>
      <c r="H88" t="s">
        <v>1846</v>
      </c>
      <c r="I88" s="3">
        <v>390</v>
      </c>
      <c r="J88" t="s">
        <v>24</v>
      </c>
      <c r="K88" t="s">
        <v>25</v>
      </c>
      <c r="L88" s="3">
        <v>149</v>
      </c>
      <c r="M88" t="s">
        <v>158</v>
      </c>
      <c r="N88" s="2">
        <v>46270.750081018501</v>
      </c>
      <c r="O88" s="3">
        <v>298</v>
      </c>
      <c r="P88" t="s">
        <v>27</v>
      </c>
      <c r="Q88" s="3">
        <v>190</v>
      </c>
      <c r="R88" s="3" t="str">
        <f>IF(G88="12R",_xlfn.XLOOKUP(C88,DB!$A$2:$A$222,DB!$B$2:$B$222,""),IF(G88="30L",_xlfn.XLOOKUP(C88,DB!$A$2:$A$222,DB!$C$2:$C$222,""),""))</f>
        <v>TAKUX</v>
      </c>
      <c r="S88" s="3">
        <f t="shared" si="1"/>
        <v>17</v>
      </c>
      <c r="T88" s="3" t="str">
        <f>_xlfn.XLOOKUP(C88,DB!$A$2:$A$222,DB!$D$2:$D$222,"")</f>
        <v>Sector 7</v>
      </c>
    </row>
    <row r="89" spans="1:20" x14ac:dyDescent="0.2">
      <c r="A89" t="s">
        <v>332</v>
      </c>
      <c r="B89" t="s">
        <v>18</v>
      </c>
      <c r="C89" t="s">
        <v>333</v>
      </c>
      <c r="D89" t="s">
        <v>65</v>
      </c>
      <c r="E89" t="s">
        <v>1501</v>
      </c>
      <c r="F89" s="2">
        <v>46270.741620370398</v>
      </c>
      <c r="G89" t="s">
        <v>22</v>
      </c>
      <c r="H89" t="s">
        <v>1847</v>
      </c>
      <c r="I89" s="3">
        <v>390</v>
      </c>
      <c r="J89" t="s">
        <v>24</v>
      </c>
      <c r="K89" t="s">
        <v>25</v>
      </c>
      <c r="L89" s="3">
        <v>150</v>
      </c>
      <c r="M89" t="s">
        <v>158</v>
      </c>
      <c r="N89" s="2">
        <v>46270.750949074099</v>
      </c>
      <c r="O89" s="3">
        <v>253</v>
      </c>
      <c r="P89" t="s">
        <v>27</v>
      </c>
      <c r="Q89" s="3">
        <v>190</v>
      </c>
      <c r="R89" s="3" t="str">
        <f>IF(G89="12R",_xlfn.XLOOKUP(C89,DB!$A$2:$A$222,DB!$B$2:$B$222,""),IF(G89="30L",_xlfn.XLOOKUP(C89,DB!$A$2:$A$222,DB!$C$2:$C$222,""),""))</f>
        <v>TAKUX</v>
      </c>
      <c r="S89" s="3">
        <f t="shared" si="1"/>
        <v>17</v>
      </c>
      <c r="T89" s="3" t="str">
        <f>_xlfn.XLOOKUP(C89,DB!$A$2:$A$222,DB!$D$2:$D$222,"")</f>
        <v>Sector 7</v>
      </c>
    </row>
    <row r="90" spans="1:20" x14ac:dyDescent="0.2">
      <c r="A90" t="s">
        <v>336</v>
      </c>
      <c r="B90" t="s">
        <v>18</v>
      </c>
      <c r="C90" t="s">
        <v>337</v>
      </c>
      <c r="D90" t="s">
        <v>73</v>
      </c>
      <c r="E90" t="s">
        <v>161</v>
      </c>
      <c r="F90" s="2">
        <v>46270.742824074099</v>
      </c>
      <c r="G90" t="s">
        <v>22</v>
      </c>
      <c r="H90" t="s">
        <v>1848</v>
      </c>
      <c r="I90" s="3">
        <v>340</v>
      </c>
      <c r="J90" t="s">
        <v>24</v>
      </c>
      <c r="K90" t="s">
        <v>25</v>
      </c>
      <c r="L90" s="3">
        <v>858</v>
      </c>
      <c r="M90" t="s">
        <v>52</v>
      </c>
      <c r="N90" s="2">
        <v>46270.788773148102</v>
      </c>
      <c r="O90" s="3">
        <v>340</v>
      </c>
      <c r="P90" t="s">
        <v>27</v>
      </c>
      <c r="Q90" s="3">
        <v>190</v>
      </c>
      <c r="R90" s="3" t="str">
        <f>IF(G90="12R",_xlfn.XLOOKUP(C90,DB!$A$2:$A$222,DB!$B$2:$B$222,""),IF(G90="30L",_xlfn.XLOOKUP(C90,DB!$A$2:$A$222,DB!$C$2:$C$222,""),""))</f>
        <v>UDGUV</v>
      </c>
      <c r="S90" s="3">
        <f t="shared" si="1"/>
        <v>17</v>
      </c>
      <c r="T90" s="3" t="str">
        <f>_xlfn.XLOOKUP(C90,DB!$A$2:$A$222,DB!$D$2:$D$222,"")</f>
        <v>Sector 2</v>
      </c>
    </row>
    <row r="91" spans="1:20" x14ac:dyDescent="0.2">
      <c r="A91" t="s">
        <v>699</v>
      </c>
      <c r="B91" t="s">
        <v>18</v>
      </c>
      <c r="C91" t="s">
        <v>700</v>
      </c>
      <c r="D91" t="s">
        <v>36</v>
      </c>
      <c r="E91" t="s">
        <v>1849</v>
      </c>
      <c r="F91" s="2">
        <v>46270.743923611102</v>
      </c>
      <c r="G91" t="s">
        <v>22</v>
      </c>
      <c r="H91" t="s">
        <v>1850</v>
      </c>
      <c r="I91" s="3">
        <v>370</v>
      </c>
      <c r="J91" t="s">
        <v>24</v>
      </c>
      <c r="K91" t="s">
        <v>25</v>
      </c>
      <c r="L91" s="3">
        <v>274</v>
      </c>
      <c r="M91" t="s">
        <v>1851</v>
      </c>
      <c r="N91" s="2">
        <v>46270.759907407402</v>
      </c>
      <c r="O91" s="3">
        <v>314</v>
      </c>
      <c r="P91" t="s">
        <v>27</v>
      </c>
      <c r="Q91" s="3">
        <v>40</v>
      </c>
      <c r="R91" s="3" t="str">
        <f>IF(G91="12R",_xlfn.XLOOKUP(C91,DB!$A$2:$A$222,DB!$B$2:$B$222,""),IF(G91="30L",_xlfn.XLOOKUP(C91,DB!$A$2:$A$222,DB!$C$2:$C$222,""),""))</f>
        <v>OMSUK</v>
      </c>
      <c r="S91" s="3">
        <f t="shared" si="1"/>
        <v>17</v>
      </c>
      <c r="T91" s="3" t="str">
        <f>_xlfn.XLOOKUP(C91,DB!$A$2:$A$222,DB!$D$2:$D$222,"")</f>
        <v>Sector 3</v>
      </c>
    </row>
    <row r="92" spans="1:20" x14ac:dyDescent="0.2">
      <c r="A92" t="s">
        <v>370</v>
      </c>
      <c r="B92" t="s">
        <v>18</v>
      </c>
      <c r="C92" t="s">
        <v>48</v>
      </c>
      <c r="D92" t="s">
        <v>30</v>
      </c>
      <c r="E92" t="s">
        <v>1852</v>
      </c>
      <c r="F92" s="2">
        <v>46270.745115740698</v>
      </c>
      <c r="G92" t="s">
        <v>22</v>
      </c>
      <c r="H92" t="s">
        <v>1853</v>
      </c>
      <c r="I92" s="3">
        <v>380</v>
      </c>
      <c r="J92" t="s">
        <v>24</v>
      </c>
      <c r="K92" t="s">
        <v>25</v>
      </c>
      <c r="L92" s="3">
        <v>859</v>
      </c>
      <c r="M92" t="s">
        <v>52</v>
      </c>
      <c r="N92" s="2">
        <v>46270.791469907403</v>
      </c>
      <c r="O92" s="3">
        <v>380</v>
      </c>
      <c r="P92" t="s">
        <v>27</v>
      </c>
      <c r="Q92" s="3">
        <v>190</v>
      </c>
      <c r="R92" s="3" t="str">
        <f>IF(G92="12R",_xlfn.XLOOKUP(C92,DB!$A$2:$A$222,DB!$B$2:$B$222,""),IF(G92="30L",_xlfn.XLOOKUP(C92,DB!$A$2:$A$222,DB!$C$2:$C$222,""),""))</f>
        <v>UDGUV</v>
      </c>
      <c r="S92" s="3">
        <f t="shared" si="1"/>
        <v>17</v>
      </c>
      <c r="T92" s="3" t="str">
        <f>_xlfn.XLOOKUP(C92,DB!$A$2:$A$222,DB!$D$2:$D$222,"")</f>
        <v>Sector 2</v>
      </c>
    </row>
    <row r="93" spans="1:20" x14ac:dyDescent="0.2">
      <c r="A93" t="s">
        <v>1854</v>
      </c>
      <c r="B93" t="s">
        <v>18</v>
      </c>
      <c r="C93" t="s">
        <v>1855</v>
      </c>
      <c r="D93" t="s">
        <v>165</v>
      </c>
      <c r="E93" t="s">
        <v>1856</v>
      </c>
      <c r="F93" s="2">
        <v>46270.746215277803</v>
      </c>
      <c r="G93" t="s">
        <v>22</v>
      </c>
      <c r="H93" t="s">
        <v>1857</v>
      </c>
      <c r="I93" s="3">
        <v>350</v>
      </c>
      <c r="J93" t="s">
        <v>24</v>
      </c>
      <c r="K93" t="s">
        <v>25</v>
      </c>
      <c r="L93" s="3">
        <v>378</v>
      </c>
      <c r="M93" t="s">
        <v>1858</v>
      </c>
      <c r="N93" s="2">
        <v>46270.766782407401</v>
      </c>
      <c r="O93" s="3">
        <v>330</v>
      </c>
      <c r="P93" t="s">
        <v>27</v>
      </c>
      <c r="Q93" s="3">
        <v>40</v>
      </c>
      <c r="R93" s="3" t="str">
        <f>IF(G93="12R",_xlfn.XLOOKUP(C93,DB!$A$2:$A$222,DB!$B$2:$B$222,""),IF(G93="30L",_xlfn.XLOOKUP(C93,DB!$A$2:$A$222,DB!$C$2:$C$222,""),""))</f>
        <v>ENEBA</v>
      </c>
      <c r="S93" s="3">
        <f t="shared" si="1"/>
        <v>17</v>
      </c>
      <c r="T93" s="3" t="str">
        <f>_xlfn.XLOOKUP(C93,DB!$A$2:$A$222,DB!$D$2:$D$222,"")</f>
        <v>Sector 3</v>
      </c>
    </row>
    <row r="94" spans="1:20" x14ac:dyDescent="0.2">
      <c r="A94" t="s">
        <v>355</v>
      </c>
      <c r="B94" t="s">
        <v>18</v>
      </c>
      <c r="C94" t="s">
        <v>35</v>
      </c>
      <c r="D94" t="s">
        <v>20</v>
      </c>
      <c r="E94" t="s">
        <v>70</v>
      </c>
      <c r="F94" s="2">
        <v>46270.747094907398</v>
      </c>
      <c r="G94" t="s">
        <v>22</v>
      </c>
      <c r="H94" t="s">
        <v>1859</v>
      </c>
      <c r="I94" s="3">
        <v>360</v>
      </c>
      <c r="J94" t="s">
        <v>24</v>
      </c>
      <c r="K94" t="s">
        <v>25</v>
      </c>
      <c r="L94" s="3">
        <v>869</v>
      </c>
      <c r="M94" t="s">
        <v>39</v>
      </c>
      <c r="N94" s="2">
        <v>46270.794004629599</v>
      </c>
      <c r="O94" s="3">
        <v>360</v>
      </c>
      <c r="P94" t="s">
        <v>27</v>
      </c>
      <c r="Q94" s="3">
        <v>190</v>
      </c>
      <c r="R94" s="3" t="str">
        <f>IF(G94="12R",_xlfn.XLOOKUP(C94,DB!$A$2:$A$222,DB!$B$2:$B$222,""),IF(G94="30L",_xlfn.XLOOKUP(C94,DB!$A$2:$A$222,DB!$C$2:$C$222,""),""))</f>
        <v>UDGUV</v>
      </c>
      <c r="S94" s="3">
        <f t="shared" si="1"/>
        <v>17</v>
      </c>
      <c r="T94" s="3" t="str">
        <f>_xlfn.XLOOKUP(C94,DB!$A$2:$A$222,DB!$D$2:$D$222,"")</f>
        <v>Sector 2</v>
      </c>
    </row>
    <row r="95" spans="1:20" x14ac:dyDescent="0.2">
      <c r="A95" t="s">
        <v>772</v>
      </c>
      <c r="B95" t="s">
        <v>18</v>
      </c>
      <c r="C95" t="s">
        <v>204</v>
      </c>
      <c r="D95" t="s">
        <v>30</v>
      </c>
      <c r="E95" t="s">
        <v>1860</v>
      </c>
      <c r="F95" s="2">
        <v>46270.748194444401</v>
      </c>
      <c r="G95" t="s">
        <v>22</v>
      </c>
      <c r="H95" t="s">
        <v>1861</v>
      </c>
      <c r="I95" s="3">
        <v>350</v>
      </c>
      <c r="J95" t="s">
        <v>24</v>
      </c>
      <c r="K95" t="s">
        <v>25</v>
      </c>
      <c r="L95" s="3">
        <v>279</v>
      </c>
      <c r="M95" t="s">
        <v>1862</v>
      </c>
      <c r="N95" s="2">
        <v>46270.7652662037</v>
      </c>
      <c r="O95" s="3">
        <v>331</v>
      </c>
      <c r="P95" t="s">
        <v>27</v>
      </c>
      <c r="Q95" s="3">
        <v>40</v>
      </c>
      <c r="R95" s="3" t="str">
        <f>IF(G95="12R",_xlfn.XLOOKUP(C95,DB!$A$2:$A$222,DB!$B$2:$B$222,""),IF(G95="30L",_xlfn.XLOOKUP(C95,DB!$A$2:$A$222,DB!$C$2:$C$222,""),""))</f>
        <v>OMSUK</v>
      </c>
      <c r="S95" s="3">
        <f t="shared" si="1"/>
        <v>17</v>
      </c>
      <c r="T95" s="3" t="str">
        <f>_xlfn.XLOOKUP(C95,DB!$A$2:$A$222,DB!$D$2:$D$222,"")</f>
        <v>Sector 3</v>
      </c>
    </row>
    <row r="96" spans="1:20" x14ac:dyDescent="0.2">
      <c r="A96" t="s">
        <v>1317</v>
      </c>
      <c r="B96" t="s">
        <v>18</v>
      </c>
      <c r="C96" t="s">
        <v>242</v>
      </c>
      <c r="D96" t="s">
        <v>1203</v>
      </c>
      <c r="F96" s="2">
        <v>46270.752974536997</v>
      </c>
      <c r="G96" t="s">
        <v>22</v>
      </c>
      <c r="H96" t="s">
        <v>244</v>
      </c>
      <c r="I96" s="3">
        <v>15</v>
      </c>
      <c r="J96" t="s">
        <v>196</v>
      </c>
      <c r="K96" t="s">
        <v>62</v>
      </c>
      <c r="L96" s="3">
        <v>58</v>
      </c>
      <c r="M96" t="s">
        <v>242</v>
      </c>
      <c r="N96" s="2">
        <v>46270.771249999998</v>
      </c>
      <c r="O96" s="3">
        <v>0</v>
      </c>
      <c r="P96" t="s">
        <v>192</v>
      </c>
      <c r="Q96" s="3">
        <v>15</v>
      </c>
      <c r="R96" s="3" t="str">
        <f>IF(G96="12R",_xlfn.XLOOKUP(C96,DB!$A$2:$A$222,DB!$B$2:$B$222,""),IF(G96="30L",_xlfn.XLOOKUP(C96,DB!$A$2:$A$222,DB!$C$2:$C$222,""),""))</f>
        <v>CZM</v>
      </c>
      <c r="S96" s="3">
        <f t="shared" si="1"/>
        <v>18</v>
      </c>
      <c r="T96" s="3" t="str">
        <f>_xlfn.XLOOKUP(C96,DB!$A$2:$A$222,DB!$D$2:$D$222,"")</f>
        <v>Sector 7</v>
      </c>
    </row>
    <row r="97" spans="1:20" x14ac:dyDescent="0.2">
      <c r="A97" t="s">
        <v>360</v>
      </c>
      <c r="B97" t="s">
        <v>18</v>
      </c>
      <c r="C97" t="s">
        <v>361</v>
      </c>
      <c r="D97" t="s">
        <v>49</v>
      </c>
      <c r="E97" t="s">
        <v>1863</v>
      </c>
      <c r="F97" s="2">
        <v>46270.754618055602</v>
      </c>
      <c r="G97" t="s">
        <v>22</v>
      </c>
      <c r="H97" t="s">
        <v>1864</v>
      </c>
      <c r="I97" s="3">
        <v>300</v>
      </c>
      <c r="J97" t="s">
        <v>24</v>
      </c>
      <c r="K97" t="s">
        <v>25</v>
      </c>
      <c r="L97" s="3">
        <v>878</v>
      </c>
      <c r="M97" t="s">
        <v>39</v>
      </c>
      <c r="N97" s="2">
        <v>46270.800520833298</v>
      </c>
      <c r="O97" s="3">
        <v>320</v>
      </c>
      <c r="P97" t="s">
        <v>27</v>
      </c>
      <c r="Q97" s="3">
        <v>190</v>
      </c>
      <c r="R97" s="3" t="str">
        <f>IF(G97="12R",_xlfn.XLOOKUP(C97,DB!$A$2:$A$222,DB!$B$2:$B$222,""),IF(G97="30L",_xlfn.XLOOKUP(C97,DB!$A$2:$A$222,DB!$C$2:$C$222,""),""))</f>
        <v>UDGUV</v>
      </c>
      <c r="S97" s="3">
        <f t="shared" si="1"/>
        <v>18</v>
      </c>
      <c r="T97" s="3" t="str">
        <f>_xlfn.XLOOKUP(C97,DB!$A$2:$A$222,DB!$D$2:$D$222,"")</f>
        <v>Sector 2</v>
      </c>
    </row>
    <row r="98" spans="1:20" x14ac:dyDescent="0.2">
      <c r="A98" t="s">
        <v>349</v>
      </c>
      <c r="B98" t="s">
        <v>18</v>
      </c>
      <c r="C98" t="s">
        <v>19</v>
      </c>
      <c r="D98" t="s">
        <v>20</v>
      </c>
      <c r="E98" t="s">
        <v>1699</v>
      </c>
      <c r="F98" s="2">
        <v>46270.756006944401</v>
      </c>
      <c r="G98" t="s">
        <v>22</v>
      </c>
      <c r="H98" t="s">
        <v>1865</v>
      </c>
      <c r="I98" s="3">
        <v>360</v>
      </c>
      <c r="J98" t="s">
        <v>24</v>
      </c>
      <c r="K98" t="s">
        <v>25</v>
      </c>
      <c r="L98" s="3">
        <v>866</v>
      </c>
      <c r="M98" t="s">
        <v>26</v>
      </c>
      <c r="N98" s="2">
        <v>46270.803368055596</v>
      </c>
      <c r="O98" s="3">
        <v>360</v>
      </c>
      <c r="P98" t="s">
        <v>27</v>
      </c>
      <c r="Q98" s="3">
        <v>190</v>
      </c>
      <c r="R98" s="3" t="str">
        <f>IF(G98="12R",_xlfn.XLOOKUP(C98,DB!$A$2:$A$222,DB!$B$2:$B$222,""),IF(G98="30L",_xlfn.XLOOKUP(C98,DB!$A$2:$A$222,DB!$C$2:$C$222,""),""))</f>
        <v>UDGUV</v>
      </c>
      <c r="S98" s="3">
        <f t="shared" si="1"/>
        <v>18</v>
      </c>
      <c r="T98" s="3" t="str">
        <f>_xlfn.XLOOKUP(C98,DB!$A$2:$A$222,DB!$D$2:$D$222,"")</f>
        <v>Sector 2</v>
      </c>
    </row>
    <row r="99" spans="1:20" x14ac:dyDescent="0.2">
      <c r="A99" t="s">
        <v>357</v>
      </c>
      <c r="B99" t="s">
        <v>18</v>
      </c>
      <c r="C99" t="s">
        <v>249</v>
      </c>
      <c r="D99" t="s">
        <v>20</v>
      </c>
      <c r="E99" t="s">
        <v>1129</v>
      </c>
      <c r="F99" s="2">
        <v>46270.7573148148</v>
      </c>
      <c r="G99" t="s">
        <v>22</v>
      </c>
      <c r="H99" t="s">
        <v>1866</v>
      </c>
      <c r="I99" s="3">
        <v>330</v>
      </c>
      <c r="J99" t="s">
        <v>24</v>
      </c>
      <c r="K99" t="s">
        <v>25</v>
      </c>
      <c r="L99" s="3">
        <v>388</v>
      </c>
      <c r="M99" t="s">
        <v>444</v>
      </c>
      <c r="N99" s="2">
        <v>46270.778645833299</v>
      </c>
      <c r="O99" s="3">
        <v>330</v>
      </c>
      <c r="P99" t="s">
        <v>27</v>
      </c>
      <c r="Q99" s="3">
        <v>40</v>
      </c>
      <c r="R99" s="3" t="str">
        <f>IF(G99="12R",_xlfn.XLOOKUP(C99,DB!$A$2:$A$222,DB!$B$2:$B$222,""),IF(G99="30L",_xlfn.XLOOKUP(C99,DB!$A$2:$A$222,DB!$C$2:$C$222,""),""))</f>
        <v>OMSUK</v>
      </c>
      <c r="S99" s="3">
        <f t="shared" si="1"/>
        <v>18</v>
      </c>
      <c r="T99" s="3" t="str">
        <f>_xlfn.XLOOKUP(C99,DB!$A$2:$A$222,DB!$D$2:$D$222,"")</f>
        <v>Sector 3</v>
      </c>
    </row>
    <row r="100" spans="1:20" x14ac:dyDescent="0.2">
      <c r="A100" t="s">
        <v>1867</v>
      </c>
      <c r="B100" t="s">
        <v>18</v>
      </c>
      <c r="C100" t="s">
        <v>1581</v>
      </c>
      <c r="D100" t="s">
        <v>884</v>
      </c>
      <c r="F100" s="2">
        <v>46270.759988425903</v>
      </c>
      <c r="G100" t="s">
        <v>22</v>
      </c>
      <c r="H100" t="s">
        <v>1868</v>
      </c>
      <c r="I100" s="3">
        <v>280</v>
      </c>
      <c r="J100" t="s">
        <v>24</v>
      </c>
      <c r="K100" t="s">
        <v>62</v>
      </c>
      <c r="L100" s="3">
        <v>868</v>
      </c>
      <c r="M100" t="s">
        <v>39</v>
      </c>
      <c r="N100" s="2">
        <v>46270.842650462997</v>
      </c>
      <c r="O100" s="3">
        <v>280</v>
      </c>
      <c r="P100" t="s">
        <v>192</v>
      </c>
      <c r="Q100" s="3">
        <v>30</v>
      </c>
      <c r="R100" s="3" t="str">
        <f>IF(G100="12R",_xlfn.XLOOKUP(C100,DB!$A$2:$A$222,DB!$B$2:$B$222,""),IF(G100="30L",_xlfn.XLOOKUP(C100,DB!$A$2:$A$222,DB!$C$2:$C$222,""),""))</f>
        <v>ENEBA</v>
      </c>
      <c r="S100" s="3">
        <f t="shared" si="1"/>
        <v>18</v>
      </c>
      <c r="T100" s="3" t="str">
        <f>_xlfn.XLOOKUP(C100,DB!$A$2:$A$222,DB!$D$2:$D$222,"")</f>
        <v>Sector 3</v>
      </c>
    </row>
    <row r="101" spans="1:20" x14ac:dyDescent="0.2">
      <c r="A101" t="s">
        <v>377</v>
      </c>
      <c r="B101" t="s">
        <v>18</v>
      </c>
      <c r="C101" t="s">
        <v>29</v>
      </c>
      <c r="D101" t="s">
        <v>378</v>
      </c>
      <c r="E101" t="s">
        <v>1869</v>
      </c>
      <c r="F101" s="2">
        <v>46270.761504629598</v>
      </c>
      <c r="G101" t="s">
        <v>22</v>
      </c>
      <c r="H101" t="s">
        <v>1870</v>
      </c>
      <c r="I101" s="3">
        <v>310</v>
      </c>
      <c r="J101" t="s">
        <v>24</v>
      </c>
      <c r="K101" t="s">
        <v>25</v>
      </c>
      <c r="L101" s="3">
        <v>383</v>
      </c>
      <c r="M101" t="s">
        <v>444</v>
      </c>
      <c r="N101" s="2">
        <v>46270.783865740697</v>
      </c>
      <c r="O101" s="3">
        <v>310</v>
      </c>
      <c r="P101" t="s">
        <v>27</v>
      </c>
      <c r="Q101" s="3">
        <v>40</v>
      </c>
      <c r="R101" s="3" t="str">
        <f>IF(G101="12R",_xlfn.XLOOKUP(C101,DB!$A$2:$A$222,DB!$B$2:$B$222,""),IF(G101="30L",_xlfn.XLOOKUP(C101,DB!$A$2:$A$222,DB!$C$2:$C$222,""),""))</f>
        <v>OMSUK</v>
      </c>
      <c r="S101" s="3">
        <f t="shared" si="1"/>
        <v>18</v>
      </c>
      <c r="T101" s="3" t="str">
        <f>_xlfn.XLOOKUP(C101,DB!$A$2:$A$222,DB!$D$2:$D$222,"")</f>
        <v>Sector 3</v>
      </c>
    </row>
    <row r="102" spans="1:20" x14ac:dyDescent="0.2">
      <c r="A102" t="s">
        <v>1871</v>
      </c>
      <c r="B102" t="s">
        <v>18</v>
      </c>
      <c r="C102" t="s">
        <v>211</v>
      </c>
      <c r="D102" t="s">
        <v>1872</v>
      </c>
      <c r="F102" s="2">
        <v>46270.762800925899</v>
      </c>
      <c r="G102" t="s">
        <v>22</v>
      </c>
      <c r="H102" t="s">
        <v>1873</v>
      </c>
      <c r="I102" s="3">
        <v>410</v>
      </c>
      <c r="J102" t="s">
        <v>24</v>
      </c>
      <c r="K102" t="s">
        <v>62</v>
      </c>
      <c r="L102" s="3">
        <v>209</v>
      </c>
      <c r="M102" t="s">
        <v>686</v>
      </c>
      <c r="N102" s="2">
        <v>46270.7758217593</v>
      </c>
      <c r="O102" s="3">
        <v>367</v>
      </c>
      <c r="P102" t="s">
        <v>27</v>
      </c>
      <c r="Q102" s="3">
        <v>40</v>
      </c>
      <c r="R102" s="3" t="str">
        <f>IF(G102="12R",_xlfn.XLOOKUP(C102,DB!$A$2:$A$222,DB!$B$2:$B$222,""),IF(G102="30L",_xlfn.XLOOKUP(C102,DB!$A$2:$A$222,DB!$C$2:$C$222,""),""))</f>
        <v>NUDAL</v>
      </c>
      <c r="S102" s="3">
        <f t="shared" si="1"/>
        <v>18</v>
      </c>
      <c r="T102" s="3" t="str">
        <f>_xlfn.XLOOKUP(C102,DB!$A$2:$A$222,DB!$D$2:$D$222,"")</f>
        <v>Sector 3</v>
      </c>
    </row>
    <row r="103" spans="1:20" x14ac:dyDescent="0.2">
      <c r="A103" t="s">
        <v>351</v>
      </c>
      <c r="B103" t="s">
        <v>18</v>
      </c>
      <c r="C103" t="s">
        <v>352</v>
      </c>
      <c r="D103" t="s">
        <v>20</v>
      </c>
      <c r="E103" t="s">
        <v>1874</v>
      </c>
      <c r="F103" s="2">
        <v>46270.7641435185</v>
      </c>
      <c r="G103" t="s">
        <v>22</v>
      </c>
      <c r="H103" t="s">
        <v>1875</v>
      </c>
      <c r="I103" s="3">
        <v>340</v>
      </c>
      <c r="J103" t="s">
        <v>24</v>
      </c>
      <c r="K103" t="s">
        <v>25</v>
      </c>
      <c r="L103" s="3">
        <v>432</v>
      </c>
      <c r="M103" t="s">
        <v>308</v>
      </c>
      <c r="N103" s="2">
        <v>46270.7869907407</v>
      </c>
      <c r="O103" s="3">
        <v>340</v>
      </c>
      <c r="P103" t="s">
        <v>27</v>
      </c>
      <c r="Q103" s="3">
        <v>40</v>
      </c>
      <c r="R103" s="3" t="str">
        <f>IF(G103="12R",_xlfn.XLOOKUP(C103,DB!$A$2:$A$222,DB!$B$2:$B$222,""),IF(G103="30L",_xlfn.XLOOKUP(C103,DB!$A$2:$A$222,DB!$C$2:$C$222,""),""))</f>
        <v>OMSUK</v>
      </c>
      <c r="S103" s="3">
        <f t="shared" si="1"/>
        <v>18</v>
      </c>
      <c r="T103" s="3" t="str">
        <f>_xlfn.XLOOKUP(C103,DB!$A$2:$A$222,DB!$D$2:$D$222,"")</f>
        <v>Sector 3</v>
      </c>
    </row>
    <row r="104" spans="1:20" x14ac:dyDescent="0.2">
      <c r="A104" t="s">
        <v>402</v>
      </c>
      <c r="B104" t="s">
        <v>18</v>
      </c>
      <c r="C104" t="s">
        <v>164</v>
      </c>
      <c r="D104" t="s">
        <v>165</v>
      </c>
      <c r="E104" t="s">
        <v>1876</v>
      </c>
      <c r="F104" s="2">
        <v>46270.765023148102</v>
      </c>
      <c r="G104" t="s">
        <v>22</v>
      </c>
      <c r="H104" t="s">
        <v>1877</v>
      </c>
      <c r="I104" s="3">
        <v>340</v>
      </c>
      <c r="J104" t="s">
        <v>24</v>
      </c>
      <c r="K104" t="s">
        <v>25</v>
      </c>
      <c r="L104" s="3">
        <v>762</v>
      </c>
      <c r="M104" t="s">
        <v>344</v>
      </c>
      <c r="N104" s="2">
        <v>46270.805243055598</v>
      </c>
      <c r="O104" s="3">
        <v>340</v>
      </c>
      <c r="P104" t="s">
        <v>27</v>
      </c>
      <c r="Q104" s="3">
        <v>190</v>
      </c>
      <c r="R104" s="3" t="str">
        <f>IF(G104="12R",_xlfn.XLOOKUP(C104,DB!$A$2:$A$222,DB!$B$2:$B$222,""),IF(G104="30L",_xlfn.XLOOKUP(C104,DB!$A$2:$A$222,DB!$C$2:$C$222,""),""))</f>
        <v>ENEBA</v>
      </c>
      <c r="S104" s="3">
        <f t="shared" si="1"/>
        <v>18</v>
      </c>
      <c r="T104" s="3" t="str">
        <f>_xlfn.XLOOKUP(C104,DB!$A$2:$A$222,DB!$D$2:$D$222,"")</f>
        <v>Sector 3</v>
      </c>
    </row>
    <row r="105" spans="1:20" x14ac:dyDescent="0.2">
      <c r="A105" t="s">
        <v>506</v>
      </c>
      <c r="B105" t="s">
        <v>18</v>
      </c>
      <c r="C105" t="s">
        <v>211</v>
      </c>
      <c r="D105" t="s">
        <v>73</v>
      </c>
      <c r="E105" t="s">
        <v>1878</v>
      </c>
      <c r="F105" s="2">
        <v>46270.7657638889</v>
      </c>
      <c r="G105" t="s">
        <v>22</v>
      </c>
      <c r="H105" t="s">
        <v>1879</v>
      </c>
      <c r="I105" s="3">
        <v>350</v>
      </c>
      <c r="J105" t="s">
        <v>24</v>
      </c>
      <c r="K105" t="s">
        <v>25</v>
      </c>
      <c r="L105" s="3">
        <v>135</v>
      </c>
      <c r="M105" t="s">
        <v>1880</v>
      </c>
      <c r="N105" s="2">
        <v>46270.774861111102</v>
      </c>
      <c r="O105" s="3">
        <v>212</v>
      </c>
      <c r="P105" t="s">
        <v>27</v>
      </c>
      <c r="Q105" s="3">
        <v>190</v>
      </c>
      <c r="R105" s="3" t="str">
        <f>IF(G105="12R",_xlfn.XLOOKUP(C105,DB!$A$2:$A$222,DB!$B$2:$B$222,""),IF(G105="30L",_xlfn.XLOOKUP(C105,DB!$A$2:$A$222,DB!$C$2:$C$222,""),""))</f>
        <v>NUDAL</v>
      </c>
      <c r="S105" s="3">
        <f t="shared" si="1"/>
        <v>18</v>
      </c>
      <c r="T105" s="3" t="str">
        <f>_xlfn.XLOOKUP(C105,DB!$A$2:$A$222,DB!$D$2:$D$222,"")</f>
        <v>Sector 3</v>
      </c>
    </row>
    <row r="106" spans="1:20" x14ac:dyDescent="0.2">
      <c r="A106" t="s">
        <v>381</v>
      </c>
      <c r="B106" t="s">
        <v>18</v>
      </c>
      <c r="C106" t="s">
        <v>305</v>
      </c>
      <c r="D106" t="s">
        <v>73</v>
      </c>
      <c r="E106" t="s">
        <v>1881</v>
      </c>
      <c r="F106" s="2">
        <v>46270.767766203702</v>
      </c>
      <c r="G106" t="s">
        <v>22</v>
      </c>
      <c r="H106" t="s">
        <v>1882</v>
      </c>
      <c r="I106" s="3">
        <v>340</v>
      </c>
      <c r="J106" t="s">
        <v>24</v>
      </c>
      <c r="K106" t="s">
        <v>25</v>
      </c>
      <c r="L106" s="3">
        <v>415</v>
      </c>
      <c r="M106" t="s">
        <v>1883</v>
      </c>
      <c r="N106" s="2">
        <v>46270.790462962999</v>
      </c>
      <c r="O106" s="3">
        <v>320</v>
      </c>
      <c r="P106" t="s">
        <v>27</v>
      </c>
      <c r="Q106" s="3">
        <v>40</v>
      </c>
      <c r="R106" s="3" t="str">
        <f>IF(G106="12R",_xlfn.XLOOKUP(C106,DB!$A$2:$A$222,DB!$B$2:$B$222,""),IF(G106="30L",_xlfn.XLOOKUP(C106,DB!$A$2:$A$222,DB!$C$2:$C$222,""),""))</f>
        <v>ENEBA</v>
      </c>
      <c r="S106" s="3">
        <f t="shared" si="1"/>
        <v>18</v>
      </c>
      <c r="T106" s="3" t="str">
        <f>_xlfn.XLOOKUP(C106,DB!$A$2:$A$222,DB!$D$2:$D$222,"")</f>
        <v>Sector 3</v>
      </c>
    </row>
    <row r="107" spans="1:20" x14ac:dyDescent="0.2">
      <c r="A107" t="s">
        <v>384</v>
      </c>
      <c r="B107" t="s">
        <v>18</v>
      </c>
      <c r="C107" t="s">
        <v>204</v>
      </c>
      <c r="D107" t="s">
        <v>73</v>
      </c>
      <c r="E107" t="s">
        <v>1438</v>
      </c>
      <c r="F107" s="2">
        <v>46270.769212963001</v>
      </c>
      <c r="G107" t="s">
        <v>22</v>
      </c>
      <c r="H107" t="s">
        <v>1884</v>
      </c>
      <c r="I107" s="3">
        <v>330</v>
      </c>
      <c r="J107" t="s">
        <v>24</v>
      </c>
      <c r="K107" t="s">
        <v>25</v>
      </c>
      <c r="L107" s="3">
        <v>374</v>
      </c>
      <c r="M107" t="s">
        <v>444</v>
      </c>
      <c r="N107" s="2">
        <v>46270.79</v>
      </c>
      <c r="O107" s="3">
        <v>330</v>
      </c>
      <c r="P107" t="s">
        <v>27</v>
      </c>
      <c r="Q107" s="3">
        <v>40</v>
      </c>
      <c r="R107" s="3" t="str">
        <f>IF(G107="12R",_xlfn.XLOOKUP(C107,DB!$A$2:$A$222,DB!$B$2:$B$222,""),IF(G107="30L",_xlfn.XLOOKUP(C107,DB!$A$2:$A$222,DB!$C$2:$C$222,""),""))</f>
        <v>OMSUK</v>
      </c>
      <c r="S107" s="3">
        <f t="shared" si="1"/>
        <v>18</v>
      </c>
      <c r="T107" s="3" t="str">
        <f>_xlfn.XLOOKUP(C107,DB!$A$2:$A$222,DB!$D$2:$D$222,"")</f>
        <v>Sector 3</v>
      </c>
    </row>
    <row r="108" spans="1:20" x14ac:dyDescent="0.2">
      <c r="A108" t="s">
        <v>809</v>
      </c>
      <c r="B108" t="s">
        <v>18</v>
      </c>
      <c r="C108" t="s">
        <v>555</v>
      </c>
      <c r="D108" t="s">
        <v>73</v>
      </c>
      <c r="E108" t="s">
        <v>1885</v>
      </c>
      <c r="F108" s="2">
        <v>46270.773333333302</v>
      </c>
      <c r="G108" t="s">
        <v>22</v>
      </c>
      <c r="H108" t="s">
        <v>1886</v>
      </c>
      <c r="I108" s="3">
        <v>370</v>
      </c>
      <c r="J108" t="s">
        <v>24</v>
      </c>
      <c r="K108" t="s">
        <v>25</v>
      </c>
      <c r="L108" s="3">
        <v>375</v>
      </c>
      <c r="M108" t="s">
        <v>444</v>
      </c>
      <c r="N108" s="2">
        <v>46270.7944907407</v>
      </c>
      <c r="O108" s="3">
        <v>350</v>
      </c>
      <c r="P108" t="s">
        <v>27</v>
      </c>
      <c r="Q108" s="3">
        <v>40</v>
      </c>
      <c r="R108" s="3" t="str">
        <f>IF(G108="12R",_xlfn.XLOOKUP(C108,DB!$A$2:$A$222,DB!$B$2:$B$222,""),IF(G108="30L",_xlfn.XLOOKUP(C108,DB!$A$2:$A$222,DB!$C$2:$C$222,""),""))</f>
        <v>OMSUK</v>
      </c>
      <c r="S108" s="3">
        <f t="shared" si="1"/>
        <v>18</v>
      </c>
      <c r="T108" s="3" t="str">
        <f>_xlfn.XLOOKUP(C108,DB!$A$2:$A$222,DB!$D$2:$D$222,"")</f>
        <v>Sector 3</v>
      </c>
    </row>
    <row r="109" spans="1:20" x14ac:dyDescent="0.2">
      <c r="A109" t="s">
        <v>408</v>
      </c>
      <c r="B109" t="s">
        <v>18</v>
      </c>
      <c r="C109" t="s">
        <v>409</v>
      </c>
      <c r="D109" t="s">
        <v>20</v>
      </c>
      <c r="E109" t="s">
        <v>751</v>
      </c>
      <c r="F109" s="2">
        <v>46270.777476851901</v>
      </c>
      <c r="G109" t="s">
        <v>22</v>
      </c>
      <c r="H109" t="s">
        <v>1887</v>
      </c>
      <c r="I109" s="3">
        <v>360</v>
      </c>
      <c r="J109" t="s">
        <v>24</v>
      </c>
      <c r="K109" t="s">
        <v>25</v>
      </c>
      <c r="L109" s="3">
        <v>863</v>
      </c>
      <c r="M109" t="s">
        <v>39</v>
      </c>
      <c r="N109" s="2">
        <v>46270.824097222197</v>
      </c>
      <c r="O109" s="3">
        <v>360</v>
      </c>
      <c r="P109" t="s">
        <v>27</v>
      </c>
      <c r="Q109" s="3">
        <v>190</v>
      </c>
      <c r="R109" s="3" t="str">
        <f>IF(G109="12R",_xlfn.XLOOKUP(C109,DB!$A$2:$A$222,DB!$B$2:$B$222,""),IF(G109="30L",_xlfn.XLOOKUP(C109,DB!$A$2:$A$222,DB!$C$2:$C$222,""),""))</f>
        <v>UDGUV</v>
      </c>
      <c r="S109" s="3">
        <f t="shared" si="1"/>
        <v>18</v>
      </c>
      <c r="T109" s="3" t="str">
        <f>_xlfn.XLOOKUP(C109,DB!$A$2:$A$222,DB!$D$2:$D$222,"")</f>
        <v>Sector 2</v>
      </c>
    </row>
    <row r="110" spans="1:20" x14ac:dyDescent="0.2">
      <c r="A110" t="s">
        <v>399</v>
      </c>
      <c r="B110" t="s">
        <v>18</v>
      </c>
      <c r="C110" t="s">
        <v>77</v>
      </c>
      <c r="D110" t="s">
        <v>65</v>
      </c>
      <c r="E110" t="s">
        <v>338</v>
      </c>
      <c r="F110" s="2">
        <v>46270.778877314799</v>
      </c>
      <c r="G110" t="s">
        <v>22</v>
      </c>
      <c r="H110" t="s">
        <v>1888</v>
      </c>
      <c r="I110" s="3">
        <v>380</v>
      </c>
      <c r="J110" t="s">
        <v>24</v>
      </c>
      <c r="K110" t="s">
        <v>25</v>
      </c>
      <c r="L110" s="3">
        <v>869</v>
      </c>
      <c r="M110" t="s">
        <v>267</v>
      </c>
      <c r="N110" s="2">
        <v>46270.826180555603</v>
      </c>
      <c r="O110" s="3">
        <v>360</v>
      </c>
      <c r="P110" t="s">
        <v>27</v>
      </c>
      <c r="Q110" s="3">
        <v>190</v>
      </c>
      <c r="R110" s="3" t="str">
        <f>IF(G110="12R",_xlfn.XLOOKUP(C110,DB!$A$2:$A$222,DB!$B$2:$B$222,""),IF(G110="30L",_xlfn.XLOOKUP(C110,DB!$A$2:$A$222,DB!$C$2:$C$222,""),""))</f>
        <v>UDGUV</v>
      </c>
      <c r="S110" s="3">
        <f t="shared" si="1"/>
        <v>18</v>
      </c>
      <c r="T110" s="3" t="str">
        <f>_xlfn.XLOOKUP(C110,DB!$A$2:$A$222,DB!$D$2:$D$222,"")</f>
        <v>Sector 2</v>
      </c>
    </row>
    <row r="111" spans="1:20" x14ac:dyDescent="0.2">
      <c r="A111" t="s">
        <v>818</v>
      </c>
      <c r="B111" t="s">
        <v>18</v>
      </c>
      <c r="C111" t="s">
        <v>136</v>
      </c>
      <c r="D111" t="s">
        <v>65</v>
      </c>
      <c r="E111" t="s">
        <v>145</v>
      </c>
      <c r="F111" s="2">
        <v>46270.782500000001</v>
      </c>
      <c r="G111" t="s">
        <v>22</v>
      </c>
      <c r="H111" t="s">
        <v>1889</v>
      </c>
      <c r="I111" s="3">
        <v>380</v>
      </c>
      <c r="J111" t="s">
        <v>24</v>
      </c>
      <c r="K111" t="s">
        <v>216</v>
      </c>
      <c r="L111" s="3">
        <v>859</v>
      </c>
      <c r="M111" t="s">
        <v>52</v>
      </c>
      <c r="N111" s="2">
        <v>46270.828958333303</v>
      </c>
      <c r="O111" s="3">
        <v>380</v>
      </c>
      <c r="P111" t="s">
        <v>27</v>
      </c>
      <c r="Q111" s="3">
        <v>190</v>
      </c>
      <c r="R111" s="3" t="str">
        <f>IF(G111="12R",_xlfn.XLOOKUP(C111,DB!$A$2:$A$222,DB!$B$2:$B$222,""),IF(G111="30L",_xlfn.XLOOKUP(C111,DB!$A$2:$A$222,DB!$C$2:$C$222,""),""))</f>
        <v>UDGUV</v>
      </c>
      <c r="S111" s="3">
        <f t="shared" si="1"/>
        <v>18</v>
      </c>
      <c r="T111" s="3" t="str">
        <f>_xlfn.XLOOKUP(C111,DB!$A$2:$A$222,DB!$D$2:$D$222,"")</f>
        <v>Sector 2</v>
      </c>
    </row>
    <row r="112" spans="1:20" x14ac:dyDescent="0.2">
      <c r="A112" t="s">
        <v>412</v>
      </c>
      <c r="B112" t="s">
        <v>18</v>
      </c>
      <c r="C112" t="s">
        <v>164</v>
      </c>
      <c r="D112" t="s">
        <v>165</v>
      </c>
      <c r="E112" t="s">
        <v>413</v>
      </c>
      <c r="F112" s="2">
        <v>46270.783310185201</v>
      </c>
      <c r="G112" t="s">
        <v>22</v>
      </c>
      <c r="H112" t="s">
        <v>1890</v>
      </c>
      <c r="I112" s="3">
        <v>360</v>
      </c>
      <c r="J112" t="s">
        <v>24</v>
      </c>
      <c r="K112" t="s">
        <v>25</v>
      </c>
      <c r="L112" s="3">
        <v>531</v>
      </c>
      <c r="M112" t="s">
        <v>177</v>
      </c>
      <c r="N112" s="2">
        <v>46270.810949074097</v>
      </c>
      <c r="O112" s="3">
        <v>340</v>
      </c>
      <c r="P112" t="s">
        <v>27</v>
      </c>
      <c r="Q112" s="3">
        <v>40</v>
      </c>
      <c r="R112" s="3" t="str">
        <f>IF(G112="12R",_xlfn.XLOOKUP(C112,DB!$A$2:$A$222,DB!$B$2:$B$222,""),IF(G112="30L",_xlfn.XLOOKUP(C112,DB!$A$2:$A$222,DB!$C$2:$C$222,""),""))</f>
        <v>ENEBA</v>
      </c>
      <c r="S112" s="3">
        <f t="shared" si="1"/>
        <v>18</v>
      </c>
      <c r="T112" s="3" t="str">
        <f>_xlfn.XLOOKUP(C112,DB!$A$2:$A$222,DB!$D$2:$D$222,"")</f>
        <v>Sector 3</v>
      </c>
    </row>
    <row r="113" spans="1:20" x14ac:dyDescent="0.2">
      <c r="A113" t="s">
        <v>1147</v>
      </c>
      <c r="B113" t="s">
        <v>18</v>
      </c>
      <c r="C113" t="s">
        <v>463</v>
      </c>
      <c r="D113" t="s">
        <v>174</v>
      </c>
      <c r="E113" t="s">
        <v>1891</v>
      </c>
      <c r="F113" s="2">
        <v>46270.785671296297</v>
      </c>
      <c r="G113" t="s">
        <v>22</v>
      </c>
      <c r="H113" t="s">
        <v>1892</v>
      </c>
      <c r="I113" s="3">
        <v>390</v>
      </c>
      <c r="J113" t="s">
        <v>24</v>
      </c>
      <c r="K113" t="s">
        <v>25</v>
      </c>
      <c r="L113" s="3">
        <v>383</v>
      </c>
      <c r="M113" t="s">
        <v>444</v>
      </c>
      <c r="N113" s="2">
        <v>46270.806180555599</v>
      </c>
      <c r="O113" s="3">
        <v>390</v>
      </c>
      <c r="P113" t="s">
        <v>27</v>
      </c>
      <c r="Q113" s="3">
        <v>40</v>
      </c>
      <c r="R113" s="3" t="str">
        <f>IF(G113="12R",_xlfn.XLOOKUP(C113,DB!$A$2:$A$222,DB!$B$2:$B$222,""),IF(G113="30L",_xlfn.XLOOKUP(C113,DB!$A$2:$A$222,DB!$C$2:$C$222,""),""))</f>
        <v>OMSUK</v>
      </c>
      <c r="S113" s="3">
        <f t="shared" si="1"/>
        <v>18</v>
      </c>
      <c r="T113" s="3" t="str">
        <f>_xlfn.XLOOKUP(C113,DB!$A$2:$A$222,DB!$D$2:$D$222,"")</f>
        <v>Sector 3</v>
      </c>
    </row>
    <row r="114" spans="1:20" x14ac:dyDescent="0.2">
      <c r="A114" t="s">
        <v>390</v>
      </c>
      <c r="B114" t="s">
        <v>18</v>
      </c>
      <c r="C114" t="s">
        <v>391</v>
      </c>
      <c r="D114" t="s">
        <v>392</v>
      </c>
      <c r="E114" t="s">
        <v>1893</v>
      </c>
      <c r="F114" s="2">
        <v>46270.787592592598</v>
      </c>
      <c r="G114" t="s">
        <v>22</v>
      </c>
      <c r="H114" t="s">
        <v>1894</v>
      </c>
      <c r="I114" s="3">
        <v>100</v>
      </c>
      <c r="J114" t="s">
        <v>24</v>
      </c>
      <c r="K114" t="s">
        <v>25</v>
      </c>
      <c r="L114" s="3">
        <v>334</v>
      </c>
      <c r="M114" t="s">
        <v>391</v>
      </c>
      <c r="N114" s="2">
        <v>46270.854849536998</v>
      </c>
      <c r="O114" s="3">
        <v>0</v>
      </c>
      <c r="P114" t="s">
        <v>192</v>
      </c>
      <c r="Q114" s="3">
        <v>40</v>
      </c>
      <c r="R114" s="3" t="str">
        <f>IF(G114="12R",_xlfn.XLOOKUP(C114,DB!$A$2:$A$222,DB!$B$2:$B$222,""),IF(G114="30L",_xlfn.XLOOKUP(C114,DB!$A$2:$A$222,DB!$C$2:$C$222,""),""))</f>
        <v>CZM</v>
      </c>
      <c r="S114" s="3">
        <f t="shared" si="1"/>
        <v>18</v>
      </c>
      <c r="T114" s="3" t="str">
        <f>_xlfn.XLOOKUP(C114,DB!$A$2:$A$222,DB!$D$2:$D$222,"")</f>
        <v>Sector 7</v>
      </c>
    </row>
    <row r="115" spans="1:20" x14ac:dyDescent="0.2">
      <c r="A115" t="s">
        <v>431</v>
      </c>
      <c r="B115" t="s">
        <v>18</v>
      </c>
      <c r="C115" t="s">
        <v>154</v>
      </c>
      <c r="D115" t="s">
        <v>174</v>
      </c>
      <c r="E115" t="s">
        <v>1895</v>
      </c>
      <c r="F115" s="2">
        <v>46270.794189814798</v>
      </c>
      <c r="G115" t="s">
        <v>22</v>
      </c>
      <c r="H115" t="s">
        <v>1896</v>
      </c>
      <c r="I115" s="3">
        <v>250</v>
      </c>
      <c r="J115" t="s">
        <v>24</v>
      </c>
      <c r="K115" t="s">
        <v>25</v>
      </c>
      <c r="L115" s="3">
        <v>151</v>
      </c>
      <c r="M115" t="s">
        <v>158</v>
      </c>
      <c r="N115" s="2">
        <v>46270.804050925901</v>
      </c>
      <c r="O115" s="3">
        <v>250</v>
      </c>
      <c r="P115" t="s">
        <v>27</v>
      </c>
      <c r="Q115" s="3">
        <v>190</v>
      </c>
      <c r="R115" s="3" t="str">
        <f>IF(G115="12R",_xlfn.XLOOKUP(C115,DB!$A$2:$A$222,DB!$B$2:$B$222,""),IF(G115="30L",_xlfn.XLOOKUP(C115,DB!$A$2:$A$222,DB!$C$2:$C$222,""),""))</f>
        <v>TAKUX</v>
      </c>
      <c r="S115" s="3">
        <f t="shared" si="1"/>
        <v>19</v>
      </c>
      <c r="T115" s="3" t="str">
        <f>_xlfn.XLOOKUP(C115,DB!$A$2:$A$222,DB!$D$2:$D$222,"")</f>
        <v>Sector 7</v>
      </c>
    </row>
    <row r="116" spans="1:20" x14ac:dyDescent="0.2">
      <c r="A116" t="s">
        <v>434</v>
      </c>
      <c r="B116" t="s">
        <v>18</v>
      </c>
      <c r="C116" t="s">
        <v>341</v>
      </c>
      <c r="D116" t="s">
        <v>155</v>
      </c>
      <c r="E116" t="s">
        <v>1585</v>
      </c>
      <c r="F116" s="2">
        <v>46270.797291666699</v>
      </c>
      <c r="G116" t="s">
        <v>22</v>
      </c>
      <c r="H116" t="s">
        <v>1897</v>
      </c>
      <c r="I116" s="3">
        <v>400</v>
      </c>
      <c r="J116" t="s">
        <v>24</v>
      </c>
      <c r="K116" t="s">
        <v>25</v>
      </c>
      <c r="L116" s="3">
        <v>538</v>
      </c>
      <c r="M116" t="s">
        <v>177</v>
      </c>
      <c r="N116" s="2">
        <v>46270.826377314799</v>
      </c>
      <c r="O116" s="3">
        <v>400</v>
      </c>
      <c r="P116" t="s">
        <v>27</v>
      </c>
      <c r="Q116" s="3">
        <v>40</v>
      </c>
      <c r="R116" s="3" t="str">
        <f>IF(G116="12R",_xlfn.XLOOKUP(C116,DB!$A$2:$A$222,DB!$B$2:$B$222,""),IF(G116="30L",_xlfn.XLOOKUP(C116,DB!$A$2:$A$222,DB!$C$2:$C$222,""),""))</f>
        <v>ENEBA</v>
      </c>
      <c r="S116" s="3">
        <f t="shared" si="1"/>
        <v>19</v>
      </c>
      <c r="T116" s="3" t="str">
        <f>_xlfn.XLOOKUP(C116,DB!$A$2:$A$222,DB!$D$2:$D$222,"")</f>
        <v>Sector 3</v>
      </c>
    </row>
    <row r="117" spans="1:20" x14ac:dyDescent="0.2">
      <c r="A117" t="s">
        <v>839</v>
      </c>
      <c r="B117" t="s">
        <v>18</v>
      </c>
      <c r="C117" t="s">
        <v>840</v>
      </c>
      <c r="D117" t="s">
        <v>73</v>
      </c>
      <c r="E117" t="s">
        <v>1898</v>
      </c>
      <c r="F117" s="2">
        <v>46270.800648148099</v>
      </c>
      <c r="G117" t="s">
        <v>22</v>
      </c>
      <c r="H117" t="s">
        <v>1899</v>
      </c>
      <c r="I117" s="3">
        <v>340</v>
      </c>
      <c r="J117" t="s">
        <v>24</v>
      </c>
      <c r="K117" t="s">
        <v>25</v>
      </c>
      <c r="L117" s="3">
        <v>501</v>
      </c>
      <c r="M117" t="s">
        <v>1900</v>
      </c>
      <c r="N117" s="2">
        <v>46270.828252314801</v>
      </c>
      <c r="O117" s="3">
        <v>340</v>
      </c>
      <c r="P117" t="s">
        <v>27</v>
      </c>
      <c r="Q117" s="3">
        <v>40</v>
      </c>
      <c r="R117" s="3" t="str">
        <f>IF(G117="12R",_xlfn.XLOOKUP(C117,DB!$A$2:$A$222,DB!$B$2:$B$222,""),IF(G117="30L",_xlfn.XLOOKUP(C117,DB!$A$2:$A$222,DB!$C$2:$C$222,""),""))</f>
        <v>ENEBA</v>
      </c>
      <c r="S117" s="3">
        <f t="shared" si="1"/>
        <v>19</v>
      </c>
      <c r="T117" s="3" t="str">
        <f>_xlfn.XLOOKUP(C117,DB!$A$2:$A$222,DB!$D$2:$D$222,"")</f>
        <v>Sector 3</v>
      </c>
    </row>
    <row r="118" spans="1:20" x14ac:dyDescent="0.2">
      <c r="A118" t="s">
        <v>415</v>
      </c>
      <c r="B118" t="s">
        <v>18</v>
      </c>
      <c r="C118" t="s">
        <v>173</v>
      </c>
      <c r="D118" t="s">
        <v>73</v>
      </c>
      <c r="E118" t="s">
        <v>1901</v>
      </c>
      <c r="F118" s="2">
        <v>46270.802627314799</v>
      </c>
      <c r="G118" t="s">
        <v>22</v>
      </c>
      <c r="H118" t="s">
        <v>1902</v>
      </c>
      <c r="I118" s="3">
        <v>320</v>
      </c>
      <c r="J118" t="s">
        <v>24</v>
      </c>
      <c r="K118" t="s">
        <v>25</v>
      </c>
      <c r="L118" s="3">
        <v>882</v>
      </c>
      <c r="M118" t="s">
        <v>1903</v>
      </c>
      <c r="N118" s="2">
        <v>46270.847268518497</v>
      </c>
      <c r="O118" s="3">
        <v>320</v>
      </c>
      <c r="P118" t="s">
        <v>27</v>
      </c>
      <c r="Q118" s="3">
        <v>190</v>
      </c>
      <c r="R118" s="3" t="str">
        <f>IF(G118="12R",_xlfn.XLOOKUP(C118,DB!$A$2:$A$222,DB!$B$2:$B$222,""),IF(G118="30L",_xlfn.XLOOKUP(C118,DB!$A$2:$A$222,DB!$C$2:$C$222,""),""))</f>
        <v>ENEBA</v>
      </c>
      <c r="S118" s="3">
        <f t="shared" si="1"/>
        <v>19</v>
      </c>
      <c r="T118" s="3" t="str">
        <f>_xlfn.XLOOKUP(C118,DB!$A$2:$A$222,DB!$D$2:$D$222,"")</f>
        <v>Sector 3</v>
      </c>
    </row>
    <row r="119" spans="1:20" x14ac:dyDescent="0.2">
      <c r="A119" t="s">
        <v>1904</v>
      </c>
      <c r="B119" t="s">
        <v>18</v>
      </c>
      <c r="C119" t="s">
        <v>1905</v>
      </c>
      <c r="D119" t="s">
        <v>155</v>
      </c>
      <c r="E119" t="s">
        <v>1906</v>
      </c>
      <c r="F119" s="2">
        <v>46270.8037847222</v>
      </c>
      <c r="G119" t="s">
        <v>22</v>
      </c>
      <c r="H119" t="s">
        <v>1907</v>
      </c>
      <c r="I119" s="3">
        <v>390</v>
      </c>
      <c r="J119" t="s">
        <v>24</v>
      </c>
      <c r="K119" t="s">
        <v>25</v>
      </c>
      <c r="L119" s="3">
        <v>383</v>
      </c>
      <c r="M119" t="s">
        <v>444</v>
      </c>
      <c r="N119" s="2">
        <v>46270.824953703697</v>
      </c>
      <c r="O119" s="3">
        <v>390</v>
      </c>
      <c r="P119" t="s">
        <v>27</v>
      </c>
      <c r="Q119" s="3">
        <v>40</v>
      </c>
      <c r="R119" s="3" t="str">
        <f>IF(G119="12R",_xlfn.XLOOKUP(C119,DB!$A$2:$A$222,DB!$B$2:$B$222,""),IF(G119="30L",_xlfn.XLOOKUP(C119,DB!$A$2:$A$222,DB!$C$2:$C$222,""),""))</f>
        <v>ENEBA</v>
      </c>
      <c r="S119" s="3">
        <f t="shared" si="1"/>
        <v>19</v>
      </c>
      <c r="T119" s="3" t="str">
        <f>_xlfn.XLOOKUP(C119,DB!$A$2:$A$222,DB!$D$2:$D$222,"")</f>
        <v>Sector 3</v>
      </c>
    </row>
    <row r="120" spans="1:20" x14ac:dyDescent="0.2">
      <c r="A120" t="s">
        <v>367</v>
      </c>
      <c r="B120" t="s">
        <v>18</v>
      </c>
      <c r="C120" t="s">
        <v>249</v>
      </c>
      <c r="D120" t="s">
        <v>73</v>
      </c>
      <c r="E120" t="s">
        <v>1908</v>
      </c>
      <c r="F120" s="2">
        <v>46270.8050462963</v>
      </c>
      <c r="G120" t="s">
        <v>22</v>
      </c>
      <c r="H120" t="s">
        <v>1909</v>
      </c>
      <c r="I120" s="3">
        <v>330</v>
      </c>
      <c r="J120" t="s">
        <v>24</v>
      </c>
      <c r="K120" t="s">
        <v>25</v>
      </c>
      <c r="L120" s="3">
        <v>385</v>
      </c>
      <c r="M120" t="s">
        <v>444</v>
      </c>
      <c r="N120" s="2">
        <v>46270.8274074074</v>
      </c>
      <c r="O120" s="3">
        <v>330</v>
      </c>
      <c r="P120" t="s">
        <v>27</v>
      </c>
      <c r="Q120" s="3">
        <v>40</v>
      </c>
      <c r="R120" s="3" t="str">
        <f>IF(G120="12R",_xlfn.XLOOKUP(C120,DB!$A$2:$A$222,DB!$B$2:$B$222,""),IF(G120="30L",_xlfn.XLOOKUP(C120,DB!$A$2:$A$222,DB!$C$2:$C$222,""),""))</f>
        <v>OMSUK</v>
      </c>
      <c r="S120" s="3">
        <f t="shared" si="1"/>
        <v>19</v>
      </c>
      <c r="T120" s="3" t="str">
        <f>_xlfn.XLOOKUP(C120,DB!$A$2:$A$222,DB!$D$2:$D$222,"")</f>
        <v>Sector 3</v>
      </c>
    </row>
    <row r="121" spans="1:20" x14ac:dyDescent="0.2">
      <c r="A121" t="s">
        <v>437</v>
      </c>
      <c r="B121" t="s">
        <v>18</v>
      </c>
      <c r="C121" t="s">
        <v>211</v>
      </c>
      <c r="D121" t="s">
        <v>73</v>
      </c>
      <c r="E121" t="s">
        <v>1493</v>
      </c>
      <c r="F121" s="2">
        <v>46270.809328703697</v>
      </c>
      <c r="G121" t="s">
        <v>22</v>
      </c>
      <c r="H121" t="s">
        <v>838</v>
      </c>
      <c r="I121" s="3">
        <v>350</v>
      </c>
      <c r="J121" t="s">
        <v>24</v>
      </c>
      <c r="K121" t="s">
        <v>25</v>
      </c>
      <c r="L121" s="3">
        <v>136</v>
      </c>
      <c r="M121" t="s">
        <v>45</v>
      </c>
      <c r="N121" s="2">
        <v>46270.818877314799</v>
      </c>
      <c r="O121" s="3">
        <v>236</v>
      </c>
      <c r="P121" t="s">
        <v>27</v>
      </c>
      <c r="Q121" s="3">
        <v>190</v>
      </c>
      <c r="R121" s="3" t="str">
        <f>IF(G121="12R",_xlfn.XLOOKUP(C121,DB!$A$2:$A$222,DB!$B$2:$B$222,""),IF(G121="30L",_xlfn.XLOOKUP(C121,DB!$A$2:$A$222,DB!$C$2:$C$222,""),""))</f>
        <v>NUDAL</v>
      </c>
      <c r="S121" s="3">
        <f t="shared" si="1"/>
        <v>19</v>
      </c>
      <c r="T121" s="3" t="str">
        <f>_xlfn.XLOOKUP(C121,DB!$A$2:$A$222,DB!$D$2:$D$222,"")</f>
        <v>Sector 3</v>
      </c>
    </row>
    <row r="122" spans="1:20" x14ac:dyDescent="0.2">
      <c r="A122" t="s">
        <v>445</v>
      </c>
      <c r="B122" t="s">
        <v>18</v>
      </c>
      <c r="C122" t="s">
        <v>182</v>
      </c>
      <c r="D122" t="s">
        <v>73</v>
      </c>
      <c r="E122" t="s">
        <v>1910</v>
      </c>
      <c r="F122" s="2">
        <v>46270.8108796296</v>
      </c>
      <c r="G122" t="s">
        <v>22</v>
      </c>
      <c r="H122" t="s">
        <v>1911</v>
      </c>
      <c r="I122" s="3">
        <v>350</v>
      </c>
      <c r="J122" t="s">
        <v>24</v>
      </c>
      <c r="K122" t="s">
        <v>25</v>
      </c>
      <c r="L122" s="3">
        <v>374</v>
      </c>
      <c r="M122" t="s">
        <v>444</v>
      </c>
      <c r="N122" s="2">
        <v>46270.831932870402</v>
      </c>
      <c r="O122" s="3">
        <v>343</v>
      </c>
      <c r="P122" t="s">
        <v>27</v>
      </c>
      <c r="Q122" s="3">
        <v>40</v>
      </c>
      <c r="R122" s="3" t="str">
        <f>IF(G122="12R",_xlfn.XLOOKUP(C122,DB!$A$2:$A$222,DB!$B$2:$B$222,""),IF(G122="30L",_xlfn.XLOOKUP(C122,DB!$A$2:$A$222,DB!$C$2:$C$222,""),""))</f>
        <v>ENEBA</v>
      </c>
      <c r="S122" s="3">
        <f t="shared" si="1"/>
        <v>19</v>
      </c>
      <c r="T122" s="3" t="str">
        <f>_xlfn.XLOOKUP(C122,DB!$A$2:$A$222,DB!$D$2:$D$222,"")</f>
        <v>Sector 3</v>
      </c>
    </row>
    <row r="123" spans="1:20" x14ac:dyDescent="0.2">
      <c r="A123" t="s">
        <v>1189</v>
      </c>
      <c r="B123" t="s">
        <v>18</v>
      </c>
      <c r="C123" t="s">
        <v>420</v>
      </c>
      <c r="D123" t="s">
        <v>421</v>
      </c>
      <c r="E123" t="s">
        <v>1912</v>
      </c>
      <c r="F123" s="2">
        <v>46270.8124074074</v>
      </c>
      <c r="G123" t="s">
        <v>22</v>
      </c>
      <c r="H123" t="s">
        <v>1913</v>
      </c>
      <c r="I123" s="3">
        <v>350</v>
      </c>
      <c r="J123" t="s">
        <v>24</v>
      </c>
      <c r="K123" t="s">
        <v>25</v>
      </c>
      <c r="L123" s="3">
        <v>385</v>
      </c>
      <c r="M123" t="s">
        <v>444</v>
      </c>
      <c r="N123" s="2">
        <v>46270.8328819444</v>
      </c>
      <c r="O123" s="3">
        <v>350</v>
      </c>
      <c r="P123" t="s">
        <v>46</v>
      </c>
      <c r="Q123" s="3">
        <v>40</v>
      </c>
      <c r="R123" s="3" t="str">
        <f>IF(G123="12R",_xlfn.XLOOKUP(C123,DB!$A$2:$A$222,DB!$B$2:$B$222,""),IF(G123="30L",_xlfn.XLOOKUP(C123,DB!$A$2:$A$222,DB!$C$2:$C$222,""),""))</f>
        <v>NUDAL</v>
      </c>
      <c r="S123" s="3">
        <f t="shared" si="1"/>
        <v>19</v>
      </c>
      <c r="T123" s="3" t="str">
        <f>_xlfn.XLOOKUP(C123,DB!$A$2:$A$222,DB!$D$2:$D$222,"")</f>
        <v>Sector 3</v>
      </c>
    </row>
    <row r="124" spans="1:20" x14ac:dyDescent="0.2">
      <c r="A124" t="s">
        <v>1914</v>
      </c>
      <c r="B124" t="s">
        <v>18</v>
      </c>
      <c r="C124" t="s">
        <v>1915</v>
      </c>
      <c r="D124" t="s">
        <v>30</v>
      </c>
      <c r="E124" t="s">
        <v>1916</v>
      </c>
      <c r="F124" s="2">
        <v>46270.814490740697</v>
      </c>
      <c r="G124" t="s">
        <v>22</v>
      </c>
      <c r="H124" t="s">
        <v>1917</v>
      </c>
      <c r="I124" s="3">
        <v>360</v>
      </c>
      <c r="J124" t="s">
        <v>24</v>
      </c>
      <c r="K124" t="s">
        <v>25</v>
      </c>
      <c r="L124" s="3">
        <v>384</v>
      </c>
      <c r="M124" t="s">
        <v>444</v>
      </c>
      <c r="N124" s="2">
        <v>46270.836331018501</v>
      </c>
      <c r="O124" s="3">
        <v>360</v>
      </c>
      <c r="P124" t="s">
        <v>27</v>
      </c>
      <c r="Q124" s="3">
        <v>40</v>
      </c>
      <c r="R124" s="3" t="str">
        <f>IF(G124="12R",_xlfn.XLOOKUP(C124,DB!$A$2:$A$222,DB!$B$2:$B$222,""),IF(G124="30L",_xlfn.XLOOKUP(C124,DB!$A$2:$A$222,DB!$C$2:$C$222,""),""))</f>
        <v>OMSUK</v>
      </c>
      <c r="S124" s="3">
        <f t="shared" si="1"/>
        <v>19</v>
      </c>
      <c r="T124" s="3" t="str">
        <f>_xlfn.XLOOKUP(C124,DB!$A$2:$A$222,DB!$D$2:$D$222,"")</f>
        <v>Sector 3</v>
      </c>
    </row>
    <row r="125" spans="1:20" x14ac:dyDescent="0.2">
      <c r="A125" t="s">
        <v>441</v>
      </c>
      <c r="B125" t="s">
        <v>18</v>
      </c>
      <c r="C125" t="s">
        <v>352</v>
      </c>
      <c r="D125" t="s">
        <v>165</v>
      </c>
      <c r="E125" t="s">
        <v>1918</v>
      </c>
      <c r="F125" s="2">
        <v>46270.815833333298</v>
      </c>
      <c r="G125" t="s">
        <v>22</v>
      </c>
      <c r="H125" t="s">
        <v>1919</v>
      </c>
      <c r="I125" s="3">
        <v>350</v>
      </c>
      <c r="J125" t="s">
        <v>24</v>
      </c>
      <c r="K125" t="s">
        <v>25</v>
      </c>
      <c r="L125" s="3">
        <v>385</v>
      </c>
      <c r="M125" t="s">
        <v>444</v>
      </c>
      <c r="N125" s="2">
        <v>46270.837037037003</v>
      </c>
      <c r="O125" s="3">
        <v>330</v>
      </c>
      <c r="P125" t="s">
        <v>27</v>
      </c>
      <c r="Q125" s="3">
        <v>40</v>
      </c>
      <c r="R125" s="3" t="str">
        <f>IF(G125="12R",_xlfn.XLOOKUP(C125,DB!$A$2:$A$222,DB!$B$2:$B$222,""),IF(G125="30L",_xlfn.XLOOKUP(C125,DB!$A$2:$A$222,DB!$C$2:$C$222,""),""))</f>
        <v>OMSUK</v>
      </c>
      <c r="S125" s="3">
        <f t="shared" si="1"/>
        <v>19</v>
      </c>
      <c r="T125" s="3" t="str">
        <f>_xlfn.XLOOKUP(C125,DB!$A$2:$A$222,DB!$D$2:$D$222,"")</f>
        <v>Sector 3</v>
      </c>
    </row>
    <row r="126" spans="1:20" x14ac:dyDescent="0.2">
      <c r="A126" t="s">
        <v>448</v>
      </c>
      <c r="B126" t="s">
        <v>18</v>
      </c>
      <c r="C126" t="s">
        <v>449</v>
      </c>
      <c r="D126" t="s">
        <v>20</v>
      </c>
      <c r="E126" t="s">
        <v>624</v>
      </c>
      <c r="F126" s="2">
        <v>46270.816770833299</v>
      </c>
      <c r="G126" t="s">
        <v>22</v>
      </c>
      <c r="H126" t="s">
        <v>1920</v>
      </c>
      <c r="I126" s="3">
        <v>340</v>
      </c>
      <c r="J126" t="s">
        <v>24</v>
      </c>
      <c r="K126" t="s">
        <v>25</v>
      </c>
      <c r="L126" s="3">
        <v>885</v>
      </c>
      <c r="M126" t="s">
        <v>39</v>
      </c>
      <c r="N126" s="2">
        <v>46270.864270833299</v>
      </c>
      <c r="O126" s="3">
        <v>340</v>
      </c>
      <c r="P126" t="s">
        <v>27</v>
      </c>
      <c r="Q126" s="3">
        <v>190</v>
      </c>
      <c r="R126" s="3" t="str">
        <f>IF(G126="12R",_xlfn.XLOOKUP(C126,DB!$A$2:$A$222,DB!$B$2:$B$222,""),IF(G126="30L",_xlfn.XLOOKUP(C126,DB!$A$2:$A$222,DB!$C$2:$C$222,""),""))</f>
        <v>UDGUV</v>
      </c>
      <c r="S126" s="3">
        <f t="shared" si="1"/>
        <v>19</v>
      </c>
      <c r="T126" s="3" t="str">
        <f>_xlfn.XLOOKUP(C126,DB!$A$2:$A$222,DB!$D$2:$D$222,"")</f>
        <v>Sector 2</v>
      </c>
    </row>
    <row r="127" spans="1:20" x14ac:dyDescent="0.2">
      <c r="A127" t="s">
        <v>1921</v>
      </c>
      <c r="B127" t="s">
        <v>18</v>
      </c>
      <c r="C127" t="s">
        <v>1922</v>
      </c>
      <c r="D127" t="s">
        <v>30</v>
      </c>
      <c r="E127" t="s">
        <v>1923</v>
      </c>
      <c r="F127" s="2">
        <v>46270.817604166703</v>
      </c>
      <c r="G127" t="s">
        <v>22</v>
      </c>
      <c r="H127" t="s">
        <v>1924</v>
      </c>
      <c r="I127" s="3">
        <v>360</v>
      </c>
      <c r="J127" t="s">
        <v>24</v>
      </c>
      <c r="K127" t="s">
        <v>25</v>
      </c>
      <c r="L127" s="3">
        <v>435</v>
      </c>
      <c r="M127" t="s">
        <v>308</v>
      </c>
      <c r="N127" s="2">
        <v>46270.841296296298</v>
      </c>
      <c r="O127" s="3">
        <v>360</v>
      </c>
      <c r="P127" t="s">
        <v>27</v>
      </c>
      <c r="Q127" s="3">
        <v>40</v>
      </c>
      <c r="R127" s="3" t="str">
        <f>IF(G127="12R",_xlfn.XLOOKUP(C127,DB!$A$2:$A$222,DB!$B$2:$B$222,""),IF(G127="30L",_xlfn.XLOOKUP(C127,DB!$A$2:$A$222,DB!$C$2:$C$222,""),""))</f>
        <v>OMSUK</v>
      </c>
      <c r="S127" s="3">
        <f t="shared" si="1"/>
        <v>19</v>
      </c>
      <c r="T127" s="3" t="str">
        <f>_xlfn.XLOOKUP(C127,DB!$A$2:$A$222,DB!$D$2:$D$222,"")</f>
        <v>Sector 3</v>
      </c>
    </row>
    <row r="128" spans="1:20" x14ac:dyDescent="0.2">
      <c r="A128" t="s">
        <v>452</v>
      </c>
      <c r="B128" t="s">
        <v>18</v>
      </c>
      <c r="C128" t="s">
        <v>453</v>
      </c>
      <c r="D128" t="s">
        <v>165</v>
      </c>
      <c r="E128" t="s">
        <v>1925</v>
      </c>
      <c r="F128" s="2">
        <v>46270.818449074097</v>
      </c>
      <c r="G128" t="s">
        <v>22</v>
      </c>
      <c r="H128" t="s">
        <v>1926</v>
      </c>
      <c r="I128" s="3">
        <v>320</v>
      </c>
      <c r="J128" t="s">
        <v>24</v>
      </c>
      <c r="K128" t="s">
        <v>25</v>
      </c>
      <c r="L128" s="3">
        <v>902</v>
      </c>
      <c r="M128" t="s">
        <v>39</v>
      </c>
      <c r="N128" s="2">
        <v>46270.865543981497</v>
      </c>
      <c r="O128" s="3">
        <v>320</v>
      </c>
      <c r="P128" t="s">
        <v>27</v>
      </c>
      <c r="Q128" s="3">
        <v>190</v>
      </c>
      <c r="R128" s="3" t="str">
        <f>IF(G128="12R",_xlfn.XLOOKUP(C128,DB!$A$2:$A$222,DB!$B$2:$B$222,""),IF(G128="30L",_xlfn.XLOOKUP(C128,DB!$A$2:$A$222,DB!$C$2:$C$222,""),""))</f>
        <v>UDGUV</v>
      </c>
      <c r="S128" s="3">
        <f t="shared" si="1"/>
        <v>19</v>
      </c>
      <c r="T128" s="3" t="str">
        <f>_xlfn.XLOOKUP(C128,DB!$A$2:$A$222,DB!$D$2:$D$222,"")</f>
        <v>Sector 2</v>
      </c>
    </row>
    <row r="129" spans="1:20" x14ac:dyDescent="0.2">
      <c r="A129" t="s">
        <v>459</v>
      </c>
      <c r="B129" t="s">
        <v>18</v>
      </c>
      <c r="C129" t="s">
        <v>249</v>
      </c>
      <c r="D129" t="s">
        <v>20</v>
      </c>
      <c r="E129" t="s">
        <v>1927</v>
      </c>
      <c r="F129" s="2">
        <v>46270.819212962997</v>
      </c>
      <c r="G129" t="s">
        <v>22</v>
      </c>
      <c r="H129" t="s">
        <v>1928</v>
      </c>
      <c r="I129" s="3">
        <v>350</v>
      </c>
      <c r="J129" t="s">
        <v>24</v>
      </c>
      <c r="K129" t="s">
        <v>25</v>
      </c>
      <c r="L129" s="3">
        <v>384</v>
      </c>
      <c r="M129" t="s">
        <v>444</v>
      </c>
      <c r="N129" s="2">
        <v>46270.840451388904</v>
      </c>
      <c r="O129" s="3">
        <v>350</v>
      </c>
      <c r="P129" t="s">
        <v>27</v>
      </c>
      <c r="Q129" s="3">
        <v>40</v>
      </c>
      <c r="R129" s="3" t="str">
        <f>IF(G129="12R",_xlfn.XLOOKUP(C129,DB!$A$2:$A$222,DB!$B$2:$B$222,""),IF(G129="30L",_xlfn.XLOOKUP(C129,DB!$A$2:$A$222,DB!$C$2:$C$222,""),""))</f>
        <v>OMSUK</v>
      </c>
      <c r="S129" s="3">
        <f t="shared" si="1"/>
        <v>19</v>
      </c>
      <c r="T129" s="3" t="str">
        <f>_xlfn.XLOOKUP(C129,DB!$A$2:$A$222,DB!$D$2:$D$222,"")</f>
        <v>Sector 3</v>
      </c>
    </row>
    <row r="130" spans="1:20" x14ac:dyDescent="0.2">
      <c r="A130" t="s">
        <v>871</v>
      </c>
      <c r="B130" t="s">
        <v>18</v>
      </c>
      <c r="C130" t="s">
        <v>19</v>
      </c>
      <c r="D130" t="s">
        <v>179</v>
      </c>
      <c r="F130" s="2">
        <v>46270.820208333302</v>
      </c>
      <c r="G130" t="s">
        <v>22</v>
      </c>
      <c r="H130" t="s">
        <v>1929</v>
      </c>
      <c r="I130" s="3">
        <v>380</v>
      </c>
      <c r="J130" t="s">
        <v>24</v>
      </c>
      <c r="K130" t="s">
        <v>62</v>
      </c>
      <c r="L130" s="3">
        <v>871</v>
      </c>
      <c r="M130" t="s">
        <v>1930</v>
      </c>
      <c r="N130" s="2">
        <v>46270.873807870397</v>
      </c>
      <c r="O130" s="3">
        <v>380</v>
      </c>
      <c r="P130" t="s">
        <v>27</v>
      </c>
      <c r="Q130" s="3">
        <v>30</v>
      </c>
      <c r="R130" s="3" t="str">
        <f>IF(G130="12R",_xlfn.XLOOKUP(C130,DB!$A$2:$A$222,DB!$B$2:$B$222,""),IF(G130="30L",_xlfn.XLOOKUP(C130,DB!$A$2:$A$222,DB!$C$2:$C$222,""),""))</f>
        <v>UDGUV</v>
      </c>
      <c r="S130" s="3">
        <f t="shared" si="1"/>
        <v>19</v>
      </c>
      <c r="T130" s="3" t="str">
        <f>_xlfn.XLOOKUP(C130,DB!$A$2:$A$222,DB!$D$2:$D$222,"")</f>
        <v>Sector 2</v>
      </c>
    </row>
    <row r="131" spans="1:20" x14ac:dyDescent="0.2">
      <c r="A131" t="s">
        <v>462</v>
      </c>
      <c r="B131" t="s">
        <v>18</v>
      </c>
      <c r="C131" t="s">
        <v>463</v>
      </c>
      <c r="D131" t="s">
        <v>36</v>
      </c>
      <c r="E131" t="s">
        <v>1931</v>
      </c>
      <c r="F131" s="2">
        <v>46270.821192129602</v>
      </c>
      <c r="G131" t="s">
        <v>22</v>
      </c>
      <c r="H131" t="s">
        <v>1932</v>
      </c>
      <c r="I131" s="3">
        <v>370</v>
      </c>
      <c r="J131" t="s">
        <v>24</v>
      </c>
      <c r="K131" t="s">
        <v>25</v>
      </c>
      <c r="L131" s="3">
        <v>383</v>
      </c>
      <c r="M131" t="s">
        <v>444</v>
      </c>
      <c r="N131" s="2">
        <v>46270.842662037001</v>
      </c>
      <c r="O131" s="3">
        <v>370</v>
      </c>
      <c r="P131" t="s">
        <v>27</v>
      </c>
      <c r="Q131" s="3">
        <v>40</v>
      </c>
      <c r="R131" s="3" t="str">
        <f>IF(G131="12R",_xlfn.XLOOKUP(C131,DB!$A$2:$A$222,DB!$B$2:$B$222,""),IF(G131="30L",_xlfn.XLOOKUP(C131,DB!$A$2:$A$222,DB!$C$2:$C$222,""),""))</f>
        <v>OMSUK</v>
      </c>
      <c r="S131" s="3">
        <f t="shared" ref="S131:S168" si="2">HOUR(F131)</f>
        <v>19</v>
      </c>
      <c r="T131" s="3" t="str">
        <f>_xlfn.XLOOKUP(C131,DB!$A$2:$A$222,DB!$D$2:$D$222,"")</f>
        <v>Sector 3</v>
      </c>
    </row>
    <row r="132" spans="1:20" x14ac:dyDescent="0.2">
      <c r="A132" t="s">
        <v>473</v>
      </c>
      <c r="B132" t="s">
        <v>18</v>
      </c>
      <c r="C132" t="s">
        <v>48</v>
      </c>
      <c r="D132" t="s">
        <v>49</v>
      </c>
      <c r="E132" t="s">
        <v>1933</v>
      </c>
      <c r="F132" s="2">
        <v>46270.822037037004</v>
      </c>
      <c r="G132" t="s">
        <v>22</v>
      </c>
      <c r="H132" t="s">
        <v>1934</v>
      </c>
      <c r="I132" s="3">
        <v>360</v>
      </c>
      <c r="J132" t="s">
        <v>24</v>
      </c>
      <c r="K132" t="s">
        <v>25</v>
      </c>
      <c r="L132" s="3">
        <v>864</v>
      </c>
      <c r="M132" t="s">
        <v>52</v>
      </c>
      <c r="N132" s="2">
        <v>46270.868240740703</v>
      </c>
      <c r="O132" s="3">
        <v>360</v>
      </c>
      <c r="P132" t="s">
        <v>27</v>
      </c>
      <c r="Q132" s="3">
        <v>190</v>
      </c>
      <c r="R132" s="3" t="str">
        <f>IF(G132="12R",_xlfn.XLOOKUP(C132,DB!$A$2:$A$222,DB!$B$2:$B$222,""),IF(G132="30L",_xlfn.XLOOKUP(C132,DB!$A$2:$A$222,DB!$C$2:$C$222,""),""))</f>
        <v>UDGUV</v>
      </c>
      <c r="S132" s="3">
        <f t="shared" si="2"/>
        <v>19</v>
      </c>
      <c r="T132" s="3" t="str">
        <f>_xlfn.XLOOKUP(C132,DB!$A$2:$A$222,DB!$D$2:$D$222,"")</f>
        <v>Sector 2</v>
      </c>
    </row>
    <row r="133" spans="1:20" x14ac:dyDescent="0.2">
      <c r="A133" t="s">
        <v>456</v>
      </c>
      <c r="B133" t="s">
        <v>18</v>
      </c>
      <c r="C133" t="s">
        <v>35</v>
      </c>
      <c r="D133" t="s">
        <v>65</v>
      </c>
      <c r="E133" t="s">
        <v>1565</v>
      </c>
      <c r="F133" s="2">
        <v>46270.823564814797</v>
      </c>
      <c r="G133" t="s">
        <v>22</v>
      </c>
      <c r="H133" t="s">
        <v>1935</v>
      </c>
      <c r="I133" s="3">
        <v>380</v>
      </c>
      <c r="J133" t="s">
        <v>24</v>
      </c>
      <c r="K133" t="s">
        <v>25</v>
      </c>
      <c r="L133" s="3">
        <v>888</v>
      </c>
      <c r="M133" t="s">
        <v>39</v>
      </c>
      <c r="N133" s="2">
        <v>46270.872824074097</v>
      </c>
      <c r="O133" s="3">
        <v>380</v>
      </c>
      <c r="P133" t="s">
        <v>27</v>
      </c>
      <c r="Q133" s="3">
        <v>190</v>
      </c>
      <c r="R133" s="3" t="str">
        <f>IF(G133="12R",_xlfn.XLOOKUP(C133,DB!$A$2:$A$222,DB!$B$2:$B$222,""),IF(G133="30L",_xlfn.XLOOKUP(C133,DB!$A$2:$A$222,DB!$C$2:$C$222,""),""))</f>
        <v>UDGUV</v>
      </c>
      <c r="S133" s="3">
        <f t="shared" si="2"/>
        <v>19</v>
      </c>
      <c r="T133" s="3" t="str">
        <f>_xlfn.XLOOKUP(C133,DB!$A$2:$A$222,DB!$D$2:$D$222,"")</f>
        <v>Sector 2</v>
      </c>
    </row>
    <row r="134" spans="1:20" x14ac:dyDescent="0.2">
      <c r="A134" t="s">
        <v>470</v>
      </c>
      <c r="B134" t="s">
        <v>18</v>
      </c>
      <c r="C134" t="s">
        <v>298</v>
      </c>
      <c r="D134" t="s">
        <v>73</v>
      </c>
      <c r="E134" t="s">
        <v>1936</v>
      </c>
      <c r="F134" s="2">
        <v>46270.824479166702</v>
      </c>
      <c r="G134" t="s">
        <v>22</v>
      </c>
      <c r="H134" t="s">
        <v>1937</v>
      </c>
      <c r="I134" s="3">
        <v>350</v>
      </c>
      <c r="J134" t="s">
        <v>24</v>
      </c>
      <c r="K134" t="s">
        <v>25</v>
      </c>
      <c r="L134" s="3">
        <v>370</v>
      </c>
      <c r="M134" t="s">
        <v>444</v>
      </c>
      <c r="N134" s="2">
        <v>46270.8452314815</v>
      </c>
      <c r="O134" s="3">
        <v>330</v>
      </c>
      <c r="P134" t="s">
        <v>27</v>
      </c>
      <c r="Q134" s="3">
        <v>40</v>
      </c>
      <c r="R134" s="3" t="str">
        <f>IF(G134="12R",_xlfn.XLOOKUP(C134,DB!$A$2:$A$222,DB!$B$2:$B$222,""),IF(G134="30L",_xlfn.XLOOKUP(C134,DB!$A$2:$A$222,DB!$C$2:$C$222,""),""))</f>
        <v>OMSUK</v>
      </c>
      <c r="S134" s="3">
        <f t="shared" si="2"/>
        <v>19</v>
      </c>
      <c r="T134" s="3" t="str">
        <f>_xlfn.XLOOKUP(C134,DB!$A$2:$A$222,DB!$D$2:$D$222,"")</f>
        <v>Sector 3</v>
      </c>
    </row>
    <row r="135" spans="1:20" x14ac:dyDescent="0.2">
      <c r="A135" t="s">
        <v>1938</v>
      </c>
      <c r="B135" t="s">
        <v>18</v>
      </c>
      <c r="C135" t="s">
        <v>529</v>
      </c>
      <c r="D135" t="s">
        <v>20</v>
      </c>
      <c r="E135" t="s">
        <v>1939</v>
      </c>
      <c r="F135" s="2">
        <v>46270.8265046296</v>
      </c>
      <c r="G135" t="s">
        <v>22</v>
      </c>
      <c r="H135" t="s">
        <v>1940</v>
      </c>
      <c r="I135" s="3">
        <v>320</v>
      </c>
      <c r="J135" t="s">
        <v>24</v>
      </c>
      <c r="K135" t="s">
        <v>25</v>
      </c>
      <c r="L135" s="3">
        <v>878</v>
      </c>
      <c r="M135" t="s">
        <v>39</v>
      </c>
      <c r="N135" s="2">
        <v>46270.8735185185</v>
      </c>
      <c r="O135" s="3">
        <v>320</v>
      </c>
      <c r="P135" t="s">
        <v>27</v>
      </c>
      <c r="Q135" s="3">
        <v>190</v>
      </c>
      <c r="R135" s="3" t="str">
        <f>IF(G135="12R",_xlfn.XLOOKUP(C135,DB!$A$2:$A$222,DB!$B$2:$B$222,""),IF(G135="30L",_xlfn.XLOOKUP(C135,DB!$A$2:$A$222,DB!$C$2:$C$222,""),""))</f>
        <v>UDGUV</v>
      </c>
      <c r="S135" s="3">
        <f t="shared" si="2"/>
        <v>19</v>
      </c>
      <c r="T135" s="3" t="str">
        <f>_xlfn.XLOOKUP(C135,DB!$A$2:$A$222,DB!$D$2:$D$222,"")</f>
        <v>Sector 2</v>
      </c>
    </row>
    <row r="136" spans="1:20" x14ac:dyDescent="0.2">
      <c r="A136" t="s">
        <v>373</v>
      </c>
      <c r="B136" t="s">
        <v>18</v>
      </c>
      <c r="C136" t="s">
        <v>374</v>
      </c>
      <c r="D136" t="s">
        <v>155</v>
      </c>
      <c r="E136" t="s">
        <v>820</v>
      </c>
      <c r="F136" s="2">
        <v>46270.827638888899</v>
      </c>
      <c r="G136" t="s">
        <v>22</v>
      </c>
      <c r="H136" t="s">
        <v>1941</v>
      </c>
      <c r="I136" s="3">
        <v>390</v>
      </c>
      <c r="J136" t="s">
        <v>24</v>
      </c>
      <c r="K136" t="s">
        <v>25</v>
      </c>
      <c r="L136" s="3">
        <v>386</v>
      </c>
      <c r="M136" t="s">
        <v>444</v>
      </c>
      <c r="N136" s="2">
        <v>46270.848449074103</v>
      </c>
      <c r="O136" s="3">
        <v>390</v>
      </c>
      <c r="P136" t="s">
        <v>27</v>
      </c>
      <c r="Q136" s="3">
        <v>40</v>
      </c>
      <c r="R136" s="3" t="str">
        <f>IF(G136="12R",_xlfn.XLOOKUP(C136,DB!$A$2:$A$222,DB!$B$2:$B$222,""),IF(G136="30L",_xlfn.XLOOKUP(C136,DB!$A$2:$A$222,DB!$C$2:$C$222,""),""))</f>
        <v>OMSUK</v>
      </c>
      <c r="S136" s="3">
        <f t="shared" si="2"/>
        <v>19</v>
      </c>
      <c r="T136" s="3" t="str">
        <f>_xlfn.XLOOKUP(C136,DB!$A$2:$A$222,DB!$D$2:$D$222,"")</f>
        <v>Sector 3</v>
      </c>
    </row>
    <row r="137" spans="1:20" x14ac:dyDescent="0.2">
      <c r="A137" t="s">
        <v>479</v>
      </c>
      <c r="B137" t="s">
        <v>18</v>
      </c>
      <c r="C137" t="s">
        <v>164</v>
      </c>
      <c r="D137" t="s">
        <v>49</v>
      </c>
      <c r="E137" t="s">
        <v>1942</v>
      </c>
      <c r="F137" s="2">
        <v>46270.829467592601</v>
      </c>
      <c r="G137" t="s">
        <v>22</v>
      </c>
      <c r="H137" t="s">
        <v>1943</v>
      </c>
      <c r="I137" s="3">
        <v>360</v>
      </c>
      <c r="J137" t="s">
        <v>24</v>
      </c>
      <c r="K137" t="s">
        <v>25</v>
      </c>
      <c r="L137" s="3">
        <v>879</v>
      </c>
      <c r="M137" t="s">
        <v>39</v>
      </c>
      <c r="N137" s="2">
        <v>46270.875787037003</v>
      </c>
      <c r="O137" s="3">
        <v>360</v>
      </c>
      <c r="P137" t="s">
        <v>27</v>
      </c>
      <c r="Q137" s="3">
        <v>190</v>
      </c>
      <c r="R137" s="3" t="str">
        <f>IF(G137="12R",_xlfn.XLOOKUP(C137,DB!$A$2:$A$222,DB!$B$2:$B$222,""),IF(G137="30L",_xlfn.XLOOKUP(C137,DB!$A$2:$A$222,DB!$C$2:$C$222,""),""))</f>
        <v>ENEBA</v>
      </c>
      <c r="S137" s="3">
        <f t="shared" si="2"/>
        <v>19</v>
      </c>
      <c r="T137" s="3" t="str">
        <f>_xlfn.XLOOKUP(C137,DB!$A$2:$A$222,DB!$D$2:$D$222,"")</f>
        <v>Sector 3</v>
      </c>
    </row>
    <row r="138" spans="1:20" x14ac:dyDescent="0.2">
      <c r="A138" t="s">
        <v>483</v>
      </c>
      <c r="B138" t="s">
        <v>18</v>
      </c>
      <c r="C138" t="s">
        <v>48</v>
      </c>
      <c r="D138" t="s">
        <v>20</v>
      </c>
      <c r="E138" t="s">
        <v>484</v>
      </c>
      <c r="F138" s="2">
        <v>46270.831493055601</v>
      </c>
      <c r="G138" t="s">
        <v>22</v>
      </c>
      <c r="H138" t="s">
        <v>1944</v>
      </c>
      <c r="I138" s="3">
        <v>320</v>
      </c>
      <c r="J138" t="s">
        <v>24</v>
      </c>
      <c r="K138" t="s">
        <v>25</v>
      </c>
      <c r="L138" s="3">
        <v>863</v>
      </c>
      <c r="M138" t="s">
        <v>52</v>
      </c>
      <c r="N138" s="2">
        <v>46270.876331018502</v>
      </c>
      <c r="O138" s="3">
        <v>320</v>
      </c>
      <c r="P138" t="s">
        <v>27</v>
      </c>
      <c r="Q138" s="3">
        <v>190</v>
      </c>
      <c r="R138" s="3" t="str">
        <f>IF(G138="12R",_xlfn.XLOOKUP(C138,DB!$A$2:$A$222,DB!$B$2:$B$222,""),IF(G138="30L",_xlfn.XLOOKUP(C138,DB!$A$2:$A$222,DB!$C$2:$C$222,""),""))</f>
        <v>UDGUV</v>
      </c>
      <c r="S138" s="3">
        <f t="shared" si="2"/>
        <v>19</v>
      </c>
      <c r="T138" s="3" t="str">
        <f>_xlfn.XLOOKUP(C138,DB!$A$2:$A$222,DB!$D$2:$D$222,"")</f>
        <v>Sector 2</v>
      </c>
    </row>
    <row r="139" spans="1:20" x14ac:dyDescent="0.2">
      <c r="A139" t="s">
        <v>554</v>
      </c>
      <c r="B139" t="s">
        <v>18</v>
      </c>
      <c r="C139" t="s">
        <v>555</v>
      </c>
      <c r="D139" t="s">
        <v>36</v>
      </c>
      <c r="E139" t="s">
        <v>1945</v>
      </c>
      <c r="F139" s="2">
        <v>46270.8335532407</v>
      </c>
      <c r="G139" t="s">
        <v>22</v>
      </c>
      <c r="H139" t="s">
        <v>1946</v>
      </c>
      <c r="I139" s="3">
        <v>370</v>
      </c>
      <c r="J139" t="s">
        <v>24</v>
      </c>
      <c r="K139" t="s">
        <v>25</v>
      </c>
      <c r="L139" s="3">
        <v>371</v>
      </c>
      <c r="M139" t="s">
        <v>444</v>
      </c>
      <c r="N139" s="2">
        <v>46270.854039351798</v>
      </c>
      <c r="O139" s="3">
        <v>370</v>
      </c>
      <c r="P139" t="s">
        <v>27</v>
      </c>
      <c r="Q139" s="3">
        <v>40</v>
      </c>
      <c r="R139" s="3" t="str">
        <f>IF(G139="12R",_xlfn.XLOOKUP(C139,DB!$A$2:$A$222,DB!$B$2:$B$222,""),IF(G139="30L",_xlfn.XLOOKUP(C139,DB!$A$2:$A$222,DB!$C$2:$C$222,""),""))</f>
        <v>OMSUK</v>
      </c>
      <c r="S139" s="3">
        <f t="shared" si="2"/>
        <v>20</v>
      </c>
      <c r="T139" s="3" t="str">
        <f>_xlfn.XLOOKUP(C139,DB!$A$2:$A$222,DB!$D$2:$D$222,"")</f>
        <v>Sector 3</v>
      </c>
    </row>
    <row r="140" spans="1:20" x14ac:dyDescent="0.2">
      <c r="A140" t="s">
        <v>493</v>
      </c>
      <c r="B140" t="s">
        <v>18</v>
      </c>
      <c r="C140" t="s">
        <v>467</v>
      </c>
      <c r="D140" t="s">
        <v>65</v>
      </c>
      <c r="E140" t="s">
        <v>1947</v>
      </c>
      <c r="F140" s="2">
        <v>46270.836168981499</v>
      </c>
      <c r="G140" t="s">
        <v>22</v>
      </c>
      <c r="H140" t="s">
        <v>1948</v>
      </c>
      <c r="I140" s="3">
        <v>380</v>
      </c>
      <c r="J140" t="s">
        <v>24</v>
      </c>
      <c r="K140" t="s">
        <v>25</v>
      </c>
      <c r="L140" s="3">
        <v>874</v>
      </c>
      <c r="M140" t="s">
        <v>267</v>
      </c>
      <c r="N140" s="2">
        <v>46270.8831712963</v>
      </c>
      <c r="O140" s="3">
        <v>380</v>
      </c>
      <c r="P140" t="s">
        <v>27</v>
      </c>
      <c r="Q140" s="3">
        <v>190</v>
      </c>
      <c r="R140" s="3" t="str">
        <f>IF(G140="12R",_xlfn.XLOOKUP(C140,DB!$A$2:$A$222,DB!$B$2:$B$222,""),IF(G140="30L",_xlfn.XLOOKUP(C140,DB!$A$2:$A$222,DB!$C$2:$C$222,""),""))</f>
        <v>UDGUV</v>
      </c>
      <c r="S140" s="3">
        <f t="shared" si="2"/>
        <v>20</v>
      </c>
      <c r="T140" s="3" t="str">
        <f>_xlfn.XLOOKUP(C140,DB!$A$2:$A$222,DB!$D$2:$D$222,"")</f>
        <v>Sector 2</v>
      </c>
    </row>
    <row r="141" spans="1:20" x14ac:dyDescent="0.2">
      <c r="A141" t="s">
        <v>487</v>
      </c>
      <c r="B141" t="s">
        <v>18</v>
      </c>
      <c r="C141" t="s">
        <v>136</v>
      </c>
      <c r="D141" t="s">
        <v>36</v>
      </c>
      <c r="E141" t="s">
        <v>1600</v>
      </c>
      <c r="F141" s="2">
        <v>46270.842731481498</v>
      </c>
      <c r="G141" t="s">
        <v>22</v>
      </c>
      <c r="H141" t="s">
        <v>1949</v>
      </c>
      <c r="I141" s="3">
        <v>380</v>
      </c>
      <c r="J141" t="s">
        <v>24</v>
      </c>
      <c r="K141" t="s">
        <v>25</v>
      </c>
      <c r="L141" s="3">
        <v>873</v>
      </c>
      <c r="M141" t="s">
        <v>52</v>
      </c>
      <c r="N141" s="2">
        <v>46270.889965277798</v>
      </c>
      <c r="O141" s="3">
        <v>380</v>
      </c>
      <c r="P141" t="s">
        <v>27</v>
      </c>
      <c r="Q141" s="3">
        <v>190</v>
      </c>
      <c r="R141" s="3" t="str">
        <f>IF(G141="12R",_xlfn.XLOOKUP(C141,DB!$A$2:$A$222,DB!$B$2:$B$222,""),IF(G141="30L",_xlfn.XLOOKUP(C141,DB!$A$2:$A$222,DB!$C$2:$C$222,""),""))</f>
        <v>UDGUV</v>
      </c>
      <c r="S141" s="3">
        <f t="shared" si="2"/>
        <v>20</v>
      </c>
      <c r="T141" s="3" t="str">
        <f>_xlfn.XLOOKUP(C141,DB!$A$2:$A$222,DB!$D$2:$D$222,"")</f>
        <v>Sector 2</v>
      </c>
    </row>
    <row r="142" spans="1:20" x14ac:dyDescent="0.2">
      <c r="A142" t="s">
        <v>1261</v>
      </c>
      <c r="B142" t="s">
        <v>18</v>
      </c>
      <c r="C142" t="s">
        <v>529</v>
      </c>
      <c r="D142" t="s">
        <v>30</v>
      </c>
      <c r="E142" t="s">
        <v>1950</v>
      </c>
      <c r="F142" s="2">
        <v>46270.843854166698</v>
      </c>
      <c r="G142" t="s">
        <v>22</v>
      </c>
      <c r="H142" t="s">
        <v>1951</v>
      </c>
      <c r="I142" s="3">
        <v>340</v>
      </c>
      <c r="J142" t="s">
        <v>24</v>
      </c>
      <c r="K142" t="s">
        <v>25</v>
      </c>
      <c r="L142" s="3">
        <v>535</v>
      </c>
      <c r="M142" t="s">
        <v>177</v>
      </c>
      <c r="N142" s="2">
        <v>46270.8722569444</v>
      </c>
      <c r="O142" s="3">
        <v>360</v>
      </c>
      <c r="P142" t="s">
        <v>27</v>
      </c>
      <c r="Q142" s="3">
        <v>40</v>
      </c>
      <c r="R142" s="3" t="str">
        <f>IF(G142="12R",_xlfn.XLOOKUP(C142,DB!$A$2:$A$222,DB!$B$2:$B$222,""),IF(G142="30L",_xlfn.XLOOKUP(C142,DB!$A$2:$A$222,DB!$C$2:$C$222,""),""))</f>
        <v>UDGUV</v>
      </c>
      <c r="S142" s="3">
        <f t="shared" si="2"/>
        <v>20</v>
      </c>
      <c r="T142" s="3" t="str">
        <f>_xlfn.XLOOKUP(C142,DB!$A$2:$A$222,DB!$D$2:$D$222,"")</f>
        <v>Sector 2</v>
      </c>
    </row>
    <row r="143" spans="1:20" x14ac:dyDescent="0.2">
      <c r="A143" t="s">
        <v>496</v>
      </c>
      <c r="B143" t="s">
        <v>18</v>
      </c>
      <c r="C143" t="s">
        <v>59</v>
      </c>
      <c r="D143" t="s">
        <v>65</v>
      </c>
      <c r="E143" t="s">
        <v>1952</v>
      </c>
      <c r="F143" s="2">
        <v>46270.8453240741</v>
      </c>
      <c r="G143" t="s">
        <v>22</v>
      </c>
      <c r="H143" t="s">
        <v>1953</v>
      </c>
      <c r="I143" s="3">
        <v>380</v>
      </c>
      <c r="J143" t="s">
        <v>24</v>
      </c>
      <c r="K143" t="s">
        <v>25</v>
      </c>
      <c r="L143" s="3">
        <v>865</v>
      </c>
      <c r="M143" t="s">
        <v>52</v>
      </c>
      <c r="N143" s="2">
        <v>46270.893101851798</v>
      </c>
      <c r="O143" s="3">
        <v>380</v>
      </c>
      <c r="P143" t="s">
        <v>27</v>
      </c>
      <c r="Q143" s="3">
        <v>190</v>
      </c>
      <c r="R143" s="3" t="str">
        <f>IF(G143="12R",_xlfn.XLOOKUP(C143,DB!$A$2:$A$222,DB!$B$2:$B$222,""),IF(G143="30L",_xlfn.XLOOKUP(C143,DB!$A$2:$A$222,DB!$C$2:$C$222,""),""))</f>
        <v>UDGUV</v>
      </c>
      <c r="S143" s="3">
        <f t="shared" si="2"/>
        <v>20</v>
      </c>
      <c r="T143" s="3" t="str">
        <f>_xlfn.XLOOKUP(C143,DB!$A$2:$A$222,DB!$D$2:$D$222,"")</f>
        <v>Sector 2</v>
      </c>
    </row>
    <row r="144" spans="1:20" x14ac:dyDescent="0.2">
      <c r="A144" t="s">
        <v>1212</v>
      </c>
      <c r="B144" t="s">
        <v>18</v>
      </c>
      <c r="C144" t="s">
        <v>182</v>
      </c>
      <c r="D144" t="s">
        <v>20</v>
      </c>
      <c r="E144" t="s">
        <v>1954</v>
      </c>
      <c r="F144" s="2">
        <v>46270.848668981504</v>
      </c>
      <c r="G144" t="s">
        <v>22</v>
      </c>
      <c r="H144" t="s">
        <v>1955</v>
      </c>
      <c r="I144" s="3">
        <v>360</v>
      </c>
      <c r="J144" t="s">
        <v>24</v>
      </c>
      <c r="K144" t="s">
        <v>25</v>
      </c>
      <c r="L144" s="3">
        <v>641</v>
      </c>
      <c r="M144" t="s">
        <v>177</v>
      </c>
      <c r="N144" s="2">
        <v>46270.883287037002</v>
      </c>
      <c r="O144" s="3">
        <v>380</v>
      </c>
      <c r="P144" t="s">
        <v>27</v>
      </c>
      <c r="Q144" s="3">
        <v>190</v>
      </c>
      <c r="R144" s="3" t="str">
        <f>IF(G144="12R",_xlfn.XLOOKUP(C144,DB!$A$2:$A$222,DB!$B$2:$B$222,""),IF(G144="30L",_xlfn.XLOOKUP(C144,DB!$A$2:$A$222,DB!$C$2:$C$222,""),""))</f>
        <v>ENEBA</v>
      </c>
      <c r="S144" s="3">
        <f t="shared" si="2"/>
        <v>20</v>
      </c>
      <c r="T144" s="3" t="str">
        <f>_xlfn.XLOOKUP(C144,DB!$A$2:$A$222,DB!$D$2:$D$222,"")</f>
        <v>Sector 3</v>
      </c>
    </row>
    <row r="145" spans="1:20" x14ac:dyDescent="0.2">
      <c r="A145" t="s">
        <v>1078</v>
      </c>
      <c r="B145" t="s">
        <v>18</v>
      </c>
      <c r="C145" t="s">
        <v>396</v>
      </c>
      <c r="D145" t="s">
        <v>174</v>
      </c>
      <c r="E145" t="s">
        <v>1956</v>
      </c>
      <c r="F145" s="2">
        <v>46270.850671296299</v>
      </c>
      <c r="G145" t="s">
        <v>22</v>
      </c>
      <c r="H145" t="s">
        <v>1957</v>
      </c>
      <c r="I145" s="3">
        <v>400</v>
      </c>
      <c r="J145" t="s">
        <v>24</v>
      </c>
      <c r="K145" t="s">
        <v>25</v>
      </c>
      <c r="L145" s="3">
        <v>886</v>
      </c>
      <c r="M145" t="s">
        <v>39</v>
      </c>
      <c r="N145" s="2">
        <v>46270.899722222202</v>
      </c>
      <c r="O145" s="3">
        <v>400</v>
      </c>
      <c r="P145" t="s">
        <v>27</v>
      </c>
      <c r="Q145" s="3">
        <v>190</v>
      </c>
      <c r="R145" s="3" t="str">
        <f>IF(G145="12R",_xlfn.XLOOKUP(C145,DB!$A$2:$A$222,DB!$B$2:$B$222,""),IF(G145="30L",_xlfn.XLOOKUP(C145,DB!$A$2:$A$222,DB!$C$2:$C$222,""),""))</f>
        <v>UDGUV</v>
      </c>
      <c r="S145" s="3">
        <f t="shared" si="2"/>
        <v>20</v>
      </c>
      <c r="T145" s="3" t="str">
        <f>_xlfn.XLOOKUP(C145,DB!$A$2:$A$222,DB!$D$2:$D$222,"")</f>
        <v>Sector 2</v>
      </c>
    </row>
    <row r="146" spans="1:20" x14ac:dyDescent="0.2">
      <c r="A146" t="s">
        <v>1219</v>
      </c>
      <c r="B146" t="s">
        <v>18</v>
      </c>
      <c r="C146" t="s">
        <v>35</v>
      </c>
      <c r="D146" t="s">
        <v>65</v>
      </c>
      <c r="E146" t="s">
        <v>232</v>
      </c>
      <c r="F146" s="2">
        <v>46270.852037037002</v>
      </c>
      <c r="G146" t="s">
        <v>22</v>
      </c>
      <c r="H146" t="s">
        <v>1958</v>
      </c>
      <c r="I146" s="3">
        <v>380</v>
      </c>
      <c r="J146" t="s">
        <v>24</v>
      </c>
      <c r="K146" t="s">
        <v>25</v>
      </c>
      <c r="L146" s="3">
        <v>878</v>
      </c>
      <c r="M146" t="s">
        <v>39</v>
      </c>
      <c r="N146" s="2">
        <v>46270.898807870399</v>
      </c>
      <c r="O146" s="3">
        <v>360</v>
      </c>
      <c r="P146" t="s">
        <v>27</v>
      </c>
      <c r="Q146" s="3">
        <v>190</v>
      </c>
      <c r="R146" s="3" t="str">
        <f>IF(G146="12R",_xlfn.XLOOKUP(C146,DB!$A$2:$A$222,DB!$B$2:$B$222,""),IF(G146="30L",_xlfn.XLOOKUP(C146,DB!$A$2:$A$222,DB!$C$2:$C$222,""),""))</f>
        <v>UDGUV</v>
      </c>
      <c r="S146" s="3">
        <f t="shared" si="2"/>
        <v>20</v>
      </c>
      <c r="T146" s="3" t="str">
        <f>_xlfn.XLOOKUP(C146,DB!$A$2:$A$222,DB!$D$2:$D$222,"")</f>
        <v>Sector 2</v>
      </c>
    </row>
    <row r="147" spans="1:20" x14ac:dyDescent="0.2">
      <c r="A147" t="s">
        <v>1959</v>
      </c>
      <c r="B147" t="s">
        <v>18</v>
      </c>
      <c r="C147" t="s">
        <v>906</v>
      </c>
      <c r="D147" t="s">
        <v>630</v>
      </c>
      <c r="E147" t="s">
        <v>907</v>
      </c>
      <c r="F147" s="2">
        <v>46270.853032407402</v>
      </c>
      <c r="G147" t="s">
        <v>22</v>
      </c>
      <c r="H147" t="s">
        <v>1960</v>
      </c>
      <c r="I147" s="3">
        <v>390</v>
      </c>
      <c r="J147" t="s">
        <v>24</v>
      </c>
      <c r="K147" t="s">
        <v>25</v>
      </c>
      <c r="L147" s="3">
        <v>378</v>
      </c>
      <c r="M147" t="s">
        <v>1961</v>
      </c>
      <c r="N147" s="2">
        <v>46270.873402777797</v>
      </c>
      <c r="O147" s="3">
        <v>390</v>
      </c>
      <c r="P147" t="s">
        <v>46</v>
      </c>
      <c r="Q147" s="3">
        <v>40</v>
      </c>
      <c r="R147" s="3" t="str">
        <f>IF(G147="12R",_xlfn.XLOOKUP(C147,DB!$A$2:$A$222,DB!$B$2:$B$222,""),IF(G147="30L",_xlfn.XLOOKUP(C147,DB!$A$2:$A$222,DB!$C$2:$C$222,""),""))</f>
        <v>NUDAL</v>
      </c>
      <c r="S147" s="3">
        <f t="shared" si="2"/>
        <v>20</v>
      </c>
      <c r="T147" s="3" t="str">
        <f>_xlfn.XLOOKUP(C147,DB!$A$2:$A$222,DB!$D$2:$D$222,"")</f>
        <v>Sector 3</v>
      </c>
    </row>
    <row r="148" spans="1:20" x14ac:dyDescent="0.2">
      <c r="A148" t="s">
        <v>395</v>
      </c>
      <c r="B148" t="s">
        <v>18</v>
      </c>
      <c r="C148" t="s">
        <v>396</v>
      </c>
      <c r="D148" t="s">
        <v>155</v>
      </c>
      <c r="E148" t="s">
        <v>1962</v>
      </c>
      <c r="F148" s="2">
        <v>46270.854560185202</v>
      </c>
      <c r="G148" t="s">
        <v>22</v>
      </c>
      <c r="H148" t="s">
        <v>1963</v>
      </c>
      <c r="I148" s="3">
        <v>400</v>
      </c>
      <c r="J148" t="s">
        <v>24</v>
      </c>
      <c r="K148" t="s">
        <v>25</v>
      </c>
      <c r="L148" s="3">
        <v>543</v>
      </c>
      <c r="M148" t="s">
        <v>177</v>
      </c>
      <c r="N148" s="2">
        <v>46270.884201388901</v>
      </c>
      <c r="O148" s="3">
        <v>400</v>
      </c>
      <c r="P148" t="s">
        <v>27</v>
      </c>
      <c r="Q148" s="3">
        <v>40</v>
      </c>
      <c r="R148" s="3" t="str">
        <f>IF(G148="12R",_xlfn.XLOOKUP(C148,DB!$A$2:$A$222,DB!$B$2:$B$222,""),IF(G148="30L",_xlfn.XLOOKUP(C148,DB!$A$2:$A$222,DB!$C$2:$C$222,""),""))</f>
        <v>UDGUV</v>
      </c>
      <c r="S148" s="3">
        <f t="shared" si="2"/>
        <v>20</v>
      </c>
      <c r="T148" s="3" t="str">
        <f>_xlfn.XLOOKUP(C148,DB!$A$2:$A$222,DB!$D$2:$D$222,"")</f>
        <v>Sector 2</v>
      </c>
    </row>
    <row r="149" spans="1:20" x14ac:dyDescent="0.2">
      <c r="A149" t="s">
        <v>499</v>
      </c>
      <c r="B149" t="s">
        <v>18</v>
      </c>
      <c r="C149" t="s">
        <v>48</v>
      </c>
      <c r="D149" t="s">
        <v>20</v>
      </c>
      <c r="E149" t="s">
        <v>500</v>
      </c>
      <c r="F149" s="2">
        <v>46270.855787036999</v>
      </c>
      <c r="G149" t="s">
        <v>22</v>
      </c>
      <c r="H149" t="s">
        <v>1964</v>
      </c>
      <c r="I149" s="3">
        <v>360</v>
      </c>
      <c r="J149" t="s">
        <v>24</v>
      </c>
      <c r="K149" t="s">
        <v>25</v>
      </c>
      <c r="L149" s="3">
        <v>867</v>
      </c>
      <c r="M149" t="s">
        <v>52</v>
      </c>
      <c r="N149" s="2">
        <v>46270.902662036999</v>
      </c>
      <c r="O149" s="3">
        <v>360</v>
      </c>
      <c r="P149" t="s">
        <v>27</v>
      </c>
      <c r="Q149" s="3">
        <v>190</v>
      </c>
      <c r="R149" s="3" t="str">
        <f>IF(G149="12R",_xlfn.XLOOKUP(C149,DB!$A$2:$A$222,DB!$B$2:$B$222,""),IF(G149="30L",_xlfn.XLOOKUP(C149,DB!$A$2:$A$222,DB!$C$2:$C$222,""),""))</f>
        <v>UDGUV</v>
      </c>
      <c r="S149" s="3">
        <f t="shared" si="2"/>
        <v>20</v>
      </c>
      <c r="T149" s="3" t="str">
        <f>_xlfn.XLOOKUP(C149,DB!$A$2:$A$222,DB!$D$2:$D$222,"")</f>
        <v>Sector 2</v>
      </c>
    </row>
    <row r="150" spans="1:20" x14ac:dyDescent="0.2">
      <c r="A150" t="s">
        <v>1965</v>
      </c>
      <c r="B150" t="s">
        <v>18</v>
      </c>
      <c r="C150" t="s">
        <v>1966</v>
      </c>
      <c r="D150" t="s">
        <v>65</v>
      </c>
      <c r="E150" t="s">
        <v>92</v>
      </c>
      <c r="F150" s="2">
        <v>46270.856932870403</v>
      </c>
      <c r="G150" t="s">
        <v>22</v>
      </c>
      <c r="H150" t="s">
        <v>1967</v>
      </c>
      <c r="I150" s="3">
        <v>370</v>
      </c>
      <c r="J150" t="s">
        <v>24</v>
      </c>
      <c r="K150" t="s">
        <v>25</v>
      </c>
      <c r="L150" s="3">
        <v>383</v>
      </c>
      <c r="M150" t="s">
        <v>444</v>
      </c>
      <c r="N150" s="2">
        <v>46270.878206018497</v>
      </c>
      <c r="O150" s="3">
        <v>370</v>
      </c>
      <c r="P150" t="s">
        <v>27</v>
      </c>
      <c r="Q150" s="3">
        <v>40</v>
      </c>
      <c r="R150" s="3" t="str">
        <f>IF(G150="12R",_xlfn.XLOOKUP(C150,DB!$A$2:$A$222,DB!$B$2:$B$222,""),IF(G150="30L",_xlfn.XLOOKUP(C150,DB!$A$2:$A$222,DB!$C$2:$C$222,""),""))</f>
        <v>OMSUK</v>
      </c>
      <c r="S150" s="3">
        <f t="shared" si="2"/>
        <v>20</v>
      </c>
      <c r="T150" s="3" t="str">
        <f>_xlfn.XLOOKUP(C150,DB!$A$2:$A$222,DB!$D$2:$D$222,"")</f>
        <v>Sector 3</v>
      </c>
    </row>
    <row r="151" spans="1:20" x14ac:dyDescent="0.2">
      <c r="A151" t="s">
        <v>512</v>
      </c>
      <c r="B151" t="s">
        <v>18</v>
      </c>
      <c r="C151" t="s">
        <v>513</v>
      </c>
      <c r="D151" t="s">
        <v>65</v>
      </c>
      <c r="E151" t="s">
        <v>1968</v>
      </c>
      <c r="F151" s="2">
        <v>46270.862638888902</v>
      </c>
      <c r="G151" t="s">
        <v>22</v>
      </c>
      <c r="H151" t="s">
        <v>1969</v>
      </c>
      <c r="I151" s="3">
        <v>320</v>
      </c>
      <c r="J151" t="s">
        <v>24</v>
      </c>
      <c r="K151" t="s">
        <v>25</v>
      </c>
      <c r="L151" s="3">
        <v>267</v>
      </c>
      <c r="M151" t="s">
        <v>1970</v>
      </c>
      <c r="N151" s="2">
        <v>46270.878310185202</v>
      </c>
      <c r="O151" s="3">
        <v>380</v>
      </c>
      <c r="P151" t="s">
        <v>27</v>
      </c>
      <c r="Q151" s="3">
        <v>190</v>
      </c>
      <c r="R151" s="3" t="str">
        <f>IF(G151="12R",_xlfn.XLOOKUP(C151,DB!$A$2:$A$222,DB!$B$2:$B$222,""),IF(G151="30L",_xlfn.XLOOKUP(C151,DB!$A$2:$A$222,DB!$C$2:$C$222,""),""))</f>
        <v>CZM</v>
      </c>
      <c r="S151" s="3">
        <f t="shared" si="2"/>
        <v>20</v>
      </c>
      <c r="T151" s="3" t="str">
        <f>_xlfn.XLOOKUP(C151,DB!$A$2:$A$222,DB!$D$2:$D$222,"")</f>
        <v>Sector 7</v>
      </c>
    </row>
    <row r="152" spans="1:20" x14ac:dyDescent="0.2">
      <c r="A152" t="s">
        <v>1249</v>
      </c>
      <c r="B152" t="s">
        <v>18</v>
      </c>
      <c r="C152" t="s">
        <v>19</v>
      </c>
      <c r="D152" t="s">
        <v>36</v>
      </c>
      <c r="E152" t="s">
        <v>991</v>
      </c>
      <c r="F152" s="2">
        <v>46270.863912036999</v>
      </c>
      <c r="G152" t="s">
        <v>22</v>
      </c>
      <c r="H152" t="s">
        <v>1971</v>
      </c>
      <c r="I152" s="3">
        <v>380</v>
      </c>
      <c r="J152" t="s">
        <v>24</v>
      </c>
      <c r="K152" t="s">
        <v>25</v>
      </c>
      <c r="L152" s="3">
        <v>882</v>
      </c>
      <c r="M152" t="s">
        <v>267</v>
      </c>
      <c r="N152" s="2">
        <v>46270.911493055602</v>
      </c>
      <c r="O152" s="3">
        <v>380</v>
      </c>
      <c r="P152" t="s">
        <v>27</v>
      </c>
      <c r="Q152" s="3">
        <v>190</v>
      </c>
      <c r="R152" s="3" t="str">
        <f>IF(G152="12R",_xlfn.XLOOKUP(C152,DB!$A$2:$A$222,DB!$B$2:$B$222,""),IF(G152="30L",_xlfn.XLOOKUP(C152,DB!$A$2:$A$222,DB!$C$2:$C$222,""),""))</f>
        <v>UDGUV</v>
      </c>
      <c r="S152" s="3">
        <f t="shared" si="2"/>
        <v>20</v>
      </c>
      <c r="T152" s="3" t="str">
        <f>_xlfn.XLOOKUP(C152,DB!$A$2:$A$222,DB!$D$2:$D$222,"")</f>
        <v>Sector 2</v>
      </c>
    </row>
    <row r="153" spans="1:20" x14ac:dyDescent="0.2">
      <c r="A153" t="s">
        <v>1264</v>
      </c>
      <c r="B153" t="s">
        <v>18</v>
      </c>
      <c r="C153" t="s">
        <v>305</v>
      </c>
      <c r="D153" t="s">
        <v>49</v>
      </c>
      <c r="E153" t="s">
        <v>1972</v>
      </c>
      <c r="F153" s="2">
        <v>46270.865405092598</v>
      </c>
      <c r="G153" t="s">
        <v>22</v>
      </c>
      <c r="H153" t="s">
        <v>1973</v>
      </c>
      <c r="I153" s="3">
        <v>340</v>
      </c>
      <c r="J153" t="s">
        <v>24</v>
      </c>
      <c r="K153" t="s">
        <v>25</v>
      </c>
      <c r="L153" s="3">
        <v>390</v>
      </c>
      <c r="M153" t="s">
        <v>444</v>
      </c>
      <c r="N153" s="2">
        <v>46270.885821759301</v>
      </c>
      <c r="O153" s="3">
        <v>340</v>
      </c>
      <c r="P153" t="s">
        <v>27</v>
      </c>
      <c r="Q153" s="3">
        <v>40</v>
      </c>
      <c r="R153" s="3" t="str">
        <f>IF(G153="12R",_xlfn.XLOOKUP(C153,DB!$A$2:$A$222,DB!$B$2:$B$222,""),IF(G153="30L",_xlfn.XLOOKUP(C153,DB!$A$2:$A$222,DB!$C$2:$C$222,""),""))</f>
        <v>ENEBA</v>
      </c>
      <c r="S153" s="3">
        <f t="shared" si="2"/>
        <v>20</v>
      </c>
      <c r="T153" s="3" t="str">
        <f>_xlfn.XLOOKUP(C153,DB!$A$2:$A$222,DB!$D$2:$D$222,"")</f>
        <v>Sector 3</v>
      </c>
    </row>
    <row r="154" spans="1:20" x14ac:dyDescent="0.2">
      <c r="A154" t="s">
        <v>560</v>
      </c>
      <c r="B154" t="s">
        <v>18</v>
      </c>
      <c r="C154" t="s">
        <v>310</v>
      </c>
      <c r="D154" t="s">
        <v>556</v>
      </c>
      <c r="E154" t="s">
        <v>1974</v>
      </c>
      <c r="F154" s="2">
        <v>46270.8667824074</v>
      </c>
      <c r="G154" t="s">
        <v>22</v>
      </c>
      <c r="H154" t="s">
        <v>1975</v>
      </c>
      <c r="I154" s="3">
        <v>310</v>
      </c>
      <c r="J154" t="s">
        <v>24</v>
      </c>
      <c r="K154" t="s">
        <v>25</v>
      </c>
      <c r="L154" s="3">
        <v>387</v>
      </c>
      <c r="M154" t="s">
        <v>444</v>
      </c>
      <c r="N154" s="2">
        <v>46270.888495370396</v>
      </c>
      <c r="O154" s="3">
        <v>310</v>
      </c>
      <c r="P154" t="s">
        <v>27</v>
      </c>
      <c r="Q154" s="3">
        <v>40</v>
      </c>
      <c r="R154" s="3" t="str">
        <f>IF(G154="12R",_xlfn.XLOOKUP(C154,DB!$A$2:$A$222,DB!$B$2:$B$222,""),IF(G154="30L",_xlfn.XLOOKUP(C154,DB!$A$2:$A$222,DB!$C$2:$C$222,""),""))</f>
        <v>NUDAL</v>
      </c>
      <c r="S154" s="3">
        <f t="shared" si="2"/>
        <v>20</v>
      </c>
      <c r="T154" s="3" t="str">
        <f>_xlfn.XLOOKUP(C154,DB!$A$2:$A$222,DB!$D$2:$D$222,"")</f>
        <v>Sector 3</v>
      </c>
    </row>
    <row r="155" spans="1:20" x14ac:dyDescent="0.2">
      <c r="A155" t="s">
        <v>525</v>
      </c>
      <c r="B155" t="s">
        <v>18</v>
      </c>
      <c r="C155" t="s">
        <v>341</v>
      </c>
      <c r="D155" t="s">
        <v>30</v>
      </c>
      <c r="E155" t="s">
        <v>1976</v>
      </c>
      <c r="F155" s="2">
        <v>46270.868460648097</v>
      </c>
      <c r="G155" t="s">
        <v>22</v>
      </c>
      <c r="H155" t="s">
        <v>1977</v>
      </c>
      <c r="I155" s="3">
        <v>360</v>
      </c>
      <c r="J155" t="s">
        <v>24</v>
      </c>
      <c r="K155" t="s">
        <v>25</v>
      </c>
      <c r="L155" s="3">
        <v>556</v>
      </c>
      <c r="M155" t="s">
        <v>177</v>
      </c>
      <c r="N155" s="2">
        <v>46270.897638888899</v>
      </c>
      <c r="O155" s="3">
        <v>340</v>
      </c>
      <c r="P155" t="s">
        <v>27</v>
      </c>
      <c r="Q155" s="3">
        <v>40</v>
      </c>
      <c r="R155" s="3" t="str">
        <f>IF(G155="12R",_xlfn.XLOOKUP(C155,DB!$A$2:$A$222,DB!$B$2:$B$222,""),IF(G155="30L",_xlfn.XLOOKUP(C155,DB!$A$2:$A$222,DB!$C$2:$C$222,""),""))</f>
        <v>ENEBA</v>
      </c>
      <c r="S155" s="3">
        <f t="shared" si="2"/>
        <v>20</v>
      </c>
      <c r="T155" s="3" t="str">
        <f>_xlfn.XLOOKUP(C155,DB!$A$2:$A$222,DB!$D$2:$D$222,"")</f>
        <v>Sector 3</v>
      </c>
    </row>
    <row r="156" spans="1:20" x14ac:dyDescent="0.2">
      <c r="A156" t="s">
        <v>503</v>
      </c>
      <c r="B156" t="s">
        <v>18</v>
      </c>
      <c r="C156" t="s">
        <v>182</v>
      </c>
      <c r="D156" t="s">
        <v>165</v>
      </c>
      <c r="E156" t="s">
        <v>1978</v>
      </c>
      <c r="F156" s="2">
        <v>46270.870497685202</v>
      </c>
      <c r="G156" t="s">
        <v>22</v>
      </c>
      <c r="H156" t="s">
        <v>1979</v>
      </c>
      <c r="I156" s="3">
        <v>350</v>
      </c>
      <c r="J156" t="s">
        <v>24</v>
      </c>
      <c r="K156" t="s">
        <v>25</v>
      </c>
      <c r="L156" s="3">
        <v>390</v>
      </c>
      <c r="M156" t="s">
        <v>444</v>
      </c>
      <c r="N156" s="2">
        <v>46270.891967592601</v>
      </c>
      <c r="O156" s="3">
        <v>350</v>
      </c>
      <c r="P156" t="s">
        <v>27</v>
      </c>
      <c r="Q156" s="3">
        <v>40</v>
      </c>
      <c r="R156" s="3" t="str">
        <f>IF(G156="12R",_xlfn.XLOOKUP(C156,DB!$A$2:$A$222,DB!$B$2:$B$222,""),IF(G156="30L",_xlfn.XLOOKUP(C156,DB!$A$2:$A$222,DB!$C$2:$C$222,""),""))</f>
        <v>ENEBA</v>
      </c>
      <c r="S156" s="3">
        <f t="shared" si="2"/>
        <v>20</v>
      </c>
      <c r="T156" s="3" t="str">
        <f>_xlfn.XLOOKUP(C156,DB!$A$2:$A$222,DB!$D$2:$D$222,"")</f>
        <v>Sector 3</v>
      </c>
    </row>
    <row r="157" spans="1:20" x14ac:dyDescent="0.2">
      <c r="A157" t="s">
        <v>1980</v>
      </c>
      <c r="B157" t="s">
        <v>18</v>
      </c>
      <c r="C157" t="s">
        <v>249</v>
      </c>
      <c r="D157" t="s">
        <v>165</v>
      </c>
      <c r="E157" t="s">
        <v>1981</v>
      </c>
      <c r="F157" s="2">
        <v>46270.872650463003</v>
      </c>
      <c r="G157" t="s">
        <v>22</v>
      </c>
      <c r="H157" t="s">
        <v>1982</v>
      </c>
      <c r="I157" s="3">
        <v>330</v>
      </c>
      <c r="J157" t="s">
        <v>24</v>
      </c>
      <c r="K157" t="s">
        <v>25</v>
      </c>
      <c r="L157" s="3">
        <v>390</v>
      </c>
      <c r="M157" t="s">
        <v>444</v>
      </c>
      <c r="N157" s="2">
        <v>46270.893495370401</v>
      </c>
      <c r="O157" s="3">
        <v>330</v>
      </c>
      <c r="P157" t="s">
        <v>27</v>
      </c>
      <c r="Q157" s="3">
        <v>40</v>
      </c>
      <c r="R157" s="3" t="str">
        <f>IF(G157="12R",_xlfn.XLOOKUP(C157,DB!$A$2:$A$222,DB!$B$2:$B$222,""),IF(G157="30L",_xlfn.XLOOKUP(C157,DB!$A$2:$A$222,DB!$C$2:$C$222,""),""))</f>
        <v>OMSUK</v>
      </c>
      <c r="S157" s="3">
        <f t="shared" si="2"/>
        <v>20</v>
      </c>
      <c r="T157" s="3" t="str">
        <f>_xlfn.XLOOKUP(C157,DB!$A$2:$A$222,DB!$D$2:$D$222,"")</f>
        <v>Sector 3</v>
      </c>
    </row>
    <row r="158" spans="1:20" x14ac:dyDescent="0.2">
      <c r="A158" t="s">
        <v>550</v>
      </c>
      <c r="B158" t="s">
        <v>18</v>
      </c>
      <c r="C158" t="s">
        <v>551</v>
      </c>
      <c r="D158" t="s">
        <v>174</v>
      </c>
      <c r="E158" t="s">
        <v>1983</v>
      </c>
      <c r="F158" s="2">
        <v>46270.880937499998</v>
      </c>
      <c r="G158" t="s">
        <v>22</v>
      </c>
      <c r="H158" t="s">
        <v>1984</v>
      </c>
      <c r="I158" s="3">
        <v>340</v>
      </c>
      <c r="J158" t="s">
        <v>24</v>
      </c>
      <c r="K158" t="s">
        <v>25</v>
      </c>
      <c r="L158" s="3">
        <v>384</v>
      </c>
      <c r="M158" t="s">
        <v>444</v>
      </c>
      <c r="N158" s="2">
        <v>46270.901979166701</v>
      </c>
      <c r="O158" s="3">
        <v>340</v>
      </c>
      <c r="P158" t="s">
        <v>27</v>
      </c>
      <c r="Q158" s="3">
        <v>40</v>
      </c>
      <c r="R158" s="3" t="str">
        <f>IF(G158="12R",_xlfn.XLOOKUP(C158,DB!$A$2:$A$222,DB!$B$2:$B$222,""),IF(G158="30L",_xlfn.XLOOKUP(C158,DB!$A$2:$A$222,DB!$C$2:$C$222,""),""))</f>
        <v>OMSUK</v>
      </c>
      <c r="S158" s="3">
        <f t="shared" si="2"/>
        <v>21</v>
      </c>
      <c r="T158" s="3" t="str">
        <f>_xlfn.XLOOKUP(C158,DB!$A$2:$A$222,DB!$D$2:$D$222,"")</f>
        <v>Sector 3</v>
      </c>
    </row>
    <row r="159" spans="1:20" x14ac:dyDescent="0.2">
      <c r="A159" t="s">
        <v>580</v>
      </c>
      <c r="B159" t="s">
        <v>18</v>
      </c>
      <c r="C159" t="s">
        <v>136</v>
      </c>
      <c r="D159" t="s">
        <v>20</v>
      </c>
      <c r="E159" t="s">
        <v>581</v>
      </c>
      <c r="F159" s="2">
        <v>46270.885763888902</v>
      </c>
      <c r="G159" t="s">
        <v>22</v>
      </c>
      <c r="H159" t="s">
        <v>1985</v>
      </c>
      <c r="I159" s="3">
        <v>360</v>
      </c>
      <c r="J159" t="s">
        <v>24</v>
      </c>
      <c r="K159" t="s">
        <v>216</v>
      </c>
      <c r="L159" s="3">
        <v>862</v>
      </c>
      <c r="M159" t="s">
        <v>52</v>
      </c>
      <c r="N159" s="2">
        <v>46270.932303240697</v>
      </c>
      <c r="O159" s="3">
        <v>360</v>
      </c>
      <c r="P159" t="s">
        <v>27</v>
      </c>
      <c r="Q159" s="3">
        <v>190</v>
      </c>
      <c r="R159" s="3" t="str">
        <f>IF(G159="12R",_xlfn.XLOOKUP(C159,DB!$A$2:$A$222,DB!$B$2:$B$222,""),IF(G159="30L",_xlfn.XLOOKUP(C159,DB!$A$2:$A$222,DB!$C$2:$C$222,""),""))</f>
        <v>UDGUV</v>
      </c>
      <c r="S159" s="3">
        <f t="shared" si="2"/>
        <v>21</v>
      </c>
      <c r="T159" s="3" t="str">
        <f>_xlfn.XLOOKUP(C159,DB!$A$2:$A$222,DB!$D$2:$D$222,"")</f>
        <v>Sector 2</v>
      </c>
    </row>
    <row r="160" spans="1:20" x14ac:dyDescent="0.2">
      <c r="A160" t="s">
        <v>520</v>
      </c>
      <c r="B160" t="s">
        <v>18</v>
      </c>
      <c r="C160" t="s">
        <v>521</v>
      </c>
      <c r="D160" t="s">
        <v>36</v>
      </c>
      <c r="E160" t="s">
        <v>1986</v>
      </c>
      <c r="F160" s="2">
        <v>46270.887002314797</v>
      </c>
      <c r="G160" t="s">
        <v>22</v>
      </c>
      <c r="H160" t="s">
        <v>1987</v>
      </c>
      <c r="I160" s="3">
        <v>350</v>
      </c>
      <c r="J160" t="s">
        <v>24</v>
      </c>
      <c r="K160" t="s">
        <v>25</v>
      </c>
      <c r="L160" s="3">
        <v>149</v>
      </c>
      <c r="M160" t="s">
        <v>158</v>
      </c>
      <c r="N160" s="2">
        <v>46270.897453703699</v>
      </c>
      <c r="O160" s="3">
        <v>227</v>
      </c>
      <c r="P160" t="s">
        <v>27</v>
      </c>
      <c r="Q160" s="3">
        <v>190</v>
      </c>
      <c r="R160" s="3" t="str">
        <f>IF(G160="12R",_xlfn.XLOOKUP(C160,DB!$A$2:$A$222,DB!$B$2:$B$222,""),IF(G160="30L",_xlfn.XLOOKUP(C160,DB!$A$2:$A$222,DB!$C$2:$C$222,""),""))</f>
        <v>CZM</v>
      </c>
      <c r="S160" s="3">
        <f t="shared" si="2"/>
        <v>21</v>
      </c>
      <c r="T160" s="3" t="str">
        <f>_xlfn.XLOOKUP(C160,DB!$A$2:$A$222,DB!$D$2:$D$222,"")</f>
        <v>Sector 7</v>
      </c>
    </row>
    <row r="161" spans="1:20" x14ac:dyDescent="0.2">
      <c r="A161" t="s">
        <v>532</v>
      </c>
      <c r="B161" t="s">
        <v>18</v>
      </c>
      <c r="C161" t="s">
        <v>186</v>
      </c>
      <c r="D161" t="s">
        <v>49</v>
      </c>
      <c r="E161" t="s">
        <v>1988</v>
      </c>
      <c r="F161" s="2">
        <v>46270.888356481497</v>
      </c>
      <c r="G161" t="s">
        <v>22</v>
      </c>
      <c r="H161" t="s">
        <v>1989</v>
      </c>
      <c r="I161" s="3">
        <v>330</v>
      </c>
      <c r="J161" t="s">
        <v>24</v>
      </c>
      <c r="K161" t="s">
        <v>25</v>
      </c>
      <c r="L161" s="3">
        <v>367</v>
      </c>
      <c r="M161" t="s">
        <v>1990</v>
      </c>
      <c r="N161" s="2">
        <v>46270.908923611103</v>
      </c>
      <c r="O161" s="3">
        <v>330</v>
      </c>
      <c r="P161" t="s">
        <v>27</v>
      </c>
      <c r="Q161" s="3">
        <v>40</v>
      </c>
      <c r="R161" s="3" t="str">
        <f>IF(G161="12R",_xlfn.XLOOKUP(C161,DB!$A$2:$A$222,DB!$B$2:$B$222,""),IF(G161="30L",_xlfn.XLOOKUP(C161,DB!$A$2:$A$222,DB!$C$2:$C$222,""),""))</f>
        <v>OMSUK</v>
      </c>
      <c r="S161" s="3">
        <f t="shared" si="2"/>
        <v>21</v>
      </c>
      <c r="T161" s="3" t="str">
        <f>_xlfn.XLOOKUP(C161,DB!$A$2:$A$222,DB!$D$2:$D$222,"")</f>
        <v>Sector 3</v>
      </c>
    </row>
    <row r="162" spans="1:20" x14ac:dyDescent="0.2">
      <c r="A162" t="s">
        <v>577</v>
      </c>
      <c r="B162" t="s">
        <v>18</v>
      </c>
      <c r="C162" t="s">
        <v>289</v>
      </c>
      <c r="D162" t="s">
        <v>65</v>
      </c>
      <c r="E162" t="s">
        <v>1991</v>
      </c>
      <c r="F162" s="2">
        <v>46270.892881944397</v>
      </c>
      <c r="G162" t="s">
        <v>22</v>
      </c>
      <c r="H162" t="s">
        <v>1992</v>
      </c>
      <c r="I162" s="3">
        <v>380</v>
      </c>
      <c r="J162" t="s">
        <v>24</v>
      </c>
      <c r="K162" t="s">
        <v>25</v>
      </c>
      <c r="L162" s="3">
        <v>837</v>
      </c>
      <c r="M162" t="s">
        <v>289</v>
      </c>
      <c r="N162" s="2">
        <v>46270.939849536997</v>
      </c>
      <c r="O162" s="3">
        <v>15</v>
      </c>
      <c r="P162" t="s">
        <v>27</v>
      </c>
      <c r="Q162" s="3">
        <v>190</v>
      </c>
      <c r="R162" s="3" t="str">
        <f>IF(G162="12R",_xlfn.XLOOKUP(C162,DB!$A$2:$A$222,DB!$B$2:$B$222,""),IF(G162="30L",_xlfn.XLOOKUP(C162,DB!$A$2:$A$222,DB!$C$2:$C$222,""),""))</f>
        <v>UDGUV</v>
      </c>
      <c r="S162" s="3">
        <f t="shared" si="2"/>
        <v>21</v>
      </c>
      <c r="T162" s="3" t="str">
        <f>_xlfn.XLOOKUP(C162,DB!$A$2:$A$222,DB!$D$2:$D$222,"")</f>
        <v>Sector 2</v>
      </c>
    </row>
    <row r="163" spans="1:20" x14ac:dyDescent="0.2">
      <c r="A163" t="s">
        <v>1993</v>
      </c>
      <c r="B163" t="s">
        <v>18</v>
      </c>
      <c r="C163" t="s">
        <v>539</v>
      </c>
      <c r="D163" t="s">
        <v>421</v>
      </c>
      <c r="E163" t="s">
        <v>540</v>
      </c>
      <c r="F163" s="2">
        <v>46270.895613425899</v>
      </c>
      <c r="G163" t="s">
        <v>22</v>
      </c>
      <c r="H163" t="s">
        <v>1994</v>
      </c>
      <c r="I163" s="3">
        <v>360</v>
      </c>
      <c r="J163" t="s">
        <v>24</v>
      </c>
      <c r="K163" t="s">
        <v>25</v>
      </c>
      <c r="L163" s="3">
        <v>383</v>
      </c>
      <c r="M163" t="s">
        <v>444</v>
      </c>
      <c r="N163" s="2">
        <v>46270.916192129604</v>
      </c>
      <c r="O163" s="3">
        <v>370</v>
      </c>
      <c r="P163" t="s">
        <v>46</v>
      </c>
      <c r="Q163" s="3">
        <v>40</v>
      </c>
      <c r="R163" s="3" t="str">
        <f>IF(G163="12R",_xlfn.XLOOKUP(C163,DB!$A$2:$A$222,DB!$B$2:$B$222,""),IF(G163="30L",_xlfn.XLOOKUP(C163,DB!$A$2:$A$222,DB!$C$2:$C$222,""),""))</f>
        <v>NUDAL</v>
      </c>
      <c r="S163" s="3">
        <f t="shared" si="2"/>
        <v>21</v>
      </c>
      <c r="T163" s="3" t="str">
        <f>_xlfn.XLOOKUP(C163,DB!$A$2:$A$222,DB!$D$2:$D$222,"")</f>
        <v>Sector 3</v>
      </c>
    </row>
    <row r="164" spans="1:20" x14ac:dyDescent="0.2">
      <c r="A164" t="s">
        <v>563</v>
      </c>
      <c r="B164" t="s">
        <v>18</v>
      </c>
      <c r="C164" t="s">
        <v>211</v>
      </c>
      <c r="D164" t="s">
        <v>30</v>
      </c>
      <c r="E164" t="s">
        <v>1995</v>
      </c>
      <c r="F164" s="2">
        <v>46270.897048611099</v>
      </c>
      <c r="G164" t="s">
        <v>22</v>
      </c>
      <c r="H164" t="s">
        <v>1996</v>
      </c>
      <c r="I164" s="3">
        <v>370</v>
      </c>
      <c r="J164" t="s">
        <v>24</v>
      </c>
      <c r="K164" t="s">
        <v>25</v>
      </c>
      <c r="L164" s="3">
        <v>135</v>
      </c>
      <c r="M164" t="s">
        <v>1997</v>
      </c>
      <c r="N164" s="2">
        <v>46270.9063425926</v>
      </c>
      <c r="O164" s="3">
        <v>236</v>
      </c>
      <c r="P164" t="s">
        <v>27</v>
      </c>
      <c r="Q164" s="3">
        <v>190</v>
      </c>
      <c r="R164" s="3" t="str">
        <f>IF(G164="12R",_xlfn.XLOOKUP(C164,DB!$A$2:$A$222,DB!$B$2:$B$222,""),IF(G164="30L",_xlfn.XLOOKUP(C164,DB!$A$2:$A$222,DB!$C$2:$C$222,""),""))</f>
        <v>NUDAL</v>
      </c>
      <c r="S164" s="3">
        <f t="shared" si="2"/>
        <v>21</v>
      </c>
      <c r="T164" s="3" t="str">
        <f>_xlfn.XLOOKUP(C164,DB!$A$2:$A$222,DB!$D$2:$D$222,"")</f>
        <v>Sector 3</v>
      </c>
    </row>
    <row r="165" spans="1:20" x14ac:dyDescent="0.2">
      <c r="A165" t="s">
        <v>566</v>
      </c>
      <c r="B165" t="s">
        <v>18</v>
      </c>
      <c r="C165" t="s">
        <v>19</v>
      </c>
      <c r="D165" t="s">
        <v>65</v>
      </c>
      <c r="E165" t="s">
        <v>698</v>
      </c>
      <c r="F165" s="2">
        <v>46270.898321759298</v>
      </c>
      <c r="G165" t="s">
        <v>22</v>
      </c>
      <c r="H165" t="s">
        <v>1998</v>
      </c>
      <c r="I165" s="3">
        <v>300</v>
      </c>
      <c r="J165" t="s">
        <v>24</v>
      </c>
      <c r="K165" t="s">
        <v>25</v>
      </c>
      <c r="L165" s="3">
        <v>865</v>
      </c>
      <c r="M165" t="s">
        <v>26</v>
      </c>
      <c r="N165" s="2">
        <v>46270.947083333303</v>
      </c>
      <c r="O165" s="3">
        <v>300</v>
      </c>
      <c r="P165" t="s">
        <v>27</v>
      </c>
      <c r="Q165" s="3">
        <v>190</v>
      </c>
      <c r="R165" s="3" t="str">
        <f>IF(G165="12R",_xlfn.XLOOKUP(C165,DB!$A$2:$A$222,DB!$B$2:$B$222,""),IF(G165="30L",_xlfn.XLOOKUP(C165,DB!$A$2:$A$222,DB!$C$2:$C$222,""),""))</f>
        <v>UDGUV</v>
      </c>
      <c r="S165" s="3">
        <f t="shared" si="2"/>
        <v>21</v>
      </c>
      <c r="T165" s="3" t="str">
        <f>_xlfn.XLOOKUP(C165,DB!$A$2:$A$222,DB!$D$2:$D$222,"")</f>
        <v>Sector 2</v>
      </c>
    </row>
    <row r="166" spans="1:20" x14ac:dyDescent="0.2">
      <c r="A166" t="s">
        <v>535</v>
      </c>
      <c r="B166" t="s">
        <v>18</v>
      </c>
      <c r="C166" t="s">
        <v>173</v>
      </c>
      <c r="D166" t="s">
        <v>73</v>
      </c>
      <c r="E166" t="s">
        <v>1999</v>
      </c>
      <c r="F166" s="2">
        <v>46270.9038657407</v>
      </c>
      <c r="G166" t="s">
        <v>22</v>
      </c>
      <c r="H166" t="s">
        <v>2000</v>
      </c>
      <c r="I166" s="3">
        <v>340</v>
      </c>
      <c r="J166" t="s">
        <v>24</v>
      </c>
      <c r="K166" t="s">
        <v>25</v>
      </c>
      <c r="L166" s="3">
        <v>874</v>
      </c>
      <c r="M166" t="s">
        <v>2001</v>
      </c>
      <c r="N166" s="2">
        <v>46270.949444444399</v>
      </c>
      <c r="O166" s="3">
        <v>340</v>
      </c>
      <c r="P166" t="s">
        <v>27</v>
      </c>
      <c r="Q166" s="3">
        <v>190</v>
      </c>
      <c r="R166" s="3" t="str">
        <f>IF(G166="12R",_xlfn.XLOOKUP(C166,DB!$A$2:$A$222,DB!$B$2:$B$222,""),IF(G166="30L",_xlfn.XLOOKUP(C166,DB!$A$2:$A$222,DB!$C$2:$C$222,""),""))</f>
        <v>ENEBA</v>
      </c>
      <c r="S166" s="3">
        <f t="shared" si="2"/>
        <v>21</v>
      </c>
      <c r="T166" s="3" t="str">
        <f>_xlfn.XLOOKUP(C166,DB!$A$2:$A$222,DB!$D$2:$D$222,"")</f>
        <v>Sector 3</v>
      </c>
    </row>
    <row r="167" spans="1:20" x14ac:dyDescent="0.2">
      <c r="A167" t="s">
        <v>569</v>
      </c>
      <c r="B167" t="s">
        <v>18</v>
      </c>
      <c r="C167" t="s">
        <v>154</v>
      </c>
      <c r="D167" t="s">
        <v>174</v>
      </c>
      <c r="E167" t="s">
        <v>2002</v>
      </c>
      <c r="F167" s="2">
        <v>46270.906585648103</v>
      </c>
      <c r="G167" t="s">
        <v>22</v>
      </c>
      <c r="H167" t="s">
        <v>2003</v>
      </c>
      <c r="I167" s="3">
        <v>250</v>
      </c>
      <c r="J167" t="s">
        <v>24</v>
      </c>
      <c r="K167" t="s">
        <v>25</v>
      </c>
      <c r="L167" s="3">
        <v>153</v>
      </c>
      <c r="M167" t="s">
        <v>2004</v>
      </c>
      <c r="N167" s="2">
        <v>46270.916712963</v>
      </c>
      <c r="O167" s="3">
        <v>250</v>
      </c>
      <c r="P167" t="s">
        <v>27</v>
      </c>
      <c r="Q167" s="3">
        <v>190</v>
      </c>
      <c r="R167" s="3" t="str">
        <f>IF(G167="12R",_xlfn.XLOOKUP(C167,DB!$A$2:$A$222,DB!$B$2:$B$222,""),IF(G167="30L",_xlfn.XLOOKUP(C167,DB!$A$2:$A$222,DB!$C$2:$C$222,""),""))</f>
        <v>TAKUX</v>
      </c>
      <c r="S167" s="3">
        <f t="shared" si="2"/>
        <v>21</v>
      </c>
      <c r="T167" s="3" t="str">
        <f>_xlfn.XLOOKUP(C167,DB!$A$2:$A$222,DB!$D$2:$D$222,"")</f>
        <v>Sector 7</v>
      </c>
    </row>
    <row r="168" spans="1:20" x14ac:dyDescent="0.2">
      <c r="A168" t="s">
        <v>572</v>
      </c>
      <c r="B168" t="s">
        <v>18</v>
      </c>
      <c r="C168" t="s">
        <v>333</v>
      </c>
      <c r="D168" t="s">
        <v>36</v>
      </c>
      <c r="E168" t="s">
        <v>2005</v>
      </c>
      <c r="F168" s="2">
        <v>46270.909398148098</v>
      </c>
      <c r="G168" t="s">
        <v>22</v>
      </c>
      <c r="H168" t="s">
        <v>2006</v>
      </c>
      <c r="I168" s="3">
        <v>330</v>
      </c>
      <c r="J168" t="s">
        <v>24</v>
      </c>
      <c r="K168" t="s">
        <v>25</v>
      </c>
      <c r="L168" s="3">
        <v>147</v>
      </c>
      <c r="M168" t="s">
        <v>1293</v>
      </c>
      <c r="N168" s="2">
        <v>46270.918935185196</v>
      </c>
      <c r="O168" s="3">
        <v>241</v>
      </c>
      <c r="P168" t="s">
        <v>27</v>
      </c>
      <c r="Q168" s="3">
        <v>190</v>
      </c>
      <c r="R168" s="3" t="str">
        <f>IF(G168="12R",_xlfn.XLOOKUP(C168,DB!$A$2:$A$222,DB!$B$2:$B$222,""),IF(G168="30L",_xlfn.XLOOKUP(C168,DB!$A$2:$A$222,DB!$C$2:$C$222,""),""))</f>
        <v>TAKUX</v>
      </c>
      <c r="S168" s="3">
        <f t="shared" si="2"/>
        <v>21</v>
      </c>
      <c r="T168" s="3" t="str">
        <f>_xlfn.XLOOKUP(C168,DB!$A$2:$A$222,DB!$D$2:$D$222,"")</f>
        <v>Sector 7</v>
      </c>
    </row>
    <row r="169" spans="1:20" x14ac:dyDescent="0.2">
      <c r="A169" t="s">
        <v>575</v>
      </c>
      <c r="B169" t="s">
        <v>18</v>
      </c>
      <c r="C169" t="s">
        <v>95</v>
      </c>
      <c r="D169" t="s">
        <v>65</v>
      </c>
      <c r="E169" t="s">
        <v>148</v>
      </c>
      <c r="F169" s="2">
        <v>46270.911851851903</v>
      </c>
      <c r="G169" t="s">
        <v>22</v>
      </c>
      <c r="H169" t="s">
        <v>2007</v>
      </c>
      <c r="I169" s="3">
        <v>380</v>
      </c>
      <c r="J169" t="s">
        <v>24</v>
      </c>
      <c r="K169" t="s">
        <v>25</v>
      </c>
      <c r="L169" s="3">
        <v>722</v>
      </c>
      <c r="M169" t="s">
        <v>95</v>
      </c>
      <c r="N169" s="2">
        <v>46270.958402777796</v>
      </c>
      <c r="O169" s="3">
        <v>0</v>
      </c>
      <c r="P169" t="s">
        <v>27</v>
      </c>
      <c r="Q169" s="3">
        <v>190</v>
      </c>
      <c r="R169" s="3" t="str">
        <f>IF(G169="12R",_xlfn.XLOOKUP(C169,DB!$A$2:$A$222,DB!$B$2:$B$222,""),IF(G169="30L",_xlfn.XLOOKUP(C169,DB!$A$2:$A$222,DB!$C$2:$C$222,""),""))</f>
        <v>UDGUV</v>
      </c>
      <c r="S169" s="3">
        <f t="shared" ref="S169:S190" si="3">HOUR(F169)</f>
        <v>21</v>
      </c>
      <c r="T169" s="3" t="str">
        <f>_xlfn.XLOOKUP(C169,DB!$A$2:$A$222,DB!$D$2:$D$222,"")</f>
        <v>Sector 2</v>
      </c>
    </row>
    <row r="170" spans="1:20" x14ac:dyDescent="0.2">
      <c r="A170" t="s">
        <v>329</v>
      </c>
      <c r="B170" t="s">
        <v>18</v>
      </c>
      <c r="C170" t="s">
        <v>35</v>
      </c>
      <c r="D170" t="s">
        <v>65</v>
      </c>
      <c r="E170" t="s">
        <v>491</v>
      </c>
      <c r="F170" s="2">
        <v>46270.9136574074</v>
      </c>
      <c r="G170" t="s">
        <v>22</v>
      </c>
      <c r="H170" t="s">
        <v>2008</v>
      </c>
      <c r="I170" s="3">
        <v>380</v>
      </c>
      <c r="J170" t="s">
        <v>24</v>
      </c>
      <c r="K170" t="s">
        <v>25</v>
      </c>
      <c r="L170" s="3">
        <v>873</v>
      </c>
      <c r="M170" t="s">
        <v>39</v>
      </c>
      <c r="N170" s="2">
        <v>46270.960868055598</v>
      </c>
      <c r="O170" s="3">
        <v>380</v>
      </c>
      <c r="P170" t="s">
        <v>27</v>
      </c>
      <c r="Q170" s="3">
        <v>190</v>
      </c>
      <c r="R170" s="3" t="str">
        <f>IF(G170="12R",_xlfn.XLOOKUP(C170,DB!$A$2:$A$222,DB!$B$2:$B$222,""),IF(G170="30L",_xlfn.XLOOKUP(C170,DB!$A$2:$A$222,DB!$C$2:$C$222,""),""))</f>
        <v>UDGUV</v>
      </c>
      <c r="S170" s="3">
        <f t="shared" si="3"/>
        <v>21</v>
      </c>
      <c r="T170" s="3" t="str">
        <f>_xlfn.XLOOKUP(C170,DB!$A$2:$A$222,DB!$D$2:$D$222,"")</f>
        <v>Sector 2</v>
      </c>
    </row>
    <row r="171" spans="1:20" x14ac:dyDescent="0.2">
      <c r="A171" t="s">
        <v>583</v>
      </c>
      <c r="B171" t="s">
        <v>18</v>
      </c>
      <c r="C171" t="s">
        <v>35</v>
      </c>
      <c r="D171" t="s">
        <v>73</v>
      </c>
      <c r="E171" t="s">
        <v>132</v>
      </c>
      <c r="F171" s="2">
        <v>46270.928009259304</v>
      </c>
      <c r="G171" t="s">
        <v>22</v>
      </c>
      <c r="H171" t="s">
        <v>2009</v>
      </c>
      <c r="I171" s="3">
        <v>340</v>
      </c>
      <c r="J171" t="s">
        <v>24</v>
      </c>
      <c r="K171" t="s">
        <v>25</v>
      </c>
      <c r="L171" s="3">
        <v>865</v>
      </c>
      <c r="M171" t="s">
        <v>39</v>
      </c>
      <c r="N171" s="2">
        <v>46270.974421296298</v>
      </c>
      <c r="O171" s="3">
        <v>340</v>
      </c>
      <c r="P171" t="s">
        <v>27</v>
      </c>
      <c r="Q171" s="3">
        <v>190</v>
      </c>
      <c r="R171" s="3" t="str">
        <f>IF(G171="12R",_xlfn.XLOOKUP(C171,DB!$A$2:$A$222,DB!$B$2:$B$222,""),IF(G171="30L",_xlfn.XLOOKUP(C171,DB!$A$2:$A$222,DB!$C$2:$C$222,""),""))</f>
        <v>UDGUV</v>
      </c>
      <c r="S171" s="3">
        <f t="shared" si="3"/>
        <v>22</v>
      </c>
      <c r="T171" s="3" t="str">
        <f>_xlfn.XLOOKUP(C171,DB!$A$2:$A$222,DB!$D$2:$D$222,"")</f>
        <v>Sector 2</v>
      </c>
    </row>
    <row r="172" spans="1:20" x14ac:dyDescent="0.2">
      <c r="A172" t="s">
        <v>585</v>
      </c>
      <c r="B172" t="s">
        <v>18</v>
      </c>
      <c r="C172" t="s">
        <v>164</v>
      </c>
      <c r="D172" t="s">
        <v>49</v>
      </c>
      <c r="E172" t="s">
        <v>586</v>
      </c>
      <c r="F172" s="2">
        <v>46270.932129629597</v>
      </c>
      <c r="G172" t="s">
        <v>22</v>
      </c>
      <c r="H172" t="s">
        <v>2010</v>
      </c>
      <c r="I172" s="3">
        <v>380</v>
      </c>
      <c r="J172" t="s">
        <v>24</v>
      </c>
      <c r="K172" t="s">
        <v>25</v>
      </c>
      <c r="L172" s="3">
        <v>549</v>
      </c>
      <c r="M172" t="s">
        <v>177</v>
      </c>
      <c r="N172" s="2">
        <v>46270.9610763889</v>
      </c>
      <c r="O172" s="3">
        <v>380</v>
      </c>
      <c r="P172" t="s">
        <v>27</v>
      </c>
      <c r="Q172" s="3">
        <v>40</v>
      </c>
      <c r="R172" s="3" t="str">
        <f>IF(G172="12R",_xlfn.XLOOKUP(C172,DB!$A$2:$A$222,DB!$B$2:$B$222,""),IF(G172="30L",_xlfn.XLOOKUP(C172,DB!$A$2:$A$222,DB!$C$2:$C$222,""),""))</f>
        <v>ENEBA</v>
      </c>
      <c r="S172" s="3">
        <f t="shared" si="3"/>
        <v>22</v>
      </c>
      <c r="T172" s="3" t="str">
        <f>_xlfn.XLOOKUP(C172,DB!$A$2:$A$222,DB!$D$2:$D$222,"")</f>
        <v>Sector 3</v>
      </c>
    </row>
    <row r="173" spans="1:20" x14ac:dyDescent="0.2">
      <c r="A173" t="s">
        <v>1297</v>
      </c>
      <c r="B173" t="s">
        <v>18</v>
      </c>
      <c r="C173" t="s">
        <v>1298</v>
      </c>
      <c r="D173" t="s">
        <v>174</v>
      </c>
      <c r="E173" t="s">
        <v>2011</v>
      </c>
      <c r="F173" s="2">
        <v>46270.934398148202</v>
      </c>
      <c r="G173" t="s">
        <v>22</v>
      </c>
      <c r="H173" t="s">
        <v>2012</v>
      </c>
      <c r="I173" s="3">
        <v>340</v>
      </c>
      <c r="J173" t="s">
        <v>24</v>
      </c>
      <c r="K173" t="s">
        <v>25</v>
      </c>
      <c r="L173" s="3">
        <v>751</v>
      </c>
      <c r="M173" t="s">
        <v>344</v>
      </c>
      <c r="N173" s="2">
        <v>46270.974340277797</v>
      </c>
      <c r="O173" s="3">
        <v>340</v>
      </c>
      <c r="P173" t="s">
        <v>27</v>
      </c>
      <c r="Q173" s="3">
        <v>190</v>
      </c>
      <c r="R173" s="3" t="str">
        <f>IF(G173="12R",_xlfn.XLOOKUP(C173,DB!$A$2:$A$222,DB!$B$2:$B$222,""),IF(G173="30L",_xlfn.XLOOKUP(C173,DB!$A$2:$A$222,DB!$C$2:$C$222,""),""))</f>
        <v>OMSUK</v>
      </c>
      <c r="S173" s="3">
        <f t="shared" si="3"/>
        <v>22</v>
      </c>
      <c r="T173" s="3" t="str">
        <f>_xlfn.XLOOKUP(C173,DB!$A$2:$A$222,DB!$D$2:$D$222,"")</f>
        <v>Sector 3</v>
      </c>
    </row>
    <row r="174" spans="1:20" x14ac:dyDescent="0.2">
      <c r="A174" t="s">
        <v>1275</v>
      </c>
      <c r="B174" t="s">
        <v>18</v>
      </c>
      <c r="C174" t="s">
        <v>261</v>
      </c>
      <c r="D174" t="s">
        <v>49</v>
      </c>
      <c r="E174" t="s">
        <v>1226</v>
      </c>
      <c r="F174" s="2">
        <v>46270.937418981499</v>
      </c>
      <c r="G174" t="s">
        <v>22</v>
      </c>
      <c r="H174" t="s">
        <v>2013</v>
      </c>
      <c r="I174" s="3">
        <v>320</v>
      </c>
      <c r="J174" t="s">
        <v>24</v>
      </c>
      <c r="K174" t="s">
        <v>25</v>
      </c>
      <c r="L174" s="3">
        <v>383</v>
      </c>
      <c r="M174" t="s">
        <v>444</v>
      </c>
      <c r="N174" s="2">
        <v>46270.958171296297</v>
      </c>
      <c r="O174" s="3">
        <v>320</v>
      </c>
      <c r="P174" t="s">
        <v>27</v>
      </c>
      <c r="Q174" s="3">
        <v>40</v>
      </c>
      <c r="R174" s="3" t="str">
        <f>IF(G174="12R",_xlfn.XLOOKUP(C174,DB!$A$2:$A$222,DB!$B$2:$B$222,""),IF(G174="30L",_xlfn.XLOOKUP(C174,DB!$A$2:$A$222,DB!$C$2:$C$222,""),""))</f>
        <v>OMSUK</v>
      </c>
      <c r="S174" s="3">
        <f t="shared" si="3"/>
        <v>22</v>
      </c>
      <c r="T174" s="3" t="str">
        <f>_xlfn.XLOOKUP(C174,DB!$A$2:$A$222,DB!$D$2:$D$222,"")</f>
        <v>Sector 3</v>
      </c>
    </row>
    <row r="175" spans="1:20" x14ac:dyDescent="0.2">
      <c r="A175" t="s">
        <v>2014</v>
      </c>
      <c r="B175" t="s">
        <v>18</v>
      </c>
      <c r="C175" t="s">
        <v>551</v>
      </c>
      <c r="D175" t="s">
        <v>30</v>
      </c>
      <c r="E175" t="s">
        <v>2015</v>
      </c>
      <c r="F175" s="2">
        <v>46270.9390277778</v>
      </c>
      <c r="G175" t="s">
        <v>22</v>
      </c>
      <c r="H175" t="s">
        <v>2016</v>
      </c>
      <c r="I175" s="3">
        <v>360</v>
      </c>
      <c r="J175" t="s">
        <v>24</v>
      </c>
      <c r="K175" t="s">
        <v>25</v>
      </c>
      <c r="L175" s="3">
        <v>866</v>
      </c>
      <c r="M175" t="s">
        <v>39</v>
      </c>
      <c r="N175" s="2">
        <v>46270.985972222203</v>
      </c>
      <c r="O175" s="3">
        <v>360</v>
      </c>
      <c r="P175" t="s">
        <v>27</v>
      </c>
      <c r="Q175" s="3">
        <v>190</v>
      </c>
      <c r="R175" s="3" t="str">
        <f>IF(G175="12R",_xlfn.XLOOKUP(C175,DB!$A$2:$A$222,DB!$B$2:$B$222,""),IF(G175="30L",_xlfn.XLOOKUP(C175,DB!$A$2:$A$222,DB!$C$2:$C$222,""),""))</f>
        <v>OMSUK</v>
      </c>
      <c r="S175" s="3">
        <f t="shared" si="3"/>
        <v>22</v>
      </c>
      <c r="T175" s="3" t="str">
        <f>_xlfn.XLOOKUP(C175,DB!$A$2:$A$222,DB!$D$2:$D$222,"")</f>
        <v>Sector 3</v>
      </c>
    </row>
    <row r="176" spans="1:20" x14ac:dyDescent="0.2">
      <c r="A176" t="s">
        <v>1362</v>
      </c>
      <c r="B176" t="s">
        <v>18</v>
      </c>
      <c r="C176" t="s">
        <v>1298</v>
      </c>
      <c r="D176" t="s">
        <v>30</v>
      </c>
      <c r="E176" t="s">
        <v>2017</v>
      </c>
      <c r="F176" s="2">
        <v>46270.945196759298</v>
      </c>
      <c r="G176" t="s">
        <v>22</v>
      </c>
      <c r="H176" t="s">
        <v>2018</v>
      </c>
      <c r="I176" s="3">
        <v>340</v>
      </c>
      <c r="J176" t="s">
        <v>24</v>
      </c>
      <c r="K176" t="s">
        <v>25</v>
      </c>
      <c r="L176" s="3">
        <v>874</v>
      </c>
      <c r="M176" t="s">
        <v>2019</v>
      </c>
      <c r="N176" s="2">
        <v>46270.9913773148</v>
      </c>
      <c r="O176" s="3">
        <v>340</v>
      </c>
      <c r="P176" t="s">
        <v>27</v>
      </c>
      <c r="Q176" s="3">
        <v>190</v>
      </c>
      <c r="R176" s="3" t="str">
        <f>IF(G176="12R",_xlfn.XLOOKUP(C176,DB!$A$2:$A$222,DB!$B$2:$B$222,""),IF(G176="30L",_xlfn.XLOOKUP(C176,DB!$A$2:$A$222,DB!$C$2:$C$222,""),""))</f>
        <v>OMSUK</v>
      </c>
      <c r="S176" s="3">
        <f t="shared" si="3"/>
        <v>22</v>
      </c>
      <c r="T176" s="3" t="str">
        <f>_xlfn.XLOOKUP(C176,DB!$A$2:$A$222,DB!$D$2:$D$222,"")</f>
        <v>Sector 3</v>
      </c>
    </row>
    <row r="177" spans="1:20" x14ac:dyDescent="0.2">
      <c r="A177" t="s">
        <v>594</v>
      </c>
      <c r="B177" t="s">
        <v>18</v>
      </c>
      <c r="C177" t="s">
        <v>35</v>
      </c>
      <c r="D177" t="s">
        <v>65</v>
      </c>
      <c r="E177" t="s">
        <v>1804</v>
      </c>
      <c r="F177" s="2">
        <v>46270.946689814802</v>
      </c>
      <c r="G177" t="s">
        <v>22</v>
      </c>
      <c r="H177" t="s">
        <v>2020</v>
      </c>
      <c r="I177" s="3">
        <v>380</v>
      </c>
      <c r="J177" t="s">
        <v>24</v>
      </c>
      <c r="K177" t="s">
        <v>25</v>
      </c>
      <c r="L177" s="3">
        <v>869</v>
      </c>
      <c r="M177" t="s">
        <v>39</v>
      </c>
      <c r="N177" s="2">
        <v>46270.993252314802</v>
      </c>
      <c r="O177" s="3">
        <v>380</v>
      </c>
      <c r="P177" t="s">
        <v>27</v>
      </c>
      <c r="Q177" s="3">
        <v>190</v>
      </c>
      <c r="R177" s="3" t="str">
        <f>IF(G177="12R",_xlfn.XLOOKUP(C177,DB!$A$2:$A$222,DB!$B$2:$B$222,""),IF(G177="30L",_xlfn.XLOOKUP(C177,DB!$A$2:$A$222,DB!$C$2:$C$222,""),""))</f>
        <v>UDGUV</v>
      </c>
      <c r="S177" s="3">
        <f t="shared" si="3"/>
        <v>22</v>
      </c>
      <c r="T177" s="3" t="str">
        <f>_xlfn.XLOOKUP(C177,DB!$A$2:$A$222,DB!$D$2:$D$222,"")</f>
        <v>Sector 2</v>
      </c>
    </row>
    <row r="178" spans="1:20" x14ac:dyDescent="0.2">
      <c r="A178" t="s">
        <v>588</v>
      </c>
      <c r="B178" t="s">
        <v>18</v>
      </c>
      <c r="C178" t="s">
        <v>589</v>
      </c>
      <c r="D178" t="s">
        <v>65</v>
      </c>
      <c r="E178" t="s">
        <v>952</v>
      </c>
      <c r="F178" s="2">
        <v>46270.949849536999</v>
      </c>
      <c r="G178" t="s">
        <v>22</v>
      </c>
      <c r="H178" t="s">
        <v>2021</v>
      </c>
      <c r="I178" s="3">
        <v>380</v>
      </c>
      <c r="J178" t="s">
        <v>24</v>
      </c>
      <c r="K178" t="s">
        <v>25</v>
      </c>
      <c r="L178" s="3">
        <v>866</v>
      </c>
      <c r="M178" t="s">
        <v>267</v>
      </c>
      <c r="N178" s="2">
        <v>46270.996840277803</v>
      </c>
      <c r="O178" s="3">
        <v>380</v>
      </c>
      <c r="P178" t="s">
        <v>27</v>
      </c>
      <c r="Q178" s="3">
        <v>190</v>
      </c>
      <c r="R178" s="3" t="str">
        <f>IF(G178="12R",_xlfn.XLOOKUP(C178,DB!$A$2:$A$222,DB!$B$2:$B$222,""),IF(G178="30L",_xlfn.XLOOKUP(C178,DB!$A$2:$A$222,DB!$C$2:$C$222,""),""))</f>
        <v>UDGUV</v>
      </c>
      <c r="S178" s="3">
        <f t="shared" si="3"/>
        <v>22</v>
      </c>
      <c r="T178" s="3" t="str">
        <f>_xlfn.XLOOKUP(C178,DB!$A$2:$A$222,DB!$D$2:$D$222,"")</f>
        <v>Sector 2</v>
      </c>
    </row>
    <row r="179" spans="1:20" x14ac:dyDescent="0.2">
      <c r="A179" t="s">
        <v>602</v>
      </c>
      <c r="B179" t="s">
        <v>18</v>
      </c>
      <c r="C179" t="s">
        <v>48</v>
      </c>
      <c r="D179" t="s">
        <v>49</v>
      </c>
      <c r="E179" t="s">
        <v>2022</v>
      </c>
      <c r="F179" s="2">
        <v>46270.9532638889</v>
      </c>
      <c r="G179" t="s">
        <v>22</v>
      </c>
      <c r="H179" t="s">
        <v>2023</v>
      </c>
      <c r="I179" s="3">
        <v>360</v>
      </c>
      <c r="J179" t="s">
        <v>24</v>
      </c>
      <c r="K179" t="s">
        <v>25</v>
      </c>
      <c r="L179" s="3">
        <v>860</v>
      </c>
      <c r="M179" t="s">
        <v>52</v>
      </c>
      <c r="N179" s="2">
        <v>46271.000428240703</v>
      </c>
      <c r="O179" s="3">
        <v>340</v>
      </c>
      <c r="P179" t="s">
        <v>27</v>
      </c>
      <c r="Q179" s="3">
        <v>190</v>
      </c>
      <c r="R179" s="3" t="str">
        <f>IF(G179="12R",_xlfn.XLOOKUP(C179,DB!$A$2:$A$222,DB!$B$2:$B$222,""),IF(G179="30L",_xlfn.XLOOKUP(C179,DB!$A$2:$A$222,DB!$C$2:$C$222,""),""))</f>
        <v>UDGUV</v>
      </c>
      <c r="S179" s="3">
        <f t="shared" si="3"/>
        <v>22</v>
      </c>
      <c r="T179" s="3" t="str">
        <f>_xlfn.XLOOKUP(C179,DB!$A$2:$A$222,DB!$D$2:$D$222,"")</f>
        <v>Sector 2</v>
      </c>
    </row>
    <row r="180" spans="1:20" x14ac:dyDescent="0.2">
      <c r="A180" t="s">
        <v>596</v>
      </c>
      <c r="B180" t="s">
        <v>18</v>
      </c>
      <c r="C180" t="s">
        <v>337</v>
      </c>
      <c r="D180" t="s">
        <v>65</v>
      </c>
      <c r="E180" t="s">
        <v>494</v>
      </c>
      <c r="F180" s="2">
        <v>46270.954895833303</v>
      </c>
      <c r="G180" t="s">
        <v>22</v>
      </c>
      <c r="H180" t="s">
        <v>2024</v>
      </c>
      <c r="I180" s="3">
        <v>380</v>
      </c>
      <c r="J180" t="s">
        <v>24</v>
      </c>
      <c r="K180" t="s">
        <v>25</v>
      </c>
      <c r="L180" s="3">
        <v>866</v>
      </c>
      <c r="M180" t="s">
        <v>52</v>
      </c>
      <c r="N180" s="2">
        <v>46271.002592592602</v>
      </c>
      <c r="O180" s="3">
        <v>380</v>
      </c>
      <c r="P180" t="s">
        <v>27</v>
      </c>
      <c r="Q180" s="3">
        <v>190</v>
      </c>
      <c r="R180" s="3" t="str">
        <f>IF(G180="12R",_xlfn.XLOOKUP(C180,DB!$A$2:$A$222,DB!$B$2:$B$222,""),IF(G180="30L",_xlfn.XLOOKUP(C180,DB!$A$2:$A$222,DB!$C$2:$C$222,""),""))</f>
        <v>UDGUV</v>
      </c>
      <c r="S180" s="3">
        <f t="shared" si="3"/>
        <v>22</v>
      </c>
      <c r="T180" s="3" t="str">
        <f>_xlfn.XLOOKUP(C180,DB!$A$2:$A$222,DB!$D$2:$D$222,"")</f>
        <v>Sector 2</v>
      </c>
    </row>
    <row r="181" spans="1:20" x14ac:dyDescent="0.2">
      <c r="A181" t="s">
        <v>542</v>
      </c>
      <c r="B181" t="s">
        <v>18</v>
      </c>
      <c r="C181" t="s">
        <v>543</v>
      </c>
      <c r="D181" t="s">
        <v>165</v>
      </c>
      <c r="E181" t="s">
        <v>2025</v>
      </c>
      <c r="F181" s="2">
        <v>46270.957233796304</v>
      </c>
      <c r="G181" t="s">
        <v>22</v>
      </c>
      <c r="H181" t="s">
        <v>2026</v>
      </c>
      <c r="I181" s="3">
        <v>340</v>
      </c>
      <c r="J181" t="s">
        <v>24</v>
      </c>
      <c r="K181" t="s">
        <v>25</v>
      </c>
      <c r="L181" s="3">
        <v>548</v>
      </c>
      <c r="M181" t="s">
        <v>177</v>
      </c>
      <c r="N181" s="2">
        <v>46270.985844907402</v>
      </c>
      <c r="O181" s="3">
        <v>340</v>
      </c>
      <c r="P181" t="s">
        <v>27</v>
      </c>
      <c r="Q181" s="3">
        <v>40</v>
      </c>
      <c r="R181" s="3" t="str">
        <f>IF(G181="12R",_xlfn.XLOOKUP(C181,DB!$A$2:$A$222,DB!$B$2:$B$222,""),IF(G181="30L",_xlfn.XLOOKUP(C181,DB!$A$2:$A$222,DB!$C$2:$C$222,""),""))</f>
        <v>OMSUK</v>
      </c>
      <c r="S181" s="3">
        <f t="shared" si="3"/>
        <v>22</v>
      </c>
      <c r="T181" s="3" t="str">
        <f>_xlfn.XLOOKUP(C181,DB!$A$2:$A$222,DB!$D$2:$D$222,"")</f>
        <v>Sector 3</v>
      </c>
    </row>
    <row r="182" spans="1:20" x14ac:dyDescent="0.2">
      <c r="A182" t="s">
        <v>2027</v>
      </c>
      <c r="B182" t="s">
        <v>18</v>
      </c>
      <c r="C182" t="s">
        <v>131</v>
      </c>
      <c r="D182" t="s">
        <v>1435</v>
      </c>
      <c r="F182" s="2">
        <v>46270.960706018501</v>
      </c>
      <c r="G182" t="s">
        <v>22</v>
      </c>
      <c r="H182" t="s">
        <v>2028</v>
      </c>
      <c r="I182" s="3">
        <v>450</v>
      </c>
      <c r="J182" t="s">
        <v>24</v>
      </c>
      <c r="K182" t="s">
        <v>62</v>
      </c>
      <c r="L182" s="3">
        <v>887</v>
      </c>
      <c r="M182" t="s">
        <v>134</v>
      </c>
      <c r="N182" s="2">
        <v>46271.009988425903</v>
      </c>
      <c r="O182" s="3">
        <v>200</v>
      </c>
      <c r="P182" t="s">
        <v>27</v>
      </c>
      <c r="Q182" s="3">
        <v>30</v>
      </c>
      <c r="R182" s="3" t="str">
        <f>IF(G182="12R",_xlfn.XLOOKUP(C182,DB!$A$2:$A$222,DB!$B$2:$B$222,""),IF(G182="30L",_xlfn.XLOOKUP(C182,DB!$A$2:$A$222,DB!$C$2:$C$222,""),""))</f>
        <v>UDGUV</v>
      </c>
      <c r="S182" s="3">
        <f t="shared" si="3"/>
        <v>23</v>
      </c>
      <c r="T182" s="3" t="str">
        <f>_xlfn.XLOOKUP(C182,DB!$A$2:$A$222,DB!$D$2:$D$222,"")</f>
        <v>Sector 2</v>
      </c>
    </row>
    <row r="183" spans="1:20" x14ac:dyDescent="0.2">
      <c r="A183" t="s">
        <v>605</v>
      </c>
      <c r="B183" t="s">
        <v>18</v>
      </c>
      <c r="C183" t="s">
        <v>77</v>
      </c>
      <c r="D183" t="s">
        <v>65</v>
      </c>
      <c r="E183" t="s">
        <v>2029</v>
      </c>
      <c r="F183" s="2">
        <v>46270.970937500002</v>
      </c>
      <c r="G183" t="s">
        <v>22</v>
      </c>
      <c r="H183" t="s">
        <v>2030</v>
      </c>
      <c r="I183" s="3">
        <v>300</v>
      </c>
      <c r="J183" t="s">
        <v>24</v>
      </c>
      <c r="K183" t="s">
        <v>25</v>
      </c>
      <c r="L183" s="3">
        <v>865</v>
      </c>
      <c r="M183" t="s">
        <v>267</v>
      </c>
      <c r="N183" s="2">
        <v>46271.019768518498</v>
      </c>
      <c r="O183" s="3">
        <v>300</v>
      </c>
      <c r="P183" t="s">
        <v>27</v>
      </c>
      <c r="Q183" s="3">
        <v>190</v>
      </c>
      <c r="R183" s="3" t="str">
        <f>IF(G183="12R",_xlfn.XLOOKUP(C183,DB!$A$2:$A$222,DB!$B$2:$B$222,""),IF(G183="30L",_xlfn.XLOOKUP(C183,DB!$A$2:$A$222,DB!$C$2:$C$222,""),""))</f>
        <v>UDGUV</v>
      </c>
      <c r="S183" s="3">
        <f t="shared" si="3"/>
        <v>23</v>
      </c>
      <c r="T183" s="3" t="str">
        <f>_xlfn.XLOOKUP(C183,DB!$A$2:$A$222,DB!$D$2:$D$222,"")</f>
        <v>Sector 2</v>
      </c>
    </row>
    <row r="184" spans="1:20" x14ac:dyDescent="0.2">
      <c r="A184" t="s">
        <v>608</v>
      </c>
      <c r="B184" t="s">
        <v>18</v>
      </c>
      <c r="C184" t="s">
        <v>453</v>
      </c>
      <c r="D184" t="s">
        <v>165</v>
      </c>
      <c r="E184" t="s">
        <v>790</v>
      </c>
      <c r="F184" s="2">
        <v>46270.972430555601</v>
      </c>
      <c r="G184" t="s">
        <v>22</v>
      </c>
      <c r="H184" t="s">
        <v>2031</v>
      </c>
      <c r="I184" s="3">
        <v>320</v>
      </c>
      <c r="J184" t="s">
        <v>24</v>
      </c>
      <c r="K184" t="s">
        <v>25</v>
      </c>
      <c r="L184" s="3">
        <v>556</v>
      </c>
      <c r="M184" t="s">
        <v>177</v>
      </c>
      <c r="N184" s="2">
        <v>46271.000868055598</v>
      </c>
      <c r="O184" s="3">
        <v>320</v>
      </c>
      <c r="P184" t="s">
        <v>27</v>
      </c>
      <c r="Q184" s="3">
        <v>40</v>
      </c>
      <c r="R184" s="3" t="str">
        <f>IF(G184="12R",_xlfn.XLOOKUP(C184,DB!$A$2:$A$222,DB!$B$2:$B$222,""),IF(G184="30L",_xlfn.XLOOKUP(C184,DB!$A$2:$A$222,DB!$C$2:$C$222,""),""))</f>
        <v>UDGUV</v>
      </c>
      <c r="S184" s="3">
        <f t="shared" si="3"/>
        <v>23</v>
      </c>
      <c r="T184" s="3" t="str">
        <f>_xlfn.XLOOKUP(C184,DB!$A$2:$A$222,DB!$D$2:$D$222,"")</f>
        <v>Sector 2</v>
      </c>
    </row>
    <row r="185" spans="1:20" x14ac:dyDescent="0.2">
      <c r="A185" t="s">
        <v>2032</v>
      </c>
      <c r="B185" t="s">
        <v>18</v>
      </c>
      <c r="C185" t="s">
        <v>2033</v>
      </c>
      <c r="D185" t="s">
        <v>42</v>
      </c>
      <c r="E185" t="s">
        <v>2034</v>
      </c>
      <c r="F185" s="2">
        <v>46270.9744907407</v>
      </c>
      <c r="G185" t="s">
        <v>22</v>
      </c>
      <c r="H185" t="s">
        <v>2035</v>
      </c>
      <c r="I185" s="3">
        <v>370</v>
      </c>
      <c r="J185" t="s">
        <v>24</v>
      </c>
      <c r="K185" t="s">
        <v>25</v>
      </c>
      <c r="L185" s="3">
        <v>133</v>
      </c>
      <c r="M185" t="s">
        <v>45</v>
      </c>
      <c r="N185" s="2">
        <v>46270.984097222201</v>
      </c>
      <c r="O185" s="3">
        <v>210</v>
      </c>
      <c r="P185" t="s">
        <v>46</v>
      </c>
      <c r="Q185" s="3">
        <v>190</v>
      </c>
      <c r="R185" s="3" t="str">
        <f>IF(G185="12R",_xlfn.XLOOKUP(C185,DB!$A$2:$A$222,DB!$B$2:$B$222,""),IF(G185="30L",_xlfn.XLOOKUP(C185,DB!$A$2:$A$222,DB!$C$2:$C$222,""),""))</f>
        <v>NUDAL</v>
      </c>
      <c r="S185" s="3">
        <f t="shared" si="3"/>
        <v>23</v>
      </c>
      <c r="T185" s="3" t="str">
        <f>_xlfn.XLOOKUP(C185,DB!$A$2:$A$222,DB!$D$2:$D$222,"")</f>
        <v>Sector 3</v>
      </c>
    </row>
    <row r="186" spans="1:20" x14ac:dyDescent="0.2">
      <c r="A186" t="s">
        <v>611</v>
      </c>
      <c r="B186" t="s">
        <v>18</v>
      </c>
      <c r="C186" t="s">
        <v>333</v>
      </c>
      <c r="D186" t="s">
        <v>36</v>
      </c>
      <c r="E186" t="s">
        <v>2036</v>
      </c>
      <c r="F186" s="2">
        <v>46270.9788078704</v>
      </c>
      <c r="G186" t="s">
        <v>22</v>
      </c>
      <c r="H186" t="s">
        <v>2037</v>
      </c>
      <c r="I186" s="3">
        <v>330</v>
      </c>
      <c r="J186" t="s">
        <v>24</v>
      </c>
      <c r="K186" t="s">
        <v>25</v>
      </c>
      <c r="L186" s="3">
        <v>150</v>
      </c>
      <c r="M186" t="s">
        <v>158</v>
      </c>
      <c r="N186" s="2">
        <v>46270.989016203697</v>
      </c>
      <c r="O186" s="3">
        <v>282</v>
      </c>
      <c r="P186" t="s">
        <v>27</v>
      </c>
      <c r="Q186" s="3">
        <v>40</v>
      </c>
      <c r="R186" s="3" t="str">
        <f>IF(G186="12R",_xlfn.XLOOKUP(C186,DB!$A$2:$A$222,DB!$B$2:$B$222,""),IF(G186="30L",_xlfn.XLOOKUP(C186,DB!$A$2:$A$222,DB!$C$2:$C$222,""),""))</f>
        <v>TAKUX</v>
      </c>
      <c r="S186" s="3">
        <f t="shared" si="3"/>
        <v>23</v>
      </c>
      <c r="T186" s="3" t="str">
        <f>_xlfn.XLOOKUP(C186,DB!$A$2:$A$222,DB!$D$2:$D$222,"")</f>
        <v>Sector 7</v>
      </c>
    </row>
    <row r="187" spans="1:20" x14ac:dyDescent="0.2">
      <c r="A187" t="s">
        <v>614</v>
      </c>
      <c r="B187" t="s">
        <v>18</v>
      </c>
      <c r="C187" t="s">
        <v>48</v>
      </c>
      <c r="D187" t="s">
        <v>174</v>
      </c>
      <c r="E187" t="s">
        <v>708</v>
      </c>
      <c r="F187" s="2">
        <v>46270.985659722202</v>
      </c>
      <c r="G187" t="s">
        <v>22</v>
      </c>
      <c r="H187" t="s">
        <v>2038</v>
      </c>
      <c r="I187" s="3">
        <v>380</v>
      </c>
      <c r="J187" t="s">
        <v>24</v>
      </c>
      <c r="K187" t="s">
        <v>25</v>
      </c>
      <c r="L187" s="3">
        <v>909</v>
      </c>
      <c r="M187" t="s">
        <v>2039</v>
      </c>
      <c r="N187" s="2">
        <v>46271.035034722197</v>
      </c>
      <c r="O187" s="3">
        <v>380</v>
      </c>
      <c r="P187" t="s">
        <v>27</v>
      </c>
      <c r="Q187" s="3">
        <v>190</v>
      </c>
      <c r="R187" s="3" t="str">
        <f>IF(G187="12R",_xlfn.XLOOKUP(C187,DB!$A$2:$A$222,DB!$B$2:$B$222,""),IF(G187="30L",_xlfn.XLOOKUP(C187,DB!$A$2:$A$222,DB!$C$2:$C$222,""),""))</f>
        <v>UDGUV</v>
      </c>
      <c r="S187" s="3">
        <f t="shared" si="3"/>
        <v>23</v>
      </c>
      <c r="T187" s="3" t="str">
        <f>_xlfn.XLOOKUP(C187,DB!$A$2:$A$222,DB!$D$2:$D$222,"")</f>
        <v>Sector 2</v>
      </c>
    </row>
    <row r="188" spans="1:20" x14ac:dyDescent="0.2">
      <c r="A188" t="s">
        <v>2040</v>
      </c>
      <c r="B188" t="s">
        <v>18</v>
      </c>
      <c r="C188" t="s">
        <v>2041</v>
      </c>
      <c r="D188" t="s">
        <v>42</v>
      </c>
      <c r="E188" t="s">
        <v>2042</v>
      </c>
      <c r="F188" s="2">
        <v>46270.986863425896</v>
      </c>
      <c r="G188" t="s">
        <v>22</v>
      </c>
      <c r="H188" t="s">
        <v>2043</v>
      </c>
      <c r="I188" s="3">
        <v>390</v>
      </c>
      <c r="J188" t="s">
        <v>24</v>
      </c>
      <c r="K188" t="s">
        <v>25</v>
      </c>
      <c r="L188" s="3">
        <v>194</v>
      </c>
      <c r="M188" t="s">
        <v>2044</v>
      </c>
      <c r="N188" s="2">
        <v>46270.998807870397</v>
      </c>
      <c r="O188" s="3">
        <v>252</v>
      </c>
      <c r="P188" t="s">
        <v>46</v>
      </c>
      <c r="Q188" s="3">
        <v>40</v>
      </c>
      <c r="R188" s="3" t="str">
        <f>IF(G188="12R",_xlfn.XLOOKUP(C188,DB!$A$2:$A$222,DB!$B$2:$B$222,""),IF(G188="30L",_xlfn.XLOOKUP(C188,DB!$A$2:$A$222,DB!$C$2:$C$222,""),""))</f>
        <v>NUDAL</v>
      </c>
      <c r="S188" s="3">
        <f t="shared" si="3"/>
        <v>23</v>
      </c>
      <c r="T188" s="3" t="str">
        <f>_xlfn.XLOOKUP(C188,DB!$A$2:$A$222,DB!$D$2:$D$222,"")</f>
        <v>Sector 3</v>
      </c>
    </row>
    <row r="189" spans="1:20" x14ac:dyDescent="0.2">
      <c r="A189" t="s">
        <v>528</v>
      </c>
      <c r="B189" t="s">
        <v>18</v>
      </c>
      <c r="C189" t="s">
        <v>529</v>
      </c>
      <c r="D189" t="s">
        <v>49</v>
      </c>
      <c r="E189" t="s">
        <v>2045</v>
      </c>
      <c r="F189" s="2">
        <v>46270.988738425898</v>
      </c>
      <c r="G189" t="s">
        <v>22</v>
      </c>
      <c r="H189" t="s">
        <v>2046</v>
      </c>
      <c r="I189" s="3">
        <v>340</v>
      </c>
      <c r="J189" t="s">
        <v>24</v>
      </c>
      <c r="K189" t="s">
        <v>25</v>
      </c>
      <c r="L189" s="3">
        <v>819</v>
      </c>
      <c r="M189" t="s">
        <v>2047</v>
      </c>
      <c r="N189" s="2">
        <v>46271.030659722201</v>
      </c>
      <c r="O189" s="3">
        <v>340</v>
      </c>
      <c r="P189" t="s">
        <v>27</v>
      </c>
      <c r="Q189" s="3">
        <v>190</v>
      </c>
      <c r="R189" s="3" t="str">
        <f>IF(G189="12R",_xlfn.XLOOKUP(C189,DB!$A$2:$A$222,DB!$B$2:$B$222,""),IF(G189="30L",_xlfn.XLOOKUP(C189,DB!$A$2:$A$222,DB!$C$2:$C$222,""),""))</f>
        <v>UDGUV</v>
      </c>
      <c r="S189" s="3">
        <f t="shared" si="3"/>
        <v>23</v>
      </c>
      <c r="T189" s="3" t="str">
        <f>_xlfn.XLOOKUP(C189,DB!$A$2:$A$222,DB!$D$2:$D$222,"")</f>
        <v>Sector 2</v>
      </c>
    </row>
    <row r="190" spans="1:20" x14ac:dyDescent="0.2">
      <c r="A190" t="s">
        <v>1340</v>
      </c>
      <c r="B190" t="s">
        <v>18</v>
      </c>
      <c r="C190" t="s">
        <v>131</v>
      </c>
      <c r="D190" t="s">
        <v>73</v>
      </c>
      <c r="E190" t="s">
        <v>161</v>
      </c>
      <c r="F190" s="2">
        <v>46270.990219907399</v>
      </c>
      <c r="G190" t="s">
        <v>22</v>
      </c>
      <c r="H190" t="s">
        <v>2048</v>
      </c>
      <c r="I190" s="3">
        <v>360</v>
      </c>
      <c r="J190" t="s">
        <v>24</v>
      </c>
      <c r="K190" t="s">
        <v>25</v>
      </c>
      <c r="L190" s="3">
        <v>878</v>
      </c>
      <c r="M190" t="s">
        <v>134</v>
      </c>
      <c r="N190" s="2">
        <v>46271.037789351903</v>
      </c>
      <c r="O190" s="3">
        <v>204</v>
      </c>
      <c r="P190" t="s">
        <v>27</v>
      </c>
      <c r="Q190" s="3">
        <v>190</v>
      </c>
      <c r="R190" s="3" t="str">
        <f>IF(G190="12R",_xlfn.XLOOKUP(C190,DB!$A$2:$A$222,DB!$B$2:$B$222,""),IF(G190="30L",_xlfn.XLOOKUP(C190,DB!$A$2:$A$222,DB!$C$2:$C$222,""),""))</f>
        <v>UDGUV</v>
      </c>
      <c r="S190" s="3">
        <f t="shared" si="3"/>
        <v>23</v>
      </c>
      <c r="T190" s="3" t="str">
        <f>_xlfn.XLOOKUP(C190,DB!$A$2:$A$222,DB!$D$2:$D$222,"")</f>
        <v>Sector 2</v>
      </c>
    </row>
    <row r="191" spans="1:20" ht="24" x14ac:dyDescent="0.3">
      <c r="A191" s="17" t="s">
        <v>4573</v>
      </c>
      <c r="B191" s="17"/>
      <c r="C191" s="17"/>
      <c r="D191" s="17"/>
      <c r="E191" s="17"/>
      <c r="F191" s="17"/>
      <c r="G191" s="17"/>
      <c r="H191" s="17"/>
      <c r="I191" s="17"/>
    </row>
    <row r="192" spans="1:20" x14ac:dyDescent="0.2">
      <c r="A192" s="18" t="s">
        <v>4558</v>
      </c>
      <c r="B192" s="18"/>
      <c r="C192" s="18"/>
      <c r="D192" s="18"/>
      <c r="E192" s="18"/>
      <c r="F192" s="18"/>
      <c r="G192" s="18"/>
      <c r="H192" s="18"/>
      <c r="I192" s="18"/>
    </row>
    <row r="194" spans="1:9" x14ac:dyDescent="0.2">
      <c r="A194" s="16" t="s">
        <v>4559</v>
      </c>
      <c r="B194" s="16"/>
      <c r="C194" s="16"/>
      <c r="D194" s="16"/>
      <c r="E194" s="16"/>
      <c r="F194" s="16"/>
      <c r="G194" s="16"/>
      <c r="H194" s="16"/>
      <c r="I194" s="16"/>
    </row>
    <row r="195" spans="1:9" x14ac:dyDescent="0.2">
      <c r="A195" s="4" t="s">
        <v>4560</v>
      </c>
      <c r="B195" s="5" t="s">
        <v>4554</v>
      </c>
      <c r="C195" s="5" t="s">
        <v>4550</v>
      </c>
      <c r="D195" s="5" t="s">
        <v>4553</v>
      </c>
      <c r="E195" s="5" t="s">
        <v>45</v>
      </c>
      <c r="F195" s="5" t="s">
        <v>4549</v>
      </c>
      <c r="G195" s="5" t="s">
        <v>158</v>
      </c>
      <c r="H195" s="5" t="s">
        <v>4548</v>
      </c>
      <c r="I195" s="6" t="s">
        <v>4557</v>
      </c>
    </row>
    <row r="196" spans="1:9" x14ac:dyDescent="0.2">
      <c r="A196" s="7">
        <v>14</v>
      </c>
      <c r="B196" s="8">
        <f t="shared" ref="B196:H204" si="4">COUNTIFS($S$2:$S$190,$A196,$R$2:$R$190,B$195)</f>
        <v>0</v>
      </c>
      <c r="C196" s="8">
        <f t="shared" si="4"/>
        <v>0</v>
      </c>
      <c r="D196" s="8">
        <f t="shared" si="4"/>
        <v>0</v>
      </c>
      <c r="E196" s="8">
        <f t="shared" si="4"/>
        <v>0</v>
      </c>
      <c r="F196" s="8">
        <f t="shared" si="4"/>
        <v>0</v>
      </c>
      <c r="G196" s="8">
        <f t="shared" si="4"/>
        <v>0</v>
      </c>
      <c r="H196" s="8">
        <f t="shared" si="4"/>
        <v>1</v>
      </c>
      <c r="I196" s="9">
        <f t="shared" ref="I196:I204" si="5">SUM(B196:H196)</f>
        <v>1</v>
      </c>
    </row>
    <row r="197" spans="1:9" x14ac:dyDescent="0.2">
      <c r="A197" s="7">
        <v>15</v>
      </c>
      <c r="B197" s="8">
        <f t="shared" si="4"/>
        <v>0</v>
      </c>
      <c r="C197" s="8">
        <f t="shared" si="4"/>
        <v>2</v>
      </c>
      <c r="D197" s="8">
        <f t="shared" si="4"/>
        <v>0</v>
      </c>
      <c r="E197" s="8">
        <f t="shared" si="4"/>
        <v>0</v>
      </c>
      <c r="F197" s="8">
        <f t="shared" si="4"/>
        <v>2</v>
      </c>
      <c r="G197" s="8">
        <f t="shared" si="4"/>
        <v>0</v>
      </c>
      <c r="H197" s="8">
        <f t="shared" si="4"/>
        <v>8</v>
      </c>
      <c r="I197" s="9">
        <f t="shared" si="5"/>
        <v>12</v>
      </c>
    </row>
    <row r="198" spans="1:9" x14ac:dyDescent="0.2">
      <c r="A198" s="7">
        <v>16</v>
      </c>
      <c r="B198" s="8">
        <f t="shared" si="4"/>
        <v>1</v>
      </c>
      <c r="C198" s="8">
        <f t="shared" si="4"/>
        <v>3</v>
      </c>
      <c r="D198" s="8">
        <f t="shared" si="4"/>
        <v>0</v>
      </c>
      <c r="E198" s="8">
        <f t="shared" si="4"/>
        <v>0</v>
      </c>
      <c r="F198" s="8">
        <f t="shared" si="4"/>
        <v>5</v>
      </c>
      <c r="G198" s="8">
        <f t="shared" si="4"/>
        <v>3</v>
      </c>
      <c r="H198" s="8">
        <f t="shared" si="4"/>
        <v>7</v>
      </c>
      <c r="I198" s="9">
        <f t="shared" si="5"/>
        <v>19</v>
      </c>
    </row>
    <row r="199" spans="1:9" x14ac:dyDescent="0.2">
      <c r="A199" s="7">
        <v>17</v>
      </c>
      <c r="B199" s="8">
        <f t="shared" si="4"/>
        <v>0</v>
      </c>
      <c r="C199" s="8">
        <f t="shared" si="4"/>
        <v>6</v>
      </c>
      <c r="D199" s="8">
        <f t="shared" si="4"/>
        <v>1</v>
      </c>
      <c r="E199" s="8">
        <f t="shared" si="4"/>
        <v>1</v>
      </c>
      <c r="F199" s="8">
        <f t="shared" si="4"/>
        <v>4</v>
      </c>
      <c r="G199" s="8">
        <f t="shared" si="4"/>
        <v>2</v>
      </c>
      <c r="H199" s="8">
        <f t="shared" si="4"/>
        <v>5</v>
      </c>
      <c r="I199" s="9">
        <f t="shared" si="5"/>
        <v>19</v>
      </c>
    </row>
    <row r="200" spans="1:9" x14ac:dyDescent="0.2">
      <c r="A200" s="7">
        <v>18</v>
      </c>
      <c r="B200" s="8">
        <f t="shared" si="4"/>
        <v>2</v>
      </c>
      <c r="C200" s="8">
        <f t="shared" si="4"/>
        <v>4</v>
      </c>
      <c r="D200" s="8">
        <f t="shared" si="4"/>
        <v>0</v>
      </c>
      <c r="E200" s="8">
        <f t="shared" si="4"/>
        <v>2</v>
      </c>
      <c r="F200" s="8">
        <f t="shared" si="4"/>
        <v>6</v>
      </c>
      <c r="G200" s="8">
        <f t="shared" si="4"/>
        <v>0</v>
      </c>
      <c r="H200" s="8">
        <f t="shared" si="4"/>
        <v>5</v>
      </c>
      <c r="I200" s="9">
        <f t="shared" si="5"/>
        <v>19</v>
      </c>
    </row>
    <row r="201" spans="1:9" x14ac:dyDescent="0.2">
      <c r="A201" s="7">
        <v>19</v>
      </c>
      <c r="B201" s="8">
        <f t="shared" si="4"/>
        <v>0</v>
      </c>
      <c r="C201" s="8">
        <f t="shared" si="4"/>
        <v>6</v>
      </c>
      <c r="D201" s="8">
        <f t="shared" si="4"/>
        <v>0</v>
      </c>
      <c r="E201" s="8">
        <f t="shared" si="4"/>
        <v>2</v>
      </c>
      <c r="F201" s="8">
        <f t="shared" si="4"/>
        <v>8</v>
      </c>
      <c r="G201" s="8">
        <f t="shared" si="4"/>
        <v>1</v>
      </c>
      <c r="H201" s="8">
        <f t="shared" si="4"/>
        <v>7</v>
      </c>
      <c r="I201" s="9">
        <f t="shared" si="5"/>
        <v>24</v>
      </c>
    </row>
    <row r="202" spans="1:9" x14ac:dyDescent="0.2">
      <c r="A202" s="7">
        <v>20</v>
      </c>
      <c r="B202" s="8">
        <f t="shared" si="4"/>
        <v>1</v>
      </c>
      <c r="C202" s="8">
        <f t="shared" si="4"/>
        <v>4</v>
      </c>
      <c r="D202" s="8">
        <f t="shared" si="4"/>
        <v>0</v>
      </c>
      <c r="E202" s="8">
        <f t="shared" si="4"/>
        <v>2</v>
      </c>
      <c r="F202" s="8">
        <f t="shared" si="4"/>
        <v>3</v>
      </c>
      <c r="G202" s="8">
        <f t="shared" si="4"/>
        <v>0</v>
      </c>
      <c r="H202" s="8">
        <f t="shared" si="4"/>
        <v>9</v>
      </c>
      <c r="I202" s="9">
        <f t="shared" si="5"/>
        <v>19</v>
      </c>
    </row>
    <row r="203" spans="1:9" x14ac:dyDescent="0.2">
      <c r="A203" s="7">
        <v>21</v>
      </c>
      <c r="B203" s="8">
        <f t="shared" si="4"/>
        <v>1</v>
      </c>
      <c r="C203" s="8">
        <f t="shared" si="4"/>
        <v>1</v>
      </c>
      <c r="D203" s="8">
        <f t="shared" si="4"/>
        <v>0</v>
      </c>
      <c r="E203" s="8">
        <f t="shared" si="4"/>
        <v>2</v>
      </c>
      <c r="F203" s="8">
        <f t="shared" si="4"/>
        <v>2</v>
      </c>
      <c r="G203" s="8">
        <f t="shared" si="4"/>
        <v>2</v>
      </c>
      <c r="H203" s="8">
        <f t="shared" si="4"/>
        <v>5</v>
      </c>
      <c r="I203" s="9">
        <f t="shared" si="5"/>
        <v>13</v>
      </c>
    </row>
    <row r="204" spans="1:9" x14ac:dyDescent="0.2">
      <c r="A204" s="10">
        <v>22</v>
      </c>
      <c r="B204" s="11">
        <f t="shared" si="4"/>
        <v>0</v>
      </c>
      <c r="C204" s="11">
        <f t="shared" si="4"/>
        <v>1</v>
      </c>
      <c r="D204" s="11">
        <f t="shared" si="4"/>
        <v>0</v>
      </c>
      <c r="E204" s="11">
        <f t="shared" si="4"/>
        <v>0</v>
      </c>
      <c r="F204" s="11">
        <f t="shared" si="4"/>
        <v>5</v>
      </c>
      <c r="G204" s="11">
        <f t="shared" si="4"/>
        <v>0</v>
      </c>
      <c r="H204" s="11">
        <f t="shared" si="4"/>
        <v>5</v>
      </c>
      <c r="I204" s="12">
        <f t="shared" si="5"/>
        <v>11</v>
      </c>
    </row>
    <row r="208" spans="1:9" ht="30" customHeight="1" x14ac:dyDescent="0.2"/>
    <row r="209" ht="28" customHeight="1" x14ac:dyDescent="0.2"/>
    <row r="227" spans="1:9" ht="24" x14ac:dyDescent="0.3">
      <c r="A227" s="17" t="s">
        <v>4574</v>
      </c>
      <c r="B227" s="17"/>
      <c r="C227" s="17"/>
      <c r="D227" s="17"/>
      <c r="E227" s="17"/>
      <c r="F227" s="17"/>
      <c r="G227" s="17"/>
      <c r="H227" s="17"/>
      <c r="I227" s="17"/>
    </row>
    <row r="228" spans="1:9" x14ac:dyDescent="0.2">
      <c r="A228" s="18" t="s">
        <v>4562</v>
      </c>
      <c r="B228" s="18"/>
      <c r="C228" s="18"/>
      <c r="D228" s="18"/>
      <c r="E228" s="18"/>
      <c r="F228" s="18"/>
      <c r="G228" s="18"/>
      <c r="H228" s="18"/>
      <c r="I228" s="18"/>
    </row>
    <row r="230" spans="1:9" x14ac:dyDescent="0.2">
      <c r="A230" s="16" t="s">
        <v>4563</v>
      </c>
      <c r="B230" s="16"/>
      <c r="C230" s="16"/>
      <c r="D230" s="16"/>
      <c r="E230" s="16"/>
    </row>
    <row r="231" spans="1:9" x14ac:dyDescent="0.2">
      <c r="A231" s="4" t="s">
        <v>4560</v>
      </c>
      <c r="B231" s="5" t="s">
        <v>4564</v>
      </c>
      <c r="C231" s="5" t="s">
        <v>4456</v>
      </c>
      <c r="D231" s="5" t="s">
        <v>4460</v>
      </c>
      <c r="E231" s="6" t="s">
        <v>4557</v>
      </c>
    </row>
    <row r="232" spans="1:9" x14ac:dyDescent="0.2">
      <c r="A232" s="7">
        <v>14</v>
      </c>
      <c r="B232" s="8">
        <f t="shared" ref="B232:D241" si="6">COUNTIFS($S$2:$S$190,$A232,$T$2:$T$190,B$231)</f>
        <v>1</v>
      </c>
      <c r="C232" s="8">
        <f t="shared" si="6"/>
        <v>0</v>
      </c>
      <c r="D232" s="8">
        <f t="shared" si="6"/>
        <v>0</v>
      </c>
      <c r="E232" s="9">
        <f t="shared" ref="E232:E241" si="7">SUM(B232:D232)</f>
        <v>1</v>
      </c>
    </row>
    <row r="233" spans="1:9" x14ac:dyDescent="0.2">
      <c r="A233" s="7">
        <v>15</v>
      </c>
      <c r="B233" s="8">
        <f t="shared" si="6"/>
        <v>8</v>
      </c>
      <c r="C233" s="8">
        <f t="shared" si="6"/>
        <v>4</v>
      </c>
      <c r="D233" s="8">
        <f t="shared" si="6"/>
        <v>0</v>
      </c>
      <c r="E233" s="9">
        <f t="shared" si="7"/>
        <v>12</v>
      </c>
    </row>
    <row r="234" spans="1:9" x14ac:dyDescent="0.2">
      <c r="A234" s="7">
        <v>16</v>
      </c>
      <c r="B234" s="8">
        <f t="shared" si="6"/>
        <v>7</v>
      </c>
      <c r="C234" s="8">
        <f t="shared" si="6"/>
        <v>8</v>
      </c>
      <c r="D234" s="8">
        <f t="shared" si="6"/>
        <v>4</v>
      </c>
      <c r="E234" s="9">
        <f t="shared" si="7"/>
        <v>19</v>
      </c>
    </row>
    <row r="235" spans="1:9" x14ac:dyDescent="0.2">
      <c r="A235" s="7">
        <v>17</v>
      </c>
      <c r="B235" s="8">
        <f t="shared" si="6"/>
        <v>5</v>
      </c>
      <c r="C235" s="8">
        <f t="shared" si="6"/>
        <v>11</v>
      </c>
      <c r="D235" s="8">
        <f t="shared" si="6"/>
        <v>3</v>
      </c>
      <c r="E235" s="9">
        <f t="shared" si="7"/>
        <v>19</v>
      </c>
    </row>
    <row r="236" spans="1:9" x14ac:dyDescent="0.2">
      <c r="A236" s="7">
        <v>18</v>
      </c>
      <c r="B236" s="8">
        <f t="shared" si="6"/>
        <v>5</v>
      </c>
      <c r="C236" s="8">
        <f t="shared" si="6"/>
        <v>12</v>
      </c>
      <c r="D236" s="8">
        <f t="shared" si="6"/>
        <v>2</v>
      </c>
      <c r="E236" s="9">
        <f t="shared" si="7"/>
        <v>19</v>
      </c>
    </row>
    <row r="237" spans="1:9" x14ac:dyDescent="0.2">
      <c r="A237" s="7">
        <v>19</v>
      </c>
      <c r="B237" s="8">
        <f t="shared" si="6"/>
        <v>7</v>
      </c>
      <c r="C237" s="8">
        <f t="shared" si="6"/>
        <v>16</v>
      </c>
      <c r="D237" s="8">
        <f t="shared" si="6"/>
        <v>1</v>
      </c>
      <c r="E237" s="9">
        <f t="shared" si="7"/>
        <v>24</v>
      </c>
    </row>
    <row r="238" spans="1:9" x14ac:dyDescent="0.2">
      <c r="A238" s="7">
        <v>20</v>
      </c>
      <c r="B238" s="8">
        <f t="shared" si="6"/>
        <v>9</v>
      </c>
      <c r="C238" s="8">
        <f t="shared" si="6"/>
        <v>9</v>
      </c>
      <c r="D238" s="8">
        <f t="shared" si="6"/>
        <v>1</v>
      </c>
      <c r="E238" s="9">
        <f t="shared" si="7"/>
        <v>19</v>
      </c>
    </row>
    <row r="239" spans="1:9" x14ac:dyDescent="0.2">
      <c r="A239" s="7">
        <v>21</v>
      </c>
      <c r="B239" s="8">
        <f t="shared" si="6"/>
        <v>5</v>
      </c>
      <c r="C239" s="8">
        <f t="shared" si="6"/>
        <v>5</v>
      </c>
      <c r="D239" s="8">
        <f t="shared" si="6"/>
        <v>3</v>
      </c>
      <c r="E239" s="9">
        <f t="shared" si="7"/>
        <v>13</v>
      </c>
    </row>
    <row r="240" spans="1:9" x14ac:dyDescent="0.2">
      <c r="A240" s="7">
        <v>22</v>
      </c>
      <c r="B240" s="8">
        <f t="shared" si="6"/>
        <v>5</v>
      </c>
      <c r="C240" s="8">
        <f t="shared" si="6"/>
        <v>6</v>
      </c>
      <c r="D240" s="8">
        <f t="shared" si="6"/>
        <v>0</v>
      </c>
      <c r="E240" s="9">
        <f t="shared" si="7"/>
        <v>11</v>
      </c>
    </row>
    <row r="241" spans="1:5" x14ac:dyDescent="0.2">
      <c r="A241" s="10">
        <v>23</v>
      </c>
      <c r="B241" s="11">
        <f t="shared" si="6"/>
        <v>6</v>
      </c>
      <c r="C241" s="11">
        <f t="shared" si="6"/>
        <v>2</v>
      </c>
      <c r="D241" s="11">
        <f t="shared" si="6"/>
        <v>1</v>
      </c>
      <c r="E241" s="12">
        <f t="shared" si="7"/>
        <v>9</v>
      </c>
    </row>
  </sheetData>
  <mergeCells count="6">
    <mergeCell ref="A230:E230"/>
    <mergeCell ref="A191:I191"/>
    <mergeCell ref="A192:I192"/>
    <mergeCell ref="A194:I194"/>
    <mergeCell ref="A227:I227"/>
    <mergeCell ref="A228:I228"/>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9241D-9D8D-E541-95AE-83BFA50ED793}">
  <dimension ref="A1:T250"/>
  <sheetViews>
    <sheetView showGridLines="0" topLeftCell="A196" zoomScale="90" zoomScaleNormal="90" workbookViewId="0">
      <selection activeCell="H135" sqref="H135"/>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65</v>
      </c>
      <c r="E2" t="s">
        <v>2049</v>
      </c>
      <c r="F2" s="2">
        <v>46271.006388888898</v>
      </c>
      <c r="G2" t="s">
        <v>22</v>
      </c>
      <c r="H2" t="s">
        <v>2050</v>
      </c>
      <c r="I2" s="3">
        <v>350</v>
      </c>
      <c r="J2" t="s">
        <v>24</v>
      </c>
      <c r="K2" t="s">
        <v>25</v>
      </c>
      <c r="L2" s="3">
        <v>149</v>
      </c>
      <c r="M2" t="s">
        <v>158</v>
      </c>
      <c r="N2" s="2">
        <v>46271.016631944403</v>
      </c>
      <c r="O2" s="3">
        <v>256</v>
      </c>
      <c r="P2" t="s">
        <v>27</v>
      </c>
      <c r="Q2" s="3">
        <v>190</v>
      </c>
      <c r="R2" s="3" t="str">
        <f>IF(OR(G2="12R",G2="12L"),_xlfn.XLOOKUP(C2,DB!$A$2:$A$222,DB!$B$2:$B$222,""),IF(OR(G2="30L",G2="30R"),_xlfn.XLOOKUP(C2,DB!$A$2:$A$222,DB!$C$2:$C$222,""),""))</f>
        <v>CZM</v>
      </c>
      <c r="S2" s="3">
        <f>HOUR(F2)</f>
        <v>0</v>
      </c>
      <c r="T2" s="3" t="str">
        <f>_xlfn.XLOOKUP(C2,DB!$A$2:$A$222,DB!$D$2:$D$222,"")</f>
        <v>Sector 7</v>
      </c>
    </row>
    <row r="3" spans="1:20" x14ac:dyDescent="0.2">
      <c r="A3" t="s">
        <v>621</v>
      </c>
      <c r="B3" t="s">
        <v>18</v>
      </c>
      <c r="C3" t="s">
        <v>29</v>
      </c>
      <c r="D3" t="s">
        <v>30</v>
      </c>
      <c r="E3" t="s">
        <v>2051</v>
      </c>
      <c r="F3" s="2">
        <v>46271.011712963002</v>
      </c>
      <c r="G3" t="s">
        <v>22</v>
      </c>
      <c r="H3" t="s">
        <v>2052</v>
      </c>
      <c r="I3" s="3">
        <v>370</v>
      </c>
      <c r="J3" t="s">
        <v>24</v>
      </c>
      <c r="K3" t="s">
        <v>25</v>
      </c>
      <c r="L3" s="3">
        <v>356</v>
      </c>
      <c r="M3" t="s">
        <v>33</v>
      </c>
      <c r="N3" s="2">
        <v>46271.032673611102</v>
      </c>
      <c r="O3" s="3">
        <v>370</v>
      </c>
      <c r="P3" t="s">
        <v>27</v>
      </c>
      <c r="Q3" s="3">
        <v>40</v>
      </c>
      <c r="R3" s="3" t="str">
        <f>IF(OR(G3="12R",G3="12L"),_xlfn.XLOOKUP(C3,DB!$A$2:$A$222,DB!$B$2:$B$222,""),IF(OR(G3="30L",G3="30R"),_xlfn.XLOOKUP(C3,DB!$A$2:$A$222,DB!$C$2:$C$222,""),""))</f>
        <v>OMSUK</v>
      </c>
      <c r="S3" s="3">
        <f t="shared" ref="S3:S66" si="0">HOUR(F3)</f>
        <v>0</v>
      </c>
      <c r="T3" s="3" t="str">
        <f>_xlfn.XLOOKUP(C3,DB!$A$2:$A$222,DB!$D$2:$D$222,"")</f>
        <v>Sector 3</v>
      </c>
    </row>
    <row r="4" spans="1:20" x14ac:dyDescent="0.2">
      <c r="A4" t="s">
        <v>17</v>
      </c>
      <c r="B4" t="s">
        <v>18</v>
      </c>
      <c r="C4" t="s">
        <v>19</v>
      </c>
      <c r="D4" t="s">
        <v>20</v>
      </c>
      <c r="E4" t="s">
        <v>2053</v>
      </c>
      <c r="F4" s="2">
        <v>46271.014999999999</v>
      </c>
      <c r="G4" t="s">
        <v>22</v>
      </c>
      <c r="H4" t="s">
        <v>2054</v>
      </c>
      <c r="I4" s="3">
        <v>340</v>
      </c>
      <c r="J4" t="s">
        <v>24</v>
      </c>
      <c r="K4" t="s">
        <v>25</v>
      </c>
      <c r="L4" s="3">
        <v>878</v>
      </c>
      <c r="M4" t="s">
        <v>26</v>
      </c>
      <c r="N4" s="2">
        <v>46271.062835648103</v>
      </c>
      <c r="O4" s="3">
        <v>340</v>
      </c>
      <c r="P4" t="s">
        <v>27</v>
      </c>
      <c r="Q4" s="3">
        <v>190</v>
      </c>
      <c r="R4" s="3" t="str">
        <f>IF(OR(G4="12R",G4="12L"),_xlfn.XLOOKUP(C4,DB!$A$2:$A$222,DB!$B$2:$B$222,""),IF(OR(G4="30L",G4="30R"),_xlfn.XLOOKUP(C4,DB!$A$2:$A$222,DB!$C$2:$C$222,""),""))</f>
        <v>UDGUV</v>
      </c>
      <c r="S4" s="3">
        <f t="shared" si="0"/>
        <v>0</v>
      </c>
      <c r="T4" s="3" t="str">
        <f>_xlfn.XLOOKUP(C4,DB!$A$2:$A$222,DB!$D$2:$D$222,"")</f>
        <v>Sector 2</v>
      </c>
    </row>
    <row r="5" spans="1:20" x14ac:dyDescent="0.2">
      <c r="A5" t="s">
        <v>40</v>
      </c>
      <c r="B5" t="s">
        <v>18</v>
      </c>
      <c r="C5" t="s">
        <v>41</v>
      </c>
      <c r="D5" t="s">
        <v>42</v>
      </c>
      <c r="E5" t="s">
        <v>43</v>
      </c>
      <c r="F5" s="2">
        <v>46271.027905092596</v>
      </c>
      <c r="G5" t="s">
        <v>22</v>
      </c>
      <c r="H5" t="s">
        <v>2055</v>
      </c>
      <c r="I5" s="3">
        <v>370</v>
      </c>
      <c r="J5" t="s">
        <v>24</v>
      </c>
      <c r="K5" t="s">
        <v>25</v>
      </c>
      <c r="L5" s="3">
        <v>351</v>
      </c>
      <c r="M5" t="s">
        <v>33</v>
      </c>
      <c r="N5" s="2">
        <v>46271.047719907401</v>
      </c>
      <c r="O5" s="3">
        <v>333</v>
      </c>
      <c r="P5" t="s">
        <v>46</v>
      </c>
      <c r="Q5" s="3">
        <v>40</v>
      </c>
      <c r="R5" s="3" t="str">
        <f>IF(OR(G5="12R",G5="12L"),_xlfn.XLOOKUP(C5,DB!$A$2:$A$222,DB!$B$2:$B$222,""),IF(OR(G5="30L",G5="30R"),_xlfn.XLOOKUP(C5,DB!$A$2:$A$222,DB!$C$2:$C$222,""),""))</f>
        <v>NUDAL</v>
      </c>
      <c r="S5" s="3">
        <f t="shared" si="0"/>
        <v>0</v>
      </c>
      <c r="T5" s="3" t="str">
        <f>_xlfn.XLOOKUP(C5,DB!$A$2:$A$222,DB!$D$2:$D$222,"")</f>
        <v>Sector 3</v>
      </c>
    </row>
    <row r="6" spans="1:20" x14ac:dyDescent="0.2">
      <c r="A6" t="s">
        <v>34</v>
      </c>
      <c r="B6" t="s">
        <v>18</v>
      </c>
      <c r="C6" t="s">
        <v>35</v>
      </c>
      <c r="D6" t="s">
        <v>36</v>
      </c>
      <c r="E6" t="s">
        <v>457</v>
      </c>
      <c r="F6" s="2">
        <v>46271.030115740701</v>
      </c>
      <c r="G6" t="s">
        <v>22</v>
      </c>
      <c r="H6" t="s">
        <v>2056</v>
      </c>
      <c r="I6" s="3">
        <v>300</v>
      </c>
      <c r="J6" t="s">
        <v>24</v>
      </c>
      <c r="K6" t="s">
        <v>25</v>
      </c>
      <c r="L6" s="3">
        <v>860</v>
      </c>
      <c r="M6" t="s">
        <v>39</v>
      </c>
      <c r="N6" s="2">
        <v>46271.0780324074</v>
      </c>
      <c r="O6" s="3">
        <v>300</v>
      </c>
      <c r="P6" t="s">
        <v>27</v>
      </c>
      <c r="Q6" s="3">
        <v>190</v>
      </c>
      <c r="R6" s="3" t="str">
        <f>IF(OR(G6="12R",G6="12L"),_xlfn.XLOOKUP(C6,DB!$A$2:$A$222,DB!$B$2:$B$222,""),IF(OR(G6="30L",G6="30R"),_xlfn.XLOOKUP(C6,DB!$A$2:$A$222,DB!$C$2:$C$222,""),""))</f>
        <v>UDGUV</v>
      </c>
      <c r="S6" s="3">
        <f t="shared" si="0"/>
        <v>0</v>
      </c>
      <c r="T6" s="3" t="str">
        <f>_xlfn.XLOOKUP(C6,DB!$A$2:$A$222,DB!$D$2:$D$222,"")</f>
        <v>Sector 2</v>
      </c>
    </row>
    <row r="7" spans="1:20" x14ac:dyDescent="0.2">
      <c r="A7" t="s">
        <v>47</v>
      </c>
      <c r="B7" t="s">
        <v>18</v>
      </c>
      <c r="C7" t="s">
        <v>48</v>
      </c>
      <c r="D7" t="s">
        <v>49</v>
      </c>
      <c r="E7" t="s">
        <v>474</v>
      </c>
      <c r="F7" s="2">
        <v>46271.035000000003</v>
      </c>
      <c r="G7" t="s">
        <v>22</v>
      </c>
      <c r="H7" t="s">
        <v>2057</v>
      </c>
      <c r="I7" s="3">
        <v>360</v>
      </c>
      <c r="J7" t="s">
        <v>24</v>
      </c>
      <c r="K7" t="s">
        <v>25</v>
      </c>
      <c r="L7" s="3">
        <v>879</v>
      </c>
      <c r="M7" t="s">
        <v>2058</v>
      </c>
      <c r="N7" s="2">
        <v>46271.081562500003</v>
      </c>
      <c r="O7" s="3">
        <v>360</v>
      </c>
      <c r="P7" t="s">
        <v>27</v>
      </c>
      <c r="Q7" s="3">
        <v>190</v>
      </c>
      <c r="R7" s="3" t="str">
        <f>IF(OR(G7="12R",G7="12L"),_xlfn.XLOOKUP(C7,DB!$A$2:$A$222,DB!$B$2:$B$222,""),IF(OR(G7="30L",G7="30R"),_xlfn.XLOOKUP(C7,DB!$A$2:$A$222,DB!$C$2:$C$222,""),""))</f>
        <v>UDGUV</v>
      </c>
      <c r="S7" s="3">
        <f t="shared" si="0"/>
        <v>0</v>
      </c>
      <c r="T7" s="3" t="str">
        <f>_xlfn.XLOOKUP(C7,DB!$A$2:$A$222,DB!$D$2:$D$222,"")</f>
        <v>Sector 2</v>
      </c>
    </row>
    <row r="8" spans="1:20" x14ac:dyDescent="0.2">
      <c r="A8" t="s">
        <v>1705</v>
      </c>
      <c r="B8" t="s">
        <v>18</v>
      </c>
      <c r="C8" t="s">
        <v>29</v>
      </c>
      <c r="D8" t="s">
        <v>30</v>
      </c>
      <c r="E8" t="s">
        <v>1660</v>
      </c>
      <c r="F8" s="2">
        <v>46271.037326388898</v>
      </c>
      <c r="G8" t="s">
        <v>22</v>
      </c>
      <c r="H8" t="s">
        <v>2059</v>
      </c>
      <c r="I8" s="3">
        <v>360</v>
      </c>
      <c r="J8" t="s">
        <v>24</v>
      </c>
      <c r="K8" t="s">
        <v>25</v>
      </c>
      <c r="L8" s="3">
        <v>391</v>
      </c>
      <c r="M8" t="s">
        <v>444</v>
      </c>
      <c r="N8" s="2">
        <v>46271.058738425898</v>
      </c>
      <c r="O8" s="3">
        <v>360</v>
      </c>
      <c r="P8" t="s">
        <v>27</v>
      </c>
      <c r="Q8" s="3">
        <v>40</v>
      </c>
      <c r="R8" s="3" t="str">
        <f>IF(OR(G8="12R",G8="12L"),_xlfn.XLOOKUP(C8,DB!$A$2:$A$222,DB!$B$2:$B$222,""),IF(OR(G8="30L",G8="30R"),_xlfn.XLOOKUP(C8,DB!$A$2:$A$222,DB!$C$2:$C$222,""),""))</f>
        <v>OMSUK</v>
      </c>
      <c r="S8" s="3">
        <f t="shared" si="0"/>
        <v>0</v>
      </c>
      <c r="T8" s="3" t="str">
        <f>_xlfn.XLOOKUP(C8,DB!$A$2:$A$222,DB!$D$2:$D$222,"")</f>
        <v>Sector 3</v>
      </c>
    </row>
    <row r="9" spans="1:20" x14ac:dyDescent="0.2">
      <c r="A9" t="s">
        <v>69</v>
      </c>
      <c r="B9" t="s">
        <v>18</v>
      </c>
      <c r="C9" t="s">
        <v>48</v>
      </c>
      <c r="D9" t="s">
        <v>20</v>
      </c>
      <c r="E9" t="s">
        <v>993</v>
      </c>
      <c r="F9" s="2">
        <v>46271.038240740701</v>
      </c>
      <c r="G9" t="s">
        <v>22</v>
      </c>
      <c r="H9" t="s">
        <v>2060</v>
      </c>
      <c r="I9" s="3">
        <v>340</v>
      </c>
      <c r="J9" t="s">
        <v>24</v>
      </c>
      <c r="K9" t="s">
        <v>25</v>
      </c>
      <c r="L9" s="3">
        <v>893</v>
      </c>
      <c r="M9" t="s">
        <v>2061</v>
      </c>
      <c r="N9" s="2">
        <v>46271.0866087963</v>
      </c>
      <c r="O9" s="3">
        <v>340</v>
      </c>
      <c r="P9" t="s">
        <v>27</v>
      </c>
      <c r="Q9" s="3">
        <v>190</v>
      </c>
      <c r="R9" s="3" t="str">
        <f>IF(OR(G9="12R",G9="12L"),_xlfn.XLOOKUP(C9,DB!$A$2:$A$222,DB!$B$2:$B$222,""),IF(OR(G9="30L",G9="30R"),_xlfn.XLOOKUP(C9,DB!$A$2:$A$222,DB!$C$2:$C$222,""),""))</f>
        <v>UDGUV</v>
      </c>
      <c r="S9" s="3">
        <f t="shared" si="0"/>
        <v>0</v>
      </c>
      <c r="T9" s="3" t="str">
        <f>_xlfn.XLOOKUP(C9,DB!$A$2:$A$222,DB!$D$2:$D$222,"")</f>
        <v>Sector 2</v>
      </c>
    </row>
    <row r="10" spans="1:20" x14ac:dyDescent="0.2">
      <c r="A10" t="s">
        <v>53</v>
      </c>
      <c r="B10" t="s">
        <v>18</v>
      </c>
      <c r="C10" t="s">
        <v>54</v>
      </c>
      <c r="D10" t="s">
        <v>55</v>
      </c>
      <c r="E10" t="s">
        <v>2062</v>
      </c>
      <c r="F10" s="2">
        <v>46271.058425925898</v>
      </c>
      <c r="G10" t="s">
        <v>22</v>
      </c>
      <c r="H10" t="s">
        <v>2063</v>
      </c>
      <c r="I10" s="3">
        <v>350</v>
      </c>
      <c r="J10" t="s">
        <v>24</v>
      </c>
      <c r="K10" t="s">
        <v>25</v>
      </c>
      <c r="L10" s="3">
        <v>135</v>
      </c>
      <c r="M10" t="s">
        <v>45</v>
      </c>
      <c r="N10" s="2">
        <v>46271.068159722199</v>
      </c>
      <c r="O10" s="3">
        <v>217</v>
      </c>
      <c r="P10" t="s">
        <v>46</v>
      </c>
      <c r="Q10" s="3">
        <v>190</v>
      </c>
      <c r="R10" s="3" t="str">
        <f>IF(OR(G10="12R",G10="12L"),_xlfn.XLOOKUP(C10,DB!$A$2:$A$222,DB!$B$2:$B$222,""),IF(OR(G10="30L",G10="30R"),_xlfn.XLOOKUP(C10,DB!$A$2:$A$222,DB!$C$2:$C$222,""),""))</f>
        <v>NUDAL</v>
      </c>
      <c r="S10" s="3">
        <f t="shared" si="0"/>
        <v>1</v>
      </c>
      <c r="T10" s="3" t="str">
        <f>_xlfn.XLOOKUP(C10,DB!$A$2:$A$222,DB!$D$2:$D$222,"")</f>
        <v>Sector 3</v>
      </c>
    </row>
    <row r="11" spans="1:20" x14ac:dyDescent="0.2">
      <c r="A11" t="s">
        <v>63</v>
      </c>
      <c r="B11" t="s">
        <v>18</v>
      </c>
      <c r="C11" t="s">
        <v>64</v>
      </c>
      <c r="D11" t="s">
        <v>36</v>
      </c>
      <c r="E11" t="s">
        <v>1711</v>
      </c>
      <c r="F11" s="2">
        <v>46271.061516203699</v>
      </c>
      <c r="G11" t="s">
        <v>22</v>
      </c>
      <c r="H11" t="s">
        <v>2064</v>
      </c>
      <c r="I11" s="3">
        <v>370</v>
      </c>
      <c r="J11" t="s">
        <v>24</v>
      </c>
      <c r="K11" t="s">
        <v>25</v>
      </c>
      <c r="L11" s="3">
        <v>189</v>
      </c>
      <c r="M11" t="s">
        <v>2065</v>
      </c>
      <c r="N11" s="2">
        <v>46271.073194444398</v>
      </c>
      <c r="O11" s="3">
        <v>340</v>
      </c>
      <c r="P11" t="s">
        <v>27</v>
      </c>
      <c r="Q11" s="3">
        <v>190</v>
      </c>
      <c r="R11" s="3" t="str">
        <f>IF(OR(G11="12R",G11="12L"),_xlfn.XLOOKUP(C11,DB!$A$2:$A$222,DB!$B$2:$B$222,""),IF(OR(G11="30L",G11="30R"),_xlfn.XLOOKUP(C11,DB!$A$2:$A$222,DB!$C$2:$C$222,""),""))</f>
        <v>CZM</v>
      </c>
      <c r="S11" s="3">
        <f t="shared" si="0"/>
        <v>1</v>
      </c>
      <c r="T11" s="3" t="str">
        <f>_xlfn.XLOOKUP(C11,DB!$A$2:$A$222,DB!$D$2:$D$222,"")</f>
        <v>Sector 7</v>
      </c>
    </row>
    <row r="12" spans="1:20" x14ac:dyDescent="0.2">
      <c r="A12" t="s">
        <v>76</v>
      </c>
      <c r="B12" t="s">
        <v>18</v>
      </c>
      <c r="C12" t="s">
        <v>83</v>
      </c>
      <c r="D12" t="s">
        <v>78</v>
      </c>
      <c r="E12" t="s">
        <v>2066</v>
      </c>
      <c r="F12" s="2">
        <v>46271.064409722203</v>
      </c>
      <c r="G12" t="s">
        <v>22</v>
      </c>
      <c r="H12" t="s">
        <v>2067</v>
      </c>
      <c r="I12" s="3">
        <v>200</v>
      </c>
      <c r="J12" t="s">
        <v>24</v>
      </c>
      <c r="K12" t="s">
        <v>25</v>
      </c>
      <c r="L12" s="3">
        <v>373</v>
      </c>
      <c r="M12" t="s">
        <v>83</v>
      </c>
      <c r="N12" s="2">
        <v>46271.088645833297</v>
      </c>
      <c r="O12" s="3">
        <v>0</v>
      </c>
      <c r="P12" t="s">
        <v>27</v>
      </c>
      <c r="Q12" s="3">
        <v>40</v>
      </c>
      <c r="R12" s="3" t="str">
        <f>IF(OR(G12="12R",G12="12L"),_xlfn.XLOOKUP(C12,DB!$A$2:$A$222,DB!$B$2:$B$222,""),IF(OR(G12="30L",G12="30R"),_xlfn.XLOOKUP(C12,DB!$A$2:$A$222,DB!$C$2:$C$222,""),""))</f>
        <v>UDGUV</v>
      </c>
      <c r="S12" s="3">
        <f t="shared" si="0"/>
        <v>1</v>
      </c>
      <c r="T12" s="3" t="str">
        <f>_xlfn.XLOOKUP(C12,DB!$A$2:$A$222,DB!$D$2:$D$222,"")</f>
        <v>Sector 2</v>
      </c>
    </row>
    <row r="13" spans="1:20" x14ac:dyDescent="0.2">
      <c r="A13" t="s">
        <v>1719</v>
      </c>
      <c r="B13" t="s">
        <v>18</v>
      </c>
      <c r="C13" t="s">
        <v>1720</v>
      </c>
      <c r="D13" t="s">
        <v>378</v>
      </c>
      <c r="E13" t="s">
        <v>2068</v>
      </c>
      <c r="F13" s="2">
        <v>46271.066585648201</v>
      </c>
      <c r="G13" t="s">
        <v>22</v>
      </c>
      <c r="H13" t="s">
        <v>2069</v>
      </c>
      <c r="I13" s="3">
        <v>330</v>
      </c>
      <c r="J13" t="s">
        <v>24</v>
      </c>
      <c r="K13" t="s">
        <v>25</v>
      </c>
      <c r="L13" s="3">
        <v>359</v>
      </c>
      <c r="M13" t="s">
        <v>33</v>
      </c>
      <c r="N13" s="2">
        <v>46271.086736111101</v>
      </c>
      <c r="O13" s="3">
        <v>330</v>
      </c>
      <c r="P13" t="s">
        <v>27</v>
      </c>
      <c r="Q13" s="3">
        <v>40</v>
      </c>
      <c r="R13" s="3" t="str">
        <f>IF(OR(G13="12R",G13="12L"),_xlfn.XLOOKUP(C13,DB!$A$2:$A$222,DB!$B$2:$B$222,""),IF(OR(G13="30L",G13="30R"),_xlfn.XLOOKUP(C13,DB!$A$2:$A$222,DB!$C$2:$C$222,""),""))</f>
        <v>OMSUK</v>
      </c>
      <c r="S13" s="3">
        <f t="shared" si="0"/>
        <v>1</v>
      </c>
      <c r="T13" s="3" t="str">
        <f>_xlfn.XLOOKUP(C13,DB!$A$2:$A$222,DB!$D$2:$D$222,"")</f>
        <v>Sector 3</v>
      </c>
    </row>
    <row r="14" spans="1:20" x14ac:dyDescent="0.2">
      <c r="A14" t="s">
        <v>642</v>
      </c>
      <c r="B14" t="s">
        <v>18</v>
      </c>
      <c r="C14" t="s">
        <v>41</v>
      </c>
      <c r="D14" t="s">
        <v>630</v>
      </c>
      <c r="E14" t="s">
        <v>2070</v>
      </c>
      <c r="F14" s="2">
        <v>46271.068206018499</v>
      </c>
      <c r="G14" t="s">
        <v>22</v>
      </c>
      <c r="H14" t="s">
        <v>2071</v>
      </c>
      <c r="I14" s="3">
        <v>370</v>
      </c>
      <c r="J14" t="s">
        <v>24</v>
      </c>
      <c r="K14" t="s">
        <v>25</v>
      </c>
      <c r="L14" s="3">
        <v>136</v>
      </c>
      <c r="M14" t="s">
        <v>45</v>
      </c>
      <c r="N14" s="2">
        <v>46271.077916666698</v>
      </c>
      <c r="O14" s="3">
        <v>209</v>
      </c>
      <c r="P14" t="s">
        <v>46</v>
      </c>
      <c r="Q14" s="3">
        <v>190</v>
      </c>
      <c r="R14" s="3" t="str">
        <f>IF(OR(G14="12R",G14="12L"),_xlfn.XLOOKUP(C14,DB!$A$2:$A$222,DB!$B$2:$B$222,""),IF(OR(G14="30L",G14="30R"),_xlfn.XLOOKUP(C14,DB!$A$2:$A$222,DB!$C$2:$C$222,""),""))</f>
        <v>NUDAL</v>
      </c>
      <c r="S14" s="3">
        <f t="shared" si="0"/>
        <v>1</v>
      </c>
      <c r="T14" s="3" t="str">
        <f>_xlfn.XLOOKUP(C14,DB!$A$2:$A$222,DB!$D$2:$D$222,"")</f>
        <v>Sector 3</v>
      </c>
    </row>
    <row r="15" spans="1:20" x14ac:dyDescent="0.2">
      <c r="A15" t="s">
        <v>124</v>
      </c>
      <c r="B15" t="s">
        <v>18</v>
      </c>
      <c r="C15" t="s">
        <v>35</v>
      </c>
      <c r="D15" t="s">
        <v>65</v>
      </c>
      <c r="E15" t="s">
        <v>1220</v>
      </c>
      <c r="F15" s="2">
        <v>46271.085335648102</v>
      </c>
      <c r="G15" t="s">
        <v>22</v>
      </c>
      <c r="H15" t="s">
        <v>2072</v>
      </c>
      <c r="I15" s="3">
        <v>380</v>
      </c>
      <c r="J15" t="s">
        <v>24</v>
      </c>
      <c r="K15" t="s">
        <v>25</v>
      </c>
      <c r="L15" s="3">
        <v>862</v>
      </c>
      <c r="M15" t="s">
        <v>39</v>
      </c>
      <c r="N15" s="2">
        <v>46271.131041666697</v>
      </c>
      <c r="O15" s="3">
        <v>380</v>
      </c>
      <c r="P15" t="s">
        <v>27</v>
      </c>
      <c r="Q15" s="3">
        <v>190</v>
      </c>
      <c r="R15" s="3" t="str">
        <f>IF(OR(G15="12R",G15="12L"),_xlfn.XLOOKUP(C15,DB!$A$2:$A$222,DB!$B$2:$B$222,""),IF(OR(G15="30L",G15="30R"),_xlfn.XLOOKUP(C15,DB!$A$2:$A$222,DB!$C$2:$C$222,""),""))</f>
        <v>UDGUV</v>
      </c>
      <c r="S15" s="3">
        <f t="shared" si="0"/>
        <v>2</v>
      </c>
      <c r="T15" s="3" t="str">
        <f>_xlfn.XLOOKUP(C15,DB!$A$2:$A$222,DB!$D$2:$D$222,"")</f>
        <v>Sector 2</v>
      </c>
    </row>
    <row r="16" spans="1:20" x14ac:dyDescent="0.2">
      <c r="A16" t="s">
        <v>72</v>
      </c>
      <c r="B16" t="s">
        <v>18</v>
      </c>
      <c r="C16" t="s">
        <v>29</v>
      </c>
      <c r="D16" t="s">
        <v>36</v>
      </c>
      <c r="E16" t="s">
        <v>2073</v>
      </c>
      <c r="F16" s="2">
        <v>46271.105763888903</v>
      </c>
      <c r="G16" t="s">
        <v>22</v>
      </c>
      <c r="H16" t="s">
        <v>2074</v>
      </c>
      <c r="I16" s="3">
        <v>330</v>
      </c>
      <c r="J16" t="s">
        <v>24</v>
      </c>
      <c r="K16" t="s">
        <v>25</v>
      </c>
      <c r="L16" s="3">
        <v>345</v>
      </c>
      <c r="M16" t="s">
        <v>33</v>
      </c>
      <c r="N16" s="2">
        <v>46271.124988425901</v>
      </c>
      <c r="O16" s="3">
        <v>293</v>
      </c>
      <c r="P16" t="s">
        <v>27</v>
      </c>
      <c r="Q16" s="3">
        <v>40</v>
      </c>
      <c r="R16" s="3" t="str">
        <f>IF(OR(G16="12R",G16="12L"),_xlfn.XLOOKUP(C16,DB!$A$2:$A$222,DB!$B$2:$B$222,""),IF(OR(G16="30L",G16="30R"),_xlfn.XLOOKUP(C16,DB!$A$2:$A$222,DB!$C$2:$C$222,""),""))</f>
        <v>OMSUK</v>
      </c>
      <c r="S16" s="3">
        <f t="shared" si="0"/>
        <v>2</v>
      </c>
      <c r="T16" s="3" t="str">
        <f>_xlfn.XLOOKUP(C16,DB!$A$2:$A$222,DB!$D$2:$D$222,"")</f>
        <v>Sector 3</v>
      </c>
    </row>
    <row r="17" spans="1:20" x14ac:dyDescent="0.2">
      <c r="A17" t="s">
        <v>2075</v>
      </c>
      <c r="B17" t="s">
        <v>18</v>
      </c>
      <c r="C17" t="s">
        <v>310</v>
      </c>
      <c r="D17" t="s">
        <v>1050</v>
      </c>
      <c r="F17" s="2">
        <v>46271.113449074102</v>
      </c>
      <c r="G17" t="s">
        <v>22</v>
      </c>
      <c r="H17" t="s">
        <v>2076</v>
      </c>
      <c r="I17" s="3">
        <v>410</v>
      </c>
      <c r="J17" t="s">
        <v>24</v>
      </c>
      <c r="K17" t="s">
        <v>62</v>
      </c>
      <c r="L17" s="3">
        <v>207</v>
      </c>
      <c r="M17" t="s">
        <v>686</v>
      </c>
      <c r="N17" s="2">
        <v>46271.126712963</v>
      </c>
      <c r="O17" s="3">
        <v>318</v>
      </c>
      <c r="P17" t="s">
        <v>27</v>
      </c>
      <c r="Q17" s="3">
        <v>40</v>
      </c>
      <c r="R17" s="3" t="str">
        <f>IF(OR(G17="12R",G17="12L"),_xlfn.XLOOKUP(C17,DB!$A$2:$A$222,DB!$B$2:$B$222,""),IF(OR(G17="30L",G17="30R"),_xlfn.XLOOKUP(C17,DB!$A$2:$A$222,DB!$C$2:$C$222,""),""))</f>
        <v>NUDAL</v>
      </c>
      <c r="S17" s="3">
        <f t="shared" si="0"/>
        <v>2</v>
      </c>
      <c r="T17" s="3" t="str">
        <f>_xlfn.XLOOKUP(C17,DB!$A$2:$A$222,DB!$D$2:$D$222,"")</f>
        <v>Sector 3</v>
      </c>
    </row>
    <row r="18" spans="1:20" x14ac:dyDescent="0.2">
      <c r="A18" t="s">
        <v>102</v>
      </c>
      <c r="B18" t="s">
        <v>18</v>
      </c>
      <c r="C18" t="s">
        <v>48</v>
      </c>
      <c r="D18" t="s">
        <v>73</v>
      </c>
      <c r="E18" t="s">
        <v>2077</v>
      </c>
      <c r="F18" s="2">
        <v>46271.1180439815</v>
      </c>
      <c r="G18" t="s">
        <v>22</v>
      </c>
      <c r="H18" t="s">
        <v>2078</v>
      </c>
      <c r="I18" s="3">
        <v>340</v>
      </c>
      <c r="J18" t="s">
        <v>24</v>
      </c>
      <c r="K18" t="s">
        <v>25</v>
      </c>
      <c r="L18" s="3">
        <v>867</v>
      </c>
      <c r="M18" t="s">
        <v>111</v>
      </c>
      <c r="N18" s="2">
        <v>46271.164687500001</v>
      </c>
      <c r="O18" s="3">
        <v>340</v>
      </c>
      <c r="P18" t="s">
        <v>27</v>
      </c>
      <c r="Q18" s="3">
        <v>190</v>
      </c>
      <c r="R18" s="3" t="str">
        <f>IF(OR(G18="12R",G18="12L"),_xlfn.XLOOKUP(C18,DB!$A$2:$A$222,DB!$B$2:$B$222,""),IF(OR(G18="30L",G18="30R"),_xlfn.XLOOKUP(C18,DB!$A$2:$A$222,DB!$C$2:$C$222,""),""))</f>
        <v>UDGUV</v>
      </c>
      <c r="S18" s="3">
        <f t="shared" si="0"/>
        <v>2</v>
      </c>
      <c r="T18" s="3" t="str">
        <f>_xlfn.XLOOKUP(C18,DB!$A$2:$A$222,DB!$D$2:$D$222,"")</f>
        <v>Sector 2</v>
      </c>
    </row>
    <row r="19" spans="1:20" x14ac:dyDescent="0.2">
      <c r="A19" t="s">
        <v>91</v>
      </c>
      <c r="B19" t="s">
        <v>18</v>
      </c>
      <c r="C19" t="s">
        <v>48</v>
      </c>
      <c r="D19" t="s">
        <v>36</v>
      </c>
      <c r="E19" t="s">
        <v>1799</v>
      </c>
      <c r="F19" s="2">
        <v>46271.1196180556</v>
      </c>
      <c r="G19" t="s">
        <v>22</v>
      </c>
      <c r="H19" t="s">
        <v>2079</v>
      </c>
      <c r="I19" s="3">
        <v>360</v>
      </c>
      <c r="J19" t="s">
        <v>24</v>
      </c>
      <c r="K19" t="s">
        <v>25</v>
      </c>
      <c r="L19" s="3">
        <v>870</v>
      </c>
      <c r="M19" t="s">
        <v>111</v>
      </c>
      <c r="N19" s="2">
        <v>46271.167175925897</v>
      </c>
      <c r="O19" s="3">
        <v>360</v>
      </c>
      <c r="P19" t="s">
        <v>27</v>
      </c>
      <c r="Q19" s="3">
        <v>190</v>
      </c>
      <c r="R19" s="3" t="str">
        <f>IF(OR(G19="12R",G19="12L"),_xlfn.XLOOKUP(C19,DB!$A$2:$A$222,DB!$B$2:$B$222,""),IF(OR(G19="30L",G19="30R"),_xlfn.XLOOKUP(C19,DB!$A$2:$A$222,DB!$C$2:$C$222,""),""))</f>
        <v>UDGUV</v>
      </c>
      <c r="S19" s="3">
        <f t="shared" si="0"/>
        <v>2</v>
      </c>
      <c r="T19" s="3" t="str">
        <f>_xlfn.XLOOKUP(C19,DB!$A$2:$A$222,DB!$D$2:$D$222,"")</f>
        <v>Sector 2</v>
      </c>
    </row>
    <row r="20" spans="1:20" x14ac:dyDescent="0.2">
      <c r="A20" t="s">
        <v>949</v>
      </c>
      <c r="B20" t="s">
        <v>18</v>
      </c>
      <c r="C20" t="s">
        <v>113</v>
      </c>
      <c r="D20" t="s">
        <v>114</v>
      </c>
      <c r="E20" t="s">
        <v>2080</v>
      </c>
      <c r="F20" s="2">
        <v>46271.125509259298</v>
      </c>
      <c r="G20" t="s">
        <v>22</v>
      </c>
      <c r="H20" t="s">
        <v>2081</v>
      </c>
      <c r="I20" s="3">
        <v>370</v>
      </c>
      <c r="J20" t="s">
        <v>24</v>
      </c>
      <c r="K20" t="s">
        <v>25</v>
      </c>
      <c r="L20" s="3">
        <v>136</v>
      </c>
      <c r="M20" t="s">
        <v>45</v>
      </c>
      <c r="N20" s="2">
        <v>46271.135474536997</v>
      </c>
      <c r="O20" s="3">
        <v>208</v>
      </c>
      <c r="P20" t="s">
        <v>46</v>
      </c>
      <c r="Q20" s="3">
        <v>190</v>
      </c>
      <c r="R20" s="3" t="str">
        <f>IF(OR(G20="12R",G20="12L"),_xlfn.XLOOKUP(C20,DB!$A$2:$A$222,DB!$B$2:$B$222,""),IF(OR(G20="30L",G20="30R"),_xlfn.XLOOKUP(C20,DB!$A$2:$A$222,DB!$C$2:$C$222,""),""))</f>
        <v>NUDAL</v>
      </c>
      <c r="S20" s="3">
        <f t="shared" si="0"/>
        <v>3</v>
      </c>
      <c r="T20" s="3" t="str">
        <f>_xlfn.XLOOKUP(C20,DB!$A$2:$A$222,DB!$D$2:$D$222,"")</f>
        <v>Sector 3</v>
      </c>
    </row>
    <row r="21" spans="1:20" x14ac:dyDescent="0.2">
      <c r="A21" t="s">
        <v>117</v>
      </c>
      <c r="B21" t="s">
        <v>18</v>
      </c>
      <c r="C21" t="s">
        <v>48</v>
      </c>
      <c r="D21" t="s">
        <v>20</v>
      </c>
      <c r="E21" t="s">
        <v>1774</v>
      </c>
      <c r="F21" s="2">
        <v>46271.181458333303</v>
      </c>
      <c r="G21" t="s">
        <v>2082</v>
      </c>
      <c r="H21" t="s">
        <v>2083</v>
      </c>
      <c r="I21" s="3">
        <v>340</v>
      </c>
      <c r="J21" t="s">
        <v>24</v>
      </c>
      <c r="K21" t="s">
        <v>25</v>
      </c>
      <c r="L21" s="3">
        <v>861</v>
      </c>
      <c r="M21" t="s">
        <v>52</v>
      </c>
      <c r="N21" s="2">
        <v>46271.226932870399</v>
      </c>
      <c r="O21" s="3">
        <v>340</v>
      </c>
      <c r="P21" t="s">
        <v>27</v>
      </c>
      <c r="Q21" s="3">
        <v>190</v>
      </c>
      <c r="R21" s="3" t="str">
        <f>IF(OR(G21="12R",G21="12L"),_xlfn.XLOOKUP(C21,DB!$A$2:$A$222,DB!$B$2:$B$222,""),IF(OR(G21="30L",G21="30R"),_xlfn.XLOOKUP(C21,DB!$A$2:$A$222,DB!$C$2:$C$222,""),""))</f>
        <v>UDGUV</v>
      </c>
      <c r="S21" s="3">
        <f t="shared" si="0"/>
        <v>4</v>
      </c>
      <c r="T21" s="3" t="str">
        <f>_xlfn.XLOOKUP(C21,DB!$A$2:$A$222,DB!$D$2:$D$222,"")</f>
        <v>Sector 2</v>
      </c>
    </row>
    <row r="22" spans="1:20" x14ac:dyDescent="0.2">
      <c r="A22" t="s">
        <v>2084</v>
      </c>
      <c r="B22" t="s">
        <v>18</v>
      </c>
      <c r="C22" t="s">
        <v>629</v>
      </c>
      <c r="D22" t="s">
        <v>630</v>
      </c>
      <c r="E22" t="s">
        <v>2085</v>
      </c>
      <c r="F22" s="2">
        <v>46271.199189814797</v>
      </c>
      <c r="G22" t="s">
        <v>2082</v>
      </c>
      <c r="H22" t="s">
        <v>2086</v>
      </c>
      <c r="I22" s="3">
        <v>390</v>
      </c>
      <c r="J22" t="s">
        <v>24</v>
      </c>
      <c r="K22" t="s">
        <v>25</v>
      </c>
      <c r="L22" s="3">
        <v>347</v>
      </c>
      <c r="M22" t="s">
        <v>33</v>
      </c>
      <c r="N22" s="2">
        <v>46271.2184837963</v>
      </c>
      <c r="O22" s="3">
        <v>383</v>
      </c>
      <c r="P22" t="s">
        <v>46</v>
      </c>
      <c r="Q22" s="3">
        <v>190</v>
      </c>
      <c r="R22" s="3" t="str">
        <f>IF(OR(G22="12R",G22="12L"),_xlfn.XLOOKUP(C22,DB!$A$2:$A$222,DB!$B$2:$B$222,""),IF(OR(G22="30L",G22="30R"),_xlfn.XLOOKUP(C22,DB!$A$2:$A$222,DB!$C$2:$C$222,""),""))</f>
        <v>NUDAL</v>
      </c>
      <c r="S22" s="3">
        <f t="shared" si="0"/>
        <v>4</v>
      </c>
      <c r="T22" s="3" t="str">
        <f>_xlfn.XLOOKUP(C22,DB!$A$2:$A$222,DB!$D$2:$D$222,"")</f>
        <v>Sector 3</v>
      </c>
    </row>
    <row r="23" spans="1:20" x14ac:dyDescent="0.2">
      <c r="A23" t="s">
        <v>127</v>
      </c>
      <c r="B23" t="s">
        <v>18</v>
      </c>
      <c r="C23" t="s">
        <v>48</v>
      </c>
      <c r="D23" t="s">
        <v>65</v>
      </c>
      <c r="E23" t="s">
        <v>1504</v>
      </c>
      <c r="F23" s="2">
        <v>46271.4356134259</v>
      </c>
      <c r="G23" t="s">
        <v>2082</v>
      </c>
      <c r="H23" t="s">
        <v>2087</v>
      </c>
      <c r="I23" s="3">
        <v>380</v>
      </c>
      <c r="J23" t="s">
        <v>24</v>
      </c>
      <c r="K23" t="s">
        <v>25</v>
      </c>
      <c r="L23" s="3">
        <v>861</v>
      </c>
      <c r="M23" t="s">
        <v>52</v>
      </c>
      <c r="N23" s="2">
        <v>46271.483460648102</v>
      </c>
      <c r="O23" s="3">
        <v>380</v>
      </c>
      <c r="P23" t="s">
        <v>27</v>
      </c>
      <c r="Q23" s="3">
        <v>190</v>
      </c>
      <c r="R23" s="3" t="str">
        <f>IF(OR(G23="12R",G23="12L"),_xlfn.XLOOKUP(C23,DB!$A$2:$A$222,DB!$B$2:$B$222,""),IF(OR(G23="30L",G23="30R"),_xlfn.XLOOKUP(C23,DB!$A$2:$A$222,DB!$C$2:$C$222,""),""))</f>
        <v>UDGUV</v>
      </c>
      <c r="S23" s="3">
        <f t="shared" si="0"/>
        <v>10</v>
      </c>
      <c r="T23" s="3" t="str">
        <f>_xlfn.XLOOKUP(C23,DB!$A$2:$A$222,DB!$D$2:$D$222,"")</f>
        <v>Sector 2</v>
      </c>
    </row>
    <row r="24" spans="1:20" x14ac:dyDescent="0.2">
      <c r="A24" t="s">
        <v>130</v>
      </c>
      <c r="B24" t="s">
        <v>18</v>
      </c>
      <c r="C24" t="s">
        <v>131</v>
      </c>
      <c r="D24" t="s">
        <v>73</v>
      </c>
      <c r="E24" t="s">
        <v>161</v>
      </c>
      <c r="F24" s="2">
        <v>46271.461909722202</v>
      </c>
      <c r="G24" t="s">
        <v>2082</v>
      </c>
      <c r="H24" t="s">
        <v>2088</v>
      </c>
      <c r="I24" s="3">
        <v>360</v>
      </c>
      <c r="J24" t="s">
        <v>24</v>
      </c>
      <c r="K24" t="s">
        <v>25</v>
      </c>
      <c r="L24" s="3">
        <v>873</v>
      </c>
      <c r="M24" t="s">
        <v>134</v>
      </c>
      <c r="N24" s="2">
        <v>46271.510011574101</v>
      </c>
      <c r="O24" s="3">
        <v>225</v>
      </c>
      <c r="P24" t="s">
        <v>27</v>
      </c>
      <c r="Q24" s="3">
        <v>190</v>
      </c>
      <c r="R24" s="3" t="str">
        <f>IF(OR(G24="12R",G24="12L"),_xlfn.XLOOKUP(C24,DB!$A$2:$A$222,DB!$B$2:$B$222,""),IF(OR(G24="30L",G24="30R"),_xlfn.XLOOKUP(C24,DB!$A$2:$A$222,DB!$C$2:$C$222,""),""))</f>
        <v>UDGUV</v>
      </c>
      <c r="S24" s="3">
        <f t="shared" si="0"/>
        <v>11</v>
      </c>
      <c r="T24" s="3" t="str">
        <f>_xlfn.XLOOKUP(C24,DB!$A$2:$A$222,DB!$D$2:$D$222,"")</f>
        <v>Sector 2</v>
      </c>
    </row>
    <row r="25" spans="1:20" x14ac:dyDescent="0.2">
      <c r="A25" t="s">
        <v>135</v>
      </c>
      <c r="B25" t="s">
        <v>18</v>
      </c>
      <c r="C25" t="s">
        <v>136</v>
      </c>
      <c r="D25" t="s">
        <v>65</v>
      </c>
      <c r="E25" t="s">
        <v>145</v>
      </c>
      <c r="F25" s="2">
        <v>46271.4706828704</v>
      </c>
      <c r="G25" t="s">
        <v>2082</v>
      </c>
      <c r="H25" t="s">
        <v>2089</v>
      </c>
      <c r="I25" s="3">
        <v>360</v>
      </c>
      <c r="J25" t="s">
        <v>24</v>
      </c>
      <c r="K25" t="s">
        <v>25</v>
      </c>
      <c r="L25" s="3">
        <v>861</v>
      </c>
      <c r="M25" t="s">
        <v>52</v>
      </c>
      <c r="N25" s="2">
        <v>46271.5176041667</v>
      </c>
      <c r="O25" s="3">
        <v>360</v>
      </c>
      <c r="P25" t="s">
        <v>27</v>
      </c>
      <c r="Q25" s="3">
        <v>190</v>
      </c>
      <c r="R25" s="3" t="str">
        <f>IF(OR(G25="12R",G25="12L"),_xlfn.XLOOKUP(C25,DB!$A$2:$A$222,DB!$B$2:$B$222,""),IF(OR(G25="30L",G25="30R"),_xlfn.XLOOKUP(C25,DB!$A$2:$A$222,DB!$C$2:$C$222,""),""))</f>
        <v>UDGUV</v>
      </c>
      <c r="S25" s="3">
        <f t="shared" si="0"/>
        <v>11</v>
      </c>
      <c r="T25" s="3" t="str">
        <f>_xlfn.XLOOKUP(C25,DB!$A$2:$A$222,DB!$D$2:$D$222,"")</f>
        <v>Sector 2</v>
      </c>
    </row>
    <row r="26" spans="1:20" x14ac:dyDescent="0.2">
      <c r="A26" t="s">
        <v>142</v>
      </c>
      <c r="B26" t="s">
        <v>18</v>
      </c>
      <c r="C26" t="s">
        <v>48</v>
      </c>
      <c r="D26" t="s">
        <v>20</v>
      </c>
      <c r="E26" t="s">
        <v>993</v>
      </c>
      <c r="F26" s="2">
        <v>46271.472106481502</v>
      </c>
      <c r="G26" t="s">
        <v>2082</v>
      </c>
      <c r="H26" t="s">
        <v>2083</v>
      </c>
      <c r="I26" s="3">
        <v>340</v>
      </c>
      <c r="J26" t="s">
        <v>24</v>
      </c>
      <c r="K26" t="s">
        <v>25</v>
      </c>
      <c r="L26" s="3">
        <v>861</v>
      </c>
      <c r="M26" t="s">
        <v>52</v>
      </c>
      <c r="N26" s="2">
        <v>46271.518981481502</v>
      </c>
      <c r="O26" s="3">
        <v>340</v>
      </c>
      <c r="P26" t="s">
        <v>27</v>
      </c>
      <c r="Q26" s="3">
        <v>190</v>
      </c>
      <c r="R26" s="3" t="str">
        <f>IF(OR(G26="12R",G26="12L"),_xlfn.XLOOKUP(C26,DB!$A$2:$A$222,DB!$B$2:$B$222,""),IF(OR(G26="30L",G26="30R"),_xlfn.XLOOKUP(C26,DB!$A$2:$A$222,DB!$C$2:$C$222,""),""))</f>
        <v>UDGUV</v>
      </c>
      <c r="S26" s="3">
        <f t="shared" si="0"/>
        <v>11</v>
      </c>
      <c r="T26" s="3" t="str">
        <f>_xlfn.XLOOKUP(C26,DB!$A$2:$A$222,DB!$D$2:$D$222,"")</f>
        <v>Sector 2</v>
      </c>
    </row>
    <row r="27" spans="1:20" x14ac:dyDescent="0.2">
      <c r="A27" t="s">
        <v>139</v>
      </c>
      <c r="B27" t="s">
        <v>18</v>
      </c>
      <c r="C27" t="s">
        <v>48</v>
      </c>
      <c r="D27" t="s">
        <v>49</v>
      </c>
      <c r="E27" t="s">
        <v>788</v>
      </c>
      <c r="F27" s="2">
        <v>46271.473773148202</v>
      </c>
      <c r="G27" t="s">
        <v>2082</v>
      </c>
      <c r="H27" t="s">
        <v>2090</v>
      </c>
      <c r="I27" s="3">
        <v>360</v>
      </c>
      <c r="J27" t="s">
        <v>24</v>
      </c>
      <c r="K27" t="s">
        <v>25</v>
      </c>
      <c r="L27" s="3">
        <v>861</v>
      </c>
      <c r="M27" t="s">
        <v>52</v>
      </c>
      <c r="N27" s="2">
        <v>46271.520798611098</v>
      </c>
      <c r="O27" s="3">
        <v>360</v>
      </c>
      <c r="P27" t="s">
        <v>27</v>
      </c>
      <c r="Q27" s="3">
        <v>190</v>
      </c>
      <c r="R27" s="3" t="str">
        <f>IF(OR(G27="12R",G27="12L"),_xlfn.XLOOKUP(C27,DB!$A$2:$A$222,DB!$B$2:$B$222,""),IF(OR(G27="30L",G27="30R"),_xlfn.XLOOKUP(C27,DB!$A$2:$A$222,DB!$C$2:$C$222,""),""))</f>
        <v>UDGUV</v>
      </c>
      <c r="S27" s="3">
        <f t="shared" si="0"/>
        <v>11</v>
      </c>
      <c r="T27" s="3" t="str">
        <f>_xlfn.XLOOKUP(C27,DB!$A$2:$A$222,DB!$D$2:$D$222,"")</f>
        <v>Sector 2</v>
      </c>
    </row>
    <row r="28" spans="1:20" x14ac:dyDescent="0.2">
      <c r="A28" t="s">
        <v>2091</v>
      </c>
      <c r="B28" t="s">
        <v>18</v>
      </c>
      <c r="C28" t="s">
        <v>695</v>
      </c>
      <c r="D28" t="s">
        <v>2092</v>
      </c>
      <c r="F28" s="2">
        <v>46271.496435185203</v>
      </c>
      <c r="G28" t="s">
        <v>2082</v>
      </c>
      <c r="H28" t="s">
        <v>2093</v>
      </c>
      <c r="I28" s="3">
        <v>370</v>
      </c>
      <c r="J28" t="s">
        <v>24</v>
      </c>
      <c r="K28" t="s">
        <v>62</v>
      </c>
      <c r="L28" s="3">
        <v>210</v>
      </c>
      <c r="M28" t="s">
        <v>686</v>
      </c>
      <c r="N28" s="2">
        <v>46271.5125694444</v>
      </c>
      <c r="O28" s="3">
        <v>364</v>
      </c>
      <c r="P28" t="s">
        <v>192</v>
      </c>
      <c r="Q28" s="3">
        <v>30</v>
      </c>
      <c r="R28" s="3" t="str">
        <f>IF(OR(G28="12R",G28="12L"),_xlfn.XLOOKUP(C28,DB!$A$2:$A$222,DB!$B$2:$B$222,""),IF(OR(G28="30L",G28="30R"),_xlfn.XLOOKUP(C28,DB!$A$2:$A$222,DB!$C$2:$C$222,""),""))</f>
        <v>NUDAL</v>
      </c>
      <c r="S28" s="3">
        <f t="shared" si="0"/>
        <v>11</v>
      </c>
      <c r="T28" s="3" t="str">
        <f>_xlfn.XLOOKUP(C28,DB!$A$2:$A$222,DB!$D$2:$D$222,"")</f>
        <v>Sector 3</v>
      </c>
    </row>
    <row r="29" spans="1:20" x14ac:dyDescent="0.2">
      <c r="A29" t="s">
        <v>143</v>
      </c>
      <c r="B29" t="s">
        <v>18</v>
      </c>
      <c r="C29" t="s">
        <v>144</v>
      </c>
      <c r="D29" t="s">
        <v>65</v>
      </c>
      <c r="E29" t="s">
        <v>148</v>
      </c>
      <c r="F29" s="2">
        <v>46271.498900462997</v>
      </c>
      <c r="G29" t="s">
        <v>2082</v>
      </c>
      <c r="H29" t="s">
        <v>2094</v>
      </c>
      <c r="I29" s="3">
        <v>290</v>
      </c>
      <c r="J29" t="s">
        <v>24</v>
      </c>
      <c r="K29" t="s">
        <v>25</v>
      </c>
      <c r="L29" s="3">
        <v>132</v>
      </c>
      <c r="M29" t="s">
        <v>45</v>
      </c>
      <c r="N29" s="2">
        <v>46271.508368055598</v>
      </c>
      <c r="O29" s="3">
        <v>248</v>
      </c>
      <c r="P29" t="s">
        <v>27</v>
      </c>
      <c r="Q29" s="3">
        <v>190</v>
      </c>
      <c r="R29" s="3" t="str">
        <f>IF(OR(G29="12R",G29="12L"),_xlfn.XLOOKUP(C29,DB!$A$2:$A$222,DB!$B$2:$B$222,""),IF(OR(G29="30L",G29="30R"),_xlfn.XLOOKUP(C29,DB!$A$2:$A$222,DB!$C$2:$C$222,""),""))</f>
        <v>NUDAL</v>
      </c>
      <c r="S29" s="3">
        <f t="shared" si="0"/>
        <v>11</v>
      </c>
      <c r="T29" s="3" t="str">
        <f>_xlfn.XLOOKUP(C29,DB!$A$2:$A$222,DB!$D$2:$D$222,"")</f>
        <v>Sector 3</v>
      </c>
    </row>
    <row r="30" spans="1:20" x14ac:dyDescent="0.2">
      <c r="A30" t="s">
        <v>153</v>
      </c>
      <c r="B30" t="s">
        <v>18</v>
      </c>
      <c r="C30" t="s">
        <v>154</v>
      </c>
      <c r="D30" t="s">
        <v>174</v>
      </c>
      <c r="E30" t="s">
        <v>2095</v>
      </c>
      <c r="F30" s="2">
        <v>46271.504409722198</v>
      </c>
      <c r="G30" t="s">
        <v>2082</v>
      </c>
      <c r="H30" t="s">
        <v>2096</v>
      </c>
      <c r="I30" s="3">
        <v>350</v>
      </c>
      <c r="J30" t="s">
        <v>24</v>
      </c>
      <c r="K30" t="s">
        <v>25</v>
      </c>
      <c r="L30" s="3">
        <v>150</v>
      </c>
      <c r="M30" t="s">
        <v>158</v>
      </c>
      <c r="N30" s="2">
        <v>46271.514062499999</v>
      </c>
      <c r="O30" s="3">
        <v>303</v>
      </c>
      <c r="P30" t="s">
        <v>27</v>
      </c>
      <c r="Q30" s="3">
        <v>190</v>
      </c>
      <c r="R30" s="3" t="str">
        <f>IF(OR(G30="12R",G30="12L"),_xlfn.XLOOKUP(C30,DB!$A$2:$A$222,DB!$B$2:$B$222,""),IF(OR(G30="30L",G30="30R"),_xlfn.XLOOKUP(C30,DB!$A$2:$A$222,DB!$C$2:$C$222,""),""))</f>
        <v>TAKUX</v>
      </c>
      <c r="S30" s="3">
        <f t="shared" si="0"/>
        <v>12</v>
      </c>
      <c r="T30" s="3" t="str">
        <f>_xlfn.XLOOKUP(C30,DB!$A$2:$A$222,DB!$D$2:$D$222,"")</f>
        <v>Sector 7</v>
      </c>
    </row>
    <row r="31" spans="1:20" x14ac:dyDescent="0.2">
      <c r="A31" t="s">
        <v>150</v>
      </c>
      <c r="B31" t="s">
        <v>18</v>
      </c>
      <c r="C31" t="s">
        <v>48</v>
      </c>
      <c r="D31" t="s">
        <v>30</v>
      </c>
      <c r="E31" t="s">
        <v>2097</v>
      </c>
      <c r="F31" s="2">
        <v>46271.506701388898</v>
      </c>
      <c r="G31" t="s">
        <v>2082</v>
      </c>
      <c r="H31" t="s">
        <v>2098</v>
      </c>
      <c r="I31" s="3">
        <v>360</v>
      </c>
      <c r="J31" t="s">
        <v>24</v>
      </c>
      <c r="K31" t="s">
        <v>25</v>
      </c>
      <c r="L31" s="3">
        <v>861</v>
      </c>
      <c r="M31" t="s">
        <v>52</v>
      </c>
      <c r="N31" s="2">
        <v>46271.553356481498</v>
      </c>
      <c r="O31" s="3">
        <v>360</v>
      </c>
      <c r="P31" t="s">
        <v>27</v>
      </c>
      <c r="Q31" s="3">
        <v>190</v>
      </c>
      <c r="R31" s="3" t="str">
        <f>IF(OR(G31="12R",G31="12L"),_xlfn.XLOOKUP(C31,DB!$A$2:$A$222,DB!$B$2:$B$222,""),IF(OR(G31="30L",G31="30R"),_xlfn.XLOOKUP(C31,DB!$A$2:$A$222,DB!$C$2:$C$222,""),""))</f>
        <v>UDGUV</v>
      </c>
      <c r="S31" s="3">
        <f t="shared" si="0"/>
        <v>12</v>
      </c>
      <c r="T31" s="3" t="str">
        <f>_xlfn.XLOOKUP(C31,DB!$A$2:$A$222,DB!$D$2:$D$222,"")</f>
        <v>Sector 2</v>
      </c>
    </row>
    <row r="32" spans="1:20" x14ac:dyDescent="0.2">
      <c r="A32" t="s">
        <v>147</v>
      </c>
      <c r="B32" t="s">
        <v>18</v>
      </c>
      <c r="C32" t="s">
        <v>35</v>
      </c>
      <c r="D32" t="s">
        <v>73</v>
      </c>
      <c r="E32" t="s">
        <v>132</v>
      </c>
      <c r="F32" s="2">
        <v>46271.5084837963</v>
      </c>
      <c r="G32" t="s">
        <v>2082</v>
      </c>
      <c r="H32" t="s">
        <v>2099</v>
      </c>
      <c r="I32" s="3">
        <v>360</v>
      </c>
      <c r="J32" t="s">
        <v>24</v>
      </c>
      <c r="K32" t="s">
        <v>25</v>
      </c>
      <c r="L32" s="3">
        <v>864</v>
      </c>
      <c r="M32" t="s">
        <v>39</v>
      </c>
      <c r="N32" s="2">
        <v>46271.555219907401</v>
      </c>
      <c r="O32" s="3">
        <v>360</v>
      </c>
      <c r="P32" t="s">
        <v>27</v>
      </c>
      <c r="Q32" s="3">
        <v>190</v>
      </c>
      <c r="R32" s="3" t="str">
        <f>IF(OR(G32="12R",G32="12L"),_xlfn.XLOOKUP(C32,DB!$A$2:$A$222,DB!$B$2:$B$222,""),IF(OR(G32="30L",G32="30R"),_xlfn.XLOOKUP(C32,DB!$A$2:$A$222,DB!$C$2:$C$222,""),""))</f>
        <v>UDGUV</v>
      </c>
      <c r="S32" s="3">
        <f t="shared" si="0"/>
        <v>12</v>
      </c>
      <c r="T32" s="3" t="str">
        <f>_xlfn.XLOOKUP(C32,DB!$A$2:$A$222,DB!$D$2:$D$222,"")</f>
        <v>Sector 2</v>
      </c>
    </row>
    <row r="33" spans="1:20" x14ac:dyDescent="0.2">
      <c r="A33" t="s">
        <v>163</v>
      </c>
      <c r="B33" t="s">
        <v>18</v>
      </c>
      <c r="C33" t="s">
        <v>164</v>
      </c>
      <c r="D33" t="s">
        <v>165</v>
      </c>
      <c r="E33" t="s">
        <v>2100</v>
      </c>
      <c r="F33" s="2">
        <v>46271.542546296303</v>
      </c>
      <c r="G33" t="s">
        <v>2082</v>
      </c>
      <c r="H33" t="s">
        <v>2101</v>
      </c>
      <c r="I33" s="3">
        <v>320</v>
      </c>
      <c r="J33" t="s">
        <v>24</v>
      </c>
      <c r="K33" t="s">
        <v>25</v>
      </c>
      <c r="L33" s="3">
        <v>520</v>
      </c>
      <c r="M33" t="s">
        <v>177</v>
      </c>
      <c r="N33" s="2">
        <v>46271.571053240703</v>
      </c>
      <c r="O33" s="3">
        <v>340</v>
      </c>
      <c r="P33" t="s">
        <v>27</v>
      </c>
      <c r="Q33" s="3">
        <v>190</v>
      </c>
      <c r="R33" s="3" t="str">
        <f>IF(OR(G33="12R",G33="12L"),_xlfn.XLOOKUP(C33,DB!$A$2:$A$222,DB!$B$2:$B$222,""),IF(OR(G33="30L",G33="30R"),_xlfn.XLOOKUP(C33,DB!$A$2:$A$222,DB!$C$2:$C$222,""),""))</f>
        <v>ENEBA</v>
      </c>
      <c r="S33" s="3">
        <f t="shared" si="0"/>
        <v>13</v>
      </c>
      <c r="T33" s="3" t="str">
        <f>_xlfn.XLOOKUP(C33,DB!$A$2:$A$222,DB!$D$2:$D$222,"")</f>
        <v>Sector 3</v>
      </c>
    </row>
    <row r="34" spans="1:20" x14ac:dyDescent="0.2">
      <c r="A34" t="s">
        <v>172</v>
      </c>
      <c r="B34" t="s">
        <v>18</v>
      </c>
      <c r="C34" t="s">
        <v>173</v>
      </c>
      <c r="D34" t="s">
        <v>174</v>
      </c>
      <c r="E34" t="s">
        <v>2102</v>
      </c>
      <c r="F34" s="2">
        <v>46271.548217592601</v>
      </c>
      <c r="G34" t="s">
        <v>22</v>
      </c>
      <c r="H34" t="s">
        <v>2103</v>
      </c>
      <c r="I34" s="3">
        <v>360</v>
      </c>
      <c r="J34" t="s">
        <v>24</v>
      </c>
      <c r="K34" t="s">
        <v>25</v>
      </c>
      <c r="L34" s="3">
        <v>533</v>
      </c>
      <c r="M34" t="s">
        <v>177</v>
      </c>
      <c r="N34" s="2">
        <v>46271.577847222201</v>
      </c>
      <c r="O34" s="3">
        <v>374</v>
      </c>
      <c r="P34" t="s">
        <v>27</v>
      </c>
      <c r="Q34" s="3">
        <v>40</v>
      </c>
      <c r="R34" s="3" t="str">
        <f>IF(OR(G34="12R",G34="12L"),_xlfn.XLOOKUP(C34,DB!$A$2:$A$222,DB!$B$2:$B$222,""),IF(OR(G34="30L",G34="30R"),_xlfn.XLOOKUP(C34,DB!$A$2:$A$222,DB!$C$2:$C$222,""),""))</f>
        <v>ENEBA</v>
      </c>
      <c r="S34" s="3">
        <f t="shared" si="0"/>
        <v>13</v>
      </c>
      <c r="T34" s="3" t="str">
        <f>_xlfn.XLOOKUP(C34,DB!$A$2:$A$222,DB!$D$2:$D$222,"")</f>
        <v>Sector 3</v>
      </c>
    </row>
    <row r="35" spans="1:20" x14ac:dyDescent="0.2">
      <c r="A35" t="s">
        <v>169</v>
      </c>
      <c r="B35" t="s">
        <v>18</v>
      </c>
      <c r="C35" t="s">
        <v>48</v>
      </c>
      <c r="D35" t="s">
        <v>49</v>
      </c>
      <c r="E35" t="s">
        <v>1708</v>
      </c>
      <c r="F35" s="2">
        <v>46271.549456018503</v>
      </c>
      <c r="G35" t="s">
        <v>22</v>
      </c>
      <c r="H35" t="s">
        <v>2104</v>
      </c>
      <c r="I35" s="3">
        <v>360</v>
      </c>
      <c r="J35" t="s">
        <v>24</v>
      </c>
      <c r="K35" t="s">
        <v>25</v>
      </c>
      <c r="L35" s="3">
        <v>855</v>
      </c>
      <c r="M35" t="s">
        <v>52</v>
      </c>
      <c r="N35" s="2">
        <v>46271.595972222203</v>
      </c>
      <c r="O35" s="3">
        <v>360</v>
      </c>
      <c r="P35" t="s">
        <v>27</v>
      </c>
      <c r="Q35" s="3">
        <v>190</v>
      </c>
      <c r="R35" s="3" t="str">
        <f>IF(OR(G35="12R",G35="12L"),_xlfn.XLOOKUP(C35,DB!$A$2:$A$222,DB!$B$2:$B$222,""),IF(OR(G35="30L",G35="30R"),_xlfn.XLOOKUP(C35,DB!$A$2:$A$222,DB!$C$2:$C$222,""),""))</f>
        <v>UDGUV</v>
      </c>
      <c r="S35" s="3">
        <f t="shared" si="0"/>
        <v>13</v>
      </c>
      <c r="T35" s="3" t="str">
        <f>_xlfn.XLOOKUP(C35,DB!$A$2:$A$222,DB!$D$2:$D$222,"")</f>
        <v>Sector 2</v>
      </c>
    </row>
    <row r="36" spans="1:20" x14ac:dyDescent="0.2">
      <c r="A36" t="s">
        <v>181</v>
      </c>
      <c r="B36" t="s">
        <v>18</v>
      </c>
      <c r="C36" t="s">
        <v>182</v>
      </c>
      <c r="D36" t="s">
        <v>174</v>
      </c>
      <c r="E36" t="s">
        <v>2105</v>
      </c>
      <c r="F36" s="2">
        <v>46271.550509259301</v>
      </c>
      <c r="G36" t="s">
        <v>22</v>
      </c>
      <c r="H36" t="s">
        <v>2106</v>
      </c>
      <c r="I36" s="3">
        <v>370</v>
      </c>
      <c r="J36" t="s">
        <v>24</v>
      </c>
      <c r="K36" t="s">
        <v>25</v>
      </c>
      <c r="L36" s="3">
        <v>350</v>
      </c>
      <c r="M36" t="s">
        <v>1780</v>
      </c>
      <c r="N36" s="2">
        <v>46271.569942129601</v>
      </c>
      <c r="O36" s="3">
        <v>370</v>
      </c>
      <c r="P36" t="s">
        <v>27</v>
      </c>
      <c r="Q36" s="3">
        <v>40</v>
      </c>
      <c r="R36" s="3" t="str">
        <f>IF(OR(G36="12R",G36="12L"),_xlfn.XLOOKUP(C36,DB!$A$2:$A$222,DB!$B$2:$B$222,""),IF(OR(G36="30L",G36="30R"),_xlfn.XLOOKUP(C36,DB!$A$2:$A$222,DB!$C$2:$C$222,""),""))</f>
        <v>ENEBA</v>
      </c>
      <c r="S36" s="3">
        <f t="shared" si="0"/>
        <v>13</v>
      </c>
      <c r="T36" s="3" t="str">
        <f>_xlfn.XLOOKUP(C36,DB!$A$2:$A$222,DB!$D$2:$D$222,"")</f>
        <v>Sector 3</v>
      </c>
    </row>
    <row r="37" spans="1:20" x14ac:dyDescent="0.2">
      <c r="A37" t="s">
        <v>274</v>
      </c>
      <c r="B37" t="s">
        <v>18</v>
      </c>
      <c r="C37" t="s">
        <v>1396</v>
      </c>
      <c r="D37" t="s">
        <v>276</v>
      </c>
      <c r="F37" s="2">
        <v>46271.5768634259</v>
      </c>
      <c r="G37" t="s">
        <v>22</v>
      </c>
      <c r="H37" t="s">
        <v>244</v>
      </c>
      <c r="I37" s="3">
        <v>45</v>
      </c>
      <c r="J37" t="s">
        <v>196</v>
      </c>
      <c r="K37" t="s">
        <v>62</v>
      </c>
      <c r="L37" s="3">
        <v>227</v>
      </c>
      <c r="M37" t="s">
        <v>1396</v>
      </c>
      <c r="N37" s="2">
        <v>46271.622893518499</v>
      </c>
      <c r="O37" s="3">
        <v>0</v>
      </c>
      <c r="P37" t="s">
        <v>192</v>
      </c>
      <c r="Q37" s="3">
        <v>15</v>
      </c>
      <c r="R37" s="3" t="str">
        <f>IF(OR(G37="12R",G37="12L"),_xlfn.XLOOKUP(C37,DB!$A$2:$A$222,DB!$B$2:$B$222,""),IF(OR(G37="30L",G37="30R"),_xlfn.XLOOKUP(C37,DB!$A$2:$A$222,DB!$C$2:$C$222,""),""))</f>
        <v/>
      </c>
      <c r="S37" s="3">
        <f t="shared" si="0"/>
        <v>13</v>
      </c>
      <c r="T37" s="3" t="str">
        <f>_xlfn.XLOOKUP(C37,DB!$A$2:$A$222,DB!$D$2:$D$222,"")</f>
        <v/>
      </c>
    </row>
    <row r="38" spans="1:20" x14ac:dyDescent="0.2">
      <c r="A38" t="s">
        <v>241</v>
      </c>
      <c r="B38" t="s">
        <v>18</v>
      </c>
      <c r="C38" t="s">
        <v>83</v>
      </c>
      <c r="D38" t="s">
        <v>243</v>
      </c>
      <c r="F38" s="2">
        <v>46271.5772685185</v>
      </c>
      <c r="G38" t="s">
        <v>22</v>
      </c>
      <c r="H38" t="s">
        <v>244</v>
      </c>
      <c r="I38" s="3">
        <v>65</v>
      </c>
      <c r="J38" t="s">
        <v>196</v>
      </c>
      <c r="K38" t="s">
        <v>62</v>
      </c>
      <c r="L38" s="3">
        <v>289</v>
      </c>
      <c r="M38" t="s">
        <v>83</v>
      </c>
      <c r="N38" s="2">
        <v>46271.629953703698</v>
      </c>
      <c r="O38" s="3">
        <v>0</v>
      </c>
      <c r="P38" t="s">
        <v>192</v>
      </c>
      <c r="Q38" s="3">
        <v>15</v>
      </c>
      <c r="R38" s="3" t="str">
        <f>IF(OR(G38="12R",G38="12L"),_xlfn.XLOOKUP(C38,DB!$A$2:$A$222,DB!$B$2:$B$222,""),IF(OR(G38="30L",G38="30R"),_xlfn.XLOOKUP(C38,DB!$A$2:$A$222,DB!$C$2:$C$222,""),""))</f>
        <v>UDGUV</v>
      </c>
      <c r="S38" s="3">
        <f t="shared" si="0"/>
        <v>13</v>
      </c>
      <c r="T38" s="3" t="str">
        <f>_xlfn.XLOOKUP(C38,DB!$A$2:$A$222,DB!$D$2:$D$222,"")</f>
        <v>Sector 2</v>
      </c>
    </row>
    <row r="39" spans="1:20" x14ac:dyDescent="0.2">
      <c r="A39" t="s">
        <v>185</v>
      </c>
      <c r="B39" t="s">
        <v>18</v>
      </c>
      <c r="C39" t="s">
        <v>186</v>
      </c>
      <c r="D39" t="s">
        <v>49</v>
      </c>
      <c r="E39" t="s">
        <v>2107</v>
      </c>
      <c r="F39" s="2">
        <v>46271.580405092602</v>
      </c>
      <c r="G39" t="s">
        <v>22</v>
      </c>
      <c r="H39" t="s">
        <v>2108</v>
      </c>
      <c r="I39" s="3">
        <v>310</v>
      </c>
      <c r="J39" t="s">
        <v>24</v>
      </c>
      <c r="K39" t="s">
        <v>25</v>
      </c>
      <c r="L39" s="3">
        <v>341</v>
      </c>
      <c r="M39" t="s">
        <v>1798</v>
      </c>
      <c r="N39" s="2">
        <v>46271.600231481498</v>
      </c>
      <c r="O39" s="3">
        <v>310</v>
      </c>
      <c r="P39" t="s">
        <v>27</v>
      </c>
      <c r="Q39" s="3">
        <v>40</v>
      </c>
      <c r="R39" s="3" t="str">
        <f>IF(OR(G39="12R",G39="12L"),_xlfn.XLOOKUP(C39,DB!$A$2:$A$222,DB!$B$2:$B$222,""),IF(OR(G39="30L",G39="30R"),_xlfn.XLOOKUP(C39,DB!$A$2:$A$222,DB!$C$2:$C$222,""),""))</f>
        <v>OMSUK</v>
      </c>
      <c r="S39" s="3">
        <f t="shared" si="0"/>
        <v>13</v>
      </c>
      <c r="T39" s="3" t="str">
        <f>_xlfn.XLOOKUP(C39,DB!$A$2:$A$222,DB!$D$2:$D$222,"")</f>
        <v>Sector 3</v>
      </c>
    </row>
    <row r="40" spans="1:20" x14ac:dyDescent="0.2">
      <c r="A40" t="s">
        <v>1317</v>
      </c>
      <c r="B40" t="s">
        <v>18</v>
      </c>
      <c r="C40" t="s">
        <v>1396</v>
      </c>
      <c r="D40" t="s">
        <v>1203</v>
      </c>
      <c r="F40" s="2">
        <v>46271.582233796304</v>
      </c>
      <c r="G40" t="s">
        <v>22</v>
      </c>
      <c r="H40" t="s">
        <v>244</v>
      </c>
      <c r="I40" s="3">
        <v>45</v>
      </c>
      <c r="J40" t="s">
        <v>196</v>
      </c>
      <c r="K40" t="s">
        <v>62</v>
      </c>
      <c r="L40" s="3">
        <v>227</v>
      </c>
      <c r="M40" t="s">
        <v>1396</v>
      </c>
      <c r="N40" s="2">
        <v>46271.618518518502</v>
      </c>
      <c r="O40" s="3">
        <v>0</v>
      </c>
      <c r="P40" t="s">
        <v>192</v>
      </c>
      <c r="Q40" s="3">
        <v>15</v>
      </c>
      <c r="R40" s="3" t="str">
        <f>IF(OR(G40="12R",G40="12L"),_xlfn.XLOOKUP(C40,DB!$A$2:$A$222,DB!$B$2:$B$222,""),IF(OR(G40="30L",G40="30R"),_xlfn.XLOOKUP(C40,DB!$A$2:$A$222,DB!$C$2:$C$222,""),""))</f>
        <v/>
      </c>
      <c r="S40" s="3">
        <f t="shared" si="0"/>
        <v>13</v>
      </c>
      <c r="T40" s="3" t="str">
        <f>_xlfn.XLOOKUP(C40,DB!$A$2:$A$222,DB!$D$2:$D$222,"")</f>
        <v/>
      </c>
    </row>
    <row r="41" spans="1:20" x14ac:dyDescent="0.2">
      <c r="A41" t="s">
        <v>76</v>
      </c>
      <c r="B41" t="s">
        <v>18</v>
      </c>
      <c r="C41" t="s">
        <v>83</v>
      </c>
      <c r="D41" t="s">
        <v>638</v>
      </c>
      <c r="E41" t="s">
        <v>639</v>
      </c>
      <c r="F41" s="2">
        <v>46271.589837963002</v>
      </c>
      <c r="G41" t="s">
        <v>22</v>
      </c>
      <c r="H41" t="s">
        <v>2109</v>
      </c>
      <c r="I41" s="3">
        <v>240</v>
      </c>
      <c r="J41" t="s">
        <v>24</v>
      </c>
      <c r="K41" t="s">
        <v>25</v>
      </c>
      <c r="L41" s="3">
        <v>352</v>
      </c>
      <c r="M41" t="s">
        <v>83</v>
      </c>
      <c r="N41" s="2">
        <v>46271.613900463002</v>
      </c>
      <c r="O41" s="3">
        <v>0</v>
      </c>
      <c r="P41" t="s">
        <v>27</v>
      </c>
      <c r="Q41" s="3">
        <v>30</v>
      </c>
      <c r="R41" s="3" t="str">
        <f>IF(OR(G41="12R",G41="12L"),_xlfn.XLOOKUP(C41,DB!$A$2:$A$222,DB!$B$2:$B$222,""),IF(OR(G41="30L",G41="30R"),_xlfn.XLOOKUP(C41,DB!$A$2:$A$222,DB!$C$2:$C$222,""),""))</f>
        <v>UDGUV</v>
      </c>
      <c r="S41" s="3">
        <f t="shared" si="0"/>
        <v>14</v>
      </c>
      <c r="T41" s="3" t="str">
        <f>_xlfn.XLOOKUP(C41,DB!$A$2:$A$222,DB!$D$2:$D$222,"")</f>
        <v>Sector 2</v>
      </c>
    </row>
    <row r="42" spans="1:20" x14ac:dyDescent="0.2">
      <c r="A42" t="s">
        <v>197</v>
      </c>
      <c r="B42" t="s">
        <v>18</v>
      </c>
      <c r="C42" t="s">
        <v>48</v>
      </c>
      <c r="D42" t="s">
        <v>49</v>
      </c>
      <c r="E42" t="s">
        <v>1244</v>
      </c>
      <c r="F42" s="2">
        <v>46271.603900463</v>
      </c>
      <c r="G42" t="s">
        <v>22</v>
      </c>
      <c r="H42" t="s">
        <v>2110</v>
      </c>
      <c r="I42" s="3">
        <v>360</v>
      </c>
      <c r="J42" t="s">
        <v>24</v>
      </c>
      <c r="K42" t="s">
        <v>25</v>
      </c>
      <c r="L42" s="3">
        <v>858</v>
      </c>
      <c r="M42" t="s">
        <v>52</v>
      </c>
      <c r="N42" s="2">
        <v>46271.650694444397</v>
      </c>
      <c r="O42" s="3">
        <v>360</v>
      </c>
      <c r="P42" t="s">
        <v>27</v>
      </c>
      <c r="Q42" s="3">
        <v>190</v>
      </c>
      <c r="R42" s="3" t="str">
        <f>IF(OR(G42="12R",G42="12L"),_xlfn.XLOOKUP(C42,DB!$A$2:$A$222,DB!$B$2:$B$222,""),IF(OR(G42="30L",G42="30R"),_xlfn.XLOOKUP(C42,DB!$A$2:$A$222,DB!$C$2:$C$222,""),""))</f>
        <v>UDGUV</v>
      </c>
      <c r="S42" s="3">
        <f t="shared" si="0"/>
        <v>14</v>
      </c>
      <c r="T42" s="3" t="str">
        <f>_xlfn.XLOOKUP(C42,DB!$A$2:$A$222,DB!$D$2:$D$222,"")</f>
        <v>Sector 2</v>
      </c>
    </row>
    <row r="43" spans="1:20" x14ac:dyDescent="0.2">
      <c r="A43" t="s">
        <v>208</v>
      </c>
      <c r="B43" t="s">
        <v>18</v>
      </c>
      <c r="C43" t="s">
        <v>35</v>
      </c>
      <c r="D43" t="s">
        <v>65</v>
      </c>
      <c r="E43" t="s">
        <v>1769</v>
      </c>
      <c r="F43" s="2">
        <v>46271.627997685202</v>
      </c>
      <c r="G43" t="s">
        <v>22</v>
      </c>
      <c r="H43" t="s">
        <v>2111</v>
      </c>
      <c r="I43" s="3">
        <v>380</v>
      </c>
      <c r="J43" t="s">
        <v>24</v>
      </c>
      <c r="K43" t="s">
        <v>25</v>
      </c>
      <c r="L43" s="3">
        <v>858</v>
      </c>
      <c r="M43" t="s">
        <v>39</v>
      </c>
      <c r="N43" s="2">
        <v>46271.674965277802</v>
      </c>
      <c r="O43" s="3">
        <v>380</v>
      </c>
      <c r="P43" t="s">
        <v>27</v>
      </c>
      <c r="Q43" s="3">
        <v>190</v>
      </c>
      <c r="R43" s="3" t="str">
        <f>IF(OR(G43="12R",G43="12L"),_xlfn.XLOOKUP(C43,DB!$A$2:$A$222,DB!$B$2:$B$222,""),IF(OR(G43="30L",G43="30R"),_xlfn.XLOOKUP(C43,DB!$A$2:$A$222,DB!$C$2:$C$222,""),""))</f>
        <v>UDGUV</v>
      </c>
      <c r="S43" s="3">
        <f t="shared" si="0"/>
        <v>15</v>
      </c>
      <c r="T43" s="3" t="str">
        <f>_xlfn.XLOOKUP(C43,DB!$A$2:$A$222,DB!$D$2:$D$222,"")</f>
        <v>Sector 2</v>
      </c>
    </row>
    <row r="44" spans="1:20" x14ac:dyDescent="0.2">
      <c r="A44" t="s">
        <v>218</v>
      </c>
      <c r="B44" t="s">
        <v>18</v>
      </c>
      <c r="C44" t="s">
        <v>48</v>
      </c>
      <c r="D44" t="s">
        <v>73</v>
      </c>
      <c r="E44" t="s">
        <v>1538</v>
      </c>
      <c r="F44" s="2">
        <v>46271.641655092601</v>
      </c>
      <c r="G44" t="s">
        <v>22</v>
      </c>
      <c r="H44" t="s">
        <v>2112</v>
      </c>
      <c r="I44" s="3">
        <v>340</v>
      </c>
      <c r="J44" t="s">
        <v>24</v>
      </c>
      <c r="K44" t="s">
        <v>25</v>
      </c>
      <c r="L44" s="3">
        <v>861</v>
      </c>
      <c r="M44" t="s">
        <v>1676</v>
      </c>
      <c r="N44" s="2">
        <v>46271.688067129602</v>
      </c>
      <c r="O44" s="3">
        <v>340</v>
      </c>
      <c r="P44" t="s">
        <v>27</v>
      </c>
      <c r="Q44" s="3">
        <v>190</v>
      </c>
      <c r="R44" s="3" t="str">
        <f>IF(OR(G44="12R",G44="12L"),_xlfn.XLOOKUP(C44,DB!$A$2:$A$222,DB!$B$2:$B$222,""),IF(OR(G44="30L",G44="30R"),_xlfn.XLOOKUP(C44,DB!$A$2:$A$222,DB!$C$2:$C$222,""),""))</f>
        <v>UDGUV</v>
      </c>
      <c r="S44" s="3">
        <f t="shared" si="0"/>
        <v>15</v>
      </c>
      <c r="T44" s="3" t="str">
        <f>_xlfn.XLOOKUP(C44,DB!$A$2:$A$222,DB!$D$2:$D$222,"")</f>
        <v>Sector 2</v>
      </c>
    </row>
    <row r="45" spans="1:20" x14ac:dyDescent="0.2">
      <c r="A45" t="s">
        <v>219</v>
      </c>
      <c r="B45" t="s">
        <v>18</v>
      </c>
      <c r="C45" t="s">
        <v>35</v>
      </c>
      <c r="D45" t="s">
        <v>65</v>
      </c>
      <c r="E45" t="s">
        <v>2113</v>
      </c>
      <c r="F45" s="2">
        <v>46271.644907407397</v>
      </c>
      <c r="G45" t="s">
        <v>22</v>
      </c>
      <c r="H45" t="s">
        <v>2114</v>
      </c>
      <c r="I45" s="3">
        <v>380</v>
      </c>
      <c r="J45" t="s">
        <v>24</v>
      </c>
      <c r="K45" t="s">
        <v>25</v>
      </c>
      <c r="L45" s="3">
        <v>873</v>
      </c>
      <c r="M45" t="s">
        <v>39</v>
      </c>
      <c r="N45" s="2">
        <v>46271.691539351901</v>
      </c>
      <c r="O45" s="3">
        <v>380</v>
      </c>
      <c r="P45" t="s">
        <v>27</v>
      </c>
      <c r="Q45" s="3">
        <v>190</v>
      </c>
      <c r="R45" s="3" t="str">
        <f>IF(OR(G45="12R",G45="12L"),_xlfn.XLOOKUP(C45,DB!$A$2:$A$222,DB!$B$2:$B$222,""),IF(OR(G45="30L",G45="30R"),_xlfn.XLOOKUP(C45,DB!$A$2:$A$222,DB!$C$2:$C$222,""),""))</f>
        <v>UDGUV</v>
      </c>
      <c r="S45" s="3">
        <f t="shared" si="0"/>
        <v>15</v>
      </c>
      <c r="T45" s="3" t="str">
        <f>_xlfn.XLOOKUP(C45,DB!$A$2:$A$222,DB!$D$2:$D$222,"")</f>
        <v>Sector 2</v>
      </c>
    </row>
    <row r="46" spans="1:20" x14ac:dyDescent="0.2">
      <c r="A46" t="s">
        <v>213</v>
      </c>
      <c r="B46" t="s">
        <v>18</v>
      </c>
      <c r="C46" t="s">
        <v>59</v>
      </c>
      <c r="D46" t="s">
        <v>36</v>
      </c>
      <c r="E46" t="s">
        <v>1550</v>
      </c>
      <c r="F46" s="2">
        <v>46271.646354166704</v>
      </c>
      <c r="G46" t="s">
        <v>22</v>
      </c>
      <c r="H46" t="s">
        <v>2115</v>
      </c>
      <c r="I46" s="3">
        <v>360</v>
      </c>
      <c r="J46" t="s">
        <v>24</v>
      </c>
      <c r="K46" t="s">
        <v>216</v>
      </c>
      <c r="L46" s="3">
        <v>861</v>
      </c>
      <c r="M46" t="s">
        <v>2116</v>
      </c>
      <c r="N46" s="2">
        <v>46271.692534722199</v>
      </c>
      <c r="O46" s="3">
        <v>360</v>
      </c>
      <c r="P46" t="s">
        <v>27</v>
      </c>
      <c r="Q46" s="3">
        <v>190</v>
      </c>
      <c r="R46" s="3" t="str">
        <f>IF(OR(G46="12R",G46="12L"),_xlfn.XLOOKUP(C46,DB!$A$2:$A$222,DB!$B$2:$B$222,""),IF(OR(G46="30L",G46="30R"),_xlfn.XLOOKUP(C46,DB!$A$2:$A$222,DB!$C$2:$C$222,""),""))</f>
        <v>UDGUV</v>
      </c>
      <c r="S46" s="3">
        <f t="shared" si="0"/>
        <v>15</v>
      </c>
      <c r="T46" s="3" t="str">
        <f>_xlfn.XLOOKUP(C46,DB!$A$2:$A$222,DB!$D$2:$D$222,"")</f>
        <v>Sector 2</v>
      </c>
    </row>
    <row r="47" spans="1:20" x14ac:dyDescent="0.2">
      <c r="A47" t="s">
        <v>1033</v>
      </c>
      <c r="B47" t="s">
        <v>18</v>
      </c>
      <c r="C47" t="s">
        <v>59</v>
      </c>
      <c r="D47" t="s">
        <v>65</v>
      </c>
      <c r="E47" t="s">
        <v>2117</v>
      </c>
      <c r="F47" s="2">
        <v>46271.6480787037</v>
      </c>
      <c r="G47" t="s">
        <v>22</v>
      </c>
      <c r="H47" t="s">
        <v>2118</v>
      </c>
      <c r="I47" s="3">
        <v>380</v>
      </c>
      <c r="J47" t="s">
        <v>24</v>
      </c>
      <c r="K47" t="s">
        <v>25</v>
      </c>
      <c r="L47" s="3">
        <v>861</v>
      </c>
      <c r="M47" t="s">
        <v>1291</v>
      </c>
      <c r="N47" s="2">
        <v>46271.695949074099</v>
      </c>
      <c r="O47" s="3">
        <v>380</v>
      </c>
      <c r="P47" t="s">
        <v>27</v>
      </c>
      <c r="Q47" s="3">
        <v>190</v>
      </c>
      <c r="R47" s="3" t="str">
        <f>IF(OR(G47="12R",G47="12L"),_xlfn.XLOOKUP(C47,DB!$A$2:$A$222,DB!$B$2:$B$222,""),IF(OR(G47="30L",G47="30R"),_xlfn.XLOOKUP(C47,DB!$A$2:$A$222,DB!$C$2:$C$222,""),""))</f>
        <v>UDGUV</v>
      </c>
      <c r="S47" s="3">
        <f t="shared" si="0"/>
        <v>15</v>
      </c>
      <c r="T47" s="3" t="str">
        <f>_xlfn.XLOOKUP(C47,DB!$A$2:$A$222,DB!$D$2:$D$222,"")</f>
        <v>Sector 2</v>
      </c>
    </row>
    <row r="48" spans="1:20" x14ac:dyDescent="0.2">
      <c r="A48" t="s">
        <v>225</v>
      </c>
      <c r="B48" t="s">
        <v>18</v>
      </c>
      <c r="C48" t="s">
        <v>136</v>
      </c>
      <c r="D48" t="s">
        <v>73</v>
      </c>
      <c r="E48" t="s">
        <v>220</v>
      </c>
      <c r="F48" s="2">
        <v>46271.649537037003</v>
      </c>
      <c r="G48" t="s">
        <v>22</v>
      </c>
      <c r="H48" t="s">
        <v>2119</v>
      </c>
      <c r="I48" s="3">
        <v>340</v>
      </c>
      <c r="J48" t="s">
        <v>24</v>
      </c>
      <c r="K48" t="s">
        <v>25</v>
      </c>
      <c r="L48" s="3">
        <v>859</v>
      </c>
      <c r="M48" t="s">
        <v>2120</v>
      </c>
      <c r="N48" s="2">
        <v>46271.695960648103</v>
      </c>
      <c r="O48" s="3">
        <v>340</v>
      </c>
      <c r="P48" t="s">
        <v>27</v>
      </c>
      <c r="Q48" s="3">
        <v>190</v>
      </c>
      <c r="R48" s="3" t="str">
        <f>IF(OR(G48="12R",G48="12L"),_xlfn.XLOOKUP(C48,DB!$A$2:$A$222,DB!$B$2:$B$222,""),IF(OR(G48="30L",G48="30R"),_xlfn.XLOOKUP(C48,DB!$A$2:$A$222,DB!$C$2:$C$222,""),""))</f>
        <v>UDGUV</v>
      </c>
      <c r="S48" s="3">
        <f t="shared" si="0"/>
        <v>15</v>
      </c>
      <c r="T48" s="3" t="str">
        <f>_xlfn.XLOOKUP(C48,DB!$A$2:$A$222,DB!$D$2:$D$222,"")</f>
        <v>Sector 2</v>
      </c>
    </row>
    <row r="49" spans="1:20" x14ac:dyDescent="0.2">
      <c r="A49" t="s">
        <v>1061</v>
      </c>
      <c r="B49" t="s">
        <v>18</v>
      </c>
      <c r="C49" t="s">
        <v>314</v>
      </c>
      <c r="D49" t="s">
        <v>20</v>
      </c>
      <c r="E49" t="s">
        <v>2121</v>
      </c>
      <c r="F49" s="2">
        <v>46271.652824074103</v>
      </c>
      <c r="G49" t="s">
        <v>22</v>
      </c>
      <c r="H49" t="s">
        <v>2122</v>
      </c>
      <c r="I49" s="3">
        <v>330</v>
      </c>
      <c r="J49" t="s">
        <v>24</v>
      </c>
      <c r="K49" t="s">
        <v>25</v>
      </c>
      <c r="L49" s="3">
        <v>136</v>
      </c>
      <c r="M49" t="s">
        <v>45</v>
      </c>
      <c r="N49" s="2">
        <v>46271.662233796298</v>
      </c>
      <c r="O49" s="3">
        <v>219</v>
      </c>
      <c r="P49" t="s">
        <v>27</v>
      </c>
      <c r="Q49" s="3">
        <v>190</v>
      </c>
      <c r="R49" s="3" t="str">
        <f>IF(OR(G49="12R",G49="12L"),_xlfn.XLOOKUP(C49,DB!$A$2:$A$222,DB!$B$2:$B$222,""),IF(OR(G49="30L",G49="30R"),_xlfn.XLOOKUP(C49,DB!$A$2:$A$222,DB!$C$2:$C$222,""),""))</f>
        <v>ENEBA</v>
      </c>
      <c r="S49" s="3">
        <f t="shared" si="0"/>
        <v>15</v>
      </c>
      <c r="T49" s="3" t="str">
        <f>_xlfn.XLOOKUP(C49,DB!$A$2:$A$222,DB!$D$2:$D$222,"")</f>
        <v>Sector 3</v>
      </c>
    </row>
    <row r="50" spans="1:20" x14ac:dyDescent="0.2">
      <c r="A50" t="s">
        <v>234</v>
      </c>
      <c r="B50" t="s">
        <v>18</v>
      </c>
      <c r="C50" t="s">
        <v>136</v>
      </c>
      <c r="D50" t="s">
        <v>174</v>
      </c>
      <c r="E50" t="s">
        <v>2123</v>
      </c>
      <c r="F50" s="2">
        <v>46271.655092592599</v>
      </c>
      <c r="G50" t="s">
        <v>22</v>
      </c>
      <c r="H50" t="s">
        <v>2124</v>
      </c>
      <c r="I50" s="3">
        <v>380</v>
      </c>
      <c r="J50" t="s">
        <v>24</v>
      </c>
      <c r="K50" t="s">
        <v>25</v>
      </c>
      <c r="L50" s="3">
        <v>862</v>
      </c>
      <c r="M50" t="s">
        <v>2116</v>
      </c>
      <c r="N50" s="2">
        <v>46271.703067129602</v>
      </c>
      <c r="O50" s="3">
        <v>380</v>
      </c>
      <c r="P50" t="s">
        <v>27</v>
      </c>
      <c r="Q50" s="3">
        <v>190</v>
      </c>
      <c r="R50" s="3" t="str">
        <f>IF(OR(G50="12R",G50="12L"),_xlfn.XLOOKUP(C50,DB!$A$2:$A$222,DB!$B$2:$B$222,""),IF(OR(G50="30L",G50="30R"),_xlfn.XLOOKUP(C50,DB!$A$2:$A$222,DB!$C$2:$C$222,""),""))</f>
        <v>UDGUV</v>
      </c>
      <c r="S50" s="3">
        <f t="shared" si="0"/>
        <v>15</v>
      </c>
      <c r="T50" s="3" t="str">
        <f>_xlfn.XLOOKUP(C50,DB!$A$2:$A$222,DB!$D$2:$D$222,"")</f>
        <v>Sector 2</v>
      </c>
    </row>
    <row r="51" spans="1:20" x14ac:dyDescent="0.2">
      <c r="A51" t="s">
        <v>711</v>
      </c>
      <c r="B51" t="s">
        <v>18</v>
      </c>
      <c r="C51" t="s">
        <v>29</v>
      </c>
      <c r="D51" t="s">
        <v>30</v>
      </c>
      <c r="E51" t="s">
        <v>2125</v>
      </c>
      <c r="F51" s="2">
        <v>46271.656192129602</v>
      </c>
      <c r="G51" t="s">
        <v>22</v>
      </c>
      <c r="H51" t="s">
        <v>2126</v>
      </c>
      <c r="I51" s="3">
        <v>350</v>
      </c>
      <c r="J51" t="s">
        <v>24</v>
      </c>
      <c r="K51" t="s">
        <v>25</v>
      </c>
      <c r="L51" s="3">
        <v>360</v>
      </c>
      <c r="M51" t="s">
        <v>33</v>
      </c>
      <c r="N51" s="2">
        <v>46271.677245370403</v>
      </c>
      <c r="O51" s="3">
        <v>350</v>
      </c>
      <c r="P51" t="s">
        <v>27</v>
      </c>
      <c r="Q51" s="3">
        <v>40</v>
      </c>
      <c r="R51" s="3" t="str">
        <f>IF(OR(G51="12R",G51="12L"),_xlfn.XLOOKUP(C51,DB!$A$2:$A$222,DB!$B$2:$B$222,""),IF(OR(G51="30L",G51="30R"),_xlfn.XLOOKUP(C51,DB!$A$2:$A$222,DB!$C$2:$C$222,""),""))</f>
        <v>OMSUK</v>
      </c>
      <c r="S51" s="3">
        <f t="shared" si="0"/>
        <v>15</v>
      </c>
      <c r="T51" s="3" t="str">
        <f>_xlfn.XLOOKUP(C51,DB!$A$2:$A$222,DB!$D$2:$D$222,"")</f>
        <v>Sector 3</v>
      </c>
    </row>
    <row r="52" spans="1:20" x14ac:dyDescent="0.2">
      <c r="A52" t="s">
        <v>718</v>
      </c>
      <c r="B52" t="s">
        <v>18</v>
      </c>
      <c r="C52" t="s">
        <v>29</v>
      </c>
      <c r="D52" t="s">
        <v>73</v>
      </c>
      <c r="E52" t="s">
        <v>2127</v>
      </c>
      <c r="F52" s="2">
        <v>46271.657453703701</v>
      </c>
      <c r="G52" t="s">
        <v>22</v>
      </c>
      <c r="H52" t="s">
        <v>2128</v>
      </c>
      <c r="I52" s="3">
        <v>340</v>
      </c>
      <c r="J52" t="s">
        <v>24</v>
      </c>
      <c r="K52" t="s">
        <v>25</v>
      </c>
      <c r="L52" s="3">
        <v>440</v>
      </c>
      <c r="M52" t="s">
        <v>2129</v>
      </c>
      <c r="N52" s="2">
        <v>46271.682245370401</v>
      </c>
      <c r="O52" s="3">
        <v>340</v>
      </c>
      <c r="P52" t="s">
        <v>27</v>
      </c>
      <c r="Q52" s="3">
        <v>40</v>
      </c>
      <c r="R52" s="3" t="str">
        <f>IF(OR(G52="12R",G52="12L"),_xlfn.XLOOKUP(C52,DB!$A$2:$A$222,DB!$B$2:$B$222,""),IF(OR(G52="30L",G52="30R"),_xlfn.XLOOKUP(C52,DB!$A$2:$A$222,DB!$C$2:$C$222,""),""))</f>
        <v>OMSUK</v>
      </c>
      <c r="S52" s="3">
        <f t="shared" si="0"/>
        <v>15</v>
      </c>
      <c r="T52" s="3" t="str">
        <f>_xlfn.XLOOKUP(C52,DB!$A$2:$A$222,DB!$D$2:$D$222,"")</f>
        <v>Sector 3</v>
      </c>
    </row>
    <row r="53" spans="1:20" x14ac:dyDescent="0.2">
      <c r="A53" t="s">
        <v>222</v>
      </c>
      <c r="B53" t="s">
        <v>18</v>
      </c>
      <c r="C53" t="s">
        <v>19</v>
      </c>
      <c r="D53" t="s">
        <v>65</v>
      </c>
      <c r="E53" t="s">
        <v>2130</v>
      </c>
      <c r="F53" s="2">
        <v>46271.660451388903</v>
      </c>
      <c r="G53" t="s">
        <v>22</v>
      </c>
      <c r="H53" t="s">
        <v>2131</v>
      </c>
      <c r="I53" s="3">
        <v>380</v>
      </c>
      <c r="J53" t="s">
        <v>24</v>
      </c>
      <c r="K53" t="s">
        <v>25</v>
      </c>
      <c r="L53" s="3">
        <v>866</v>
      </c>
      <c r="M53" t="s">
        <v>2132</v>
      </c>
      <c r="N53" s="2">
        <v>46271.708287037</v>
      </c>
      <c r="O53" s="3">
        <v>380</v>
      </c>
      <c r="P53" t="s">
        <v>27</v>
      </c>
      <c r="Q53" s="3">
        <v>190</v>
      </c>
      <c r="R53" s="3" t="str">
        <f>IF(OR(G53="12R",G53="12L"),_xlfn.XLOOKUP(C53,DB!$A$2:$A$222,DB!$B$2:$B$222,""),IF(OR(G53="30L",G53="30R"),_xlfn.XLOOKUP(C53,DB!$A$2:$A$222,DB!$C$2:$C$222,""),""))</f>
        <v>UDGUV</v>
      </c>
      <c r="S53" s="3">
        <f t="shared" si="0"/>
        <v>15</v>
      </c>
      <c r="T53" s="3" t="str">
        <f>_xlfn.XLOOKUP(C53,DB!$A$2:$A$222,DB!$D$2:$D$222,"")</f>
        <v>Sector 2</v>
      </c>
    </row>
    <row r="54" spans="1:20" x14ac:dyDescent="0.2">
      <c r="A54" t="s">
        <v>2133</v>
      </c>
      <c r="B54" t="s">
        <v>18</v>
      </c>
      <c r="C54" t="s">
        <v>2134</v>
      </c>
      <c r="D54" t="s">
        <v>1203</v>
      </c>
      <c r="F54" s="2">
        <v>46271.6625810185</v>
      </c>
      <c r="G54" t="s">
        <v>22</v>
      </c>
      <c r="H54" t="s">
        <v>244</v>
      </c>
      <c r="I54" s="3">
        <v>15</v>
      </c>
      <c r="J54" t="s">
        <v>196</v>
      </c>
      <c r="K54" t="s">
        <v>62</v>
      </c>
      <c r="L54" s="3">
        <v>51</v>
      </c>
      <c r="M54" t="s">
        <v>2134</v>
      </c>
      <c r="N54" s="2">
        <v>46271.672337962998</v>
      </c>
      <c r="O54" s="3">
        <v>0</v>
      </c>
      <c r="P54" t="s">
        <v>192</v>
      </c>
      <c r="Q54" s="3">
        <v>15</v>
      </c>
      <c r="R54" s="3" t="str">
        <f>IF(OR(G54="12R",G54="12L"),_xlfn.XLOOKUP(C54,DB!$A$2:$A$222,DB!$B$2:$B$222,""),IF(OR(G54="30L",G54="30R"),_xlfn.XLOOKUP(C54,DB!$A$2:$A$222,DB!$C$2:$C$222,""),""))</f>
        <v/>
      </c>
      <c r="S54" s="3">
        <f t="shared" si="0"/>
        <v>15</v>
      </c>
      <c r="T54" s="3" t="str">
        <f>_xlfn.XLOOKUP(C54,DB!$A$2:$A$222,DB!$D$2:$D$222,"")</f>
        <v/>
      </c>
    </row>
    <row r="55" spans="1:20" x14ac:dyDescent="0.2">
      <c r="A55" t="s">
        <v>228</v>
      </c>
      <c r="B55" t="s">
        <v>18</v>
      </c>
      <c r="C55" t="s">
        <v>48</v>
      </c>
      <c r="D55" t="s">
        <v>20</v>
      </c>
      <c r="E55" t="s">
        <v>2135</v>
      </c>
      <c r="F55" s="2">
        <v>46271.665983796302</v>
      </c>
      <c r="G55" t="s">
        <v>22</v>
      </c>
      <c r="H55" t="s">
        <v>2136</v>
      </c>
      <c r="I55" s="3">
        <v>340</v>
      </c>
      <c r="J55" t="s">
        <v>24</v>
      </c>
      <c r="K55" t="s">
        <v>25</v>
      </c>
      <c r="L55" s="3">
        <v>861</v>
      </c>
      <c r="M55" t="s">
        <v>2116</v>
      </c>
      <c r="N55" s="2">
        <v>46271.712928240697</v>
      </c>
      <c r="O55" s="3">
        <v>340</v>
      </c>
      <c r="P55" t="s">
        <v>27</v>
      </c>
      <c r="Q55" s="3">
        <v>190</v>
      </c>
      <c r="R55" s="3" t="str">
        <f>IF(OR(G55="12R",G55="12L"),_xlfn.XLOOKUP(C55,DB!$A$2:$A$222,DB!$B$2:$B$222,""),IF(OR(G55="30L",G55="30R"),_xlfn.XLOOKUP(C55,DB!$A$2:$A$222,DB!$C$2:$C$222,""),""))</f>
        <v>UDGUV</v>
      </c>
      <c r="S55" s="3">
        <f t="shared" si="0"/>
        <v>15</v>
      </c>
      <c r="T55" s="3" t="str">
        <f>_xlfn.XLOOKUP(C55,DB!$A$2:$A$222,DB!$D$2:$D$222,"")</f>
        <v>Sector 2</v>
      </c>
    </row>
    <row r="56" spans="1:20" x14ac:dyDescent="0.2">
      <c r="A56" t="s">
        <v>1045</v>
      </c>
      <c r="B56" t="s">
        <v>18</v>
      </c>
      <c r="C56" t="s">
        <v>173</v>
      </c>
      <c r="D56" t="s">
        <v>174</v>
      </c>
      <c r="E56" t="s">
        <v>2137</v>
      </c>
      <c r="F56" s="2">
        <v>46271.667847222197</v>
      </c>
      <c r="G56" t="s">
        <v>22</v>
      </c>
      <c r="H56" t="s">
        <v>2138</v>
      </c>
      <c r="I56" s="3">
        <v>360</v>
      </c>
      <c r="J56" t="s">
        <v>24</v>
      </c>
      <c r="K56" t="s">
        <v>25</v>
      </c>
      <c r="L56" s="3">
        <v>655</v>
      </c>
      <c r="M56" t="s">
        <v>168</v>
      </c>
      <c r="N56" s="2">
        <v>46271.703402777799</v>
      </c>
      <c r="O56" s="3">
        <v>360</v>
      </c>
      <c r="P56" t="s">
        <v>27</v>
      </c>
      <c r="Q56" s="3">
        <v>40</v>
      </c>
      <c r="R56" s="3" t="str">
        <f>IF(OR(G56="12R",G56="12L"),_xlfn.XLOOKUP(C56,DB!$A$2:$A$222,DB!$B$2:$B$222,""),IF(OR(G56="30L",G56="30R"),_xlfn.XLOOKUP(C56,DB!$A$2:$A$222,DB!$C$2:$C$222,""),""))</f>
        <v>ENEBA</v>
      </c>
      <c r="S56" s="3">
        <f t="shared" si="0"/>
        <v>16</v>
      </c>
      <c r="T56" s="3" t="str">
        <f>_xlfn.XLOOKUP(C56,DB!$A$2:$A$222,DB!$D$2:$D$222,"")</f>
        <v>Sector 3</v>
      </c>
    </row>
    <row r="57" spans="1:20" x14ac:dyDescent="0.2">
      <c r="A57" t="s">
        <v>1064</v>
      </c>
      <c r="B57" t="s">
        <v>18</v>
      </c>
      <c r="C57" t="s">
        <v>314</v>
      </c>
      <c r="D57" t="s">
        <v>174</v>
      </c>
      <c r="E57" t="s">
        <v>2139</v>
      </c>
      <c r="F57" s="2">
        <v>46271.670902777798</v>
      </c>
      <c r="G57" t="s">
        <v>22</v>
      </c>
      <c r="H57" t="s">
        <v>2140</v>
      </c>
      <c r="I57" s="3">
        <v>370</v>
      </c>
      <c r="J57" t="s">
        <v>24</v>
      </c>
      <c r="K57" t="s">
        <v>25</v>
      </c>
      <c r="L57" s="3">
        <v>360</v>
      </c>
      <c r="M57" t="s">
        <v>33</v>
      </c>
      <c r="N57" s="2">
        <v>46271.691886574103</v>
      </c>
      <c r="O57" s="3">
        <v>370</v>
      </c>
      <c r="P57" t="s">
        <v>27</v>
      </c>
      <c r="Q57" s="3">
        <v>40</v>
      </c>
      <c r="R57" s="3" t="str">
        <f>IF(OR(G57="12R",G57="12L"),_xlfn.XLOOKUP(C57,DB!$A$2:$A$222,DB!$B$2:$B$222,""),IF(OR(G57="30L",G57="30R"),_xlfn.XLOOKUP(C57,DB!$A$2:$A$222,DB!$C$2:$C$222,""),""))</f>
        <v>ENEBA</v>
      </c>
      <c r="S57" s="3">
        <f t="shared" si="0"/>
        <v>16</v>
      </c>
      <c r="T57" s="3" t="str">
        <f>_xlfn.XLOOKUP(C57,DB!$A$2:$A$222,DB!$D$2:$D$222,"")</f>
        <v>Sector 3</v>
      </c>
    </row>
    <row r="58" spans="1:20" x14ac:dyDescent="0.2">
      <c r="A58" t="s">
        <v>260</v>
      </c>
      <c r="B58" t="s">
        <v>18</v>
      </c>
      <c r="C58" t="s">
        <v>261</v>
      </c>
      <c r="D58" t="s">
        <v>49</v>
      </c>
      <c r="E58" t="s">
        <v>2141</v>
      </c>
      <c r="F58" s="2">
        <v>46271.676840277803</v>
      </c>
      <c r="G58" t="s">
        <v>22</v>
      </c>
      <c r="H58" t="s">
        <v>2142</v>
      </c>
      <c r="I58" s="3">
        <v>320</v>
      </c>
      <c r="J58" t="s">
        <v>24</v>
      </c>
      <c r="K58" t="s">
        <v>25</v>
      </c>
      <c r="L58" s="3">
        <v>421</v>
      </c>
      <c r="M58" t="s">
        <v>2143</v>
      </c>
      <c r="N58" s="2">
        <v>46271.705231481501</v>
      </c>
      <c r="O58" s="3">
        <v>320</v>
      </c>
      <c r="P58" t="s">
        <v>27</v>
      </c>
      <c r="Q58" s="3">
        <v>40</v>
      </c>
      <c r="R58" s="3" t="str">
        <f>IF(OR(G58="12R",G58="12L"),_xlfn.XLOOKUP(C58,DB!$A$2:$A$222,DB!$B$2:$B$222,""),IF(OR(G58="30L",G58="30R"),_xlfn.XLOOKUP(C58,DB!$A$2:$A$222,DB!$C$2:$C$222,""),""))</f>
        <v>OMSUK</v>
      </c>
      <c r="S58" s="3">
        <f t="shared" si="0"/>
        <v>16</v>
      </c>
      <c r="T58" s="3" t="str">
        <f>_xlfn.XLOOKUP(C58,DB!$A$2:$A$222,DB!$D$2:$D$222,"")</f>
        <v>Sector 3</v>
      </c>
    </row>
    <row r="59" spans="1:20" x14ac:dyDescent="0.2">
      <c r="A59" t="s">
        <v>720</v>
      </c>
      <c r="B59" t="s">
        <v>18</v>
      </c>
      <c r="C59" t="s">
        <v>136</v>
      </c>
      <c r="D59" t="s">
        <v>36</v>
      </c>
      <c r="E59" t="s">
        <v>2144</v>
      </c>
      <c r="F59" s="2">
        <v>46271.678668981498</v>
      </c>
      <c r="G59" t="s">
        <v>22</v>
      </c>
      <c r="H59" t="s">
        <v>2145</v>
      </c>
      <c r="I59" s="3">
        <v>380</v>
      </c>
      <c r="J59" t="s">
        <v>24</v>
      </c>
      <c r="K59" t="s">
        <v>216</v>
      </c>
      <c r="L59" s="3">
        <v>859</v>
      </c>
      <c r="M59" t="s">
        <v>2120</v>
      </c>
      <c r="N59" s="2">
        <v>46271.725983796299</v>
      </c>
      <c r="O59" s="3">
        <v>380</v>
      </c>
      <c r="P59" t="s">
        <v>27</v>
      </c>
      <c r="Q59" s="3">
        <v>190</v>
      </c>
      <c r="R59" s="3" t="str">
        <f>IF(OR(G59="12R",G59="12L"),_xlfn.XLOOKUP(C59,DB!$A$2:$A$222,DB!$B$2:$B$222,""),IF(OR(G59="30L",G59="30R"),_xlfn.XLOOKUP(C59,DB!$A$2:$A$222,DB!$C$2:$C$222,""),""))</f>
        <v>UDGUV</v>
      </c>
      <c r="S59" s="3">
        <f t="shared" si="0"/>
        <v>16</v>
      </c>
      <c r="T59" s="3" t="str">
        <f>_xlfn.XLOOKUP(C59,DB!$A$2:$A$222,DB!$D$2:$D$222,"")</f>
        <v>Sector 2</v>
      </c>
    </row>
    <row r="60" spans="1:20" x14ac:dyDescent="0.2">
      <c r="A60" t="s">
        <v>1073</v>
      </c>
      <c r="B60" t="s">
        <v>18</v>
      </c>
      <c r="C60" t="s">
        <v>467</v>
      </c>
      <c r="D60" t="s">
        <v>65</v>
      </c>
      <c r="E60" t="s">
        <v>2146</v>
      </c>
      <c r="F60" s="2">
        <v>46271.682187500002</v>
      </c>
      <c r="G60" t="s">
        <v>22</v>
      </c>
      <c r="H60" t="s">
        <v>2147</v>
      </c>
      <c r="I60" s="3">
        <v>360</v>
      </c>
      <c r="J60" t="s">
        <v>24</v>
      </c>
      <c r="K60" t="s">
        <v>25</v>
      </c>
      <c r="L60" s="3">
        <v>863</v>
      </c>
      <c r="M60" t="s">
        <v>2148</v>
      </c>
      <c r="N60" s="2">
        <v>46271.7281828704</v>
      </c>
      <c r="O60" s="3">
        <v>360</v>
      </c>
      <c r="P60" t="s">
        <v>27</v>
      </c>
      <c r="Q60" s="3">
        <v>190</v>
      </c>
      <c r="R60" s="3" t="str">
        <f>IF(OR(G60="12R",G60="12L"),_xlfn.XLOOKUP(C60,DB!$A$2:$A$222,DB!$B$2:$B$222,""),IF(OR(G60="30L",G60="30R"),_xlfn.XLOOKUP(C60,DB!$A$2:$A$222,DB!$C$2:$C$222,""),""))</f>
        <v>UDGUV</v>
      </c>
      <c r="S60" s="3">
        <f t="shared" si="0"/>
        <v>16</v>
      </c>
      <c r="T60" s="3" t="str">
        <f>_xlfn.XLOOKUP(C60,DB!$A$2:$A$222,DB!$D$2:$D$222,"")</f>
        <v>Sector 2</v>
      </c>
    </row>
    <row r="61" spans="1:20" x14ac:dyDescent="0.2">
      <c r="A61" t="s">
        <v>245</v>
      </c>
      <c r="B61" t="s">
        <v>18</v>
      </c>
      <c r="C61" t="s">
        <v>154</v>
      </c>
      <c r="D61" t="s">
        <v>174</v>
      </c>
      <c r="E61" t="s">
        <v>825</v>
      </c>
      <c r="F61" s="2">
        <v>46271.683055555601</v>
      </c>
      <c r="G61" t="s">
        <v>22</v>
      </c>
      <c r="H61" t="s">
        <v>2149</v>
      </c>
      <c r="I61" s="3">
        <v>370</v>
      </c>
      <c r="J61" t="s">
        <v>24</v>
      </c>
      <c r="K61" t="s">
        <v>25</v>
      </c>
      <c r="L61" s="3">
        <v>150</v>
      </c>
      <c r="M61" t="s">
        <v>158</v>
      </c>
      <c r="N61" s="2">
        <v>46271.693252314799</v>
      </c>
      <c r="O61" s="3">
        <v>278</v>
      </c>
      <c r="P61" t="s">
        <v>27</v>
      </c>
      <c r="Q61" s="3">
        <v>190</v>
      </c>
      <c r="R61" s="3" t="str">
        <f>IF(OR(G61="12R",G61="12L"),_xlfn.XLOOKUP(C61,DB!$A$2:$A$222,DB!$B$2:$B$222,""),IF(OR(G61="30L",G61="30R"),_xlfn.XLOOKUP(C61,DB!$A$2:$A$222,DB!$C$2:$C$222,""),""))</f>
        <v>TAKUX</v>
      </c>
      <c r="S61" s="3">
        <f t="shared" si="0"/>
        <v>16</v>
      </c>
      <c r="T61" s="3" t="str">
        <f>_xlfn.XLOOKUP(C61,DB!$A$2:$A$222,DB!$D$2:$D$222,"")</f>
        <v>Sector 7</v>
      </c>
    </row>
    <row r="62" spans="1:20" x14ac:dyDescent="0.2">
      <c r="A62" t="s">
        <v>2150</v>
      </c>
      <c r="B62" t="s">
        <v>18</v>
      </c>
      <c r="C62" t="s">
        <v>19</v>
      </c>
      <c r="D62" t="s">
        <v>2151</v>
      </c>
      <c r="F62" s="2">
        <v>46271.684027777803</v>
      </c>
      <c r="G62" t="s">
        <v>22</v>
      </c>
      <c r="H62" t="s">
        <v>2152</v>
      </c>
      <c r="I62" s="3">
        <v>380</v>
      </c>
      <c r="J62" t="s">
        <v>24</v>
      </c>
      <c r="K62" t="s">
        <v>62</v>
      </c>
      <c r="L62" s="3">
        <v>861</v>
      </c>
      <c r="M62" t="s">
        <v>2153</v>
      </c>
      <c r="N62" s="2">
        <v>46271.737442129597</v>
      </c>
      <c r="O62" s="3">
        <v>380</v>
      </c>
      <c r="P62" t="s">
        <v>27</v>
      </c>
      <c r="Q62" s="3">
        <v>30</v>
      </c>
      <c r="R62" s="3" t="str">
        <f>IF(OR(G62="12R",G62="12L"),_xlfn.XLOOKUP(C62,DB!$A$2:$A$222,DB!$B$2:$B$222,""),IF(OR(G62="30L",G62="30R"),_xlfn.XLOOKUP(C62,DB!$A$2:$A$222,DB!$C$2:$C$222,""),""))</f>
        <v>UDGUV</v>
      </c>
      <c r="S62" s="3">
        <f t="shared" si="0"/>
        <v>16</v>
      </c>
      <c r="T62" s="3" t="str">
        <f>_xlfn.XLOOKUP(C62,DB!$A$2:$A$222,DB!$D$2:$D$222,"")</f>
        <v>Sector 2</v>
      </c>
    </row>
    <row r="63" spans="1:20" x14ac:dyDescent="0.2">
      <c r="A63" t="s">
        <v>237</v>
      </c>
      <c r="B63" t="s">
        <v>18</v>
      </c>
      <c r="C63" t="s">
        <v>238</v>
      </c>
      <c r="D63" t="s">
        <v>36</v>
      </c>
      <c r="E63" t="s">
        <v>239</v>
      </c>
      <c r="F63" s="2">
        <v>46271.686145833301</v>
      </c>
      <c r="G63" t="s">
        <v>22</v>
      </c>
      <c r="H63" t="s">
        <v>2154</v>
      </c>
      <c r="I63" s="3">
        <v>360</v>
      </c>
      <c r="J63" t="s">
        <v>24</v>
      </c>
      <c r="K63" t="s">
        <v>25</v>
      </c>
      <c r="L63" s="3">
        <v>870</v>
      </c>
      <c r="M63" t="s">
        <v>39</v>
      </c>
      <c r="N63" s="2">
        <v>46271.732094907398</v>
      </c>
      <c r="O63" s="3">
        <v>350</v>
      </c>
      <c r="P63" t="s">
        <v>27</v>
      </c>
      <c r="Q63" s="3">
        <v>190</v>
      </c>
      <c r="R63" s="3" t="str">
        <f>IF(OR(G63="12R",G63="12L"),_xlfn.XLOOKUP(C63,DB!$A$2:$A$222,DB!$B$2:$B$222,""),IF(OR(G63="30L",G63="30R"),_xlfn.XLOOKUP(C63,DB!$A$2:$A$222,DB!$C$2:$C$222,""),""))</f>
        <v>UDGUV</v>
      </c>
      <c r="S63" s="3">
        <f t="shared" si="0"/>
        <v>16</v>
      </c>
      <c r="T63" s="3" t="str">
        <f>_xlfn.XLOOKUP(C63,DB!$A$2:$A$222,DB!$D$2:$D$222,"")</f>
        <v>Sector 2</v>
      </c>
    </row>
    <row r="64" spans="1:20" x14ac:dyDescent="0.2">
      <c r="A64" t="s">
        <v>252</v>
      </c>
      <c r="B64" t="s">
        <v>18</v>
      </c>
      <c r="C64" t="s">
        <v>253</v>
      </c>
      <c r="D64" t="s">
        <v>65</v>
      </c>
      <c r="E64" t="s">
        <v>952</v>
      </c>
      <c r="F64" s="2">
        <v>46271.6870023148</v>
      </c>
      <c r="G64" t="s">
        <v>22</v>
      </c>
      <c r="H64" t="s">
        <v>2155</v>
      </c>
      <c r="I64" s="3">
        <v>380</v>
      </c>
      <c r="J64" t="s">
        <v>24</v>
      </c>
      <c r="K64" t="s">
        <v>25</v>
      </c>
      <c r="L64" s="3">
        <v>333</v>
      </c>
      <c r="M64" t="s">
        <v>256</v>
      </c>
      <c r="N64" s="2">
        <v>46271.706851851799</v>
      </c>
      <c r="O64" s="3">
        <v>380</v>
      </c>
      <c r="P64" t="s">
        <v>27</v>
      </c>
      <c r="Q64" s="3">
        <v>190</v>
      </c>
      <c r="R64" s="3" t="str">
        <f>IF(OR(G64="12R",G64="12L"),_xlfn.XLOOKUP(C64,DB!$A$2:$A$222,DB!$B$2:$B$222,""),IF(OR(G64="30L",G64="30R"),_xlfn.XLOOKUP(C64,DB!$A$2:$A$222,DB!$C$2:$C$222,""),""))</f>
        <v>CZM</v>
      </c>
      <c r="S64" s="3">
        <f t="shared" si="0"/>
        <v>16</v>
      </c>
      <c r="T64" s="3" t="str">
        <f>_xlfn.XLOOKUP(C64,DB!$A$2:$A$222,DB!$D$2:$D$222,"")</f>
        <v>Sector 7</v>
      </c>
    </row>
    <row r="65" spans="1:20" x14ac:dyDescent="0.2">
      <c r="A65" t="s">
        <v>1078</v>
      </c>
      <c r="B65" t="s">
        <v>18</v>
      </c>
      <c r="C65" t="s">
        <v>396</v>
      </c>
      <c r="D65" t="s">
        <v>174</v>
      </c>
      <c r="E65" t="s">
        <v>2156</v>
      </c>
      <c r="F65" s="2">
        <v>46271.689722222203</v>
      </c>
      <c r="G65" t="s">
        <v>22</v>
      </c>
      <c r="H65" t="s">
        <v>2157</v>
      </c>
      <c r="I65" s="3">
        <v>360</v>
      </c>
      <c r="J65" t="s">
        <v>24</v>
      </c>
      <c r="K65" t="s">
        <v>25</v>
      </c>
      <c r="L65" s="3">
        <v>561</v>
      </c>
      <c r="M65" t="s">
        <v>177</v>
      </c>
      <c r="N65" s="2">
        <v>46271.720625000002</v>
      </c>
      <c r="O65" s="3">
        <v>340</v>
      </c>
      <c r="P65" t="s">
        <v>27</v>
      </c>
      <c r="Q65" s="3">
        <v>40</v>
      </c>
      <c r="R65" s="3" t="str">
        <f>IF(OR(G65="12R",G65="12L"),_xlfn.XLOOKUP(C65,DB!$A$2:$A$222,DB!$B$2:$B$222,""),IF(OR(G65="30L",G65="30R"),_xlfn.XLOOKUP(C65,DB!$A$2:$A$222,DB!$C$2:$C$222,""),""))</f>
        <v>UDGUV</v>
      </c>
      <c r="S65" s="3">
        <f t="shared" si="0"/>
        <v>16</v>
      </c>
      <c r="T65" s="3" t="str">
        <f>_xlfn.XLOOKUP(C65,DB!$A$2:$A$222,DB!$D$2:$D$222,"")</f>
        <v>Sector 2</v>
      </c>
    </row>
    <row r="66" spans="1:20" x14ac:dyDescent="0.2">
      <c r="A66" t="s">
        <v>279</v>
      </c>
      <c r="B66" t="s">
        <v>18</v>
      </c>
      <c r="C66" t="s">
        <v>64</v>
      </c>
      <c r="D66" t="s">
        <v>36</v>
      </c>
      <c r="E66" t="s">
        <v>1701</v>
      </c>
      <c r="F66" s="2">
        <v>46271.692129629599</v>
      </c>
      <c r="G66" t="s">
        <v>22</v>
      </c>
      <c r="H66" t="s">
        <v>2158</v>
      </c>
      <c r="I66" s="3">
        <v>350</v>
      </c>
      <c r="J66" t="s">
        <v>24</v>
      </c>
      <c r="K66" t="s">
        <v>25</v>
      </c>
      <c r="L66" s="3">
        <v>218</v>
      </c>
      <c r="M66" t="s">
        <v>68</v>
      </c>
      <c r="N66" s="2">
        <v>46271.705462963</v>
      </c>
      <c r="O66" s="3">
        <v>350</v>
      </c>
      <c r="P66" t="s">
        <v>27</v>
      </c>
      <c r="Q66" s="3">
        <v>190</v>
      </c>
      <c r="R66" s="3" t="str">
        <f>IF(OR(G66="12R",G66="12L"),_xlfn.XLOOKUP(C66,DB!$A$2:$A$222,DB!$B$2:$B$222,""),IF(OR(G66="30L",G66="30R"),_xlfn.XLOOKUP(C66,DB!$A$2:$A$222,DB!$C$2:$C$222,""),""))</f>
        <v>CZM</v>
      </c>
      <c r="S66" s="3">
        <f t="shared" si="0"/>
        <v>16</v>
      </c>
      <c r="T66" s="3" t="str">
        <f>_xlfn.XLOOKUP(C66,DB!$A$2:$A$222,DB!$D$2:$D$222,"")</f>
        <v>Sector 7</v>
      </c>
    </row>
    <row r="67" spans="1:20" x14ac:dyDescent="0.2">
      <c r="A67" t="s">
        <v>294</v>
      </c>
      <c r="B67" t="s">
        <v>18</v>
      </c>
      <c r="C67" t="s">
        <v>48</v>
      </c>
      <c r="D67" t="s">
        <v>49</v>
      </c>
      <c r="E67" t="s">
        <v>2159</v>
      </c>
      <c r="F67" s="2">
        <v>46271.694479166697</v>
      </c>
      <c r="G67" t="s">
        <v>22</v>
      </c>
      <c r="H67" t="s">
        <v>2160</v>
      </c>
      <c r="I67" s="3">
        <v>340</v>
      </c>
      <c r="J67" t="s">
        <v>24</v>
      </c>
      <c r="K67" t="s">
        <v>25</v>
      </c>
      <c r="L67" s="3">
        <v>861</v>
      </c>
      <c r="M67" t="s">
        <v>2116</v>
      </c>
      <c r="N67" s="2">
        <v>46271.740763888898</v>
      </c>
      <c r="O67" s="3">
        <v>340</v>
      </c>
      <c r="P67" t="s">
        <v>27</v>
      </c>
      <c r="Q67" s="3">
        <v>190</v>
      </c>
      <c r="R67" s="3" t="str">
        <f>IF(OR(G67="12R",G67="12L"),_xlfn.XLOOKUP(C67,DB!$A$2:$A$222,DB!$B$2:$B$222,""),IF(OR(G67="30L",G67="30R"),_xlfn.XLOOKUP(C67,DB!$A$2:$A$222,DB!$C$2:$C$222,""),""))</f>
        <v>UDGUV</v>
      </c>
      <c r="S67" s="3">
        <f t="shared" ref="S67:S130" si="1">HOUR(F67)</f>
        <v>16</v>
      </c>
      <c r="T67" s="3" t="str">
        <f>_xlfn.XLOOKUP(C67,DB!$A$2:$A$222,DB!$D$2:$D$222,"")</f>
        <v>Sector 2</v>
      </c>
    </row>
    <row r="68" spans="1:20" x14ac:dyDescent="0.2">
      <c r="A68" t="s">
        <v>743</v>
      </c>
      <c r="B68" t="s">
        <v>18</v>
      </c>
      <c r="C68" t="s">
        <v>35</v>
      </c>
      <c r="D68" t="s">
        <v>73</v>
      </c>
      <c r="E68" t="s">
        <v>161</v>
      </c>
      <c r="F68" s="2">
        <v>46271.695949074099</v>
      </c>
      <c r="G68" t="s">
        <v>22</v>
      </c>
      <c r="H68" t="s">
        <v>2161</v>
      </c>
      <c r="I68" s="3">
        <v>340</v>
      </c>
      <c r="J68" t="s">
        <v>24</v>
      </c>
      <c r="K68" t="s">
        <v>216</v>
      </c>
      <c r="L68" s="3">
        <v>872</v>
      </c>
      <c r="M68" t="s">
        <v>39</v>
      </c>
      <c r="N68" s="2">
        <v>46271.742395833302</v>
      </c>
      <c r="O68" s="3">
        <v>340</v>
      </c>
      <c r="P68" t="s">
        <v>27</v>
      </c>
      <c r="Q68" s="3">
        <v>190</v>
      </c>
      <c r="R68" s="3" t="str">
        <f>IF(OR(G68="12R",G68="12L"),_xlfn.XLOOKUP(C68,DB!$A$2:$A$222,DB!$B$2:$B$222,""),IF(OR(G68="30L",G68="30R"),_xlfn.XLOOKUP(C68,DB!$A$2:$A$222,DB!$C$2:$C$222,""),""))</f>
        <v>UDGUV</v>
      </c>
      <c r="S68" s="3">
        <f t="shared" si="1"/>
        <v>16</v>
      </c>
      <c r="T68" s="3" t="str">
        <f>_xlfn.XLOOKUP(C68,DB!$A$2:$A$222,DB!$D$2:$D$222,"")</f>
        <v>Sector 2</v>
      </c>
    </row>
    <row r="69" spans="1:20" x14ac:dyDescent="0.2">
      <c r="A69" t="s">
        <v>248</v>
      </c>
      <c r="B69" t="s">
        <v>18</v>
      </c>
      <c r="C69" t="s">
        <v>249</v>
      </c>
      <c r="D69" t="s">
        <v>30</v>
      </c>
      <c r="E69" t="s">
        <v>2162</v>
      </c>
      <c r="F69" s="2">
        <v>46271.697083333303</v>
      </c>
      <c r="G69" t="s">
        <v>22</v>
      </c>
      <c r="H69" t="s">
        <v>2163</v>
      </c>
      <c r="I69" s="3">
        <v>370</v>
      </c>
      <c r="J69" t="s">
        <v>24</v>
      </c>
      <c r="K69" t="s">
        <v>25</v>
      </c>
      <c r="L69" s="3">
        <v>360</v>
      </c>
      <c r="M69" t="s">
        <v>33</v>
      </c>
      <c r="N69" s="2">
        <v>46271.717141203699</v>
      </c>
      <c r="O69" s="3">
        <v>370</v>
      </c>
      <c r="P69" t="s">
        <v>27</v>
      </c>
      <c r="Q69" s="3">
        <v>40</v>
      </c>
      <c r="R69" s="3" t="str">
        <f>IF(OR(G69="12R",G69="12L"),_xlfn.XLOOKUP(C69,DB!$A$2:$A$222,DB!$B$2:$B$222,""),IF(OR(G69="30L",G69="30R"),_xlfn.XLOOKUP(C69,DB!$A$2:$A$222,DB!$C$2:$C$222,""),""))</f>
        <v>OMSUK</v>
      </c>
      <c r="S69" s="3">
        <f t="shared" si="1"/>
        <v>16</v>
      </c>
      <c r="T69" s="3" t="str">
        <f>_xlfn.XLOOKUP(C69,DB!$A$2:$A$222,DB!$D$2:$D$222,"")</f>
        <v>Sector 3</v>
      </c>
    </row>
    <row r="70" spans="1:20" x14ac:dyDescent="0.2">
      <c r="A70" t="s">
        <v>178</v>
      </c>
      <c r="B70" t="s">
        <v>18</v>
      </c>
      <c r="C70" t="s">
        <v>1135</v>
      </c>
      <c r="D70" t="s">
        <v>179</v>
      </c>
      <c r="F70" s="2">
        <v>46271.699571759302</v>
      </c>
      <c r="G70" t="s">
        <v>22</v>
      </c>
      <c r="H70" t="s">
        <v>2164</v>
      </c>
      <c r="I70" s="3">
        <v>220</v>
      </c>
      <c r="J70" t="s">
        <v>24</v>
      </c>
      <c r="K70" t="s">
        <v>62</v>
      </c>
      <c r="L70" s="3">
        <v>432</v>
      </c>
      <c r="M70" t="s">
        <v>1135</v>
      </c>
      <c r="N70" s="2">
        <v>46271.7296180556</v>
      </c>
      <c r="O70" s="3">
        <v>0</v>
      </c>
      <c r="P70" t="s">
        <v>27</v>
      </c>
      <c r="Q70" s="3">
        <v>30</v>
      </c>
      <c r="R70" s="3" t="str">
        <f>IF(OR(G70="12R",G70="12L"),_xlfn.XLOOKUP(C70,DB!$A$2:$A$222,DB!$B$2:$B$222,""),IF(OR(G70="30L",G70="30R"),_xlfn.XLOOKUP(C70,DB!$A$2:$A$222,DB!$C$2:$C$222,""),""))</f>
        <v>CZM</v>
      </c>
      <c r="S70" s="3">
        <f t="shared" si="1"/>
        <v>16</v>
      </c>
      <c r="T70" s="3" t="str">
        <f>_xlfn.XLOOKUP(C70,DB!$A$2:$A$222,DB!$D$2:$D$222,"")</f>
        <v>Sector 7</v>
      </c>
    </row>
    <row r="71" spans="1:20" x14ac:dyDescent="0.2">
      <c r="A71" t="s">
        <v>285</v>
      </c>
      <c r="B71" t="s">
        <v>18</v>
      </c>
      <c r="C71" t="s">
        <v>154</v>
      </c>
      <c r="D71" t="s">
        <v>174</v>
      </c>
      <c r="E71" t="s">
        <v>2165</v>
      </c>
      <c r="F71" s="2">
        <v>46271.702118055597</v>
      </c>
      <c r="G71" t="s">
        <v>22</v>
      </c>
      <c r="H71" t="s">
        <v>2166</v>
      </c>
      <c r="I71" s="3">
        <v>370</v>
      </c>
      <c r="J71" t="s">
        <v>24</v>
      </c>
      <c r="K71" t="s">
        <v>25</v>
      </c>
      <c r="L71" s="3">
        <v>149</v>
      </c>
      <c r="M71" t="s">
        <v>158</v>
      </c>
      <c r="N71" s="2">
        <v>46271.712025462999</v>
      </c>
      <c r="O71" s="3">
        <v>285</v>
      </c>
      <c r="P71" t="s">
        <v>27</v>
      </c>
      <c r="Q71" s="3">
        <v>190</v>
      </c>
      <c r="R71" s="3" t="str">
        <f>IF(OR(G71="12R",G71="12L"),_xlfn.XLOOKUP(C71,DB!$A$2:$A$222,DB!$B$2:$B$222,""),IF(OR(G71="30L",G71="30R"),_xlfn.XLOOKUP(C71,DB!$A$2:$A$222,DB!$C$2:$C$222,""),""))</f>
        <v>TAKUX</v>
      </c>
      <c r="S71" s="3">
        <f t="shared" si="1"/>
        <v>16</v>
      </c>
      <c r="T71" s="3" t="str">
        <f>_xlfn.XLOOKUP(C71,DB!$A$2:$A$222,DB!$D$2:$D$222,"")</f>
        <v>Sector 7</v>
      </c>
    </row>
    <row r="72" spans="1:20" x14ac:dyDescent="0.2">
      <c r="A72" t="s">
        <v>291</v>
      </c>
      <c r="B72" t="s">
        <v>18</v>
      </c>
      <c r="C72" t="s">
        <v>204</v>
      </c>
      <c r="D72" t="s">
        <v>73</v>
      </c>
      <c r="E72" t="s">
        <v>2167</v>
      </c>
      <c r="F72" s="2">
        <v>46271.703298611101</v>
      </c>
      <c r="G72" t="s">
        <v>22</v>
      </c>
      <c r="H72" t="s">
        <v>2168</v>
      </c>
      <c r="I72" s="3">
        <v>330</v>
      </c>
      <c r="J72" t="s">
        <v>24</v>
      </c>
      <c r="K72" t="s">
        <v>25</v>
      </c>
      <c r="L72" s="3">
        <v>353</v>
      </c>
      <c r="M72" t="s">
        <v>33</v>
      </c>
      <c r="N72" s="2">
        <v>46271.724074074104</v>
      </c>
      <c r="O72" s="3">
        <v>330</v>
      </c>
      <c r="P72" t="s">
        <v>27</v>
      </c>
      <c r="Q72" s="3">
        <v>40</v>
      </c>
      <c r="R72" s="3" t="str">
        <f>IF(OR(G72="12R",G72="12L"),_xlfn.XLOOKUP(C72,DB!$A$2:$A$222,DB!$B$2:$B$222,""),IF(OR(G72="30L",G72="30R"),_xlfn.XLOOKUP(C72,DB!$A$2:$A$222,DB!$C$2:$C$222,""),""))</f>
        <v>OMSUK</v>
      </c>
      <c r="S72" s="3">
        <f t="shared" si="1"/>
        <v>16</v>
      </c>
      <c r="T72" s="3" t="str">
        <f>_xlfn.XLOOKUP(C72,DB!$A$2:$A$222,DB!$D$2:$D$222,"")</f>
        <v>Sector 3</v>
      </c>
    </row>
    <row r="73" spans="1:20" x14ac:dyDescent="0.2">
      <c r="A73" t="s">
        <v>2169</v>
      </c>
      <c r="B73" t="s">
        <v>18</v>
      </c>
      <c r="C73" t="s">
        <v>59</v>
      </c>
      <c r="D73" t="s">
        <v>1176</v>
      </c>
      <c r="F73" s="2">
        <v>46271.704594907402</v>
      </c>
      <c r="G73" t="s">
        <v>22</v>
      </c>
      <c r="H73" t="s">
        <v>2170</v>
      </c>
      <c r="I73" s="3">
        <v>430</v>
      </c>
      <c r="J73" t="s">
        <v>24</v>
      </c>
      <c r="K73" t="s">
        <v>62</v>
      </c>
      <c r="L73" s="3">
        <v>863</v>
      </c>
      <c r="M73" t="s">
        <v>111</v>
      </c>
      <c r="N73" s="2">
        <v>46271.752418981501</v>
      </c>
      <c r="O73" s="3">
        <v>430</v>
      </c>
      <c r="P73" t="s">
        <v>27</v>
      </c>
      <c r="Q73" s="3">
        <v>30</v>
      </c>
      <c r="R73" s="3" t="str">
        <f>IF(OR(G73="12R",G73="12L"),_xlfn.XLOOKUP(C73,DB!$A$2:$A$222,DB!$B$2:$B$222,""),IF(OR(G73="30L",G73="30R"),_xlfn.XLOOKUP(C73,DB!$A$2:$A$222,DB!$C$2:$C$222,""),""))</f>
        <v>UDGUV</v>
      </c>
      <c r="S73" s="3">
        <f t="shared" si="1"/>
        <v>16</v>
      </c>
      <c r="T73" s="3" t="str">
        <f>_xlfn.XLOOKUP(C73,DB!$A$2:$A$222,DB!$D$2:$D$222,"")</f>
        <v>Sector 2</v>
      </c>
    </row>
    <row r="74" spans="1:20" x14ac:dyDescent="0.2">
      <c r="A74" t="s">
        <v>1475</v>
      </c>
      <c r="B74" t="s">
        <v>18</v>
      </c>
      <c r="C74" t="s">
        <v>19</v>
      </c>
      <c r="D74" t="s">
        <v>36</v>
      </c>
      <c r="E74" t="s">
        <v>2171</v>
      </c>
      <c r="F74" s="2">
        <v>46271.707094907397</v>
      </c>
      <c r="G74" t="s">
        <v>22</v>
      </c>
      <c r="H74" t="s">
        <v>2172</v>
      </c>
      <c r="I74" s="3">
        <v>360</v>
      </c>
      <c r="J74" t="s">
        <v>24</v>
      </c>
      <c r="K74" t="s">
        <v>216</v>
      </c>
      <c r="L74" s="3">
        <v>863</v>
      </c>
      <c r="M74" t="s">
        <v>954</v>
      </c>
      <c r="N74" s="2">
        <v>46271.753356481502</v>
      </c>
      <c r="O74" s="3">
        <v>360</v>
      </c>
      <c r="P74" t="s">
        <v>27</v>
      </c>
      <c r="Q74" s="3">
        <v>190</v>
      </c>
      <c r="R74" s="3" t="str">
        <f>IF(OR(G74="12R",G74="12L"),_xlfn.XLOOKUP(C74,DB!$A$2:$A$222,DB!$B$2:$B$222,""),IF(OR(G74="30L",G74="30R"),_xlfn.XLOOKUP(C74,DB!$A$2:$A$222,DB!$C$2:$C$222,""),""))</f>
        <v>UDGUV</v>
      </c>
      <c r="S74" s="3">
        <f t="shared" si="1"/>
        <v>16</v>
      </c>
      <c r="T74" s="3" t="str">
        <f>_xlfn.XLOOKUP(C74,DB!$A$2:$A$222,DB!$D$2:$D$222,"")</f>
        <v>Sector 2</v>
      </c>
    </row>
    <row r="75" spans="1:20" x14ac:dyDescent="0.2">
      <c r="A75" t="s">
        <v>288</v>
      </c>
      <c r="B75" t="s">
        <v>18</v>
      </c>
      <c r="C75" t="s">
        <v>289</v>
      </c>
      <c r="D75" t="s">
        <v>65</v>
      </c>
      <c r="E75" t="s">
        <v>148</v>
      </c>
      <c r="F75" s="2">
        <v>46271.708425925899</v>
      </c>
      <c r="G75" t="s">
        <v>22</v>
      </c>
      <c r="H75" t="s">
        <v>2173</v>
      </c>
      <c r="I75" s="3">
        <v>380</v>
      </c>
      <c r="J75" t="s">
        <v>24</v>
      </c>
      <c r="K75" t="s">
        <v>25</v>
      </c>
      <c r="L75" s="3">
        <v>836</v>
      </c>
      <c r="M75" t="s">
        <v>289</v>
      </c>
      <c r="N75" s="2">
        <v>46271.753009259301</v>
      </c>
      <c r="O75" s="3">
        <v>15</v>
      </c>
      <c r="P75" t="s">
        <v>27</v>
      </c>
      <c r="Q75" s="3">
        <v>190</v>
      </c>
      <c r="R75" s="3" t="str">
        <f>IF(OR(G75="12R",G75="12L"),_xlfn.XLOOKUP(C75,DB!$A$2:$A$222,DB!$B$2:$B$222,""),IF(OR(G75="30L",G75="30R"),_xlfn.XLOOKUP(C75,DB!$A$2:$A$222,DB!$C$2:$C$222,""),""))</f>
        <v>UDGUV</v>
      </c>
      <c r="S75" s="3">
        <f t="shared" si="1"/>
        <v>17</v>
      </c>
      <c r="T75" s="3" t="str">
        <f>_xlfn.XLOOKUP(C75,DB!$A$2:$A$222,DB!$D$2:$D$222,"")</f>
        <v>Sector 2</v>
      </c>
    </row>
    <row r="76" spans="1:20" x14ac:dyDescent="0.2">
      <c r="A76" t="s">
        <v>2174</v>
      </c>
      <c r="B76" t="s">
        <v>18</v>
      </c>
      <c r="C76" t="s">
        <v>35</v>
      </c>
      <c r="D76" t="s">
        <v>323</v>
      </c>
      <c r="F76" s="2">
        <v>46271.709976851896</v>
      </c>
      <c r="G76" t="s">
        <v>22</v>
      </c>
      <c r="H76" t="s">
        <v>2175</v>
      </c>
      <c r="I76" s="3">
        <v>430</v>
      </c>
      <c r="J76" t="s">
        <v>24</v>
      </c>
      <c r="K76" t="s">
        <v>62</v>
      </c>
      <c r="L76" s="3">
        <v>865</v>
      </c>
      <c r="M76" t="s">
        <v>39</v>
      </c>
      <c r="N76" s="2">
        <v>46271.760694444398</v>
      </c>
      <c r="O76" s="3">
        <v>430</v>
      </c>
      <c r="P76" t="s">
        <v>27</v>
      </c>
      <c r="Q76" s="3">
        <v>30</v>
      </c>
      <c r="R76" s="3" t="str">
        <f>IF(OR(G76="12R",G76="12L"),_xlfn.XLOOKUP(C76,DB!$A$2:$A$222,DB!$B$2:$B$222,""),IF(OR(G76="30L",G76="30R"),_xlfn.XLOOKUP(C76,DB!$A$2:$A$222,DB!$C$2:$C$222,""),""))</f>
        <v>UDGUV</v>
      </c>
      <c r="S76" s="3">
        <f t="shared" si="1"/>
        <v>17</v>
      </c>
      <c r="T76" s="3" t="str">
        <f>_xlfn.XLOOKUP(C76,DB!$A$2:$A$222,DB!$D$2:$D$222,"")</f>
        <v>Sector 2</v>
      </c>
    </row>
    <row r="77" spans="1:20" x14ac:dyDescent="0.2">
      <c r="A77" t="s">
        <v>231</v>
      </c>
      <c r="B77" t="s">
        <v>18</v>
      </c>
      <c r="C77" t="s">
        <v>35</v>
      </c>
      <c r="D77" t="s">
        <v>65</v>
      </c>
      <c r="E77" t="s">
        <v>548</v>
      </c>
      <c r="F77" s="2">
        <v>46271.711469907401</v>
      </c>
      <c r="G77" t="s">
        <v>22</v>
      </c>
      <c r="H77" t="s">
        <v>2176</v>
      </c>
      <c r="I77" s="3">
        <v>360</v>
      </c>
      <c r="J77" t="s">
        <v>24</v>
      </c>
      <c r="K77" t="s">
        <v>25</v>
      </c>
      <c r="L77" s="3">
        <v>873</v>
      </c>
      <c r="M77" t="s">
        <v>39</v>
      </c>
      <c r="N77" s="2">
        <v>46271.757696759298</v>
      </c>
      <c r="O77" s="3">
        <v>360</v>
      </c>
      <c r="P77" t="s">
        <v>27</v>
      </c>
      <c r="Q77" s="3">
        <v>190</v>
      </c>
      <c r="R77" s="3" t="str">
        <f>IF(OR(G77="12R",G77="12L"),_xlfn.XLOOKUP(C77,DB!$A$2:$A$222,DB!$B$2:$B$222,""),IF(OR(G77="30L",G77="30R"),_xlfn.XLOOKUP(C77,DB!$A$2:$A$222,DB!$C$2:$C$222,""),""))</f>
        <v>UDGUV</v>
      </c>
      <c r="S77" s="3">
        <f t="shared" si="1"/>
        <v>17</v>
      </c>
      <c r="T77" s="3" t="str">
        <f>_xlfn.XLOOKUP(C77,DB!$A$2:$A$222,DB!$D$2:$D$222,"")</f>
        <v>Sector 2</v>
      </c>
    </row>
    <row r="78" spans="1:20" x14ac:dyDescent="0.2">
      <c r="A78" t="s">
        <v>2091</v>
      </c>
      <c r="B78" t="s">
        <v>18</v>
      </c>
      <c r="C78" t="s">
        <v>59</v>
      </c>
      <c r="D78" t="s">
        <v>2092</v>
      </c>
      <c r="F78" s="2">
        <v>46271.712928240697</v>
      </c>
      <c r="G78" t="s">
        <v>22</v>
      </c>
      <c r="H78" t="s">
        <v>2177</v>
      </c>
      <c r="I78" s="3">
        <v>400</v>
      </c>
      <c r="J78" t="s">
        <v>24</v>
      </c>
      <c r="K78" t="s">
        <v>62</v>
      </c>
      <c r="L78" s="3">
        <v>864</v>
      </c>
      <c r="M78" t="s">
        <v>111</v>
      </c>
      <c r="N78" s="2">
        <v>46271.769062500003</v>
      </c>
      <c r="O78" s="3">
        <v>400</v>
      </c>
      <c r="P78" t="s">
        <v>192</v>
      </c>
      <c r="Q78" s="3">
        <v>30</v>
      </c>
      <c r="R78" s="3" t="str">
        <f>IF(OR(G78="12R",G78="12L"),_xlfn.XLOOKUP(C78,DB!$A$2:$A$222,DB!$B$2:$B$222,""),IF(OR(G78="30L",G78="30R"),_xlfn.XLOOKUP(C78,DB!$A$2:$A$222,DB!$C$2:$C$222,""),""))</f>
        <v>UDGUV</v>
      </c>
      <c r="S78" s="3">
        <f t="shared" si="1"/>
        <v>17</v>
      </c>
      <c r="T78" s="3" t="str">
        <f>_xlfn.XLOOKUP(C78,DB!$A$2:$A$222,DB!$D$2:$D$222,"")</f>
        <v>Sector 2</v>
      </c>
    </row>
    <row r="79" spans="1:20" x14ac:dyDescent="0.2">
      <c r="A79" t="s">
        <v>301</v>
      </c>
      <c r="B79" t="s">
        <v>18</v>
      </c>
      <c r="C79" t="s">
        <v>173</v>
      </c>
      <c r="D79" t="s">
        <v>73</v>
      </c>
      <c r="E79" t="s">
        <v>2178</v>
      </c>
      <c r="F79" s="2">
        <v>46271.714016203703</v>
      </c>
      <c r="G79" t="s">
        <v>22</v>
      </c>
      <c r="H79" t="s">
        <v>2179</v>
      </c>
      <c r="I79" s="3">
        <v>360</v>
      </c>
      <c r="J79" t="s">
        <v>24</v>
      </c>
      <c r="K79" t="s">
        <v>25</v>
      </c>
      <c r="L79" s="3">
        <v>719</v>
      </c>
      <c r="M79" t="s">
        <v>168</v>
      </c>
      <c r="N79" s="2">
        <v>46271.752557870401</v>
      </c>
      <c r="O79" s="3">
        <v>360</v>
      </c>
      <c r="P79" t="s">
        <v>27</v>
      </c>
      <c r="Q79" s="3">
        <v>40</v>
      </c>
      <c r="R79" s="3" t="str">
        <f>IF(OR(G79="12R",G79="12L"),_xlfn.XLOOKUP(C79,DB!$A$2:$A$222,DB!$B$2:$B$222,""),IF(OR(G79="30L",G79="30R"),_xlfn.XLOOKUP(C79,DB!$A$2:$A$222,DB!$C$2:$C$222,""),""))</f>
        <v>ENEBA</v>
      </c>
      <c r="S79" s="3">
        <f t="shared" si="1"/>
        <v>17</v>
      </c>
      <c r="T79" s="3" t="str">
        <f>_xlfn.XLOOKUP(C79,DB!$A$2:$A$222,DB!$D$2:$D$222,"")</f>
        <v>Sector 3</v>
      </c>
    </row>
    <row r="80" spans="1:20" x14ac:dyDescent="0.2">
      <c r="A80" t="s">
        <v>297</v>
      </c>
      <c r="B80" t="s">
        <v>18</v>
      </c>
      <c r="C80" t="s">
        <v>298</v>
      </c>
      <c r="D80" t="s">
        <v>73</v>
      </c>
      <c r="E80" t="s">
        <v>2180</v>
      </c>
      <c r="F80" s="2">
        <v>46271.715277777803</v>
      </c>
      <c r="G80" t="s">
        <v>22</v>
      </c>
      <c r="H80" t="s">
        <v>2181</v>
      </c>
      <c r="I80" s="3">
        <v>330</v>
      </c>
      <c r="J80" t="s">
        <v>24</v>
      </c>
      <c r="K80" t="s">
        <v>25</v>
      </c>
      <c r="L80" s="3">
        <v>359</v>
      </c>
      <c r="M80" t="s">
        <v>33</v>
      </c>
      <c r="N80" s="2">
        <v>46271.736157407402</v>
      </c>
      <c r="O80" s="3">
        <v>320</v>
      </c>
      <c r="P80" t="s">
        <v>27</v>
      </c>
      <c r="Q80" s="3">
        <v>40</v>
      </c>
      <c r="R80" s="3" t="str">
        <f>IF(OR(G80="12R",G80="12L"),_xlfn.XLOOKUP(C80,DB!$A$2:$A$222,DB!$B$2:$B$222,""),IF(OR(G80="30L",G80="30R"),_xlfn.XLOOKUP(C80,DB!$A$2:$A$222,DB!$C$2:$C$222,""),""))</f>
        <v>OMSUK</v>
      </c>
      <c r="S80" s="3">
        <f t="shared" si="1"/>
        <v>17</v>
      </c>
      <c r="T80" s="3" t="str">
        <f>_xlfn.XLOOKUP(C80,DB!$A$2:$A$222,DB!$D$2:$D$222,"")</f>
        <v>Sector 3</v>
      </c>
    </row>
    <row r="81" spans="1:20" x14ac:dyDescent="0.2">
      <c r="A81" t="s">
        <v>1097</v>
      </c>
      <c r="B81" t="s">
        <v>18</v>
      </c>
      <c r="C81" t="s">
        <v>1098</v>
      </c>
      <c r="D81" t="s">
        <v>65</v>
      </c>
      <c r="E81" t="s">
        <v>92</v>
      </c>
      <c r="F81" s="2">
        <v>46271.719479166699</v>
      </c>
      <c r="G81" t="s">
        <v>22</v>
      </c>
      <c r="H81" t="s">
        <v>2182</v>
      </c>
      <c r="I81" s="3">
        <v>360</v>
      </c>
      <c r="J81" t="s">
        <v>24</v>
      </c>
      <c r="K81" t="s">
        <v>25</v>
      </c>
      <c r="L81" s="3">
        <v>873</v>
      </c>
      <c r="M81" t="s">
        <v>39</v>
      </c>
      <c r="N81" s="2">
        <v>46271.767002314802</v>
      </c>
      <c r="O81" s="3">
        <v>360</v>
      </c>
      <c r="P81" t="s">
        <v>27</v>
      </c>
      <c r="Q81" s="3">
        <v>190</v>
      </c>
      <c r="R81" s="3" t="str">
        <f>IF(OR(G81="12R",G81="12L"),_xlfn.XLOOKUP(C81,DB!$A$2:$A$222,DB!$B$2:$B$222,""),IF(OR(G81="30L",G81="30R"),_xlfn.XLOOKUP(C81,DB!$A$2:$A$222,DB!$C$2:$C$222,""),""))</f>
        <v>UDGUV</v>
      </c>
      <c r="S81" s="3">
        <f t="shared" si="1"/>
        <v>17</v>
      </c>
      <c r="T81" s="3" t="str">
        <f>_xlfn.XLOOKUP(C81,DB!$A$2:$A$222,DB!$D$2:$D$222,"")</f>
        <v>Sector 2</v>
      </c>
    </row>
    <row r="82" spans="1:20" x14ac:dyDescent="0.2">
      <c r="A82" t="s">
        <v>304</v>
      </c>
      <c r="B82" t="s">
        <v>18</v>
      </c>
      <c r="C82" t="s">
        <v>305</v>
      </c>
      <c r="D82" t="s">
        <v>165</v>
      </c>
      <c r="E82" t="s">
        <v>2183</v>
      </c>
      <c r="F82" s="2">
        <v>46271.723148148201</v>
      </c>
      <c r="G82" t="s">
        <v>22</v>
      </c>
      <c r="H82" t="s">
        <v>2184</v>
      </c>
      <c r="I82" s="3">
        <v>300</v>
      </c>
      <c r="J82" t="s">
        <v>24</v>
      </c>
      <c r="K82" t="s">
        <v>25</v>
      </c>
      <c r="L82" s="3">
        <v>405</v>
      </c>
      <c r="M82" t="s">
        <v>2185</v>
      </c>
      <c r="N82" s="2">
        <v>46271.745439814797</v>
      </c>
      <c r="O82" s="3">
        <v>320</v>
      </c>
      <c r="P82" t="s">
        <v>27</v>
      </c>
      <c r="Q82" s="3">
        <v>40</v>
      </c>
      <c r="R82" s="3" t="str">
        <f>IF(OR(G82="12R",G82="12L"),_xlfn.XLOOKUP(C82,DB!$A$2:$A$222,DB!$B$2:$B$222,""),IF(OR(G82="30L",G82="30R"),_xlfn.XLOOKUP(C82,DB!$A$2:$A$222,DB!$C$2:$C$222,""),""))</f>
        <v>ENEBA</v>
      </c>
      <c r="S82" s="3">
        <f t="shared" si="1"/>
        <v>17</v>
      </c>
      <c r="T82" s="3" t="str">
        <f>_xlfn.XLOOKUP(C82,DB!$A$2:$A$222,DB!$D$2:$D$222,"")</f>
        <v>Sector 3</v>
      </c>
    </row>
    <row r="83" spans="1:20" x14ac:dyDescent="0.2">
      <c r="A83" t="s">
        <v>329</v>
      </c>
      <c r="B83" t="s">
        <v>18</v>
      </c>
      <c r="C83" t="s">
        <v>35</v>
      </c>
      <c r="D83" t="s">
        <v>73</v>
      </c>
      <c r="E83" t="s">
        <v>2186</v>
      </c>
      <c r="F83" s="2">
        <v>46271.7293055556</v>
      </c>
      <c r="G83" t="s">
        <v>22</v>
      </c>
      <c r="H83" t="s">
        <v>2187</v>
      </c>
      <c r="I83" s="3">
        <v>360</v>
      </c>
      <c r="J83" t="s">
        <v>24</v>
      </c>
      <c r="K83" t="s">
        <v>25</v>
      </c>
      <c r="L83" s="3">
        <v>886</v>
      </c>
      <c r="M83" t="s">
        <v>39</v>
      </c>
      <c r="N83" s="2">
        <v>46271.776678240698</v>
      </c>
      <c r="O83" s="3">
        <v>360</v>
      </c>
      <c r="P83" t="s">
        <v>27</v>
      </c>
      <c r="Q83" s="3">
        <v>190</v>
      </c>
      <c r="R83" s="3" t="str">
        <f>IF(OR(G83="12R",G83="12L"),_xlfn.XLOOKUP(C83,DB!$A$2:$A$222,DB!$B$2:$B$222,""),IF(OR(G83="30L",G83="30R"),_xlfn.XLOOKUP(C83,DB!$A$2:$A$222,DB!$C$2:$C$222,""),""))</f>
        <v>UDGUV</v>
      </c>
      <c r="S83" s="3">
        <f t="shared" si="1"/>
        <v>17</v>
      </c>
      <c r="T83" s="3" t="str">
        <f>_xlfn.XLOOKUP(C83,DB!$A$2:$A$222,DB!$D$2:$D$222,"")</f>
        <v>Sector 2</v>
      </c>
    </row>
    <row r="84" spans="1:20" x14ac:dyDescent="0.2">
      <c r="A84" t="s">
        <v>257</v>
      </c>
      <c r="B84" t="s">
        <v>18</v>
      </c>
      <c r="C84" t="s">
        <v>29</v>
      </c>
      <c r="D84" t="s">
        <v>73</v>
      </c>
      <c r="E84" t="s">
        <v>292</v>
      </c>
      <c r="F84" s="2">
        <v>46271.730312500003</v>
      </c>
      <c r="G84" t="s">
        <v>22</v>
      </c>
      <c r="H84" t="s">
        <v>2188</v>
      </c>
      <c r="I84" s="3">
        <v>350</v>
      </c>
      <c r="J84" t="s">
        <v>24</v>
      </c>
      <c r="K84" t="s">
        <v>25</v>
      </c>
      <c r="L84" s="3">
        <v>360</v>
      </c>
      <c r="M84" t="s">
        <v>33</v>
      </c>
      <c r="N84" s="2">
        <v>46271.7514814815</v>
      </c>
      <c r="O84" s="3">
        <v>350</v>
      </c>
      <c r="P84" t="s">
        <v>27</v>
      </c>
      <c r="Q84" s="3">
        <v>40</v>
      </c>
      <c r="R84" s="3" t="str">
        <f>IF(OR(G84="12R",G84="12L"),_xlfn.XLOOKUP(C84,DB!$A$2:$A$222,DB!$B$2:$B$222,""),IF(OR(G84="30L",G84="30R"),_xlfn.XLOOKUP(C84,DB!$A$2:$A$222,DB!$C$2:$C$222,""),""))</f>
        <v>OMSUK</v>
      </c>
      <c r="S84" s="3">
        <f t="shared" si="1"/>
        <v>17</v>
      </c>
      <c r="T84" s="3" t="str">
        <f>_xlfn.XLOOKUP(C84,DB!$A$2:$A$222,DB!$D$2:$D$222,"")</f>
        <v>Sector 3</v>
      </c>
    </row>
    <row r="85" spans="1:20" x14ac:dyDescent="0.2">
      <c r="A85" t="s">
        <v>428</v>
      </c>
      <c r="B85" t="s">
        <v>18</v>
      </c>
      <c r="C85" t="s">
        <v>182</v>
      </c>
      <c r="D85" t="s">
        <v>73</v>
      </c>
      <c r="E85" t="s">
        <v>2189</v>
      </c>
      <c r="F85" s="2">
        <v>46271.732222222199</v>
      </c>
      <c r="G85" t="s">
        <v>22</v>
      </c>
      <c r="H85" t="s">
        <v>2190</v>
      </c>
      <c r="I85" s="3">
        <v>350</v>
      </c>
      <c r="J85" t="s">
        <v>24</v>
      </c>
      <c r="K85" t="s">
        <v>25</v>
      </c>
      <c r="L85" s="3">
        <v>360</v>
      </c>
      <c r="M85" t="s">
        <v>33</v>
      </c>
      <c r="N85" s="2">
        <v>46271.754317129598</v>
      </c>
      <c r="O85" s="3">
        <v>330</v>
      </c>
      <c r="P85" t="s">
        <v>27</v>
      </c>
      <c r="Q85" s="3">
        <v>40</v>
      </c>
      <c r="R85" s="3" t="str">
        <f>IF(OR(G85="12R",G85="12L"),_xlfn.XLOOKUP(C85,DB!$A$2:$A$222,DB!$B$2:$B$222,""),IF(OR(G85="30L",G85="30R"),_xlfn.XLOOKUP(C85,DB!$A$2:$A$222,DB!$C$2:$C$222,""),""))</f>
        <v>ENEBA</v>
      </c>
      <c r="S85" s="3">
        <f t="shared" si="1"/>
        <v>17</v>
      </c>
      <c r="T85" s="3" t="str">
        <f>_xlfn.XLOOKUP(C85,DB!$A$2:$A$222,DB!$D$2:$D$222,"")</f>
        <v>Sector 3</v>
      </c>
    </row>
    <row r="86" spans="1:20" x14ac:dyDescent="0.2">
      <c r="A86" t="s">
        <v>309</v>
      </c>
      <c r="B86" t="s">
        <v>18</v>
      </c>
      <c r="C86" t="s">
        <v>310</v>
      </c>
      <c r="D86" t="s">
        <v>36</v>
      </c>
      <c r="E86" t="s">
        <v>2191</v>
      </c>
      <c r="F86" s="2">
        <v>46271.733310185198</v>
      </c>
      <c r="G86" t="s">
        <v>22</v>
      </c>
      <c r="H86" t="s">
        <v>312</v>
      </c>
      <c r="I86" s="3">
        <v>350</v>
      </c>
      <c r="J86" t="s">
        <v>24</v>
      </c>
      <c r="K86" t="s">
        <v>25</v>
      </c>
      <c r="L86" s="3">
        <v>136</v>
      </c>
      <c r="M86" t="s">
        <v>45</v>
      </c>
      <c r="N86" s="2">
        <v>46271.742511574099</v>
      </c>
      <c r="O86" s="3">
        <v>233</v>
      </c>
      <c r="P86" t="s">
        <v>27</v>
      </c>
      <c r="Q86" s="3">
        <v>190</v>
      </c>
      <c r="R86" s="3" t="str">
        <f>IF(OR(G86="12R",G86="12L"),_xlfn.XLOOKUP(C86,DB!$A$2:$A$222,DB!$B$2:$B$222,""),IF(OR(G86="30L",G86="30R"),_xlfn.XLOOKUP(C86,DB!$A$2:$A$222,DB!$C$2:$C$222,""),""))</f>
        <v>NUDAL</v>
      </c>
      <c r="S86" s="3">
        <f t="shared" si="1"/>
        <v>17</v>
      </c>
      <c r="T86" s="3" t="str">
        <f>_xlfn.XLOOKUP(C86,DB!$A$2:$A$222,DB!$D$2:$D$222,"")</f>
        <v>Sector 3</v>
      </c>
    </row>
    <row r="87" spans="1:20" x14ac:dyDescent="0.2">
      <c r="A87" t="s">
        <v>351</v>
      </c>
      <c r="B87" t="s">
        <v>18</v>
      </c>
      <c r="C87" t="s">
        <v>352</v>
      </c>
      <c r="D87" t="s">
        <v>165</v>
      </c>
      <c r="E87" t="s">
        <v>2192</v>
      </c>
      <c r="F87" s="2">
        <v>46271.735960648097</v>
      </c>
      <c r="G87" t="s">
        <v>22</v>
      </c>
      <c r="H87" t="s">
        <v>2193</v>
      </c>
      <c r="I87" s="3">
        <v>340</v>
      </c>
      <c r="J87" t="s">
        <v>24</v>
      </c>
      <c r="K87" t="s">
        <v>25</v>
      </c>
      <c r="L87" s="3">
        <v>448</v>
      </c>
      <c r="M87" t="s">
        <v>308</v>
      </c>
      <c r="N87" s="2">
        <v>46271.760138888902</v>
      </c>
      <c r="O87" s="3">
        <v>340</v>
      </c>
      <c r="P87" t="s">
        <v>27</v>
      </c>
      <c r="Q87" s="3">
        <v>40</v>
      </c>
      <c r="R87" s="3" t="str">
        <f>IF(OR(G87="12R",G87="12L"),_xlfn.XLOOKUP(C87,DB!$A$2:$A$222,DB!$B$2:$B$222,""),IF(OR(G87="30L",G87="30R"),_xlfn.XLOOKUP(C87,DB!$A$2:$A$222,DB!$C$2:$C$222,""),""))</f>
        <v>OMSUK</v>
      </c>
      <c r="S87" s="3">
        <f t="shared" si="1"/>
        <v>17</v>
      </c>
      <c r="T87" s="3" t="str">
        <f>_xlfn.XLOOKUP(C87,DB!$A$2:$A$222,DB!$D$2:$D$222,"")</f>
        <v>Sector 3</v>
      </c>
    </row>
    <row r="88" spans="1:20" x14ac:dyDescent="0.2">
      <c r="A88" t="s">
        <v>2194</v>
      </c>
      <c r="B88" t="s">
        <v>18</v>
      </c>
      <c r="C88" t="s">
        <v>2195</v>
      </c>
      <c r="D88" t="s">
        <v>630</v>
      </c>
      <c r="E88" t="s">
        <v>2196</v>
      </c>
      <c r="F88" s="2">
        <v>46271.741249999999</v>
      </c>
      <c r="G88" t="s">
        <v>22</v>
      </c>
      <c r="H88" t="s">
        <v>2197</v>
      </c>
      <c r="I88" s="3">
        <v>390</v>
      </c>
      <c r="J88" t="s">
        <v>24</v>
      </c>
      <c r="K88" t="s">
        <v>25</v>
      </c>
      <c r="L88" s="3">
        <v>219</v>
      </c>
      <c r="M88" t="s">
        <v>68</v>
      </c>
      <c r="N88" s="2">
        <v>46271.755358796298</v>
      </c>
      <c r="O88" s="3">
        <v>299</v>
      </c>
      <c r="P88" t="s">
        <v>46</v>
      </c>
      <c r="Q88" s="3">
        <v>190</v>
      </c>
      <c r="R88" s="3" t="str">
        <f>IF(OR(G88="12R",G88="12L"),_xlfn.XLOOKUP(C88,DB!$A$2:$A$222,DB!$B$2:$B$222,""),IF(OR(G88="30L",G88="30R"),_xlfn.XLOOKUP(C88,DB!$A$2:$A$222,DB!$C$2:$C$222,""),""))</f>
        <v>CZM</v>
      </c>
      <c r="S88" s="3">
        <f t="shared" si="1"/>
        <v>17</v>
      </c>
      <c r="T88" s="3" t="str">
        <f>_xlfn.XLOOKUP(C88,DB!$A$2:$A$222,DB!$D$2:$D$222,"")</f>
        <v>Sector 7</v>
      </c>
    </row>
    <row r="89" spans="1:20" x14ac:dyDescent="0.2">
      <c r="A89" t="s">
        <v>373</v>
      </c>
      <c r="B89" t="s">
        <v>18</v>
      </c>
      <c r="C89" t="s">
        <v>374</v>
      </c>
      <c r="D89" t="s">
        <v>155</v>
      </c>
      <c r="E89" t="s">
        <v>435</v>
      </c>
      <c r="F89" s="2">
        <v>46271.742962962999</v>
      </c>
      <c r="G89" t="s">
        <v>22</v>
      </c>
      <c r="H89" t="s">
        <v>2198</v>
      </c>
      <c r="I89" s="3">
        <v>370</v>
      </c>
      <c r="J89" t="s">
        <v>24</v>
      </c>
      <c r="K89" t="s">
        <v>25</v>
      </c>
      <c r="L89" s="3">
        <v>351</v>
      </c>
      <c r="M89" t="s">
        <v>33</v>
      </c>
      <c r="N89" s="2">
        <v>46271.762430555602</v>
      </c>
      <c r="O89" s="3">
        <v>370</v>
      </c>
      <c r="P89" t="s">
        <v>27</v>
      </c>
      <c r="Q89" s="3">
        <v>40</v>
      </c>
      <c r="R89" s="3" t="str">
        <f>IF(OR(G89="12R",G89="12L"),_xlfn.XLOOKUP(C89,DB!$A$2:$A$222,DB!$B$2:$B$222,""),IF(OR(G89="30L",G89="30R"),_xlfn.XLOOKUP(C89,DB!$A$2:$A$222,DB!$C$2:$C$222,""),""))</f>
        <v>OMSUK</v>
      </c>
      <c r="S89" s="3">
        <f t="shared" si="1"/>
        <v>17</v>
      </c>
      <c r="T89" s="3" t="str">
        <f>_xlfn.XLOOKUP(C89,DB!$A$2:$A$222,DB!$D$2:$D$222,"")</f>
        <v>Sector 3</v>
      </c>
    </row>
    <row r="90" spans="1:20" x14ac:dyDescent="0.2">
      <c r="A90" t="s">
        <v>336</v>
      </c>
      <c r="B90" t="s">
        <v>18</v>
      </c>
      <c r="C90" t="s">
        <v>337</v>
      </c>
      <c r="D90" t="s">
        <v>65</v>
      </c>
      <c r="E90" t="s">
        <v>145</v>
      </c>
      <c r="F90" s="2">
        <v>46271.743981481501</v>
      </c>
      <c r="G90" t="s">
        <v>22</v>
      </c>
      <c r="H90" t="s">
        <v>2199</v>
      </c>
      <c r="I90" s="3">
        <v>380</v>
      </c>
      <c r="J90" t="s">
        <v>24</v>
      </c>
      <c r="K90" t="s">
        <v>25</v>
      </c>
      <c r="L90" s="3">
        <v>863</v>
      </c>
      <c r="M90" t="s">
        <v>52</v>
      </c>
      <c r="N90" s="2">
        <v>46271.791712963</v>
      </c>
      <c r="O90" s="3">
        <v>380</v>
      </c>
      <c r="P90" t="s">
        <v>27</v>
      </c>
      <c r="Q90" s="3">
        <v>190</v>
      </c>
      <c r="R90" s="3" t="str">
        <f>IF(OR(G90="12R",G90="12L"),_xlfn.XLOOKUP(C90,DB!$A$2:$A$222,DB!$B$2:$B$222,""),IF(OR(G90="30L",G90="30R"),_xlfn.XLOOKUP(C90,DB!$A$2:$A$222,DB!$C$2:$C$222,""),""))</f>
        <v>UDGUV</v>
      </c>
      <c r="S90" s="3">
        <f t="shared" si="1"/>
        <v>17</v>
      </c>
      <c r="T90" s="3" t="str">
        <f>_xlfn.XLOOKUP(C90,DB!$A$2:$A$222,DB!$D$2:$D$222,"")</f>
        <v>Sector 2</v>
      </c>
    </row>
    <row r="91" spans="1:20" x14ac:dyDescent="0.2">
      <c r="A91" t="s">
        <v>506</v>
      </c>
      <c r="B91" t="s">
        <v>18</v>
      </c>
      <c r="C91" t="s">
        <v>211</v>
      </c>
      <c r="D91" t="s">
        <v>20</v>
      </c>
      <c r="E91" t="s">
        <v>2200</v>
      </c>
      <c r="F91" s="2">
        <v>46271.744988425897</v>
      </c>
      <c r="G91" t="s">
        <v>22</v>
      </c>
      <c r="H91" t="s">
        <v>2201</v>
      </c>
      <c r="I91" s="3">
        <v>350</v>
      </c>
      <c r="J91" t="s">
        <v>24</v>
      </c>
      <c r="K91" t="s">
        <v>25</v>
      </c>
      <c r="L91" s="3">
        <v>136</v>
      </c>
      <c r="M91" t="s">
        <v>45</v>
      </c>
      <c r="N91" s="2">
        <v>46271.753900463002</v>
      </c>
      <c r="O91" s="3">
        <v>225</v>
      </c>
      <c r="P91" t="s">
        <v>27</v>
      </c>
      <c r="Q91" s="3">
        <v>190</v>
      </c>
      <c r="R91" s="3" t="str">
        <f>IF(OR(G91="12R",G91="12L"),_xlfn.XLOOKUP(C91,DB!$A$2:$A$222,DB!$B$2:$B$222,""),IF(OR(G91="30L",G91="30R"),_xlfn.XLOOKUP(C91,DB!$A$2:$A$222,DB!$C$2:$C$222,""),""))</f>
        <v>NUDAL</v>
      </c>
      <c r="S91" s="3">
        <f t="shared" si="1"/>
        <v>17</v>
      </c>
      <c r="T91" s="3" t="str">
        <f>_xlfn.XLOOKUP(C91,DB!$A$2:$A$222,DB!$D$2:$D$222,"")</f>
        <v>Sector 3</v>
      </c>
    </row>
    <row r="92" spans="1:20" x14ac:dyDescent="0.2">
      <c r="A92" t="s">
        <v>355</v>
      </c>
      <c r="B92" t="s">
        <v>18</v>
      </c>
      <c r="C92" t="s">
        <v>35</v>
      </c>
      <c r="D92" t="s">
        <v>20</v>
      </c>
      <c r="E92" t="s">
        <v>993</v>
      </c>
      <c r="F92" s="2">
        <v>46271.745983796303</v>
      </c>
      <c r="G92" t="s">
        <v>22</v>
      </c>
      <c r="H92" t="s">
        <v>2202</v>
      </c>
      <c r="I92" s="3">
        <v>340</v>
      </c>
      <c r="J92" t="s">
        <v>24</v>
      </c>
      <c r="K92" t="s">
        <v>25</v>
      </c>
      <c r="L92" s="3">
        <v>871</v>
      </c>
      <c r="M92" t="s">
        <v>39</v>
      </c>
      <c r="N92" s="2">
        <v>46271.792280092603</v>
      </c>
      <c r="O92" s="3">
        <v>340</v>
      </c>
      <c r="P92" t="s">
        <v>27</v>
      </c>
      <c r="Q92" s="3">
        <v>190</v>
      </c>
      <c r="R92" s="3" t="str">
        <f>IF(OR(G92="12R",G92="12L"),_xlfn.XLOOKUP(C92,DB!$A$2:$A$222,DB!$B$2:$B$222,""),IF(OR(G92="30L",G92="30R"),_xlfn.XLOOKUP(C92,DB!$A$2:$A$222,DB!$C$2:$C$222,""),""))</f>
        <v>UDGUV</v>
      </c>
      <c r="S92" s="3">
        <f t="shared" si="1"/>
        <v>17</v>
      </c>
      <c r="T92" s="3" t="str">
        <f>_xlfn.XLOOKUP(C92,DB!$A$2:$A$222,DB!$D$2:$D$222,"")</f>
        <v>Sector 2</v>
      </c>
    </row>
    <row r="93" spans="1:20" x14ac:dyDescent="0.2">
      <c r="A93" t="s">
        <v>1147</v>
      </c>
      <c r="B93" t="s">
        <v>18</v>
      </c>
      <c r="C93" t="s">
        <v>463</v>
      </c>
      <c r="D93" t="s">
        <v>155</v>
      </c>
      <c r="E93" t="s">
        <v>2203</v>
      </c>
      <c r="F93" s="2">
        <v>46271.747106481504</v>
      </c>
      <c r="G93" t="s">
        <v>22</v>
      </c>
      <c r="H93" t="s">
        <v>2204</v>
      </c>
      <c r="I93" s="3">
        <v>390</v>
      </c>
      <c r="J93" t="s">
        <v>24</v>
      </c>
      <c r="K93" t="s">
        <v>25</v>
      </c>
      <c r="L93" s="3">
        <v>133</v>
      </c>
      <c r="M93" t="s">
        <v>45</v>
      </c>
      <c r="N93" s="2">
        <v>46271.755972222199</v>
      </c>
      <c r="O93" s="3">
        <v>281</v>
      </c>
      <c r="P93" t="s">
        <v>27</v>
      </c>
      <c r="Q93" s="3">
        <v>190</v>
      </c>
      <c r="R93" s="3" t="str">
        <f>IF(OR(G93="12R",G93="12L"),_xlfn.XLOOKUP(C93,DB!$A$2:$A$222,DB!$B$2:$B$222,""),IF(OR(G93="30L",G93="30R"),_xlfn.XLOOKUP(C93,DB!$A$2:$A$222,DB!$C$2:$C$222,""),""))</f>
        <v>OMSUK</v>
      </c>
      <c r="S93" s="3">
        <f t="shared" si="1"/>
        <v>17</v>
      </c>
      <c r="T93" s="3" t="str">
        <f>_xlfn.XLOOKUP(C93,DB!$A$2:$A$222,DB!$D$2:$D$222,"")</f>
        <v>Sector 3</v>
      </c>
    </row>
    <row r="94" spans="1:20" x14ac:dyDescent="0.2">
      <c r="A94" t="s">
        <v>332</v>
      </c>
      <c r="B94" t="s">
        <v>18</v>
      </c>
      <c r="C94" t="s">
        <v>333</v>
      </c>
      <c r="D94" t="s">
        <v>65</v>
      </c>
      <c r="E94" t="s">
        <v>1845</v>
      </c>
      <c r="F94" s="2">
        <v>46271.749722222201</v>
      </c>
      <c r="G94" t="s">
        <v>22</v>
      </c>
      <c r="H94" t="s">
        <v>2205</v>
      </c>
      <c r="I94" s="3">
        <v>370</v>
      </c>
      <c r="J94" t="s">
        <v>24</v>
      </c>
      <c r="K94" t="s">
        <v>25</v>
      </c>
      <c r="L94" s="3">
        <v>152</v>
      </c>
      <c r="M94" t="s">
        <v>2206</v>
      </c>
      <c r="N94" s="2">
        <v>46271.759837963</v>
      </c>
      <c r="O94" s="3">
        <v>285</v>
      </c>
      <c r="P94" t="s">
        <v>27</v>
      </c>
      <c r="Q94" s="3">
        <v>190</v>
      </c>
      <c r="R94" s="3" t="str">
        <f>IF(OR(G94="12R",G94="12L"),_xlfn.XLOOKUP(C94,DB!$A$2:$A$222,DB!$B$2:$B$222,""),IF(OR(G94="30L",G94="30R"),_xlfn.XLOOKUP(C94,DB!$A$2:$A$222,DB!$C$2:$C$222,""),""))</f>
        <v>TAKUX</v>
      </c>
      <c r="S94" s="3">
        <f t="shared" si="1"/>
        <v>17</v>
      </c>
      <c r="T94" s="3" t="str">
        <f>_xlfn.XLOOKUP(C94,DB!$A$2:$A$222,DB!$D$2:$D$222,"")</f>
        <v>Sector 7</v>
      </c>
    </row>
    <row r="95" spans="1:20" x14ac:dyDescent="0.2">
      <c r="A95" t="s">
        <v>1122</v>
      </c>
      <c r="B95" t="s">
        <v>18</v>
      </c>
      <c r="C95" t="s">
        <v>1123</v>
      </c>
      <c r="D95" t="s">
        <v>65</v>
      </c>
      <c r="E95" t="s">
        <v>2207</v>
      </c>
      <c r="F95" s="2">
        <v>46271.750752314802</v>
      </c>
      <c r="G95" t="s">
        <v>22</v>
      </c>
      <c r="H95" t="s">
        <v>2208</v>
      </c>
      <c r="I95" s="3">
        <v>380</v>
      </c>
      <c r="J95" t="s">
        <v>24</v>
      </c>
      <c r="K95" t="s">
        <v>25</v>
      </c>
      <c r="L95" s="3">
        <v>996</v>
      </c>
      <c r="M95" t="s">
        <v>1126</v>
      </c>
      <c r="N95" s="2">
        <v>46271.806203703702</v>
      </c>
      <c r="O95" s="3">
        <v>228</v>
      </c>
      <c r="P95" t="s">
        <v>27</v>
      </c>
      <c r="Q95" s="3">
        <v>190</v>
      </c>
      <c r="R95" s="3" t="str">
        <f>IF(OR(G95="12R",G95="12L"),_xlfn.XLOOKUP(C95,DB!$A$2:$A$222,DB!$B$2:$B$222,""),IF(OR(G95="30L",G95="30R"),_xlfn.XLOOKUP(C95,DB!$A$2:$A$222,DB!$C$2:$C$222,""),""))</f>
        <v>UDGUV</v>
      </c>
      <c r="S95" s="3">
        <f t="shared" si="1"/>
        <v>18</v>
      </c>
      <c r="T95" s="3" t="str">
        <f>_xlfn.XLOOKUP(C95,DB!$A$2:$A$222,DB!$D$2:$D$222,"")</f>
        <v>Sector 2</v>
      </c>
    </row>
    <row r="96" spans="1:20" x14ac:dyDescent="0.2">
      <c r="A96" t="s">
        <v>370</v>
      </c>
      <c r="B96" t="s">
        <v>18</v>
      </c>
      <c r="C96" t="s">
        <v>48</v>
      </c>
      <c r="D96" t="s">
        <v>49</v>
      </c>
      <c r="E96" t="s">
        <v>50</v>
      </c>
      <c r="F96" s="2">
        <v>46271.752349536997</v>
      </c>
      <c r="G96" t="s">
        <v>22</v>
      </c>
      <c r="H96" t="s">
        <v>2209</v>
      </c>
      <c r="I96" s="3">
        <v>380</v>
      </c>
      <c r="J96" t="s">
        <v>24</v>
      </c>
      <c r="K96" t="s">
        <v>25</v>
      </c>
      <c r="L96" s="3">
        <v>867</v>
      </c>
      <c r="M96" t="s">
        <v>52</v>
      </c>
      <c r="N96" s="2">
        <v>46271.799733796302</v>
      </c>
      <c r="O96" s="3">
        <v>380</v>
      </c>
      <c r="P96" t="s">
        <v>27</v>
      </c>
      <c r="Q96" s="3">
        <v>190</v>
      </c>
      <c r="R96" s="3" t="str">
        <f>IF(OR(G96="12R",G96="12L"),_xlfn.XLOOKUP(C96,DB!$A$2:$A$222,DB!$B$2:$B$222,""),IF(OR(G96="30L",G96="30R"),_xlfn.XLOOKUP(C96,DB!$A$2:$A$222,DB!$C$2:$C$222,""),""))</f>
        <v>UDGUV</v>
      </c>
      <c r="S96" s="3">
        <f t="shared" si="1"/>
        <v>18</v>
      </c>
      <c r="T96" s="3" t="str">
        <f>_xlfn.XLOOKUP(C96,DB!$A$2:$A$222,DB!$D$2:$D$222,"")</f>
        <v>Sector 2</v>
      </c>
    </row>
    <row r="97" spans="1:20" x14ac:dyDescent="0.2">
      <c r="A97" t="s">
        <v>699</v>
      </c>
      <c r="B97" t="s">
        <v>18</v>
      </c>
      <c r="C97" t="s">
        <v>700</v>
      </c>
      <c r="D97" t="s">
        <v>36</v>
      </c>
      <c r="E97" t="s">
        <v>2210</v>
      </c>
      <c r="F97" s="2">
        <v>46271.753182870401</v>
      </c>
      <c r="G97" t="s">
        <v>22</v>
      </c>
      <c r="H97" t="s">
        <v>2211</v>
      </c>
      <c r="I97" s="3">
        <v>350</v>
      </c>
      <c r="J97" t="s">
        <v>24</v>
      </c>
      <c r="K97" t="s">
        <v>25</v>
      </c>
      <c r="L97" s="3">
        <v>356</v>
      </c>
      <c r="M97" t="s">
        <v>33</v>
      </c>
      <c r="N97" s="2">
        <v>46271.773402777799</v>
      </c>
      <c r="O97" s="3">
        <v>350</v>
      </c>
      <c r="P97" t="s">
        <v>27</v>
      </c>
      <c r="Q97" s="3">
        <v>40</v>
      </c>
      <c r="R97" s="3" t="str">
        <f>IF(OR(G97="12R",G97="12L"),_xlfn.XLOOKUP(C97,DB!$A$2:$A$222,DB!$B$2:$B$222,""),IF(OR(G97="30L",G97="30R"),_xlfn.XLOOKUP(C97,DB!$A$2:$A$222,DB!$C$2:$C$222,""),""))</f>
        <v>OMSUK</v>
      </c>
      <c r="S97" s="3">
        <f t="shared" si="1"/>
        <v>18</v>
      </c>
      <c r="T97" s="3" t="str">
        <f>_xlfn.XLOOKUP(C97,DB!$A$2:$A$222,DB!$D$2:$D$222,"")</f>
        <v>Sector 3</v>
      </c>
    </row>
    <row r="98" spans="1:20" x14ac:dyDescent="0.2">
      <c r="A98" t="s">
        <v>345</v>
      </c>
      <c r="B98" t="s">
        <v>18</v>
      </c>
      <c r="C98" t="s">
        <v>346</v>
      </c>
      <c r="D98" t="s">
        <v>65</v>
      </c>
      <c r="E98" t="s">
        <v>2212</v>
      </c>
      <c r="F98" s="2">
        <v>46271.754641203697</v>
      </c>
      <c r="G98" t="s">
        <v>22</v>
      </c>
      <c r="H98" t="s">
        <v>2213</v>
      </c>
      <c r="I98" s="3">
        <v>390</v>
      </c>
      <c r="J98" t="s">
        <v>24</v>
      </c>
      <c r="K98" t="s">
        <v>25</v>
      </c>
      <c r="L98" s="3">
        <v>152</v>
      </c>
      <c r="M98" t="s">
        <v>2214</v>
      </c>
      <c r="N98" s="2">
        <v>46271.764780092599</v>
      </c>
      <c r="O98" s="3">
        <v>296</v>
      </c>
      <c r="P98" t="s">
        <v>27</v>
      </c>
      <c r="Q98" s="3">
        <v>190</v>
      </c>
      <c r="R98" s="3" t="str">
        <f>IF(OR(G98="12R",G98="12L"),_xlfn.XLOOKUP(C98,DB!$A$2:$A$222,DB!$B$2:$B$222,""),IF(OR(G98="30L",G98="30R"),_xlfn.XLOOKUP(C98,DB!$A$2:$A$222,DB!$C$2:$C$222,""),""))</f>
        <v>TAKUX</v>
      </c>
      <c r="S98" s="3">
        <f t="shared" si="1"/>
        <v>18</v>
      </c>
      <c r="T98" s="3" t="str">
        <f>_xlfn.XLOOKUP(C98,DB!$A$2:$A$222,DB!$D$2:$D$222,"")</f>
        <v>Sector 7</v>
      </c>
    </row>
    <row r="99" spans="1:20" x14ac:dyDescent="0.2">
      <c r="A99" t="s">
        <v>357</v>
      </c>
      <c r="B99" t="s">
        <v>18</v>
      </c>
      <c r="C99" t="s">
        <v>249</v>
      </c>
      <c r="D99" t="s">
        <v>20</v>
      </c>
      <c r="E99" t="s">
        <v>2215</v>
      </c>
      <c r="F99" s="2">
        <v>46271.755983796298</v>
      </c>
      <c r="G99" t="s">
        <v>22</v>
      </c>
      <c r="H99" t="s">
        <v>2216</v>
      </c>
      <c r="I99" s="3">
        <v>350</v>
      </c>
      <c r="J99" t="s">
        <v>24</v>
      </c>
      <c r="K99" t="s">
        <v>25</v>
      </c>
      <c r="L99" s="3">
        <v>352</v>
      </c>
      <c r="M99" t="s">
        <v>33</v>
      </c>
      <c r="N99" s="2">
        <v>46271.775844907403</v>
      </c>
      <c r="O99" s="3">
        <v>330</v>
      </c>
      <c r="P99" t="s">
        <v>27</v>
      </c>
      <c r="Q99" s="3">
        <v>40</v>
      </c>
      <c r="R99" s="3" t="str">
        <f>IF(OR(G99="12R",G99="12L"),_xlfn.XLOOKUP(C99,DB!$A$2:$A$222,DB!$B$2:$B$222,""),IF(OR(G99="30L",G99="30R"),_xlfn.XLOOKUP(C99,DB!$A$2:$A$222,DB!$C$2:$C$222,""),""))</f>
        <v>OMSUK</v>
      </c>
      <c r="S99" s="3">
        <f t="shared" si="1"/>
        <v>18</v>
      </c>
      <c r="T99" s="3" t="str">
        <f>_xlfn.XLOOKUP(C99,DB!$A$2:$A$222,DB!$D$2:$D$222,"")</f>
        <v>Sector 3</v>
      </c>
    </row>
    <row r="100" spans="1:20" x14ac:dyDescent="0.2">
      <c r="A100" t="s">
        <v>2217</v>
      </c>
      <c r="B100" t="s">
        <v>18</v>
      </c>
      <c r="C100" t="s">
        <v>59</v>
      </c>
      <c r="D100" t="s">
        <v>2218</v>
      </c>
      <c r="F100" s="2">
        <v>46271.756655092599</v>
      </c>
      <c r="G100" t="s">
        <v>22</v>
      </c>
      <c r="H100" t="s">
        <v>2219</v>
      </c>
      <c r="I100" s="3">
        <v>450</v>
      </c>
      <c r="J100" t="s">
        <v>24</v>
      </c>
      <c r="K100" t="s">
        <v>62</v>
      </c>
      <c r="L100" s="3">
        <v>873</v>
      </c>
      <c r="M100" t="s">
        <v>2220</v>
      </c>
      <c r="N100" s="2">
        <v>46271.801620370403</v>
      </c>
      <c r="O100" s="3">
        <v>450</v>
      </c>
      <c r="P100" t="s">
        <v>27</v>
      </c>
      <c r="Q100" s="3">
        <v>30</v>
      </c>
      <c r="R100" s="3" t="str">
        <f>IF(OR(G100="12R",G100="12L"),_xlfn.XLOOKUP(C100,DB!$A$2:$A$222,DB!$B$2:$B$222,""),IF(OR(G100="30L",G100="30R"),_xlfn.XLOOKUP(C100,DB!$A$2:$A$222,DB!$C$2:$C$222,""),""))</f>
        <v>UDGUV</v>
      </c>
      <c r="S100" s="3">
        <f t="shared" si="1"/>
        <v>18</v>
      </c>
      <c r="T100" s="3" t="str">
        <f>_xlfn.XLOOKUP(C100,DB!$A$2:$A$222,DB!$D$2:$D$222,"")</f>
        <v>Sector 2</v>
      </c>
    </row>
    <row r="101" spans="1:20" x14ac:dyDescent="0.2">
      <c r="A101" t="s">
        <v>271</v>
      </c>
      <c r="B101" t="s">
        <v>18</v>
      </c>
      <c r="C101" t="s">
        <v>249</v>
      </c>
      <c r="D101" t="s">
        <v>73</v>
      </c>
      <c r="E101" t="s">
        <v>2221</v>
      </c>
      <c r="F101" s="2">
        <v>46271.758009259298</v>
      </c>
      <c r="G101" t="s">
        <v>22</v>
      </c>
      <c r="H101" t="s">
        <v>1138</v>
      </c>
      <c r="I101" s="3">
        <v>310</v>
      </c>
      <c r="J101" t="s">
        <v>24</v>
      </c>
      <c r="K101" t="s">
        <v>25</v>
      </c>
      <c r="L101" s="3">
        <v>359</v>
      </c>
      <c r="M101" t="s">
        <v>33</v>
      </c>
      <c r="N101" s="2">
        <v>46271.778159722198</v>
      </c>
      <c r="O101" s="3">
        <v>310</v>
      </c>
      <c r="P101" t="s">
        <v>27</v>
      </c>
      <c r="Q101" s="3">
        <v>40</v>
      </c>
      <c r="R101" s="3" t="str">
        <f>IF(OR(G101="12R",G101="12L"),_xlfn.XLOOKUP(C101,DB!$A$2:$A$222,DB!$B$2:$B$222,""),IF(OR(G101="30L",G101="30R"),_xlfn.XLOOKUP(C101,DB!$A$2:$A$222,DB!$C$2:$C$222,""),""))</f>
        <v>OMSUK</v>
      </c>
      <c r="S101" s="3">
        <f t="shared" si="1"/>
        <v>18</v>
      </c>
      <c r="T101" s="3" t="str">
        <f>_xlfn.XLOOKUP(C101,DB!$A$2:$A$222,DB!$D$2:$D$222,"")</f>
        <v>Sector 3</v>
      </c>
    </row>
    <row r="102" spans="1:20" x14ac:dyDescent="0.2">
      <c r="A102" t="s">
        <v>349</v>
      </c>
      <c r="B102" t="s">
        <v>18</v>
      </c>
      <c r="C102" t="s">
        <v>19</v>
      </c>
      <c r="D102" t="s">
        <v>73</v>
      </c>
      <c r="E102" t="s">
        <v>2222</v>
      </c>
      <c r="F102" s="2">
        <v>46271.758784722202</v>
      </c>
      <c r="G102" t="s">
        <v>22</v>
      </c>
      <c r="H102" t="s">
        <v>2223</v>
      </c>
      <c r="I102" s="3">
        <v>360</v>
      </c>
      <c r="J102" t="s">
        <v>24</v>
      </c>
      <c r="K102" t="s">
        <v>25</v>
      </c>
      <c r="L102" s="3">
        <v>872</v>
      </c>
      <c r="M102" t="s">
        <v>2224</v>
      </c>
      <c r="N102" s="2">
        <v>46271.805740740703</v>
      </c>
      <c r="O102" s="3">
        <v>360</v>
      </c>
      <c r="P102" t="s">
        <v>27</v>
      </c>
      <c r="Q102" s="3">
        <v>190</v>
      </c>
      <c r="R102" s="3" t="str">
        <f>IF(OR(G102="12R",G102="12L"),_xlfn.XLOOKUP(C102,DB!$A$2:$A$222,DB!$B$2:$B$222,""),IF(OR(G102="30L",G102="30R"),_xlfn.XLOOKUP(C102,DB!$A$2:$A$222,DB!$C$2:$C$222,""),""))</f>
        <v>UDGUV</v>
      </c>
      <c r="S102" s="3">
        <f t="shared" si="1"/>
        <v>18</v>
      </c>
      <c r="T102" s="3" t="str">
        <f>_xlfn.XLOOKUP(C102,DB!$A$2:$A$222,DB!$D$2:$D$222,"")</f>
        <v>Sector 2</v>
      </c>
    </row>
    <row r="103" spans="1:20" x14ac:dyDescent="0.2">
      <c r="A103" t="s">
        <v>340</v>
      </c>
      <c r="B103" t="s">
        <v>18</v>
      </c>
      <c r="C103" t="s">
        <v>341</v>
      </c>
      <c r="D103" t="s">
        <v>155</v>
      </c>
      <c r="E103" t="s">
        <v>2225</v>
      </c>
      <c r="F103" s="2">
        <v>46271.759467592601</v>
      </c>
      <c r="G103" t="s">
        <v>22</v>
      </c>
      <c r="H103" t="s">
        <v>2226</v>
      </c>
      <c r="I103" s="3">
        <v>380</v>
      </c>
      <c r="J103" t="s">
        <v>24</v>
      </c>
      <c r="K103" t="s">
        <v>25</v>
      </c>
      <c r="L103" s="3">
        <v>503</v>
      </c>
      <c r="M103" t="s">
        <v>2227</v>
      </c>
      <c r="N103" s="2">
        <v>46271.786759259303</v>
      </c>
      <c r="O103" s="3">
        <v>380</v>
      </c>
      <c r="P103" t="s">
        <v>27</v>
      </c>
      <c r="Q103" s="3">
        <v>40</v>
      </c>
      <c r="R103" s="3" t="str">
        <f>IF(OR(G103="12R",G103="12L"),_xlfn.XLOOKUP(C103,DB!$A$2:$A$222,DB!$B$2:$B$222,""),IF(OR(G103="30L",G103="30R"),_xlfn.XLOOKUP(C103,DB!$A$2:$A$222,DB!$C$2:$C$222,""),""))</f>
        <v>ENEBA</v>
      </c>
      <c r="S103" s="3">
        <f t="shared" si="1"/>
        <v>18</v>
      </c>
      <c r="T103" s="3" t="str">
        <f>_xlfn.XLOOKUP(C103,DB!$A$2:$A$222,DB!$D$2:$D$222,"")</f>
        <v>Sector 3</v>
      </c>
    </row>
    <row r="104" spans="1:20" x14ac:dyDescent="0.2">
      <c r="A104" t="s">
        <v>360</v>
      </c>
      <c r="B104" t="s">
        <v>18</v>
      </c>
      <c r="C104" t="s">
        <v>361</v>
      </c>
      <c r="D104" t="s">
        <v>49</v>
      </c>
      <c r="E104" t="s">
        <v>1657</v>
      </c>
      <c r="F104" s="2">
        <v>46271.760266203702</v>
      </c>
      <c r="G104" t="s">
        <v>22</v>
      </c>
      <c r="H104" t="s">
        <v>2228</v>
      </c>
      <c r="I104" s="3">
        <v>320</v>
      </c>
      <c r="J104" t="s">
        <v>24</v>
      </c>
      <c r="K104" t="s">
        <v>25</v>
      </c>
      <c r="L104" s="3">
        <v>885</v>
      </c>
      <c r="M104" t="s">
        <v>39</v>
      </c>
      <c r="N104" s="2">
        <v>46271.806747685201</v>
      </c>
      <c r="O104" s="3">
        <v>320</v>
      </c>
      <c r="P104" t="s">
        <v>27</v>
      </c>
      <c r="Q104" s="3">
        <v>190</v>
      </c>
      <c r="R104" s="3" t="str">
        <f>IF(OR(G104="12R",G104="12L"),_xlfn.XLOOKUP(C104,DB!$A$2:$A$222,DB!$B$2:$B$222,""),IF(OR(G104="30L",G104="30R"),_xlfn.XLOOKUP(C104,DB!$A$2:$A$222,DB!$C$2:$C$222,""),""))</f>
        <v>UDGUV</v>
      </c>
      <c r="S104" s="3">
        <f t="shared" si="1"/>
        <v>18</v>
      </c>
      <c r="T104" s="3" t="str">
        <f>_xlfn.XLOOKUP(C104,DB!$A$2:$A$222,DB!$D$2:$D$222,"")</f>
        <v>Sector 2</v>
      </c>
    </row>
    <row r="105" spans="1:20" x14ac:dyDescent="0.2">
      <c r="A105" t="s">
        <v>402</v>
      </c>
      <c r="B105" t="s">
        <v>18</v>
      </c>
      <c r="C105" t="s">
        <v>164</v>
      </c>
      <c r="D105" t="s">
        <v>165</v>
      </c>
      <c r="E105" t="s">
        <v>2229</v>
      </c>
      <c r="F105" s="2">
        <v>46271.761585648099</v>
      </c>
      <c r="G105" t="s">
        <v>22</v>
      </c>
      <c r="H105" t="s">
        <v>2230</v>
      </c>
      <c r="I105" s="3">
        <v>320</v>
      </c>
      <c r="J105" t="s">
        <v>24</v>
      </c>
      <c r="K105" t="s">
        <v>25</v>
      </c>
      <c r="L105" s="3">
        <v>426</v>
      </c>
      <c r="M105" t="s">
        <v>308</v>
      </c>
      <c r="N105" s="2">
        <v>46271.784513888902</v>
      </c>
      <c r="O105" s="3">
        <v>340</v>
      </c>
      <c r="P105" t="s">
        <v>27</v>
      </c>
      <c r="Q105" s="3">
        <v>40</v>
      </c>
      <c r="R105" s="3" t="str">
        <f>IF(OR(G105="12R",G105="12L"),_xlfn.XLOOKUP(C105,DB!$A$2:$A$222,DB!$B$2:$B$222,""),IF(OR(G105="30L",G105="30R"),_xlfn.XLOOKUP(C105,DB!$A$2:$A$222,DB!$C$2:$C$222,""),""))</f>
        <v>ENEBA</v>
      </c>
      <c r="S105" s="3">
        <f t="shared" si="1"/>
        <v>18</v>
      </c>
      <c r="T105" s="3" t="str">
        <f>_xlfn.XLOOKUP(C105,DB!$A$2:$A$222,DB!$D$2:$D$222,"")</f>
        <v>Sector 3</v>
      </c>
    </row>
    <row r="106" spans="1:20" x14ac:dyDescent="0.2">
      <c r="A106" t="s">
        <v>1053</v>
      </c>
      <c r="B106" t="s">
        <v>18</v>
      </c>
      <c r="C106" t="s">
        <v>173</v>
      </c>
      <c r="D106" t="s">
        <v>20</v>
      </c>
      <c r="E106" t="s">
        <v>2231</v>
      </c>
      <c r="F106" s="2">
        <v>46271.7629282407</v>
      </c>
      <c r="G106" t="s">
        <v>22</v>
      </c>
      <c r="H106" t="s">
        <v>2232</v>
      </c>
      <c r="I106" s="3">
        <v>320</v>
      </c>
      <c r="J106" t="s">
        <v>24</v>
      </c>
      <c r="K106" t="s">
        <v>25</v>
      </c>
      <c r="L106" s="3">
        <v>519</v>
      </c>
      <c r="M106" t="s">
        <v>2233</v>
      </c>
      <c r="N106" s="2">
        <v>46271.790162037003</v>
      </c>
      <c r="O106" s="3">
        <v>320</v>
      </c>
      <c r="P106" t="s">
        <v>27</v>
      </c>
      <c r="Q106" s="3">
        <v>40</v>
      </c>
      <c r="R106" s="3" t="str">
        <f>IF(OR(G106="12R",G106="12L"),_xlfn.XLOOKUP(C106,DB!$A$2:$A$222,DB!$B$2:$B$222,""),IF(OR(G106="30L",G106="30R"),_xlfn.XLOOKUP(C106,DB!$A$2:$A$222,DB!$C$2:$C$222,""),""))</f>
        <v>ENEBA</v>
      </c>
      <c r="S106" s="3">
        <f t="shared" si="1"/>
        <v>18</v>
      </c>
      <c r="T106" s="3" t="str">
        <f>_xlfn.XLOOKUP(C106,DB!$A$2:$A$222,DB!$D$2:$D$222,"")</f>
        <v>Sector 3</v>
      </c>
    </row>
    <row r="107" spans="1:20" x14ac:dyDescent="0.2">
      <c r="A107" t="s">
        <v>1261</v>
      </c>
      <c r="B107" t="s">
        <v>18</v>
      </c>
      <c r="C107" t="s">
        <v>529</v>
      </c>
      <c r="D107" t="s">
        <v>155</v>
      </c>
      <c r="E107" t="s">
        <v>2234</v>
      </c>
      <c r="F107" s="2">
        <v>46271.764247685198</v>
      </c>
      <c r="G107" t="s">
        <v>22</v>
      </c>
      <c r="H107" t="s">
        <v>2235</v>
      </c>
      <c r="I107" s="3">
        <v>380</v>
      </c>
      <c r="J107" t="s">
        <v>24</v>
      </c>
      <c r="K107" t="s">
        <v>25</v>
      </c>
      <c r="L107" s="3">
        <v>535</v>
      </c>
      <c r="M107" t="s">
        <v>2236</v>
      </c>
      <c r="N107" s="2">
        <v>46271.793113425898</v>
      </c>
      <c r="O107" s="3">
        <v>360</v>
      </c>
      <c r="P107" t="s">
        <v>27</v>
      </c>
      <c r="Q107" s="3">
        <v>40</v>
      </c>
      <c r="R107" s="3" t="str">
        <f>IF(OR(G107="12R",G107="12L"),_xlfn.XLOOKUP(C107,DB!$A$2:$A$222,DB!$B$2:$B$222,""),IF(OR(G107="30L",G107="30R"),_xlfn.XLOOKUP(C107,DB!$A$2:$A$222,DB!$C$2:$C$222,""),""))</f>
        <v>UDGUV</v>
      </c>
      <c r="S107" s="3">
        <f t="shared" si="1"/>
        <v>18</v>
      </c>
      <c r="T107" s="3" t="str">
        <f>_xlfn.XLOOKUP(C107,DB!$A$2:$A$222,DB!$D$2:$D$222,"")</f>
        <v>Sector 2</v>
      </c>
    </row>
    <row r="108" spans="1:20" x14ac:dyDescent="0.2">
      <c r="A108" t="s">
        <v>381</v>
      </c>
      <c r="B108" t="s">
        <v>18</v>
      </c>
      <c r="C108" t="s">
        <v>305</v>
      </c>
      <c r="D108" t="s">
        <v>73</v>
      </c>
      <c r="E108" t="s">
        <v>1547</v>
      </c>
      <c r="F108" s="2">
        <v>46271.766412037003</v>
      </c>
      <c r="G108" t="s">
        <v>22</v>
      </c>
      <c r="H108" t="s">
        <v>2237</v>
      </c>
      <c r="I108" s="3">
        <v>350</v>
      </c>
      <c r="J108" t="s">
        <v>24</v>
      </c>
      <c r="K108" t="s">
        <v>25</v>
      </c>
      <c r="L108" s="3">
        <v>359</v>
      </c>
      <c r="M108" t="s">
        <v>33</v>
      </c>
      <c r="N108" s="2">
        <v>46271.786435185197</v>
      </c>
      <c r="O108" s="3">
        <v>343</v>
      </c>
      <c r="P108" t="s">
        <v>27</v>
      </c>
      <c r="Q108" s="3">
        <v>40</v>
      </c>
      <c r="R108" s="3" t="str">
        <f>IF(OR(G108="12R",G108="12L"),_xlfn.XLOOKUP(C108,DB!$A$2:$A$222,DB!$B$2:$B$222,""),IF(OR(G108="30L",G108="30R"),_xlfn.XLOOKUP(C108,DB!$A$2:$A$222,DB!$C$2:$C$222,""),""))</f>
        <v>ENEBA</v>
      </c>
      <c r="S108" s="3">
        <f t="shared" si="1"/>
        <v>18</v>
      </c>
      <c r="T108" s="3" t="str">
        <f>_xlfn.XLOOKUP(C108,DB!$A$2:$A$222,DB!$D$2:$D$222,"")</f>
        <v>Sector 3</v>
      </c>
    </row>
    <row r="109" spans="1:20" x14ac:dyDescent="0.2">
      <c r="A109" t="s">
        <v>1904</v>
      </c>
      <c r="B109" t="s">
        <v>18</v>
      </c>
      <c r="C109" t="s">
        <v>1905</v>
      </c>
      <c r="D109" t="s">
        <v>155</v>
      </c>
      <c r="E109" t="s">
        <v>2238</v>
      </c>
      <c r="F109" s="2">
        <v>46271.768634259301</v>
      </c>
      <c r="G109" t="s">
        <v>22</v>
      </c>
      <c r="H109" t="s">
        <v>2239</v>
      </c>
      <c r="I109" s="3">
        <v>380</v>
      </c>
      <c r="J109" t="s">
        <v>24</v>
      </c>
      <c r="K109" t="s">
        <v>25</v>
      </c>
      <c r="L109" s="3">
        <v>444</v>
      </c>
      <c r="M109" t="s">
        <v>308</v>
      </c>
      <c r="N109" s="2">
        <v>46271.792754629598</v>
      </c>
      <c r="O109" s="3">
        <v>380</v>
      </c>
      <c r="P109" t="s">
        <v>27</v>
      </c>
      <c r="Q109" s="3">
        <v>40</v>
      </c>
      <c r="R109" s="3" t="str">
        <f>IF(OR(G109="12R",G109="12L"),_xlfn.XLOOKUP(C109,DB!$A$2:$A$222,DB!$B$2:$B$222,""),IF(OR(G109="30L",G109="30R"),_xlfn.XLOOKUP(C109,DB!$A$2:$A$222,DB!$C$2:$C$222,""),""))</f>
        <v>ENEBA</v>
      </c>
      <c r="S109" s="3">
        <f t="shared" si="1"/>
        <v>18</v>
      </c>
      <c r="T109" s="3" t="str">
        <f>_xlfn.XLOOKUP(C109,DB!$A$2:$A$222,DB!$D$2:$D$222,"")</f>
        <v>Sector 3</v>
      </c>
    </row>
    <row r="110" spans="1:20" x14ac:dyDescent="0.2">
      <c r="A110" t="s">
        <v>274</v>
      </c>
      <c r="B110" t="s">
        <v>18</v>
      </c>
      <c r="C110" t="s">
        <v>275</v>
      </c>
      <c r="D110" t="s">
        <v>276</v>
      </c>
      <c r="F110" s="2">
        <v>46271.773460648103</v>
      </c>
      <c r="G110" t="s">
        <v>22</v>
      </c>
      <c r="H110" t="s">
        <v>244</v>
      </c>
      <c r="I110" s="3">
        <v>15</v>
      </c>
      <c r="J110" t="s">
        <v>196</v>
      </c>
      <c r="K110" t="s">
        <v>62</v>
      </c>
      <c r="L110" s="3">
        <v>74</v>
      </c>
      <c r="M110" t="s">
        <v>275</v>
      </c>
      <c r="N110" s="2">
        <v>46271.789768518502</v>
      </c>
      <c r="O110" s="3">
        <v>0</v>
      </c>
      <c r="P110" t="s">
        <v>192</v>
      </c>
      <c r="Q110" s="3">
        <v>15</v>
      </c>
      <c r="R110" s="3" t="str">
        <f>IF(OR(G110="12R",G110="12L"),_xlfn.XLOOKUP(C110,DB!$A$2:$A$222,DB!$B$2:$B$222,""),IF(OR(G110="30L",G110="30R"),_xlfn.XLOOKUP(C110,DB!$A$2:$A$222,DB!$C$2:$C$222,""),""))</f>
        <v/>
      </c>
      <c r="S110" s="3">
        <f t="shared" si="1"/>
        <v>18</v>
      </c>
      <c r="T110" s="3" t="str">
        <f>_xlfn.XLOOKUP(C110,DB!$A$2:$A$222,DB!$D$2:$D$222,"")</f>
        <v/>
      </c>
    </row>
    <row r="111" spans="1:20" x14ac:dyDescent="0.2">
      <c r="A111" t="s">
        <v>772</v>
      </c>
      <c r="B111" t="s">
        <v>18</v>
      </c>
      <c r="C111" t="s">
        <v>204</v>
      </c>
      <c r="D111" t="s">
        <v>174</v>
      </c>
      <c r="E111" t="s">
        <v>2240</v>
      </c>
      <c r="F111" s="2">
        <v>46271.774907407402</v>
      </c>
      <c r="G111" t="s">
        <v>22</v>
      </c>
      <c r="H111" t="s">
        <v>2241</v>
      </c>
      <c r="I111" s="3">
        <v>350</v>
      </c>
      <c r="J111" t="s">
        <v>24</v>
      </c>
      <c r="K111" t="s">
        <v>25</v>
      </c>
      <c r="L111" s="3">
        <v>359</v>
      </c>
      <c r="M111" t="s">
        <v>33</v>
      </c>
      <c r="N111" s="2">
        <v>46271.7953472222</v>
      </c>
      <c r="O111" s="3">
        <v>330</v>
      </c>
      <c r="P111" t="s">
        <v>27</v>
      </c>
      <c r="Q111" s="3">
        <v>40</v>
      </c>
      <c r="R111" s="3" t="str">
        <f>IF(OR(G111="12R",G111="12L"),_xlfn.XLOOKUP(C111,DB!$A$2:$A$222,DB!$B$2:$B$222,""),IF(OR(G111="30L",G111="30R"),_xlfn.XLOOKUP(C111,DB!$A$2:$A$222,DB!$C$2:$C$222,""),""))</f>
        <v>OMSUK</v>
      </c>
      <c r="S111" s="3">
        <f t="shared" si="1"/>
        <v>18</v>
      </c>
      <c r="T111" s="3" t="str">
        <f>_xlfn.XLOOKUP(C111,DB!$A$2:$A$222,DB!$D$2:$D$222,"")</f>
        <v>Sector 3</v>
      </c>
    </row>
    <row r="112" spans="1:20" x14ac:dyDescent="0.2">
      <c r="A112" t="s">
        <v>2242</v>
      </c>
      <c r="B112" t="s">
        <v>18</v>
      </c>
      <c r="C112" t="s">
        <v>59</v>
      </c>
      <c r="D112" t="s">
        <v>2243</v>
      </c>
      <c r="F112" s="2">
        <v>46271.775578703702</v>
      </c>
      <c r="G112" t="s">
        <v>22</v>
      </c>
      <c r="H112" t="s">
        <v>2244</v>
      </c>
      <c r="I112" s="3">
        <v>430</v>
      </c>
      <c r="J112" t="s">
        <v>24</v>
      </c>
      <c r="K112" t="s">
        <v>62</v>
      </c>
      <c r="L112" s="3">
        <v>863</v>
      </c>
      <c r="M112" t="s">
        <v>2245</v>
      </c>
      <c r="N112" s="2">
        <v>46271.822974536997</v>
      </c>
      <c r="O112" s="3">
        <v>430</v>
      </c>
      <c r="P112" t="s">
        <v>27</v>
      </c>
      <c r="Q112" s="3">
        <v>30</v>
      </c>
      <c r="R112" s="3" t="str">
        <f>IF(OR(G112="12R",G112="12L"),_xlfn.XLOOKUP(C112,DB!$A$2:$A$222,DB!$B$2:$B$222,""),IF(OR(G112="30L",G112="30R"),_xlfn.XLOOKUP(C112,DB!$A$2:$A$222,DB!$C$2:$C$222,""),""))</f>
        <v>UDGUV</v>
      </c>
      <c r="S112" s="3">
        <f t="shared" si="1"/>
        <v>18</v>
      </c>
      <c r="T112" s="3" t="str">
        <f>_xlfn.XLOOKUP(C112,DB!$A$2:$A$222,DB!$D$2:$D$222,"")</f>
        <v>Sector 2</v>
      </c>
    </row>
    <row r="113" spans="1:20" x14ac:dyDescent="0.2">
      <c r="A113" t="s">
        <v>809</v>
      </c>
      <c r="B113" t="s">
        <v>18</v>
      </c>
      <c r="C113" t="s">
        <v>555</v>
      </c>
      <c r="D113" t="s">
        <v>174</v>
      </c>
      <c r="E113" t="s">
        <v>2246</v>
      </c>
      <c r="F113" s="2">
        <v>46271.777037036998</v>
      </c>
      <c r="G113" t="s">
        <v>22</v>
      </c>
      <c r="H113" t="s">
        <v>2247</v>
      </c>
      <c r="I113" s="3">
        <v>350</v>
      </c>
      <c r="J113" t="s">
        <v>24</v>
      </c>
      <c r="K113" t="s">
        <v>25</v>
      </c>
      <c r="L113" s="3">
        <v>363</v>
      </c>
      <c r="M113" t="s">
        <v>33</v>
      </c>
      <c r="N113" s="2">
        <v>46271.797476851898</v>
      </c>
      <c r="O113" s="3">
        <v>350</v>
      </c>
      <c r="P113" t="s">
        <v>27</v>
      </c>
      <c r="Q113" s="3">
        <v>40</v>
      </c>
      <c r="R113" s="3" t="str">
        <f>IF(OR(G113="12R",G113="12L"),_xlfn.XLOOKUP(C113,DB!$A$2:$A$222,DB!$B$2:$B$222,""),IF(OR(G113="30L",G113="30R"),_xlfn.XLOOKUP(C113,DB!$A$2:$A$222,DB!$C$2:$C$222,""),""))</f>
        <v>OMSUK</v>
      </c>
      <c r="S113" s="3">
        <f t="shared" si="1"/>
        <v>18</v>
      </c>
      <c r="T113" s="3" t="str">
        <f>_xlfn.XLOOKUP(C113,DB!$A$2:$A$222,DB!$D$2:$D$222,"")</f>
        <v>Sector 3</v>
      </c>
    </row>
    <row r="114" spans="1:20" x14ac:dyDescent="0.2">
      <c r="A114" t="s">
        <v>2248</v>
      </c>
      <c r="B114" t="s">
        <v>18</v>
      </c>
      <c r="C114" t="s">
        <v>2249</v>
      </c>
      <c r="D114" t="s">
        <v>174</v>
      </c>
      <c r="E114" t="s">
        <v>2250</v>
      </c>
      <c r="F114" s="2">
        <v>46271.778877314799</v>
      </c>
      <c r="G114" t="s">
        <v>22</v>
      </c>
      <c r="H114" t="s">
        <v>2251</v>
      </c>
      <c r="I114" s="3">
        <v>350</v>
      </c>
      <c r="J114" t="s">
        <v>24</v>
      </c>
      <c r="K114" t="s">
        <v>25</v>
      </c>
      <c r="L114" s="3">
        <v>370</v>
      </c>
      <c r="M114" t="s">
        <v>33</v>
      </c>
      <c r="N114" s="2">
        <v>46271.799537036997</v>
      </c>
      <c r="O114" s="3">
        <v>310</v>
      </c>
      <c r="P114" t="s">
        <v>27</v>
      </c>
      <c r="Q114" s="3">
        <v>40</v>
      </c>
      <c r="R114" s="3" t="str">
        <f>IF(OR(G114="12R",G114="12L"),_xlfn.XLOOKUP(C114,DB!$A$2:$A$222,DB!$B$2:$B$222,""),IF(OR(G114="30L",G114="30R"),_xlfn.XLOOKUP(C114,DB!$A$2:$A$222,DB!$C$2:$C$222,""),""))</f>
        <v>OMSUK</v>
      </c>
      <c r="S114" s="3">
        <f t="shared" si="1"/>
        <v>18</v>
      </c>
      <c r="T114" s="3" t="str">
        <f>_xlfn.XLOOKUP(C114,DB!$A$2:$A$222,DB!$D$2:$D$222,"")</f>
        <v>Sector 3</v>
      </c>
    </row>
    <row r="115" spans="1:20" x14ac:dyDescent="0.2">
      <c r="A115" t="s">
        <v>408</v>
      </c>
      <c r="B115" t="s">
        <v>18</v>
      </c>
      <c r="C115" t="s">
        <v>409</v>
      </c>
      <c r="D115" t="s">
        <v>20</v>
      </c>
      <c r="E115" t="s">
        <v>70</v>
      </c>
      <c r="F115" s="2">
        <v>46271.780601851897</v>
      </c>
      <c r="G115" t="s">
        <v>22</v>
      </c>
      <c r="H115" t="s">
        <v>2252</v>
      </c>
      <c r="I115" s="3">
        <v>380</v>
      </c>
      <c r="J115" t="s">
        <v>24</v>
      </c>
      <c r="K115" t="s">
        <v>25</v>
      </c>
      <c r="L115" s="3">
        <v>862</v>
      </c>
      <c r="M115" t="s">
        <v>39</v>
      </c>
      <c r="N115" s="2">
        <v>46271.827349537001</v>
      </c>
      <c r="O115" s="3">
        <v>360</v>
      </c>
      <c r="P115" t="s">
        <v>27</v>
      </c>
      <c r="Q115" s="3">
        <v>190</v>
      </c>
      <c r="R115" s="3" t="str">
        <f>IF(OR(G115="12R",G115="12L"),_xlfn.XLOOKUP(C115,DB!$A$2:$A$222,DB!$B$2:$B$222,""),IF(OR(G115="30L",G115="30R"),_xlfn.XLOOKUP(C115,DB!$A$2:$A$222,DB!$C$2:$C$222,""),""))</f>
        <v>UDGUV</v>
      </c>
      <c r="S115" s="3">
        <f t="shared" si="1"/>
        <v>18</v>
      </c>
      <c r="T115" s="3" t="str">
        <f>_xlfn.XLOOKUP(C115,DB!$A$2:$A$222,DB!$D$2:$D$222,"")</f>
        <v>Sector 2</v>
      </c>
    </row>
    <row r="116" spans="1:20" x14ac:dyDescent="0.2">
      <c r="A116" t="s">
        <v>384</v>
      </c>
      <c r="B116" t="s">
        <v>18</v>
      </c>
      <c r="C116" t="s">
        <v>204</v>
      </c>
      <c r="D116" t="s">
        <v>36</v>
      </c>
      <c r="E116" t="s">
        <v>2253</v>
      </c>
      <c r="F116" s="2">
        <v>46271.781527777799</v>
      </c>
      <c r="G116" t="s">
        <v>22</v>
      </c>
      <c r="H116" t="s">
        <v>2254</v>
      </c>
      <c r="I116" s="3">
        <v>320</v>
      </c>
      <c r="J116" t="s">
        <v>24</v>
      </c>
      <c r="K116" t="s">
        <v>25</v>
      </c>
      <c r="L116" s="3">
        <v>449</v>
      </c>
      <c r="M116" t="s">
        <v>1019</v>
      </c>
      <c r="N116" s="2">
        <v>46271.805625000001</v>
      </c>
      <c r="O116" s="3">
        <v>320</v>
      </c>
      <c r="P116" t="s">
        <v>27</v>
      </c>
      <c r="Q116" s="3">
        <v>40</v>
      </c>
      <c r="R116" s="3" t="str">
        <f>IF(OR(G116="12R",G116="12L"),_xlfn.XLOOKUP(C116,DB!$A$2:$A$222,DB!$B$2:$B$222,""),IF(OR(G116="30L",G116="30R"),_xlfn.XLOOKUP(C116,DB!$A$2:$A$222,DB!$C$2:$C$222,""),""))</f>
        <v>OMSUK</v>
      </c>
      <c r="S116" s="3">
        <f t="shared" si="1"/>
        <v>18</v>
      </c>
      <c r="T116" s="3" t="str">
        <f>_xlfn.XLOOKUP(C116,DB!$A$2:$A$222,DB!$D$2:$D$222,"")</f>
        <v>Sector 3</v>
      </c>
    </row>
    <row r="117" spans="1:20" x14ac:dyDescent="0.2">
      <c r="A117" t="s">
        <v>1158</v>
      </c>
      <c r="B117" t="s">
        <v>18</v>
      </c>
      <c r="C117" t="s">
        <v>136</v>
      </c>
      <c r="D117" t="s">
        <v>73</v>
      </c>
      <c r="E117" t="s">
        <v>132</v>
      </c>
      <c r="F117" s="2">
        <v>46271.791875000003</v>
      </c>
      <c r="G117" t="s">
        <v>22</v>
      </c>
      <c r="H117" t="s">
        <v>2255</v>
      </c>
      <c r="I117" s="3">
        <v>340</v>
      </c>
      <c r="J117" t="s">
        <v>24</v>
      </c>
      <c r="K117" t="s">
        <v>216</v>
      </c>
      <c r="L117" s="3">
        <v>858</v>
      </c>
      <c r="M117" t="s">
        <v>52</v>
      </c>
      <c r="N117" s="2">
        <v>46271.8370601852</v>
      </c>
      <c r="O117" s="3">
        <v>340</v>
      </c>
      <c r="P117" t="s">
        <v>27</v>
      </c>
      <c r="Q117" s="3">
        <v>190</v>
      </c>
      <c r="R117" s="3" t="str">
        <f>IF(OR(G117="12R",G117="12L"),_xlfn.XLOOKUP(C117,DB!$A$2:$A$222,DB!$B$2:$B$222,""),IF(OR(G117="30L",G117="30R"),_xlfn.XLOOKUP(C117,DB!$A$2:$A$222,DB!$C$2:$C$222,""),""))</f>
        <v>UDGUV</v>
      </c>
      <c r="S117" s="3">
        <f t="shared" si="1"/>
        <v>19</v>
      </c>
      <c r="T117" s="3" t="str">
        <f>_xlfn.XLOOKUP(C117,DB!$A$2:$A$222,DB!$D$2:$D$222,"")</f>
        <v>Sector 2</v>
      </c>
    </row>
    <row r="118" spans="1:20" x14ac:dyDescent="0.2">
      <c r="A118" t="s">
        <v>843</v>
      </c>
      <c r="B118" t="s">
        <v>18</v>
      </c>
      <c r="C118" t="s">
        <v>420</v>
      </c>
      <c r="D118" t="s">
        <v>421</v>
      </c>
      <c r="E118" t="s">
        <v>2256</v>
      </c>
      <c r="F118" s="2">
        <v>46271.795011574097</v>
      </c>
      <c r="G118" t="s">
        <v>22</v>
      </c>
      <c r="H118" t="s">
        <v>2257</v>
      </c>
      <c r="I118" s="3">
        <v>370</v>
      </c>
      <c r="J118" t="s">
        <v>24</v>
      </c>
      <c r="K118" t="s">
        <v>25</v>
      </c>
      <c r="L118" s="3">
        <v>292</v>
      </c>
      <c r="M118" t="s">
        <v>33</v>
      </c>
      <c r="N118" s="2">
        <v>46271.816388888903</v>
      </c>
      <c r="O118" s="3">
        <v>330</v>
      </c>
      <c r="P118" t="s">
        <v>46</v>
      </c>
      <c r="Q118" s="3">
        <v>40</v>
      </c>
      <c r="R118" s="3" t="str">
        <f>IF(OR(G118="12R",G118="12L"),_xlfn.XLOOKUP(C118,DB!$A$2:$A$222,DB!$B$2:$B$222,""),IF(OR(G118="30L",G118="30R"),_xlfn.XLOOKUP(C118,DB!$A$2:$A$222,DB!$C$2:$C$222,""),""))</f>
        <v>NUDAL</v>
      </c>
      <c r="S118" s="3">
        <f t="shared" si="1"/>
        <v>19</v>
      </c>
      <c r="T118" s="3" t="str">
        <f>_xlfn.XLOOKUP(C118,DB!$A$2:$A$222,DB!$D$2:$D$222,"")</f>
        <v>Sector 3</v>
      </c>
    </row>
    <row r="119" spans="1:20" x14ac:dyDescent="0.2">
      <c r="A119" t="s">
        <v>512</v>
      </c>
      <c r="B119" t="s">
        <v>18</v>
      </c>
      <c r="C119" t="s">
        <v>253</v>
      </c>
      <c r="D119" t="s">
        <v>65</v>
      </c>
      <c r="E119" t="s">
        <v>2258</v>
      </c>
      <c r="F119" s="2">
        <v>46271.797430555598</v>
      </c>
      <c r="G119" t="s">
        <v>22</v>
      </c>
      <c r="H119" t="s">
        <v>2259</v>
      </c>
      <c r="I119" s="3">
        <v>340</v>
      </c>
      <c r="J119" t="s">
        <v>24</v>
      </c>
      <c r="K119" t="s">
        <v>25</v>
      </c>
      <c r="L119" s="3">
        <v>328</v>
      </c>
      <c r="M119" t="s">
        <v>2260</v>
      </c>
      <c r="N119" s="2">
        <v>46271.815937500003</v>
      </c>
      <c r="O119" s="3">
        <v>380</v>
      </c>
      <c r="P119" t="s">
        <v>27</v>
      </c>
      <c r="Q119" s="3">
        <v>190</v>
      </c>
      <c r="R119" s="3" t="str">
        <f>IF(OR(G119="12R",G119="12L"),_xlfn.XLOOKUP(C119,DB!$A$2:$A$222,DB!$B$2:$B$222,""),IF(OR(G119="30L",G119="30R"),_xlfn.XLOOKUP(C119,DB!$A$2:$A$222,DB!$C$2:$C$222,""),""))</f>
        <v>CZM</v>
      </c>
      <c r="S119" s="3">
        <f t="shared" si="1"/>
        <v>19</v>
      </c>
      <c r="T119" s="3" t="str">
        <f>_xlfn.XLOOKUP(C119,DB!$A$2:$A$222,DB!$D$2:$D$222,"")</f>
        <v>Sector 7</v>
      </c>
    </row>
    <row r="120" spans="1:20" x14ac:dyDescent="0.2">
      <c r="A120" t="s">
        <v>313</v>
      </c>
      <c r="B120" t="s">
        <v>18</v>
      </c>
      <c r="C120" t="s">
        <v>314</v>
      </c>
      <c r="D120" t="s">
        <v>73</v>
      </c>
      <c r="E120" t="s">
        <v>1838</v>
      </c>
      <c r="F120" s="2">
        <v>46271.798368055599</v>
      </c>
      <c r="G120" t="s">
        <v>22</v>
      </c>
      <c r="H120" t="s">
        <v>2261</v>
      </c>
      <c r="I120" s="3">
        <v>350</v>
      </c>
      <c r="J120" t="s">
        <v>24</v>
      </c>
      <c r="K120" t="s">
        <v>25</v>
      </c>
      <c r="L120" s="3">
        <v>359</v>
      </c>
      <c r="M120" t="s">
        <v>33</v>
      </c>
      <c r="N120" s="2">
        <v>46271.8187847222</v>
      </c>
      <c r="O120" s="3">
        <v>350</v>
      </c>
      <c r="P120" t="s">
        <v>27</v>
      </c>
      <c r="Q120" s="3">
        <v>40</v>
      </c>
      <c r="R120" s="3" t="str">
        <f>IF(OR(G120="12R",G120="12L"),_xlfn.XLOOKUP(C120,DB!$A$2:$A$222,DB!$B$2:$B$222,""),IF(OR(G120="30L",G120="30R"),_xlfn.XLOOKUP(C120,DB!$A$2:$A$222,DB!$C$2:$C$222,""),""))</f>
        <v>ENEBA</v>
      </c>
      <c r="S120" s="3">
        <f t="shared" si="1"/>
        <v>19</v>
      </c>
      <c r="T120" s="3" t="str">
        <f>_xlfn.XLOOKUP(C120,DB!$A$2:$A$222,DB!$D$2:$D$222,"")</f>
        <v>Sector 3</v>
      </c>
    </row>
    <row r="121" spans="1:20" x14ac:dyDescent="0.2">
      <c r="A121" t="s">
        <v>431</v>
      </c>
      <c r="B121" t="s">
        <v>18</v>
      </c>
      <c r="C121" t="s">
        <v>154</v>
      </c>
      <c r="D121" t="s">
        <v>174</v>
      </c>
      <c r="E121" t="s">
        <v>2262</v>
      </c>
      <c r="F121" s="2">
        <v>46271.800104166701</v>
      </c>
      <c r="G121" t="s">
        <v>22</v>
      </c>
      <c r="H121" t="s">
        <v>2263</v>
      </c>
      <c r="I121" s="3">
        <v>350</v>
      </c>
      <c r="J121" t="s">
        <v>24</v>
      </c>
      <c r="K121" t="s">
        <v>25</v>
      </c>
      <c r="L121" s="3">
        <v>149</v>
      </c>
      <c r="M121" t="s">
        <v>158</v>
      </c>
      <c r="N121" s="2">
        <v>46271.8101157407</v>
      </c>
      <c r="O121" s="3">
        <v>285</v>
      </c>
      <c r="P121" t="s">
        <v>27</v>
      </c>
      <c r="Q121" s="3">
        <v>190</v>
      </c>
      <c r="R121" s="3" t="str">
        <f>IF(OR(G121="12R",G121="12L"),_xlfn.XLOOKUP(C121,DB!$A$2:$A$222,DB!$B$2:$B$222,""),IF(OR(G121="30L",G121="30R"),_xlfn.XLOOKUP(C121,DB!$A$2:$A$222,DB!$C$2:$C$222,""),""))</f>
        <v>TAKUX</v>
      </c>
      <c r="S121" s="3">
        <f t="shared" si="1"/>
        <v>19</v>
      </c>
      <c r="T121" s="3" t="str">
        <f>_xlfn.XLOOKUP(C121,DB!$A$2:$A$222,DB!$D$2:$D$222,"")</f>
        <v>Sector 7</v>
      </c>
    </row>
    <row r="122" spans="1:20" x14ac:dyDescent="0.2">
      <c r="A122" t="s">
        <v>415</v>
      </c>
      <c r="B122" t="s">
        <v>18</v>
      </c>
      <c r="C122" t="s">
        <v>173</v>
      </c>
      <c r="D122" t="s">
        <v>73</v>
      </c>
      <c r="E122" t="s">
        <v>2264</v>
      </c>
      <c r="F122" s="2">
        <v>46271.801296296297</v>
      </c>
      <c r="G122" t="s">
        <v>22</v>
      </c>
      <c r="H122" t="s">
        <v>2265</v>
      </c>
      <c r="I122" s="3">
        <v>360</v>
      </c>
      <c r="J122" t="s">
        <v>24</v>
      </c>
      <c r="K122" t="s">
        <v>25</v>
      </c>
      <c r="L122" s="3">
        <v>589</v>
      </c>
      <c r="M122" t="s">
        <v>2266</v>
      </c>
      <c r="N122" s="2">
        <v>46271.833715277797</v>
      </c>
      <c r="O122" s="3">
        <v>340</v>
      </c>
      <c r="P122" t="s">
        <v>27</v>
      </c>
      <c r="Q122" s="3">
        <v>40</v>
      </c>
      <c r="R122" s="3" t="str">
        <f>IF(OR(G122="12R",G122="12L"),_xlfn.XLOOKUP(C122,DB!$A$2:$A$222,DB!$B$2:$B$222,""),IF(OR(G122="30L",G122="30R"),_xlfn.XLOOKUP(C122,DB!$A$2:$A$222,DB!$C$2:$C$222,""),""))</f>
        <v>ENEBA</v>
      </c>
      <c r="S122" s="3">
        <f t="shared" si="1"/>
        <v>19</v>
      </c>
      <c r="T122" s="3" t="str">
        <f>_xlfn.XLOOKUP(C122,DB!$A$2:$A$222,DB!$D$2:$D$222,"")</f>
        <v>Sector 3</v>
      </c>
    </row>
    <row r="123" spans="1:20" x14ac:dyDescent="0.2">
      <c r="A123" t="s">
        <v>390</v>
      </c>
      <c r="B123" t="s">
        <v>18</v>
      </c>
      <c r="C123" t="s">
        <v>391</v>
      </c>
      <c r="D123" t="s">
        <v>392</v>
      </c>
      <c r="E123" t="s">
        <v>2267</v>
      </c>
      <c r="F123" s="2">
        <v>46271.802870370397</v>
      </c>
      <c r="G123" t="s">
        <v>22</v>
      </c>
      <c r="H123" t="s">
        <v>2268</v>
      </c>
      <c r="I123" s="3">
        <v>100</v>
      </c>
      <c r="J123" t="s">
        <v>24</v>
      </c>
      <c r="K123" t="s">
        <v>25</v>
      </c>
      <c r="L123" s="3">
        <v>360</v>
      </c>
      <c r="M123" t="s">
        <v>391</v>
      </c>
      <c r="N123" s="2">
        <v>46271.868437500001</v>
      </c>
      <c r="O123" s="3">
        <v>0</v>
      </c>
      <c r="P123" t="s">
        <v>192</v>
      </c>
      <c r="Q123" s="3">
        <v>40</v>
      </c>
      <c r="R123" s="3" t="str">
        <f>IF(OR(G123="12R",G123="12L"),_xlfn.XLOOKUP(C123,DB!$A$2:$A$222,DB!$B$2:$B$222,""),IF(OR(G123="30L",G123="30R"),_xlfn.XLOOKUP(C123,DB!$A$2:$A$222,DB!$C$2:$C$222,""),""))</f>
        <v>CZM</v>
      </c>
      <c r="S123" s="3">
        <f t="shared" si="1"/>
        <v>19</v>
      </c>
      <c r="T123" s="3" t="str">
        <f>_xlfn.XLOOKUP(C123,DB!$A$2:$A$222,DB!$D$2:$D$222,"")</f>
        <v>Sector 7</v>
      </c>
    </row>
    <row r="124" spans="1:20" x14ac:dyDescent="0.2">
      <c r="A124" t="s">
        <v>2269</v>
      </c>
      <c r="B124" t="s">
        <v>18</v>
      </c>
      <c r="C124" t="s">
        <v>513</v>
      </c>
      <c r="D124" t="s">
        <v>179</v>
      </c>
      <c r="F124" s="2">
        <v>46271.806469907402</v>
      </c>
      <c r="G124" t="s">
        <v>22</v>
      </c>
      <c r="H124" t="s">
        <v>2270</v>
      </c>
      <c r="I124" s="3">
        <v>400</v>
      </c>
      <c r="J124" t="s">
        <v>24</v>
      </c>
      <c r="K124" t="s">
        <v>62</v>
      </c>
      <c r="L124" s="3">
        <v>271</v>
      </c>
      <c r="M124" t="s">
        <v>516</v>
      </c>
      <c r="N124" s="2">
        <v>46271.825370370403</v>
      </c>
      <c r="O124" s="3">
        <v>362</v>
      </c>
      <c r="P124" t="s">
        <v>27</v>
      </c>
      <c r="Q124" s="3">
        <v>30</v>
      </c>
      <c r="R124" s="3" t="str">
        <f>IF(OR(G124="12R",G124="12L"),_xlfn.XLOOKUP(C124,DB!$A$2:$A$222,DB!$B$2:$B$222,""),IF(OR(G124="30L",G124="30R"),_xlfn.XLOOKUP(C124,DB!$A$2:$A$222,DB!$C$2:$C$222,""),""))</f>
        <v>CZM</v>
      </c>
      <c r="S124" s="3">
        <f t="shared" si="1"/>
        <v>19</v>
      </c>
      <c r="T124" s="3" t="str">
        <f>_xlfn.XLOOKUP(C124,DB!$A$2:$A$222,DB!$D$2:$D$222,"")</f>
        <v>Sector 7</v>
      </c>
    </row>
    <row r="125" spans="1:20" x14ac:dyDescent="0.2">
      <c r="A125" t="s">
        <v>839</v>
      </c>
      <c r="B125" t="s">
        <v>18</v>
      </c>
      <c r="C125" t="s">
        <v>840</v>
      </c>
      <c r="D125" t="s">
        <v>73</v>
      </c>
      <c r="E125" t="s">
        <v>2271</v>
      </c>
      <c r="F125" s="2">
        <v>46271.807303240697</v>
      </c>
      <c r="G125" t="s">
        <v>22</v>
      </c>
      <c r="H125" t="s">
        <v>2272</v>
      </c>
      <c r="I125" s="3">
        <v>320</v>
      </c>
      <c r="J125" t="s">
        <v>24</v>
      </c>
      <c r="K125" t="s">
        <v>25</v>
      </c>
      <c r="L125" s="3">
        <v>557</v>
      </c>
      <c r="M125" t="s">
        <v>177</v>
      </c>
      <c r="N125" s="2">
        <v>46271.837997685201</v>
      </c>
      <c r="O125" s="3">
        <v>320</v>
      </c>
      <c r="P125" t="s">
        <v>27</v>
      </c>
      <c r="Q125" s="3">
        <v>40</v>
      </c>
      <c r="R125" s="3" t="str">
        <f>IF(OR(G125="12R",G125="12L"),_xlfn.XLOOKUP(C125,DB!$A$2:$A$222,DB!$B$2:$B$222,""),IF(OR(G125="30L",G125="30R"),_xlfn.XLOOKUP(C125,DB!$A$2:$A$222,DB!$C$2:$C$222,""),""))</f>
        <v>ENEBA</v>
      </c>
      <c r="S125" s="3">
        <f t="shared" si="1"/>
        <v>19</v>
      </c>
      <c r="T125" s="3" t="str">
        <f>_xlfn.XLOOKUP(C125,DB!$A$2:$A$222,DB!$D$2:$D$222,"")</f>
        <v>Sector 3</v>
      </c>
    </row>
    <row r="126" spans="1:20" x14ac:dyDescent="0.2">
      <c r="A126" t="s">
        <v>462</v>
      </c>
      <c r="B126" t="s">
        <v>18</v>
      </c>
      <c r="C126" t="s">
        <v>463</v>
      </c>
      <c r="D126" t="s">
        <v>36</v>
      </c>
      <c r="E126" t="s">
        <v>2273</v>
      </c>
      <c r="F126" s="2">
        <v>46271.808784722198</v>
      </c>
      <c r="G126" t="s">
        <v>22</v>
      </c>
      <c r="H126" t="s">
        <v>2274</v>
      </c>
      <c r="I126" s="3">
        <v>350</v>
      </c>
      <c r="J126" t="s">
        <v>24</v>
      </c>
      <c r="K126" t="s">
        <v>25</v>
      </c>
      <c r="L126" s="3">
        <v>361</v>
      </c>
      <c r="M126" t="s">
        <v>33</v>
      </c>
      <c r="N126" s="2">
        <v>46271.828680555598</v>
      </c>
      <c r="O126" s="3">
        <v>321</v>
      </c>
      <c r="P126" t="s">
        <v>27</v>
      </c>
      <c r="Q126" s="3">
        <v>40</v>
      </c>
      <c r="R126" s="3" t="str">
        <f>IF(OR(G126="12R",G126="12L"),_xlfn.XLOOKUP(C126,DB!$A$2:$A$222,DB!$B$2:$B$222,""),IF(OR(G126="30L",G126="30R"),_xlfn.XLOOKUP(C126,DB!$A$2:$A$222,DB!$C$2:$C$222,""),""))</f>
        <v>OMSUK</v>
      </c>
      <c r="S126" s="3">
        <f t="shared" si="1"/>
        <v>19</v>
      </c>
      <c r="T126" s="3" t="str">
        <f>_xlfn.XLOOKUP(C126,DB!$A$2:$A$222,DB!$D$2:$D$222,"")</f>
        <v>Sector 3</v>
      </c>
    </row>
    <row r="127" spans="1:20" x14ac:dyDescent="0.2">
      <c r="A127" t="s">
        <v>2275</v>
      </c>
      <c r="B127" t="s">
        <v>18</v>
      </c>
      <c r="C127" t="s">
        <v>242</v>
      </c>
      <c r="D127" t="s">
        <v>1307</v>
      </c>
      <c r="F127" s="2">
        <v>46271.810034722199</v>
      </c>
      <c r="G127" t="s">
        <v>22</v>
      </c>
      <c r="H127" t="s">
        <v>2276</v>
      </c>
      <c r="I127" s="3">
        <v>40</v>
      </c>
      <c r="J127" t="s">
        <v>24</v>
      </c>
      <c r="K127" t="s">
        <v>62</v>
      </c>
      <c r="L127" s="3">
        <v>93</v>
      </c>
      <c r="M127" t="s">
        <v>242</v>
      </c>
      <c r="N127" s="2">
        <v>46271.820694444403</v>
      </c>
      <c r="O127" s="3">
        <v>0</v>
      </c>
      <c r="P127" t="s">
        <v>27</v>
      </c>
      <c r="Q127" s="3">
        <v>40</v>
      </c>
      <c r="R127" s="3" t="str">
        <f>IF(OR(G127="12R",G127="12L"),_xlfn.XLOOKUP(C127,DB!$A$2:$A$222,DB!$B$2:$B$222,""),IF(OR(G127="30L",G127="30R"),_xlfn.XLOOKUP(C127,DB!$A$2:$A$222,DB!$C$2:$C$222,""),""))</f>
        <v>CZM</v>
      </c>
      <c r="S127" s="3">
        <f t="shared" si="1"/>
        <v>19</v>
      </c>
      <c r="T127" s="3" t="str">
        <f>_xlfn.XLOOKUP(C127,DB!$A$2:$A$222,DB!$D$2:$D$222,"")</f>
        <v>Sector 7</v>
      </c>
    </row>
    <row r="128" spans="1:20" x14ac:dyDescent="0.2">
      <c r="A128" t="s">
        <v>367</v>
      </c>
      <c r="B128" t="s">
        <v>18</v>
      </c>
      <c r="C128" t="s">
        <v>249</v>
      </c>
      <c r="D128" t="s">
        <v>73</v>
      </c>
      <c r="E128" t="s">
        <v>2277</v>
      </c>
      <c r="F128" s="2">
        <v>46271.811365740701</v>
      </c>
      <c r="G128" t="s">
        <v>22</v>
      </c>
      <c r="H128" t="s">
        <v>2278</v>
      </c>
      <c r="I128" s="3">
        <v>310</v>
      </c>
      <c r="J128" t="s">
        <v>24</v>
      </c>
      <c r="K128" t="s">
        <v>25</v>
      </c>
      <c r="L128" s="3">
        <v>355</v>
      </c>
      <c r="M128" t="s">
        <v>33</v>
      </c>
      <c r="N128" s="2">
        <v>46271.831481481502</v>
      </c>
      <c r="O128" s="3">
        <v>310</v>
      </c>
      <c r="P128" t="s">
        <v>27</v>
      </c>
      <c r="Q128" s="3">
        <v>40</v>
      </c>
      <c r="R128" s="3" t="str">
        <f>IF(OR(G128="12R",G128="12L"),_xlfn.XLOOKUP(C128,DB!$A$2:$A$222,DB!$B$2:$B$222,""),IF(OR(G128="30L",G128="30R"),_xlfn.XLOOKUP(C128,DB!$A$2:$A$222,DB!$C$2:$C$222,""),""))</f>
        <v>OMSUK</v>
      </c>
      <c r="S128" s="3">
        <f t="shared" si="1"/>
        <v>19</v>
      </c>
      <c r="T128" s="3" t="str">
        <f>_xlfn.XLOOKUP(C128,DB!$A$2:$A$222,DB!$D$2:$D$222,"")</f>
        <v>Sector 3</v>
      </c>
    </row>
    <row r="129" spans="1:20" x14ac:dyDescent="0.2">
      <c r="A129" t="s">
        <v>2279</v>
      </c>
      <c r="B129" t="s">
        <v>18</v>
      </c>
      <c r="C129" t="s">
        <v>59</v>
      </c>
      <c r="D129" t="s">
        <v>1611</v>
      </c>
      <c r="F129" s="2">
        <v>46271.812280092599</v>
      </c>
      <c r="G129" t="s">
        <v>22</v>
      </c>
      <c r="H129" t="s">
        <v>2280</v>
      </c>
      <c r="I129" s="3">
        <v>360</v>
      </c>
      <c r="J129" t="s">
        <v>24</v>
      </c>
      <c r="K129" t="s">
        <v>216</v>
      </c>
      <c r="L129" s="3">
        <v>938</v>
      </c>
      <c r="M129" t="s">
        <v>662</v>
      </c>
      <c r="N129" s="2">
        <v>46271.867754629602</v>
      </c>
      <c r="O129" s="3">
        <v>360</v>
      </c>
      <c r="P129" t="s">
        <v>27</v>
      </c>
      <c r="Q129" s="3">
        <v>30</v>
      </c>
      <c r="R129" s="3" t="str">
        <f>IF(OR(G129="12R",G129="12L"),_xlfn.XLOOKUP(C129,DB!$A$2:$A$222,DB!$B$2:$B$222,""),IF(OR(G129="30L",G129="30R"),_xlfn.XLOOKUP(C129,DB!$A$2:$A$222,DB!$C$2:$C$222,""),""))</f>
        <v>UDGUV</v>
      </c>
      <c r="S129" s="3">
        <f t="shared" si="1"/>
        <v>19</v>
      </c>
      <c r="T129" s="3" t="str">
        <f>_xlfn.XLOOKUP(C129,DB!$A$2:$A$222,DB!$D$2:$D$222,"")</f>
        <v>Sector 2</v>
      </c>
    </row>
    <row r="130" spans="1:20" x14ac:dyDescent="0.2">
      <c r="A130" t="s">
        <v>441</v>
      </c>
      <c r="B130" t="s">
        <v>18</v>
      </c>
      <c r="C130" t="s">
        <v>352</v>
      </c>
      <c r="D130" t="s">
        <v>165</v>
      </c>
      <c r="E130" t="s">
        <v>1918</v>
      </c>
      <c r="F130" s="2">
        <v>46271.813194444403</v>
      </c>
      <c r="G130" t="s">
        <v>22</v>
      </c>
      <c r="H130" t="s">
        <v>2281</v>
      </c>
      <c r="I130" s="3">
        <v>340</v>
      </c>
      <c r="J130" t="s">
        <v>24</v>
      </c>
      <c r="K130" t="s">
        <v>25</v>
      </c>
      <c r="L130" s="3">
        <v>389</v>
      </c>
      <c r="M130" t="s">
        <v>2282</v>
      </c>
      <c r="N130" s="2">
        <v>46271.834594907399</v>
      </c>
      <c r="O130" s="3">
        <v>340</v>
      </c>
      <c r="P130" t="s">
        <v>27</v>
      </c>
      <c r="Q130" s="3">
        <v>40</v>
      </c>
      <c r="R130" s="3" t="str">
        <f>IF(OR(G130="12R",G130="12L"),_xlfn.XLOOKUP(C130,DB!$A$2:$A$222,DB!$B$2:$B$222,""),IF(OR(G130="30L",G130="30R"),_xlfn.XLOOKUP(C130,DB!$A$2:$A$222,DB!$C$2:$C$222,""),""))</f>
        <v>OMSUK</v>
      </c>
      <c r="S130" s="3">
        <f t="shared" si="1"/>
        <v>19</v>
      </c>
      <c r="T130" s="3" t="str">
        <f>_xlfn.XLOOKUP(C130,DB!$A$2:$A$222,DB!$D$2:$D$222,"")</f>
        <v>Sector 3</v>
      </c>
    </row>
    <row r="131" spans="1:20" x14ac:dyDescent="0.2">
      <c r="A131" t="s">
        <v>456</v>
      </c>
      <c r="B131" t="s">
        <v>18</v>
      </c>
      <c r="C131" t="s">
        <v>35</v>
      </c>
      <c r="D131" t="s">
        <v>65</v>
      </c>
      <c r="E131" t="s">
        <v>1565</v>
      </c>
      <c r="F131" s="2">
        <v>46271.814699074101</v>
      </c>
      <c r="G131" t="s">
        <v>22</v>
      </c>
      <c r="H131" t="s">
        <v>2283</v>
      </c>
      <c r="I131" s="3">
        <v>340</v>
      </c>
      <c r="J131" t="s">
        <v>24</v>
      </c>
      <c r="K131" t="s">
        <v>25</v>
      </c>
      <c r="L131" s="3">
        <v>875</v>
      </c>
      <c r="M131" t="s">
        <v>39</v>
      </c>
      <c r="N131" s="2">
        <v>46271.862986111097</v>
      </c>
      <c r="O131" s="3">
        <v>380</v>
      </c>
      <c r="P131" t="s">
        <v>27</v>
      </c>
      <c r="Q131" s="3">
        <v>190</v>
      </c>
      <c r="R131" s="3" t="str">
        <f>IF(OR(G131="12R",G131="12L"),_xlfn.XLOOKUP(C131,DB!$A$2:$A$222,DB!$B$2:$B$222,""),IF(OR(G131="30L",G131="30R"),_xlfn.XLOOKUP(C131,DB!$A$2:$A$222,DB!$C$2:$C$222,""),""))</f>
        <v>UDGUV</v>
      </c>
      <c r="S131" s="3">
        <f t="shared" ref="S131:S168" si="2">HOUR(F131)</f>
        <v>19</v>
      </c>
      <c r="T131" s="3" t="str">
        <f>_xlfn.XLOOKUP(C131,DB!$A$2:$A$222,DB!$D$2:$D$222,"")</f>
        <v>Sector 2</v>
      </c>
    </row>
    <row r="132" spans="1:20" x14ac:dyDescent="0.2">
      <c r="A132" t="s">
        <v>412</v>
      </c>
      <c r="B132" t="s">
        <v>18</v>
      </c>
      <c r="C132" t="s">
        <v>164</v>
      </c>
      <c r="D132" t="s">
        <v>165</v>
      </c>
      <c r="E132" t="s">
        <v>2284</v>
      </c>
      <c r="F132" s="2">
        <v>46271.815682870401</v>
      </c>
      <c r="G132" t="s">
        <v>22</v>
      </c>
      <c r="H132" t="s">
        <v>2285</v>
      </c>
      <c r="I132" s="3">
        <v>320</v>
      </c>
      <c r="J132" t="s">
        <v>24</v>
      </c>
      <c r="K132" t="s">
        <v>25</v>
      </c>
      <c r="L132" s="3">
        <v>578</v>
      </c>
      <c r="M132" t="s">
        <v>177</v>
      </c>
      <c r="N132" s="2">
        <v>46271.845462963</v>
      </c>
      <c r="O132" s="3">
        <v>320</v>
      </c>
      <c r="P132" t="s">
        <v>27</v>
      </c>
      <c r="Q132" s="3">
        <v>40</v>
      </c>
      <c r="R132" s="3" t="str">
        <f>IF(OR(G132="12R",G132="12L"),_xlfn.XLOOKUP(C132,DB!$A$2:$A$222,DB!$B$2:$B$222,""),IF(OR(G132="30L",G132="30R"),_xlfn.XLOOKUP(C132,DB!$A$2:$A$222,DB!$C$2:$C$222,""),""))</f>
        <v>ENEBA</v>
      </c>
      <c r="S132" s="3">
        <f t="shared" si="2"/>
        <v>19</v>
      </c>
      <c r="T132" s="3" t="str">
        <f>_xlfn.XLOOKUP(C132,DB!$A$2:$A$222,DB!$D$2:$D$222,"")</f>
        <v>Sector 3</v>
      </c>
    </row>
    <row r="133" spans="1:20" x14ac:dyDescent="0.2">
      <c r="A133" t="s">
        <v>399</v>
      </c>
      <c r="B133" t="s">
        <v>18</v>
      </c>
      <c r="C133" t="s">
        <v>77</v>
      </c>
      <c r="D133" t="s">
        <v>36</v>
      </c>
      <c r="E133" t="s">
        <v>214</v>
      </c>
      <c r="F133" s="2">
        <v>46271.816666666702</v>
      </c>
      <c r="G133" t="s">
        <v>22</v>
      </c>
      <c r="H133" t="s">
        <v>2286</v>
      </c>
      <c r="I133" s="3">
        <v>360</v>
      </c>
      <c r="J133" t="s">
        <v>24</v>
      </c>
      <c r="K133" t="s">
        <v>25</v>
      </c>
      <c r="L133" s="3">
        <v>869</v>
      </c>
      <c r="M133" t="s">
        <v>267</v>
      </c>
      <c r="N133" s="2">
        <v>46271.863738425898</v>
      </c>
      <c r="O133" s="3">
        <v>360</v>
      </c>
      <c r="P133" t="s">
        <v>27</v>
      </c>
      <c r="Q133" s="3">
        <v>190</v>
      </c>
      <c r="R133" s="3" t="str">
        <f>IF(OR(G133="12R",G133="12L"),_xlfn.XLOOKUP(C133,DB!$A$2:$A$222,DB!$B$2:$B$222,""),IF(OR(G133="30L",G133="30R"),_xlfn.XLOOKUP(C133,DB!$A$2:$A$222,DB!$C$2:$C$222,""),""))</f>
        <v>UDGUV</v>
      </c>
      <c r="S133" s="3">
        <f t="shared" si="2"/>
        <v>19</v>
      </c>
      <c r="T133" s="3" t="str">
        <f>_xlfn.XLOOKUP(C133,DB!$A$2:$A$222,DB!$D$2:$D$222,"")</f>
        <v>Sector 2</v>
      </c>
    </row>
    <row r="134" spans="1:20" x14ac:dyDescent="0.2">
      <c r="A134" t="s">
        <v>459</v>
      </c>
      <c r="B134" t="s">
        <v>18</v>
      </c>
      <c r="C134" t="s">
        <v>249</v>
      </c>
      <c r="D134" t="s">
        <v>20</v>
      </c>
      <c r="E134" t="s">
        <v>1927</v>
      </c>
      <c r="F134" s="2">
        <v>46271.817835648202</v>
      </c>
      <c r="G134" t="s">
        <v>22</v>
      </c>
      <c r="H134" t="s">
        <v>2287</v>
      </c>
      <c r="I134" s="3">
        <v>350</v>
      </c>
      <c r="J134" t="s">
        <v>24</v>
      </c>
      <c r="K134" t="s">
        <v>25</v>
      </c>
      <c r="L134" s="3">
        <v>352</v>
      </c>
      <c r="M134" t="s">
        <v>33</v>
      </c>
      <c r="N134" s="2">
        <v>46271.838067129604</v>
      </c>
      <c r="O134" s="3">
        <v>330</v>
      </c>
      <c r="P134" t="s">
        <v>27</v>
      </c>
      <c r="Q134" s="3">
        <v>40</v>
      </c>
      <c r="R134" s="3" t="str">
        <f>IF(OR(G134="12R",G134="12L"),_xlfn.XLOOKUP(C134,DB!$A$2:$A$222,DB!$B$2:$B$222,""),IF(OR(G134="30L",G134="30R"),_xlfn.XLOOKUP(C134,DB!$A$2:$A$222,DB!$C$2:$C$222,""),""))</f>
        <v>OMSUK</v>
      </c>
      <c r="S134" s="3">
        <f t="shared" si="2"/>
        <v>19</v>
      </c>
      <c r="T134" s="3" t="str">
        <f>_xlfn.XLOOKUP(C134,DB!$A$2:$A$222,DB!$D$2:$D$222,"")</f>
        <v>Sector 3</v>
      </c>
    </row>
    <row r="135" spans="1:20" x14ac:dyDescent="0.2">
      <c r="A135" t="s">
        <v>2288</v>
      </c>
      <c r="B135" t="s">
        <v>18</v>
      </c>
      <c r="C135" t="s">
        <v>2289</v>
      </c>
      <c r="D135" t="s">
        <v>932</v>
      </c>
      <c r="F135" s="2">
        <v>46271.819340277798</v>
      </c>
      <c r="G135" t="s">
        <v>22</v>
      </c>
      <c r="H135" t="s">
        <v>2290</v>
      </c>
      <c r="I135" s="3">
        <v>400</v>
      </c>
      <c r="J135" t="s">
        <v>24</v>
      </c>
      <c r="K135" t="s">
        <v>62</v>
      </c>
      <c r="L135" s="3">
        <v>870</v>
      </c>
      <c r="M135" t="s">
        <v>39</v>
      </c>
      <c r="N135" s="2">
        <v>46271.876712963</v>
      </c>
      <c r="O135" s="3">
        <v>400</v>
      </c>
      <c r="P135" t="s">
        <v>192</v>
      </c>
      <c r="Q135" s="3">
        <v>30</v>
      </c>
      <c r="R135" s="3" t="str">
        <f>IF(OR(G135="12R",G135="12L"),_xlfn.XLOOKUP(C135,DB!$A$2:$A$222,DB!$B$2:$B$222,""),IF(OR(G135="30L",G135="30R"),_xlfn.XLOOKUP(C135,DB!$A$2:$A$222,DB!$C$2:$C$222,""),""))</f>
        <v>UDGUV</v>
      </c>
      <c r="S135" s="3">
        <f t="shared" si="2"/>
        <v>19</v>
      </c>
      <c r="T135" s="3" t="str">
        <f>_xlfn.XLOOKUP(C135,DB!$A$2:$A$222,DB!$D$2:$D$222,"")</f>
        <v>Sector 2</v>
      </c>
    </row>
    <row r="136" spans="1:20" x14ac:dyDescent="0.2">
      <c r="A136" t="s">
        <v>445</v>
      </c>
      <c r="B136" t="s">
        <v>18</v>
      </c>
      <c r="C136" t="s">
        <v>182</v>
      </c>
      <c r="D136" t="s">
        <v>73</v>
      </c>
      <c r="E136" t="s">
        <v>841</v>
      </c>
      <c r="F136" s="2">
        <v>46271.821238425902</v>
      </c>
      <c r="G136" t="s">
        <v>22</v>
      </c>
      <c r="H136" t="s">
        <v>2291</v>
      </c>
      <c r="I136" s="3">
        <v>350</v>
      </c>
      <c r="J136" t="s">
        <v>24</v>
      </c>
      <c r="K136" t="s">
        <v>25</v>
      </c>
      <c r="L136" s="3">
        <v>361</v>
      </c>
      <c r="M136" t="s">
        <v>33</v>
      </c>
      <c r="N136" s="2">
        <v>46271.8418634259</v>
      </c>
      <c r="O136" s="3">
        <v>336</v>
      </c>
      <c r="P136" t="s">
        <v>27</v>
      </c>
      <c r="Q136" s="3">
        <v>40</v>
      </c>
      <c r="R136" s="3" t="str">
        <f>IF(OR(G136="12R",G136="12L"),_xlfn.XLOOKUP(C136,DB!$A$2:$A$222,DB!$B$2:$B$222,""),IF(OR(G136="30L",G136="30R"),_xlfn.XLOOKUP(C136,DB!$A$2:$A$222,DB!$C$2:$C$222,""),""))</f>
        <v>ENEBA</v>
      </c>
      <c r="S136" s="3">
        <f t="shared" si="2"/>
        <v>19</v>
      </c>
      <c r="T136" s="3" t="str">
        <f>_xlfn.XLOOKUP(C136,DB!$A$2:$A$222,DB!$D$2:$D$222,"")</f>
        <v>Sector 3</v>
      </c>
    </row>
    <row r="137" spans="1:20" x14ac:dyDescent="0.2">
      <c r="A137" t="s">
        <v>448</v>
      </c>
      <c r="B137" t="s">
        <v>18</v>
      </c>
      <c r="C137" t="s">
        <v>449</v>
      </c>
      <c r="D137" t="s">
        <v>20</v>
      </c>
      <c r="E137" t="s">
        <v>2292</v>
      </c>
      <c r="F137" s="2">
        <v>46271.823541666701</v>
      </c>
      <c r="G137" t="s">
        <v>22</v>
      </c>
      <c r="H137" t="s">
        <v>2293</v>
      </c>
      <c r="I137" s="3">
        <v>340</v>
      </c>
      <c r="J137" t="s">
        <v>24</v>
      </c>
      <c r="K137" t="s">
        <v>25</v>
      </c>
      <c r="L137" s="3">
        <v>926</v>
      </c>
      <c r="M137" t="s">
        <v>39</v>
      </c>
      <c r="N137" s="2">
        <v>46271.873298611099</v>
      </c>
      <c r="O137" s="3">
        <v>360</v>
      </c>
      <c r="P137" t="s">
        <v>27</v>
      </c>
      <c r="Q137" s="3">
        <v>190</v>
      </c>
      <c r="R137" s="3" t="str">
        <f>IF(OR(G137="12R",G137="12L"),_xlfn.XLOOKUP(C137,DB!$A$2:$A$222,DB!$B$2:$B$222,""),IF(OR(G137="30L",G137="30R"),_xlfn.XLOOKUP(C137,DB!$A$2:$A$222,DB!$C$2:$C$222,""),""))</f>
        <v>UDGUV</v>
      </c>
      <c r="S137" s="3">
        <f t="shared" si="2"/>
        <v>19</v>
      </c>
      <c r="T137" s="3" t="str">
        <f>_xlfn.XLOOKUP(C137,DB!$A$2:$A$222,DB!$D$2:$D$222,"")</f>
        <v>Sector 2</v>
      </c>
    </row>
    <row r="138" spans="1:20" x14ac:dyDescent="0.2">
      <c r="A138" t="s">
        <v>2294</v>
      </c>
      <c r="B138" t="s">
        <v>18</v>
      </c>
      <c r="C138" t="s">
        <v>318</v>
      </c>
      <c r="D138" t="s">
        <v>30</v>
      </c>
      <c r="E138" t="s">
        <v>2295</v>
      </c>
      <c r="F138" s="2">
        <v>46271.824722222198</v>
      </c>
      <c r="G138" t="s">
        <v>22</v>
      </c>
      <c r="H138" t="s">
        <v>2296</v>
      </c>
      <c r="I138" s="3">
        <v>390</v>
      </c>
      <c r="J138" t="s">
        <v>24</v>
      </c>
      <c r="K138" t="s">
        <v>25</v>
      </c>
      <c r="L138" s="3">
        <v>183</v>
      </c>
      <c r="M138" t="s">
        <v>2297</v>
      </c>
      <c r="N138" s="2">
        <v>46271.836886574099</v>
      </c>
      <c r="O138" s="3">
        <v>287</v>
      </c>
      <c r="P138" t="s">
        <v>27</v>
      </c>
      <c r="Q138" s="3">
        <v>190</v>
      </c>
      <c r="R138" s="3" t="str">
        <f>IF(OR(G138="12R",G138="12L"),_xlfn.XLOOKUP(C138,DB!$A$2:$A$222,DB!$B$2:$B$222,""),IF(OR(G138="30L",G138="30R"),_xlfn.XLOOKUP(C138,DB!$A$2:$A$222,DB!$C$2:$C$222,""),""))</f>
        <v>HECAT</v>
      </c>
      <c r="S138" s="3">
        <f t="shared" si="2"/>
        <v>19</v>
      </c>
      <c r="T138" s="3" t="str">
        <f>_xlfn.XLOOKUP(C138,DB!$A$2:$A$222,DB!$D$2:$D$222,"")</f>
        <v>Sector 7</v>
      </c>
    </row>
    <row r="139" spans="1:20" x14ac:dyDescent="0.2">
      <c r="A139" t="s">
        <v>452</v>
      </c>
      <c r="B139" t="s">
        <v>18</v>
      </c>
      <c r="C139" t="s">
        <v>453</v>
      </c>
      <c r="D139" t="s">
        <v>165</v>
      </c>
      <c r="E139" t="s">
        <v>1111</v>
      </c>
      <c r="F139" s="2">
        <v>46271.825370370403</v>
      </c>
      <c r="G139" t="s">
        <v>22</v>
      </c>
      <c r="H139" t="s">
        <v>2298</v>
      </c>
      <c r="I139" s="3">
        <v>320</v>
      </c>
      <c r="J139" t="s">
        <v>24</v>
      </c>
      <c r="K139" t="s">
        <v>25</v>
      </c>
      <c r="L139" s="3">
        <v>870</v>
      </c>
      <c r="M139" t="s">
        <v>39</v>
      </c>
      <c r="N139" s="2">
        <v>46271.8702430556</v>
      </c>
      <c r="O139" s="3">
        <v>320</v>
      </c>
      <c r="P139" t="s">
        <v>27</v>
      </c>
      <c r="Q139" s="3">
        <v>190</v>
      </c>
      <c r="R139" s="3" t="str">
        <f>IF(OR(G139="12R",G139="12L"),_xlfn.XLOOKUP(C139,DB!$A$2:$A$222,DB!$B$2:$B$222,""),IF(OR(G139="30L",G139="30R"),_xlfn.XLOOKUP(C139,DB!$A$2:$A$222,DB!$C$2:$C$222,""),""))</f>
        <v>UDGUV</v>
      </c>
      <c r="S139" s="3">
        <f t="shared" si="2"/>
        <v>19</v>
      </c>
      <c r="T139" s="3" t="str">
        <f>_xlfn.XLOOKUP(C139,DB!$A$2:$A$222,DB!$D$2:$D$222,"")</f>
        <v>Sector 2</v>
      </c>
    </row>
    <row r="140" spans="1:20" x14ac:dyDescent="0.2">
      <c r="A140" t="s">
        <v>1921</v>
      </c>
      <c r="B140" t="s">
        <v>18</v>
      </c>
      <c r="C140" t="s">
        <v>1922</v>
      </c>
      <c r="D140" t="s">
        <v>155</v>
      </c>
      <c r="E140" t="s">
        <v>2299</v>
      </c>
      <c r="F140" s="2">
        <v>46271.826493055603</v>
      </c>
      <c r="G140" t="s">
        <v>22</v>
      </c>
      <c r="H140" t="s">
        <v>2300</v>
      </c>
      <c r="I140" s="3">
        <v>400</v>
      </c>
      <c r="J140" t="s">
        <v>24</v>
      </c>
      <c r="K140" t="s">
        <v>25</v>
      </c>
      <c r="L140" s="3">
        <v>425</v>
      </c>
      <c r="M140" t="s">
        <v>2301</v>
      </c>
      <c r="N140" s="2">
        <v>46271.849340277797</v>
      </c>
      <c r="O140" s="3">
        <v>360</v>
      </c>
      <c r="P140" t="s">
        <v>27</v>
      </c>
      <c r="Q140" s="3">
        <v>40</v>
      </c>
      <c r="R140" s="3" t="str">
        <f>IF(OR(G140="12R",G140="12L"),_xlfn.XLOOKUP(C140,DB!$A$2:$A$222,DB!$B$2:$B$222,""),IF(OR(G140="30L",G140="30R"),_xlfn.XLOOKUP(C140,DB!$A$2:$A$222,DB!$C$2:$C$222,""),""))</f>
        <v>OMSUK</v>
      </c>
      <c r="S140" s="3">
        <f t="shared" si="2"/>
        <v>19</v>
      </c>
      <c r="T140" s="3" t="str">
        <f>_xlfn.XLOOKUP(C140,DB!$A$2:$A$222,DB!$D$2:$D$222,"")</f>
        <v>Sector 3</v>
      </c>
    </row>
    <row r="141" spans="1:20" x14ac:dyDescent="0.2">
      <c r="A141" t="s">
        <v>470</v>
      </c>
      <c r="B141" t="s">
        <v>18</v>
      </c>
      <c r="C141" t="s">
        <v>298</v>
      </c>
      <c r="D141" t="s">
        <v>73</v>
      </c>
      <c r="E141" t="s">
        <v>2302</v>
      </c>
      <c r="F141" s="2">
        <v>46271.827905092599</v>
      </c>
      <c r="G141" t="s">
        <v>22</v>
      </c>
      <c r="H141" t="s">
        <v>2303</v>
      </c>
      <c r="I141" s="3">
        <v>330</v>
      </c>
      <c r="J141" t="s">
        <v>24</v>
      </c>
      <c r="K141" t="s">
        <v>25</v>
      </c>
      <c r="L141" s="3">
        <v>361</v>
      </c>
      <c r="M141" t="s">
        <v>2304</v>
      </c>
      <c r="N141" s="2">
        <v>46271.848055555602</v>
      </c>
      <c r="O141" s="3">
        <v>330</v>
      </c>
      <c r="P141" t="s">
        <v>27</v>
      </c>
      <c r="Q141" s="3">
        <v>40</v>
      </c>
      <c r="R141" s="3" t="str">
        <f>IF(OR(G141="12R",G141="12L"),_xlfn.XLOOKUP(C141,DB!$A$2:$A$222,DB!$B$2:$B$222,""),IF(OR(G141="30L",G141="30R"),_xlfn.XLOOKUP(C141,DB!$A$2:$A$222,DB!$C$2:$C$222,""),""))</f>
        <v>OMSUK</v>
      </c>
      <c r="S141" s="3">
        <f t="shared" si="2"/>
        <v>19</v>
      </c>
      <c r="T141" s="3" t="str">
        <f>_xlfn.XLOOKUP(C141,DB!$A$2:$A$222,DB!$D$2:$D$222,"")</f>
        <v>Sector 3</v>
      </c>
    </row>
    <row r="142" spans="1:20" x14ac:dyDescent="0.2">
      <c r="A142" t="s">
        <v>466</v>
      </c>
      <c r="B142" t="s">
        <v>18</v>
      </c>
      <c r="C142" t="s">
        <v>467</v>
      </c>
      <c r="D142" t="s">
        <v>36</v>
      </c>
      <c r="E142" t="s">
        <v>1196</v>
      </c>
      <c r="F142" s="2">
        <v>46271.828831018502</v>
      </c>
      <c r="G142" t="s">
        <v>22</v>
      </c>
      <c r="H142" t="s">
        <v>2305</v>
      </c>
      <c r="I142" s="3">
        <v>360</v>
      </c>
      <c r="J142" t="s">
        <v>24</v>
      </c>
      <c r="K142" t="s">
        <v>25</v>
      </c>
      <c r="L142" s="3">
        <v>901</v>
      </c>
      <c r="M142" t="s">
        <v>267</v>
      </c>
      <c r="N142" s="2">
        <v>46271.877488425896</v>
      </c>
      <c r="O142" s="3">
        <v>360</v>
      </c>
      <c r="P142" t="s">
        <v>27</v>
      </c>
      <c r="Q142" s="3">
        <v>190</v>
      </c>
      <c r="R142" s="3" t="str">
        <f>IF(OR(G142="12R",G142="12L"),_xlfn.XLOOKUP(C142,DB!$A$2:$A$222,DB!$B$2:$B$222,""),IF(OR(G142="30L",G142="30R"),_xlfn.XLOOKUP(C142,DB!$A$2:$A$222,DB!$C$2:$C$222,""),""))</f>
        <v>UDGUV</v>
      </c>
      <c r="S142" s="3">
        <f t="shared" si="2"/>
        <v>19</v>
      </c>
      <c r="T142" s="3" t="str">
        <f>_xlfn.XLOOKUP(C142,DB!$A$2:$A$222,DB!$D$2:$D$222,"")</f>
        <v>Sector 2</v>
      </c>
    </row>
    <row r="143" spans="1:20" x14ac:dyDescent="0.2">
      <c r="A143" t="s">
        <v>473</v>
      </c>
      <c r="B143" t="s">
        <v>18</v>
      </c>
      <c r="C143" t="s">
        <v>48</v>
      </c>
      <c r="D143" t="s">
        <v>49</v>
      </c>
      <c r="E143" t="s">
        <v>2306</v>
      </c>
      <c r="F143" s="2">
        <v>46271.830532407403</v>
      </c>
      <c r="G143" t="s">
        <v>22</v>
      </c>
      <c r="H143" t="s">
        <v>2307</v>
      </c>
      <c r="I143" s="3">
        <v>360</v>
      </c>
      <c r="J143" t="s">
        <v>24</v>
      </c>
      <c r="K143" t="s">
        <v>25</v>
      </c>
      <c r="L143" s="3">
        <v>927</v>
      </c>
      <c r="M143" t="s">
        <v>2308</v>
      </c>
      <c r="N143" s="2">
        <v>46271.880358796298</v>
      </c>
      <c r="O143" s="3">
        <v>360</v>
      </c>
      <c r="P143" t="s">
        <v>27</v>
      </c>
      <c r="Q143" s="3">
        <v>190</v>
      </c>
      <c r="R143" s="3" t="str">
        <f>IF(OR(G143="12R",G143="12L"),_xlfn.XLOOKUP(C143,DB!$A$2:$A$222,DB!$B$2:$B$222,""),IF(OR(G143="30L",G143="30R"),_xlfn.XLOOKUP(C143,DB!$A$2:$A$222,DB!$C$2:$C$222,""),""))</f>
        <v>UDGUV</v>
      </c>
      <c r="S143" s="3">
        <f t="shared" si="2"/>
        <v>19</v>
      </c>
      <c r="T143" s="3" t="str">
        <f>_xlfn.XLOOKUP(C143,DB!$A$2:$A$222,DB!$D$2:$D$222,"")</f>
        <v>Sector 2</v>
      </c>
    </row>
    <row r="144" spans="1:20" x14ac:dyDescent="0.2">
      <c r="A144" t="s">
        <v>479</v>
      </c>
      <c r="B144" t="s">
        <v>18</v>
      </c>
      <c r="C144" t="s">
        <v>164</v>
      </c>
      <c r="D144" t="s">
        <v>49</v>
      </c>
      <c r="E144" t="s">
        <v>2309</v>
      </c>
      <c r="F144" s="2">
        <v>46271.832210648201</v>
      </c>
      <c r="G144" t="s">
        <v>22</v>
      </c>
      <c r="H144" t="s">
        <v>2310</v>
      </c>
      <c r="I144" s="3">
        <v>320</v>
      </c>
      <c r="J144" t="s">
        <v>24</v>
      </c>
      <c r="K144" t="s">
        <v>25</v>
      </c>
      <c r="L144" s="3">
        <v>538</v>
      </c>
      <c r="M144" t="s">
        <v>177</v>
      </c>
      <c r="N144" s="2">
        <v>46271.861180555599</v>
      </c>
      <c r="O144" s="3">
        <v>340</v>
      </c>
      <c r="P144" t="s">
        <v>27</v>
      </c>
      <c r="Q144" s="3">
        <v>40</v>
      </c>
      <c r="R144" s="3" t="str">
        <f>IF(OR(G144="12R",G144="12L"),_xlfn.XLOOKUP(C144,DB!$A$2:$A$222,DB!$B$2:$B$222,""),IF(OR(G144="30L",G144="30R"),_xlfn.XLOOKUP(C144,DB!$A$2:$A$222,DB!$C$2:$C$222,""),""))</f>
        <v>ENEBA</v>
      </c>
      <c r="S144" s="3">
        <f t="shared" si="2"/>
        <v>19</v>
      </c>
      <c r="T144" s="3" t="str">
        <f>_xlfn.XLOOKUP(C144,DB!$A$2:$A$222,DB!$D$2:$D$222,"")</f>
        <v>Sector 3</v>
      </c>
    </row>
    <row r="145" spans="1:20" x14ac:dyDescent="0.2">
      <c r="A145" t="s">
        <v>434</v>
      </c>
      <c r="B145" t="s">
        <v>18</v>
      </c>
      <c r="C145" t="s">
        <v>341</v>
      </c>
      <c r="D145" t="s">
        <v>155</v>
      </c>
      <c r="E145" t="s">
        <v>1234</v>
      </c>
      <c r="F145" s="2">
        <v>46271.833530092597</v>
      </c>
      <c r="G145" t="s">
        <v>22</v>
      </c>
      <c r="H145" t="s">
        <v>2311</v>
      </c>
      <c r="I145" s="3">
        <v>400</v>
      </c>
      <c r="J145" t="s">
        <v>24</v>
      </c>
      <c r="K145" t="s">
        <v>25</v>
      </c>
      <c r="L145" s="3">
        <v>524</v>
      </c>
      <c r="M145" t="s">
        <v>2312</v>
      </c>
      <c r="N145" s="2">
        <v>46271.862314814804</v>
      </c>
      <c r="O145" s="3">
        <v>400</v>
      </c>
      <c r="P145" t="s">
        <v>27</v>
      </c>
      <c r="Q145" s="3">
        <v>40</v>
      </c>
      <c r="R145" s="3" t="str">
        <f>IF(OR(G145="12R",G145="12L"),_xlfn.XLOOKUP(C145,DB!$A$2:$A$222,DB!$B$2:$B$222,""),IF(OR(G145="30L",G145="30R"),_xlfn.XLOOKUP(C145,DB!$A$2:$A$222,DB!$C$2:$C$222,""),""))</f>
        <v>ENEBA</v>
      </c>
      <c r="S145" s="3">
        <f t="shared" si="2"/>
        <v>20</v>
      </c>
      <c r="T145" s="3" t="str">
        <f>_xlfn.XLOOKUP(C145,DB!$A$2:$A$222,DB!$D$2:$D$222,"")</f>
        <v>Sector 3</v>
      </c>
    </row>
    <row r="146" spans="1:20" x14ac:dyDescent="0.2">
      <c r="A146" t="s">
        <v>483</v>
      </c>
      <c r="B146" t="s">
        <v>18</v>
      </c>
      <c r="C146" t="s">
        <v>48</v>
      </c>
      <c r="D146" t="s">
        <v>65</v>
      </c>
      <c r="E146" t="s">
        <v>874</v>
      </c>
      <c r="F146" s="2">
        <v>46271.834386574097</v>
      </c>
      <c r="G146" t="s">
        <v>22</v>
      </c>
      <c r="H146" t="s">
        <v>2313</v>
      </c>
      <c r="I146" s="3">
        <v>360</v>
      </c>
      <c r="J146" t="s">
        <v>24</v>
      </c>
      <c r="K146" t="s">
        <v>25</v>
      </c>
      <c r="L146" s="3">
        <v>924</v>
      </c>
      <c r="M146" t="s">
        <v>2314</v>
      </c>
      <c r="N146" s="2">
        <v>46271.8844791667</v>
      </c>
      <c r="O146" s="3">
        <v>360</v>
      </c>
      <c r="P146" t="s">
        <v>27</v>
      </c>
      <c r="Q146" s="3">
        <v>190</v>
      </c>
      <c r="R146" s="3" t="str">
        <f>IF(OR(G146="12R",G146="12L"),_xlfn.XLOOKUP(C146,DB!$A$2:$A$222,DB!$B$2:$B$222,""),IF(OR(G146="30L",G146="30R"),_xlfn.XLOOKUP(C146,DB!$A$2:$A$222,DB!$C$2:$C$222,""),""))</f>
        <v>UDGUV</v>
      </c>
      <c r="S146" s="3">
        <f t="shared" si="2"/>
        <v>20</v>
      </c>
      <c r="T146" s="3" t="str">
        <f>_xlfn.XLOOKUP(C146,DB!$A$2:$A$222,DB!$D$2:$D$222,"")</f>
        <v>Sector 2</v>
      </c>
    </row>
    <row r="147" spans="1:20" x14ac:dyDescent="0.2">
      <c r="A147" t="s">
        <v>325</v>
      </c>
      <c r="B147" t="s">
        <v>18</v>
      </c>
      <c r="C147" t="s">
        <v>326</v>
      </c>
      <c r="D147" t="s">
        <v>155</v>
      </c>
      <c r="E147" t="s">
        <v>2315</v>
      </c>
      <c r="F147" s="2">
        <v>46271.8351736111</v>
      </c>
      <c r="G147" t="s">
        <v>22</v>
      </c>
      <c r="H147" t="s">
        <v>2316</v>
      </c>
      <c r="I147" s="3">
        <v>380</v>
      </c>
      <c r="J147" t="s">
        <v>24</v>
      </c>
      <c r="K147" t="s">
        <v>25</v>
      </c>
      <c r="L147" s="3">
        <v>450</v>
      </c>
      <c r="M147" t="s">
        <v>308</v>
      </c>
      <c r="N147" s="2">
        <v>46271.860428240703</v>
      </c>
      <c r="O147" s="3">
        <v>380</v>
      </c>
      <c r="P147" t="s">
        <v>27</v>
      </c>
      <c r="Q147" s="3">
        <v>40</v>
      </c>
      <c r="R147" s="3" t="str">
        <f>IF(OR(G147="12R",G147="12L"),_xlfn.XLOOKUP(C147,DB!$A$2:$A$222,DB!$B$2:$B$222,""),IF(OR(G147="30L",G147="30R"),_xlfn.XLOOKUP(C147,DB!$A$2:$A$222,DB!$C$2:$C$222,""),""))</f>
        <v>OMSUK</v>
      </c>
      <c r="S147" s="3">
        <f t="shared" si="2"/>
        <v>20</v>
      </c>
      <c r="T147" s="3" t="str">
        <f>_xlfn.XLOOKUP(C147,DB!$A$2:$A$222,DB!$D$2:$D$222,"")</f>
        <v>Sector 3</v>
      </c>
    </row>
    <row r="148" spans="1:20" x14ac:dyDescent="0.2">
      <c r="A148" t="s">
        <v>493</v>
      </c>
      <c r="B148" t="s">
        <v>18</v>
      </c>
      <c r="C148" t="s">
        <v>467</v>
      </c>
      <c r="D148" t="s">
        <v>65</v>
      </c>
      <c r="E148" t="s">
        <v>2317</v>
      </c>
      <c r="F148" s="2">
        <v>46271.836666666699</v>
      </c>
      <c r="G148" t="s">
        <v>22</v>
      </c>
      <c r="H148" t="s">
        <v>2318</v>
      </c>
      <c r="I148" s="3">
        <v>380</v>
      </c>
      <c r="J148" t="s">
        <v>24</v>
      </c>
      <c r="K148" t="s">
        <v>25</v>
      </c>
      <c r="L148" s="3">
        <v>1063</v>
      </c>
      <c r="M148" t="s">
        <v>2148</v>
      </c>
      <c r="N148" s="2">
        <v>46271.894166666701</v>
      </c>
      <c r="O148" s="3">
        <v>380</v>
      </c>
      <c r="P148" t="s">
        <v>27</v>
      </c>
      <c r="Q148" s="3">
        <v>190</v>
      </c>
      <c r="R148" s="3" t="str">
        <f>IF(OR(G148="12R",G148="12L"),_xlfn.XLOOKUP(C148,DB!$A$2:$A$222,DB!$B$2:$B$222,""),IF(OR(G148="30L",G148="30R"),_xlfn.XLOOKUP(C148,DB!$A$2:$A$222,DB!$C$2:$C$222,""),""))</f>
        <v>UDGUV</v>
      </c>
      <c r="S148" s="3">
        <f t="shared" si="2"/>
        <v>20</v>
      </c>
      <c r="T148" s="3" t="str">
        <f>_xlfn.XLOOKUP(C148,DB!$A$2:$A$222,DB!$D$2:$D$222,"")</f>
        <v>Sector 2</v>
      </c>
    </row>
    <row r="149" spans="1:20" x14ac:dyDescent="0.2">
      <c r="A149" t="s">
        <v>554</v>
      </c>
      <c r="B149" t="s">
        <v>18</v>
      </c>
      <c r="C149" t="s">
        <v>555</v>
      </c>
      <c r="D149" t="s">
        <v>556</v>
      </c>
      <c r="E149" t="s">
        <v>2319</v>
      </c>
      <c r="F149" s="2">
        <v>46271.838101851798</v>
      </c>
      <c r="G149" t="s">
        <v>22</v>
      </c>
      <c r="H149" t="s">
        <v>2320</v>
      </c>
      <c r="I149" s="3">
        <v>350</v>
      </c>
      <c r="J149" t="s">
        <v>24</v>
      </c>
      <c r="K149" t="s">
        <v>25</v>
      </c>
      <c r="L149" s="3">
        <v>353</v>
      </c>
      <c r="M149" t="s">
        <v>33</v>
      </c>
      <c r="N149" s="2">
        <v>46271.858796296299</v>
      </c>
      <c r="O149" s="3">
        <v>344</v>
      </c>
      <c r="P149" t="s">
        <v>27</v>
      </c>
      <c r="Q149" s="3">
        <v>40</v>
      </c>
      <c r="R149" s="3" t="str">
        <f>IF(OR(G149="12R",G149="12L"),_xlfn.XLOOKUP(C149,DB!$A$2:$A$222,DB!$B$2:$B$222,""),IF(OR(G149="30L",G149="30R"),_xlfn.XLOOKUP(C149,DB!$A$2:$A$222,DB!$C$2:$C$222,""),""))</f>
        <v>OMSUK</v>
      </c>
      <c r="S149" s="3">
        <f t="shared" si="2"/>
        <v>20</v>
      </c>
      <c r="T149" s="3" t="str">
        <f>_xlfn.XLOOKUP(C149,DB!$A$2:$A$222,DB!$D$2:$D$222,"")</f>
        <v>Sector 3</v>
      </c>
    </row>
    <row r="150" spans="1:20" x14ac:dyDescent="0.2">
      <c r="A150" t="s">
        <v>487</v>
      </c>
      <c r="B150" t="s">
        <v>18</v>
      </c>
      <c r="C150" t="s">
        <v>136</v>
      </c>
      <c r="D150" t="s">
        <v>36</v>
      </c>
      <c r="E150" t="s">
        <v>1600</v>
      </c>
      <c r="F150" s="2">
        <v>46271.840370370403</v>
      </c>
      <c r="G150" t="s">
        <v>22</v>
      </c>
      <c r="H150" t="s">
        <v>2321</v>
      </c>
      <c r="I150" s="3">
        <v>360</v>
      </c>
      <c r="J150" t="s">
        <v>24</v>
      </c>
      <c r="K150" t="s">
        <v>25</v>
      </c>
      <c r="L150" s="3">
        <v>858</v>
      </c>
      <c r="M150" t="s">
        <v>52</v>
      </c>
      <c r="N150" s="2">
        <v>46271.888402777797</v>
      </c>
      <c r="O150" s="3">
        <v>360</v>
      </c>
      <c r="P150" t="s">
        <v>27</v>
      </c>
      <c r="Q150" s="3">
        <v>190</v>
      </c>
      <c r="R150" s="3" t="str">
        <f>IF(OR(G150="12R",G150="12L"),_xlfn.XLOOKUP(C150,DB!$A$2:$A$222,DB!$B$2:$B$222,""),IF(OR(G150="30L",G150="30R"),_xlfn.XLOOKUP(C150,DB!$A$2:$A$222,DB!$C$2:$C$222,""),""))</f>
        <v>UDGUV</v>
      </c>
      <c r="S150" s="3">
        <f t="shared" si="2"/>
        <v>20</v>
      </c>
      <c r="T150" s="3" t="str">
        <f>_xlfn.XLOOKUP(C150,DB!$A$2:$A$222,DB!$D$2:$D$222,"")</f>
        <v>Sector 2</v>
      </c>
    </row>
    <row r="151" spans="1:20" x14ac:dyDescent="0.2">
      <c r="A151" t="s">
        <v>1141</v>
      </c>
      <c r="B151" t="s">
        <v>18</v>
      </c>
      <c r="C151" t="s">
        <v>1142</v>
      </c>
      <c r="D151" t="s">
        <v>155</v>
      </c>
      <c r="E151" t="s">
        <v>1962</v>
      </c>
      <c r="F151" s="2">
        <v>46271.841261574104</v>
      </c>
      <c r="G151" t="s">
        <v>22</v>
      </c>
      <c r="H151" t="s">
        <v>2322</v>
      </c>
      <c r="I151" s="3">
        <v>380</v>
      </c>
      <c r="J151" t="s">
        <v>24</v>
      </c>
      <c r="K151" t="s">
        <v>25</v>
      </c>
      <c r="L151" s="3">
        <v>443</v>
      </c>
      <c r="M151" t="s">
        <v>308</v>
      </c>
      <c r="N151" s="2">
        <v>46271.865671296298</v>
      </c>
      <c r="O151" s="3">
        <v>360</v>
      </c>
      <c r="P151" t="s">
        <v>27</v>
      </c>
      <c r="Q151" s="3">
        <v>40</v>
      </c>
      <c r="R151" s="3" t="str">
        <f>IF(OR(G151="12R",G151="12L"),_xlfn.XLOOKUP(C151,DB!$A$2:$A$222,DB!$B$2:$B$222,""),IF(OR(G151="30L",G151="30R"),_xlfn.XLOOKUP(C151,DB!$A$2:$A$222,DB!$C$2:$C$222,""),""))</f>
        <v>ENEBA</v>
      </c>
      <c r="S151" s="3">
        <f t="shared" si="2"/>
        <v>20</v>
      </c>
      <c r="T151" s="3" t="str">
        <f>_xlfn.XLOOKUP(C151,DB!$A$2:$A$222,DB!$D$2:$D$222,"")</f>
        <v>Sector 3</v>
      </c>
    </row>
    <row r="152" spans="1:20" x14ac:dyDescent="0.2">
      <c r="A152" t="s">
        <v>1217</v>
      </c>
      <c r="B152" t="s">
        <v>18</v>
      </c>
      <c r="C152" t="s">
        <v>374</v>
      </c>
      <c r="D152" t="s">
        <v>155</v>
      </c>
      <c r="E152" t="s">
        <v>901</v>
      </c>
      <c r="F152" s="2">
        <v>46271.842777777798</v>
      </c>
      <c r="G152" t="s">
        <v>22</v>
      </c>
      <c r="H152" t="s">
        <v>2323</v>
      </c>
      <c r="I152" s="3">
        <v>390</v>
      </c>
      <c r="J152" t="s">
        <v>24</v>
      </c>
      <c r="K152" t="s">
        <v>25</v>
      </c>
      <c r="L152" s="3">
        <v>351</v>
      </c>
      <c r="M152" t="s">
        <v>33</v>
      </c>
      <c r="N152" s="2">
        <v>46271.862048611103</v>
      </c>
      <c r="O152" s="3">
        <v>390</v>
      </c>
      <c r="P152" t="s">
        <v>27</v>
      </c>
      <c r="Q152" s="3">
        <v>40</v>
      </c>
      <c r="R152" s="3" t="str">
        <f>IF(OR(G152="12R",G152="12L"),_xlfn.XLOOKUP(C152,DB!$A$2:$A$222,DB!$B$2:$B$222,""),IF(OR(G152="30L",G152="30R"),_xlfn.XLOOKUP(C152,DB!$A$2:$A$222,DB!$C$2:$C$222,""),""))</f>
        <v>OMSUK</v>
      </c>
      <c r="S152" s="3">
        <f t="shared" si="2"/>
        <v>20</v>
      </c>
      <c r="T152" s="3" t="str">
        <f>_xlfn.XLOOKUP(C152,DB!$A$2:$A$222,DB!$D$2:$D$222,"")</f>
        <v>Sector 3</v>
      </c>
    </row>
    <row r="153" spans="1:20" x14ac:dyDescent="0.2">
      <c r="A153" t="s">
        <v>496</v>
      </c>
      <c r="B153" t="s">
        <v>18</v>
      </c>
      <c r="C153" t="s">
        <v>59</v>
      </c>
      <c r="D153" t="s">
        <v>65</v>
      </c>
      <c r="E153" t="s">
        <v>1952</v>
      </c>
      <c r="F153" s="2">
        <v>46271.844212962998</v>
      </c>
      <c r="G153" t="s">
        <v>22</v>
      </c>
      <c r="H153" t="s">
        <v>2324</v>
      </c>
      <c r="I153" s="3">
        <v>380</v>
      </c>
      <c r="J153" t="s">
        <v>24</v>
      </c>
      <c r="K153" t="s">
        <v>25</v>
      </c>
      <c r="L153" s="3">
        <v>886</v>
      </c>
      <c r="M153" t="s">
        <v>2325</v>
      </c>
      <c r="N153" s="2">
        <v>46271.894988425898</v>
      </c>
      <c r="O153" s="3">
        <v>380</v>
      </c>
      <c r="P153" t="s">
        <v>27</v>
      </c>
      <c r="Q153" s="3">
        <v>190</v>
      </c>
      <c r="R153" s="3" t="str">
        <f>IF(OR(G153="12R",G153="12L"),_xlfn.XLOOKUP(C153,DB!$A$2:$A$222,DB!$B$2:$B$222,""),IF(OR(G153="30L",G153="30R"),_xlfn.XLOOKUP(C153,DB!$A$2:$A$222,DB!$C$2:$C$222,""),""))</f>
        <v>UDGUV</v>
      </c>
      <c r="S153" s="3">
        <f t="shared" si="2"/>
        <v>20</v>
      </c>
      <c r="T153" s="3" t="str">
        <f>_xlfn.XLOOKUP(C153,DB!$A$2:$A$222,DB!$D$2:$D$222,"")</f>
        <v>Sector 2</v>
      </c>
    </row>
    <row r="154" spans="1:20" x14ac:dyDescent="0.2">
      <c r="A154" t="s">
        <v>1212</v>
      </c>
      <c r="B154" t="s">
        <v>18</v>
      </c>
      <c r="C154" t="s">
        <v>182</v>
      </c>
      <c r="D154" t="s">
        <v>20</v>
      </c>
      <c r="E154" t="s">
        <v>2326</v>
      </c>
      <c r="F154" s="2">
        <v>46271.849027777796</v>
      </c>
      <c r="G154" t="s">
        <v>22</v>
      </c>
      <c r="H154" t="s">
        <v>2327</v>
      </c>
      <c r="I154" s="3">
        <v>340</v>
      </c>
      <c r="J154" t="s">
        <v>24</v>
      </c>
      <c r="K154" t="s">
        <v>25</v>
      </c>
      <c r="L154" s="3">
        <v>499</v>
      </c>
      <c r="M154" t="s">
        <v>1665</v>
      </c>
      <c r="N154" s="2">
        <v>46271.877025463</v>
      </c>
      <c r="O154" s="3">
        <v>340</v>
      </c>
      <c r="P154" t="s">
        <v>27</v>
      </c>
      <c r="Q154" s="3">
        <v>40</v>
      </c>
      <c r="R154" s="3" t="str">
        <f>IF(OR(G154="12R",G154="12L"),_xlfn.XLOOKUP(C154,DB!$A$2:$A$222,DB!$B$2:$B$222,""),IF(OR(G154="30L",G154="30R"),_xlfn.XLOOKUP(C154,DB!$A$2:$A$222,DB!$C$2:$C$222,""),""))</f>
        <v>ENEBA</v>
      </c>
      <c r="S154" s="3">
        <f t="shared" si="2"/>
        <v>20</v>
      </c>
      <c r="T154" s="3" t="str">
        <f>_xlfn.XLOOKUP(C154,DB!$A$2:$A$222,DB!$D$2:$D$222,"")</f>
        <v>Sector 3</v>
      </c>
    </row>
    <row r="155" spans="1:20" x14ac:dyDescent="0.2">
      <c r="A155" t="s">
        <v>2328</v>
      </c>
      <c r="B155" t="s">
        <v>18</v>
      </c>
      <c r="C155" t="s">
        <v>337</v>
      </c>
      <c r="D155" t="s">
        <v>65</v>
      </c>
      <c r="E155" t="s">
        <v>2329</v>
      </c>
      <c r="F155" s="2">
        <v>46271.855601851901</v>
      </c>
      <c r="G155" t="s">
        <v>22</v>
      </c>
      <c r="H155" t="s">
        <v>2330</v>
      </c>
      <c r="I155" s="3">
        <v>380</v>
      </c>
      <c r="J155" t="s">
        <v>24</v>
      </c>
      <c r="K155" t="s">
        <v>25</v>
      </c>
      <c r="L155" s="3">
        <v>983</v>
      </c>
      <c r="M155" t="s">
        <v>2331</v>
      </c>
      <c r="N155" s="2">
        <v>46271.909108796302</v>
      </c>
      <c r="O155" s="3">
        <v>380</v>
      </c>
      <c r="P155" t="s">
        <v>27</v>
      </c>
      <c r="Q155" s="3">
        <v>190</v>
      </c>
      <c r="R155" s="3" t="str">
        <f>IF(OR(G155="12R",G155="12L"),_xlfn.XLOOKUP(C155,DB!$A$2:$A$222,DB!$B$2:$B$222,""),IF(OR(G155="30L",G155="30R"),_xlfn.XLOOKUP(C155,DB!$A$2:$A$222,DB!$C$2:$C$222,""),""))</f>
        <v>UDGUV</v>
      </c>
      <c r="S155" s="3">
        <f t="shared" si="2"/>
        <v>20</v>
      </c>
      <c r="T155" s="3" t="str">
        <f>_xlfn.XLOOKUP(C155,DB!$A$2:$A$222,DB!$D$2:$D$222,"")</f>
        <v>Sector 2</v>
      </c>
    </row>
    <row r="156" spans="1:20" x14ac:dyDescent="0.2">
      <c r="A156" t="s">
        <v>503</v>
      </c>
      <c r="B156" t="s">
        <v>18</v>
      </c>
      <c r="C156" t="s">
        <v>182</v>
      </c>
      <c r="D156" t="s">
        <v>165</v>
      </c>
      <c r="E156" t="s">
        <v>2332</v>
      </c>
      <c r="F156" s="2">
        <v>46271.856238425898</v>
      </c>
      <c r="G156" t="s">
        <v>22</v>
      </c>
      <c r="H156" t="s">
        <v>2333</v>
      </c>
      <c r="I156" s="3">
        <v>330</v>
      </c>
      <c r="J156" t="s">
        <v>24</v>
      </c>
      <c r="K156" t="s">
        <v>25</v>
      </c>
      <c r="L156" s="3">
        <v>356</v>
      </c>
      <c r="M156" t="s">
        <v>33</v>
      </c>
      <c r="N156" s="2">
        <v>46271.876180555599</v>
      </c>
      <c r="O156" s="3">
        <v>310</v>
      </c>
      <c r="P156" t="s">
        <v>27</v>
      </c>
      <c r="Q156" s="3">
        <v>40</v>
      </c>
      <c r="R156" s="3" t="str">
        <f>IF(OR(G156="12R",G156="12L"),_xlfn.XLOOKUP(C156,DB!$A$2:$A$222,DB!$B$2:$B$222,""),IF(OR(G156="30L",G156="30R"),_xlfn.XLOOKUP(C156,DB!$A$2:$A$222,DB!$C$2:$C$222,""),""))</f>
        <v>ENEBA</v>
      </c>
      <c r="S156" s="3">
        <f t="shared" si="2"/>
        <v>20</v>
      </c>
      <c r="T156" s="3" t="str">
        <f>_xlfn.XLOOKUP(C156,DB!$A$2:$A$222,DB!$D$2:$D$222,"")</f>
        <v>Sector 3</v>
      </c>
    </row>
    <row r="157" spans="1:20" x14ac:dyDescent="0.2">
      <c r="A157" t="s">
        <v>560</v>
      </c>
      <c r="B157" t="s">
        <v>18</v>
      </c>
      <c r="C157" t="s">
        <v>310</v>
      </c>
      <c r="D157" t="s">
        <v>36</v>
      </c>
      <c r="E157" t="s">
        <v>2334</v>
      </c>
      <c r="F157" s="2">
        <v>46271.8573958333</v>
      </c>
      <c r="G157" t="s">
        <v>22</v>
      </c>
      <c r="H157" t="s">
        <v>910</v>
      </c>
      <c r="I157" s="3">
        <v>370</v>
      </c>
      <c r="J157" t="s">
        <v>24</v>
      </c>
      <c r="K157" t="s">
        <v>25</v>
      </c>
      <c r="L157" s="3">
        <v>133</v>
      </c>
      <c r="M157" t="s">
        <v>45</v>
      </c>
      <c r="N157" s="2">
        <v>46271.866863425901</v>
      </c>
      <c r="O157" s="3">
        <v>239</v>
      </c>
      <c r="P157" t="s">
        <v>27</v>
      </c>
      <c r="Q157" s="3">
        <v>190</v>
      </c>
      <c r="R157" s="3" t="str">
        <f>IF(OR(G157="12R",G157="12L"),_xlfn.XLOOKUP(C157,DB!$A$2:$A$222,DB!$B$2:$B$222,""),IF(OR(G157="30L",G157="30R"),_xlfn.XLOOKUP(C157,DB!$A$2:$A$222,DB!$C$2:$C$222,""),""))</f>
        <v>NUDAL</v>
      </c>
      <c r="S157" s="3">
        <f t="shared" si="2"/>
        <v>20</v>
      </c>
      <c r="T157" s="3" t="str">
        <f>_xlfn.XLOOKUP(C157,DB!$A$2:$A$222,DB!$D$2:$D$222,"")</f>
        <v>Sector 3</v>
      </c>
    </row>
    <row r="158" spans="1:20" x14ac:dyDescent="0.2">
      <c r="A158" t="s">
        <v>2335</v>
      </c>
      <c r="B158" t="s">
        <v>18</v>
      </c>
      <c r="C158" t="s">
        <v>333</v>
      </c>
      <c r="D158" t="s">
        <v>179</v>
      </c>
      <c r="F158" s="2">
        <v>46271.859756944403</v>
      </c>
      <c r="G158" t="s">
        <v>22</v>
      </c>
      <c r="H158" t="s">
        <v>2336</v>
      </c>
      <c r="I158" s="3">
        <v>450</v>
      </c>
      <c r="J158" t="s">
        <v>24</v>
      </c>
      <c r="K158" t="s">
        <v>62</v>
      </c>
      <c r="L158" s="3">
        <v>153</v>
      </c>
      <c r="M158" t="s">
        <v>158</v>
      </c>
      <c r="N158" s="2">
        <v>46271.871504629598</v>
      </c>
      <c r="O158" s="3">
        <v>260</v>
      </c>
      <c r="P158" t="s">
        <v>27</v>
      </c>
      <c r="Q158" s="3">
        <v>30</v>
      </c>
      <c r="R158" s="3" t="str">
        <f>IF(OR(G158="12R",G158="12L"),_xlfn.XLOOKUP(C158,DB!$A$2:$A$222,DB!$B$2:$B$222,""),IF(OR(G158="30L",G158="30R"),_xlfn.XLOOKUP(C158,DB!$A$2:$A$222,DB!$C$2:$C$222,""),""))</f>
        <v>TAKUX</v>
      </c>
      <c r="S158" s="3">
        <f t="shared" si="2"/>
        <v>20</v>
      </c>
      <c r="T158" s="3" t="str">
        <f>_xlfn.XLOOKUP(C158,DB!$A$2:$A$222,DB!$D$2:$D$222,"")</f>
        <v>Sector 7</v>
      </c>
    </row>
    <row r="159" spans="1:20" x14ac:dyDescent="0.2">
      <c r="A159" t="s">
        <v>499</v>
      </c>
      <c r="B159" t="s">
        <v>18</v>
      </c>
      <c r="C159" t="s">
        <v>48</v>
      </c>
      <c r="D159" t="s">
        <v>20</v>
      </c>
      <c r="E159" t="s">
        <v>2337</v>
      </c>
      <c r="F159" s="2">
        <v>46271.861145833303</v>
      </c>
      <c r="G159" t="s">
        <v>22</v>
      </c>
      <c r="H159" t="s">
        <v>2338</v>
      </c>
      <c r="I159" s="3">
        <v>360</v>
      </c>
      <c r="J159" t="s">
        <v>24</v>
      </c>
      <c r="K159" t="s">
        <v>25</v>
      </c>
      <c r="L159" s="3">
        <v>898</v>
      </c>
      <c r="M159" t="s">
        <v>2339</v>
      </c>
      <c r="N159" s="2">
        <v>46271.910543981503</v>
      </c>
      <c r="O159" s="3">
        <v>360</v>
      </c>
      <c r="P159" t="s">
        <v>27</v>
      </c>
      <c r="Q159" s="3">
        <v>190</v>
      </c>
      <c r="R159" s="3" t="str">
        <f>IF(OR(G159="12R",G159="12L"),_xlfn.XLOOKUP(C159,DB!$A$2:$A$222,DB!$B$2:$B$222,""),IF(OR(G159="30L",G159="30R"),_xlfn.XLOOKUP(C159,DB!$A$2:$A$222,DB!$C$2:$C$222,""),""))</f>
        <v>UDGUV</v>
      </c>
      <c r="S159" s="3">
        <f t="shared" si="2"/>
        <v>20</v>
      </c>
      <c r="T159" s="3" t="str">
        <f>_xlfn.XLOOKUP(C159,DB!$A$2:$A$222,DB!$D$2:$D$222,"")</f>
        <v>Sector 2</v>
      </c>
    </row>
    <row r="160" spans="1:20" x14ac:dyDescent="0.2">
      <c r="A160" t="s">
        <v>1317</v>
      </c>
      <c r="B160" t="s">
        <v>18</v>
      </c>
      <c r="C160" t="s">
        <v>1135</v>
      </c>
      <c r="D160" t="s">
        <v>1203</v>
      </c>
      <c r="F160" s="2">
        <v>46271.862534722197</v>
      </c>
      <c r="G160" t="s">
        <v>22</v>
      </c>
      <c r="H160" t="s">
        <v>2340</v>
      </c>
      <c r="I160" s="3">
        <v>80</v>
      </c>
      <c r="J160" t="s">
        <v>24</v>
      </c>
      <c r="K160" t="s">
        <v>62</v>
      </c>
      <c r="L160" s="3">
        <v>330</v>
      </c>
      <c r="M160" t="s">
        <v>1135</v>
      </c>
      <c r="N160" s="2">
        <v>46271.912650462997</v>
      </c>
      <c r="O160" s="3">
        <v>0</v>
      </c>
      <c r="P160" t="s">
        <v>192</v>
      </c>
      <c r="Q160" s="3">
        <v>40</v>
      </c>
      <c r="R160" s="3" t="str">
        <f>IF(OR(G160="12R",G160="12L"),_xlfn.XLOOKUP(C160,DB!$A$2:$A$222,DB!$B$2:$B$222,""),IF(OR(G160="30L",G160="30R"),_xlfn.XLOOKUP(C160,DB!$A$2:$A$222,DB!$C$2:$C$222,""),""))</f>
        <v>CZM</v>
      </c>
      <c r="S160" s="3">
        <f t="shared" si="2"/>
        <v>20</v>
      </c>
      <c r="T160" s="3" t="str">
        <f>_xlfn.XLOOKUP(C160,DB!$A$2:$A$222,DB!$D$2:$D$222,"")</f>
        <v>Sector 7</v>
      </c>
    </row>
    <row r="161" spans="1:20" x14ac:dyDescent="0.2">
      <c r="A161" t="s">
        <v>895</v>
      </c>
      <c r="B161" t="s">
        <v>18</v>
      </c>
      <c r="C161" t="s">
        <v>896</v>
      </c>
      <c r="D161" t="s">
        <v>36</v>
      </c>
      <c r="E161" t="s">
        <v>1674</v>
      </c>
      <c r="F161" s="2">
        <v>46271.866099537001</v>
      </c>
      <c r="G161" t="s">
        <v>22</v>
      </c>
      <c r="H161" t="s">
        <v>2341</v>
      </c>
      <c r="I161" s="3">
        <v>340</v>
      </c>
      <c r="J161" t="s">
        <v>24</v>
      </c>
      <c r="K161" t="s">
        <v>25</v>
      </c>
      <c r="L161" s="3">
        <v>878</v>
      </c>
      <c r="M161" t="s">
        <v>2342</v>
      </c>
      <c r="N161" s="2">
        <v>46271.913773148102</v>
      </c>
      <c r="O161" s="3">
        <v>340</v>
      </c>
      <c r="P161" t="s">
        <v>27</v>
      </c>
      <c r="Q161" s="3">
        <v>190</v>
      </c>
      <c r="R161" s="3" t="str">
        <f>IF(OR(G161="12R",G161="12L"),_xlfn.XLOOKUP(C161,DB!$A$2:$A$222,DB!$B$2:$B$222,""),IF(OR(G161="30L",G161="30R"),_xlfn.XLOOKUP(C161,DB!$A$2:$A$222,DB!$C$2:$C$222,""),""))</f>
        <v>UDGUV</v>
      </c>
      <c r="S161" s="3">
        <f t="shared" si="2"/>
        <v>20</v>
      </c>
      <c r="T161" s="3" t="str">
        <f>_xlfn.XLOOKUP(C161,DB!$A$2:$A$222,DB!$D$2:$D$222,"")</f>
        <v>Sector 2</v>
      </c>
    </row>
    <row r="162" spans="1:20" x14ac:dyDescent="0.2">
      <c r="A162" t="s">
        <v>1264</v>
      </c>
      <c r="B162" t="s">
        <v>18</v>
      </c>
      <c r="C162" t="s">
        <v>305</v>
      </c>
      <c r="D162" t="s">
        <v>49</v>
      </c>
      <c r="E162" t="s">
        <v>1232</v>
      </c>
      <c r="F162" s="2">
        <v>46271.8674537037</v>
      </c>
      <c r="G162" t="s">
        <v>22</v>
      </c>
      <c r="H162" t="s">
        <v>2343</v>
      </c>
      <c r="I162" s="3">
        <v>300</v>
      </c>
      <c r="J162" t="s">
        <v>24</v>
      </c>
      <c r="K162" t="s">
        <v>25</v>
      </c>
      <c r="L162" s="3">
        <v>424</v>
      </c>
      <c r="M162" t="s">
        <v>308</v>
      </c>
      <c r="N162" s="2">
        <v>46271.890590277799</v>
      </c>
      <c r="O162" s="3">
        <v>300</v>
      </c>
      <c r="P162" t="s">
        <v>27</v>
      </c>
      <c r="Q162" s="3">
        <v>40</v>
      </c>
      <c r="R162" s="3" t="str">
        <f>IF(OR(G162="12R",G162="12L"),_xlfn.XLOOKUP(C162,DB!$A$2:$A$222,DB!$B$2:$B$222,""),IF(OR(G162="30L",G162="30R"),_xlfn.XLOOKUP(C162,DB!$A$2:$A$222,DB!$C$2:$C$222,""),""))</f>
        <v>ENEBA</v>
      </c>
      <c r="S162" s="3">
        <f t="shared" si="2"/>
        <v>20</v>
      </c>
      <c r="T162" s="3" t="str">
        <f>_xlfn.XLOOKUP(C162,DB!$A$2:$A$222,DB!$D$2:$D$222,"")</f>
        <v>Sector 3</v>
      </c>
    </row>
    <row r="163" spans="1:20" x14ac:dyDescent="0.2">
      <c r="A163" t="s">
        <v>1243</v>
      </c>
      <c r="B163" t="s">
        <v>18</v>
      </c>
      <c r="C163" t="s">
        <v>48</v>
      </c>
      <c r="D163" t="s">
        <v>49</v>
      </c>
      <c r="E163" t="s">
        <v>1318</v>
      </c>
      <c r="F163" s="2">
        <v>46271.868958333303</v>
      </c>
      <c r="G163" t="s">
        <v>22</v>
      </c>
      <c r="H163" t="s">
        <v>2344</v>
      </c>
      <c r="I163" s="3">
        <v>360</v>
      </c>
      <c r="J163" t="s">
        <v>24</v>
      </c>
      <c r="K163" t="s">
        <v>25</v>
      </c>
      <c r="L163" s="3">
        <v>889</v>
      </c>
      <c r="M163" t="s">
        <v>2339</v>
      </c>
      <c r="N163" s="2">
        <v>46271.916967592602</v>
      </c>
      <c r="O163" s="3">
        <v>360</v>
      </c>
      <c r="P163" t="s">
        <v>27</v>
      </c>
      <c r="Q163" s="3">
        <v>190</v>
      </c>
      <c r="R163" s="3" t="str">
        <f>IF(OR(G163="12R",G163="12L"),_xlfn.XLOOKUP(C163,DB!$A$2:$A$222,DB!$B$2:$B$222,""),IF(OR(G163="30L",G163="30R"),_xlfn.XLOOKUP(C163,DB!$A$2:$A$222,DB!$C$2:$C$222,""),""))</f>
        <v>UDGUV</v>
      </c>
      <c r="S163" s="3">
        <f t="shared" si="2"/>
        <v>20</v>
      </c>
      <c r="T163" s="3" t="str">
        <f>_xlfn.XLOOKUP(C163,DB!$A$2:$A$222,DB!$D$2:$D$222,"")</f>
        <v>Sector 2</v>
      </c>
    </row>
    <row r="164" spans="1:20" x14ac:dyDescent="0.2">
      <c r="A164" t="s">
        <v>528</v>
      </c>
      <c r="B164" t="s">
        <v>18</v>
      </c>
      <c r="C164" t="s">
        <v>529</v>
      </c>
      <c r="D164" t="s">
        <v>49</v>
      </c>
      <c r="E164" t="s">
        <v>2345</v>
      </c>
      <c r="F164" s="2">
        <v>46271.869953703703</v>
      </c>
      <c r="G164" t="s">
        <v>22</v>
      </c>
      <c r="H164" t="s">
        <v>2346</v>
      </c>
      <c r="I164" s="3">
        <v>320</v>
      </c>
      <c r="J164" t="s">
        <v>24</v>
      </c>
      <c r="K164" t="s">
        <v>25</v>
      </c>
      <c r="L164" s="3">
        <v>422</v>
      </c>
      <c r="M164" t="s">
        <v>308</v>
      </c>
      <c r="N164" s="2">
        <v>46271.894189814797</v>
      </c>
      <c r="O164" s="3">
        <v>340</v>
      </c>
      <c r="P164" t="s">
        <v>27</v>
      </c>
      <c r="Q164" s="3">
        <v>40</v>
      </c>
      <c r="R164" s="3" t="str">
        <f>IF(OR(G164="12R",G164="12L"),_xlfn.XLOOKUP(C164,DB!$A$2:$A$222,DB!$B$2:$B$222,""),IF(OR(G164="30L",G164="30R"),_xlfn.XLOOKUP(C164,DB!$A$2:$A$222,DB!$C$2:$C$222,""),""))</f>
        <v>UDGUV</v>
      </c>
      <c r="S164" s="3">
        <f t="shared" si="2"/>
        <v>20</v>
      </c>
      <c r="T164" s="3" t="str">
        <f>_xlfn.XLOOKUP(C164,DB!$A$2:$A$222,DB!$D$2:$D$222,"")</f>
        <v>Sector 2</v>
      </c>
    </row>
    <row r="165" spans="1:20" x14ac:dyDescent="0.2">
      <c r="A165" t="s">
        <v>395</v>
      </c>
      <c r="B165" t="s">
        <v>18</v>
      </c>
      <c r="C165" t="s">
        <v>396</v>
      </c>
      <c r="D165" t="s">
        <v>155</v>
      </c>
      <c r="E165" t="s">
        <v>1906</v>
      </c>
      <c r="F165" s="2">
        <v>46271.873124999998</v>
      </c>
      <c r="G165" t="s">
        <v>22</v>
      </c>
      <c r="H165" t="s">
        <v>2347</v>
      </c>
      <c r="I165" s="3">
        <v>400</v>
      </c>
      <c r="J165" t="s">
        <v>24</v>
      </c>
      <c r="K165" t="s">
        <v>25</v>
      </c>
      <c r="L165" s="3">
        <v>535</v>
      </c>
      <c r="M165" t="s">
        <v>177</v>
      </c>
      <c r="N165" s="2">
        <v>46271.902430555601</v>
      </c>
      <c r="O165" s="3">
        <v>400</v>
      </c>
      <c r="P165" t="s">
        <v>27</v>
      </c>
      <c r="Q165" s="3">
        <v>40</v>
      </c>
      <c r="R165" s="3" t="str">
        <f>IF(OR(G165="12R",G165="12L"),_xlfn.XLOOKUP(C165,DB!$A$2:$A$222,DB!$B$2:$B$222,""),IF(OR(G165="30L",G165="30R"),_xlfn.XLOOKUP(C165,DB!$A$2:$A$222,DB!$C$2:$C$222,""),""))</f>
        <v>UDGUV</v>
      </c>
      <c r="S165" s="3">
        <f t="shared" si="2"/>
        <v>20</v>
      </c>
      <c r="T165" s="3" t="str">
        <f>_xlfn.XLOOKUP(C165,DB!$A$2:$A$222,DB!$D$2:$D$222,"")</f>
        <v>Sector 2</v>
      </c>
    </row>
    <row r="166" spans="1:20" x14ac:dyDescent="0.2">
      <c r="A166" t="s">
        <v>535</v>
      </c>
      <c r="B166" t="s">
        <v>18</v>
      </c>
      <c r="C166" t="s">
        <v>173</v>
      </c>
      <c r="D166" t="s">
        <v>73</v>
      </c>
      <c r="E166" t="s">
        <v>2348</v>
      </c>
      <c r="F166" s="2">
        <v>46271.875590277799</v>
      </c>
      <c r="G166" t="s">
        <v>22</v>
      </c>
      <c r="H166" t="s">
        <v>2349</v>
      </c>
      <c r="I166" s="3">
        <v>340</v>
      </c>
      <c r="J166" t="s">
        <v>24</v>
      </c>
      <c r="K166" t="s">
        <v>25</v>
      </c>
      <c r="L166" s="3">
        <v>600</v>
      </c>
      <c r="M166" t="s">
        <v>2350</v>
      </c>
      <c r="N166" s="2">
        <v>46271.907974537004</v>
      </c>
      <c r="O166" s="3">
        <v>340</v>
      </c>
      <c r="P166" t="s">
        <v>27</v>
      </c>
      <c r="Q166" s="3">
        <v>40</v>
      </c>
      <c r="R166" s="3" t="str">
        <f>IF(OR(G166="12R",G166="12L"),_xlfn.XLOOKUP(C166,DB!$A$2:$A$222,DB!$B$2:$B$222,""),IF(OR(G166="30L",G166="30R"),_xlfn.XLOOKUP(C166,DB!$A$2:$A$222,DB!$C$2:$C$222,""),""))</f>
        <v>ENEBA</v>
      </c>
      <c r="S166" s="3">
        <f t="shared" si="2"/>
        <v>21</v>
      </c>
      <c r="T166" s="3" t="str">
        <f>_xlfn.XLOOKUP(C166,DB!$A$2:$A$222,DB!$D$2:$D$222,"")</f>
        <v>Sector 3</v>
      </c>
    </row>
    <row r="167" spans="1:20" x14ac:dyDescent="0.2">
      <c r="A167" t="s">
        <v>532</v>
      </c>
      <c r="B167" t="s">
        <v>18</v>
      </c>
      <c r="C167" t="s">
        <v>186</v>
      </c>
      <c r="D167" t="s">
        <v>49</v>
      </c>
      <c r="E167" t="s">
        <v>881</v>
      </c>
      <c r="F167" s="2">
        <v>46271.876840277801</v>
      </c>
      <c r="G167" t="s">
        <v>22</v>
      </c>
      <c r="H167" t="s">
        <v>2351</v>
      </c>
      <c r="I167" s="3">
        <v>330</v>
      </c>
      <c r="J167" t="s">
        <v>24</v>
      </c>
      <c r="K167" t="s">
        <v>25</v>
      </c>
      <c r="L167" s="3">
        <v>351</v>
      </c>
      <c r="M167" t="s">
        <v>33</v>
      </c>
      <c r="N167" s="2">
        <v>46271.897569444402</v>
      </c>
      <c r="O167" s="3">
        <v>310</v>
      </c>
      <c r="P167" t="s">
        <v>27</v>
      </c>
      <c r="Q167" s="3">
        <v>40</v>
      </c>
      <c r="R167" s="3" t="str">
        <f>IF(OR(G167="12R",G167="12L"),_xlfn.XLOOKUP(C167,DB!$A$2:$A$222,DB!$B$2:$B$222,""),IF(OR(G167="30L",G167="30R"),_xlfn.XLOOKUP(C167,DB!$A$2:$A$222,DB!$C$2:$C$222,""),""))</f>
        <v>OMSUK</v>
      </c>
      <c r="S167" s="3">
        <f t="shared" si="2"/>
        <v>21</v>
      </c>
      <c r="T167" s="3" t="str">
        <f>_xlfn.XLOOKUP(C167,DB!$A$2:$A$222,DB!$D$2:$D$222,"")</f>
        <v>Sector 3</v>
      </c>
    </row>
    <row r="168" spans="1:20" x14ac:dyDescent="0.2">
      <c r="A168" t="s">
        <v>520</v>
      </c>
      <c r="B168" t="s">
        <v>18</v>
      </c>
      <c r="C168" t="s">
        <v>521</v>
      </c>
      <c r="D168" t="s">
        <v>36</v>
      </c>
      <c r="E168" t="s">
        <v>2352</v>
      </c>
      <c r="F168" s="2">
        <v>46271.878541666701</v>
      </c>
      <c r="G168" t="s">
        <v>22</v>
      </c>
      <c r="H168" t="s">
        <v>2353</v>
      </c>
      <c r="I168" s="3">
        <v>350</v>
      </c>
      <c r="J168" t="s">
        <v>24</v>
      </c>
      <c r="K168" t="s">
        <v>25</v>
      </c>
      <c r="L168" s="3">
        <v>149</v>
      </c>
      <c r="M168" t="s">
        <v>2354</v>
      </c>
      <c r="N168" s="2">
        <v>46271.888668981497</v>
      </c>
      <c r="O168" s="3">
        <v>234</v>
      </c>
      <c r="P168" t="s">
        <v>27</v>
      </c>
      <c r="Q168" s="3">
        <v>40</v>
      </c>
      <c r="R168" s="3" t="str">
        <f>IF(OR(G168="12R",G168="12L"),_xlfn.XLOOKUP(C168,DB!$A$2:$A$222,DB!$B$2:$B$222,""),IF(OR(G168="30L",G168="30R"),_xlfn.XLOOKUP(C168,DB!$A$2:$A$222,DB!$C$2:$C$222,""),""))</f>
        <v>CZM</v>
      </c>
      <c r="S168" s="3">
        <f t="shared" si="2"/>
        <v>21</v>
      </c>
      <c r="T168" s="3" t="str">
        <f>_xlfn.XLOOKUP(C168,DB!$A$2:$A$222,DB!$D$2:$D$222,"")</f>
        <v>Sector 7</v>
      </c>
    </row>
    <row r="169" spans="1:20" x14ac:dyDescent="0.2">
      <c r="A169" t="s">
        <v>580</v>
      </c>
      <c r="B169" t="s">
        <v>18</v>
      </c>
      <c r="C169" t="s">
        <v>136</v>
      </c>
      <c r="D169" t="s">
        <v>20</v>
      </c>
      <c r="E169" t="s">
        <v>1389</v>
      </c>
      <c r="F169" s="2">
        <v>46271.883831018502</v>
      </c>
      <c r="G169" t="s">
        <v>22</v>
      </c>
      <c r="H169" t="s">
        <v>2355</v>
      </c>
      <c r="I169" s="3">
        <v>340</v>
      </c>
      <c r="J169" t="s">
        <v>24</v>
      </c>
      <c r="K169" t="s">
        <v>216</v>
      </c>
      <c r="L169" s="3">
        <v>880</v>
      </c>
      <c r="M169" t="s">
        <v>52</v>
      </c>
      <c r="N169" s="2">
        <v>46271.9312152778</v>
      </c>
      <c r="O169" s="3">
        <v>340</v>
      </c>
      <c r="P169" t="s">
        <v>27</v>
      </c>
      <c r="Q169" s="3">
        <v>190</v>
      </c>
      <c r="R169" s="3" t="str">
        <f>IF(OR(G169="12R",G169="12L"),_xlfn.XLOOKUP(C169,DB!$A$2:$A$222,DB!$B$2:$B$222,""),IF(OR(G169="30L",G169="30R"),_xlfn.XLOOKUP(C169,DB!$A$2:$A$222,DB!$C$2:$C$222,""),""))</f>
        <v>UDGUV</v>
      </c>
      <c r="S169" s="3">
        <f t="shared" ref="S169:S199" si="3">HOUR(F169)</f>
        <v>21</v>
      </c>
      <c r="T169" s="3" t="str">
        <f>_xlfn.XLOOKUP(C169,DB!$A$2:$A$222,DB!$D$2:$D$222,"")</f>
        <v>Sector 2</v>
      </c>
    </row>
    <row r="170" spans="1:20" x14ac:dyDescent="0.2">
      <c r="A170" t="s">
        <v>577</v>
      </c>
      <c r="B170" t="s">
        <v>18</v>
      </c>
      <c r="C170" t="s">
        <v>289</v>
      </c>
      <c r="D170" t="s">
        <v>36</v>
      </c>
      <c r="E170" t="s">
        <v>2356</v>
      </c>
      <c r="F170" s="2">
        <v>46271.888356481497</v>
      </c>
      <c r="G170" t="s">
        <v>22</v>
      </c>
      <c r="H170" t="s">
        <v>2357</v>
      </c>
      <c r="I170" s="3">
        <v>380</v>
      </c>
      <c r="J170" t="s">
        <v>24</v>
      </c>
      <c r="K170" t="s">
        <v>25</v>
      </c>
      <c r="L170" s="3">
        <v>864</v>
      </c>
      <c r="M170" t="s">
        <v>289</v>
      </c>
      <c r="N170" s="2">
        <v>46271.937650462998</v>
      </c>
      <c r="O170" s="3">
        <v>15</v>
      </c>
      <c r="P170" t="s">
        <v>27</v>
      </c>
      <c r="Q170" s="3">
        <v>190</v>
      </c>
      <c r="R170" s="3" t="str">
        <f>IF(OR(G170="12R",G170="12L"),_xlfn.XLOOKUP(C170,DB!$A$2:$A$222,DB!$B$2:$B$222,""),IF(OR(G170="30L",G170="30R"),_xlfn.XLOOKUP(C170,DB!$A$2:$A$222,DB!$C$2:$C$222,""),""))</f>
        <v>UDGUV</v>
      </c>
      <c r="S170" s="3">
        <f t="shared" si="3"/>
        <v>21</v>
      </c>
      <c r="T170" s="3" t="str">
        <f>_xlfn.XLOOKUP(C170,DB!$A$2:$A$222,DB!$D$2:$D$222,"")</f>
        <v>Sector 2</v>
      </c>
    </row>
    <row r="171" spans="1:20" x14ac:dyDescent="0.2">
      <c r="A171" t="s">
        <v>1275</v>
      </c>
      <c r="B171" t="s">
        <v>18</v>
      </c>
      <c r="C171" t="s">
        <v>261</v>
      </c>
      <c r="D171" t="s">
        <v>49</v>
      </c>
      <c r="E171" t="s">
        <v>1629</v>
      </c>
      <c r="F171" s="2">
        <v>46271.889444444401</v>
      </c>
      <c r="G171" t="s">
        <v>22</v>
      </c>
      <c r="H171" t="s">
        <v>2358</v>
      </c>
      <c r="I171" s="3">
        <v>310</v>
      </c>
      <c r="J171" t="s">
        <v>24</v>
      </c>
      <c r="K171" t="s">
        <v>25</v>
      </c>
      <c r="L171" s="3">
        <v>363</v>
      </c>
      <c r="M171" t="s">
        <v>2304</v>
      </c>
      <c r="N171" s="2">
        <v>46271.910532407397</v>
      </c>
      <c r="O171" s="3">
        <v>330</v>
      </c>
      <c r="P171" t="s">
        <v>27</v>
      </c>
      <c r="Q171" s="3">
        <v>40</v>
      </c>
      <c r="R171" s="3" t="str">
        <f>IF(OR(G171="12R",G171="12L"),_xlfn.XLOOKUP(C171,DB!$A$2:$A$222,DB!$B$2:$B$222,""),IF(OR(G171="30L",G171="30R"),_xlfn.XLOOKUP(C171,DB!$A$2:$A$222,DB!$C$2:$C$222,""),""))</f>
        <v>OMSUK</v>
      </c>
      <c r="S171" s="3">
        <f t="shared" si="3"/>
        <v>21</v>
      </c>
      <c r="T171" s="3" t="str">
        <f>_xlfn.XLOOKUP(C171,DB!$A$2:$A$222,DB!$D$2:$D$222,"")</f>
        <v>Sector 3</v>
      </c>
    </row>
    <row r="172" spans="1:20" x14ac:dyDescent="0.2">
      <c r="A172" t="s">
        <v>550</v>
      </c>
      <c r="B172" t="s">
        <v>18</v>
      </c>
      <c r="C172" t="s">
        <v>551</v>
      </c>
      <c r="D172" t="s">
        <v>30</v>
      </c>
      <c r="E172" t="s">
        <v>773</v>
      </c>
      <c r="F172" s="2">
        <v>46271.8926041667</v>
      </c>
      <c r="G172" t="s">
        <v>22</v>
      </c>
      <c r="H172" t="s">
        <v>2359</v>
      </c>
      <c r="I172" s="3">
        <v>360</v>
      </c>
      <c r="J172" t="s">
        <v>24</v>
      </c>
      <c r="K172" t="s">
        <v>25</v>
      </c>
      <c r="L172" s="3">
        <v>858</v>
      </c>
      <c r="M172" t="s">
        <v>39</v>
      </c>
      <c r="N172" s="2">
        <v>46271.938287037003</v>
      </c>
      <c r="O172" s="3">
        <v>360</v>
      </c>
      <c r="P172" t="s">
        <v>27</v>
      </c>
      <c r="Q172" s="3">
        <v>190</v>
      </c>
      <c r="R172" s="3" t="str">
        <f>IF(OR(G172="12R",G172="12L"),_xlfn.XLOOKUP(C172,DB!$A$2:$A$222,DB!$B$2:$B$222,""),IF(OR(G172="30L",G172="30R"),_xlfn.XLOOKUP(C172,DB!$A$2:$A$222,DB!$C$2:$C$222,""),""))</f>
        <v>OMSUK</v>
      </c>
      <c r="S172" s="3">
        <f t="shared" si="3"/>
        <v>21</v>
      </c>
      <c r="T172" s="3" t="str">
        <f>_xlfn.XLOOKUP(C172,DB!$A$2:$A$222,DB!$D$2:$D$222,"")</f>
        <v>Sector 3</v>
      </c>
    </row>
    <row r="173" spans="1:20" x14ac:dyDescent="0.2">
      <c r="A173" t="s">
        <v>542</v>
      </c>
      <c r="B173" t="s">
        <v>18</v>
      </c>
      <c r="C173" t="s">
        <v>543</v>
      </c>
      <c r="D173" t="s">
        <v>165</v>
      </c>
      <c r="E173" t="s">
        <v>2360</v>
      </c>
      <c r="F173" s="2">
        <v>46271.897002314799</v>
      </c>
      <c r="G173" t="s">
        <v>22</v>
      </c>
      <c r="H173" t="s">
        <v>2361</v>
      </c>
      <c r="I173" s="3">
        <v>320</v>
      </c>
      <c r="J173" t="s">
        <v>24</v>
      </c>
      <c r="K173" t="s">
        <v>25</v>
      </c>
      <c r="L173" s="3">
        <v>864</v>
      </c>
      <c r="M173" t="s">
        <v>39</v>
      </c>
      <c r="N173" s="2">
        <v>46271.941724536999</v>
      </c>
      <c r="O173" s="3">
        <v>320</v>
      </c>
      <c r="P173" t="s">
        <v>27</v>
      </c>
      <c r="Q173" s="3">
        <v>190</v>
      </c>
      <c r="R173" s="3" t="str">
        <f>IF(OR(G173="12R",G173="12L"),_xlfn.XLOOKUP(C173,DB!$A$2:$A$222,DB!$B$2:$B$222,""),IF(OR(G173="30L",G173="30R"),_xlfn.XLOOKUP(C173,DB!$A$2:$A$222,DB!$C$2:$C$222,""),""))</f>
        <v>OMSUK</v>
      </c>
      <c r="S173" s="3">
        <f t="shared" si="3"/>
        <v>21</v>
      </c>
      <c r="T173" s="3" t="str">
        <f>_xlfn.XLOOKUP(C173,DB!$A$2:$A$222,DB!$D$2:$D$222,"")</f>
        <v>Sector 3</v>
      </c>
    </row>
    <row r="174" spans="1:20" x14ac:dyDescent="0.2">
      <c r="A174" t="s">
        <v>2362</v>
      </c>
      <c r="B174" t="s">
        <v>18</v>
      </c>
      <c r="C174" t="s">
        <v>1135</v>
      </c>
      <c r="D174" t="s">
        <v>179</v>
      </c>
      <c r="F174" s="2">
        <v>46271.900798611103</v>
      </c>
      <c r="G174" t="s">
        <v>22</v>
      </c>
      <c r="H174" t="s">
        <v>2363</v>
      </c>
      <c r="I174" s="3">
        <v>360</v>
      </c>
      <c r="J174" t="s">
        <v>24</v>
      </c>
      <c r="K174" t="s">
        <v>62</v>
      </c>
      <c r="L174" s="3">
        <v>441</v>
      </c>
      <c r="M174" t="s">
        <v>1135</v>
      </c>
      <c r="N174" s="2">
        <v>46271.931840277801</v>
      </c>
      <c r="O174" s="3">
        <v>0</v>
      </c>
      <c r="P174" t="s">
        <v>27</v>
      </c>
      <c r="Q174" s="3">
        <v>30</v>
      </c>
      <c r="R174" s="3" t="str">
        <f>IF(OR(G174="12R",G174="12L"),_xlfn.XLOOKUP(C174,DB!$A$2:$A$222,DB!$B$2:$B$222,""),IF(OR(G174="30L",G174="30R"),_xlfn.XLOOKUP(C174,DB!$A$2:$A$222,DB!$C$2:$C$222,""),""))</f>
        <v>CZM</v>
      </c>
      <c r="S174" s="3">
        <f t="shared" si="3"/>
        <v>21</v>
      </c>
      <c r="T174" s="3" t="str">
        <f>_xlfn.XLOOKUP(C174,DB!$A$2:$A$222,DB!$D$2:$D$222,"")</f>
        <v>Sector 7</v>
      </c>
    </row>
    <row r="175" spans="1:20" x14ac:dyDescent="0.2">
      <c r="A175" t="s">
        <v>547</v>
      </c>
      <c r="B175" t="s">
        <v>18</v>
      </c>
      <c r="C175" t="s">
        <v>35</v>
      </c>
      <c r="D175" t="s">
        <v>65</v>
      </c>
      <c r="E175" t="s">
        <v>1220</v>
      </c>
      <c r="F175" s="2">
        <v>46271.902430555601</v>
      </c>
      <c r="G175" t="s">
        <v>22</v>
      </c>
      <c r="H175" t="s">
        <v>2364</v>
      </c>
      <c r="I175" s="3">
        <v>380</v>
      </c>
      <c r="J175" t="s">
        <v>24</v>
      </c>
      <c r="K175" t="s">
        <v>25</v>
      </c>
      <c r="L175" s="3">
        <v>860</v>
      </c>
      <c r="M175" t="s">
        <v>39</v>
      </c>
      <c r="N175" s="2">
        <v>46271.949062500003</v>
      </c>
      <c r="O175" s="3">
        <v>380</v>
      </c>
      <c r="P175" t="s">
        <v>27</v>
      </c>
      <c r="Q175" s="3">
        <v>190</v>
      </c>
      <c r="R175" s="3" t="str">
        <f>IF(OR(G175="12R",G175="12L"),_xlfn.XLOOKUP(C175,DB!$A$2:$A$222,DB!$B$2:$B$222,""),IF(OR(G175="30L",G175="30R"),_xlfn.XLOOKUP(C175,DB!$A$2:$A$222,DB!$C$2:$C$222,""),""))</f>
        <v>UDGUV</v>
      </c>
      <c r="S175" s="3">
        <f t="shared" si="3"/>
        <v>21</v>
      </c>
      <c r="T175" s="3" t="str">
        <f>_xlfn.XLOOKUP(C175,DB!$A$2:$A$222,DB!$D$2:$D$222,"")</f>
        <v>Sector 2</v>
      </c>
    </row>
    <row r="176" spans="1:20" x14ac:dyDescent="0.2">
      <c r="A176" t="s">
        <v>566</v>
      </c>
      <c r="B176" t="s">
        <v>18</v>
      </c>
      <c r="C176" t="s">
        <v>19</v>
      </c>
      <c r="D176" t="s">
        <v>73</v>
      </c>
      <c r="E176" t="s">
        <v>2365</v>
      </c>
      <c r="F176" s="2">
        <v>46271.903946759303</v>
      </c>
      <c r="G176" t="s">
        <v>22</v>
      </c>
      <c r="H176" t="s">
        <v>2366</v>
      </c>
      <c r="I176" s="3">
        <v>360</v>
      </c>
      <c r="J176" t="s">
        <v>24</v>
      </c>
      <c r="K176" t="s">
        <v>25</v>
      </c>
      <c r="L176" s="3">
        <v>865</v>
      </c>
      <c r="M176" t="s">
        <v>1004</v>
      </c>
      <c r="N176" s="2">
        <v>46271.9510069444</v>
      </c>
      <c r="O176" s="3">
        <v>360</v>
      </c>
      <c r="P176" t="s">
        <v>27</v>
      </c>
      <c r="Q176" s="3">
        <v>190</v>
      </c>
      <c r="R176" s="3" t="str">
        <f>IF(OR(G176="12R",G176="12L"),_xlfn.XLOOKUP(C176,DB!$A$2:$A$222,DB!$B$2:$B$222,""),IF(OR(G176="30L",G176="30R"),_xlfn.XLOOKUP(C176,DB!$A$2:$A$222,DB!$C$2:$C$222,""),""))</f>
        <v>UDGUV</v>
      </c>
      <c r="S176" s="3">
        <f t="shared" si="3"/>
        <v>21</v>
      </c>
      <c r="T176" s="3" t="str">
        <f>_xlfn.XLOOKUP(C176,DB!$A$2:$A$222,DB!$D$2:$D$222,"")</f>
        <v>Sector 2</v>
      </c>
    </row>
    <row r="177" spans="1:20" x14ac:dyDescent="0.2">
      <c r="A177" t="s">
        <v>525</v>
      </c>
      <c r="B177" t="s">
        <v>18</v>
      </c>
      <c r="C177" t="s">
        <v>341</v>
      </c>
      <c r="D177" t="s">
        <v>155</v>
      </c>
      <c r="E177" t="s">
        <v>1517</v>
      </c>
      <c r="F177" s="2">
        <v>46271.904953703699</v>
      </c>
      <c r="G177" t="s">
        <v>22</v>
      </c>
      <c r="H177" t="s">
        <v>2367</v>
      </c>
      <c r="I177" s="3">
        <v>380</v>
      </c>
      <c r="J177" t="s">
        <v>24</v>
      </c>
      <c r="K177" t="s">
        <v>25</v>
      </c>
      <c r="L177" s="3">
        <v>484</v>
      </c>
      <c r="M177" t="s">
        <v>2368</v>
      </c>
      <c r="N177" s="2">
        <v>46271.931018518502</v>
      </c>
      <c r="O177" s="3">
        <v>380</v>
      </c>
      <c r="P177" t="s">
        <v>27</v>
      </c>
      <c r="Q177" s="3">
        <v>40</v>
      </c>
      <c r="R177" s="3" t="str">
        <f>IF(OR(G177="12R",G177="12L"),_xlfn.XLOOKUP(C177,DB!$A$2:$A$222,DB!$B$2:$B$222,""),IF(OR(G177="30L",G177="30R"),_xlfn.XLOOKUP(C177,DB!$A$2:$A$222,DB!$C$2:$C$222,""),""))</f>
        <v>ENEBA</v>
      </c>
      <c r="S177" s="3">
        <f t="shared" si="3"/>
        <v>21</v>
      </c>
      <c r="T177" s="3" t="str">
        <f>_xlfn.XLOOKUP(C177,DB!$A$2:$A$222,DB!$D$2:$D$222,"")</f>
        <v>Sector 3</v>
      </c>
    </row>
    <row r="178" spans="1:20" x14ac:dyDescent="0.2">
      <c r="A178" t="s">
        <v>2369</v>
      </c>
      <c r="B178" t="s">
        <v>18</v>
      </c>
      <c r="C178" t="s">
        <v>539</v>
      </c>
      <c r="D178" t="s">
        <v>421</v>
      </c>
      <c r="E178" t="s">
        <v>929</v>
      </c>
      <c r="F178" s="2">
        <v>46271.9071527778</v>
      </c>
      <c r="G178" t="s">
        <v>22</v>
      </c>
      <c r="H178" t="s">
        <v>2370</v>
      </c>
      <c r="I178" s="3">
        <v>390</v>
      </c>
      <c r="J178" t="s">
        <v>24</v>
      </c>
      <c r="K178" t="s">
        <v>25</v>
      </c>
      <c r="L178" s="3">
        <v>362</v>
      </c>
      <c r="M178" t="s">
        <v>33</v>
      </c>
      <c r="N178" s="2">
        <v>46271.927094907398</v>
      </c>
      <c r="O178" s="3">
        <v>390</v>
      </c>
      <c r="P178" t="s">
        <v>46</v>
      </c>
      <c r="Q178" s="3">
        <v>40</v>
      </c>
      <c r="R178" s="3" t="str">
        <f>IF(OR(G178="12R",G178="12L"),_xlfn.XLOOKUP(C178,DB!$A$2:$A$222,DB!$B$2:$B$222,""),IF(OR(G178="30L",G178="30R"),_xlfn.XLOOKUP(C178,DB!$A$2:$A$222,DB!$C$2:$C$222,""),""))</f>
        <v>NUDAL</v>
      </c>
      <c r="S178" s="3">
        <f t="shared" si="3"/>
        <v>21</v>
      </c>
      <c r="T178" s="3" t="str">
        <f>_xlfn.XLOOKUP(C178,DB!$A$2:$A$222,DB!$D$2:$D$222,"")</f>
        <v>Sector 3</v>
      </c>
    </row>
    <row r="179" spans="1:20" x14ac:dyDescent="0.2">
      <c r="A179" t="s">
        <v>2371</v>
      </c>
      <c r="B179" t="s">
        <v>18</v>
      </c>
      <c r="C179" t="s">
        <v>928</v>
      </c>
      <c r="D179" t="s">
        <v>421</v>
      </c>
      <c r="E179" t="s">
        <v>2372</v>
      </c>
      <c r="F179" s="2">
        <v>46271.916053240697</v>
      </c>
      <c r="G179" t="s">
        <v>22</v>
      </c>
      <c r="H179" t="s">
        <v>2373</v>
      </c>
      <c r="I179" s="3">
        <v>390</v>
      </c>
      <c r="J179" t="s">
        <v>24</v>
      </c>
      <c r="K179" t="s">
        <v>25</v>
      </c>
      <c r="L179" s="3">
        <v>362</v>
      </c>
      <c r="M179" t="s">
        <v>33</v>
      </c>
      <c r="N179" s="2">
        <v>46271.9356134259</v>
      </c>
      <c r="O179" s="3">
        <v>370</v>
      </c>
      <c r="P179" t="s">
        <v>46</v>
      </c>
      <c r="Q179" s="3">
        <v>40</v>
      </c>
      <c r="R179" s="3" t="str">
        <f>IF(OR(G179="12R",G179="12L"),_xlfn.XLOOKUP(C179,DB!$A$2:$A$222,DB!$B$2:$B$222,""),IF(OR(G179="30L",G179="30R"),_xlfn.XLOOKUP(C179,DB!$A$2:$A$222,DB!$C$2:$C$222,""),""))</f>
        <v>NUDAL</v>
      </c>
      <c r="S179" s="3">
        <f t="shared" si="3"/>
        <v>21</v>
      </c>
      <c r="T179" s="3" t="str">
        <f>_xlfn.XLOOKUP(C179,DB!$A$2:$A$222,DB!$D$2:$D$222,"")</f>
        <v>Sector 3</v>
      </c>
    </row>
    <row r="180" spans="1:20" x14ac:dyDescent="0.2">
      <c r="A180" t="s">
        <v>569</v>
      </c>
      <c r="B180" t="s">
        <v>18</v>
      </c>
      <c r="C180" t="s">
        <v>154</v>
      </c>
      <c r="D180" t="s">
        <v>174</v>
      </c>
      <c r="E180" t="s">
        <v>2374</v>
      </c>
      <c r="F180" s="2">
        <v>46271.918680555602</v>
      </c>
      <c r="G180" t="s">
        <v>22</v>
      </c>
      <c r="H180" t="s">
        <v>2375</v>
      </c>
      <c r="I180" s="3">
        <v>350</v>
      </c>
      <c r="J180" t="s">
        <v>24</v>
      </c>
      <c r="K180" t="s">
        <v>25</v>
      </c>
      <c r="L180" s="3">
        <v>149</v>
      </c>
      <c r="M180" t="s">
        <v>158</v>
      </c>
      <c r="N180" s="2">
        <v>46271.9284722222</v>
      </c>
      <c r="O180" s="3">
        <v>277</v>
      </c>
      <c r="P180" t="s">
        <v>27</v>
      </c>
      <c r="Q180" s="3">
        <v>190</v>
      </c>
      <c r="R180" s="3" t="str">
        <f>IF(OR(G180="12R",G180="12L"),_xlfn.XLOOKUP(C180,DB!$A$2:$A$222,DB!$B$2:$B$222,""),IF(OR(G180="30L",G180="30R"),_xlfn.XLOOKUP(C180,DB!$A$2:$A$222,DB!$C$2:$C$222,""),""))</f>
        <v>TAKUX</v>
      </c>
      <c r="S180" s="3">
        <f t="shared" si="3"/>
        <v>22</v>
      </c>
      <c r="T180" s="3" t="str">
        <f>_xlfn.XLOOKUP(C180,DB!$A$2:$A$222,DB!$D$2:$D$222,"")</f>
        <v>Sector 7</v>
      </c>
    </row>
    <row r="181" spans="1:20" x14ac:dyDescent="0.2">
      <c r="A181" t="s">
        <v>437</v>
      </c>
      <c r="B181" t="s">
        <v>18</v>
      </c>
      <c r="C181" t="s">
        <v>211</v>
      </c>
      <c r="D181" t="s">
        <v>20</v>
      </c>
      <c r="E181" t="s">
        <v>2376</v>
      </c>
      <c r="F181" s="2">
        <v>46271.920555555596</v>
      </c>
      <c r="G181" t="s">
        <v>22</v>
      </c>
      <c r="H181" t="s">
        <v>2377</v>
      </c>
      <c r="I181" s="3">
        <v>350</v>
      </c>
      <c r="J181" t="s">
        <v>24</v>
      </c>
      <c r="K181" t="s">
        <v>25</v>
      </c>
      <c r="L181" s="3">
        <v>137</v>
      </c>
      <c r="M181" t="s">
        <v>2378</v>
      </c>
      <c r="N181" s="2">
        <v>46271.929270833301</v>
      </c>
      <c r="O181" s="3">
        <v>212</v>
      </c>
      <c r="P181" t="s">
        <v>27</v>
      </c>
      <c r="Q181" s="3">
        <v>190</v>
      </c>
      <c r="R181" s="3" t="str">
        <f>IF(OR(G181="12R",G181="12L"),_xlfn.XLOOKUP(C181,DB!$A$2:$A$222,DB!$B$2:$B$222,""),IF(OR(G181="30L",G181="30R"),_xlfn.XLOOKUP(C181,DB!$A$2:$A$222,DB!$C$2:$C$222,""),""))</f>
        <v>NUDAL</v>
      </c>
      <c r="S181" s="3">
        <f t="shared" si="3"/>
        <v>22</v>
      </c>
      <c r="T181" s="3" t="str">
        <f>_xlfn.XLOOKUP(C181,DB!$A$2:$A$222,DB!$D$2:$D$222,"")</f>
        <v>Sector 3</v>
      </c>
    </row>
    <row r="182" spans="1:20" x14ac:dyDescent="0.2">
      <c r="A182" t="s">
        <v>575</v>
      </c>
      <c r="B182" t="s">
        <v>18</v>
      </c>
      <c r="C182" t="s">
        <v>95</v>
      </c>
      <c r="D182" t="s">
        <v>65</v>
      </c>
      <c r="E182" t="s">
        <v>148</v>
      </c>
      <c r="F182" s="2">
        <v>46271.9219675926</v>
      </c>
      <c r="G182" t="s">
        <v>22</v>
      </c>
      <c r="H182" t="s">
        <v>2379</v>
      </c>
      <c r="I182" s="3">
        <v>380</v>
      </c>
      <c r="J182" t="s">
        <v>24</v>
      </c>
      <c r="K182" t="s">
        <v>25</v>
      </c>
      <c r="L182" s="3">
        <v>768</v>
      </c>
      <c r="M182" t="s">
        <v>95</v>
      </c>
      <c r="N182" s="2">
        <v>46271.966446759303</v>
      </c>
      <c r="O182" s="3">
        <v>0</v>
      </c>
      <c r="P182" t="s">
        <v>27</v>
      </c>
      <c r="Q182" s="3">
        <v>190</v>
      </c>
      <c r="R182" s="3" t="str">
        <f>IF(OR(G182="12R",G182="12L"),_xlfn.XLOOKUP(C182,DB!$A$2:$A$222,DB!$B$2:$B$222,""),IF(OR(G182="30L",G182="30R"),_xlfn.XLOOKUP(C182,DB!$A$2:$A$222,DB!$C$2:$C$222,""),""))</f>
        <v>UDGUV</v>
      </c>
      <c r="S182" s="3">
        <f t="shared" si="3"/>
        <v>22</v>
      </c>
      <c r="T182" s="3" t="str">
        <f>_xlfn.XLOOKUP(C182,DB!$A$2:$A$222,DB!$D$2:$D$222,"")</f>
        <v>Sector 2</v>
      </c>
    </row>
    <row r="183" spans="1:20" x14ac:dyDescent="0.2">
      <c r="A183" t="s">
        <v>572</v>
      </c>
      <c r="B183" t="s">
        <v>18</v>
      </c>
      <c r="C183" t="s">
        <v>333</v>
      </c>
      <c r="D183" t="s">
        <v>36</v>
      </c>
      <c r="E183" t="s">
        <v>2380</v>
      </c>
      <c r="F183" s="2">
        <v>46271.927893518499</v>
      </c>
      <c r="G183" t="s">
        <v>22</v>
      </c>
      <c r="H183" t="s">
        <v>2381</v>
      </c>
      <c r="I183" s="3">
        <v>370</v>
      </c>
      <c r="J183" t="s">
        <v>24</v>
      </c>
      <c r="K183" t="s">
        <v>25</v>
      </c>
      <c r="L183" s="3">
        <v>150</v>
      </c>
      <c r="M183" t="s">
        <v>158</v>
      </c>
      <c r="N183" s="2">
        <v>46271.9382638889</v>
      </c>
      <c r="O183" s="3">
        <v>260</v>
      </c>
      <c r="P183" t="s">
        <v>27</v>
      </c>
      <c r="Q183" s="3">
        <v>190</v>
      </c>
      <c r="R183" s="3" t="str">
        <f>IF(OR(G183="12R",G183="12L"),_xlfn.XLOOKUP(C183,DB!$A$2:$A$222,DB!$B$2:$B$222,""),IF(OR(G183="30L",G183="30R"),_xlfn.XLOOKUP(C183,DB!$A$2:$A$222,DB!$C$2:$C$222,""),""))</f>
        <v>TAKUX</v>
      </c>
      <c r="S183" s="3">
        <f t="shared" si="3"/>
        <v>22</v>
      </c>
      <c r="T183" s="3" t="str">
        <f>_xlfn.XLOOKUP(C183,DB!$A$2:$A$222,DB!$D$2:$D$222,"")</f>
        <v>Sector 7</v>
      </c>
    </row>
    <row r="184" spans="1:20" x14ac:dyDescent="0.2">
      <c r="A184" t="s">
        <v>2382</v>
      </c>
      <c r="B184" t="s">
        <v>18</v>
      </c>
      <c r="C184" t="s">
        <v>211</v>
      </c>
      <c r="D184" t="s">
        <v>630</v>
      </c>
      <c r="E184" t="s">
        <v>2383</v>
      </c>
      <c r="F184" s="2">
        <v>46271.931145833303</v>
      </c>
      <c r="G184" t="s">
        <v>22</v>
      </c>
      <c r="H184" t="s">
        <v>439</v>
      </c>
      <c r="I184" s="3">
        <v>410</v>
      </c>
      <c r="J184" t="s">
        <v>24</v>
      </c>
      <c r="K184" t="s">
        <v>25</v>
      </c>
      <c r="L184" s="3">
        <v>137</v>
      </c>
      <c r="M184" t="s">
        <v>440</v>
      </c>
      <c r="N184" s="2">
        <v>46271.940509259301</v>
      </c>
      <c r="O184" s="3">
        <v>262</v>
      </c>
      <c r="P184" t="s">
        <v>46</v>
      </c>
      <c r="Q184" s="3">
        <v>190</v>
      </c>
      <c r="R184" s="3" t="str">
        <f>IF(OR(G184="12R",G184="12L"),_xlfn.XLOOKUP(C184,DB!$A$2:$A$222,DB!$B$2:$B$222,""),IF(OR(G184="30L",G184="30R"),_xlfn.XLOOKUP(C184,DB!$A$2:$A$222,DB!$C$2:$C$222,""),""))</f>
        <v>NUDAL</v>
      </c>
      <c r="S184" s="3">
        <f t="shared" si="3"/>
        <v>22</v>
      </c>
      <c r="T184" s="3" t="str">
        <f>_xlfn.XLOOKUP(C184,DB!$A$2:$A$222,DB!$D$2:$D$222,"")</f>
        <v>Sector 3</v>
      </c>
    </row>
    <row r="185" spans="1:20" x14ac:dyDescent="0.2">
      <c r="A185" t="s">
        <v>585</v>
      </c>
      <c r="B185" t="s">
        <v>18</v>
      </c>
      <c r="C185" t="s">
        <v>164</v>
      </c>
      <c r="D185" t="s">
        <v>49</v>
      </c>
      <c r="E185" t="s">
        <v>2384</v>
      </c>
      <c r="F185" s="2">
        <v>46271.937835648103</v>
      </c>
      <c r="G185" t="s">
        <v>22</v>
      </c>
      <c r="H185" t="s">
        <v>2385</v>
      </c>
      <c r="I185" s="3">
        <v>360</v>
      </c>
      <c r="J185" t="s">
        <v>24</v>
      </c>
      <c r="K185" t="s">
        <v>25</v>
      </c>
      <c r="L185" s="3">
        <v>520</v>
      </c>
      <c r="M185" t="s">
        <v>177</v>
      </c>
      <c r="N185" s="2">
        <v>46271.966967592598</v>
      </c>
      <c r="O185" s="3">
        <v>360</v>
      </c>
      <c r="P185" t="s">
        <v>27</v>
      </c>
      <c r="Q185" s="3">
        <v>40</v>
      </c>
      <c r="R185" s="3" t="str">
        <f>IF(OR(G185="12R",G185="12L"),_xlfn.XLOOKUP(C185,DB!$A$2:$A$222,DB!$B$2:$B$222,""),IF(OR(G185="30L",G185="30R"),_xlfn.XLOOKUP(C185,DB!$A$2:$A$222,DB!$C$2:$C$222,""),""))</f>
        <v>ENEBA</v>
      </c>
      <c r="S185" s="3">
        <f t="shared" si="3"/>
        <v>22</v>
      </c>
      <c r="T185" s="3" t="str">
        <f>_xlfn.XLOOKUP(C185,DB!$A$2:$A$222,DB!$D$2:$D$222,"")</f>
        <v>Sector 3</v>
      </c>
    </row>
    <row r="186" spans="1:20" x14ac:dyDescent="0.2">
      <c r="A186" t="s">
        <v>1402</v>
      </c>
      <c r="B186" t="s">
        <v>18</v>
      </c>
      <c r="C186" t="s">
        <v>318</v>
      </c>
      <c r="D186" t="s">
        <v>890</v>
      </c>
      <c r="E186" t="s">
        <v>1403</v>
      </c>
      <c r="F186" s="2">
        <v>46271.939282407402</v>
      </c>
      <c r="G186" t="s">
        <v>22</v>
      </c>
      <c r="H186" t="s">
        <v>2386</v>
      </c>
      <c r="I186" s="3">
        <v>390</v>
      </c>
      <c r="J186" t="s">
        <v>24</v>
      </c>
      <c r="K186" t="s">
        <v>25</v>
      </c>
      <c r="L186" s="3">
        <v>149</v>
      </c>
      <c r="M186" t="s">
        <v>158</v>
      </c>
      <c r="N186" s="2">
        <v>46271.948900463001</v>
      </c>
      <c r="O186" s="3">
        <v>284</v>
      </c>
      <c r="P186" t="s">
        <v>46</v>
      </c>
      <c r="Q186" s="3">
        <v>190</v>
      </c>
      <c r="R186" s="3" t="str">
        <f>IF(OR(G186="12R",G186="12L"),_xlfn.XLOOKUP(C186,DB!$A$2:$A$222,DB!$B$2:$B$222,""),IF(OR(G186="30L",G186="30R"),_xlfn.XLOOKUP(C186,DB!$A$2:$A$222,DB!$C$2:$C$222,""),""))</f>
        <v>HECAT</v>
      </c>
      <c r="S186" s="3">
        <f t="shared" si="3"/>
        <v>22</v>
      </c>
      <c r="T186" s="3" t="str">
        <f>_xlfn.XLOOKUP(C186,DB!$A$2:$A$222,DB!$D$2:$D$222,"")</f>
        <v>Sector 7</v>
      </c>
    </row>
    <row r="187" spans="1:20" x14ac:dyDescent="0.2">
      <c r="A187" t="s">
        <v>944</v>
      </c>
      <c r="B187" t="s">
        <v>18</v>
      </c>
      <c r="C187" t="s">
        <v>449</v>
      </c>
      <c r="D187" t="s">
        <v>65</v>
      </c>
      <c r="E187" t="s">
        <v>945</v>
      </c>
      <c r="F187" s="2">
        <v>46271.942731481497</v>
      </c>
      <c r="G187" t="s">
        <v>22</v>
      </c>
      <c r="H187" t="s">
        <v>2387</v>
      </c>
      <c r="I187" s="3">
        <v>300</v>
      </c>
      <c r="J187" t="s">
        <v>24</v>
      </c>
      <c r="K187" t="s">
        <v>25</v>
      </c>
      <c r="L187" s="3">
        <v>859</v>
      </c>
      <c r="M187" t="s">
        <v>39</v>
      </c>
      <c r="N187" s="2">
        <v>46271.990185185197</v>
      </c>
      <c r="O187" s="3">
        <v>300</v>
      </c>
      <c r="P187" t="s">
        <v>27</v>
      </c>
      <c r="Q187" s="3">
        <v>190</v>
      </c>
      <c r="R187" s="3" t="str">
        <f>IF(OR(G187="12R",G187="12L"),_xlfn.XLOOKUP(C187,DB!$A$2:$A$222,DB!$B$2:$B$222,""),IF(OR(G187="30L",G187="30R"),_xlfn.XLOOKUP(C187,DB!$A$2:$A$222,DB!$C$2:$C$222,""),""))</f>
        <v>UDGUV</v>
      </c>
      <c r="S187" s="3">
        <f t="shared" si="3"/>
        <v>22</v>
      </c>
      <c r="T187" s="3" t="str">
        <f>_xlfn.XLOOKUP(C187,DB!$A$2:$A$222,DB!$D$2:$D$222,"")</f>
        <v>Sector 2</v>
      </c>
    </row>
    <row r="188" spans="1:20" x14ac:dyDescent="0.2">
      <c r="A188" t="s">
        <v>602</v>
      </c>
      <c r="B188" t="s">
        <v>18</v>
      </c>
      <c r="C188" t="s">
        <v>48</v>
      </c>
      <c r="D188" t="s">
        <v>49</v>
      </c>
      <c r="E188" t="s">
        <v>1347</v>
      </c>
      <c r="F188" s="2">
        <v>46271.947106481501</v>
      </c>
      <c r="G188" t="s">
        <v>22</v>
      </c>
      <c r="H188" t="s">
        <v>2388</v>
      </c>
      <c r="I188" s="3">
        <v>360</v>
      </c>
      <c r="J188" t="s">
        <v>24</v>
      </c>
      <c r="K188" t="s">
        <v>25</v>
      </c>
      <c r="L188" s="3">
        <v>927</v>
      </c>
      <c r="M188" t="s">
        <v>2339</v>
      </c>
      <c r="N188" s="2">
        <v>46271.996782407397</v>
      </c>
      <c r="O188" s="3">
        <v>360</v>
      </c>
      <c r="P188" t="s">
        <v>27</v>
      </c>
      <c r="Q188" s="3">
        <v>190</v>
      </c>
      <c r="R188" s="3" t="str">
        <f>IF(OR(G188="12R",G188="12L"),_xlfn.XLOOKUP(C188,DB!$A$2:$A$222,DB!$B$2:$B$222,""),IF(OR(G188="30L",G188="30R"),_xlfn.XLOOKUP(C188,DB!$A$2:$A$222,DB!$C$2:$C$222,""),""))</f>
        <v>UDGUV</v>
      </c>
      <c r="S188" s="3">
        <f t="shared" si="3"/>
        <v>22</v>
      </c>
      <c r="T188" s="3" t="str">
        <f>_xlfn.XLOOKUP(C188,DB!$A$2:$A$222,DB!$D$2:$D$222,"")</f>
        <v>Sector 2</v>
      </c>
    </row>
    <row r="189" spans="1:20" x14ac:dyDescent="0.2">
      <c r="A189" t="s">
        <v>596</v>
      </c>
      <c r="B189" t="s">
        <v>18</v>
      </c>
      <c r="C189" t="s">
        <v>337</v>
      </c>
      <c r="D189" t="s">
        <v>65</v>
      </c>
      <c r="E189" t="s">
        <v>2389</v>
      </c>
      <c r="F189" s="2">
        <v>46271.948472222197</v>
      </c>
      <c r="G189" t="s">
        <v>22</v>
      </c>
      <c r="H189" t="s">
        <v>2390</v>
      </c>
      <c r="I189" s="3">
        <v>380</v>
      </c>
      <c r="J189" t="s">
        <v>24</v>
      </c>
      <c r="K189" t="s">
        <v>25</v>
      </c>
      <c r="L189" s="3">
        <v>864</v>
      </c>
      <c r="M189" t="s">
        <v>52</v>
      </c>
      <c r="N189" s="2">
        <v>46271.9972569444</v>
      </c>
      <c r="O189" s="3">
        <v>380</v>
      </c>
      <c r="P189" t="s">
        <v>27</v>
      </c>
      <c r="Q189" s="3">
        <v>190</v>
      </c>
      <c r="R189" s="3" t="str">
        <f>IF(OR(G189="12R",G189="12L"),_xlfn.XLOOKUP(C189,DB!$A$2:$A$222,DB!$B$2:$B$222,""),IF(OR(G189="30L",G189="30R"),_xlfn.XLOOKUP(C189,DB!$A$2:$A$222,DB!$C$2:$C$222,""),""))</f>
        <v>UDGUV</v>
      </c>
      <c r="S189" s="3">
        <f t="shared" si="3"/>
        <v>22</v>
      </c>
      <c r="T189" s="3" t="str">
        <f>_xlfn.XLOOKUP(C189,DB!$A$2:$A$222,DB!$D$2:$D$222,"")</f>
        <v>Sector 2</v>
      </c>
    </row>
    <row r="190" spans="1:20" x14ac:dyDescent="0.2">
      <c r="A190" t="s">
        <v>591</v>
      </c>
      <c r="B190" t="s">
        <v>18</v>
      </c>
      <c r="C190" t="s">
        <v>592</v>
      </c>
      <c r="D190" t="s">
        <v>65</v>
      </c>
      <c r="E190" t="s">
        <v>2391</v>
      </c>
      <c r="F190" s="2">
        <v>46271.952384259297</v>
      </c>
      <c r="G190" t="s">
        <v>22</v>
      </c>
      <c r="H190" t="s">
        <v>2392</v>
      </c>
      <c r="I190" s="3">
        <v>300</v>
      </c>
      <c r="J190" t="s">
        <v>24</v>
      </c>
      <c r="K190" t="s">
        <v>25</v>
      </c>
      <c r="L190" s="3">
        <v>872</v>
      </c>
      <c r="M190" t="s">
        <v>2116</v>
      </c>
      <c r="N190" s="2">
        <v>46272.001875000002</v>
      </c>
      <c r="O190" s="3">
        <v>300</v>
      </c>
      <c r="P190" t="s">
        <v>27</v>
      </c>
      <c r="Q190" s="3">
        <v>190</v>
      </c>
      <c r="R190" s="3" t="str">
        <f>IF(OR(G190="12R",G190="12L"),_xlfn.XLOOKUP(C190,DB!$A$2:$A$222,DB!$B$2:$B$222,""),IF(OR(G190="30L",G190="30R"),_xlfn.XLOOKUP(C190,DB!$A$2:$A$222,DB!$C$2:$C$222,""),""))</f>
        <v>UDGUV</v>
      </c>
      <c r="S190" s="3">
        <f t="shared" si="3"/>
        <v>22</v>
      </c>
      <c r="T190" s="3" t="str">
        <f>_xlfn.XLOOKUP(C190,DB!$A$2:$A$222,DB!$D$2:$D$222,"")</f>
        <v>Sector 2</v>
      </c>
    </row>
    <row r="191" spans="1:20" x14ac:dyDescent="0.2">
      <c r="A191" t="s">
        <v>594</v>
      </c>
      <c r="B191" t="s">
        <v>18</v>
      </c>
      <c r="C191" t="s">
        <v>35</v>
      </c>
      <c r="D191" t="s">
        <v>65</v>
      </c>
      <c r="E191" t="s">
        <v>2113</v>
      </c>
      <c r="F191" s="2">
        <v>46271.956944444399</v>
      </c>
      <c r="G191" t="s">
        <v>22</v>
      </c>
      <c r="H191" t="s">
        <v>2393</v>
      </c>
      <c r="I191" s="3">
        <v>360</v>
      </c>
      <c r="J191" t="s">
        <v>24</v>
      </c>
      <c r="K191" t="s">
        <v>25</v>
      </c>
      <c r="L191" s="3">
        <v>859</v>
      </c>
      <c r="M191" t="s">
        <v>39</v>
      </c>
      <c r="N191" s="2">
        <v>46272.002673611103</v>
      </c>
      <c r="O191" s="3">
        <v>370</v>
      </c>
      <c r="P191" t="s">
        <v>27</v>
      </c>
      <c r="Q191" s="3">
        <v>190</v>
      </c>
      <c r="R191" s="3" t="str">
        <f>IF(OR(G191="12R",G191="12L"),_xlfn.XLOOKUP(C191,DB!$A$2:$A$222,DB!$B$2:$B$222,""),IF(OR(G191="30L",G191="30R"),_xlfn.XLOOKUP(C191,DB!$A$2:$A$222,DB!$C$2:$C$222,""),""))</f>
        <v>UDGUV</v>
      </c>
      <c r="S191" s="3">
        <f t="shared" si="3"/>
        <v>22</v>
      </c>
      <c r="T191" s="3" t="str">
        <f>_xlfn.XLOOKUP(C191,DB!$A$2:$A$222,DB!$D$2:$D$222,"")</f>
        <v>Sector 2</v>
      </c>
    </row>
    <row r="192" spans="1:20" x14ac:dyDescent="0.2">
      <c r="A192" t="s">
        <v>588</v>
      </c>
      <c r="B192" t="s">
        <v>18</v>
      </c>
      <c r="C192" t="s">
        <v>589</v>
      </c>
      <c r="D192" t="s">
        <v>65</v>
      </c>
      <c r="E192" t="s">
        <v>952</v>
      </c>
      <c r="F192" s="2">
        <v>46271.960023148102</v>
      </c>
      <c r="G192" t="s">
        <v>22</v>
      </c>
      <c r="H192" t="s">
        <v>2394</v>
      </c>
      <c r="I192" s="3">
        <v>380</v>
      </c>
      <c r="J192" t="s">
        <v>24</v>
      </c>
      <c r="K192" t="s">
        <v>25</v>
      </c>
      <c r="L192" s="3">
        <v>862</v>
      </c>
      <c r="M192" t="s">
        <v>2395</v>
      </c>
      <c r="N192" s="2">
        <v>46272.007835648103</v>
      </c>
      <c r="O192" s="3">
        <v>380</v>
      </c>
      <c r="P192" t="s">
        <v>27</v>
      </c>
      <c r="Q192" s="3">
        <v>190</v>
      </c>
      <c r="R192" s="3" t="str">
        <f>IF(OR(G192="12R",G192="12L"),_xlfn.XLOOKUP(C192,DB!$A$2:$A$222,DB!$B$2:$B$222,""),IF(OR(G192="30L",G192="30R"),_xlfn.XLOOKUP(C192,DB!$A$2:$A$222,DB!$C$2:$C$222,""),""))</f>
        <v>UDGUV</v>
      </c>
      <c r="S192" s="3">
        <f t="shared" si="3"/>
        <v>23</v>
      </c>
      <c r="T192" s="3" t="str">
        <f>_xlfn.XLOOKUP(C192,DB!$A$2:$A$222,DB!$D$2:$D$222,"")</f>
        <v>Sector 2</v>
      </c>
    </row>
    <row r="193" spans="1:20" x14ac:dyDescent="0.2">
      <c r="A193" t="s">
        <v>2396</v>
      </c>
      <c r="B193" t="s">
        <v>18</v>
      </c>
      <c r="C193" t="s">
        <v>59</v>
      </c>
      <c r="D193" t="s">
        <v>1176</v>
      </c>
      <c r="F193" s="2">
        <v>46271.9612962963</v>
      </c>
      <c r="G193" t="s">
        <v>22</v>
      </c>
      <c r="H193" t="s">
        <v>2397</v>
      </c>
      <c r="I193" s="3">
        <v>400</v>
      </c>
      <c r="J193" t="s">
        <v>24</v>
      </c>
      <c r="K193" t="s">
        <v>62</v>
      </c>
      <c r="L193" s="3">
        <v>873</v>
      </c>
      <c r="M193" t="s">
        <v>1291</v>
      </c>
      <c r="N193" s="2">
        <v>46272.0086689815</v>
      </c>
      <c r="O193" s="3">
        <v>400</v>
      </c>
      <c r="P193" t="s">
        <v>27</v>
      </c>
      <c r="Q193" s="3">
        <v>30</v>
      </c>
      <c r="R193" s="3" t="str">
        <f>IF(OR(G193="12R",G193="12L"),_xlfn.XLOOKUP(C193,DB!$A$2:$A$222,DB!$B$2:$B$222,""),IF(OR(G193="30L",G193="30R"),_xlfn.XLOOKUP(C193,DB!$A$2:$A$222,DB!$C$2:$C$222,""),""))</f>
        <v>UDGUV</v>
      </c>
      <c r="S193" s="3">
        <f t="shared" si="3"/>
        <v>23</v>
      </c>
      <c r="T193" s="3" t="str">
        <f>_xlfn.XLOOKUP(C193,DB!$A$2:$A$222,DB!$D$2:$D$222,"")</f>
        <v>Sector 2</v>
      </c>
    </row>
    <row r="194" spans="1:20" x14ac:dyDescent="0.2">
      <c r="A194" t="s">
        <v>605</v>
      </c>
      <c r="B194" t="s">
        <v>18</v>
      </c>
      <c r="C194" t="s">
        <v>77</v>
      </c>
      <c r="D194" t="s">
        <v>36</v>
      </c>
      <c r="E194" t="s">
        <v>2398</v>
      </c>
      <c r="F194" s="2">
        <v>46271.964618055601</v>
      </c>
      <c r="G194" t="s">
        <v>22</v>
      </c>
      <c r="H194" t="s">
        <v>2399</v>
      </c>
      <c r="I194" s="3">
        <v>360</v>
      </c>
      <c r="J194" t="s">
        <v>24</v>
      </c>
      <c r="K194" t="s">
        <v>25</v>
      </c>
      <c r="L194" s="3">
        <v>865</v>
      </c>
      <c r="M194" t="s">
        <v>1356</v>
      </c>
      <c r="N194" s="2">
        <v>46272.012199074103</v>
      </c>
      <c r="O194" s="3">
        <v>360</v>
      </c>
      <c r="P194" t="s">
        <v>27</v>
      </c>
      <c r="Q194" s="3">
        <v>190</v>
      </c>
      <c r="R194" s="3" t="str">
        <f>IF(OR(G194="12R",G194="12L"),_xlfn.XLOOKUP(C194,DB!$A$2:$A$222,DB!$B$2:$B$222,""),IF(OR(G194="30L",G194="30R"),_xlfn.XLOOKUP(C194,DB!$A$2:$A$222,DB!$C$2:$C$222,""),""))</f>
        <v>UDGUV</v>
      </c>
      <c r="S194" s="3">
        <f t="shared" si="3"/>
        <v>23</v>
      </c>
      <c r="T194" s="3" t="str">
        <f>_xlfn.XLOOKUP(C194,DB!$A$2:$A$222,DB!$D$2:$D$222,"")</f>
        <v>Sector 2</v>
      </c>
    </row>
    <row r="195" spans="1:20" x14ac:dyDescent="0.2">
      <c r="A195" t="s">
        <v>599</v>
      </c>
      <c r="B195" t="s">
        <v>18</v>
      </c>
      <c r="C195" t="s">
        <v>113</v>
      </c>
      <c r="D195" t="s">
        <v>114</v>
      </c>
      <c r="E195" t="s">
        <v>1380</v>
      </c>
      <c r="F195" s="2">
        <v>46271.966134259303</v>
      </c>
      <c r="G195" t="s">
        <v>22</v>
      </c>
      <c r="H195" t="s">
        <v>2400</v>
      </c>
      <c r="I195" s="3">
        <v>370</v>
      </c>
      <c r="J195" t="s">
        <v>24</v>
      </c>
      <c r="K195" t="s">
        <v>25</v>
      </c>
      <c r="L195" s="3">
        <v>136</v>
      </c>
      <c r="M195" t="s">
        <v>2401</v>
      </c>
      <c r="N195" s="2">
        <v>46271.976342592599</v>
      </c>
      <c r="O195" s="3">
        <v>219</v>
      </c>
      <c r="P195" t="s">
        <v>46</v>
      </c>
      <c r="Q195" s="3">
        <v>190</v>
      </c>
      <c r="R195" s="3" t="str">
        <f>IF(OR(G195="12R",G195="12L"),_xlfn.XLOOKUP(C195,DB!$A$2:$A$222,DB!$B$2:$B$222,""),IF(OR(G195="30L",G195="30R"),_xlfn.XLOOKUP(C195,DB!$A$2:$A$222,DB!$C$2:$C$222,""),""))</f>
        <v>NUDAL</v>
      </c>
      <c r="S195" s="3">
        <f t="shared" si="3"/>
        <v>23</v>
      </c>
      <c r="T195" s="3" t="str">
        <f>_xlfn.XLOOKUP(C195,DB!$A$2:$A$222,DB!$D$2:$D$222,"")</f>
        <v>Sector 3</v>
      </c>
    </row>
    <row r="196" spans="1:20" x14ac:dyDescent="0.2">
      <c r="A196" t="s">
        <v>611</v>
      </c>
      <c r="B196" t="s">
        <v>18</v>
      </c>
      <c r="C196" t="s">
        <v>333</v>
      </c>
      <c r="D196" t="s">
        <v>36</v>
      </c>
      <c r="E196" t="s">
        <v>2402</v>
      </c>
      <c r="F196" s="2">
        <v>46271.972766203697</v>
      </c>
      <c r="G196" t="s">
        <v>22</v>
      </c>
      <c r="H196" t="s">
        <v>2403</v>
      </c>
      <c r="I196" s="3">
        <v>370</v>
      </c>
      <c r="J196" t="s">
        <v>24</v>
      </c>
      <c r="K196" t="s">
        <v>25</v>
      </c>
      <c r="L196" s="3">
        <v>151</v>
      </c>
      <c r="M196" t="s">
        <v>158</v>
      </c>
      <c r="N196" s="2">
        <v>46271.982673611099</v>
      </c>
      <c r="O196" s="3">
        <v>247</v>
      </c>
      <c r="P196" t="s">
        <v>27</v>
      </c>
      <c r="Q196" s="3">
        <v>190</v>
      </c>
      <c r="R196" s="3" t="str">
        <f>IF(OR(G196="12R",G196="12L"),_xlfn.XLOOKUP(C196,DB!$A$2:$A$222,DB!$B$2:$B$222,""),IF(OR(G196="30L",G196="30R"),_xlfn.XLOOKUP(C196,DB!$A$2:$A$222,DB!$C$2:$C$222,""),""))</f>
        <v>TAKUX</v>
      </c>
      <c r="S196" s="3">
        <f t="shared" si="3"/>
        <v>23</v>
      </c>
      <c r="T196" s="3" t="str">
        <f>_xlfn.XLOOKUP(C196,DB!$A$2:$A$222,DB!$D$2:$D$222,"")</f>
        <v>Sector 7</v>
      </c>
    </row>
    <row r="197" spans="1:20" x14ac:dyDescent="0.2">
      <c r="A197" t="s">
        <v>614</v>
      </c>
      <c r="B197" t="s">
        <v>18</v>
      </c>
      <c r="C197" t="s">
        <v>48</v>
      </c>
      <c r="D197" t="s">
        <v>174</v>
      </c>
      <c r="E197" t="s">
        <v>235</v>
      </c>
      <c r="F197" s="2">
        <v>46271.988125000003</v>
      </c>
      <c r="G197" t="s">
        <v>22</v>
      </c>
      <c r="H197" t="s">
        <v>2404</v>
      </c>
      <c r="I197" s="3">
        <v>380</v>
      </c>
      <c r="J197" t="s">
        <v>24</v>
      </c>
      <c r="K197" t="s">
        <v>25</v>
      </c>
      <c r="L197" s="3">
        <v>871</v>
      </c>
      <c r="M197" t="s">
        <v>52</v>
      </c>
      <c r="N197" s="2">
        <v>46272.036122685196</v>
      </c>
      <c r="O197" s="3">
        <v>380</v>
      </c>
      <c r="P197" t="s">
        <v>27</v>
      </c>
      <c r="Q197" s="3">
        <v>190</v>
      </c>
      <c r="R197" s="3" t="str">
        <f>IF(OR(G197="12R",G197="12L"),_xlfn.XLOOKUP(C197,DB!$A$2:$A$222,DB!$B$2:$B$222,""),IF(OR(G197="30L",G197="30R"),_xlfn.XLOOKUP(C197,DB!$A$2:$A$222,DB!$C$2:$C$222,""),""))</f>
        <v>UDGUV</v>
      </c>
      <c r="S197" s="3">
        <f t="shared" si="3"/>
        <v>23</v>
      </c>
      <c r="T197" s="3" t="str">
        <f>_xlfn.XLOOKUP(C197,DB!$A$2:$A$222,DB!$D$2:$D$222,"")</f>
        <v>Sector 2</v>
      </c>
    </row>
    <row r="198" spans="1:20" x14ac:dyDescent="0.2">
      <c r="A198" t="s">
        <v>1340</v>
      </c>
      <c r="B198" t="s">
        <v>18</v>
      </c>
      <c r="C198" t="s">
        <v>131</v>
      </c>
      <c r="D198" t="s">
        <v>65</v>
      </c>
      <c r="E198" t="s">
        <v>92</v>
      </c>
      <c r="F198" s="2">
        <v>46271.996458333299</v>
      </c>
      <c r="G198" t="s">
        <v>22</v>
      </c>
      <c r="H198" t="s">
        <v>2405</v>
      </c>
      <c r="I198" s="3">
        <v>380</v>
      </c>
      <c r="J198" t="s">
        <v>24</v>
      </c>
      <c r="K198" t="s">
        <v>25</v>
      </c>
      <c r="L198" s="3">
        <v>909</v>
      </c>
      <c r="M198" t="s">
        <v>134</v>
      </c>
      <c r="N198" s="2">
        <v>46272.046249999999</v>
      </c>
      <c r="O198" s="3">
        <v>206</v>
      </c>
      <c r="P198" t="s">
        <v>27</v>
      </c>
      <c r="Q198" s="3">
        <v>190</v>
      </c>
      <c r="R198" s="3" t="str">
        <f>IF(OR(G198="12R",G198="12L"),_xlfn.XLOOKUP(C198,DB!$A$2:$A$222,DB!$B$2:$B$222,""),IF(OR(G198="30L",G198="30R"),_xlfn.XLOOKUP(C198,DB!$A$2:$A$222,DB!$C$2:$C$222,""),""))</f>
        <v>UDGUV</v>
      </c>
      <c r="S198" s="3">
        <f t="shared" si="3"/>
        <v>23</v>
      </c>
      <c r="T198" s="3" t="str">
        <f>_xlfn.XLOOKUP(C198,DB!$A$2:$A$222,DB!$D$2:$D$222,"")</f>
        <v>Sector 2</v>
      </c>
    </row>
    <row r="199" spans="1:20" x14ac:dyDescent="0.2">
      <c r="A199" t="s">
        <v>2406</v>
      </c>
      <c r="B199" t="s">
        <v>18</v>
      </c>
      <c r="C199" t="s">
        <v>77</v>
      </c>
      <c r="D199" t="s">
        <v>1311</v>
      </c>
      <c r="F199" s="2">
        <v>46271.9980208333</v>
      </c>
      <c r="G199" t="s">
        <v>22</v>
      </c>
      <c r="H199" t="s">
        <v>2407</v>
      </c>
      <c r="I199" s="3">
        <v>280</v>
      </c>
      <c r="J199" t="s">
        <v>24</v>
      </c>
      <c r="K199" t="s">
        <v>62</v>
      </c>
      <c r="L199" s="3">
        <v>864</v>
      </c>
      <c r="M199" t="s">
        <v>641</v>
      </c>
      <c r="N199" s="2">
        <v>46272.0618287037</v>
      </c>
      <c r="O199" s="3">
        <v>280</v>
      </c>
      <c r="P199" t="s">
        <v>192</v>
      </c>
      <c r="Q199" s="3">
        <v>30</v>
      </c>
      <c r="R199" s="3" t="str">
        <f>IF(OR(G199="12R",G199="12L"),_xlfn.XLOOKUP(C199,DB!$A$2:$A$222,DB!$B$2:$B$222,""),IF(OR(G199="30L",G199="30R"),_xlfn.XLOOKUP(C199,DB!$A$2:$A$222,DB!$C$2:$C$222,""),""))</f>
        <v>UDGUV</v>
      </c>
      <c r="S199" s="3">
        <f t="shared" si="3"/>
        <v>23</v>
      </c>
      <c r="T199" s="3" t="str">
        <f>_xlfn.XLOOKUP(C199,DB!$A$2:$A$222,DB!$D$2:$D$222,"")</f>
        <v>Sector 2</v>
      </c>
    </row>
    <row r="200" spans="1:20" ht="24" x14ac:dyDescent="0.3">
      <c r="A200" s="17" t="s">
        <v>4575</v>
      </c>
      <c r="B200" s="17"/>
      <c r="C200" s="17"/>
      <c r="D200" s="17"/>
      <c r="E200" s="17"/>
      <c r="F200" s="17"/>
      <c r="G200" s="17"/>
      <c r="H200" s="17"/>
      <c r="I200" s="17"/>
    </row>
    <row r="201" spans="1:20" x14ac:dyDescent="0.2">
      <c r="A201" s="18" t="s">
        <v>4558</v>
      </c>
      <c r="B201" s="18"/>
      <c r="C201" s="18"/>
      <c r="D201" s="18"/>
      <c r="E201" s="18"/>
      <c r="F201" s="18"/>
      <c r="G201" s="18"/>
      <c r="H201" s="18"/>
      <c r="I201" s="18"/>
    </row>
    <row r="203" spans="1:20" x14ac:dyDescent="0.2">
      <c r="A203" s="16" t="s">
        <v>4559</v>
      </c>
      <c r="B203" s="16"/>
      <c r="C203" s="16"/>
      <c r="D203" s="16"/>
      <c r="E203" s="16"/>
      <c r="F203" s="16"/>
      <c r="G203" s="16"/>
      <c r="H203" s="16"/>
      <c r="I203" s="16"/>
    </row>
    <row r="204" spans="1:20" x14ac:dyDescent="0.2">
      <c r="A204" s="4" t="s">
        <v>4560</v>
      </c>
      <c r="B204" s="5" t="s">
        <v>4554</v>
      </c>
      <c r="C204" s="5" t="s">
        <v>4550</v>
      </c>
      <c r="D204" s="5" t="s">
        <v>4553</v>
      </c>
      <c r="E204" s="5" t="s">
        <v>45</v>
      </c>
      <c r="F204" s="5" t="s">
        <v>4549</v>
      </c>
      <c r="G204" s="5" t="s">
        <v>158</v>
      </c>
      <c r="H204" s="5" t="s">
        <v>4548</v>
      </c>
      <c r="I204" s="6" t="s">
        <v>4557</v>
      </c>
    </row>
    <row r="205" spans="1:20" x14ac:dyDescent="0.2">
      <c r="A205" s="7">
        <v>14</v>
      </c>
      <c r="B205" s="8">
        <f t="shared" ref="B205:H213" si="4">COUNTIFS($S$2:$S$199,$A205,$R$2:$R$199,B$204)</f>
        <v>0</v>
      </c>
      <c r="C205" s="8">
        <f t="shared" si="4"/>
        <v>0</v>
      </c>
      <c r="D205" s="8">
        <f t="shared" si="4"/>
        <v>0</v>
      </c>
      <c r="E205" s="8">
        <f t="shared" si="4"/>
        <v>0</v>
      </c>
      <c r="F205" s="8">
        <f t="shared" si="4"/>
        <v>0</v>
      </c>
      <c r="G205" s="8">
        <f t="shared" si="4"/>
        <v>0</v>
      </c>
      <c r="H205" s="8">
        <f t="shared" si="4"/>
        <v>2</v>
      </c>
      <c r="I205" s="9">
        <f t="shared" ref="I205:I213" si="5">SUM(B205:H205)</f>
        <v>2</v>
      </c>
    </row>
    <row r="206" spans="1:20" x14ac:dyDescent="0.2">
      <c r="A206" s="7">
        <v>15</v>
      </c>
      <c r="B206" s="8">
        <f t="shared" si="4"/>
        <v>0</v>
      </c>
      <c r="C206" s="8">
        <f t="shared" si="4"/>
        <v>1</v>
      </c>
      <c r="D206" s="8">
        <f t="shared" si="4"/>
        <v>0</v>
      </c>
      <c r="E206" s="8">
        <f t="shared" si="4"/>
        <v>0</v>
      </c>
      <c r="F206" s="8">
        <f t="shared" si="4"/>
        <v>2</v>
      </c>
      <c r="G206" s="8">
        <f t="shared" si="4"/>
        <v>0</v>
      </c>
      <c r="H206" s="8">
        <f t="shared" si="4"/>
        <v>9</v>
      </c>
      <c r="I206" s="9">
        <f t="shared" si="5"/>
        <v>12</v>
      </c>
    </row>
    <row r="207" spans="1:20" x14ac:dyDescent="0.2">
      <c r="A207" s="7">
        <v>16</v>
      </c>
      <c r="B207" s="8">
        <f t="shared" si="4"/>
        <v>3</v>
      </c>
      <c r="C207" s="8">
        <f t="shared" si="4"/>
        <v>2</v>
      </c>
      <c r="D207" s="8">
        <f t="shared" si="4"/>
        <v>0</v>
      </c>
      <c r="E207" s="8">
        <f t="shared" si="4"/>
        <v>0</v>
      </c>
      <c r="F207" s="8">
        <f t="shared" si="4"/>
        <v>3</v>
      </c>
      <c r="G207" s="8">
        <f t="shared" si="4"/>
        <v>2</v>
      </c>
      <c r="H207" s="8">
        <f t="shared" si="4"/>
        <v>9</v>
      </c>
      <c r="I207" s="9">
        <f t="shared" si="5"/>
        <v>19</v>
      </c>
    </row>
    <row r="208" spans="1:20" ht="30" customHeight="1" x14ac:dyDescent="0.2">
      <c r="A208" s="7">
        <v>17</v>
      </c>
      <c r="B208" s="8">
        <f t="shared" si="4"/>
        <v>1</v>
      </c>
      <c r="C208" s="8">
        <f t="shared" si="4"/>
        <v>3</v>
      </c>
      <c r="D208" s="8">
        <f t="shared" si="4"/>
        <v>0</v>
      </c>
      <c r="E208" s="8">
        <f t="shared" si="4"/>
        <v>2</v>
      </c>
      <c r="F208" s="8">
        <f t="shared" si="4"/>
        <v>5</v>
      </c>
      <c r="G208" s="8">
        <f t="shared" si="4"/>
        <v>1</v>
      </c>
      <c r="H208" s="8">
        <f t="shared" si="4"/>
        <v>8</v>
      </c>
      <c r="I208" s="9">
        <f t="shared" si="5"/>
        <v>20</v>
      </c>
    </row>
    <row r="209" spans="1:9" ht="28" customHeight="1" x14ac:dyDescent="0.2">
      <c r="A209" s="7">
        <v>18</v>
      </c>
      <c r="B209" s="8">
        <f t="shared" si="4"/>
        <v>0</v>
      </c>
      <c r="C209" s="8">
        <f t="shared" si="4"/>
        <v>5</v>
      </c>
      <c r="D209" s="8">
        <f t="shared" si="4"/>
        <v>0</v>
      </c>
      <c r="E209" s="8">
        <f t="shared" si="4"/>
        <v>0</v>
      </c>
      <c r="F209" s="8">
        <f t="shared" si="4"/>
        <v>7</v>
      </c>
      <c r="G209" s="8">
        <f t="shared" si="4"/>
        <v>1</v>
      </c>
      <c r="H209" s="8">
        <f t="shared" si="4"/>
        <v>8</v>
      </c>
      <c r="I209" s="9">
        <f t="shared" si="5"/>
        <v>21</v>
      </c>
    </row>
    <row r="210" spans="1:9" x14ac:dyDescent="0.2">
      <c r="A210" s="7">
        <v>19</v>
      </c>
      <c r="B210" s="8">
        <f t="shared" si="4"/>
        <v>4</v>
      </c>
      <c r="C210" s="8">
        <f t="shared" si="4"/>
        <v>6</v>
      </c>
      <c r="D210" s="8">
        <f t="shared" si="4"/>
        <v>1</v>
      </c>
      <c r="E210" s="8">
        <f t="shared" si="4"/>
        <v>1</v>
      </c>
      <c r="F210" s="8">
        <f t="shared" si="4"/>
        <v>6</v>
      </c>
      <c r="G210" s="8">
        <f t="shared" si="4"/>
        <v>1</v>
      </c>
      <c r="H210" s="8">
        <f t="shared" si="4"/>
        <v>9</v>
      </c>
      <c r="I210" s="9">
        <f t="shared" si="5"/>
        <v>28</v>
      </c>
    </row>
    <row r="211" spans="1:9" x14ac:dyDescent="0.2">
      <c r="A211" s="7">
        <v>20</v>
      </c>
      <c r="B211" s="8">
        <f t="shared" si="4"/>
        <v>1</v>
      </c>
      <c r="C211" s="8">
        <f t="shared" si="4"/>
        <v>5</v>
      </c>
      <c r="D211" s="8">
        <f t="shared" si="4"/>
        <v>0</v>
      </c>
      <c r="E211" s="8">
        <f t="shared" si="4"/>
        <v>1</v>
      </c>
      <c r="F211" s="8">
        <f t="shared" si="4"/>
        <v>3</v>
      </c>
      <c r="G211" s="8">
        <f t="shared" si="4"/>
        <v>1</v>
      </c>
      <c r="H211" s="8">
        <f t="shared" si="4"/>
        <v>10</v>
      </c>
      <c r="I211" s="9">
        <f t="shared" si="5"/>
        <v>21</v>
      </c>
    </row>
    <row r="212" spans="1:9" x14ac:dyDescent="0.2">
      <c r="A212" s="7">
        <v>21</v>
      </c>
      <c r="B212" s="8">
        <f t="shared" si="4"/>
        <v>2</v>
      </c>
      <c r="C212" s="8">
        <f t="shared" si="4"/>
        <v>2</v>
      </c>
      <c r="D212" s="8">
        <f t="shared" si="4"/>
        <v>0</v>
      </c>
      <c r="E212" s="8">
        <f t="shared" si="4"/>
        <v>2</v>
      </c>
      <c r="F212" s="8">
        <f t="shared" si="4"/>
        <v>4</v>
      </c>
      <c r="G212" s="8">
        <f t="shared" si="4"/>
        <v>0</v>
      </c>
      <c r="H212" s="8">
        <f t="shared" si="4"/>
        <v>4</v>
      </c>
      <c r="I212" s="9">
        <f t="shared" si="5"/>
        <v>14</v>
      </c>
    </row>
    <row r="213" spans="1:9" x14ac:dyDescent="0.2">
      <c r="A213" s="10">
        <v>22</v>
      </c>
      <c r="B213" s="11">
        <f t="shared" si="4"/>
        <v>0</v>
      </c>
      <c r="C213" s="11">
        <f t="shared" si="4"/>
        <v>1</v>
      </c>
      <c r="D213" s="11">
        <f t="shared" si="4"/>
        <v>1</v>
      </c>
      <c r="E213" s="11">
        <f t="shared" si="4"/>
        <v>2</v>
      </c>
      <c r="F213" s="11">
        <f t="shared" si="4"/>
        <v>0</v>
      </c>
      <c r="G213" s="11">
        <f t="shared" si="4"/>
        <v>2</v>
      </c>
      <c r="H213" s="11">
        <f t="shared" si="4"/>
        <v>6</v>
      </c>
      <c r="I213" s="12">
        <f t="shared" si="5"/>
        <v>12</v>
      </c>
    </row>
    <row r="236" spans="1:9" ht="24" x14ac:dyDescent="0.3">
      <c r="A236" s="17" t="s">
        <v>4576</v>
      </c>
      <c r="B236" s="17"/>
      <c r="C236" s="17"/>
      <c r="D236" s="17"/>
      <c r="E236" s="17"/>
      <c r="F236" s="17"/>
      <c r="G236" s="17"/>
      <c r="H236" s="17"/>
      <c r="I236" s="17"/>
    </row>
    <row r="237" spans="1:9" x14ac:dyDescent="0.2">
      <c r="A237" s="18" t="s">
        <v>4562</v>
      </c>
      <c r="B237" s="18"/>
      <c r="C237" s="18"/>
      <c r="D237" s="18"/>
      <c r="E237" s="18"/>
      <c r="F237" s="18"/>
      <c r="G237" s="18"/>
      <c r="H237" s="18"/>
      <c r="I237" s="18"/>
    </row>
    <row r="239" spans="1:9" x14ac:dyDescent="0.2">
      <c r="A239" s="16" t="s">
        <v>4563</v>
      </c>
      <c r="B239" s="16"/>
      <c r="C239" s="16"/>
      <c r="D239" s="16"/>
      <c r="E239" s="16"/>
    </row>
    <row r="240" spans="1:9" x14ac:dyDescent="0.2">
      <c r="A240" s="4" t="s">
        <v>4560</v>
      </c>
      <c r="B240" s="5" t="s">
        <v>4564</v>
      </c>
      <c r="C240" s="5" t="s">
        <v>4456</v>
      </c>
      <c r="D240" s="5" t="s">
        <v>4460</v>
      </c>
      <c r="E240" s="6" t="s">
        <v>4557</v>
      </c>
    </row>
    <row r="241" spans="1:5" x14ac:dyDescent="0.2">
      <c r="A241" s="7">
        <v>14</v>
      </c>
      <c r="B241" s="8">
        <f t="shared" ref="B241:D250" si="6">COUNTIFS($S$2:$S$199,$A241,$T$2:$T$199,B$240)</f>
        <v>2</v>
      </c>
      <c r="C241" s="8">
        <f t="shared" si="6"/>
        <v>0</v>
      </c>
      <c r="D241" s="8">
        <f t="shared" si="6"/>
        <v>0</v>
      </c>
      <c r="E241" s="9">
        <f t="shared" ref="E241:E250" si="7">SUM(B241:D241)</f>
        <v>2</v>
      </c>
    </row>
    <row r="242" spans="1:5" x14ac:dyDescent="0.2">
      <c r="A242" s="7">
        <v>15</v>
      </c>
      <c r="B242" s="8">
        <f t="shared" si="6"/>
        <v>9</v>
      </c>
      <c r="C242" s="8">
        <f t="shared" si="6"/>
        <v>3</v>
      </c>
      <c r="D242" s="8">
        <f t="shared" si="6"/>
        <v>0</v>
      </c>
      <c r="E242" s="9">
        <f t="shared" si="7"/>
        <v>12</v>
      </c>
    </row>
    <row r="243" spans="1:5" x14ac:dyDescent="0.2">
      <c r="A243" s="7">
        <v>16</v>
      </c>
      <c r="B243" s="8">
        <f t="shared" si="6"/>
        <v>9</v>
      </c>
      <c r="C243" s="8">
        <f t="shared" si="6"/>
        <v>5</v>
      </c>
      <c r="D243" s="8">
        <f t="shared" si="6"/>
        <v>5</v>
      </c>
      <c r="E243" s="9">
        <f t="shared" si="7"/>
        <v>19</v>
      </c>
    </row>
    <row r="244" spans="1:5" x14ac:dyDescent="0.2">
      <c r="A244" s="7">
        <v>17</v>
      </c>
      <c r="B244" s="8">
        <f t="shared" si="6"/>
        <v>8</v>
      </c>
      <c r="C244" s="8">
        <f t="shared" si="6"/>
        <v>10</v>
      </c>
      <c r="D244" s="8">
        <f t="shared" si="6"/>
        <v>2</v>
      </c>
      <c r="E244" s="9">
        <f t="shared" si="7"/>
        <v>20</v>
      </c>
    </row>
    <row r="245" spans="1:5" x14ac:dyDescent="0.2">
      <c r="A245" s="7">
        <v>18</v>
      </c>
      <c r="B245" s="8">
        <f t="shared" si="6"/>
        <v>8</v>
      </c>
      <c r="C245" s="8">
        <f t="shared" si="6"/>
        <v>12</v>
      </c>
      <c r="D245" s="8">
        <f t="shared" si="6"/>
        <v>1</v>
      </c>
      <c r="E245" s="9">
        <f t="shared" si="7"/>
        <v>21</v>
      </c>
    </row>
    <row r="246" spans="1:5" x14ac:dyDescent="0.2">
      <c r="A246" s="7">
        <v>19</v>
      </c>
      <c r="B246" s="8">
        <f t="shared" si="6"/>
        <v>9</v>
      </c>
      <c r="C246" s="8">
        <f t="shared" si="6"/>
        <v>13</v>
      </c>
      <c r="D246" s="8">
        <f t="shared" si="6"/>
        <v>6</v>
      </c>
      <c r="E246" s="9">
        <f t="shared" si="7"/>
        <v>28</v>
      </c>
    </row>
    <row r="247" spans="1:5" x14ac:dyDescent="0.2">
      <c r="A247" s="7">
        <v>20</v>
      </c>
      <c r="B247" s="8">
        <f t="shared" si="6"/>
        <v>10</v>
      </c>
      <c r="C247" s="8">
        <f t="shared" si="6"/>
        <v>9</v>
      </c>
      <c r="D247" s="8">
        <f t="shared" si="6"/>
        <v>2</v>
      </c>
      <c r="E247" s="9">
        <f t="shared" si="7"/>
        <v>21</v>
      </c>
    </row>
    <row r="248" spans="1:5" x14ac:dyDescent="0.2">
      <c r="A248" s="7">
        <v>21</v>
      </c>
      <c r="B248" s="8">
        <f t="shared" si="6"/>
        <v>4</v>
      </c>
      <c r="C248" s="8">
        <f t="shared" si="6"/>
        <v>8</v>
      </c>
      <c r="D248" s="8">
        <f t="shared" si="6"/>
        <v>2</v>
      </c>
      <c r="E248" s="9">
        <f t="shared" si="7"/>
        <v>14</v>
      </c>
    </row>
    <row r="249" spans="1:5" x14ac:dyDescent="0.2">
      <c r="A249" s="7">
        <v>22</v>
      </c>
      <c r="B249" s="8">
        <f t="shared" si="6"/>
        <v>6</v>
      </c>
      <c r="C249" s="8">
        <f t="shared" si="6"/>
        <v>3</v>
      </c>
      <c r="D249" s="8">
        <f t="shared" si="6"/>
        <v>3</v>
      </c>
      <c r="E249" s="9">
        <f t="shared" si="7"/>
        <v>12</v>
      </c>
    </row>
    <row r="250" spans="1:5" x14ac:dyDescent="0.2">
      <c r="A250" s="10">
        <v>23</v>
      </c>
      <c r="B250" s="11">
        <f t="shared" si="6"/>
        <v>6</v>
      </c>
      <c r="C250" s="11">
        <f t="shared" si="6"/>
        <v>1</v>
      </c>
      <c r="D250" s="11">
        <f t="shared" si="6"/>
        <v>1</v>
      </c>
      <c r="E250" s="12">
        <f t="shared" si="7"/>
        <v>8</v>
      </c>
    </row>
  </sheetData>
  <mergeCells count="6">
    <mergeCell ref="A239:E239"/>
    <mergeCell ref="A200:I200"/>
    <mergeCell ref="A201:I201"/>
    <mergeCell ref="A203:I203"/>
    <mergeCell ref="A236:I236"/>
    <mergeCell ref="A237:I237"/>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1ABE-0546-FC4B-AD5E-8FD1B24A8844}">
  <dimension ref="A1:T259"/>
  <sheetViews>
    <sheetView showGridLines="0" topLeftCell="A208" zoomScale="90" zoomScaleNormal="90" workbookViewId="0">
      <selection activeCell="H165" sqref="H165"/>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1342</v>
      </c>
      <c r="B2" t="s">
        <v>18</v>
      </c>
      <c r="C2" t="s">
        <v>1343</v>
      </c>
      <c r="D2" t="s">
        <v>65</v>
      </c>
      <c r="E2" t="s">
        <v>145</v>
      </c>
      <c r="F2" s="2">
        <v>46272.005462963003</v>
      </c>
      <c r="G2" t="s">
        <v>22</v>
      </c>
      <c r="H2" t="s">
        <v>2408</v>
      </c>
      <c r="I2" s="3">
        <v>380</v>
      </c>
      <c r="J2" t="s">
        <v>24</v>
      </c>
      <c r="K2" t="s">
        <v>25</v>
      </c>
      <c r="L2" s="3">
        <v>823</v>
      </c>
      <c r="M2" t="s">
        <v>482</v>
      </c>
      <c r="N2" s="2">
        <v>46272.050231481502</v>
      </c>
      <c r="O2" s="3">
        <v>380</v>
      </c>
      <c r="P2" t="s">
        <v>27</v>
      </c>
      <c r="Q2" s="3">
        <v>190</v>
      </c>
      <c r="R2" s="3" t="str">
        <f>IF(OR(G2="12R",G2="12L"),_xlfn.XLOOKUP(C2,DB!$A$2:$A$222,DB!$B$2:$B$222,""),IF(OR(G2="30L",G2="30R"),_xlfn.XLOOKUP(C2,DB!$A$2:$A$222,DB!$C$2:$C$222,""),""))</f>
        <v>UDGUV</v>
      </c>
      <c r="S2" s="3">
        <f>HOUR(F2)</f>
        <v>0</v>
      </c>
      <c r="T2" s="3" t="str">
        <f>_xlfn.XLOOKUP(C2,DB!$A$2:$A$222,DB!$D$2:$D$222,"")</f>
        <v>Sector 2</v>
      </c>
    </row>
    <row r="3" spans="1:20" x14ac:dyDescent="0.2">
      <c r="A3" t="s">
        <v>617</v>
      </c>
      <c r="B3" t="s">
        <v>18</v>
      </c>
      <c r="C3" t="s">
        <v>521</v>
      </c>
      <c r="D3" t="s">
        <v>36</v>
      </c>
      <c r="E3" t="s">
        <v>2409</v>
      </c>
      <c r="F3" s="2">
        <v>46272.008275462998</v>
      </c>
      <c r="G3" t="s">
        <v>22</v>
      </c>
      <c r="H3" t="s">
        <v>2410</v>
      </c>
      <c r="I3" s="3">
        <v>350</v>
      </c>
      <c r="J3" t="s">
        <v>24</v>
      </c>
      <c r="K3" t="s">
        <v>25</v>
      </c>
      <c r="L3" s="3">
        <v>150</v>
      </c>
      <c r="M3" t="s">
        <v>158</v>
      </c>
      <c r="N3" s="2">
        <v>46272.018576388902</v>
      </c>
      <c r="O3" s="3">
        <v>229</v>
      </c>
      <c r="P3" t="s">
        <v>27</v>
      </c>
      <c r="Q3" s="3">
        <v>190</v>
      </c>
      <c r="R3" s="3" t="str">
        <f>IF(OR(G3="12R",G3="12L"),_xlfn.XLOOKUP(C3,DB!$A$2:$A$222,DB!$B$2:$B$222,""),IF(OR(G3="30L",G3="30R"),_xlfn.XLOOKUP(C3,DB!$A$2:$A$222,DB!$C$2:$C$222,""),""))</f>
        <v>CZM</v>
      </c>
      <c r="S3" s="3">
        <f t="shared" ref="S3:S66" si="0">HOUR(F3)</f>
        <v>0</v>
      </c>
      <c r="T3" s="3" t="str">
        <f>_xlfn.XLOOKUP(C3,DB!$A$2:$A$222,DB!$D$2:$D$222,"")</f>
        <v>Sector 7</v>
      </c>
    </row>
    <row r="4" spans="1:20" x14ac:dyDescent="0.2">
      <c r="A4" t="s">
        <v>608</v>
      </c>
      <c r="B4" t="s">
        <v>18</v>
      </c>
      <c r="C4" t="s">
        <v>453</v>
      </c>
      <c r="D4" t="s">
        <v>165</v>
      </c>
      <c r="E4" t="s">
        <v>2411</v>
      </c>
      <c r="F4" s="2">
        <v>46272.009513888901</v>
      </c>
      <c r="G4" t="s">
        <v>22</v>
      </c>
      <c r="H4" t="s">
        <v>2412</v>
      </c>
      <c r="I4" s="3">
        <v>320</v>
      </c>
      <c r="J4" t="s">
        <v>24</v>
      </c>
      <c r="K4" t="s">
        <v>25</v>
      </c>
      <c r="L4" s="3">
        <v>482</v>
      </c>
      <c r="M4" t="s">
        <v>2413</v>
      </c>
      <c r="N4" s="2">
        <v>46272.035393518498</v>
      </c>
      <c r="O4" s="3">
        <v>320</v>
      </c>
      <c r="P4" t="s">
        <v>27</v>
      </c>
      <c r="Q4" s="3">
        <v>40</v>
      </c>
      <c r="R4" s="3" t="str">
        <f>IF(OR(G4="12R",G4="12L"),_xlfn.XLOOKUP(C4,DB!$A$2:$A$222,DB!$B$2:$B$222,""),IF(OR(G4="30L",G4="30R"),_xlfn.XLOOKUP(C4,DB!$A$2:$A$222,DB!$C$2:$C$222,""),""))</f>
        <v>UDGUV</v>
      </c>
      <c r="S4" s="3">
        <f t="shared" si="0"/>
        <v>0</v>
      </c>
      <c r="T4" s="3" t="str">
        <f>_xlfn.XLOOKUP(C4,DB!$A$2:$A$222,DB!$D$2:$D$222,"")</f>
        <v>Sector 2</v>
      </c>
    </row>
    <row r="5" spans="1:20" x14ac:dyDescent="0.2">
      <c r="A5" t="s">
        <v>2414</v>
      </c>
      <c r="B5" t="s">
        <v>18</v>
      </c>
      <c r="C5" t="s">
        <v>83</v>
      </c>
      <c r="D5" t="s">
        <v>2415</v>
      </c>
      <c r="F5" s="2">
        <v>46272.011550925898</v>
      </c>
      <c r="G5" t="s">
        <v>22</v>
      </c>
      <c r="H5" t="s">
        <v>2416</v>
      </c>
      <c r="I5" s="3">
        <v>180</v>
      </c>
      <c r="J5" t="s">
        <v>24</v>
      </c>
      <c r="K5" t="s">
        <v>62</v>
      </c>
      <c r="L5" s="3">
        <v>367</v>
      </c>
      <c r="M5" t="s">
        <v>83</v>
      </c>
      <c r="N5" s="2">
        <v>46272.043472222198</v>
      </c>
      <c r="O5" s="3">
        <v>0</v>
      </c>
      <c r="P5" t="s">
        <v>192</v>
      </c>
      <c r="Q5" s="3">
        <v>30</v>
      </c>
      <c r="R5" s="3" t="str">
        <f>IF(OR(G5="12R",G5="12L"),_xlfn.XLOOKUP(C5,DB!$A$2:$A$222,DB!$B$2:$B$222,""),IF(OR(G5="30L",G5="30R"),_xlfn.XLOOKUP(C5,DB!$A$2:$A$222,DB!$C$2:$C$222,""),""))</f>
        <v>UDGUV</v>
      </c>
      <c r="S5" s="3">
        <f t="shared" si="0"/>
        <v>0</v>
      </c>
      <c r="T5" s="3" t="str">
        <f>_xlfn.XLOOKUP(C5,DB!$A$2:$A$222,DB!$D$2:$D$222,"")</f>
        <v>Sector 2</v>
      </c>
    </row>
    <row r="6" spans="1:20" x14ac:dyDescent="0.2">
      <c r="A6" t="s">
        <v>17</v>
      </c>
      <c r="B6" t="s">
        <v>18</v>
      </c>
      <c r="C6" t="s">
        <v>19</v>
      </c>
      <c r="D6" t="s">
        <v>73</v>
      </c>
      <c r="E6" t="s">
        <v>2417</v>
      </c>
      <c r="F6" s="2">
        <v>46272.012986111098</v>
      </c>
      <c r="G6" t="s">
        <v>22</v>
      </c>
      <c r="H6" t="s">
        <v>2418</v>
      </c>
      <c r="I6" s="3">
        <v>340</v>
      </c>
      <c r="J6" t="s">
        <v>24</v>
      </c>
      <c r="K6" t="s">
        <v>25</v>
      </c>
      <c r="L6" s="3">
        <v>868</v>
      </c>
      <c r="M6" t="s">
        <v>2419</v>
      </c>
      <c r="N6" s="2">
        <v>46272.059386574103</v>
      </c>
      <c r="O6" s="3">
        <v>350</v>
      </c>
      <c r="P6" t="s">
        <v>27</v>
      </c>
      <c r="Q6" s="3">
        <v>190</v>
      </c>
      <c r="R6" s="3" t="str">
        <f>IF(OR(G6="12R",G6="12L"),_xlfn.XLOOKUP(C6,DB!$A$2:$A$222,DB!$B$2:$B$222,""),IF(OR(G6="30L",G6="30R"),_xlfn.XLOOKUP(C6,DB!$A$2:$A$222,DB!$C$2:$C$222,""),""))</f>
        <v>UDGUV</v>
      </c>
      <c r="S6" s="3">
        <f t="shared" si="0"/>
        <v>0</v>
      </c>
      <c r="T6" s="3" t="str">
        <f>_xlfn.XLOOKUP(C6,DB!$A$2:$A$222,DB!$D$2:$D$222,"")</f>
        <v>Sector 2</v>
      </c>
    </row>
    <row r="7" spans="1:20" x14ac:dyDescent="0.2">
      <c r="A7" t="s">
        <v>2335</v>
      </c>
      <c r="B7" t="s">
        <v>18</v>
      </c>
      <c r="C7" t="s">
        <v>18</v>
      </c>
      <c r="D7" t="s">
        <v>179</v>
      </c>
      <c r="F7" s="2">
        <v>46272.020833333299</v>
      </c>
      <c r="G7" t="s">
        <v>22</v>
      </c>
      <c r="H7" t="s">
        <v>2420</v>
      </c>
      <c r="I7" s="3">
        <v>410</v>
      </c>
      <c r="J7" t="s">
        <v>24</v>
      </c>
      <c r="K7" t="s">
        <v>62</v>
      </c>
      <c r="L7" s="3">
        <v>483</v>
      </c>
      <c r="M7" t="s">
        <v>18</v>
      </c>
      <c r="N7" s="2">
        <v>46272.066458333298</v>
      </c>
      <c r="O7" s="3">
        <v>0</v>
      </c>
      <c r="P7" t="s">
        <v>27</v>
      </c>
      <c r="Q7" s="3">
        <v>210</v>
      </c>
      <c r="R7" s="3" t="str">
        <f>IF(OR(G7="12R",G7="12L"),_xlfn.XLOOKUP(C7,DB!$A$2:$A$222,DB!$B$2:$B$222,""),IF(OR(G7="30L",G7="30R"),_xlfn.XLOOKUP(C7,DB!$A$2:$A$222,DB!$C$2:$C$222,""),""))</f>
        <v/>
      </c>
      <c r="S7" s="3">
        <f t="shared" si="0"/>
        <v>0</v>
      </c>
      <c r="T7" s="3" t="str">
        <f>_xlfn.XLOOKUP(C7,DB!$A$2:$A$222,DB!$D$2:$D$222,"")</f>
        <v/>
      </c>
    </row>
    <row r="8" spans="1:20" x14ac:dyDescent="0.2">
      <c r="A8" t="s">
        <v>34</v>
      </c>
      <c r="B8" t="s">
        <v>18</v>
      </c>
      <c r="C8" t="s">
        <v>35</v>
      </c>
      <c r="D8" t="s">
        <v>65</v>
      </c>
      <c r="E8" t="s">
        <v>223</v>
      </c>
      <c r="F8" s="2">
        <v>46272.028946759303</v>
      </c>
      <c r="G8" t="s">
        <v>22</v>
      </c>
      <c r="H8" t="s">
        <v>2421</v>
      </c>
      <c r="I8" s="3">
        <v>380</v>
      </c>
      <c r="J8" t="s">
        <v>24</v>
      </c>
      <c r="K8" t="s">
        <v>25</v>
      </c>
      <c r="L8" s="3">
        <v>874</v>
      </c>
      <c r="M8" t="s">
        <v>39</v>
      </c>
      <c r="N8" s="2">
        <v>46272.076562499999</v>
      </c>
      <c r="O8" s="3">
        <v>380</v>
      </c>
      <c r="P8" t="s">
        <v>27</v>
      </c>
      <c r="Q8" s="3">
        <v>190</v>
      </c>
      <c r="R8" s="3" t="str">
        <f>IF(OR(G8="12R",G8="12L"),_xlfn.XLOOKUP(C8,DB!$A$2:$A$222,DB!$B$2:$B$222,""),IF(OR(G8="30L",G8="30R"),_xlfn.XLOOKUP(C8,DB!$A$2:$A$222,DB!$C$2:$C$222,""),""))</f>
        <v>UDGUV</v>
      </c>
      <c r="S8" s="3">
        <f t="shared" si="0"/>
        <v>0</v>
      </c>
      <c r="T8" s="3" t="str">
        <f>_xlfn.XLOOKUP(C8,DB!$A$2:$A$222,DB!$D$2:$D$222,"")</f>
        <v>Sector 2</v>
      </c>
    </row>
    <row r="9" spans="1:20" x14ac:dyDescent="0.2">
      <c r="A9" t="s">
        <v>1705</v>
      </c>
      <c r="B9" t="s">
        <v>18</v>
      </c>
      <c r="C9" t="s">
        <v>29</v>
      </c>
      <c r="D9" t="s">
        <v>30</v>
      </c>
      <c r="E9" t="s">
        <v>2422</v>
      </c>
      <c r="F9" s="2">
        <v>46272.0373958333</v>
      </c>
      <c r="G9" t="s">
        <v>22</v>
      </c>
      <c r="H9" t="s">
        <v>2423</v>
      </c>
      <c r="I9" s="3">
        <v>340</v>
      </c>
      <c r="J9" t="s">
        <v>24</v>
      </c>
      <c r="K9" t="s">
        <v>25</v>
      </c>
      <c r="L9" s="3">
        <v>384</v>
      </c>
      <c r="M9" t="s">
        <v>2424</v>
      </c>
      <c r="N9" s="2">
        <v>46272.059548611098</v>
      </c>
      <c r="O9" s="3">
        <v>340</v>
      </c>
      <c r="P9" t="s">
        <v>27</v>
      </c>
      <c r="Q9" s="3">
        <v>40</v>
      </c>
      <c r="R9" s="3" t="str">
        <f>IF(OR(G9="12R",G9="12L"),_xlfn.XLOOKUP(C9,DB!$A$2:$A$222,DB!$B$2:$B$222,""),IF(OR(G9="30L",G9="30R"),_xlfn.XLOOKUP(C9,DB!$A$2:$A$222,DB!$C$2:$C$222,""),""))</f>
        <v>OMSUK</v>
      </c>
      <c r="S9" s="3">
        <f t="shared" si="0"/>
        <v>0</v>
      </c>
      <c r="T9" s="3" t="str">
        <f>_xlfn.XLOOKUP(C9,DB!$A$2:$A$222,DB!$D$2:$D$222,"")</f>
        <v>Sector 3</v>
      </c>
    </row>
    <row r="10" spans="1:20" x14ac:dyDescent="0.2">
      <c r="A10" t="s">
        <v>47</v>
      </c>
      <c r="B10" t="s">
        <v>18</v>
      </c>
      <c r="C10" t="s">
        <v>48</v>
      </c>
      <c r="D10" t="s">
        <v>49</v>
      </c>
      <c r="E10" t="s">
        <v>50</v>
      </c>
      <c r="F10" s="2">
        <v>46272.042835648099</v>
      </c>
      <c r="G10" t="s">
        <v>22</v>
      </c>
      <c r="H10" t="s">
        <v>2425</v>
      </c>
      <c r="I10" s="3">
        <v>360</v>
      </c>
      <c r="J10" t="s">
        <v>24</v>
      </c>
      <c r="K10" t="s">
        <v>25</v>
      </c>
      <c r="L10" s="3">
        <v>905</v>
      </c>
      <c r="M10" t="s">
        <v>2426</v>
      </c>
      <c r="N10" s="2">
        <v>46272.092407407399</v>
      </c>
      <c r="O10" s="3">
        <v>360</v>
      </c>
      <c r="P10" t="s">
        <v>27</v>
      </c>
      <c r="Q10" s="3">
        <v>190</v>
      </c>
      <c r="R10" s="3" t="str">
        <f>IF(OR(G10="12R",G10="12L"),_xlfn.XLOOKUP(C10,DB!$A$2:$A$222,DB!$B$2:$B$222,""),IF(OR(G10="30L",G10="30R"),_xlfn.XLOOKUP(C10,DB!$A$2:$A$222,DB!$C$2:$C$222,""),""))</f>
        <v>UDGUV</v>
      </c>
      <c r="S10" s="3">
        <f t="shared" si="0"/>
        <v>1</v>
      </c>
      <c r="T10" s="3" t="str">
        <f>_xlfn.XLOOKUP(C10,DB!$A$2:$A$222,DB!$D$2:$D$222,"")</f>
        <v>Sector 2</v>
      </c>
    </row>
    <row r="11" spans="1:20" x14ac:dyDescent="0.2">
      <c r="A11" t="s">
        <v>53</v>
      </c>
      <c r="B11" t="s">
        <v>18</v>
      </c>
      <c r="C11" t="s">
        <v>54</v>
      </c>
      <c r="D11" t="s">
        <v>55</v>
      </c>
      <c r="E11" t="s">
        <v>1350</v>
      </c>
      <c r="F11" s="2">
        <v>46272.048668981501</v>
      </c>
      <c r="G11" t="s">
        <v>22</v>
      </c>
      <c r="H11" t="s">
        <v>2427</v>
      </c>
      <c r="I11" s="3">
        <v>350</v>
      </c>
      <c r="J11" t="s">
        <v>24</v>
      </c>
      <c r="K11" t="s">
        <v>25</v>
      </c>
      <c r="L11" s="3">
        <v>136</v>
      </c>
      <c r="M11" t="s">
        <v>45</v>
      </c>
      <c r="N11" s="2">
        <v>46272.058287036998</v>
      </c>
      <c r="O11" s="3">
        <v>229</v>
      </c>
      <c r="P11" t="s">
        <v>46</v>
      </c>
      <c r="Q11" s="3">
        <v>190</v>
      </c>
      <c r="R11" s="3" t="str">
        <f>IF(OR(G11="12R",G11="12L"),_xlfn.XLOOKUP(C11,DB!$A$2:$A$222,DB!$B$2:$B$222,""),IF(OR(G11="30L",G11="30R"),_xlfn.XLOOKUP(C11,DB!$A$2:$A$222,DB!$C$2:$C$222,""),""))</f>
        <v>NUDAL</v>
      </c>
      <c r="S11" s="3">
        <f t="shared" si="0"/>
        <v>1</v>
      </c>
      <c r="T11" s="3" t="str">
        <f>_xlfn.XLOOKUP(C11,DB!$A$2:$A$222,DB!$D$2:$D$222,"")</f>
        <v>Sector 3</v>
      </c>
    </row>
    <row r="12" spans="1:20" x14ac:dyDescent="0.2">
      <c r="A12" t="s">
        <v>69</v>
      </c>
      <c r="B12" t="s">
        <v>18</v>
      </c>
      <c r="C12" t="s">
        <v>48</v>
      </c>
      <c r="D12" t="s">
        <v>20</v>
      </c>
      <c r="E12" t="s">
        <v>993</v>
      </c>
      <c r="F12" s="2">
        <v>46272.055081018501</v>
      </c>
      <c r="G12" t="s">
        <v>22</v>
      </c>
      <c r="H12" t="s">
        <v>2428</v>
      </c>
      <c r="I12" s="3">
        <v>340</v>
      </c>
      <c r="J12" t="s">
        <v>24</v>
      </c>
      <c r="K12" t="s">
        <v>25</v>
      </c>
      <c r="L12" s="3">
        <v>910</v>
      </c>
      <c r="M12" t="s">
        <v>2426</v>
      </c>
      <c r="N12" s="2">
        <v>46272.103310185201</v>
      </c>
      <c r="O12" s="3">
        <v>340</v>
      </c>
      <c r="P12" t="s">
        <v>27</v>
      </c>
      <c r="Q12" s="3">
        <v>190</v>
      </c>
      <c r="R12" s="3" t="str">
        <f>IF(OR(G12="12R",G12="12L"),_xlfn.XLOOKUP(C12,DB!$A$2:$A$222,DB!$B$2:$B$222,""),IF(OR(G12="30L",G12="30R"),_xlfn.XLOOKUP(C12,DB!$A$2:$A$222,DB!$C$2:$C$222,""),""))</f>
        <v>UDGUV</v>
      </c>
      <c r="S12" s="3">
        <f t="shared" si="0"/>
        <v>1</v>
      </c>
      <c r="T12" s="3" t="str">
        <f>_xlfn.XLOOKUP(C12,DB!$A$2:$A$222,DB!$D$2:$D$222,"")</f>
        <v>Sector 2</v>
      </c>
    </row>
    <row r="13" spans="1:20" x14ac:dyDescent="0.2">
      <c r="A13" t="s">
        <v>1754</v>
      </c>
      <c r="B13" t="s">
        <v>18</v>
      </c>
      <c r="C13" t="s">
        <v>59</v>
      </c>
      <c r="D13" t="s">
        <v>1050</v>
      </c>
      <c r="F13" s="2">
        <v>46272.063414351898</v>
      </c>
      <c r="G13" t="s">
        <v>22</v>
      </c>
      <c r="H13" t="s">
        <v>2429</v>
      </c>
      <c r="I13" s="3">
        <v>400</v>
      </c>
      <c r="J13" t="s">
        <v>24</v>
      </c>
      <c r="K13" t="s">
        <v>62</v>
      </c>
      <c r="L13" s="3">
        <v>860</v>
      </c>
      <c r="M13" t="s">
        <v>52</v>
      </c>
      <c r="N13" s="2">
        <v>46272.109756944403</v>
      </c>
      <c r="O13" s="3">
        <v>400</v>
      </c>
      <c r="P13" t="s">
        <v>27</v>
      </c>
      <c r="Q13" s="3">
        <v>30</v>
      </c>
      <c r="R13" s="3" t="str">
        <f>IF(OR(G13="12R",G13="12L"),_xlfn.XLOOKUP(C13,DB!$A$2:$A$222,DB!$B$2:$B$222,""),IF(OR(G13="30L",G13="30R"),_xlfn.XLOOKUP(C13,DB!$A$2:$A$222,DB!$C$2:$C$222,""),""))</f>
        <v>UDGUV</v>
      </c>
      <c r="S13" s="3">
        <f t="shared" si="0"/>
        <v>1</v>
      </c>
      <c r="T13" s="3" t="str">
        <f>_xlfn.XLOOKUP(C13,DB!$A$2:$A$222,DB!$D$2:$D$222,"")</f>
        <v>Sector 2</v>
      </c>
    </row>
    <row r="14" spans="1:20" x14ac:dyDescent="0.2">
      <c r="A14" t="s">
        <v>86</v>
      </c>
      <c r="B14" t="s">
        <v>18</v>
      </c>
      <c r="C14" t="s">
        <v>41</v>
      </c>
      <c r="D14" t="s">
        <v>87</v>
      </c>
      <c r="E14" t="s">
        <v>1728</v>
      </c>
      <c r="F14" s="2">
        <v>46272.0692361111</v>
      </c>
      <c r="G14" t="s">
        <v>22</v>
      </c>
      <c r="H14" t="s">
        <v>2430</v>
      </c>
      <c r="I14" s="3">
        <v>350</v>
      </c>
      <c r="J14" t="s">
        <v>24</v>
      </c>
      <c r="K14" t="s">
        <v>25</v>
      </c>
      <c r="L14" s="3">
        <v>267</v>
      </c>
      <c r="M14" t="s">
        <v>2431</v>
      </c>
      <c r="N14" s="2">
        <v>46272.087071759299</v>
      </c>
      <c r="O14" s="3">
        <v>325</v>
      </c>
      <c r="P14" t="s">
        <v>46</v>
      </c>
      <c r="Q14" s="3">
        <v>40</v>
      </c>
      <c r="R14" s="3" t="str">
        <f>IF(OR(G14="12R",G14="12L"),_xlfn.XLOOKUP(C14,DB!$A$2:$A$222,DB!$B$2:$B$222,""),IF(OR(G14="30L",G14="30R"),_xlfn.XLOOKUP(C14,DB!$A$2:$A$222,DB!$C$2:$C$222,""),""))</f>
        <v>NUDAL</v>
      </c>
      <c r="S14" s="3">
        <f t="shared" si="0"/>
        <v>1</v>
      </c>
      <c r="T14" s="3" t="str">
        <f>_xlfn.XLOOKUP(C14,DB!$A$2:$A$222,DB!$D$2:$D$222,"")</f>
        <v>Sector 3</v>
      </c>
    </row>
    <row r="15" spans="1:20" x14ac:dyDescent="0.2">
      <c r="A15" t="s">
        <v>642</v>
      </c>
      <c r="B15" t="s">
        <v>18</v>
      </c>
      <c r="C15" t="s">
        <v>41</v>
      </c>
      <c r="D15" t="s">
        <v>630</v>
      </c>
      <c r="E15" t="s">
        <v>2432</v>
      </c>
      <c r="F15" s="2">
        <v>46272.075023148202</v>
      </c>
      <c r="G15" t="s">
        <v>22</v>
      </c>
      <c r="H15" t="s">
        <v>2433</v>
      </c>
      <c r="I15" s="3">
        <v>390</v>
      </c>
      <c r="J15" t="s">
        <v>24</v>
      </c>
      <c r="K15" t="s">
        <v>25</v>
      </c>
      <c r="L15" s="3">
        <v>137</v>
      </c>
      <c r="M15" t="s">
        <v>2434</v>
      </c>
      <c r="N15" s="2">
        <v>46272.0846759259</v>
      </c>
      <c r="O15" s="3">
        <v>215</v>
      </c>
      <c r="P15" t="s">
        <v>46</v>
      </c>
      <c r="Q15" s="3">
        <v>190</v>
      </c>
      <c r="R15" s="3" t="str">
        <f>IF(OR(G15="12R",G15="12L"),_xlfn.XLOOKUP(C15,DB!$A$2:$A$222,DB!$B$2:$B$222,""),IF(OR(G15="30L",G15="30R"),_xlfn.XLOOKUP(C15,DB!$A$2:$A$222,DB!$C$2:$C$222,""),""))</f>
        <v>NUDAL</v>
      </c>
      <c r="S15" s="3">
        <f t="shared" si="0"/>
        <v>1</v>
      </c>
      <c r="T15" s="3" t="str">
        <f>_xlfn.XLOOKUP(C15,DB!$A$2:$A$222,DB!$D$2:$D$222,"")</f>
        <v>Sector 3</v>
      </c>
    </row>
    <row r="16" spans="1:20" x14ac:dyDescent="0.2">
      <c r="A16" t="s">
        <v>2435</v>
      </c>
      <c r="B16" t="s">
        <v>18</v>
      </c>
      <c r="C16" t="s">
        <v>634</v>
      </c>
      <c r="D16" t="s">
        <v>87</v>
      </c>
      <c r="E16" t="s">
        <v>2436</v>
      </c>
      <c r="F16" s="2">
        <v>46272.078402777799</v>
      </c>
      <c r="G16" t="s">
        <v>22</v>
      </c>
      <c r="H16" t="s">
        <v>2437</v>
      </c>
      <c r="I16" s="3">
        <v>350</v>
      </c>
      <c r="J16" t="s">
        <v>24</v>
      </c>
      <c r="K16" t="s">
        <v>216</v>
      </c>
      <c r="L16" s="3">
        <v>136</v>
      </c>
      <c r="M16" t="s">
        <v>45</v>
      </c>
      <c r="N16" s="2">
        <v>46272.088043981501</v>
      </c>
      <c r="O16" s="3">
        <v>202</v>
      </c>
      <c r="P16" t="s">
        <v>46</v>
      </c>
      <c r="Q16" s="3">
        <v>190</v>
      </c>
      <c r="R16" s="3" t="str">
        <f>IF(OR(G16="12R",G16="12L"),_xlfn.XLOOKUP(C16,DB!$A$2:$A$222,DB!$B$2:$B$222,""),IF(OR(G16="30L",G16="30R"),_xlfn.XLOOKUP(C16,DB!$A$2:$A$222,DB!$C$2:$C$222,""),""))</f>
        <v>NUDAL</v>
      </c>
      <c r="S16" s="3">
        <f t="shared" si="0"/>
        <v>1</v>
      </c>
      <c r="T16" s="3" t="str">
        <f>_xlfn.XLOOKUP(C16,DB!$A$2:$A$222,DB!$D$2:$D$222,"")</f>
        <v>Sector 3</v>
      </c>
    </row>
    <row r="17" spans="1:20" x14ac:dyDescent="0.2">
      <c r="A17" t="s">
        <v>72</v>
      </c>
      <c r="B17" t="s">
        <v>18</v>
      </c>
      <c r="C17" t="s">
        <v>29</v>
      </c>
      <c r="D17" t="s">
        <v>73</v>
      </c>
      <c r="E17" t="s">
        <v>2127</v>
      </c>
      <c r="F17" s="2">
        <v>46272.094675925902</v>
      </c>
      <c r="G17" t="s">
        <v>22</v>
      </c>
      <c r="H17" t="s">
        <v>2438</v>
      </c>
      <c r="I17" s="3">
        <v>320</v>
      </c>
      <c r="J17" t="s">
        <v>24</v>
      </c>
      <c r="K17" t="s">
        <v>25</v>
      </c>
      <c r="L17" s="3">
        <v>443</v>
      </c>
      <c r="M17" t="s">
        <v>308</v>
      </c>
      <c r="N17" s="2">
        <v>46272.1186689815</v>
      </c>
      <c r="O17" s="3">
        <v>320</v>
      </c>
      <c r="P17" t="s">
        <v>27</v>
      </c>
      <c r="Q17" s="3">
        <v>40</v>
      </c>
      <c r="R17" s="3" t="str">
        <f>IF(OR(G17="12R",G17="12L"),_xlfn.XLOOKUP(C17,DB!$A$2:$A$222,DB!$B$2:$B$222,""),IF(OR(G17="30L",G17="30R"),_xlfn.XLOOKUP(C17,DB!$A$2:$A$222,DB!$C$2:$C$222,""),""))</f>
        <v>OMSUK</v>
      </c>
      <c r="S17" s="3">
        <f t="shared" si="0"/>
        <v>2</v>
      </c>
      <c r="T17" s="3" t="str">
        <f>_xlfn.XLOOKUP(C17,DB!$A$2:$A$222,DB!$D$2:$D$222,"")</f>
        <v>Sector 3</v>
      </c>
    </row>
    <row r="18" spans="1:20" x14ac:dyDescent="0.2">
      <c r="A18" t="s">
        <v>91</v>
      </c>
      <c r="B18" t="s">
        <v>18</v>
      </c>
      <c r="C18" t="s">
        <v>48</v>
      </c>
      <c r="D18" t="s">
        <v>36</v>
      </c>
      <c r="E18" t="s">
        <v>2144</v>
      </c>
      <c r="F18" s="2">
        <v>46272.112349536997</v>
      </c>
      <c r="G18" t="s">
        <v>22</v>
      </c>
      <c r="H18" t="s">
        <v>2439</v>
      </c>
      <c r="I18" s="3">
        <v>360</v>
      </c>
      <c r="J18" t="s">
        <v>24</v>
      </c>
      <c r="K18" t="s">
        <v>25</v>
      </c>
      <c r="L18" s="3">
        <v>866</v>
      </c>
      <c r="M18" t="s">
        <v>26</v>
      </c>
      <c r="N18" s="2">
        <v>46272.159583333298</v>
      </c>
      <c r="O18" s="3">
        <v>360</v>
      </c>
      <c r="P18" t="s">
        <v>27</v>
      </c>
      <c r="Q18" s="3">
        <v>190</v>
      </c>
      <c r="R18" s="3" t="str">
        <f>IF(OR(G18="12R",G18="12L"),_xlfn.XLOOKUP(C18,DB!$A$2:$A$222,DB!$B$2:$B$222,""),IF(OR(G18="30L",G18="30R"),_xlfn.XLOOKUP(C18,DB!$A$2:$A$222,DB!$C$2:$C$222,""),""))</f>
        <v>UDGUV</v>
      </c>
      <c r="S18" s="3">
        <f t="shared" si="0"/>
        <v>2</v>
      </c>
      <c r="T18" s="3" t="str">
        <f>_xlfn.XLOOKUP(C18,DB!$A$2:$A$222,DB!$D$2:$D$222,"")</f>
        <v>Sector 2</v>
      </c>
    </row>
    <row r="19" spans="1:20" x14ac:dyDescent="0.2">
      <c r="A19" t="s">
        <v>633</v>
      </c>
      <c r="B19" t="s">
        <v>18</v>
      </c>
      <c r="C19" t="s">
        <v>634</v>
      </c>
      <c r="D19" t="s">
        <v>114</v>
      </c>
      <c r="E19" t="s">
        <v>635</v>
      </c>
      <c r="F19" s="2">
        <v>46272.118344907401</v>
      </c>
      <c r="G19" t="s">
        <v>22</v>
      </c>
      <c r="H19" t="s">
        <v>2440</v>
      </c>
      <c r="I19" s="3">
        <v>350</v>
      </c>
      <c r="J19" t="s">
        <v>24</v>
      </c>
      <c r="K19" t="s">
        <v>25</v>
      </c>
      <c r="L19" s="3">
        <v>136</v>
      </c>
      <c r="M19" t="s">
        <v>45</v>
      </c>
      <c r="N19" s="2">
        <v>46272.128240740698</v>
      </c>
      <c r="O19" s="3">
        <v>186</v>
      </c>
      <c r="P19" t="s">
        <v>46</v>
      </c>
      <c r="Q19" s="3">
        <v>190</v>
      </c>
      <c r="R19" s="3" t="str">
        <f>IF(OR(G19="12R",G19="12L"),_xlfn.XLOOKUP(C19,DB!$A$2:$A$222,DB!$B$2:$B$222,""),IF(OR(G19="30L",G19="30R"),_xlfn.XLOOKUP(C19,DB!$A$2:$A$222,DB!$C$2:$C$222,""),""))</f>
        <v>NUDAL</v>
      </c>
      <c r="S19" s="3">
        <f t="shared" si="0"/>
        <v>2</v>
      </c>
      <c r="T19" s="3" t="str">
        <f>_xlfn.XLOOKUP(C19,DB!$A$2:$A$222,DB!$D$2:$D$222,"")</f>
        <v>Sector 3</v>
      </c>
    </row>
    <row r="20" spans="1:20" x14ac:dyDescent="0.2">
      <c r="A20" t="s">
        <v>108</v>
      </c>
      <c r="B20" t="s">
        <v>18</v>
      </c>
      <c r="C20" t="s">
        <v>59</v>
      </c>
      <c r="D20" t="s">
        <v>36</v>
      </c>
      <c r="E20" t="s">
        <v>1550</v>
      </c>
      <c r="F20" s="2">
        <v>46272.121493055602</v>
      </c>
      <c r="G20" t="s">
        <v>22</v>
      </c>
      <c r="H20" t="s">
        <v>2441</v>
      </c>
      <c r="I20" s="3">
        <v>360</v>
      </c>
      <c r="J20" t="s">
        <v>24</v>
      </c>
      <c r="K20" t="s">
        <v>25</v>
      </c>
      <c r="L20" s="3">
        <v>863</v>
      </c>
      <c r="M20" t="s">
        <v>2245</v>
      </c>
      <c r="N20" s="2">
        <v>46272.167442129597</v>
      </c>
      <c r="O20" s="3">
        <v>360</v>
      </c>
      <c r="P20" t="s">
        <v>27</v>
      </c>
      <c r="Q20" s="3">
        <v>190</v>
      </c>
      <c r="R20" s="3" t="str">
        <f>IF(OR(G20="12R",G20="12L"),_xlfn.XLOOKUP(C20,DB!$A$2:$A$222,DB!$B$2:$B$222,""),IF(OR(G20="30L",G20="30R"),_xlfn.XLOOKUP(C20,DB!$A$2:$A$222,DB!$C$2:$C$222,""),""))</f>
        <v>UDGUV</v>
      </c>
      <c r="S20" s="3">
        <f t="shared" si="0"/>
        <v>2</v>
      </c>
      <c r="T20" s="3" t="str">
        <f>_xlfn.XLOOKUP(C20,DB!$A$2:$A$222,DB!$D$2:$D$222,"")</f>
        <v>Sector 2</v>
      </c>
    </row>
    <row r="21" spans="1:20" x14ac:dyDescent="0.2">
      <c r="A21" t="s">
        <v>102</v>
      </c>
      <c r="B21" t="s">
        <v>18</v>
      </c>
      <c r="C21" t="s">
        <v>48</v>
      </c>
      <c r="D21" t="s">
        <v>20</v>
      </c>
      <c r="E21" t="s">
        <v>2337</v>
      </c>
      <c r="F21" s="2">
        <v>46272.122777777797</v>
      </c>
      <c r="G21" t="s">
        <v>22</v>
      </c>
      <c r="H21" t="s">
        <v>2442</v>
      </c>
      <c r="I21" s="3">
        <v>360</v>
      </c>
      <c r="J21" t="s">
        <v>24</v>
      </c>
      <c r="K21" t="s">
        <v>25</v>
      </c>
      <c r="L21" s="3">
        <v>899</v>
      </c>
      <c r="M21" t="s">
        <v>134</v>
      </c>
      <c r="N21" s="2">
        <v>46272.171574074098</v>
      </c>
      <c r="O21" s="3">
        <v>360</v>
      </c>
      <c r="P21" t="s">
        <v>27</v>
      </c>
      <c r="Q21" s="3">
        <v>190</v>
      </c>
      <c r="R21" s="3" t="str">
        <f>IF(OR(G21="12R",G21="12L"),_xlfn.XLOOKUP(C21,DB!$A$2:$A$222,DB!$B$2:$B$222,""),IF(OR(G21="30L",G21="30R"),_xlfn.XLOOKUP(C21,DB!$A$2:$A$222,DB!$C$2:$C$222,""),""))</f>
        <v>UDGUV</v>
      </c>
      <c r="S21" s="3">
        <f t="shared" si="0"/>
        <v>2</v>
      </c>
      <c r="T21" s="3" t="str">
        <f>_xlfn.XLOOKUP(C21,DB!$A$2:$A$222,DB!$D$2:$D$222,"")</f>
        <v>Sector 2</v>
      </c>
    </row>
    <row r="22" spans="1:20" x14ac:dyDescent="0.2">
      <c r="A22" t="s">
        <v>648</v>
      </c>
      <c r="B22" t="s">
        <v>18</v>
      </c>
      <c r="C22" t="s">
        <v>333</v>
      </c>
      <c r="D22" t="s">
        <v>65</v>
      </c>
      <c r="E22" t="s">
        <v>148</v>
      </c>
      <c r="F22" s="2">
        <v>46272.128900463002</v>
      </c>
      <c r="G22" t="s">
        <v>2082</v>
      </c>
      <c r="H22" t="s">
        <v>2443</v>
      </c>
      <c r="I22" s="3">
        <v>370</v>
      </c>
      <c r="J22" t="s">
        <v>24</v>
      </c>
      <c r="K22" t="s">
        <v>25</v>
      </c>
      <c r="L22" s="3">
        <v>150</v>
      </c>
      <c r="M22" t="s">
        <v>158</v>
      </c>
      <c r="N22" s="2">
        <v>46272.139166666697</v>
      </c>
      <c r="O22" s="3">
        <v>276</v>
      </c>
      <c r="P22" t="s">
        <v>27</v>
      </c>
      <c r="Q22" s="3">
        <v>190</v>
      </c>
      <c r="R22" s="3" t="str">
        <f>IF(OR(G22="12R",G22="12L"),_xlfn.XLOOKUP(C22,DB!$A$2:$A$222,DB!$B$2:$B$222,""),IF(OR(G22="30L",G22="30R"),_xlfn.XLOOKUP(C22,DB!$A$2:$A$222,DB!$C$2:$C$222,""),""))</f>
        <v>TAKUX</v>
      </c>
      <c r="S22" s="3">
        <f t="shared" si="0"/>
        <v>3</v>
      </c>
      <c r="T22" s="3" t="str">
        <f>_xlfn.XLOOKUP(C22,DB!$A$2:$A$222,DB!$D$2:$D$222,"")</f>
        <v>Sector 7</v>
      </c>
    </row>
    <row r="23" spans="1:20" x14ac:dyDescent="0.2">
      <c r="A23" t="s">
        <v>2444</v>
      </c>
      <c r="B23" t="s">
        <v>18</v>
      </c>
      <c r="C23" t="s">
        <v>35</v>
      </c>
      <c r="D23" t="s">
        <v>65</v>
      </c>
      <c r="E23" t="s">
        <v>548</v>
      </c>
      <c r="F23" s="2">
        <v>46272.1333101852</v>
      </c>
      <c r="G23" t="s">
        <v>2082</v>
      </c>
      <c r="H23" t="s">
        <v>2445</v>
      </c>
      <c r="I23" s="3">
        <v>380</v>
      </c>
      <c r="J23" t="s">
        <v>24</v>
      </c>
      <c r="K23" t="s">
        <v>25</v>
      </c>
      <c r="L23" s="3">
        <v>867</v>
      </c>
      <c r="M23" t="s">
        <v>39</v>
      </c>
      <c r="N23" s="2">
        <v>46272.179699074099</v>
      </c>
      <c r="O23" s="3">
        <v>380</v>
      </c>
      <c r="P23" t="s">
        <v>27</v>
      </c>
      <c r="Q23" s="3">
        <v>190</v>
      </c>
      <c r="R23" s="3" t="str">
        <f>IF(OR(G23="12R",G23="12L"),_xlfn.XLOOKUP(C23,DB!$A$2:$A$222,DB!$B$2:$B$222,""),IF(OR(G23="30L",G23="30R"),_xlfn.XLOOKUP(C23,DB!$A$2:$A$222,DB!$C$2:$C$222,""),""))</f>
        <v>UDGUV</v>
      </c>
      <c r="S23" s="3">
        <f t="shared" si="0"/>
        <v>3</v>
      </c>
      <c r="T23" s="3" t="str">
        <f>_xlfn.XLOOKUP(C23,DB!$A$2:$A$222,DB!$D$2:$D$222,"")</f>
        <v>Sector 2</v>
      </c>
    </row>
    <row r="24" spans="1:20" x14ac:dyDescent="0.2">
      <c r="A24" t="s">
        <v>1371</v>
      </c>
      <c r="B24" t="s">
        <v>18</v>
      </c>
      <c r="C24" t="s">
        <v>136</v>
      </c>
      <c r="D24" t="s">
        <v>73</v>
      </c>
      <c r="E24" t="s">
        <v>220</v>
      </c>
      <c r="F24" s="2">
        <v>46272.136296296303</v>
      </c>
      <c r="G24" t="s">
        <v>2082</v>
      </c>
      <c r="H24" t="s">
        <v>2089</v>
      </c>
      <c r="I24" s="3">
        <v>360</v>
      </c>
      <c r="J24" t="s">
        <v>24</v>
      </c>
      <c r="K24" t="s">
        <v>25</v>
      </c>
      <c r="L24" s="3">
        <v>861</v>
      </c>
      <c r="M24" t="s">
        <v>52</v>
      </c>
      <c r="N24" s="2">
        <v>46272.182800925897</v>
      </c>
      <c r="O24" s="3">
        <v>360</v>
      </c>
      <c r="P24" t="s">
        <v>27</v>
      </c>
      <c r="Q24" s="3">
        <v>190</v>
      </c>
      <c r="R24" s="3" t="str">
        <f>IF(OR(G24="12R",G24="12L"),_xlfn.XLOOKUP(C24,DB!$A$2:$A$222,DB!$B$2:$B$222,""),IF(OR(G24="30L",G24="30R"),_xlfn.XLOOKUP(C24,DB!$A$2:$A$222,DB!$C$2:$C$222,""),""))</f>
        <v>UDGUV</v>
      </c>
      <c r="S24" s="3">
        <f t="shared" si="0"/>
        <v>3</v>
      </c>
      <c r="T24" s="3" t="str">
        <f>_xlfn.XLOOKUP(C24,DB!$A$2:$A$222,DB!$D$2:$D$222,"")</f>
        <v>Sector 2</v>
      </c>
    </row>
    <row r="25" spans="1:20" x14ac:dyDescent="0.2">
      <c r="A25" t="s">
        <v>124</v>
      </c>
      <c r="B25" t="s">
        <v>18</v>
      </c>
      <c r="C25" t="s">
        <v>35</v>
      </c>
      <c r="D25" t="s">
        <v>65</v>
      </c>
      <c r="E25" t="s">
        <v>491</v>
      </c>
      <c r="F25" s="2">
        <v>46272.146631944401</v>
      </c>
      <c r="G25" t="s">
        <v>2082</v>
      </c>
      <c r="H25" t="s">
        <v>2445</v>
      </c>
      <c r="I25" s="3">
        <v>360</v>
      </c>
      <c r="J25" t="s">
        <v>24</v>
      </c>
      <c r="K25" t="s">
        <v>25</v>
      </c>
      <c r="L25" s="3">
        <v>867</v>
      </c>
      <c r="M25" t="s">
        <v>39</v>
      </c>
      <c r="N25" s="2">
        <v>46272.192430555602</v>
      </c>
      <c r="O25" s="3">
        <v>360</v>
      </c>
      <c r="P25" t="s">
        <v>27</v>
      </c>
      <c r="Q25" s="3">
        <v>190</v>
      </c>
      <c r="R25" s="3" t="str">
        <f>IF(OR(G25="12R",G25="12L"),_xlfn.XLOOKUP(C25,DB!$A$2:$A$222,DB!$B$2:$B$222,""),IF(OR(G25="30L",G25="30R"),_xlfn.XLOOKUP(C25,DB!$A$2:$A$222,DB!$C$2:$C$222,""),""))</f>
        <v>UDGUV</v>
      </c>
      <c r="S25" s="3">
        <f t="shared" si="0"/>
        <v>3</v>
      </c>
      <c r="T25" s="3" t="str">
        <f>_xlfn.XLOOKUP(C25,DB!$A$2:$A$222,DB!$D$2:$D$222,"")</f>
        <v>Sector 2</v>
      </c>
    </row>
    <row r="26" spans="1:20" x14ac:dyDescent="0.2">
      <c r="A26" t="s">
        <v>1373</v>
      </c>
      <c r="B26" t="s">
        <v>18</v>
      </c>
      <c r="C26" t="s">
        <v>29</v>
      </c>
      <c r="D26" t="s">
        <v>73</v>
      </c>
      <c r="E26" t="s">
        <v>292</v>
      </c>
      <c r="F26" s="2">
        <v>46272.148009259297</v>
      </c>
      <c r="G26" t="s">
        <v>2082</v>
      </c>
      <c r="H26" t="s">
        <v>2446</v>
      </c>
      <c r="I26" s="3">
        <v>350</v>
      </c>
      <c r="J26" t="s">
        <v>24</v>
      </c>
      <c r="K26" t="s">
        <v>25</v>
      </c>
      <c r="L26" s="3">
        <v>355</v>
      </c>
      <c r="M26" t="s">
        <v>33</v>
      </c>
      <c r="N26" s="2">
        <v>46272.168726851902</v>
      </c>
      <c r="O26" s="3">
        <v>350</v>
      </c>
      <c r="P26" t="s">
        <v>27</v>
      </c>
      <c r="Q26" s="3">
        <v>190</v>
      </c>
      <c r="R26" s="3" t="str">
        <f>IF(OR(G26="12R",G26="12L"),_xlfn.XLOOKUP(C26,DB!$A$2:$A$222,DB!$B$2:$B$222,""),IF(OR(G26="30L",G26="30R"),_xlfn.XLOOKUP(C26,DB!$A$2:$A$222,DB!$C$2:$C$222,""),""))</f>
        <v>OMSUK</v>
      </c>
      <c r="S26" s="3">
        <f t="shared" si="0"/>
        <v>3</v>
      </c>
      <c r="T26" s="3" t="str">
        <f>_xlfn.XLOOKUP(C26,DB!$A$2:$A$222,DB!$D$2:$D$222,"")</f>
        <v>Sector 3</v>
      </c>
    </row>
    <row r="27" spans="1:20" x14ac:dyDescent="0.2">
      <c r="A27" t="s">
        <v>2447</v>
      </c>
      <c r="B27" t="s">
        <v>18</v>
      </c>
      <c r="C27" t="s">
        <v>2249</v>
      </c>
      <c r="D27" t="s">
        <v>73</v>
      </c>
      <c r="E27" t="s">
        <v>748</v>
      </c>
      <c r="F27" s="2">
        <v>46272.175590277802</v>
      </c>
      <c r="G27" t="s">
        <v>2082</v>
      </c>
      <c r="H27" t="s">
        <v>2448</v>
      </c>
      <c r="I27" s="3">
        <v>350</v>
      </c>
      <c r="J27" t="s">
        <v>24</v>
      </c>
      <c r="K27" t="s">
        <v>25</v>
      </c>
      <c r="L27" s="3">
        <v>346</v>
      </c>
      <c r="M27" t="s">
        <v>33</v>
      </c>
      <c r="N27" s="2">
        <v>46272.195740740703</v>
      </c>
      <c r="O27" s="3">
        <v>350</v>
      </c>
      <c r="P27" t="s">
        <v>27</v>
      </c>
      <c r="Q27" s="3">
        <v>190</v>
      </c>
      <c r="R27" s="3" t="str">
        <f>IF(OR(G27="12R",G27="12L"),_xlfn.XLOOKUP(C27,DB!$A$2:$A$222,DB!$B$2:$B$222,""),IF(OR(G27="30L",G27="30R"),_xlfn.XLOOKUP(C27,DB!$A$2:$A$222,DB!$C$2:$C$222,""),""))</f>
        <v>OMSUK</v>
      </c>
      <c r="S27" s="3">
        <f t="shared" si="0"/>
        <v>4</v>
      </c>
      <c r="T27" s="3" t="str">
        <f>_xlfn.XLOOKUP(C27,DB!$A$2:$A$222,DB!$D$2:$D$222,"")</f>
        <v>Sector 3</v>
      </c>
    </row>
    <row r="28" spans="1:20" x14ac:dyDescent="0.2">
      <c r="A28" t="s">
        <v>117</v>
      </c>
      <c r="B28" t="s">
        <v>18</v>
      </c>
      <c r="C28" t="s">
        <v>48</v>
      </c>
      <c r="D28" t="s">
        <v>73</v>
      </c>
      <c r="E28" t="s">
        <v>1538</v>
      </c>
      <c r="F28" s="2">
        <v>46272.182754629597</v>
      </c>
      <c r="G28" t="s">
        <v>2082</v>
      </c>
      <c r="H28" t="s">
        <v>2449</v>
      </c>
      <c r="I28" s="3">
        <v>340</v>
      </c>
      <c r="J28" t="s">
        <v>24</v>
      </c>
      <c r="K28" t="s">
        <v>25</v>
      </c>
      <c r="L28" s="3">
        <v>847</v>
      </c>
      <c r="M28" t="s">
        <v>52</v>
      </c>
      <c r="N28" s="2">
        <v>46272.228773148097</v>
      </c>
      <c r="O28" s="3">
        <v>340</v>
      </c>
      <c r="P28" t="s">
        <v>27</v>
      </c>
      <c r="Q28" s="3">
        <v>190</v>
      </c>
      <c r="R28" s="3" t="str">
        <f>IF(OR(G28="12R",G28="12L"),_xlfn.XLOOKUP(C28,DB!$A$2:$A$222,DB!$B$2:$B$222,""),IF(OR(G28="30L",G28="30R"),_xlfn.XLOOKUP(C28,DB!$A$2:$A$222,DB!$C$2:$C$222,""),""))</f>
        <v>UDGUV</v>
      </c>
      <c r="S28" s="3">
        <f t="shared" si="0"/>
        <v>4</v>
      </c>
      <c r="T28" s="3" t="str">
        <f>_xlfn.XLOOKUP(C28,DB!$A$2:$A$222,DB!$D$2:$D$222,"")</f>
        <v>Sector 2</v>
      </c>
    </row>
    <row r="29" spans="1:20" x14ac:dyDescent="0.2">
      <c r="A29" t="s">
        <v>98</v>
      </c>
      <c r="B29" t="s">
        <v>18</v>
      </c>
      <c r="C29" t="s">
        <v>19</v>
      </c>
      <c r="D29" t="s">
        <v>36</v>
      </c>
      <c r="E29" t="s">
        <v>2171</v>
      </c>
      <c r="F29" s="2">
        <v>46272.1941898148</v>
      </c>
      <c r="G29" t="s">
        <v>2082</v>
      </c>
      <c r="H29" t="s">
        <v>2450</v>
      </c>
      <c r="I29" s="3">
        <v>360</v>
      </c>
      <c r="J29" t="s">
        <v>24</v>
      </c>
      <c r="K29" t="s">
        <v>25</v>
      </c>
      <c r="L29" s="3">
        <v>866</v>
      </c>
      <c r="M29" t="s">
        <v>267</v>
      </c>
      <c r="N29" s="2">
        <v>46272.242175925901</v>
      </c>
      <c r="O29" s="3">
        <v>360</v>
      </c>
      <c r="P29" t="s">
        <v>27</v>
      </c>
      <c r="Q29" s="3">
        <v>190</v>
      </c>
      <c r="R29" s="3" t="str">
        <f>IF(OR(G29="12R",G29="12L"),_xlfn.XLOOKUP(C29,DB!$A$2:$A$222,DB!$B$2:$B$222,""),IF(OR(G29="30L",G29="30R"),_xlfn.XLOOKUP(C29,DB!$A$2:$A$222,DB!$C$2:$C$222,""),""))</f>
        <v>UDGUV</v>
      </c>
      <c r="S29" s="3">
        <f t="shared" si="0"/>
        <v>4</v>
      </c>
      <c r="T29" s="3" t="str">
        <f>_xlfn.XLOOKUP(C29,DB!$A$2:$A$222,DB!$D$2:$D$222,"")</f>
        <v>Sector 2</v>
      </c>
    </row>
    <row r="30" spans="1:20" x14ac:dyDescent="0.2">
      <c r="A30" t="s">
        <v>127</v>
      </c>
      <c r="B30" t="s">
        <v>18</v>
      </c>
      <c r="C30" t="s">
        <v>48</v>
      </c>
      <c r="D30" t="s">
        <v>20</v>
      </c>
      <c r="E30" t="s">
        <v>1119</v>
      </c>
      <c r="F30" s="2">
        <v>46272.441655092603</v>
      </c>
      <c r="G30" t="s">
        <v>2082</v>
      </c>
      <c r="H30" t="s">
        <v>2451</v>
      </c>
      <c r="I30" s="3">
        <v>340</v>
      </c>
      <c r="J30" t="s">
        <v>24</v>
      </c>
      <c r="K30" t="s">
        <v>25</v>
      </c>
      <c r="L30" s="3">
        <v>888</v>
      </c>
      <c r="M30" t="s">
        <v>2339</v>
      </c>
      <c r="N30" s="2">
        <v>46272.490532407399</v>
      </c>
      <c r="O30" s="3">
        <v>340</v>
      </c>
      <c r="P30" t="s">
        <v>27</v>
      </c>
      <c r="Q30" s="3">
        <v>190</v>
      </c>
      <c r="R30" s="3" t="str">
        <f>IF(OR(G30="12R",G30="12L"),_xlfn.XLOOKUP(C30,DB!$A$2:$A$222,DB!$B$2:$B$222,""),IF(OR(G30="30L",G30="30R"),_xlfn.XLOOKUP(C30,DB!$A$2:$A$222,DB!$C$2:$C$222,""),""))</f>
        <v>UDGUV</v>
      </c>
      <c r="S30" s="3">
        <f t="shared" si="0"/>
        <v>10</v>
      </c>
      <c r="T30" s="3" t="str">
        <f>_xlfn.XLOOKUP(C30,DB!$A$2:$A$222,DB!$D$2:$D$222,"")</f>
        <v>Sector 2</v>
      </c>
    </row>
    <row r="31" spans="1:20" x14ac:dyDescent="0.2">
      <c r="A31" t="s">
        <v>130</v>
      </c>
      <c r="B31" t="s">
        <v>18</v>
      </c>
      <c r="C31" t="s">
        <v>131</v>
      </c>
      <c r="D31" t="s">
        <v>20</v>
      </c>
      <c r="E31" t="s">
        <v>993</v>
      </c>
      <c r="F31" s="2">
        <v>46272.460879629602</v>
      </c>
      <c r="G31" t="s">
        <v>2082</v>
      </c>
      <c r="H31" t="s">
        <v>2452</v>
      </c>
      <c r="I31" s="3">
        <v>340</v>
      </c>
      <c r="J31" t="s">
        <v>24</v>
      </c>
      <c r="K31" t="s">
        <v>25</v>
      </c>
      <c r="L31" s="3">
        <v>866</v>
      </c>
      <c r="M31" t="s">
        <v>134</v>
      </c>
      <c r="N31" s="2">
        <v>46272.508784722202</v>
      </c>
      <c r="O31" s="3">
        <v>214</v>
      </c>
      <c r="P31" t="s">
        <v>27</v>
      </c>
      <c r="Q31" s="3">
        <v>190</v>
      </c>
      <c r="R31" s="3" t="str">
        <f>IF(OR(G31="12R",G31="12L"),_xlfn.XLOOKUP(C31,DB!$A$2:$A$222,DB!$B$2:$B$222,""),IF(OR(G31="30L",G31="30R"),_xlfn.XLOOKUP(C31,DB!$A$2:$A$222,DB!$C$2:$C$222,""),""))</f>
        <v>UDGUV</v>
      </c>
      <c r="S31" s="3">
        <f t="shared" si="0"/>
        <v>11</v>
      </c>
      <c r="T31" s="3" t="str">
        <f>_xlfn.XLOOKUP(C31,DB!$A$2:$A$222,DB!$D$2:$D$222,"")</f>
        <v>Sector 2</v>
      </c>
    </row>
    <row r="32" spans="1:20" x14ac:dyDescent="0.2">
      <c r="A32" t="s">
        <v>135</v>
      </c>
      <c r="B32" t="s">
        <v>18</v>
      </c>
      <c r="C32" t="s">
        <v>136</v>
      </c>
      <c r="D32" t="s">
        <v>65</v>
      </c>
      <c r="E32" t="s">
        <v>145</v>
      </c>
      <c r="F32" s="2">
        <v>46272.465312499997</v>
      </c>
      <c r="G32" t="s">
        <v>2082</v>
      </c>
      <c r="H32" t="s">
        <v>2453</v>
      </c>
      <c r="I32" s="3">
        <v>380</v>
      </c>
      <c r="J32" t="s">
        <v>24</v>
      </c>
      <c r="K32" t="s">
        <v>25</v>
      </c>
      <c r="L32" s="3">
        <v>861</v>
      </c>
      <c r="M32" t="s">
        <v>52</v>
      </c>
      <c r="N32" s="2">
        <v>46272.512662036999</v>
      </c>
      <c r="O32" s="3">
        <v>380</v>
      </c>
      <c r="P32" t="s">
        <v>27</v>
      </c>
      <c r="Q32" s="3">
        <v>190</v>
      </c>
      <c r="R32" s="3" t="str">
        <f>IF(OR(G32="12R",G32="12L"),_xlfn.XLOOKUP(C32,DB!$A$2:$A$222,DB!$B$2:$B$222,""),IF(OR(G32="30L",G32="30R"),_xlfn.XLOOKUP(C32,DB!$A$2:$A$222,DB!$C$2:$C$222,""),""))</f>
        <v>UDGUV</v>
      </c>
      <c r="S32" s="3">
        <f t="shared" si="0"/>
        <v>11</v>
      </c>
      <c r="T32" s="3" t="str">
        <f>_xlfn.XLOOKUP(C32,DB!$A$2:$A$222,DB!$D$2:$D$222,"")</f>
        <v>Sector 2</v>
      </c>
    </row>
    <row r="33" spans="1:20" x14ac:dyDescent="0.2">
      <c r="A33" t="s">
        <v>139</v>
      </c>
      <c r="B33" t="s">
        <v>18</v>
      </c>
      <c r="C33" t="s">
        <v>48</v>
      </c>
      <c r="D33" t="s">
        <v>49</v>
      </c>
      <c r="E33" t="s">
        <v>788</v>
      </c>
      <c r="F33" s="2">
        <v>46272.471782407403</v>
      </c>
      <c r="G33" t="s">
        <v>2082</v>
      </c>
      <c r="H33" t="s">
        <v>2454</v>
      </c>
      <c r="I33" s="3">
        <v>360</v>
      </c>
      <c r="J33" t="s">
        <v>24</v>
      </c>
      <c r="K33" t="s">
        <v>25</v>
      </c>
      <c r="L33" s="3">
        <v>860</v>
      </c>
      <c r="M33" t="s">
        <v>52</v>
      </c>
      <c r="N33" s="2">
        <v>46272.519108796303</v>
      </c>
      <c r="O33" s="3">
        <v>360</v>
      </c>
      <c r="P33" t="s">
        <v>27</v>
      </c>
      <c r="Q33" s="3">
        <v>190</v>
      </c>
      <c r="R33" s="3" t="str">
        <f>IF(OR(G33="12R",G33="12L"),_xlfn.XLOOKUP(C33,DB!$A$2:$A$222,DB!$B$2:$B$222,""),IF(OR(G33="30L",G33="30R"),_xlfn.XLOOKUP(C33,DB!$A$2:$A$222,DB!$C$2:$C$222,""),""))</f>
        <v>UDGUV</v>
      </c>
      <c r="S33" s="3">
        <f t="shared" si="0"/>
        <v>11</v>
      </c>
      <c r="T33" s="3" t="str">
        <f>_xlfn.XLOOKUP(C33,DB!$A$2:$A$222,DB!$D$2:$D$222,"")</f>
        <v>Sector 2</v>
      </c>
    </row>
    <row r="34" spans="1:20" x14ac:dyDescent="0.2">
      <c r="A34" t="s">
        <v>142</v>
      </c>
      <c r="B34" t="s">
        <v>18</v>
      </c>
      <c r="C34" t="s">
        <v>48</v>
      </c>
      <c r="D34" t="s">
        <v>73</v>
      </c>
      <c r="E34" t="s">
        <v>132</v>
      </c>
      <c r="F34" s="2">
        <v>46272.477766203701</v>
      </c>
      <c r="G34" t="s">
        <v>2082</v>
      </c>
      <c r="H34" t="s">
        <v>2455</v>
      </c>
      <c r="I34" s="3">
        <v>360</v>
      </c>
      <c r="J34" t="s">
        <v>24</v>
      </c>
      <c r="K34" t="s">
        <v>25</v>
      </c>
      <c r="L34" s="3">
        <v>857</v>
      </c>
      <c r="M34" t="s">
        <v>1696</v>
      </c>
      <c r="N34" s="2">
        <v>46272.524502314802</v>
      </c>
      <c r="O34" s="3">
        <v>360</v>
      </c>
      <c r="P34" t="s">
        <v>27</v>
      </c>
      <c r="Q34" s="3">
        <v>190</v>
      </c>
      <c r="R34" s="3" t="str">
        <f>IF(OR(G34="12R",G34="12L"),_xlfn.XLOOKUP(C34,DB!$A$2:$A$222,DB!$B$2:$B$222,""),IF(OR(G34="30L",G34="30R"),_xlfn.XLOOKUP(C34,DB!$A$2:$A$222,DB!$C$2:$C$222,""),""))</f>
        <v>UDGUV</v>
      </c>
      <c r="S34" s="3">
        <f t="shared" si="0"/>
        <v>11</v>
      </c>
      <c r="T34" s="3" t="str">
        <f>_xlfn.XLOOKUP(C34,DB!$A$2:$A$222,DB!$D$2:$D$222,"")</f>
        <v>Sector 2</v>
      </c>
    </row>
    <row r="35" spans="1:20" x14ac:dyDescent="0.2">
      <c r="A35" t="s">
        <v>143</v>
      </c>
      <c r="B35" t="s">
        <v>18</v>
      </c>
      <c r="C35" t="s">
        <v>144</v>
      </c>
      <c r="D35" t="s">
        <v>73</v>
      </c>
      <c r="E35" t="s">
        <v>161</v>
      </c>
      <c r="F35" s="2">
        <v>46272.496354166702</v>
      </c>
      <c r="G35" t="s">
        <v>2082</v>
      </c>
      <c r="H35" t="s">
        <v>2456</v>
      </c>
      <c r="I35" s="3">
        <v>290</v>
      </c>
      <c r="J35" t="s">
        <v>24</v>
      </c>
      <c r="K35" t="s">
        <v>25</v>
      </c>
      <c r="L35" s="3">
        <v>134</v>
      </c>
      <c r="M35" t="s">
        <v>45</v>
      </c>
      <c r="N35" s="2">
        <v>46272.505995370397</v>
      </c>
      <c r="O35" s="3">
        <v>247</v>
      </c>
      <c r="P35" t="s">
        <v>27</v>
      </c>
      <c r="Q35" s="3">
        <v>190</v>
      </c>
      <c r="R35" s="3" t="str">
        <f>IF(OR(G35="12R",G35="12L"),_xlfn.XLOOKUP(C35,DB!$A$2:$A$222,DB!$B$2:$B$222,""),IF(OR(G35="30L",G35="30R"),_xlfn.XLOOKUP(C35,DB!$A$2:$A$222,DB!$C$2:$C$222,""),""))</f>
        <v>NUDAL</v>
      </c>
      <c r="S35" s="3">
        <f t="shared" si="0"/>
        <v>11</v>
      </c>
      <c r="T35" s="3" t="str">
        <f>_xlfn.XLOOKUP(C35,DB!$A$2:$A$222,DB!$D$2:$D$222,"")</f>
        <v>Sector 3</v>
      </c>
    </row>
    <row r="36" spans="1:20" x14ac:dyDescent="0.2">
      <c r="A36" t="s">
        <v>150</v>
      </c>
      <c r="B36" t="s">
        <v>18</v>
      </c>
      <c r="C36" t="s">
        <v>48</v>
      </c>
      <c r="D36" t="s">
        <v>49</v>
      </c>
      <c r="E36" t="s">
        <v>2159</v>
      </c>
      <c r="F36" s="2">
        <v>46272.505578703698</v>
      </c>
      <c r="G36" t="s">
        <v>2082</v>
      </c>
      <c r="H36" t="s">
        <v>2457</v>
      </c>
      <c r="I36" s="3">
        <v>360</v>
      </c>
      <c r="J36" t="s">
        <v>24</v>
      </c>
      <c r="K36" t="s">
        <v>25</v>
      </c>
      <c r="L36" s="3">
        <v>860</v>
      </c>
      <c r="M36" t="s">
        <v>52</v>
      </c>
      <c r="N36" s="2">
        <v>46272.552951388898</v>
      </c>
      <c r="O36" s="3">
        <v>360</v>
      </c>
      <c r="P36" t="s">
        <v>27</v>
      </c>
      <c r="Q36" s="3">
        <v>190</v>
      </c>
      <c r="R36" s="3" t="str">
        <f>IF(OR(G36="12R",G36="12L"),_xlfn.XLOOKUP(C36,DB!$A$2:$A$222,DB!$B$2:$B$222,""),IF(OR(G36="30L",G36="30R"),_xlfn.XLOOKUP(C36,DB!$A$2:$A$222,DB!$C$2:$C$222,""),""))</f>
        <v>UDGUV</v>
      </c>
      <c r="S36" s="3">
        <f t="shared" si="0"/>
        <v>12</v>
      </c>
      <c r="T36" s="3" t="str">
        <f>_xlfn.XLOOKUP(C36,DB!$A$2:$A$222,DB!$D$2:$D$222,"")</f>
        <v>Sector 2</v>
      </c>
    </row>
    <row r="37" spans="1:20" x14ac:dyDescent="0.2">
      <c r="A37" t="s">
        <v>153</v>
      </c>
      <c r="B37" t="s">
        <v>18</v>
      </c>
      <c r="C37" t="s">
        <v>154</v>
      </c>
      <c r="D37" t="s">
        <v>174</v>
      </c>
      <c r="E37" t="s">
        <v>2458</v>
      </c>
      <c r="F37" s="2">
        <v>46272.506874999999</v>
      </c>
      <c r="G37" t="s">
        <v>2082</v>
      </c>
      <c r="H37" t="s">
        <v>2459</v>
      </c>
      <c r="I37" s="3">
        <v>350</v>
      </c>
      <c r="J37" t="s">
        <v>24</v>
      </c>
      <c r="K37" t="s">
        <v>25</v>
      </c>
      <c r="L37" s="3">
        <v>152</v>
      </c>
      <c r="M37" t="s">
        <v>2460</v>
      </c>
      <c r="N37" s="2">
        <v>46272.5165277778</v>
      </c>
      <c r="O37" s="3">
        <v>272</v>
      </c>
      <c r="P37" t="s">
        <v>27</v>
      </c>
      <c r="Q37" s="3">
        <v>190</v>
      </c>
      <c r="R37" s="3" t="str">
        <f>IF(OR(G37="12R",G37="12L"),_xlfn.XLOOKUP(C37,DB!$A$2:$A$222,DB!$B$2:$B$222,""),IF(OR(G37="30L",G37="30R"),_xlfn.XLOOKUP(C37,DB!$A$2:$A$222,DB!$C$2:$C$222,""),""))</f>
        <v>TAKUX</v>
      </c>
      <c r="S37" s="3">
        <f t="shared" si="0"/>
        <v>12</v>
      </c>
      <c r="T37" s="3" t="str">
        <f>_xlfn.XLOOKUP(C37,DB!$A$2:$A$222,DB!$D$2:$D$222,"")</f>
        <v>Sector 7</v>
      </c>
    </row>
    <row r="38" spans="1:20" x14ac:dyDescent="0.2">
      <c r="A38" t="s">
        <v>147</v>
      </c>
      <c r="B38" t="s">
        <v>18</v>
      </c>
      <c r="C38" t="s">
        <v>35</v>
      </c>
      <c r="D38" t="s">
        <v>65</v>
      </c>
      <c r="E38" t="s">
        <v>148</v>
      </c>
      <c r="F38" s="2">
        <v>46272.5091203704</v>
      </c>
      <c r="G38" t="s">
        <v>2082</v>
      </c>
      <c r="H38" t="s">
        <v>2461</v>
      </c>
      <c r="I38" s="3">
        <v>380</v>
      </c>
      <c r="J38" t="s">
        <v>24</v>
      </c>
      <c r="K38" t="s">
        <v>25</v>
      </c>
      <c r="L38" s="3">
        <v>861</v>
      </c>
      <c r="M38" t="s">
        <v>39</v>
      </c>
      <c r="N38" s="2">
        <v>46272.556469907402</v>
      </c>
      <c r="O38" s="3">
        <v>380</v>
      </c>
      <c r="P38" t="s">
        <v>27</v>
      </c>
      <c r="Q38" s="3">
        <v>190</v>
      </c>
      <c r="R38" s="3" t="str">
        <f>IF(OR(G38="12R",G38="12L"),_xlfn.XLOOKUP(C38,DB!$A$2:$A$222,DB!$B$2:$B$222,""),IF(OR(G38="30L",G38="30R"),_xlfn.XLOOKUP(C38,DB!$A$2:$A$222,DB!$C$2:$C$222,""),""))</f>
        <v>UDGUV</v>
      </c>
      <c r="S38" s="3">
        <f t="shared" si="0"/>
        <v>12</v>
      </c>
      <c r="T38" s="3" t="str">
        <f>_xlfn.XLOOKUP(C38,DB!$A$2:$A$222,DB!$D$2:$D$222,"")</f>
        <v>Sector 2</v>
      </c>
    </row>
    <row r="39" spans="1:20" x14ac:dyDescent="0.2">
      <c r="A39" t="s">
        <v>2462</v>
      </c>
      <c r="B39" t="s">
        <v>18</v>
      </c>
      <c r="C39" t="s">
        <v>83</v>
      </c>
      <c r="D39" t="s">
        <v>2463</v>
      </c>
      <c r="F39" s="2">
        <v>46272.535335648201</v>
      </c>
      <c r="G39" t="s">
        <v>2082</v>
      </c>
      <c r="H39" t="s">
        <v>2464</v>
      </c>
      <c r="I39" s="3">
        <v>240</v>
      </c>
      <c r="J39" t="s">
        <v>24</v>
      </c>
      <c r="K39" t="s">
        <v>62</v>
      </c>
      <c r="L39" s="3">
        <v>357</v>
      </c>
      <c r="M39" t="s">
        <v>83</v>
      </c>
      <c r="N39" s="2">
        <v>46272.559942129599</v>
      </c>
      <c r="O39" s="3">
        <v>0</v>
      </c>
      <c r="P39" t="s">
        <v>27</v>
      </c>
      <c r="Q39" s="3">
        <v>30</v>
      </c>
      <c r="R39" s="3" t="str">
        <f>IF(OR(G39="12R",G39="12L"),_xlfn.XLOOKUP(C39,DB!$A$2:$A$222,DB!$B$2:$B$222,""),IF(OR(G39="30L",G39="30R"),_xlfn.XLOOKUP(C39,DB!$A$2:$A$222,DB!$C$2:$C$222,""),""))</f>
        <v>UDGUV</v>
      </c>
      <c r="S39" s="3">
        <f t="shared" si="0"/>
        <v>12</v>
      </c>
      <c r="T39" s="3" t="str">
        <f>_xlfn.XLOOKUP(C39,DB!$A$2:$A$222,DB!$D$2:$D$222,"")</f>
        <v>Sector 2</v>
      </c>
    </row>
    <row r="40" spans="1:20" x14ac:dyDescent="0.2">
      <c r="A40" t="s">
        <v>1408</v>
      </c>
      <c r="B40" t="s">
        <v>18</v>
      </c>
      <c r="C40" t="s">
        <v>337</v>
      </c>
      <c r="D40" t="s">
        <v>65</v>
      </c>
      <c r="E40" t="s">
        <v>92</v>
      </c>
      <c r="F40" s="2">
        <v>46272.544456018499</v>
      </c>
      <c r="G40" t="s">
        <v>2082</v>
      </c>
      <c r="H40" t="s">
        <v>2465</v>
      </c>
      <c r="I40" s="3">
        <v>380</v>
      </c>
      <c r="J40" t="s">
        <v>24</v>
      </c>
      <c r="K40" t="s">
        <v>25</v>
      </c>
      <c r="L40" s="3">
        <v>860</v>
      </c>
      <c r="M40" t="s">
        <v>52</v>
      </c>
      <c r="N40" s="2">
        <v>46272.591724537</v>
      </c>
      <c r="O40" s="3">
        <v>380</v>
      </c>
      <c r="P40" t="s">
        <v>27</v>
      </c>
      <c r="Q40" s="3">
        <v>190</v>
      </c>
      <c r="R40" s="3" t="str">
        <f>IF(OR(G40="12R",G40="12L"),_xlfn.XLOOKUP(C40,DB!$A$2:$A$222,DB!$B$2:$B$222,""),IF(OR(G40="30L",G40="30R"),_xlfn.XLOOKUP(C40,DB!$A$2:$A$222,DB!$C$2:$C$222,""),""))</f>
        <v>UDGUV</v>
      </c>
      <c r="S40" s="3">
        <f t="shared" si="0"/>
        <v>13</v>
      </c>
      <c r="T40" s="3" t="str">
        <f>_xlfn.XLOOKUP(C40,DB!$A$2:$A$222,DB!$D$2:$D$222,"")</f>
        <v>Sector 2</v>
      </c>
    </row>
    <row r="41" spans="1:20" x14ac:dyDescent="0.2">
      <c r="A41" t="s">
        <v>163</v>
      </c>
      <c r="B41" t="s">
        <v>18</v>
      </c>
      <c r="C41" t="s">
        <v>164</v>
      </c>
      <c r="D41" t="s">
        <v>165</v>
      </c>
      <c r="E41" t="s">
        <v>2466</v>
      </c>
      <c r="F41" s="2">
        <v>46272.5460648148</v>
      </c>
      <c r="G41" t="s">
        <v>22</v>
      </c>
      <c r="H41" t="s">
        <v>2467</v>
      </c>
      <c r="I41" s="3">
        <v>340</v>
      </c>
      <c r="J41" t="s">
        <v>24</v>
      </c>
      <c r="K41" t="s">
        <v>25</v>
      </c>
      <c r="L41" s="3">
        <v>534</v>
      </c>
      <c r="M41" t="s">
        <v>177</v>
      </c>
      <c r="N41" s="2">
        <v>46272.574780092596</v>
      </c>
      <c r="O41" s="3">
        <v>340</v>
      </c>
      <c r="P41" t="s">
        <v>27</v>
      </c>
      <c r="Q41" s="3">
        <v>40</v>
      </c>
      <c r="R41" s="3" t="str">
        <f>IF(OR(G41="12R",G41="12L"),_xlfn.XLOOKUP(C41,DB!$A$2:$A$222,DB!$B$2:$B$222,""),IF(OR(G41="30L",G41="30R"),_xlfn.XLOOKUP(C41,DB!$A$2:$A$222,DB!$C$2:$C$222,""),""))</f>
        <v>ENEBA</v>
      </c>
      <c r="S41" s="3">
        <f t="shared" si="0"/>
        <v>13</v>
      </c>
      <c r="T41" s="3" t="str">
        <f>_xlfn.XLOOKUP(C41,DB!$A$2:$A$222,DB!$D$2:$D$222,"")</f>
        <v>Sector 3</v>
      </c>
    </row>
    <row r="42" spans="1:20" x14ac:dyDescent="0.2">
      <c r="A42" t="s">
        <v>172</v>
      </c>
      <c r="B42" t="s">
        <v>18</v>
      </c>
      <c r="C42" t="s">
        <v>173</v>
      </c>
      <c r="D42" t="s">
        <v>174</v>
      </c>
      <c r="E42" t="s">
        <v>2468</v>
      </c>
      <c r="F42" s="2">
        <v>46272.547569444403</v>
      </c>
      <c r="G42" t="s">
        <v>22</v>
      </c>
      <c r="H42" t="s">
        <v>2469</v>
      </c>
      <c r="I42" s="3">
        <v>360</v>
      </c>
      <c r="J42" t="s">
        <v>24</v>
      </c>
      <c r="K42" t="s">
        <v>25</v>
      </c>
      <c r="L42" s="3">
        <v>538</v>
      </c>
      <c r="M42" t="s">
        <v>177</v>
      </c>
      <c r="N42" s="2">
        <v>46272.576782407399</v>
      </c>
      <c r="O42" s="3">
        <v>360</v>
      </c>
      <c r="P42" t="s">
        <v>27</v>
      </c>
      <c r="Q42" s="3">
        <v>40</v>
      </c>
      <c r="R42" s="3" t="str">
        <f>IF(OR(G42="12R",G42="12L"),_xlfn.XLOOKUP(C42,DB!$A$2:$A$222,DB!$B$2:$B$222,""),IF(OR(G42="30L",G42="30R"),_xlfn.XLOOKUP(C42,DB!$A$2:$A$222,DB!$C$2:$C$222,""),""))</f>
        <v>ENEBA</v>
      </c>
      <c r="S42" s="3">
        <f t="shared" si="0"/>
        <v>13</v>
      </c>
      <c r="T42" s="3" t="str">
        <f>_xlfn.XLOOKUP(C42,DB!$A$2:$A$222,DB!$D$2:$D$222,"")</f>
        <v>Sector 3</v>
      </c>
    </row>
    <row r="43" spans="1:20" x14ac:dyDescent="0.2">
      <c r="A43" t="s">
        <v>169</v>
      </c>
      <c r="B43" t="s">
        <v>18</v>
      </c>
      <c r="C43" t="s">
        <v>48</v>
      </c>
      <c r="D43" t="s">
        <v>174</v>
      </c>
      <c r="E43" t="s">
        <v>2470</v>
      </c>
      <c r="F43" s="2">
        <v>46272.549004629604</v>
      </c>
      <c r="G43" t="s">
        <v>22</v>
      </c>
      <c r="H43" t="s">
        <v>2471</v>
      </c>
      <c r="I43" s="3">
        <v>380</v>
      </c>
      <c r="J43" t="s">
        <v>24</v>
      </c>
      <c r="K43" t="s">
        <v>25</v>
      </c>
      <c r="L43" s="3">
        <v>859</v>
      </c>
      <c r="M43" t="s">
        <v>52</v>
      </c>
      <c r="N43" s="2">
        <v>46272.596770833297</v>
      </c>
      <c r="O43" s="3">
        <v>380</v>
      </c>
      <c r="P43" t="s">
        <v>27</v>
      </c>
      <c r="Q43" s="3">
        <v>190</v>
      </c>
      <c r="R43" s="3" t="str">
        <f>IF(OR(G43="12R",G43="12L"),_xlfn.XLOOKUP(C43,DB!$A$2:$A$222,DB!$B$2:$B$222,""),IF(OR(G43="30L",G43="30R"),_xlfn.XLOOKUP(C43,DB!$A$2:$A$222,DB!$C$2:$C$222,""),""))</f>
        <v>UDGUV</v>
      </c>
      <c r="S43" s="3">
        <f t="shared" si="0"/>
        <v>13</v>
      </c>
      <c r="T43" s="3" t="str">
        <f>_xlfn.XLOOKUP(C43,DB!$A$2:$A$222,DB!$D$2:$D$222,"")</f>
        <v>Sector 2</v>
      </c>
    </row>
    <row r="44" spans="1:20" x14ac:dyDescent="0.2">
      <c r="A44" t="s">
        <v>181</v>
      </c>
      <c r="B44" t="s">
        <v>18</v>
      </c>
      <c r="C44" t="s">
        <v>182</v>
      </c>
      <c r="D44" t="s">
        <v>174</v>
      </c>
      <c r="E44" t="s">
        <v>2472</v>
      </c>
      <c r="F44" s="2">
        <v>46272.550416666701</v>
      </c>
      <c r="G44" t="s">
        <v>22</v>
      </c>
      <c r="H44" t="s">
        <v>2473</v>
      </c>
      <c r="I44" s="3">
        <v>350</v>
      </c>
      <c r="J44" t="s">
        <v>24</v>
      </c>
      <c r="K44" t="s">
        <v>25</v>
      </c>
      <c r="L44" s="3">
        <v>360</v>
      </c>
      <c r="M44" t="s">
        <v>33</v>
      </c>
      <c r="N44" s="2">
        <v>46272.570555555598</v>
      </c>
      <c r="O44" s="3">
        <v>350</v>
      </c>
      <c r="P44" t="s">
        <v>27</v>
      </c>
      <c r="Q44" s="3">
        <v>40</v>
      </c>
      <c r="R44" s="3" t="str">
        <f>IF(OR(G44="12R",G44="12L"),_xlfn.XLOOKUP(C44,DB!$A$2:$A$222,DB!$B$2:$B$222,""),IF(OR(G44="30L",G44="30R"),_xlfn.XLOOKUP(C44,DB!$A$2:$A$222,DB!$C$2:$C$222,""),""))</f>
        <v>ENEBA</v>
      </c>
      <c r="S44" s="3">
        <f t="shared" si="0"/>
        <v>13</v>
      </c>
      <c r="T44" s="3" t="str">
        <f>_xlfn.XLOOKUP(C44,DB!$A$2:$A$222,DB!$D$2:$D$222,"")</f>
        <v>Sector 3</v>
      </c>
    </row>
    <row r="45" spans="1:20" x14ac:dyDescent="0.2">
      <c r="A45" t="s">
        <v>274</v>
      </c>
      <c r="B45" t="s">
        <v>18</v>
      </c>
      <c r="C45" t="s">
        <v>275</v>
      </c>
      <c r="D45" t="s">
        <v>276</v>
      </c>
      <c r="F45" s="2">
        <v>46272.564143518503</v>
      </c>
      <c r="G45" t="s">
        <v>22</v>
      </c>
      <c r="H45" t="s">
        <v>244</v>
      </c>
      <c r="I45" s="3">
        <v>15</v>
      </c>
      <c r="J45" t="s">
        <v>196</v>
      </c>
      <c r="K45" t="s">
        <v>62</v>
      </c>
      <c r="L45" s="3">
        <v>74</v>
      </c>
      <c r="M45" t="s">
        <v>275</v>
      </c>
      <c r="N45" s="2">
        <v>46272.580162036997</v>
      </c>
      <c r="O45" s="3">
        <v>0</v>
      </c>
      <c r="P45" t="s">
        <v>192</v>
      </c>
      <c r="Q45" s="3">
        <v>15</v>
      </c>
      <c r="R45" s="3" t="str">
        <f>IF(OR(G45="12R",G45="12L"),_xlfn.XLOOKUP(C45,DB!$A$2:$A$222,DB!$B$2:$B$222,""),IF(OR(G45="30L",G45="30R"),_xlfn.XLOOKUP(C45,DB!$A$2:$A$222,DB!$C$2:$C$222,""),""))</f>
        <v/>
      </c>
      <c r="S45" s="3">
        <f t="shared" si="0"/>
        <v>13</v>
      </c>
      <c r="T45" s="3" t="str">
        <f>_xlfn.XLOOKUP(C45,DB!$A$2:$A$222,DB!$D$2:$D$222,"")</f>
        <v/>
      </c>
    </row>
    <row r="46" spans="1:20" x14ac:dyDescent="0.2">
      <c r="A46" t="s">
        <v>1317</v>
      </c>
      <c r="B46" t="s">
        <v>18</v>
      </c>
      <c r="C46" t="s">
        <v>242</v>
      </c>
      <c r="D46" t="s">
        <v>1203</v>
      </c>
      <c r="F46" s="2">
        <v>46272.565208333297</v>
      </c>
      <c r="G46" t="s">
        <v>22</v>
      </c>
      <c r="H46" t="s">
        <v>244</v>
      </c>
      <c r="I46" s="3">
        <v>15</v>
      </c>
      <c r="J46" t="s">
        <v>196</v>
      </c>
      <c r="K46" t="s">
        <v>62</v>
      </c>
      <c r="L46" s="3">
        <v>58</v>
      </c>
      <c r="M46" t="s">
        <v>242</v>
      </c>
      <c r="N46" s="2">
        <v>46272.575358796297</v>
      </c>
      <c r="O46" s="3">
        <v>0</v>
      </c>
      <c r="P46" t="s">
        <v>192</v>
      </c>
      <c r="Q46" s="3">
        <v>15</v>
      </c>
      <c r="R46" s="3" t="str">
        <f>IF(OR(G46="12R",G46="12L"),_xlfn.XLOOKUP(C46,DB!$A$2:$A$222,DB!$B$2:$B$222,""),IF(OR(G46="30L",G46="30R"),_xlfn.XLOOKUP(C46,DB!$A$2:$A$222,DB!$C$2:$C$222,""),""))</f>
        <v>CZM</v>
      </c>
      <c r="S46" s="3">
        <f t="shared" si="0"/>
        <v>13</v>
      </c>
      <c r="T46" s="3" t="str">
        <f>_xlfn.XLOOKUP(C46,DB!$A$2:$A$222,DB!$D$2:$D$222,"")</f>
        <v>Sector 7</v>
      </c>
    </row>
    <row r="47" spans="1:20" x14ac:dyDescent="0.2">
      <c r="A47" t="s">
        <v>185</v>
      </c>
      <c r="B47" t="s">
        <v>18</v>
      </c>
      <c r="C47" t="s">
        <v>186</v>
      </c>
      <c r="D47" t="s">
        <v>49</v>
      </c>
      <c r="E47" t="s">
        <v>1763</v>
      </c>
      <c r="F47" s="2">
        <v>46272.5773148148</v>
      </c>
      <c r="G47" t="s">
        <v>22</v>
      </c>
      <c r="H47" t="s">
        <v>2474</v>
      </c>
      <c r="I47" s="3">
        <v>330</v>
      </c>
      <c r="J47" t="s">
        <v>24</v>
      </c>
      <c r="K47" t="s">
        <v>25</v>
      </c>
      <c r="L47" s="3">
        <v>354</v>
      </c>
      <c r="M47" t="s">
        <v>33</v>
      </c>
      <c r="N47" s="2">
        <v>46272.597858796304</v>
      </c>
      <c r="O47" s="3">
        <v>330</v>
      </c>
      <c r="P47" t="s">
        <v>27</v>
      </c>
      <c r="Q47" s="3">
        <v>40</v>
      </c>
      <c r="R47" s="3" t="str">
        <f>IF(OR(G47="12R",G47="12L"),_xlfn.XLOOKUP(C47,DB!$A$2:$A$222,DB!$B$2:$B$222,""),IF(OR(G47="30L",G47="30R"),_xlfn.XLOOKUP(C47,DB!$A$2:$A$222,DB!$C$2:$C$222,""),""))</f>
        <v>OMSUK</v>
      </c>
      <c r="S47" s="3">
        <f t="shared" si="0"/>
        <v>13</v>
      </c>
      <c r="T47" s="3" t="str">
        <f>_xlfn.XLOOKUP(C47,DB!$A$2:$A$222,DB!$D$2:$D$222,"")</f>
        <v>Sector 3</v>
      </c>
    </row>
    <row r="48" spans="1:20" x14ac:dyDescent="0.2">
      <c r="A48" t="s">
        <v>241</v>
      </c>
      <c r="B48" t="s">
        <v>18</v>
      </c>
      <c r="C48" t="s">
        <v>18</v>
      </c>
      <c r="D48" t="s">
        <v>243</v>
      </c>
      <c r="F48" s="2">
        <v>46272.592002314799</v>
      </c>
      <c r="G48" t="s">
        <v>22</v>
      </c>
      <c r="H48" t="s">
        <v>195</v>
      </c>
      <c r="I48" s="3">
        <v>15</v>
      </c>
      <c r="J48" t="s">
        <v>196</v>
      </c>
      <c r="K48" t="s">
        <v>62</v>
      </c>
      <c r="L48" s="3">
        <v>104</v>
      </c>
      <c r="M48" t="s">
        <v>18</v>
      </c>
      <c r="N48" s="2">
        <v>46272.745173611103</v>
      </c>
      <c r="O48" s="3">
        <v>0</v>
      </c>
      <c r="P48" t="s">
        <v>192</v>
      </c>
      <c r="Q48" s="3">
        <v>15</v>
      </c>
      <c r="R48" s="3" t="str">
        <f>IF(OR(G48="12R",G48="12L"),_xlfn.XLOOKUP(C48,DB!$A$2:$A$222,DB!$B$2:$B$222,""),IF(OR(G48="30L",G48="30R"),_xlfn.XLOOKUP(C48,DB!$A$2:$A$222,DB!$C$2:$C$222,""),""))</f>
        <v/>
      </c>
      <c r="S48" s="3">
        <f t="shared" si="0"/>
        <v>14</v>
      </c>
      <c r="T48" s="3" t="str">
        <f>_xlfn.XLOOKUP(C48,DB!$A$2:$A$222,DB!$D$2:$D$222,"")</f>
        <v/>
      </c>
    </row>
    <row r="49" spans="1:20" x14ac:dyDescent="0.2">
      <c r="A49" t="s">
        <v>274</v>
      </c>
      <c r="B49" t="s">
        <v>18</v>
      </c>
      <c r="C49" t="s">
        <v>275</v>
      </c>
      <c r="D49" t="s">
        <v>276</v>
      </c>
      <c r="F49" s="2">
        <v>46272.59375</v>
      </c>
      <c r="G49" t="s">
        <v>22</v>
      </c>
      <c r="H49" t="s">
        <v>244</v>
      </c>
      <c r="I49" s="3">
        <v>15</v>
      </c>
      <c r="J49" t="s">
        <v>196</v>
      </c>
      <c r="K49" t="s">
        <v>62</v>
      </c>
      <c r="L49" s="3">
        <v>6</v>
      </c>
      <c r="M49" t="s">
        <v>275</v>
      </c>
      <c r="N49" s="2">
        <v>46272.608217592599</v>
      </c>
      <c r="O49" s="3">
        <v>0</v>
      </c>
      <c r="P49" t="s">
        <v>192</v>
      </c>
      <c r="Q49" s="3">
        <v>15</v>
      </c>
      <c r="R49" s="3" t="str">
        <f>IF(OR(G49="12R",G49="12L"),_xlfn.XLOOKUP(C49,DB!$A$2:$A$222,DB!$B$2:$B$222,""),IF(OR(G49="30L",G49="30R"),_xlfn.XLOOKUP(C49,DB!$A$2:$A$222,DB!$C$2:$C$222,""),""))</f>
        <v/>
      </c>
      <c r="S49" s="3">
        <f t="shared" si="0"/>
        <v>14</v>
      </c>
      <c r="T49" s="3" t="str">
        <f>_xlfn.XLOOKUP(C49,DB!$A$2:$A$222,DB!$D$2:$D$222,"")</f>
        <v/>
      </c>
    </row>
    <row r="50" spans="1:20" x14ac:dyDescent="0.2">
      <c r="A50" t="s">
        <v>796</v>
      </c>
      <c r="B50" t="s">
        <v>18</v>
      </c>
      <c r="C50" t="s">
        <v>18</v>
      </c>
      <c r="D50" t="s">
        <v>797</v>
      </c>
      <c r="F50" s="2">
        <v>46272.600960648102</v>
      </c>
      <c r="G50" t="s">
        <v>22</v>
      </c>
      <c r="H50" t="s">
        <v>195</v>
      </c>
      <c r="I50" s="3">
        <v>15</v>
      </c>
      <c r="J50" t="s">
        <v>196</v>
      </c>
      <c r="K50" t="s">
        <v>62</v>
      </c>
      <c r="L50" s="3">
        <v>104</v>
      </c>
      <c r="M50" t="s">
        <v>18</v>
      </c>
      <c r="N50" s="2">
        <v>46272.6487962963</v>
      </c>
      <c r="O50" s="3">
        <v>0</v>
      </c>
      <c r="P50" t="s">
        <v>192</v>
      </c>
      <c r="Q50" s="3">
        <v>15</v>
      </c>
      <c r="R50" s="3" t="str">
        <f>IF(OR(G50="12R",G50="12L"),_xlfn.XLOOKUP(C50,DB!$A$2:$A$222,DB!$B$2:$B$222,""),IF(OR(G50="30L",G50="30R"),_xlfn.XLOOKUP(C50,DB!$A$2:$A$222,DB!$C$2:$C$222,""),""))</f>
        <v/>
      </c>
      <c r="S50" s="3">
        <f t="shared" si="0"/>
        <v>14</v>
      </c>
      <c r="T50" s="3" t="str">
        <f>_xlfn.XLOOKUP(C50,DB!$A$2:$A$222,DB!$D$2:$D$222,"")</f>
        <v/>
      </c>
    </row>
    <row r="51" spans="1:20" x14ac:dyDescent="0.2">
      <c r="A51" t="s">
        <v>197</v>
      </c>
      <c r="B51" t="s">
        <v>18</v>
      </c>
      <c r="C51" t="s">
        <v>48</v>
      </c>
      <c r="D51" t="s">
        <v>49</v>
      </c>
      <c r="E51" t="s">
        <v>474</v>
      </c>
      <c r="F51" s="2">
        <v>46272.603981481501</v>
      </c>
      <c r="G51" t="s">
        <v>22</v>
      </c>
      <c r="H51" t="s">
        <v>2475</v>
      </c>
      <c r="I51" s="3">
        <v>360</v>
      </c>
      <c r="J51" t="s">
        <v>24</v>
      </c>
      <c r="K51" t="s">
        <v>25</v>
      </c>
      <c r="L51" s="3">
        <v>859</v>
      </c>
      <c r="M51" t="s">
        <v>52</v>
      </c>
      <c r="N51" s="2">
        <v>46272.650659722203</v>
      </c>
      <c r="O51" s="3">
        <v>360</v>
      </c>
      <c r="P51" t="s">
        <v>27</v>
      </c>
      <c r="Q51" s="3">
        <v>190</v>
      </c>
      <c r="R51" s="3" t="str">
        <f>IF(OR(G51="12R",G51="12L"),_xlfn.XLOOKUP(C51,DB!$A$2:$A$222,DB!$B$2:$B$222,""),IF(OR(G51="30L",G51="30R"),_xlfn.XLOOKUP(C51,DB!$A$2:$A$222,DB!$C$2:$C$222,""),""))</f>
        <v>UDGUV</v>
      </c>
      <c r="S51" s="3">
        <f t="shared" si="0"/>
        <v>14</v>
      </c>
      <c r="T51" s="3" t="str">
        <f>_xlfn.XLOOKUP(C51,DB!$A$2:$A$222,DB!$D$2:$D$222,"")</f>
        <v>Sector 2</v>
      </c>
    </row>
    <row r="52" spans="1:20" x14ac:dyDescent="0.2">
      <c r="A52" t="s">
        <v>208</v>
      </c>
      <c r="B52" t="s">
        <v>18</v>
      </c>
      <c r="C52" t="s">
        <v>35</v>
      </c>
      <c r="D52" t="s">
        <v>65</v>
      </c>
      <c r="E52" t="s">
        <v>223</v>
      </c>
      <c r="F52" s="2">
        <v>46272.630671296298</v>
      </c>
      <c r="G52" t="s">
        <v>22</v>
      </c>
      <c r="H52" t="s">
        <v>2476</v>
      </c>
      <c r="I52" s="3">
        <v>380</v>
      </c>
      <c r="J52" t="s">
        <v>24</v>
      </c>
      <c r="K52" t="s">
        <v>25</v>
      </c>
      <c r="L52" s="3">
        <v>868</v>
      </c>
      <c r="M52" t="s">
        <v>39</v>
      </c>
      <c r="N52" s="2">
        <v>46272.678298611099</v>
      </c>
      <c r="O52" s="3">
        <v>380</v>
      </c>
      <c r="P52" t="s">
        <v>27</v>
      </c>
      <c r="Q52" s="3">
        <v>190</v>
      </c>
      <c r="R52" s="3" t="str">
        <f>IF(OR(G52="12R",G52="12L"),_xlfn.XLOOKUP(C52,DB!$A$2:$A$222,DB!$B$2:$B$222,""),IF(OR(G52="30L",G52="30R"),_xlfn.XLOOKUP(C52,DB!$A$2:$A$222,DB!$C$2:$C$222,""),""))</f>
        <v>UDGUV</v>
      </c>
      <c r="S52" s="3">
        <f t="shared" si="0"/>
        <v>15</v>
      </c>
      <c r="T52" s="3" t="str">
        <f>_xlfn.XLOOKUP(C52,DB!$A$2:$A$222,DB!$D$2:$D$222,"")</f>
        <v>Sector 2</v>
      </c>
    </row>
    <row r="53" spans="1:20" x14ac:dyDescent="0.2">
      <c r="A53" t="s">
        <v>274</v>
      </c>
      <c r="B53" t="s">
        <v>18</v>
      </c>
      <c r="C53" t="s">
        <v>275</v>
      </c>
      <c r="D53" t="s">
        <v>276</v>
      </c>
      <c r="F53" s="2">
        <v>46272.636493055601</v>
      </c>
      <c r="G53" t="s">
        <v>22</v>
      </c>
      <c r="H53" t="s">
        <v>244</v>
      </c>
      <c r="I53" s="3">
        <v>15</v>
      </c>
      <c r="J53" t="s">
        <v>196</v>
      </c>
      <c r="K53" t="s">
        <v>62</v>
      </c>
      <c r="L53" s="3">
        <v>74</v>
      </c>
      <c r="M53" t="s">
        <v>275</v>
      </c>
      <c r="N53" s="2">
        <v>46272.652557870402</v>
      </c>
      <c r="O53" s="3">
        <v>0</v>
      </c>
      <c r="P53" t="s">
        <v>192</v>
      </c>
      <c r="Q53" s="3">
        <v>927</v>
      </c>
      <c r="R53" s="3" t="str">
        <f>IF(OR(G53="12R",G53="12L"),_xlfn.XLOOKUP(C53,DB!$A$2:$A$222,DB!$B$2:$B$222,""),IF(OR(G53="30L",G53="30R"),_xlfn.XLOOKUP(C53,DB!$A$2:$A$222,DB!$C$2:$C$222,""),""))</f>
        <v/>
      </c>
      <c r="S53" s="3">
        <f t="shared" si="0"/>
        <v>15</v>
      </c>
      <c r="T53" s="3" t="str">
        <f>_xlfn.XLOOKUP(C53,DB!$A$2:$A$222,DB!$D$2:$D$222,"")</f>
        <v/>
      </c>
    </row>
    <row r="54" spans="1:20" x14ac:dyDescent="0.2">
      <c r="A54" t="s">
        <v>213</v>
      </c>
      <c r="B54" t="s">
        <v>18</v>
      </c>
      <c r="C54" t="s">
        <v>59</v>
      </c>
      <c r="D54" t="s">
        <v>36</v>
      </c>
      <c r="E54" t="s">
        <v>1550</v>
      </c>
      <c r="F54" s="2">
        <v>46272.645231481503</v>
      </c>
      <c r="G54" t="s">
        <v>22</v>
      </c>
      <c r="H54" t="s">
        <v>705</v>
      </c>
      <c r="I54" s="3">
        <v>380</v>
      </c>
      <c r="J54" t="s">
        <v>24</v>
      </c>
      <c r="K54" t="s">
        <v>216</v>
      </c>
      <c r="L54" s="3">
        <v>859</v>
      </c>
      <c r="M54" t="s">
        <v>52</v>
      </c>
      <c r="N54" s="2">
        <v>46272.692303240699</v>
      </c>
      <c r="O54" s="3">
        <v>380</v>
      </c>
      <c r="P54" t="s">
        <v>27</v>
      </c>
      <c r="Q54" s="3">
        <v>190</v>
      </c>
      <c r="R54" s="3" t="str">
        <f>IF(OR(G54="12R",G54="12L"),_xlfn.XLOOKUP(C54,DB!$A$2:$A$222,DB!$B$2:$B$222,""),IF(OR(G54="30L",G54="30R"),_xlfn.XLOOKUP(C54,DB!$A$2:$A$222,DB!$C$2:$C$222,""),""))</f>
        <v>UDGUV</v>
      </c>
      <c r="S54" s="3">
        <f t="shared" si="0"/>
        <v>15</v>
      </c>
      <c r="T54" s="3" t="str">
        <f>_xlfn.XLOOKUP(C54,DB!$A$2:$A$222,DB!$D$2:$D$222,"")</f>
        <v>Sector 2</v>
      </c>
    </row>
    <row r="55" spans="1:20" x14ac:dyDescent="0.2">
      <c r="A55" t="s">
        <v>2477</v>
      </c>
      <c r="B55" t="s">
        <v>18</v>
      </c>
      <c r="C55" t="s">
        <v>2478</v>
      </c>
      <c r="D55" t="s">
        <v>1307</v>
      </c>
      <c r="F55" s="2">
        <v>46272.646585648101</v>
      </c>
      <c r="G55" t="s">
        <v>22</v>
      </c>
      <c r="H55" t="s">
        <v>2479</v>
      </c>
      <c r="I55" s="3">
        <v>380</v>
      </c>
      <c r="J55" t="s">
        <v>24</v>
      </c>
      <c r="K55" t="s">
        <v>62</v>
      </c>
      <c r="L55" s="3">
        <v>453</v>
      </c>
      <c r="M55" t="s">
        <v>308</v>
      </c>
      <c r="N55" s="2">
        <v>46272.672962962999</v>
      </c>
      <c r="O55" s="3">
        <v>380</v>
      </c>
      <c r="P55" t="s">
        <v>27</v>
      </c>
      <c r="Q55" s="3">
        <v>40</v>
      </c>
      <c r="R55" s="3" t="str">
        <f>IF(OR(G55="12R",G55="12L"),_xlfn.XLOOKUP(C55,DB!$A$2:$A$222,DB!$B$2:$B$222,""),IF(OR(G55="30L",G55="30R"),_xlfn.XLOOKUP(C55,DB!$A$2:$A$222,DB!$C$2:$C$222,""),""))</f>
        <v>ENEBA</v>
      </c>
      <c r="S55" s="3">
        <f t="shared" si="0"/>
        <v>15</v>
      </c>
      <c r="T55" s="3" t="str">
        <f>_xlfn.XLOOKUP(C55,DB!$A$2:$A$222,DB!$D$2:$D$222,"")</f>
        <v>Sector 3</v>
      </c>
    </row>
    <row r="56" spans="1:20" x14ac:dyDescent="0.2">
      <c r="A56" t="s">
        <v>225</v>
      </c>
      <c r="B56" t="s">
        <v>18</v>
      </c>
      <c r="C56" t="s">
        <v>136</v>
      </c>
      <c r="D56" t="s">
        <v>65</v>
      </c>
      <c r="E56" t="s">
        <v>1427</v>
      </c>
      <c r="F56" s="2">
        <v>46272.650115740696</v>
      </c>
      <c r="G56" t="s">
        <v>22</v>
      </c>
      <c r="H56" t="s">
        <v>2480</v>
      </c>
      <c r="I56" s="3">
        <v>380</v>
      </c>
      <c r="J56" t="s">
        <v>24</v>
      </c>
      <c r="K56" t="s">
        <v>25</v>
      </c>
      <c r="L56" s="3">
        <v>858</v>
      </c>
      <c r="M56" t="s">
        <v>52</v>
      </c>
      <c r="N56" s="2">
        <v>46272.696585648097</v>
      </c>
      <c r="O56" s="3">
        <v>360</v>
      </c>
      <c r="P56" t="s">
        <v>27</v>
      </c>
      <c r="Q56" s="3">
        <v>190</v>
      </c>
      <c r="R56" s="3" t="str">
        <f>IF(OR(G56="12R",G56="12L"),_xlfn.XLOOKUP(C56,DB!$A$2:$A$222,DB!$B$2:$B$222,""),IF(OR(G56="30L",G56="30R"),_xlfn.XLOOKUP(C56,DB!$A$2:$A$222,DB!$C$2:$C$222,""),""))</f>
        <v>UDGUV</v>
      </c>
      <c r="S56" s="3">
        <f t="shared" si="0"/>
        <v>15</v>
      </c>
      <c r="T56" s="3" t="str">
        <f>_xlfn.XLOOKUP(C56,DB!$A$2:$A$222,DB!$D$2:$D$222,"")</f>
        <v>Sector 2</v>
      </c>
    </row>
    <row r="57" spans="1:20" x14ac:dyDescent="0.2">
      <c r="A57" t="s">
        <v>218</v>
      </c>
      <c r="B57" t="s">
        <v>18</v>
      </c>
      <c r="C57" t="s">
        <v>48</v>
      </c>
      <c r="D57" t="s">
        <v>20</v>
      </c>
      <c r="E57" t="s">
        <v>2481</v>
      </c>
      <c r="F57" s="2">
        <v>46272.653148148202</v>
      </c>
      <c r="G57" t="s">
        <v>22</v>
      </c>
      <c r="H57" t="s">
        <v>2482</v>
      </c>
      <c r="I57" s="3">
        <v>360</v>
      </c>
      <c r="J57" t="s">
        <v>24</v>
      </c>
      <c r="K57" t="s">
        <v>25</v>
      </c>
      <c r="L57" s="3">
        <v>859</v>
      </c>
      <c r="M57" t="s">
        <v>52</v>
      </c>
      <c r="N57" s="2">
        <v>46272.699467592603</v>
      </c>
      <c r="O57" s="3">
        <v>360</v>
      </c>
      <c r="P57" t="s">
        <v>27</v>
      </c>
      <c r="Q57" s="3">
        <v>190</v>
      </c>
      <c r="R57" s="3" t="str">
        <f>IF(OR(G57="12R",G57="12L"),_xlfn.XLOOKUP(C57,DB!$A$2:$A$222,DB!$B$2:$B$222,""),IF(OR(G57="30L",G57="30R"),_xlfn.XLOOKUP(C57,DB!$A$2:$A$222,DB!$C$2:$C$222,""),""))</f>
        <v>UDGUV</v>
      </c>
      <c r="S57" s="3">
        <f t="shared" si="0"/>
        <v>15</v>
      </c>
      <c r="T57" s="3" t="str">
        <f>_xlfn.XLOOKUP(C57,DB!$A$2:$A$222,DB!$D$2:$D$222,"")</f>
        <v>Sector 2</v>
      </c>
    </row>
    <row r="58" spans="1:20" x14ac:dyDescent="0.2">
      <c r="A58" t="s">
        <v>234</v>
      </c>
      <c r="B58" t="s">
        <v>18</v>
      </c>
      <c r="C58" t="s">
        <v>136</v>
      </c>
      <c r="D58" t="s">
        <v>174</v>
      </c>
      <c r="E58" t="s">
        <v>2483</v>
      </c>
      <c r="F58" s="2">
        <v>46272.654687499999</v>
      </c>
      <c r="G58" t="s">
        <v>22</v>
      </c>
      <c r="H58" t="s">
        <v>489</v>
      </c>
      <c r="I58" s="3">
        <v>360</v>
      </c>
      <c r="J58" t="s">
        <v>24</v>
      </c>
      <c r="K58" t="s">
        <v>25</v>
      </c>
      <c r="L58" s="3">
        <v>859</v>
      </c>
      <c r="M58" t="s">
        <v>52</v>
      </c>
      <c r="N58" s="2">
        <v>46272.702060185198</v>
      </c>
      <c r="O58" s="3">
        <v>360</v>
      </c>
      <c r="P58" t="s">
        <v>27</v>
      </c>
      <c r="Q58" s="3">
        <v>190</v>
      </c>
      <c r="R58" s="3" t="str">
        <f>IF(OR(G58="12R",G58="12L"),_xlfn.XLOOKUP(C58,DB!$A$2:$A$222,DB!$B$2:$B$222,""),IF(OR(G58="30L",G58="30R"),_xlfn.XLOOKUP(C58,DB!$A$2:$A$222,DB!$C$2:$C$222,""),""))</f>
        <v>UDGUV</v>
      </c>
      <c r="S58" s="3">
        <f t="shared" si="0"/>
        <v>15</v>
      </c>
      <c r="T58" s="3" t="str">
        <f>_xlfn.XLOOKUP(C58,DB!$A$2:$A$222,DB!$D$2:$D$222,"")</f>
        <v>Sector 2</v>
      </c>
    </row>
    <row r="59" spans="1:20" x14ac:dyDescent="0.2">
      <c r="A59" t="s">
        <v>1033</v>
      </c>
      <c r="B59" t="s">
        <v>18</v>
      </c>
      <c r="C59" t="s">
        <v>59</v>
      </c>
      <c r="D59" t="s">
        <v>65</v>
      </c>
      <c r="E59" t="s">
        <v>1952</v>
      </c>
      <c r="F59" s="2">
        <v>46272.655868055597</v>
      </c>
      <c r="G59" t="s">
        <v>22</v>
      </c>
      <c r="H59" t="s">
        <v>1431</v>
      </c>
      <c r="I59" s="3">
        <v>380</v>
      </c>
      <c r="J59" t="s">
        <v>24</v>
      </c>
      <c r="K59" t="s">
        <v>25</v>
      </c>
      <c r="L59" s="3">
        <v>859</v>
      </c>
      <c r="M59" t="s">
        <v>52</v>
      </c>
      <c r="N59" s="2">
        <v>46272.7033912037</v>
      </c>
      <c r="O59" s="3">
        <v>380</v>
      </c>
      <c r="P59" t="s">
        <v>27</v>
      </c>
      <c r="Q59" s="3">
        <v>190</v>
      </c>
      <c r="R59" s="3" t="str">
        <f>IF(OR(G59="12R",G59="12L"),_xlfn.XLOOKUP(C59,DB!$A$2:$A$222,DB!$B$2:$B$222,""),IF(OR(G59="30L",G59="30R"),_xlfn.XLOOKUP(C59,DB!$A$2:$A$222,DB!$C$2:$C$222,""),""))</f>
        <v>UDGUV</v>
      </c>
      <c r="S59" s="3">
        <f t="shared" si="0"/>
        <v>15</v>
      </c>
      <c r="T59" s="3" t="str">
        <f>_xlfn.XLOOKUP(C59,DB!$A$2:$A$222,DB!$D$2:$D$222,"")</f>
        <v>Sector 2</v>
      </c>
    </row>
    <row r="60" spans="1:20" x14ac:dyDescent="0.2">
      <c r="A60" t="s">
        <v>219</v>
      </c>
      <c r="B60" t="s">
        <v>18</v>
      </c>
      <c r="C60" t="s">
        <v>35</v>
      </c>
      <c r="D60" t="s">
        <v>73</v>
      </c>
      <c r="E60" t="s">
        <v>2484</v>
      </c>
      <c r="F60" s="2">
        <v>46272.664363425902</v>
      </c>
      <c r="G60" t="s">
        <v>22</v>
      </c>
      <c r="H60" t="s">
        <v>2485</v>
      </c>
      <c r="I60" s="3">
        <v>360</v>
      </c>
      <c r="J60" t="s">
        <v>24</v>
      </c>
      <c r="K60" t="s">
        <v>25</v>
      </c>
      <c r="L60" s="3">
        <v>867</v>
      </c>
      <c r="M60" t="s">
        <v>39</v>
      </c>
      <c r="N60" s="2">
        <v>46272.710787037002</v>
      </c>
      <c r="O60" s="3">
        <v>360</v>
      </c>
      <c r="P60" t="s">
        <v>27</v>
      </c>
      <c r="Q60" s="3">
        <v>190</v>
      </c>
      <c r="R60" s="3" t="str">
        <f>IF(OR(G60="12R",G60="12L"),_xlfn.XLOOKUP(C60,DB!$A$2:$A$222,DB!$B$2:$B$222,""),IF(OR(G60="30L",G60="30R"),_xlfn.XLOOKUP(C60,DB!$A$2:$A$222,DB!$C$2:$C$222,""),""))</f>
        <v>UDGUV</v>
      </c>
      <c r="S60" s="3">
        <f t="shared" si="0"/>
        <v>15</v>
      </c>
      <c r="T60" s="3" t="str">
        <f>_xlfn.XLOOKUP(C60,DB!$A$2:$A$222,DB!$D$2:$D$222,"")</f>
        <v>Sector 2</v>
      </c>
    </row>
    <row r="61" spans="1:20" x14ac:dyDescent="0.2">
      <c r="A61" t="s">
        <v>222</v>
      </c>
      <c r="B61" t="s">
        <v>18</v>
      </c>
      <c r="C61" t="s">
        <v>19</v>
      </c>
      <c r="D61" t="s">
        <v>65</v>
      </c>
      <c r="E61" t="s">
        <v>2486</v>
      </c>
      <c r="F61" s="2">
        <v>46272.6664930556</v>
      </c>
      <c r="G61" t="s">
        <v>22</v>
      </c>
      <c r="H61" t="s">
        <v>2487</v>
      </c>
      <c r="I61" s="3">
        <v>380</v>
      </c>
      <c r="J61" t="s">
        <v>24</v>
      </c>
      <c r="K61" t="s">
        <v>25</v>
      </c>
      <c r="L61" s="3">
        <v>861</v>
      </c>
      <c r="M61" t="s">
        <v>26</v>
      </c>
      <c r="N61" s="2">
        <v>46272.714016203703</v>
      </c>
      <c r="O61" s="3">
        <v>380</v>
      </c>
      <c r="P61" t="s">
        <v>27</v>
      </c>
      <c r="Q61" s="3">
        <v>190</v>
      </c>
      <c r="R61" s="3" t="str">
        <f>IF(OR(G61="12R",G61="12L"),_xlfn.XLOOKUP(C61,DB!$A$2:$A$222,DB!$B$2:$B$222,""),IF(OR(G61="30L",G61="30R"),_xlfn.XLOOKUP(C61,DB!$A$2:$A$222,DB!$C$2:$C$222,""),""))</f>
        <v>UDGUV</v>
      </c>
      <c r="S61" s="3">
        <f t="shared" si="0"/>
        <v>15</v>
      </c>
      <c r="T61" s="3" t="str">
        <f>_xlfn.XLOOKUP(C61,DB!$A$2:$A$222,DB!$D$2:$D$222,"")</f>
        <v>Sector 2</v>
      </c>
    </row>
    <row r="62" spans="1:20" x14ac:dyDescent="0.2">
      <c r="A62" t="s">
        <v>718</v>
      </c>
      <c r="B62" t="s">
        <v>18</v>
      </c>
      <c r="C62" t="s">
        <v>29</v>
      </c>
      <c r="D62" t="s">
        <v>73</v>
      </c>
      <c r="E62" t="s">
        <v>2127</v>
      </c>
      <c r="F62" s="2">
        <v>46272.668495370403</v>
      </c>
      <c r="G62" t="s">
        <v>22</v>
      </c>
      <c r="H62" t="s">
        <v>2488</v>
      </c>
      <c r="I62" s="3">
        <v>350</v>
      </c>
      <c r="J62" t="s">
        <v>24</v>
      </c>
      <c r="K62" t="s">
        <v>25</v>
      </c>
      <c r="L62" s="3">
        <v>217</v>
      </c>
      <c r="M62" t="s">
        <v>2489</v>
      </c>
      <c r="N62" s="2">
        <v>46272.682048611103</v>
      </c>
      <c r="O62" s="3">
        <v>250</v>
      </c>
      <c r="P62" t="s">
        <v>27</v>
      </c>
      <c r="Q62" s="3">
        <v>40</v>
      </c>
      <c r="R62" s="3" t="str">
        <f>IF(OR(G62="12R",G62="12L"),_xlfn.XLOOKUP(C62,DB!$A$2:$A$222,DB!$B$2:$B$222,""),IF(OR(G62="30L",G62="30R"),_xlfn.XLOOKUP(C62,DB!$A$2:$A$222,DB!$C$2:$C$222,""),""))</f>
        <v>OMSUK</v>
      </c>
      <c r="S62" s="3">
        <f t="shared" si="0"/>
        <v>16</v>
      </c>
      <c r="T62" s="3" t="str">
        <f>_xlfn.XLOOKUP(C62,DB!$A$2:$A$222,DB!$D$2:$D$222,"")</f>
        <v>Sector 3</v>
      </c>
    </row>
    <row r="63" spans="1:20" x14ac:dyDescent="0.2">
      <c r="A63" t="s">
        <v>228</v>
      </c>
      <c r="B63" t="s">
        <v>18</v>
      </c>
      <c r="C63" t="s">
        <v>48</v>
      </c>
      <c r="D63" t="s">
        <v>20</v>
      </c>
      <c r="E63" t="s">
        <v>650</v>
      </c>
      <c r="F63" s="2">
        <v>46272.669398148202</v>
      </c>
      <c r="G63" t="s">
        <v>22</v>
      </c>
      <c r="H63" t="s">
        <v>1785</v>
      </c>
      <c r="I63" s="3">
        <v>340</v>
      </c>
      <c r="J63" t="s">
        <v>24</v>
      </c>
      <c r="K63" t="s">
        <v>25</v>
      </c>
      <c r="L63" s="3">
        <v>859</v>
      </c>
      <c r="M63" t="s">
        <v>52</v>
      </c>
      <c r="N63" s="2">
        <v>46272.717962962997</v>
      </c>
      <c r="O63" s="3">
        <v>340</v>
      </c>
      <c r="P63" t="s">
        <v>27</v>
      </c>
      <c r="Q63" s="3">
        <v>190</v>
      </c>
      <c r="R63" s="3" t="str">
        <f>IF(OR(G63="12R",G63="12L"),_xlfn.XLOOKUP(C63,DB!$A$2:$A$222,DB!$B$2:$B$222,""),IF(OR(G63="30L",G63="30R"),_xlfn.XLOOKUP(C63,DB!$A$2:$A$222,DB!$C$2:$C$222,""),""))</f>
        <v>UDGUV</v>
      </c>
      <c r="S63" s="3">
        <f t="shared" si="0"/>
        <v>16</v>
      </c>
      <c r="T63" s="3" t="str">
        <f>_xlfn.XLOOKUP(C63,DB!$A$2:$A$222,DB!$D$2:$D$222,"")</f>
        <v>Sector 2</v>
      </c>
    </row>
    <row r="64" spans="1:20" x14ac:dyDescent="0.2">
      <c r="A64" t="s">
        <v>1064</v>
      </c>
      <c r="B64" t="s">
        <v>18</v>
      </c>
      <c r="C64" t="s">
        <v>314</v>
      </c>
      <c r="D64" t="s">
        <v>174</v>
      </c>
      <c r="E64" t="s">
        <v>2490</v>
      </c>
      <c r="F64" s="2">
        <v>46272.673842592601</v>
      </c>
      <c r="G64" t="s">
        <v>22</v>
      </c>
      <c r="H64" t="s">
        <v>2491</v>
      </c>
      <c r="I64" s="3">
        <v>350</v>
      </c>
      <c r="J64" t="s">
        <v>24</v>
      </c>
      <c r="K64" t="s">
        <v>25</v>
      </c>
      <c r="L64" s="3">
        <v>136</v>
      </c>
      <c r="M64" t="s">
        <v>45</v>
      </c>
      <c r="N64" s="2">
        <v>46272.683159722197</v>
      </c>
      <c r="O64" s="3">
        <v>261</v>
      </c>
      <c r="P64" t="s">
        <v>27</v>
      </c>
      <c r="Q64" s="3">
        <v>190</v>
      </c>
      <c r="R64" s="3" t="str">
        <f>IF(OR(G64="12R",G64="12L"),_xlfn.XLOOKUP(C64,DB!$A$2:$A$222,DB!$B$2:$B$222,""),IF(OR(G64="30L",G64="30R"),_xlfn.XLOOKUP(C64,DB!$A$2:$A$222,DB!$C$2:$C$222,""),""))</f>
        <v>ENEBA</v>
      </c>
      <c r="S64" s="3">
        <f t="shared" si="0"/>
        <v>16</v>
      </c>
      <c r="T64" s="3" t="str">
        <f>_xlfn.XLOOKUP(C64,DB!$A$2:$A$222,DB!$D$2:$D$222,"")</f>
        <v>Sector 3</v>
      </c>
    </row>
    <row r="65" spans="1:20" x14ac:dyDescent="0.2">
      <c r="A65" t="s">
        <v>237</v>
      </c>
      <c r="B65" t="s">
        <v>18</v>
      </c>
      <c r="C65" t="s">
        <v>238</v>
      </c>
      <c r="D65" t="s">
        <v>36</v>
      </c>
      <c r="E65" t="s">
        <v>1802</v>
      </c>
      <c r="F65" s="2">
        <v>46272.676574074103</v>
      </c>
      <c r="G65" t="s">
        <v>22</v>
      </c>
      <c r="H65" t="s">
        <v>2492</v>
      </c>
      <c r="I65" s="3">
        <v>360</v>
      </c>
      <c r="J65" t="s">
        <v>24</v>
      </c>
      <c r="K65" t="s">
        <v>25</v>
      </c>
      <c r="L65" s="3">
        <v>871</v>
      </c>
      <c r="M65" t="s">
        <v>39</v>
      </c>
      <c r="N65" s="2">
        <v>46272.723657407398</v>
      </c>
      <c r="O65" s="3">
        <v>360</v>
      </c>
      <c r="P65" t="s">
        <v>27</v>
      </c>
      <c r="Q65" s="3">
        <v>190</v>
      </c>
      <c r="R65" s="3" t="str">
        <f>IF(OR(G65="12R",G65="12L"),_xlfn.XLOOKUP(C65,DB!$A$2:$A$222,DB!$B$2:$B$222,""),IF(OR(G65="30L",G65="30R"),_xlfn.XLOOKUP(C65,DB!$A$2:$A$222,DB!$C$2:$C$222,""),""))</f>
        <v>UDGUV</v>
      </c>
      <c r="S65" s="3">
        <f t="shared" si="0"/>
        <v>16</v>
      </c>
      <c r="T65" s="3" t="str">
        <f>_xlfn.XLOOKUP(C65,DB!$A$2:$A$222,DB!$D$2:$D$222,"")</f>
        <v>Sector 2</v>
      </c>
    </row>
    <row r="66" spans="1:20" x14ac:dyDescent="0.2">
      <c r="A66" t="s">
        <v>245</v>
      </c>
      <c r="B66" t="s">
        <v>18</v>
      </c>
      <c r="C66" t="s">
        <v>154</v>
      </c>
      <c r="D66" t="s">
        <v>174</v>
      </c>
      <c r="E66" t="s">
        <v>2493</v>
      </c>
      <c r="F66" s="2">
        <v>46272.678240740701</v>
      </c>
      <c r="G66" t="s">
        <v>22</v>
      </c>
      <c r="H66" t="s">
        <v>2494</v>
      </c>
      <c r="I66" s="3">
        <v>370</v>
      </c>
      <c r="J66" t="s">
        <v>24</v>
      </c>
      <c r="K66" t="s">
        <v>25</v>
      </c>
      <c r="L66" s="3">
        <v>150</v>
      </c>
      <c r="M66" t="s">
        <v>158</v>
      </c>
      <c r="N66" s="2">
        <v>46272.6881712963</v>
      </c>
      <c r="O66" s="3">
        <v>285</v>
      </c>
      <c r="P66" t="s">
        <v>27</v>
      </c>
      <c r="Q66" s="3">
        <v>190</v>
      </c>
      <c r="R66" s="3" t="str">
        <f>IF(OR(G66="12R",G66="12L"),_xlfn.XLOOKUP(C66,DB!$A$2:$A$222,DB!$B$2:$B$222,""),IF(OR(G66="30L",G66="30R"),_xlfn.XLOOKUP(C66,DB!$A$2:$A$222,DB!$C$2:$C$222,""),""))</f>
        <v>TAKUX</v>
      </c>
      <c r="S66" s="3">
        <f t="shared" si="0"/>
        <v>16</v>
      </c>
      <c r="T66" s="3" t="str">
        <f>_xlfn.XLOOKUP(C66,DB!$A$2:$A$222,DB!$D$2:$D$222,"")</f>
        <v>Sector 7</v>
      </c>
    </row>
    <row r="67" spans="1:20" x14ac:dyDescent="0.2">
      <c r="A67" t="s">
        <v>248</v>
      </c>
      <c r="B67" t="s">
        <v>18</v>
      </c>
      <c r="C67" t="s">
        <v>249</v>
      </c>
      <c r="D67" t="s">
        <v>30</v>
      </c>
      <c r="E67" t="s">
        <v>2495</v>
      </c>
      <c r="F67" s="2">
        <v>46272.679537037002</v>
      </c>
      <c r="G67" t="s">
        <v>22</v>
      </c>
      <c r="H67" t="s">
        <v>2496</v>
      </c>
      <c r="I67" s="3">
        <v>370</v>
      </c>
      <c r="J67" t="s">
        <v>24</v>
      </c>
      <c r="K67" t="s">
        <v>25</v>
      </c>
      <c r="L67" s="3">
        <v>359</v>
      </c>
      <c r="M67" t="s">
        <v>33</v>
      </c>
      <c r="N67" s="2">
        <v>46272.699236111097</v>
      </c>
      <c r="O67" s="3">
        <v>363</v>
      </c>
      <c r="P67" t="s">
        <v>27</v>
      </c>
      <c r="Q67" s="3">
        <v>40</v>
      </c>
      <c r="R67" s="3" t="str">
        <f>IF(OR(G67="12R",G67="12L"),_xlfn.XLOOKUP(C67,DB!$A$2:$A$222,DB!$B$2:$B$222,""),IF(OR(G67="30L",G67="30R"),_xlfn.XLOOKUP(C67,DB!$A$2:$A$222,DB!$C$2:$C$222,""),""))</f>
        <v>OMSUK</v>
      </c>
      <c r="S67" s="3">
        <f t="shared" ref="S67:S130" si="1">HOUR(F67)</f>
        <v>16</v>
      </c>
      <c r="T67" s="3" t="str">
        <f>_xlfn.XLOOKUP(C67,DB!$A$2:$A$222,DB!$D$2:$D$222,"")</f>
        <v>Sector 3</v>
      </c>
    </row>
    <row r="68" spans="1:20" x14ac:dyDescent="0.2">
      <c r="A68" t="s">
        <v>257</v>
      </c>
      <c r="B68" t="s">
        <v>18</v>
      </c>
      <c r="C68" t="s">
        <v>29</v>
      </c>
      <c r="D68" t="s">
        <v>73</v>
      </c>
      <c r="E68" t="s">
        <v>292</v>
      </c>
      <c r="F68" s="2">
        <v>46272.682314814803</v>
      </c>
      <c r="G68" t="s">
        <v>22</v>
      </c>
      <c r="H68" t="s">
        <v>2497</v>
      </c>
      <c r="I68" s="3">
        <v>350</v>
      </c>
      <c r="J68" t="s">
        <v>24</v>
      </c>
      <c r="K68" t="s">
        <v>25</v>
      </c>
      <c r="L68" s="3">
        <v>360</v>
      </c>
      <c r="M68" t="s">
        <v>33</v>
      </c>
      <c r="N68" s="2">
        <v>46272.703252314801</v>
      </c>
      <c r="O68" s="3">
        <v>350</v>
      </c>
      <c r="P68" t="s">
        <v>27</v>
      </c>
      <c r="Q68" s="3">
        <v>40</v>
      </c>
      <c r="R68" s="3" t="str">
        <f>IF(OR(G68="12R",G68="12L"),_xlfn.XLOOKUP(C68,DB!$A$2:$A$222,DB!$B$2:$B$222,""),IF(OR(G68="30L",G68="30R"),_xlfn.XLOOKUP(C68,DB!$A$2:$A$222,DB!$C$2:$C$222,""),""))</f>
        <v>OMSUK</v>
      </c>
      <c r="S68" s="3">
        <f t="shared" si="1"/>
        <v>16</v>
      </c>
      <c r="T68" s="3" t="str">
        <f>_xlfn.XLOOKUP(C68,DB!$A$2:$A$222,DB!$D$2:$D$222,"")</f>
        <v>Sector 3</v>
      </c>
    </row>
    <row r="69" spans="1:20" x14ac:dyDescent="0.2">
      <c r="A69" t="s">
        <v>260</v>
      </c>
      <c r="B69" t="s">
        <v>18</v>
      </c>
      <c r="C69" t="s">
        <v>261</v>
      </c>
      <c r="D69" t="s">
        <v>49</v>
      </c>
      <c r="E69" t="s">
        <v>530</v>
      </c>
      <c r="F69" s="2">
        <v>46272.683726851901</v>
      </c>
      <c r="G69" t="s">
        <v>22</v>
      </c>
      <c r="H69" t="s">
        <v>2498</v>
      </c>
      <c r="I69" s="3">
        <v>300</v>
      </c>
      <c r="J69" t="s">
        <v>24</v>
      </c>
      <c r="K69" t="s">
        <v>25</v>
      </c>
      <c r="L69" s="3">
        <v>575</v>
      </c>
      <c r="M69" t="s">
        <v>177</v>
      </c>
      <c r="N69" s="2">
        <v>46272.714849536998</v>
      </c>
      <c r="O69" s="3">
        <v>340</v>
      </c>
      <c r="P69" t="s">
        <v>27</v>
      </c>
      <c r="Q69" s="3">
        <v>190</v>
      </c>
      <c r="R69" s="3" t="str">
        <f>IF(OR(G69="12R",G69="12L"),_xlfn.XLOOKUP(C69,DB!$A$2:$A$222,DB!$B$2:$B$222,""),IF(OR(G69="30L",G69="30R"),_xlfn.XLOOKUP(C69,DB!$A$2:$A$222,DB!$C$2:$C$222,""),""))</f>
        <v>OMSUK</v>
      </c>
      <c r="S69" s="3">
        <f t="shared" si="1"/>
        <v>16</v>
      </c>
      <c r="T69" s="3" t="str">
        <f>_xlfn.XLOOKUP(C69,DB!$A$2:$A$222,DB!$D$2:$D$222,"")</f>
        <v>Sector 3</v>
      </c>
    </row>
    <row r="70" spans="1:20" x14ac:dyDescent="0.2">
      <c r="A70" t="s">
        <v>252</v>
      </c>
      <c r="B70" t="s">
        <v>18</v>
      </c>
      <c r="C70" t="s">
        <v>253</v>
      </c>
      <c r="D70" t="s">
        <v>65</v>
      </c>
      <c r="E70" t="s">
        <v>2117</v>
      </c>
      <c r="F70" s="2">
        <v>46272.684826388897</v>
      </c>
      <c r="G70" t="s">
        <v>22</v>
      </c>
      <c r="H70" t="s">
        <v>2499</v>
      </c>
      <c r="I70" s="3">
        <v>380</v>
      </c>
      <c r="J70" t="s">
        <v>24</v>
      </c>
      <c r="K70" t="s">
        <v>25</v>
      </c>
      <c r="L70" s="3">
        <v>333</v>
      </c>
      <c r="M70" t="s">
        <v>256</v>
      </c>
      <c r="N70" s="2">
        <v>46272.704618055599</v>
      </c>
      <c r="O70" s="3">
        <v>380</v>
      </c>
      <c r="P70" t="s">
        <v>27</v>
      </c>
      <c r="Q70" s="3">
        <v>190</v>
      </c>
      <c r="R70" s="3" t="str">
        <f>IF(OR(G70="12R",G70="12L"),_xlfn.XLOOKUP(C70,DB!$A$2:$A$222,DB!$B$2:$B$222,""),IF(OR(G70="30L",G70="30R"),_xlfn.XLOOKUP(C70,DB!$A$2:$A$222,DB!$C$2:$C$222,""),""))</f>
        <v>CZM</v>
      </c>
      <c r="S70" s="3">
        <f t="shared" si="1"/>
        <v>16</v>
      </c>
      <c r="T70" s="3" t="str">
        <f>_xlfn.XLOOKUP(C70,DB!$A$2:$A$222,DB!$D$2:$D$222,"")</f>
        <v>Sector 7</v>
      </c>
    </row>
    <row r="71" spans="1:20" x14ac:dyDescent="0.2">
      <c r="A71" t="s">
        <v>1073</v>
      </c>
      <c r="B71" t="s">
        <v>18</v>
      </c>
      <c r="C71" t="s">
        <v>467</v>
      </c>
      <c r="D71" t="s">
        <v>73</v>
      </c>
      <c r="E71" t="s">
        <v>1042</v>
      </c>
      <c r="F71" s="2">
        <v>46272.686481481498</v>
      </c>
      <c r="G71" t="s">
        <v>22</v>
      </c>
      <c r="H71" t="s">
        <v>2500</v>
      </c>
      <c r="I71" s="3">
        <v>360</v>
      </c>
      <c r="J71" t="s">
        <v>24</v>
      </c>
      <c r="K71" t="s">
        <v>25</v>
      </c>
      <c r="L71" s="3">
        <v>864</v>
      </c>
      <c r="M71" t="s">
        <v>267</v>
      </c>
      <c r="N71" s="2">
        <v>46272.733229166697</v>
      </c>
      <c r="O71" s="3">
        <v>360</v>
      </c>
      <c r="P71" t="s">
        <v>27</v>
      </c>
      <c r="Q71" s="3">
        <v>190</v>
      </c>
      <c r="R71" s="3" t="str">
        <f>IF(OR(G71="12R",G71="12L"),_xlfn.XLOOKUP(C71,DB!$A$2:$A$222,DB!$B$2:$B$222,""),IF(OR(G71="30L",G71="30R"),_xlfn.XLOOKUP(C71,DB!$A$2:$A$222,DB!$C$2:$C$222,""),""))</f>
        <v>UDGUV</v>
      </c>
      <c r="S71" s="3">
        <f t="shared" si="1"/>
        <v>16</v>
      </c>
      <c r="T71" s="3" t="str">
        <f>_xlfn.XLOOKUP(C71,DB!$A$2:$A$222,DB!$D$2:$D$222,"")</f>
        <v>Sector 2</v>
      </c>
    </row>
    <row r="72" spans="1:20" x14ac:dyDescent="0.2">
      <c r="A72" t="s">
        <v>1697</v>
      </c>
      <c r="B72" t="s">
        <v>18</v>
      </c>
      <c r="C72" t="s">
        <v>2501</v>
      </c>
      <c r="D72" t="s">
        <v>1050</v>
      </c>
      <c r="F72" s="2">
        <v>46272.687222222201</v>
      </c>
      <c r="G72" t="s">
        <v>22</v>
      </c>
      <c r="H72" t="s">
        <v>2502</v>
      </c>
      <c r="I72" s="3">
        <v>250</v>
      </c>
      <c r="J72" t="s">
        <v>24</v>
      </c>
      <c r="K72" t="s">
        <v>62</v>
      </c>
      <c r="L72" s="3">
        <v>235</v>
      </c>
      <c r="M72" t="s">
        <v>686</v>
      </c>
      <c r="N72" s="2">
        <v>46272.7028125</v>
      </c>
      <c r="O72" s="3">
        <v>302</v>
      </c>
      <c r="P72" t="s">
        <v>27</v>
      </c>
      <c r="Q72" s="3">
        <v>40</v>
      </c>
      <c r="R72" s="3" t="str">
        <f>IF(OR(G72="12R",G72="12L"),_xlfn.XLOOKUP(C72,DB!$A$2:$A$222,DB!$B$2:$B$222,""),IF(OR(G72="30L",G72="30R"),_xlfn.XLOOKUP(C72,DB!$A$2:$A$222,DB!$C$2:$C$222,""),""))</f>
        <v/>
      </c>
      <c r="S72" s="3">
        <f t="shared" si="1"/>
        <v>16</v>
      </c>
      <c r="T72" s="3" t="str">
        <f>_xlfn.XLOOKUP(C72,DB!$A$2:$A$222,DB!$D$2:$D$222,"")</f>
        <v/>
      </c>
    </row>
    <row r="73" spans="1:20" x14ac:dyDescent="0.2">
      <c r="A73" t="s">
        <v>743</v>
      </c>
      <c r="B73" t="s">
        <v>18</v>
      </c>
      <c r="C73" t="s">
        <v>35</v>
      </c>
      <c r="D73" t="s">
        <v>20</v>
      </c>
      <c r="E73" t="s">
        <v>993</v>
      </c>
      <c r="F73" s="2">
        <v>46272.691562499997</v>
      </c>
      <c r="G73" t="s">
        <v>22</v>
      </c>
      <c r="H73" t="s">
        <v>2503</v>
      </c>
      <c r="I73" s="3">
        <v>340</v>
      </c>
      <c r="J73" t="s">
        <v>24</v>
      </c>
      <c r="K73" t="s">
        <v>216</v>
      </c>
      <c r="L73" s="3">
        <v>888</v>
      </c>
      <c r="M73" t="s">
        <v>39</v>
      </c>
      <c r="N73" s="2">
        <v>46272.737754629597</v>
      </c>
      <c r="O73" s="3">
        <v>340</v>
      </c>
      <c r="P73" t="s">
        <v>27</v>
      </c>
      <c r="Q73" s="3">
        <v>190</v>
      </c>
      <c r="R73" s="3" t="str">
        <f>IF(OR(G73="12R",G73="12L"),_xlfn.XLOOKUP(C73,DB!$A$2:$A$222,DB!$B$2:$B$222,""),IF(OR(G73="30L",G73="30R"),_xlfn.XLOOKUP(C73,DB!$A$2:$A$222,DB!$C$2:$C$222,""),""))</f>
        <v>UDGUV</v>
      </c>
      <c r="S73" s="3">
        <f t="shared" si="1"/>
        <v>16</v>
      </c>
      <c r="T73" s="3" t="str">
        <f>_xlfn.XLOOKUP(C73,DB!$A$2:$A$222,DB!$D$2:$D$222,"")</f>
        <v>Sector 2</v>
      </c>
    </row>
    <row r="74" spans="1:20" x14ac:dyDescent="0.2">
      <c r="A74" t="s">
        <v>1053</v>
      </c>
      <c r="B74" t="s">
        <v>18</v>
      </c>
      <c r="C74" t="s">
        <v>173</v>
      </c>
      <c r="D74" t="s">
        <v>20</v>
      </c>
      <c r="E74" t="s">
        <v>2231</v>
      </c>
      <c r="F74" s="2">
        <v>46272.692395833299</v>
      </c>
      <c r="G74" t="s">
        <v>22</v>
      </c>
      <c r="H74" t="s">
        <v>2504</v>
      </c>
      <c r="I74" s="3">
        <v>340</v>
      </c>
      <c r="J74" t="s">
        <v>24</v>
      </c>
      <c r="K74" t="s">
        <v>25</v>
      </c>
      <c r="L74" s="3">
        <v>586</v>
      </c>
      <c r="M74" t="s">
        <v>177</v>
      </c>
      <c r="N74" s="2">
        <v>46272.724409722199</v>
      </c>
      <c r="O74" s="3">
        <v>340</v>
      </c>
      <c r="P74" t="s">
        <v>27</v>
      </c>
      <c r="Q74" s="3">
        <v>40</v>
      </c>
      <c r="R74" s="3" t="str">
        <f>IF(OR(G74="12R",G74="12L"),_xlfn.XLOOKUP(C74,DB!$A$2:$A$222,DB!$B$2:$B$222,""),IF(OR(G74="30L",G74="30R"),_xlfn.XLOOKUP(C74,DB!$A$2:$A$222,DB!$C$2:$C$222,""),""))</f>
        <v>ENEBA</v>
      </c>
      <c r="S74" s="3">
        <f t="shared" si="1"/>
        <v>16</v>
      </c>
      <c r="T74" s="3" t="str">
        <f>_xlfn.XLOOKUP(C74,DB!$A$2:$A$222,DB!$D$2:$D$222,"")</f>
        <v>Sector 3</v>
      </c>
    </row>
    <row r="75" spans="1:20" x14ac:dyDescent="0.2">
      <c r="A75" t="s">
        <v>340</v>
      </c>
      <c r="B75" t="s">
        <v>18</v>
      </c>
      <c r="C75" t="s">
        <v>341</v>
      </c>
      <c r="D75" t="s">
        <v>155</v>
      </c>
      <c r="E75" t="s">
        <v>1517</v>
      </c>
      <c r="F75" s="2">
        <v>46272.693680555603</v>
      </c>
      <c r="G75" t="s">
        <v>22</v>
      </c>
      <c r="H75" t="s">
        <v>2505</v>
      </c>
      <c r="I75" s="3">
        <v>380</v>
      </c>
      <c r="J75" t="s">
        <v>24</v>
      </c>
      <c r="K75" t="s">
        <v>25</v>
      </c>
      <c r="L75" s="3">
        <v>567</v>
      </c>
      <c r="M75" t="s">
        <v>177</v>
      </c>
      <c r="N75" s="2">
        <v>46272.723888888897</v>
      </c>
      <c r="O75" s="3">
        <v>380</v>
      </c>
      <c r="P75" t="s">
        <v>27</v>
      </c>
      <c r="Q75" s="3">
        <v>40</v>
      </c>
      <c r="R75" s="3" t="str">
        <f>IF(OR(G75="12R",G75="12L"),_xlfn.XLOOKUP(C75,DB!$A$2:$A$222,DB!$B$2:$B$222,""),IF(OR(G75="30L",G75="30R"),_xlfn.XLOOKUP(C75,DB!$A$2:$A$222,DB!$C$2:$C$222,""),""))</f>
        <v>ENEBA</v>
      </c>
      <c r="S75" s="3">
        <f t="shared" si="1"/>
        <v>16</v>
      </c>
      <c r="T75" s="3" t="str">
        <f>_xlfn.XLOOKUP(C75,DB!$A$2:$A$222,DB!$D$2:$D$222,"")</f>
        <v>Sector 3</v>
      </c>
    </row>
    <row r="76" spans="1:20" x14ac:dyDescent="0.2">
      <c r="A76" t="s">
        <v>294</v>
      </c>
      <c r="B76" t="s">
        <v>18</v>
      </c>
      <c r="C76" t="s">
        <v>48</v>
      </c>
      <c r="D76" t="s">
        <v>49</v>
      </c>
      <c r="E76" t="s">
        <v>198</v>
      </c>
      <c r="F76" s="2">
        <v>46272.696203703701</v>
      </c>
      <c r="G76" t="s">
        <v>22</v>
      </c>
      <c r="H76" t="s">
        <v>2506</v>
      </c>
      <c r="I76" s="3">
        <v>360</v>
      </c>
      <c r="J76" t="s">
        <v>24</v>
      </c>
      <c r="K76" t="s">
        <v>25</v>
      </c>
      <c r="L76" s="3">
        <v>857</v>
      </c>
      <c r="M76" t="s">
        <v>52</v>
      </c>
      <c r="N76" s="2">
        <v>46272.742974537003</v>
      </c>
      <c r="O76" s="3">
        <v>360</v>
      </c>
      <c r="P76" t="s">
        <v>27</v>
      </c>
      <c r="Q76" s="3">
        <v>190</v>
      </c>
      <c r="R76" s="3" t="str">
        <f>IF(OR(G76="12R",G76="12L"),_xlfn.XLOOKUP(C76,DB!$A$2:$A$222,DB!$B$2:$B$222,""),IF(OR(G76="30L",G76="30R"),_xlfn.XLOOKUP(C76,DB!$A$2:$A$222,DB!$C$2:$C$222,""),""))</f>
        <v>UDGUV</v>
      </c>
      <c r="S76" s="3">
        <f t="shared" si="1"/>
        <v>16</v>
      </c>
      <c r="T76" s="3" t="str">
        <f>_xlfn.XLOOKUP(C76,DB!$A$2:$A$222,DB!$D$2:$D$222,"")</f>
        <v>Sector 2</v>
      </c>
    </row>
    <row r="77" spans="1:20" x14ac:dyDescent="0.2">
      <c r="A77" t="s">
        <v>271</v>
      </c>
      <c r="B77" t="s">
        <v>18</v>
      </c>
      <c r="C77" t="s">
        <v>249</v>
      </c>
      <c r="D77" t="s">
        <v>73</v>
      </c>
      <c r="E77" t="s">
        <v>2507</v>
      </c>
      <c r="F77" s="2">
        <v>46272.697372685201</v>
      </c>
      <c r="G77" t="s">
        <v>22</v>
      </c>
      <c r="H77" t="s">
        <v>2508</v>
      </c>
      <c r="I77" s="3">
        <v>350</v>
      </c>
      <c r="J77" t="s">
        <v>24</v>
      </c>
      <c r="K77" t="s">
        <v>25</v>
      </c>
      <c r="L77" s="3">
        <v>367</v>
      </c>
      <c r="M77" t="s">
        <v>33</v>
      </c>
      <c r="N77" s="2">
        <v>46272.717881944402</v>
      </c>
      <c r="O77" s="3">
        <v>330</v>
      </c>
      <c r="P77" t="s">
        <v>27</v>
      </c>
      <c r="Q77" s="3">
        <v>40</v>
      </c>
      <c r="R77" s="3" t="str">
        <f>IF(OR(G77="12R",G77="12L"),_xlfn.XLOOKUP(C77,DB!$A$2:$A$222,DB!$B$2:$B$222,""),IF(OR(G77="30L",G77="30R"),_xlfn.XLOOKUP(C77,DB!$A$2:$A$222,DB!$C$2:$C$222,""),""))</f>
        <v>OMSUK</v>
      </c>
      <c r="S77" s="3">
        <f t="shared" si="1"/>
        <v>16</v>
      </c>
      <c r="T77" s="3" t="str">
        <f>_xlfn.XLOOKUP(C77,DB!$A$2:$A$222,DB!$D$2:$D$222,"")</f>
        <v>Sector 3</v>
      </c>
    </row>
    <row r="78" spans="1:20" x14ac:dyDescent="0.2">
      <c r="A78" t="s">
        <v>1471</v>
      </c>
      <c r="B78" t="s">
        <v>18</v>
      </c>
      <c r="C78" t="s">
        <v>154</v>
      </c>
      <c r="D78" t="s">
        <v>49</v>
      </c>
      <c r="E78" t="s">
        <v>2509</v>
      </c>
      <c r="F78" s="2">
        <v>46272.698877314797</v>
      </c>
      <c r="G78" t="s">
        <v>22</v>
      </c>
      <c r="H78" t="s">
        <v>2510</v>
      </c>
      <c r="I78" s="3">
        <v>270</v>
      </c>
      <c r="J78" t="s">
        <v>24</v>
      </c>
      <c r="K78" t="s">
        <v>25</v>
      </c>
      <c r="L78" s="3">
        <v>153</v>
      </c>
      <c r="M78" t="s">
        <v>158</v>
      </c>
      <c r="N78" s="2">
        <v>46272.709374999999</v>
      </c>
      <c r="O78" s="3">
        <v>263</v>
      </c>
      <c r="P78" t="s">
        <v>27</v>
      </c>
      <c r="Q78" s="3">
        <v>190</v>
      </c>
      <c r="R78" s="3" t="str">
        <f>IF(OR(G78="12R",G78="12L"),_xlfn.XLOOKUP(C78,DB!$A$2:$A$222,DB!$B$2:$B$222,""),IF(OR(G78="30L",G78="30R"),_xlfn.XLOOKUP(C78,DB!$A$2:$A$222,DB!$C$2:$C$222,""),""))</f>
        <v>TAKUX</v>
      </c>
      <c r="S78" s="3">
        <f t="shared" si="1"/>
        <v>16</v>
      </c>
      <c r="T78" s="3" t="str">
        <f>_xlfn.XLOOKUP(C78,DB!$A$2:$A$222,DB!$D$2:$D$222,"")</f>
        <v>Sector 7</v>
      </c>
    </row>
    <row r="79" spans="1:20" x14ac:dyDescent="0.2">
      <c r="A79" t="s">
        <v>720</v>
      </c>
      <c r="B79" t="s">
        <v>18</v>
      </c>
      <c r="C79" t="s">
        <v>136</v>
      </c>
      <c r="D79" t="s">
        <v>65</v>
      </c>
      <c r="E79" t="s">
        <v>874</v>
      </c>
      <c r="F79" s="2">
        <v>46272.699837963002</v>
      </c>
      <c r="G79" t="s">
        <v>22</v>
      </c>
      <c r="H79" t="s">
        <v>2511</v>
      </c>
      <c r="I79" s="3">
        <v>380</v>
      </c>
      <c r="J79" t="s">
        <v>24</v>
      </c>
      <c r="K79" t="s">
        <v>216</v>
      </c>
      <c r="L79" s="3">
        <v>860</v>
      </c>
      <c r="M79" t="s">
        <v>52</v>
      </c>
      <c r="N79" s="2">
        <v>46272.746967592597</v>
      </c>
      <c r="O79" s="3">
        <v>380</v>
      </c>
      <c r="P79" t="s">
        <v>27</v>
      </c>
      <c r="Q79" s="3">
        <v>190</v>
      </c>
      <c r="R79" s="3" t="str">
        <f>IF(OR(G79="12R",G79="12L"),_xlfn.XLOOKUP(C79,DB!$A$2:$A$222,DB!$B$2:$B$222,""),IF(OR(G79="30L",G79="30R"),_xlfn.XLOOKUP(C79,DB!$A$2:$A$222,DB!$C$2:$C$222,""),""))</f>
        <v>UDGUV</v>
      </c>
      <c r="S79" s="3">
        <f t="shared" si="1"/>
        <v>16</v>
      </c>
      <c r="T79" s="3" t="str">
        <f>_xlfn.XLOOKUP(C79,DB!$A$2:$A$222,DB!$D$2:$D$222,"")</f>
        <v>Sector 2</v>
      </c>
    </row>
    <row r="80" spans="1:20" x14ac:dyDescent="0.2">
      <c r="A80" t="s">
        <v>291</v>
      </c>
      <c r="B80" t="s">
        <v>18</v>
      </c>
      <c r="C80" t="s">
        <v>204</v>
      </c>
      <c r="D80" t="s">
        <v>73</v>
      </c>
      <c r="E80" t="s">
        <v>2167</v>
      </c>
      <c r="F80" s="2">
        <v>46272.701655092598</v>
      </c>
      <c r="G80" t="s">
        <v>22</v>
      </c>
      <c r="H80" t="s">
        <v>2512</v>
      </c>
      <c r="I80" s="3">
        <v>330</v>
      </c>
      <c r="J80" t="s">
        <v>24</v>
      </c>
      <c r="K80" t="s">
        <v>25</v>
      </c>
      <c r="L80" s="3">
        <v>360</v>
      </c>
      <c r="M80" t="s">
        <v>33</v>
      </c>
      <c r="N80" s="2">
        <v>46272.723645833299</v>
      </c>
      <c r="O80" s="3">
        <v>310</v>
      </c>
      <c r="P80" t="s">
        <v>27</v>
      </c>
      <c r="Q80" s="3">
        <v>40</v>
      </c>
      <c r="R80" s="3" t="str">
        <f>IF(OR(G80="12R",G80="12L"),_xlfn.XLOOKUP(C80,DB!$A$2:$A$222,DB!$B$2:$B$222,""),IF(OR(G80="30L",G80="30R"),_xlfn.XLOOKUP(C80,DB!$A$2:$A$222,DB!$C$2:$C$222,""),""))</f>
        <v>OMSUK</v>
      </c>
      <c r="S80" s="3">
        <f t="shared" si="1"/>
        <v>16</v>
      </c>
      <c r="T80" s="3" t="str">
        <f>_xlfn.XLOOKUP(C80,DB!$A$2:$A$222,DB!$D$2:$D$222,"")</f>
        <v>Sector 3</v>
      </c>
    </row>
    <row r="81" spans="1:20" x14ac:dyDescent="0.2">
      <c r="A81" t="s">
        <v>231</v>
      </c>
      <c r="B81" t="s">
        <v>18</v>
      </c>
      <c r="C81" t="s">
        <v>35</v>
      </c>
      <c r="D81" t="s">
        <v>36</v>
      </c>
      <c r="E81" t="s">
        <v>2513</v>
      </c>
      <c r="F81" s="2">
        <v>46272.702916666698</v>
      </c>
      <c r="G81" t="s">
        <v>22</v>
      </c>
      <c r="H81" t="s">
        <v>2514</v>
      </c>
      <c r="I81" s="3">
        <v>380</v>
      </c>
      <c r="J81" t="s">
        <v>24</v>
      </c>
      <c r="K81" t="s">
        <v>25</v>
      </c>
      <c r="L81" s="3">
        <v>879</v>
      </c>
      <c r="M81" t="s">
        <v>39</v>
      </c>
      <c r="N81" s="2">
        <v>46272.750243055598</v>
      </c>
      <c r="O81" s="3">
        <v>380</v>
      </c>
      <c r="P81" t="s">
        <v>27</v>
      </c>
      <c r="Q81" s="3">
        <v>190</v>
      </c>
      <c r="R81" s="3" t="str">
        <f>IF(OR(G81="12R",G81="12L"),_xlfn.XLOOKUP(C81,DB!$A$2:$A$222,DB!$B$2:$B$222,""),IF(OR(G81="30L",G81="30R"),_xlfn.XLOOKUP(C81,DB!$A$2:$A$222,DB!$C$2:$C$222,""),""))</f>
        <v>UDGUV</v>
      </c>
      <c r="S81" s="3">
        <f t="shared" si="1"/>
        <v>16</v>
      </c>
      <c r="T81" s="3" t="str">
        <f>_xlfn.XLOOKUP(C81,DB!$A$2:$A$222,DB!$D$2:$D$222,"")</f>
        <v>Sector 2</v>
      </c>
    </row>
    <row r="82" spans="1:20" x14ac:dyDescent="0.2">
      <c r="A82" t="s">
        <v>285</v>
      </c>
      <c r="B82" t="s">
        <v>18</v>
      </c>
      <c r="C82" t="s">
        <v>154</v>
      </c>
      <c r="D82" t="s">
        <v>174</v>
      </c>
      <c r="E82" t="s">
        <v>2515</v>
      </c>
      <c r="F82" s="2">
        <v>46272.705752314803</v>
      </c>
      <c r="G82" t="s">
        <v>22</v>
      </c>
      <c r="H82" t="s">
        <v>2516</v>
      </c>
      <c r="I82" s="3">
        <v>350</v>
      </c>
      <c r="J82" t="s">
        <v>24</v>
      </c>
      <c r="K82" t="s">
        <v>25</v>
      </c>
      <c r="L82" s="3">
        <v>149</v>
      </c>
      <c r="M82" t="s">
        <v>158</v>
      </c>
      <c r="N82" s="2">
        <v>46272.715659722198</v>
      </c>
      <c r="O82" s="3">
        <v>275</v>
      </c>
      <c r="P82" t="s">
        <v>27</v>
      </c>
      <c r="Q82" s="3">
        <v>190</v>
      </c>
      <c r="R82" s="3" t="str">
        <f>IF(OR(G82="12R",G82="12L"),_xlfn.XLOOKUP(C82,DB!$A$2:$A$222,DB!$B$2:$B$222,""),IF(OR(G82="30L",G82="30R"),_xlfn.XLOOKUP(C82,DB!$A$2:$A$222,DB!$C$2:$C$222,""),""))</f>
        <v>TAKUX</v>
      </c>
      <c r="S82" s="3">
        <f t="shared" si="1"/>
        <v>16</v>
      </c>
      <c r="T82" s="3" t="str">
        <f>_xlfn.XLOOKUP(C82,DB!$A$2:$A$222,DB!$D$2:$D$222,"")</f>
        <v>Sector 7</v>
      </c>
    </row>
    <row r="83" spans="1:20" x14ac:dyDescent="0.2">
      <c r="A83" t="s">
        <v>1475</v>
      </c>
      <c r="B83" t="s">
        <v>18</v>
      </c>
      <c r="C83" t="s">
        <v>19</v>
      </c>
      <c r="D83" t="s">
        <v>36</v>
      </c>
      <c r="E83" t="s">
        <v>2171</v>
      </c>
      <c r="F83" s="2">
        <v>46272.706805555601</v>
      </c>
      <c r="G83" t="s">
        <v>22</v>
      </c>
      <c r="H83" t="s">
        <v>2517</v>
      </c>
      <c r="I83" s="3">
        <v>360</v>
      </c>
      <c r="J83" t="s">
        <v>24</v>
      </c>
      <c r="K83" t="s">
        <v>216</v>
      </c>
      <c r="L83" s="3">
        <v>869</v>
      </c>
      <c r="M83" t="s">
        <v>267</v>
      </c>
      <c r="N83" s="2">
        <v>46272.753831018497</v>
      </c>
      <c r="O83" s="3">
        <v>360</v>
      </c>
      <c r="P83" t="s">
        <v>27</v>
      </c>
      <c r="Q83" s="3">
        <v>190</v>
      </c>
      <c r="R83" s="3" t="str">
        <f>IF(OR(G83="12R",G83="12L"),_xlfn.XLOOKUP(C83,DB!$A$2:$A$222,DB!$B$2:$B$222,""),IF(OR(G83="30L",G83="30R"),_xlfn.XLOOKUP(C83,DB!$A$2:$A$222,DB!$C$2:$C$222,""),""))</f>
        <v>UDGUV</v>
      </c>
      <c r="S83" s="3">
        <f t="shared" si="1"/>
        <v>16</v>
      </c>
      <c r="T83" s="3" t="str">
        <f>_xlfn.XLOOKUP(C83,DB!$A$2:$A$222,DB!$D$2:$D$222,"")</f>
        <v>Sector 2</v>
      </c>
    </row>
    <row r="84" spans="1:20" x14ac:dyDescent="0.2">
      <c r="A84" t="s">
        <v>1078</v>
      </c>
      <c r="B84" t="s">
        <v>18</v>
      </c>
      <c r="C84" t="s">
        <v>396</v>
      </c>
      <c r="D84" t="s">
        <v>174</v>
      </c>
      <c r="E84" t="s">
        <v>2518</v>
      </c>
      <c r="F84" s="2">
        <v>46272.709490740701</v>
      </c>
      <c r="G84" t="s">
        <v>22</v>
      </c>
      <c r="H84" t="s">
        <v>2519</v>
      </c>
      <c r="I84" s="3">
        <v>380</v>
      </c>
      <c r="J84" t="s">
        <v>24</v>
      </c>
      <c r="K84" t="s">
        <v>25</v>
      </c>
      <c r="L84" s="3">
        <v>594</v>
      </c>
      <c r="M84" t="s">
        <v>177</v>
      </c>
      <c r="N84" s="2">
        <v>46272.7421412037</v>
      </c>
      <c r="O84" s="3">
        <v>380</v>
      </c>
      <c r="P84" t="s">
        <v>27</v>
      </c>
      <c r="Q84" s="3">
        <v>40</v>
      </c>
      <c r="R84" s="3" t="str">
        <f>IF(OR(G84="12R",G84="12L"),_xlfn.XLOOKUP(C84,DB!$A$2:$A$222,DB!$B$2:$B$222,""),IF(OR(G84="30L",G84="30R"),_xlfn.XLOOKUP(C84,DB!$A$2:$A$222,DB!$C$2:$C$222,""),""))</f>
        <v>UDGUV</v>
      </c>
      <c r="S84" s="3">
        <f t="shared" si="1"/>
        <v>17</v>
      </c>
      <c r="T84" s="3" t="str">
        <f>_xlfn.XLOOKUP(C84,DB!$A$2:$A$222,DB!$D$2:$D$222,"")</f>
        <v>Sector 2</v>
      </c>
    </row>
    <row r="85" spans="1:20" x14ac:dyDescent="0.2">
      <c r="A85" t="s">
        <v>2520</v>
      </c>
      <c r="B85" t="s">
        <v>18</v>
      </c>
      <c r="C85" t="s">
        <v>261</v>
      </c>
      <c r="D85" t="s">
        <v>2521</v>
      </c>
      <c r="F85" s="2">
        <v>46272.710694444402</v>
      </c>
      <c r="G85" t="s">
        <v>22</v>
      </c>
      <c r="H85" t="s">
        <v>2522</v>
      </c>
      <c r="I85" s="3">
        <v>410</v>
      </c>
      <c r="J85" t="s">
        <v>24</v>
      </c>
      <c r="K85" t="s">
        <v>62</v>
      </c>
      <c r="L85" s="3">
        <v>371</v>
      </c>
      <c r="M85" t="s">
        <v>33</v>
      </c>
      <c r="N85" s="2">
        <v>46272.735428240703</v>
      </c>
      <c r="O85" s="3">
        <v>410</v>
      </c>
      <c r="P85" t="s">
        <v>27</v>
      </c>
      <c r="Q85" s="3">
        <v>40</v>
      </c>
      <c r="R85" s="3" t="str">
        <f>IF(OR(G85="12R",G85="12L"),_xlfn.XLOOKUP(C85,DB!$A$2:$A$222,DB!$B$2:$B$222,""),IF(OR(G85="30L",G85="30R"),_xlfn.XLOOKUP(C85,DB!$A$2:$A$222,DB!$C$2:$C$222,""),""))</f>
        <v>OMSUK</v>
      </c>
      <c r="S85" s="3">
        <f t="shared" si="1"/>
        <v>17</v>
      </c>
      <c r="T85" s="3" t="str">
        <f>_xlfn.XLOOKUP(C85,DB!$A$2:$A$222,DB!$D$2:$D$222,"")</f>
        <v>Sector 3</v>
      </c>
    </row>
    <row r="86" spans="1:20" x14ac:dyDescent="0.2">
      <c r="A86" t="s">
        <v>288</v>
      </c>
      <c r="B86" t="s">
        <v>18</v>
      </c>
      <c r="C86" t="s">
        <v>289</v>
      </c>
      <c r="D86" t="s">
        <v>73</v>
      </c>
      <c r="E86" t="s">
        <v>161</v>
      </c>
      <c r="F86" s="2">
        <v>46272.715844907398</v>
      </c>
      <c r="G86" t="s">
        <v>22</v>
      </c>
      <c r="H86" t="s">
        <v>2523</v>
      </c>
      <c r="I86" s="3">
        <v>360</v>
      </c>
      <c r="J86" t="s">
        <v>24</v>
      </c>
      <c r="K86" t="s">
        <v>25</v>
      </c>
      <c r="L86" s="3">
        <v>836</v>
      </c>
      <c r="M86" t="s">
        <v>289</v>
      </c>
      <c r="N86" s="2">
        <v>46272.766817129603</v>
      </c>
      <c r="O86" s="3">
        <v>15</v>
      </c>
      <c r="P86" t="s">
        <v>27</v>
      </c>
      <c r="Q86" s="3">
        <v>190</v>
      </c>
      <c r="R86" s="3" t="str">
        <f>IF(OR(G86="12R",G86="12L"),_xlfn.XLOOKUP(C86,DB!$A$2:$A$222,DB!$B$2:$B$222,""),IF(OR(G86="30L",G86="30R"),_xlfn.XLOOKUP(C86,DB!$A$2:$A$222,DB!$C$2:$C$222,""),""))</f>
        <v>UDGUV</v>
      </c>
      <c r="S86" s="3">
        <f t="shared" si="1"/>
        <v>17</v>
      </c>
      <c r="T86" s="3" t="str">
        <f>_xlfn.XLOOKUP(C86,DB!$A$2:$A$222,DB!$D$2:$D$222,"")</f>
        <v>Sector 2</v>
      </c>
    </row>
    <row r="87" spans="1:20" x14ac:dyDescent="0.2">
      <c r="A87" t="s">
        <v>761</v>
      </c>
      <c r="B87" t="s">
        <v>18</v>
      </c>
      <c r="C87" t="s">
        <v>77</v>
      </c>
      <c r="D87" t="s">
        <v>36</v>
      </c>
      <c r="E87" t="s">
        <v>957</v>
      </c>
      <c r="F87" s="2">
        <v>46272.717141203699</v>
      </c>
      <c r="G87" t="s">
        <v>22</v>
      </c>
      <c r="H87" t="s">
        <v>2524</v>
      </c>
      <c r="I87" s="3">
        <v>380</v>
      </c>
      <c r="J87" t="s">
        <v>24</v>
      </c>
      <c r="K87" t="s">
        <v>25</v>
      </c>
      <c r="L87" s="3">
        <v>866</v>
      </c>
      <c r="M87" t="s">
        <v>267</v>
      </c>
      <c r="N87" s="2">
        <v>46272.765115740702</v>
      </c>
      <c r="O87" s="3">
        <v>380</v>
      </c>
      <c r="P87" t="s">
        <v>27</v>
      </c>
      <c r="Q87" s="3">
        <v>190</v>
      </c>
      <c r="R87" s="3" t="str">
        <f>IF(OR(G87="12R",G87="12L"),_xlfn.XLOOKUP(C87,DB!$A$2:$A$222,DB!$B$2:$B$222,""),IF(OR(G87="30L",G87="30R"),_xlfn.XLOOKUP(C87,DB!$A$2:$A$222,DB!$C$2:$C$222,""),""))</f>
        <v>UDGUV</v>
      </c>
      <c r="S87" s="3">
        <f t="shared" si="1"/>
        <v>17</v>
      </c>
      <c r="T87" s="3" t="str">
        <f>_xlfn.XLOOKUP(C87,DB!$A$2:$A$222,DB!$D$2:$D$222,"")</f>
        <v>Sector 2</v>
      </c>
    </row>
    <row r="88" spans="1:20" x14ac:dyDescent="0.2">
      <c r="A88" t="s">
        <v>301</v>
      </c>
      <c r="B88" t="s">
        <v>18</v>
      </c>
      <c r="C88" t="s">
        <v>173</v>
      </c>
      <c r="D88" t="s">
        <v>73</v>
      </c>
      <c r="E88" t="s">
        <v>2525</v>
      </c>
      <c r="F88" s="2">
        <v>46272.720381944397</v>
      </c>
      <c r="G88" t="s">
        <v>22</v>
      </c>
      <c r="H88" t="s">
        <v>2526</v>
      </c>
      <c r="I88" s="3">
        <v>340</v>
      </c>
      <c r="J88" t="s">
        <v>24</v>
      </c>
      <c r="K88" t="s">
        <v>25</v>
      </c>
      <c r="L88" s="3">
        <v>589</v>
      </c>
      <c r="M88" t="s">
        <v>177</v>
      </c>
      <c r="N88" s="2">
        <v>46272.7519328704</v>
      </c>
      <c r="O88" s="3">
        <v>320</v>
      </c>
      <c r="P88" t="s">
        <v>27</v>
      </c>
      <c r="Q88" s="3">
        <v>40</v>
      </c>
      <c r="R88" s="3" t="str">
        <f>IF(OR(G88="12R",G88="12L"),_xlfn.XLOOKUP(C88,DB!$A$2:$A$222,DB!$B$2:$B$222,""),IF(OR(G88="30L",G88="30R"),_xlfn.XLOOKUP(C88,DB!$A$2:$A$222,DB!$C$2:$C$222,""),""))</f>
        <v>ENEBA</v>
      </c>
      <c r="S88" s="3">
        <f t="shared" si="1"/>
        <v>17</v>
      </c>
      <c r="T88" s="3" t="str">
        <f>_xlfn.XLOOKUP(C88,DB!$A$2:$A$222,DB!$D$2:$D$222,"")</f>
        <v>Sector 3</v>
      </c>
    </row>
    <row r="89" spans="1:20" x14ac:dyDescent="0.2">
      <c r="A89" t="s">
        <v>304</v>
      </c>
      <c r="B89" t="s">
        <v>18</v>
      </c>
      <c r="C89" t="s">
        <v>305</v>
      </c>
      <c r="D89" t="s">
        <v>165</v>
      </c>
      <c r="E89" t="s">
        <v>454</v>
      </c>
      <c r="F89" s="2">
        <v>46272.723067129598</v>
      </c>
      <c r="G89" t="s">
        <v>22</v>
      </c>
      <c r="H89" t="s">
        <v>2527</v>
      </c>
      <c r="I89" s="3">
        <v>340</v>
      </c>
      <c r="J89" t="s">
        <v>24</v>
      </c>
      <c r="K89" t="s">
        <v>25</v>
      </c>
      <c r="L89" s="3">
        <v>598</v>
      </c>
      <c r="M89" t="s">
        <v>177</v>
      </c>
      <c r="N89" s="2">
        <v>46272.758043981499</v>
      </c>
      <c r="O89" s="3">
        <v>340</v>
      </c>
      <c r="P89" t="s">
        <v>27</v>
      </c>
      <c r="Q89" s="3">
        <v>40</v>
      </c>
      <c r="R89" s="3" t="str">
        <f>IF(OR(G89="12R",G89="12L"),_xlfn.XLOOKUP(C89,DB!$A$2:$A$222,DB!$B$2:$B$222,""),IF(OR(G89="30L",G89="30R"),_xlfn.XLOOKUP(C89,DB!$A$2:$A$222,DB!$C$2:$C$222,""),""))</f>
        <v>ENEBA</v>
      </c>
      <c r="S89" s="3">
        <f t="shared" si="1"/>
        <v>17</v>
      </c>
      <c r="T89" s="3" t="str">
        <f>_xlfn.XLOOKUP(C89,DB!$A$2:$A$222,DB!$D$2:$D$222,"")</f>
        <v>Sector 3</v>
      </c>
    </row>
    <row r="90" spans="1:20" x14ac:dyDescent="0.2">
      <c r="A90" t="s">
        <v>309</v>
      </c>
      <c r="B90" t="s">
        <v>18</v>
      </c>
      <c r="C90" t="s">
        <v>310</v>
      </c>
      <c r="D90" t="s">
        <v>36</v>
      </c>
      <c r="E90" t="s">
        <v>2528</v>
      </c>
      <c r="F90" s="2">
        <v>46272.7269212963</v>
      </c>
      <c r="G90" t="s">
        <v>22</v>
      </c>
      <c r="H90" t="s">
        <v>2529</v>
      </c>
      <c r="I90" s="3">
        <v>350</v>
      </c>
      <c r="J90" t="s">
        <v>24</v>
      </c>
      <c r="K90" t="s">
        <v>25</v>
      </c>
      <c r="L90" s="3">
        <v>136</v>
      </c>
      <c r="M90" t="s">
        <v>45</v>
      </c>
      <c r="N90" s="2">
        <v>46272.736400463</v>
      </c>
      <c r="O90" s="3">
        <v>233</v>
      </c>
      <c r="P90" t="s">
        <v>27</v>
      </c>
      <c r="Q90" s="3">
        <v>190</v>
      </c>
      <c r="R90" s="3" t="str">
        <f>IF(OR(G90="12R",G90="12L"),_xlfn.XLOOKUP(C90,DB!$A$2:$A$222,DB!$B$2:$B$222,""),IF(OR(G90="30L",G90="30R"),_xlfn.XLOOKUP(C90,DB!$A$2:$A$222,DB!$C$2:$C$222,""),""))</f>
        <v>NUDAL</v>
      </c>
      <c r="S90" s="3">
        <f t="shared" si="1"/>
        <v>17</v>
      </c>
      <c r="T90" s="3" t="str">
        <f>_xlfn.XLOOKUP(C90,DB!$A$2:$A$222,DB!$D$2:$D$222,"")</f>
        <v>Sector 3</v>
      </c>
    </row>
    <row r="91" spans="1:20" x14ac:dyDescent="0.2">
      <c r="A91" t="s">
        <v>428</v>
      </c>
      <c r="B91" t="s">
        <v>18</v>
      </c>
      <c r="C91" t="s">
        <v>182</v>
      </c>
      <c r="D91" t="s">
        <v>73</v>
      </c>
      <c r="E91" t="s">
        <v>2530</v>
      </c>
      <c r="F91" s="2">
        <v>46272.732581018499</v>
      </c>
      <c r="G91" t="s">
        <v>22</v>
      </c>
      <c r="H91" t="s">
        <v>2531</v>
      </c>
      <c r="I91" s="3">
        <v>350</v>
      </c>
      <c r="J91" t="s">
        <v>24</v>
      </c>
      <c r="K91" t="s">
        <v>25</v>
      </c>
      <c r="L91" s="3">
        <v>359</v>
      </c>
      <c r="M91" t="s">
        <v>33</v>
      </c>
      <c r="N91" s="2">
        <v>46272.753576388903</v>
      </c>
      <c r="O91" s="3">
        <v>334</v>
      </c>
      <c r="P91" t="s">
        <v>27</v>
      </c>
      <c r="Q91" s="3">
        <v>40</v>
      </c>
      <c r="R91" s="3" t="str">
        <f>IF(OR(G91="12R",G91="12L"),_xlfn.XLOOKUP(C91,DB!$A$2:$A$222,DB!$B$2:$B$222,""),IF(OR(G91="30L",G91="30R"),_xlfn.XLOOKUP(C91,DB!$A$2:$A$222,DB!$C$2:$C$222,""),""))</f>
        <v>ENEBA</v>
      </c>
      <c r="S91" s="3">
        <f t="shared" si="1"/>
        <v>17</v>
      </c>
      <c r="T91" s="3" t="str">
        <f>_xlfn.XLOOKUP(C91,DB!$A$2:$A$222,DB!$D$2:$D$222,"")</f>
        <v>Sector 3</v>
      </c>
    </row>
    <row r="92" spans="1:20" x14ac:dyDescent="0.2">
      <c r="A92" t="s">
        <v>2532</v>
      </c>
      <c r="B92" t="s">
        <v>18</v>
      </c>
      <c r="C92" t="s">
        <v>35</v>
      </c>
      <c r="D92" t="s">
        <v>2533</v>
      </c>
      <c r="F92" s="2">
        <v>46272.734710648103</v>
      </c>
      <c r="G92" t="s">
        <v>22</v>
      </c>
      <c r="H92" t="s">
        <v>2534</v>
      </c>
      <c r="I92" s="3">
        <v>430</v>
      </c>
      <c r="J92" t="s">
        <v>24</v>
      </c>
      <c r="K92" t="s">
        <v>62</v>
      </c>
      <c r="L92" s="3">
        <v>873</v>
      </c>
      <c r="M92" t="s">
        <v>39</v>
      </c>
      <c r="N92" s="2">
        <v>46272.785347222198</v>
      </c>
      <c r="O92" s="3">
        <v>430</v>
      </c>
      <c r="P92" t="s">
        <v>27</v>
      </c>
      <c r="Q92" s="3">
        <v>30</v>
      </c>
      <c r="R92" s="3" t="str">
        <f>IF(OR(G92="12R",G92="12L"),_xlfn.XLOOKUP(C92,DB!$A$2:$A$222,DB!$B$2:$B$222,""),IF(OR(G92="30L",G92="30R"),_xlfn.XLOOKUP(C92,DB!$A$2:$A$222,DB!$C$2:$C$222,""),""))</f>
        <v>UDGUV</v>
      </c>
      <c r="S92" s="3">
        <f t="shared" si="1"/>
        <v>17</v>
      </c>
      <c r="T92" s="3" t="str">
        <f>_xlfn.XLOOKUP(C92,DB!$A$2:$A$222,DB!$D$2:$D$222,"")</f>
        <v>Sector 2</v>
      </c>
    </row>
    <row r="93" spans="1:20" x14ac:dyDescent="0.2">
      <c r="A93" t="s">
        <v>332</v>
      </c>
      <c r="B93" t="s">
        <v>18</v>
      </c>
      <c r="C93" t="s">
        <v>333</v>
      </c>
      <c r="D93" t="s">
        <v>65</v>
      </c>
      <c r="E93" t="s">
        <v>2212</v>
      </c>
      <c r="F93" s="2">
        <v>46272.736168981501</v>
      </c>
      <c r="G93" t="s">
        <v>22</v>
      </c>
      <c r="H93" t="s">
        <v>2535</v>
      </c>
      <c r="I93" s="3">
        <v>370</v>
      </c>
      <c r="J93" t="s">
        <v>24</v>
      </c>
      <c r="K93" t="s">
        <v>25</v>
      </c>
      <c r="L93" s="3">
        <v>150</v>
      </c>
      <c r="M93" t="s">
        <v>158</v>
      </c>
      <c r="N93" s="2">
        <v>46272.746261574102</v>
      </c>
      <c r="O93" s="3">
        <v>280</v>
      </c>
      <c r="P93" t="s">
        <v>27</v>
      </c>
      <c r="Q93" s="3">
        <v>190</v>
      </c>
      <c r="R93" s="3" t="str">
        <f>IF(OR(G93="12R",G93="12L"),_xlfn.XLOOKUP(C93,DB!$A$2:$A$222,DB!$B$2:$B$222,""),IF(OR(G93="30L",G93="30R"),_xlfn.XLOOKUP(C93,DB!$A$2:$A$222,DB!$C$2:$C$222,""),""))</f>
        <v>TAKUX</v>
      </c>
      <c r="S93" s="3">
        <f t="shared" si="1"/>
        <v>17</v>
      </c>
      <c r="T93" s="3" t="str">
        <f>_xlfn.XLOOKUP(C93,DB!$A$2:$A$222,DB!$D$2:$D$222,"")</f>
        <v>Sector 7</v>
      </c>
    </row>
    <row r="94" spans="1:20" x14ac:dyDescent="0.2">
      <c r="A94" t="s">
        <v>313</v>
      </c>
      <c r="B94" t="s">
        <v>18</v>
      </c>
      <c r="C94" t="s">
        <v>314</v>
      </c>
      <c r="D94" t="s">
        <v>20</v>
      </c>
      <c r="E94" t="s">
        <v>2536</v>
      </c>
      <c r="F94" s="2">
        <v>46272.738043981502</v>
      </c>
      <c r="G94" t="s">
        <v>22</v>
      </c>
      <c r="H94" t="s">
        <v>2537</v>
      </c>
      <c r="I94" s="3">
        <v>330</v>
      </c>
      <c r="J94" t="s">
        <v>24</v>
      </c>
      <c r="K94" t="s">
        <v>25</v>
      </c>
      <c r="L94" s="3">
        <v>136</v>
      </c>
      <c r="M94" t="s">
        <v>45</v>
      </c>
      <c r="N94" s="2">
        <v>46272.747650463003</v>
      </c>
      <c r="O94" s="3">
        <v>272</v>
      </c>
      <c r="P94" t="s">
        <v>27</v>
      </c>
      <c r="Q94" s="3">
        <v>190</v>
      </c>
      <c r="R94" s="3" t="str">
        <f>IF(OR(G94="12R",G94="12L"),_xlfn.XLOOKUP(C94,DB!$A$2:$A$222,DB!$B$2:$B$222,""),IF(OR(G94="30L",G94="30R"),_xlfn.XLOOKUP(C94,DB!$A$2:$A$222,DB!$C$2:$C$222,""),""))</f>
        <v>ENEBA</v>
      </c>
      <c r="S94" s="3">
        <f t="shared" si="1"/>
        <v>17</v>
      </c>
      <c r="T94" s="3" t="str">
        <f>_xlfn.XLOOKUP(C94,DB!$A$2:$A$222,DB!$D$2:$D$222,"")</f>
        <v>Sector 3</v>
      </c>
    </row>
    <row r="95" spans="1:20" x14ac:dyDescent="0.2">
      <c r="A95" t="s">
        <v>329</v>
      </c>
      <c r="B95" t="s">
        <v>18</v>
      </c>
      <c r="C95" t="s">
        <v>35</v>
      </c>
      <c r="D95" t="s">
        <v>73</v>
      </c>
      <c r="E95" t="s">
        <v>2538</v>
      </c>
      <c r="F95" s="2">
        <v>46272.741944444402</v>
      </c>
      <c r="G95" t="s">
        <v>22</v>
      </c>
      <c r="H95" t="s">
        <v>2539</v>
      </c>
      <c r="I95" s="3">
        <v>350</v>
      </c>
      <c r="J95" t="s">
        <v>24</v>
      </c>
      <c r="K95" t="s">
        <v>25</v>
      </c>
      <c r="L95" s="3">
        <v>884</v>
      </c>
      <c r="M95" t="s">
        <v>2019</v>
      </c>
      <c r="N95" s="2">
        <v>46272.789375</v>
      </c>
      <c r="O95" s="3">
        <v>350</v>
      </c>
      <c r="P95" t="s">
        <v>27</v>
      </c>
      <c r="Q95" s="3">
        <v>190</v>
      </c>
      <c r="R95" s="3" t="str">
        <f>IF(OR(G95="12R",G95="12L"),_xlfn.XLOOKUP(C95,DB!$A$2:$A$222,DB!$B$2:$B$222,""),IF(OR(G95="30L",G95="30R"),_xlfn.XLOOKUP(C95,DB!$A$2:$A$222,DB!$C$2:$C$222,""),""))</f>
        <v>UDGUV</v>
      </c>
      <c r="S95" s="3">
        <f t="shared" si="1"/>
        <v>17</v>
      </c>
      <c r="T95" s="3" t="str">
        <f>_xlfn.XLOOKUP(C95,DB!$A$2:$A$222,DB!$D$2:$D$222,"")</f>
        <v>Sector 2</v>
      </c>
    </row>
    <row r="96" spans="1:20" x14ac:dyDescent="0.2">
      <c r="A96" t="s">
        <v>1045</v>
      </c>
      <c r="B96" t="s">
        <v>18</v>
      </c>
      <c r="C96" t="s">
        <v>173</v>
      </c>
      <c r="D96" t="s">
        <v>73</v>
      </c>
      <c r="E96" t="s">
        <v>2540</v>
      </c>
      <c r="F96" s="2">
        <v>46272.745266203703</v>
      </c>
      <c r="G96" t="s">
        <v>22</v>
      </c>
      <c r="H96" t="s">
        <v>2541</v>
      </c>
      <c r="I96" s="3">
        <v>340</v>
      </c>
      <c r="J96" t="s">
        <v>24</v>
      </c>
      <c r="K96" t="s">
        <v>25</v>
      </c>
      <c r="L96" s="3">
        <v>406</v>
      </c>
      <c r="M96" t="s">
        <v>2542</v>
      </c>
      <c r="N96" s="2">
        <v>46272.768298611103</v>
      </c>
      <c r="O96" s="3">
        <v>340</v>
      </c>
      <c r="P96" t="s">
        <v>27</v>
      </c>
      <c r="Q96" s="3">
        <v>40</v>
      </c>
      <c r="R96" s="3" t="str">
        <f>IF(OR(G96="12R",G96="12L"),_xlfn.XLOOKUP(C96,DB!$A$2:$A$222,DB!$B$2:$B$222,""),IF(OR(G96="30L",G96="30R"),_xlfn.XLOOKUP(C96,DB!$A$2:$A$222,DB!$C$2:$C$222,""),""))</f>
        <v>ENEBA</v>
      </c>
      <c r="S96" s="3">
        <f t="shared" si="1"/>
        <v>17</v>
      </c>
      <c r="T96" s="3" t="str">
        <f>_xlfn.XLOOKUP(C96,DB!$A$2:$A$222,DB!$D$2:$D$222,"")</f>
        <v>Sector 3</v>
      </c>
    </row>
    <row r="97" spans="1:20" x14ac:dyDescent="0.2">
      <c r="A97" t="s">
        <v>370</v>
      </c>
      <c r="B97" t="s">
        <v>18</v>
      </c>
      <c r="C97" t="s">
        <v>48</v>
      </c>
      <c r="D97" t="s">
        <v>49</v>
      </c>
      <c r="E97" t="s">
        <v>603</v>
      </c>
      <c r="F97" s="2">
        <v>46272.746006944399</v>
      </c>
      <c r="G97" t="s">
        <v>22</v>
      </c>
      <c r="H97" t="s">
        <v>2543</v>
      </c>
      <c r="I97" s="3">
        <v>360</v>
      </c>
      <c r="J97" t="s">
        <v>24</v>
      </c>
      <c r="K97" t="s">
        <v>25</v>
      </c>
      <c r="L97" s="3">
        <v>870</v>
      </c>
      <c r="M97" t="s">
        <v>52</v>
      </c>
      <c r="N97" s="2">
        <v>46272.793958333299</v>
      </c>
      <c r="O97" s="3">
        <v>360</v>
      </c>
      <c r="P97" t="s">
        <v>27</v>
      </c>
      <c r="Q97" s="3">
        <v>190</v>
      </c>
      <c r="R97" s="3" t="str">
        <f>IF(OR(G97="12R",G97="12L"),_xlfn.XLOOKUP(C97,DB!$A$2:$A$222,DB!$B$2:$B$222,""),IF(OR(G97="30L",G97="30R"),_xlfn.XLOOKUP(C97,DB!$A$2:$A$222,DB!$C$2:$C$222,""),""))</f>
        <v>UDGUV</v>
      </c>
      <c r="S97" s="3">
        <f t="shared" si="1"/>
        <v>17</v>
      </c>
      <c r="T97" s="3" t="str">
        <f>_xlfn.XLOOKUP(C97,DB!$A$2:$A$222,DB!$D$2:$D$222,"")</f>
        <v>Sector 2</v>
      </c>
    </row>
    <row r="98" spans="1:20" x14ac:dyDescent="0.2">
      <c r="A98" t="s">
        <v>351</v>
      </c>
      <c r="B98" t="s">
        <v>18</v>
      </c>
      <c r="C98" t="s">
        <v>352</v>
      </c>
      <c r="D98" t="s">
        <v>165</v>
      </c>
      <c r="E98" t="s">
        <v>2544</v>
      </c>
      <c r="F98" s="2">
        <v>46272.746655092596</v>
      </c>
      <c r="G98" t="s">
        <v>22</v>
      </c>
      <c r="H98" t="s">
        <v>2545</v>
      </c>
      <c r="I98" s="3">
        <v>330</v>
      </c>
      <c r="J98" t="s">
        <v>24</v>
      </c>
      <c r="K98" t="s">
        <v>25</v>
      </c>
      <c r="L98" s="3">
        <v>357</v>
      </c>
      <c r="M98" t="s">
        <v>33</v>
      </c>
      <c r="N98" s="2">
        <v>46272.7660763889</v>
      </c>
      <c r="O98" s="3">
        <v>330</v>
      </c>
      <c r="P98" t="s">
        <v>27</v>
      </c>
      <c r="Q98" s="3">
        <v>40</v>
      </c>
      <c r="R98" s="3" t="str">
        <f>IF(OR(G98="12R",G98="12L"),_xlfn.XLOOKUP(C98,DB!$A$2:$A$222,DB!$B$2:$B$222,""),IF(OR(G98="30L",G98="30R"),_xlfn.XLOOKUP(C98,DB!$A$2:$A$222,DB!$C$2:$C$222,""),""))</f>
        <v>OMSUK</v>
      </c>
      <c r="S98" s="3">
        <f t="shared" si="1"/>
        <v>17</v>
      </c>
      <c r="T98" s="3" t="str">
        <f>_xlfn.XLOOKUP(C98,DB!$A$2:$A$222,DB!$D$2:$D$222,"")</f>
        <v>Sector 3</v>
      </c>
    </row>
    <row r="99" spans="1:20" x14ac:dyDescent="0.2">
      <c r="A99" t="s">
        <v>2546</v>
      </c>
      <c r="B99" t="s">
        <v>18</v>
      </c>
      <c r="C99" t="s">
        <v>19</v>
      </c>
      <c r="D99" t="s">
        <v>1050</v>
      </c>
      <c r="F99" s="2">
        <v>46272.748865740701</v>
      </c>
      <c r="G99" t="s">
        <v>22</v>
      </c>
      <c r="H99" t="s">
        <v>2547</v>
      </c>
      <c r="I99" s="3">
        <v>340</v>
      </c>
      <c r="J99" t="s">
        <v>24</v>
      </c>
      <c r="K99" t="s">
        <v>62</v>
      </c>
      <c r="L99" s="3">
        <v>864</v>
      </c>
      <c r="M99" t="s">
        <v>52</v>
      </c>
      <c r="N99" s="2">
        <v>46272.793773148202</v>
      </c>
      <c r="O99" s="3">
        <v>340</v>
      </c>
      <c r="P99" t="s">
        <v>27</v>
      </c>
      <c r="Q99" s="3">
        <v>30</v>
      </c>
      <c r="R99" s="3" t="str">
        <f>IF(OR(G99="12R",G99="12L"),_xlfn.XLOOKUP(C99,DB!$A$2:$A$222,DB!$B$2:$B$222,""),IF(OR(G99="30L",G99="30R"),_xlfn.XLOOKUP(C99,DB!$A$2:$A$222,DB!$C$2:$C$222,""),""))</f>
        <v>UDGUV</v>
      </c>
      <c r="S99" s="3">
        <f t="shared" si="1"/>
        <v>17</v>
      </c>
      <c r="T99" s="3" t="str">
        <f>_xlfn.XLOOKUP(C99,DB!$A$2:$A$222,DB!$D$2:$D$222,"")</f>
        <v>Sector 2</v>
      </c>
    </row>
    <row r="100" spans="1:20" x14ac:dyDescent="0.2">
      <c r="A100" t="s">
        <v>699</v>
      </c>
      <c r="B100" t="s">
        <v>18</v>
      </c>
      <c r="C100" t="s">
        <v>700</v>
      </c>
      <c r="D100" t="s">
        <v>36</v>
      </c>
      <c r="E100" t="s">
        <v>1931</v>
      </c>
      <c r="F100" s="2">
        <v>46272.749386574098</v>
      </c>
      <c r="G100" t="s">
        <v>22</v>
      </c>
      <c r="H100" t="s">
        <v>2548</v>
      </c>
      <c r="I100" s="3">
        <v>350</v>
      </c>
      <c r="J100" t="s">
        <v>24</v>
      </c>
      <c r="K100" t="s">
        <v>25</v>
      </c>
      <c r="L100" s="3">
        <v>232</v>
      </c>
      <c r="M100" t="s">
        <v>686</v>
      </c>
      <c r="N100" s="2">
        <v>46272.7629282407</v>
      </c>
      <c r="O100" s="3">
        <v>275</v>
      </c>
      <c r="P100" t="s">
        <v>27</v>
      </c>
      <c r="Q100" s="3">
        <v>40</v>
      </c>
      <c r="R100" s="3" t="str">
        <f>IF(OR(G100="12R",G100="12L"),_xlfn.XLOOKUP(C100,DB!$A$2:$A$222,DB!$B$2:$B$222,""),IF(OR(G100="30L",G100="30R"),_xlfn.XLOOKUP(C100,DB!$A$2:$A$222,DB!$C$2:$C$222,""),""))</f>
        <v>OMSUK</v>
      </c>
      <c r="S100" s="3">
        <f t="shared" si="1"/>
        <v>17</v>
      </c>
      <c r="T100" s="3" t="str">
        <f>_xlfn.XLOOKUP(C100,DB!$A$2:$A$222,DB!$D$2:$D$222,"")</f>
        <v>Sector 3</v>
      </c>
    </row>
    <row r="101" spans="1:20" x14ac:dyDescent="0.2">
      <c r="A101" t="s">
        <v>345</v>
      </c>
      <c r="B101" t="s">
        <v>18</v>
      </c>
      <c r="C101" t="s">
        <v>346</v>
      </c>
      <c r="D101" t="s">
        <v>65</v>
      </c>
      <c r="E101" t="s">
        <v>334</v>
      </c>
      <c r="F101" s="2">
        <v>46272.750960648104</v>
      </c>
      <c r="G101" t="s">
        <v>22</v>
      </c>
      <c r="H101" t="s">
        <v>2549</v>
      </c>
      <c r="I101" s="3">
        <v>370</v>
      </c>
      <c r="J101" t="s">
        <v>24</v>
      </c>
      <c r="K101" t="s">
        <v>25</v>
      </c>
      <c r="L101" s="3">
        <v>150</v>
      </c>
      <c r="M101" t="s">
        <v>158</v>
      </c>
      <c r="N101" s="2">
        <v>46272.760960648098</v>
      </c>
      <c r="O101" s="3">
        <v>282</v>
      </c>
      <c r="P101" t="s">
        <v>27</v>
      </c>
      <c r="Q101" s="3">
        <v>190</v>
      </c>
      <c r="R101" s="3" t="str">
        <f>IF(OR(G101="12R",G101="12L"),_xlfn.XLOOKUP(C101,DB!$A$2:$A$222,DB!$B$2:$B$222,""),IF(OR(G101="30L",G101="30R"),_xlfn.XLOOKUP(C101,DB!$A$2:$A$222,DB!$C$2:$C$222,""),""))</f>
        <v>TAKUX</v>
      </c>
      <c r="S101" s="3">
        <f t="shared" si="1"/>
        <v>18</v>
      </c>
      <c r="T101" s="3" t="str">
        <f>_xlfn.XLOOKUP(C101,DB!$A$2:$A$222,DB!$D$2:$D$222,"")</f>
        <v>Sector 7</v>
      </c>
    </row>
    <row r="102" spans="1:20" x14ac:dyDescent="0.2">
      <c r="A102" t="s">
        <v>336</v>
      </c>
      <c r="B102" t="s">
        <v>18</v>
      </c>
      <c r="C102" t="s">
        <v>337</v>
      </c>
      <c r="D102" t="s">
        <v>65</v>
      </c>
      <c r="E102" t="s">
        <v>145</v>
      </c>
      <c r="F102" s="2">
        <v>46272.7519328704</v>
      </c>
      <c r="G102" t="s">
        <v>22</v>
      </c>
      <c r="H102" t="s">
        <v>2550</v>
      </c>
      <c r="I102" s="3">
        <v>380</v>
      </c>
      <c r="J102" t="s">
        <v>24</v>
      </c>
      <c r="K102" t="s">
        <v>25</v>
      </c>
      <c r="L102" s="3">
        <v>858</v>
      </c>
      <c r="M102" t="s">
        <v>52</v>
      </c>
      <c r="N102" s="2">
        <v>46272.798900463</v>
      </c>
      <c r="O102" s="3">
        <v>380</v>
      </c>
      <c r="P102" t="s">
        <v>27</v>
      </c>
      <c r="Q102" s="3">
        <v>190</v>
      </c>
      <c r="R102" s="3" t="str">
        <f>IF(OR(G102="12R",G102="12L"),_xlfn.XLOOKUP(C102,DB!$A$2:$A$222,DB!$B$2:$B$222,""),IF(OR(G102="30L",G102="30R"),_xlfn.XLOOKUP(C102,DB!$A$2:$A$222,DB!$C$2:$C$222,""),""))</f>
        <v>UDGUV</v>
      </c>
      <c r="S102" s="3">
        <f t="shared" si="1"/>
        <v>18</v>
      </c>
      <c r="T102" s="3" t="str">
        <f>_xlfn.XLOOKUP(C102,DB!$A$2:$A$222,DB!$D$2:$D$222,"")</f>
        <v>Sector 2</v>
      </c>
    </row>
    <row r="103" spans="1:20" x14ac:dyDescent="0.2">
      <c r="A103" t="s">
        <v>373</v>
      </c>
      <c r="B103" t="s">
        <v>18</v>
      </c>
      <c r="C103" t="s">
        <v>374</v>
      </c>
      <c r="D103" t="s">
        <v>155</v>
      </c>
      <c r="E103" t="s">
        <v>375</v>
      </c>
      <c r="F103" s="2">
        <v>46272.752893518496</v>
      </c>
      <c r="G103" t="s">
        <v>22</v>
      </c>
      <c r="H103" t="s">
        <v>2551</v>
      </c>
      <c r="I103" s="3">
        <v>370</v>
      </c>
      <c r="J103" t="s">
        <v>24</v>
      </c>
      <c r="K103" t="s">
        <v>25</v>
      </c>
      <c r="L103" s="3">
        <v>351</v>
      </c>
      <c r="M103" t="s">
        <v>33</v>
      </c>
      <c r="N103" s="2">
        <v>46272.772025462997</v>
      </c>
      <c r="O103" s="3">
        <v>350</v>
      </c>
      <c r="P103" t="s">
        <v>27</v>
      </c>
      <c r="Q103" s="3">
        <v>40</v>
      </c>
      <c r="R103" s="3" t="str">
        <f>IF(OR(G103="12R",G103="12L"),_xlfn.XLOOKUP(C103,DB!$A$2:$A$222,DB!$B$2:$B$222,""),IF(OR(G103="30L",G103="30R"),_xlfn.XLOOKUP(C103,DB!$A$2:$A$222,DB!$C$2:$C$222,""),""))</f>
        <v>OMSUK</v>
      </c>
      <c r="S103" s="3">
        <f t="shared" si="1"/>
        <v>18</v>
      </c>
      <c r="T103" s="3" t="str">
        <f>_xlfn.XLOOKUP(C103,DB!$A$2:$A$222,DB!$D$2:$D$222,"")</f>
        <v>Sector 3</v>
      </c>
    </row>
    <row r="104" spans="1:20" x14ac:dyDescent="0.2">
      <c r="A104" t="s">
        <v>1122</v>
      </c>
      <c r="B104" t="s">
        <v>18</v>
      </c>
      <c r="C104" t="s">
        <v>1123</v>
      </c>
      <c r="D104" t="s">
        <v>36</v>
      </c>
      <c r="E104" t="s">
        <v>1744</v>
      </c>
      <c r="F104" s="2">
        <v>46272.753738425898</v>
      </c>
      <c r="G104" t="s">
        <v>22</v>
      </c>
      <c r="H104" t="s">
        <v>2552</v>
      </c>
      <c r="I104" s="3">
        <v>360</v>
      </c>
      <c r="J104" t="s">
        <v>24</v>
      </c>
      <c r="K104" t="s">
        <v>25</v>
      </c>
      <c r="L104" s="3">
        <v>998</v>
      </c>
      <c r="M104" t="s">
        <v>1126</v>
      </c>
      <c r="N104" s="2">
        <v>46272.808171296303</v>
      </c>
      <c r="O104" s="3">
        <v>228</v>
      </c>
      <c r="P104" t="s">
        <v>27</v>
      </c>
      <c r="Q104" s="3">
        <v>190</v>
      </c>
      <c r="R104" s="3" t="str">
        <f>IF(OR(G104="12R",G104="12L"),_xlfn.XLOOKUP(C104,DB!$A$2:$A$222,DB!$B$2:$B$222,""),IF(OR(G104="30L",G104="30R"),_xlfn.XLOOKUP(C104,DB!$A$2:$A$222,DB!$C$2:$C$222,""),""))</f>
        <v>UDGUV</v>
      </c>
      <c r="S104" s="3">
        <f t="shared" si="1"/>
        <v>18</v>
      </c>
      <c r="T104" s="3" t="str">
        <f>_xlfn.XLOOKUP(C104,DB!$A$2:$A$222,DB!$D$2:$D$222,"")</f>
        <v>Sector 2</v>
      </c>
    </row>
    <row r="105" spans="1:20" x14ac:dyDescent="0.2">
      <c r="A105" t="s">
        <v>357</v>
      </c>
      <c r="B105" t="s">
        <v>18</v>
      </c>
      <c r="C105" t="s">
        <v>249</v>
      </c>
      <c r="D105" t="s">
        <v>20</v>
      </c>
      <c r="E105" t="s">
        <v>358</v>
      </c>
      <c r="F105" s="2">
        <v>46272.755243055602</v>
      </c>
      <c r="G105" t="s">
        <v>22</v>
      </c>
      <c r="H105" t="s">
        <v>2553</v>
      </c>
      <c r="I105" s="3">
        <v>330</v>
      </c>
      <c r="J105" t="s">
        <v>24</v>
      </c>
      <c r="K105" t="s">
        <v>25</v>
      </c>
      <c r="L105" s="3">
        <v>360</v>
      </c>
      <c r="M105" t="s">
        <v>33</v>
      </c>
      <c r="N105" s="2">
        <v>46272.775891203702</v>
      </c>
      <c r="O105" s="3">
        <v>330</v>
      </c>
      <c r="P105" t="s">
        <v>27</v>
      </c>
      <c r="Q105" s="3">
        <v>40</v>
      </c>
      <c r="R105" s="3" t="str">
        <f>IF(OR(G105="12R",G105="12L"),_xlfn.XLOOKUP(C105,DB!$A$2:$A$222,DB!$B$2:$B$222,""),IF(OR(G105="30L",G105="30R"),_xlfn.XLOOKUP(C105,DB!$A$2:$A$222,DB!$C$2:$C$222,""),""))</f>
        <v>OMSUK</v>
      </c>
      <c r="S105" s="3">
        <f t="shared" si="1"/>
        <v>18</v>
      </c>
      <c r="T105" s="3" t="str">
        <f>_xlfn.XLOOKUP(C105,DB!$A$2:$A$222,DB!$D$2:$D$222,"")</f>
        <v>Sector 3</v>
      </c>
    </row>
    <row r="106" spans="1:20" x14ac:dyDescent="0.2">
      <c r="A106" t="s">
        <v>349</v>
      </c>
      <c r="B106" t="s">
        <v>18</v>
      </c>
      <c r="C106" t="s">
        <v>19</v>
      </c>
      <c r="D106" t="s">
        <v>20</v>
      </c>
      <c r="E106" t="s">
        <v>998</v>
      </c>
      <c r="F106" s="2">
        <v>46272.758298611101</v>
      </c>
      <c r="G106" t="s">
        <v>22</v>
      </c>
      <c r="H106" t="s">
        <v>2554</v>
      </c>
      <c r="I106" s="3">
        <v>340</v>
      </c>
      <c r="J106" t="s">
        <v>24</v>
      </c>
      <c r="K106" t="s">
        <v>25</v>
      </c>
      <c r="L106" s="3">
        <v>860</v>
      </c>
      <c r="M106" t="s">
        <v>26</v>
      </c>
      <c r="N106" s="2">
        <v>46272.804340277798</v>
      </c>
      <c r="O106" s="3">
        <v>340</v>
      </c>
      <c r="P106" t="s">
        <v>27</v>
      </c>
      <c r="Q106" s="3">
        <v>190</v>
      </c>
      <c r="R106" s="3" t="str">
        <f>IF(OR(G106="12R",G106="12L"),_xlfn.XLOOKUP(C106,DB!$A$2:$A$222,DB!$B$2:$B$222,""),IF(OR(G106="30L",G106="30R"),_xlfn.XLOOKUP(C106,DB!$A$2:$A$222,DB!$C$2:$C$222,""),""))</f>
        <v>UDGUV</v>
      </c>
      <c r="S106" s="3">
        <f t="shared" si="1"/>
        <v>18</v>
      </c>
      <c r="T106" s="3" t="str">
        <f>_xlfn.XLOOKUP(C106,DB!$A$2:$A$222,DB!$D$2:$D$222,"")</f>
        <v>Sector 2</v>
      </c>
    </row>
    <row r="107" spans="1:20" x14ac:dyDescent="0.2">
      <c r="A107" t="s">
        <v>1147</v>
      </c>
      <c r="B107" t="s">
        <v>18</v>
      </c>
      <c r="C107" t="s">
        <v>463</v>
      </c>
      <c r="D107" t="s">
        <v>155</v>
      </c>
      <c r="E107" t="s">
        <v>2555</v>
      </c>
      <c r="F107" s="2">
        <v>46272.7591203704</v>
      </c>
      <c r="G107" t="s">
        <v>22</v>
      </c>
      <c r="H107" t="s">
        <v>1149</v>
      </c>
      <c r="I107" s="3">
        <v>390</v>
      </c>
      <c r="J107" t="s">
        <v>24</v>
      </c>
      <c r="K107" t="s">
        <v>25</v>
      </c>
      <c r="L107" s="3">
        <v>136</v>
      </c>
      <c r="M107" t="s">
        <v>45</v>
      </c>
      <c r="N107" s="2">
        <v>46272.768136574101</v>
      </c>
      <c r="O107" s="3">
        <v>288</v>
      </c>
      <c r="P107" t="s">
        <v>27</v>
      </c>
      <c r="Q107" s="3">
        <v>190</v>
      </c>
      <c r="R107" s="3" t="str">
        <f>IF(OR(G107="12R",G107="12L"),_xlfn.XLOOKUP(C107,DB!$A$2:$A$222,DB!$B$2:$B$222,""),IF(OR(G107="30L",G107="30R"),_xlfn.XLOOKUP(C107,DB!$A$2:$A$222,DB!$C$2:$C$222,""),""))</f>
        <v>OMSUK</v>
      </c>
      <c r="S107" s="3">
        <f t="shared" si="1"/>
        <v>18</v>
      </c>
      <c r="T107" s="3" t="str">
        <f>_xlfn.XLOOKUP(C107,DB!$A$2:$A$222,DB!$D$2:$D$222,"")</f>
        <v>Sector 3</v>
      </c>
    </row>
    <row r="108" spans="1:20" x14ac:dyDescent="0.2">
      <c r="A108" t="s">
        <v>355</v>
      </c>
      <c r="B108" t="s">
        <v>18</v>
      </c>
      <c r="C108" t="s">
        <v>35</v>
      </c>
      <c r="D108" t="s">
        <v>73</v>
      </c>
      <c r="E108" t="s">
        <v>132</v>
      </c>
      <c r="F108" s="2">
        <v>46272.759976851798</v>
      </c>
      <c r="G108" t="s">
        <v>22</v>
      </c>
      <c r="H108" t="s">
        <v>2556</v>
      </c>
      <c r="I108" s="3">
        <v>340</v>
      </c>
      <c r="J108" t="s">
        <v>24</v>
      </c>
      <c r="K108" t="s">
        <v>25</v>
      </c>
      <c r="L108" s="3">
        <v>927</v>
      </c>
      <c r="M108" t="s">
        <v>2557</v>
      </c>
      <c r="N108" s="2">
        <v>46272.809467592597</v>
      </c>
      <c r="O108" s="3">
        <v>340</v>
      </c>
      <c r="P108" t="s">
        <v>27</v>
      </c>
      <c r="Q108" s="3">
        <v>190</v>
      </c>
      <c r="R108" s="3" t="str">
        <f>IF(OR(G108="12R",G108="12L"),_xlfn.XLOOKUP(C108,DB!$A$2:$A$222,DB!$B$2:$B$222,""),IF(OR(G108="30L",G108="30R"),_xlfn.XLOOKUP(C108,DB!$A$2:$A$222,DB!$C$2:$C$222,""),""))</f>
        <v>UDGUV</v>
      </c>
      <c r="S108" s="3">
        <f t="shared" si="1"/>
        <v>18</v>
      </c>
      <c r="T108" s="3" t="str">
        <f>_xlfn.XLOOKUP(C108,DB!$A$2:$A$222,DB!$D$2:$D$222,"")</f>
        <v>Sector 2</v>
      </c>
    </row>
    <row r="109" spans="1:20" x14ac:dyDescent="0.2">
      <c r="A109" t="s">
        <v>360</v>
      </c>
      <c r="B109" t="s">
        <v>18</v>
      </c>
      <c r="C109" t="s">
        <v>361</v>
      </c>
      <c r="D109" t="s">
        <v>49</v>
      </c>
      <c r="E109" t="s">
        <v>2558</v>
      </c>
      <c r="F109" s="2">
        <v>46272.760752314804</v>
      </c>
      <c r="G109" t="s">
        <v>22</v>
      </c>
      <c r="H109" t="s">
        <v>2559</v>
      </c>
      <c r="I109" s="3">
        <v>320</v>
      </c>
      <c r="J109" t="s">
        <v>24</v>
      </c>
      <c r="K109" t="s">
        <v>25</v>
      </c>
      <c r="L109" s="3">
        <v>437</v>
      </c>
      <c r="M109" t="s">
        <v>2129</v>
      </c>
      <c r="N109" s="2">
        <v>46272.785439814797</v>
      </c>
      <c r="O109" s="3">
        <v>320</v>
      </c>
      <c r="P109" t="s">
        <v>27</v>
      </c>
      <c r="Q109" s="3">
        <v>190</v>
      </c>
      <c r="R109" s="3" t="str">
        <f>IF(OR(G109="12R",G109="12L"),_xlfn.XLOOKUP(C109,DB!$A$2:$A$222,DB!$B$2:$B$222,""),IF(OR(G109="30L",G109="30R"),_xlfn.XLOOKUP(C109,DB!$A$2:$A$222,DB!$C$2:$C$222,""),""))</f>
        <v>UDGUV</v>
      </c>
      <c r="S109" s="3">
        <f t="shared" si="1"/>
        <v>18</v>
      </c>
      <c r="T109" s="3" t="str">
        <f>_xlfn.XLOOKUP(C109,DB!$A$2:$A$222,DB!$D$2:$D$222,"")</f>
        <v>Sector 2</v>
      </c>
    </row>
    <row r="110" spans="1:20" x14ac:dyDescent="0.2">
      <c r="A110" t="s">
        <v>402</v>
      </c>
      <c r="B110" t="s">
        <v>18</v>
      </c>
      <c r="C110" t="s">
        <v>164</v>
      </c>
      <c r="D110" t="s">
        <v>165</v>
      </c>
      <c r="E110" t="s">
        <v>2560</v>
      </c>
      <c r="F110" s="2">
        <v>46272.762025463002</v>
      </c>
      <c r="G110" t="s">
        <v>22</v>
      </c>
      <c r="H110" t="s">
        <v>2561</v>
      </c>
      <c r="I110" s="3">
        <v>320</v>
      </c>
      <c r="J110" t="s">
        <v>24</v>
      </c>
      <c r="K110" t="s">
        <v>25</v>
      </c>
      <c r="L110" s="3">
        <v>405</v>
      </c>
      <c r="M110" t="s">
        <v>2562</v>
      </c>
      <c r="N110" s="2">
        <v>46272.785949074103</v>
      </c>
      <c r="O110" s="3">
        <v>300</v>
      </c>
      <c r="P110" t="s">
        <v>27</v>
      </c>
      <c r="Q110" s="3">
        <v>40</v>
      </c>
      <c r="R110" s="3" t="str">
        <f>IF(OR(G110="12R",G110="12L"),_xlfn.XLOOKUP(C110,DB!$A$2:$A$222,DB!$B$2:$B$222,""),IF(OR(G110="30L",G110="30R"),_xlfn.XLOOKUP(C110,DB!$A$2:$A$222,DB!$C$2:$C$222,""),""))</f>
        <v>ENEBA</v>
      </c>
      <c r="S110" s="3">
        <f t="shared" si="1"/>
        <v>18</v>
      </c>
      <c r="T110" s="3" t="str">
        <f>_xlfn.XLOOKUP(C110,DB!$A$2:$A$222,DB!$D$2:$D$222,"")</f>
        <v>Sector 3</v>
      </c>
    </row>
    <row r="111" spans="1:20" x14ac:dyDescent="0.2">
      <c r="A111" t="s">
        <v>325</v>
      </c>
      <c r="B111" t="s">
        <v>18</v>
      </c>
      <c r="C111" t="s">
        <v>326</v>
      </c>
      <c r="D111" t="s">
        <v>30</v>
      </c>
      <c r="E111" t="s">
        <v>1262</v>
      </c>
      <c r="F111" s="2">
        <v>46272.764224537001</v>
      </c>
      <c r="G111" t="s">
        <v>22</v>
      </c>
      <c r="H111" t="s">
        <v>2563</v>
      </c>
      <c r="I111" s="3">
        <v>340</v>
      </c>
      <c r="J111" t="s">
        <v>24</v>
      </c>
      <c r="K111" t="s">
        <v>25</v>
      </c>
      <c r="L111" s="3">
        <v>442</v>
      </c>
      <c r="M111" t="s">
        <v>308</v>
      </c>
      <c r="N111" s="2">
        <v>46272.7882060185</v>
      </c>
      <c r="O111" s="3">
        <v>360</v>
      </c>
      <c r="P111" t="s">
        <v>27</v>
      </c>
      <c r="Q111" s="3">
        <v>40</v>
      </c>
      <c r="R111" s="3" t="str">
        <f>IF(OR(G111="12R",G111="12L"),_xlfn.XLOOKUP(C111,DB!$A$2:$A$222,DB!$B$2:$B$222,""),IF(OR(G111="30L",G111="30R"),_xlfn.XLOOKUP(C111,DB!$A$2:$A$222,DB!$C$2:$C$222,""),""))</f>
        <v>OMSUK</v>
      </c>
      <c r="S111" s="3">
        <f t="shared" si="1"/>
        <v>18</v>
      </c>
      <c r="T111" s="3" t="str">
        <f>_xlfn.XLOOKUP(C111,DB!$A$2:$A$222,DB!$D$2:$D$222,"")</f>
        <v>Sector 3</v>
      </c>
    </row>
    <row r="112" spans="1:20" x14ac:dyDescent="0.2">
      <c r="A112" t="s">
        <v>381</v>
      </c>
      <c r="B112" t="s">
        <v>18</v>
      </c>
      <c r="C112" t="s">
        <v>305</v>
      </c>
      <c r="D112" t="s">
        <v>73</v>
      </c>
      <c r="E112" t="s">
        <v>2564</v>
      </c>
      <c r="F112" s="2">
        <v>46272.765648148103</v>
      </c>
      <c r="G112" t="s">
        <v>22</v>
      </c>
      <c r="H112" t="s">
        <v>2565</v>
      </c>
      <c r="I112" s="3">
        <v>340</v>
      </c>
      <c r="J112" t="s">
        <v>24</v>
      </c>
      <c r="K112" t="s">
        <v>25</v>
      </c>
      <c r="L112" s="3">
        <v>468</v>
      </c>
      <c r="M112" t="s">
        <v>308</v>
      </c>
      <c r="N112" s="2">
        <v>46272.794166666703</v>
      </c>
      <c r="O112" s="3">
        <v>320</v>
      </c>
      <c r="P112" t="s">
        <v>27</v>
      </c>
      <c r="Q112" s="3">
        <v>40</v>
      </c>
      <c r="R112" s="3" t="str">
        <f>IF(OR(G112="12R",G112="12L"),_xlfn.XLOOKUP(C112,DB!$A$2:$A$222,DB!$B$2:$B$222,""),IF(OR(G112="30L",G112="30R"),_xlfn.XLOOKUP(C112,DB!$A$2:$A$222,DB!$C$2:$C$222,""),""))</f>
        <v>ENEBA</v>
      </c>
      <c r="S112" s="3">
        <f t="shared" si="1"/>
        <v>18</v>
      </c>
      <c r="T112" s="3" t="str">
        <f>_xlfn.XLOOKUP(C112,DB!$A$2:$A$222,DB!$D$2:$D$222,"")</f>
        <v>Sector 3</v>
      </c>
    </row>
    <row r="113" spans="1:20" x14ac:dyDescent="0.2">
      <c r="A113" t="s">
        <v>1141</v>
      </c>
      <c r="B113" t="s">
        <v>18</v>
      </c>
      <c r="C113" t="s">
        <v>1142</v>
      </c>
      <c r="D113" t="s">
        <v>155</v>
      </c>
      <c r="E113" t="s">
        <v>2299</v>
      </c>
      <c r="F113" s="2">
        <v>46272.767349537004</v>
      </c>
      <c r="G113" t="s">
        <v>22</v>
      </c>
      <c r="H113" t="s">
        <v>2566</v>
      </c>
      <c r="I113" s="3">
        <v>380</v>
      </c>
      <c r="J113" t="s">
        <v>24</v>
      </c>
      <c r="K113" t="s">
        <v>25</v>
      </c>
      <c r="L113" s="3">
        <v>446</v>
      </c>
      <c r="M113" t="s">
        <v>308</v>
      </c>
      <c r="N113" s="2">
        <v>46272.792500000003</v>
      </c>
      <c r="O113" s="3">
        <v>380</v>
      </c>
      <c r="P113" t="s">
        <v>27</v>
      </c>
      <c r="Q113" s="3">
        <v>40</v>
      </c>
      <c r="R113" s="3" t="str">
        <f>IF(OR(G113="12R",G113="12L"),_xlfn.XLOOKUP(C113,DB!$A$2:$A$222,DB!$B$2:$B$222,""),IF(OR(G113="30L",G113="30R"),_xlfn.XLOOKUP(C113,DB!$A$2:$A$222,DB!$C$2:$C$222,""),""))</f>
        <v>ENEBA</v>
      </c>
      <c r="S113" s="3">
        <f t="shared" si="1"/>
        <v>18</v>
      </c>
      <c r="T113" s="3" t="str">
        <f>_xlfn.XLOOKUP(C113,DB!$A$2:$A$222,DB!$D$2:$D$222,"")</f>
        <v>Sector 3</v>
      </c>
    </row>
    <row r="114" spans="1:20" x14ac:dyDescent="0.2">
      <c r="A114" t="s">
        <v>796</v>
      </c>
      <c r="B114" t="s">
        <v>18</v>
      </c>
      <c r="C114" t="s">
        <v>18</v>
      </c>
      <c r="D114" t="s">
        <v>797</v>
      </c>
      <c r="F114" s="2">
        <v>46272.768750000003</v>
      </c>
      <c r="G114" t="s">
        <v>22</v>
      </c>
      <c r="H114" t="s">
        <v>2567</v>
      </c>
      <c r="I114" s="3">
        <v>15</v>
      </c>
      <c r="J114" t="s">
        <v>196</v>
      </c>
      <c r="K114" t="s">
        <v>62</v>
      </c>
      <c r="L114" s="3">
        <v>62</v>
      </c>
      <c r="M114" t="s">
        <v>18</v>
      </c>
      <c r="N114" s="2">
        <v>46272.805972222202</v>
      </c>
      <c r="O114" s="3">
        <v>0</v>
      </c>
      <c r="P114" t="s">
        <v>192</v>
      </c>
      <c r="Q114" s="3">
        <v>15</v>
      </c>
      <c r="R114" s="3" t="str">
        <f>IF(OR(G114="12R",G114="12L"),_xlfn.XLOOKUP(C114,DB!$A$2:$A$222,DB!$B$2:$B$222,""),IF(OR(G114="30L",G114="30R"),_xlfn.XLOOKUP(C114,DB!$A$2:$A$222,DB!$C$2:$C$222,""),""))</f>
        <v/>
      </c>
      <c r="S114" s="3">
        <f t="shared" si="1"/>
        <v>18</v>
      </c>
      <c r="T114" s="3" t="str">
        <f>_xlfn.XLOOKUP(C114,DB!$A$2:$A$222,DB!$D$2:$D$222,"")</f>
        <v/>
      </c>
    </row>
    <row r="115" spans="1:20" x14ac:dyDescent="0.2">
      <c r="A115" t="s">
        <v>297</v>
      </c>
      <c r="B115" t="s">
        <v>18</v>
      </c>
      <c r="C115" t="s">
        <v>298</v>
      </c>
      <c r="D115" t="s">
        <v>73</v>
      </c>
      <c r="E115" t="s">
        <v>2568</v>
      </c>
      <c r="F115" s="2">
        <v>46272.770208333299</v>
      </c>
      <c r="G115" t="s">
        <v>22</v>
      </c>
      <c r="H115" t="s">
        <v>2569</v>
      </c>
      <c r="I115" s="3">
        <v>330</v>
      </c>
      <c r="J115" t="s">
        <v>24</v>
      </c>
      <c r="K115" t="s">
        <v>25</v>
      </c>
      <c r="L115" s="3">
        <v>359</v>
      </c>
      <c r="M115" t="s">
        <v>33</v>
      </c>
      <c r="N115" s="2">
        <v>46272.790555555599</v>
      </c>
      <c r="O115" s="3">
        <v>330</v>
      </c>
      <c r="P115" t="s">
        <v>27</v>
      </c>
      <c r="Q115" s="3">
        <v>40</v>
      </c>
      <c r="R115" s="3" t="str">
        <f>IF(OR(G115="12R",G115="12L"),_xlfn.XLOOKUP(C115,DB!$A$2:$A$222,DB!$B$2:$B$222,""),IF(OR(G115="30L",G115="30R"),_xlfn.XLOOKUP(C115,DB!$A$2:$A$222,DB!$C$2:$C$222,""),""))</f>
        <v>OMSUK</v>
      </c>
      <c r="S115" s="3">
        <f t="shared" si="1"/>
        <v>18</v>
      </c>
      <c r="T115" s="3" t="str">
        <f>_xlfn.XLOOKUP(C115,DB!$A$2:$A$222,DB!$D$2:$D$222,"")</f>
        <v>Sector 3</v>
      </c>
    </row>
    <row r="116" spans="1:20" x14ac:dyDescent="0.2">
      <c r="A116" t="s">
        <v>367</v>
      </c>
      <c r="B116" t="s">
        <v>18</v>
      </c>
      <c r="C116" t="s">
        <v>249</v>
      </c>
      <c r="D116" t="s">
        <v>73</v>
      </c>
      <c r="E116" t="s">
        <v>2570</v>
      </c>
      <c r="F116" s="2">
        <v>46272.772094907399</v>
      </c>
      <c r="G116" t="s">
        <v>22</v>
      </c>
      <c r="H116" t="s">
        <v>2571</v>
      </c>
      <c r="I116" s="3">
        <v>350</v>
      </c>
      <c r="J116" t="s">
        <v>24</v>
      </c>
      <c r="K116" t="s">
        <v>25</v>
      </c>
      <c r="L116" s="3">
        <v>365</v>
      </c>
      <c r="M116" t="s">
        <v>33</v>
      </c>
      <c r="N116" s="2">
        <v>46272.792662036998</v>
      </c>
      <c r="O116" s="3">
        <v>331</v>
      </c>
      <c r="P116" t="s">
        <v>27</v>
      </c>
      <c r="Q116" s="3">
        <v>40</v>
      </c>
      <c r="R116" s="3" t="str">
        <f>IF(OR(G116="12R",G116="12L"),_xlfn.XLOOKUP(C116,DB!$A$2:$A$222,DB!$B$2:$B$222,""),IF(OR(G116="30L",G116="30R"),_xlfn.XLOOKUP(C116,DB!$A$2:$A$222,DB!$C$2:$C$222,""),""))</f>
        <v>OMSUK</v>
      </c>
      <c r="S116" s="3">
        <f t="shared" si="1"/>
        <v>18</v>
      </c>
      <c r="T116" s="3" t="str">
        <f>_xlfn.XLOOKUP(C116,DB!$A$2:$A$222,DB!$D$2:$D$222,"")</f>
        <v>Sector 3</v>
      </c>
    </row>
    <row r="117" spans="1:20" x14ac:dyDescent="0.2">
      <c r="A117" t="s">
        <v>387</v>
      </c>
      <c r="B117" t="s">
        <v>18</v>
      </c>
      <c r="C117" t="s">
        <v>29</v>
      </c>
      <c r="D117" t="s">
        <v>30</v>
      </c>
      <c r="E117" t="s">
        <v>2572</v>
      </c>
      <c r="F117" s="2">
        <v>46272.775925925896</v>
      </c>
      <c r="G117" t="s">
        <v>22</v>
      </c>
      <c r="H117" t="s">
        <v>2573</v>
      </c>
      <c r="I117" s="3">
        <v>350</v>
      </c>
      <c r="J117" t="s">
        <v>24</v>
      </c>
      <c r="K117" t="s">
        <v>25</v>
      </c>
      <c r="L117" s="3">
        <v>360</v>
      </c>
      <c r="M117" t="s">
        <v>33</v>
      </c>
      <c r="N117" s="2">
        <v>46272.7972337963</v>
      </c>
      <c r="O117" s="3">
        <v>330</v>
      </c>
      <c r="P117" t="s">
        <v>27</v>
      </c>
      <c r="Q117" s="3">
        <v>40</v>
      </c>
      <c r="R117" s="3" t="str">
        <f>IF(OR(G117="12R",G117="12L"),_xlfn.XLOOKUP(C117,DB!$A$2:$A$222,DB!$B$2:$B$222,""),IF(OR(G117="30L",G117="30R"),_xlfn.XLOOKUP(C117,DB!$A$2:$A$222,DB!$C$2:$C$222,""),""))</f>
        <v>OMSUK</v>
      </c>
      <c r="S117" s="3">
        <f t="shared" si="1"/>
        <v>18</v>
      </c>
      <c r="T117" s="3" t="str">
        <f>_xlfn.XLOOKUP(C117,DB!$A$2:$A$222,DB!$D$2:$D$222,"")</f>
        <v>Sector 3</v>
      </c>
    </row>
    <row r="118" spans="1:20" x14ac:dyDescent="0.2">
      <c r="A118" t="s">
        <v>2574</v>
      </c>
      <c r="B118" t="s">
        <v>18</v>
      </c>
      <c r="C118" t="s">
        <v>322</v>
      </c>
      <c r="D118" t="s">
        <v>1307</v>
      </c>
      <c r="E118" t="s">
        <v>1308</v>
      </c>
      <c r="F118" s="2">
        <v>46272.778368055602</v>
      </c>
      <c r="G118" t="s">
        <v>22</v>
      </c>
      <c r="H118" t="s">
        <v>2575</v>
      </c>
      <c r="I118" s="3">
        <v>430</v>
      </c>
      <c r="J118" t="s">
        <v>24</v>
      </c>
      <c r="K118" t="s">
        <v>216</v>
      </c>
      <c r="L118" s="3">
        <v>860</v>
      </c>
      <c r="M118" t="s">
        <v>39</v>
      </c>
      <c r="N118" s="2">
        <v>46272.828206018501</v>
      </c>
      <c r="O118" s="3">
        <v>430</v>
      </c>
      <c r="P118" t="s">
        <v>27</v>
      </c>
      <c r="Q118" s="3">
        <v>30</v>
      </c>
      <c r="R118" s="3" t="str">
        <f>IF(OR(G118="12R",G118="12L"),_xlfn.XLOOKUP(C118,DB!$A$2:$A$222,DB!$B$2:$B$222,""),IF(OR(G118="30L",G118="30R"),_xlfn.XLOOKUP(C118,DB!$A$2:$A$222,DB!$C$2:$C$222,""),""))</f>
        <v>UDGUV</v>
      </c>
      <c r="S118" s="3">
        <f t="shared" si="1"/>
        <v>18</v>
      </c>
      <c r="T118" s="3" t="str">
        <f>_xlfn.XLOOKUP(C118,DB!$A$2:$A$222,DB!$D$2:$D$222,"")</f>
        <v>Sector 2</v>
      </c>
    </row>
    <row r="119" spans="1:20" x14ac:dyDescent="0.2">
      <c r="A119" t="s">
        <v>412</v>
      </c>
      <c r="B119" t="s">
        <v>18</v>
      </c>
      <c r="C119" t="s">
        <v>164</v>
      </c>
      <c r="D119" t="s">
        <v>165</v>
      </c>
      <c r="E119" t="s">
        <v>2576</v>
      </c>
      <c r="F119" s="2">
        <v>46272.783425925903</v>
      </c>
      <c r="G119" t="s">
        <v>22</v>
      </c>
      <c r="H119" t="s">
        <v>2577</v>
      </c>
      <c r="I119" s="3">
        <v>320</v>
      </c>
      <c r="J119" t="s">
        <v>24</v>
      </c>
      <c r="K119" t="s">
        <v>25</v>
      </c>
      <c r="L119" s="3">
        <v>860</v>
      </c>
      <c r="M119" t="s">
        <v>344</v>
      </c>
      <c r="N119" s="2">
        <v>46272.828923611101</v>
      </c>
      <c r="O119" s="3">
        <v>320</v>
      </c>
      <c r="P119" t="s">
        <v>27</v>
      </c>
      <c r="Q119" s="3">
        <v>40</v>
      </c>
      <c r="R119" s="3" t="str">
        <f>IF(OR(G119="12R",G119="12L"),_xlfn.XLOOKUP(C119,DB!$A$2:$A$222,DB!$B$2:$B$222,""),IF(OR(G119="30L",G119="30R"),_xlfn.XLOOKUP(C119,DB!$A$2:$A$222,DB!$C$2:$C$222,""),""))</f>
        <v>ENEBA</v>
      </c>
      <c r="S119" s="3">
        <f t="shared" si="1"/>
        <v>18</v>
      </c>
      <c r="T119" s="3" t="str">
        <f>_xlfn.XLOOKUP(C119,DB!$A$2:$A$222,DB!$D$2:$D$222,"")</f>
        <v>Sector 3</v>
      </c>
    </row>
    <row r="120" spans="1:20" x14ac:dyDescent="0.2">
      <c r="A120" t="s">
        <v>818</v>
      </c>
      <c r="B120" t="s">
        <v>18</v>
      </c>
      <c r="C120" t="s">
        <v>136</v>
      </c>
      <c r="D120" t="s">
        <v>65</v>
      </c>
      <c r="E120" t="s">
        <v>92</v>
      </c>
      <c r="F120" s="2">
        <v>46272.785601851901</v>
      </c>
      <c r="G120" t="s">
        <v>22</v>
      </c>
      <c r="H120" t="s">
        <v>2578</v>
      </c>
      <c r="I120" s="3">
        <v>380</v>
      </c>
      <c r="J120" t="s">
        <v>24</v>
      </c>
      <c r="K120" t="s">
        <v>216</v>
      </c>
      <c r="L120" s="3">
        <v>916</v>
      </c>
      <c r="M120" t="s">
        <v>52</v>
      </c>
      <c r="N120" s="2">
        <v>46272.835243055597</v>
      </c>
      <c r="O120" s="3">
        <v>360</v>
      </c>
      <c r="P120" t="s">
        <v>27</v>
      </c>
      <c r="Q120" s="3">
        <v>190</v>
      </c>
      <c r="R120" s="3" t="str">
        <f>IF(OR(G120="12R",G120="12L"),_xlfn.XLOOKUP(C120,DB!$A$2:$A$222,DB!$B$2:$B$222,""),IF(OR(G120="30L",G120="30R"),_xlfn.XLOOKUP(C120,DB!$A$2:$A$222,DB!$C$2:$C$222,""),""))</f>
        <v>UDGUV</v>
      </c>
      <c r="S120" s="3">
        <f t="shared" si="1"/>
        <v>18</v>
      </c>
      <c r="T120" s="3" t="str">
        <f>_xlfn.XLOOKUP(C120,DB!$A$2:$A$222,DB!$D$2:$D$222,"")</f>
        <v>Sector 2</v>
      </c>
    </row>
    <row r="121" spans="1:20" x14ac:dyDescent="0.2">
      <c r="A121" t="s">
        <v>2579</v>
      </c>
      <c r="B121" t="s">
        <v>18</v>
      </c>
      <c r="C121" t="s">
        <v>204</v>
      </c>
      <c r="D121" t="s">
        <v>30</v>
      </c>
      <c r="E121" t="s">
        <v>2580</v>
      </c>
      <c r="F121" s="2">
        <v>46272.812210648102</v>
      </c>
      <c r="G121" t="s">
        <v>2581</v>
      </c>
      <c r="H121" t="s">
        <v>2582</v>
      </c>
      <c r="I121" s="3">
        <v>350</v>
      </c>
      <c r="J121" t="s">
        <v>24</v>
      </c>
      <c r="K121" t="s">
        <v>25</v>
      </c>
      <c r="L121" s="3">
        <v>348</v>
      </c>
      <c r="M121" t="s">
        <v>33</v>
      </c>
      <c r="N121" s="2">
        <v>46272.832557870403</v>
      </c>
      <c r="O121" s="3">
        <v>350</v>
      </c>
      <c r="P121" t="s">
        <v>27</v>
      </c>
      <c r="Q121" s="3">
        <v>40</v>
      </c>
      <c r="R121" s="3" t="str">
        <f>IF(OR(G121="12R",G121="12L"),_xlfn.XLOOKUP(C121,DB!$A$2:$A$222,DB!$B$2:$B$222,""),IF(OR(G121="30L",G121="30R"),_xlfn.XLOOKUP(C121,DB!$A$2:$A$222,DB!$C$2:$C$222,""),""))</f>
        <v>ROTGI</v>
      </c>
      <c r="S121" s="3">
        <f t="shared" si="1"/>
        <v>19</v>
      </c>
      <c r="T121" s="3" t="str">
        <f>_xlfn.XLOOKUP(C121,DB!$A$2:$A$222,DB!$D$2:$D$222,"")</f>
        <v>Sector 3</v>
      </c>
    </row>
    <row r="122" spans="1:20" x14ac:dyDescent="0.2">
      <c r="A122" t="s">
        <v>399</v>
      </c>
      <c r="B122" t="s">
        <v>18</v>
      </c>
      <c r="C122" t="s">
        <v>77</v>
      </c>
      <c r="D122" t="s">
        <v>36</v>
      </c>
      <c r="E122" t="s">
        <v>400</v>
      </c>
      <c r="F122" s="2">
        <v>46272.813287037003</v>
      </c>
      <c r="G122" t="s">
        <v>2581</v>
      </c>
      <c r="H122" t="s">
        <v>2583</v>
      </c>
      <c r="I122" s="3">
        <v>380</v>
      </c>
      <c r="J122" t="s">
        <v>24</v>
      </c>
      <c r="K122" t="s">
        <v>25</v>
      </c>
      <c r="L122" s="3">
        <v>850</v>
      </c>
      <c r="M122" t="s">
        <v>267</v>
      </c>
      <c r="N122" s="2">
        <v>46272.8595138889</v>
      </c>
      <c r="O122" s="3">
        <v>380</v>
      </c>
      <c r="P122" t="s">
        <v>27</v>
      </c>
      <c r="Q122" s="3">
        <v>190</v>
      </c>
      <c r="R122" s="3" t="str">
        <f>IF(OR(G122="12R",G122="12L"),_xlfn.XLOOKUP(C122,DB!$A$2:$A$222,DB!$B$2:$B$222,""),IF(OR(G122="30L",G122="30R"),_xlfn.XLOOKUP(C122,DB!$A$2:$A$222,DB!$C$2:$C$222,""),""))</f>
        <v>UDGUV</v>
      </c>
      <c r="S122" s="3">
        <f t="shared" si="1"/>
        <v>19</v>
      </c>
      <c r="T122" s="3" t="str">
        <f>_xlfn.XLOOKUP(C122,DB!$A$2:$A$222,DB!$D$2:$D$222,"")</f>
        <v>Sector 2</v>
      </c>
    </row>
    <row r="123" spans="1:20" x14ac:dyDescent="0.2">
      <c r="A123" t="s">
        <v>2584</v>
      </c>
      <c r="B123" t="s">
        <v>18</v>
      </c>
      <c r="C123" t="s">
        <v>322</v>
      </c>
      <c r="D123" t="s">
        <v>1307</v>
      </c>
      <c r="E123" t="s">
        <v>2585</v>
      </c>
      <c r="F123" s="2">
        <v>46272.816898148201</v>
      </c>
      <c r="G123" t="s">
        <v>2581</v>
      </c>
      <c r="H123" t="s">
        <v>2586</v>
      </c>
      <c r="I123" s="3">
        <v>430</v>
      </c>
      <c r="J123" t="s">
        <v>24</v>
      </c>
      <c r="K123" t="s">
        <v>216</v>
      </c>
      <c r="L123" s="3">
        <v>851</v>
      </c>
      <c r="M123" t="s">
        <v>39</v>
      </c>
      <c r="N123" s="2">
        <v>46272.865439814799</v>
      </c>
      <c r="O123" s="3">
        <v>430</v>
      </c>
      <c r="P123" t="s">
        <v>27</v>
      </c>
      <c r="Q123" s="3">
        <v>30</v>
      </c>
      <c r="R123" s="3" t="str">
        <f>IF(OR(G123="12R",G123="12L"),_xlfn.XLOOKUP(C123,DB!$A$2:$A$222,DB!$B$2:$B$222,""),IF(OR(G123="30L",G123="30R"),_xlfn.XLOOKUP(C123,DB!$A$2:$A$222,DB!$C$2:$C$222,""),""))</f>
        <v>UDGUV</v>
      </c>
      <c r="S123" s="3">
        <f t="shared" si="1"/>
        <v>19</v>
      </c>
      <c r="T123" s="3" t="str">
        <f>_xlfn.XLOOKUP(C123,DB!$A$2:$A$222,DB!$D$2:$D$222,"")</f>
        <v>Sector 2</v>
      </c>
    </row>
    <row r="124" spans="1:20" x14ac:dyDescent="0.2">
      <c r="A124" t="s">
        <v>434</v>
      </c>
      <c r="B124" t="s">
        <v>18</v>
      </c>
      <c r="C124" t="s">
        <v>341</v>
      </c>
      <c r="D124" t="s">
        <v>155</v>
      </c>
      <c r="E124" t="s">
        <v>1234</v>
      </c>
      <c r="F124" s="2">
        <v>46272.8180208333</v>
      </c>
      <c r="G124" t="s">
        <v>2581</v>
      </c>
      <c r="H124" t="s">
        <v>2587</v>
      </c>
      <c r="I124" s="3">
        <v>360</v>
      </c>
      <c r="J124" t="s">
        <v>24</v>
      </c>
      <c r="K124" t="s">
        <v>25</v>
      </c>
      <c r="L124" s="3">
        <v>547</v>
      </c>
      <c r="M124" t="s">
        <v>177</v>
      </c>
      <c r="N124" s="2">
        <v>46272.847256944398</v>
      </c>
      <c r="O124" s="3">
        <v>370</v>
      </c>
      <c r="P124" t="s">
        <v>27</v>
      </c>
      <c r="Q124" s="3">
        <v>190</v>
      </c>
      <c r="R124" s="3" t="str">
        <f>IF(OR(G124="12R",G124="12L"),_xlfn.XLOOKUP(C124,DB!$A$2:$A$222,DB!$B$2:$B$222,""),IF(OR(G124="30L",G124="30R"),_xlfn.XLOOKUP(C124,DB!$A$2:$A$222,DB!$C$2:$C$222,""),""))</f>
        <v>NOSUG</v>
      </c>
      <c r="S124" s="3">
        <f t="shared" si="1"/>
        <v>19</v>
      </c>
      <c r="T124" s="3" t="str">
        <f>_xlfn.XLOOKUP(C124,DB!$A$2:$A$222,DB!$D$2:$D$222,"")</f>
        <v>Sector 3</v>
      </c>
    </row>
    <row r="125" spans="1:20" x14ac:dyDescent="0.2">
      <c r="A125" t="s">
        <v>1189</v>
      </c>
      <c r="B125" t="s">
        <v>18</v>
      </c>
      <c r="C125" t="s">
        <v>420</v>
      </c>
      <c r="D125" t="s">
        <v>421</v>
      </c>
      <c r="E125" t="s">
        <v>2588</v>
      </c>
      <c r="F125" s="2">
        <v>46272.821875000001</v>
      </c>
      <c r="G125" t="s">
        <v>2581</v>
      </c>
      <c r="H125" t="s">
        <v>2589</v>
      </c>
      <c r="I125" s="3">
        <v>350</v>
      </c>
      <c r="J125" t="s">
        <v>24</v>
      </c>
      <c r="K125" t="s">
        <v>25</v>
      </c>
      <c r="L125" s="3">
        <v>348</v>
      </c>
      <c r="M125" t="s">
        <v>33</v>
      </c>
      <c r="N125" s="2">
        <v>46272.841273148202</v>
      </c>
      <c r="O125" s="3">
        <v>330</v>
      </c>
      <c r="P125" t="s">
        <v>46</v>
      </c>
      <c r="Q125" s="3">
        <v>40</v>
      </c>
      <c r="R125" s="3" t="str">
        <f>IF(OR(G125="12R",G125="12L"),_xlfn.XLOOKUP(C125,DB!$A$2:$A$222,DB!$B$2:$B$222,""),IF(OR(G125="30L",G125="30R"),_xlfn.XLOOKUP(C125,DB!$A$2:$A$222,DB!$C$2:$C$222,""),""))</f>
        <v>NUDAL</v>
      </c>
      <c r="S125" s="3">
        <f t="shared" si="1"/>
        <v>19</v>
      </c>
      <c r="T125" s="3" t="str">
        <f>_xlfn.XLOOKUP(C125,DB!$A$2:$A$222,DB!$D$2:$D$222,"")</f>
        <v>Sector 3</v>
      </c>
    </row>
    <row r="126" spans="1:20" x14ac:dyDescent="0.2">
      <c r="A126" t="s">
        <v>408</v>
      </c>
      <c r="B126" t="s">
        <v>18</v>
      </c>
      <c r="C126" t="s">
        <v>409</v>
      </c>
      <c r="D126" t="s">
        <v>73</v>
      </c>
      <c r="E126" t="s">
        <v>2186</v>
      </c>
      <c r="F126" s="2">
        <v>46272.824062500003</v>
      </c>
      <c r="G126" t="s">
        <v>2581</v>
      </c>
      <c r="H126" t="s">
        <v>2590</v>
      </c>
      <c r="I126" s="3">
        <v>340</v>
      </c>
      <c r="J126" t="s">
        <v>24</v>
      </c>
      <c r="K126" t="s">
        <v>25</v>
      </c>
      <c r="L126" s="3">
        <v>841</v>
      </c>
      <c r="M126" t="s">
        <v>39</v>
      </c>
      <c r="N126" s="2">
        <v>46272.870949074102</v>
      </c>
      <c r="O126" s="3">
        <v>340</v>
      </c>
      <c r="P126" t="s">
        <v>27</v>
      </c>
      <c r="Q126" s="3">
        <v>190</v>
      </c>
      <c r="R126" s="3" t="str">
        <f>IF(OR(G126="12R",G126="12L"),_xlfn.XLOOKUP(C126,DB!$A$2:$A$222,DB!$B$2:$B$222,""),IF(OR(G126="30L",G126="30R"),_xlfn.XLOOKUP(C126,DB!$A$2:$A$222,DB!$C$2:$C$222,""),""))</f>
        <v>UDGUV</v>
      </c>
      <c r="S126" s="3">
        <f t="shared" si="1"/>
        <v>19</v>
      </c>
      <c r="T126" s="3" t="str">
        <f>_xlfn.XLOOKUP(C126,DB!$A$2:$A$222,DB!$D$2:$D$222,"")</f>
        <v>Sector 2</v>
      </c>
    </row>
    <row r="127" spans="1:20" x14ac:dyDescent="0.2">
      <c r="A127" t="s">
        <v>431</v>
      </c>
      <c r="B127" t="s">
        <v>18</v>
      </c>
      <c r="C127" t="s">
        <v>154</v>
      </c>
      <c r="D127" t="s">
        <v>30</v>
      </c>
      <c r="E127" t="s">
        <v>2591</v>
      </c>
      <c r="F127" s="2">
        <v>46272.825416666703</v>
      </c>
      <c r="G127" t="s">
        <v>2581</v>
      </c>
      <c r="H127" t="s">
        <v>2592</v>
      </c>
      <c r="I127" s="3">
        <v>330</v>
      </c>
      <c r="J127" t="s">
        <v>24</v>
      </c>
      <c r="K127" t="s">
        <v>25</v>
      </c>
      <c r="L127" s="3">
        <v>181</v>
      </c>
      <c r="M127" t="s">
        <v>158</v>
      </c>
      <c r="N127" s="2">
        <v>46272.837384259299</v>
      </c>
      <c r="O127" s="3">
        <v>286</v>
      </c>
      <c r="P127" t="s">
        <v>27</v>
      </c>
      <c r="Q127" s="3">
        <v>190</v>
      </c>
      <c r="R127" s="3" t="str">
        <f>IF(OR(G127="12R",G127="12L"),_xlfn.XLOOKUP(C127,DB!$A$2:$A$222,DB!$B$2:$B$222,""),IF(OR(G127="30L",G127="30R"),_xlfn.XLOOKUP(C127,DB!$A$2:$A$222,DB!$C$2:$C$222,""),""))</f>
        <v>CZM</v>
      </c>
      <c r="S127" s="3">
        <f t="shared" si="1"/>
        <v>19</v>
      </c>
      <c r="T127" s="3" t="str">
        <f>_xlfn.XLOOKUP(C127,DB!$A$2:$A$222,DB!$D$2:$D$222,"")</f>
        <v>Sector 7</v>
      </c>
    </row>
    <row r="128" spans="1:20" x14ac:dyDescent="0.2">
      <c r="A128" t="s">
        <v>506</v>
      </c>
      <c r="B128" t="s">
        <v>18</v>
      </c>
      <c r="C128" t="s">
        <v>211</v>
      </c>
      <c r="D128" t="s">
        <v>20</v>
      </c>
      <c r="E128" t="s">
        <v>2593</v>
      </c>
      <c r="F128" s="2">
        <v>46272.826481481497</v>
      </c>
      <c r="G128" t="s">
        <v>2581</v>
      </c>
      <c r="H128" t="s">
        <v>2594</v>
      </c>
      <c r="I128" s="3">
        <v>350</v>
      </c>
      <c r="J128" t="s">
        <v>24</v>
      </c>
      <c r="K128" t="s">
        <v>25</v>
      </c>
      <c r="L128" s="3">
        <v>153</v>
      </c>
      <c r="M128" t="s">
        <v>2595</v>
      </c>
      <c r="N128" s="2">
        <v>46272.837256944404</v>
      </c>
      <c r="O128" s="3">
        <v>263</v>
      </c>
      <c r="P128" t="s">
        <v>27</v>
      </c>
      <c r="Q128" s="3">
        <v>40</v>
      </c>
      <c r="R128" s="3" t="str">
        <f>IF(OR(G128="12R",G128="12L"),_xlfn.XLOOKUP(C128,DB!$A$2:$A$222,DB!$B$2:$B$222,""),IF(OR(G128="30L",G128="30R"),_xlfn.XLOOKUP(C128,DB!$A$2:$A$222,DB!$C$2:$C$222,""),""))</f>
        <v>NUDAL</v>
      </c>
      <c r="S128" s="3">
        <f t="shared" si="1"/>
        <v>19</v>
      </c>
      <c r="T128" s="3" t="str">
        <f>_xlfn.XLOOKUP(C128,DB!$A$2:$A$222,DB!$D$2:$D$222,"")</f>
        <v>Sector 3</v>
      </c>
    </row>
    <row r="129" spans="1:20" x14ac:dyDescent="0.2">
      <c r="A129" t="s">
        <v>415</v>
      </c>
      <c r="B129" t="s">
        <v>18</v>
      </c>
      <c r="C129" t="s">
        <v>173</v>
      </c>
      <c r="D129" t="s">
        <v>73</v>
      </c>
      <c r="E129" t="s">
        <v>2596</v>
      </c>
      <c r="F129" s="2">
        <v>46272.827569444402</v>
      </c>
      <c r="G129" t="s">
        <v>2581</v>
      </c>
      <c r="H129" t="s">
        <v>2597</v>
      </c>
      <c r="I129" s="3">
        <v>340</v>
      </c>
      <c r="J129" t="s">
        <v>24</v>
      </c>
      <c r="K129" t="s">
        <v>25</v>
      </c>
      <c r="L129" s="3">
        <v>374</v>
      </c>
      <c r="M129" t="s">
        <v>2598</v>
      </c>
      <c r="N129" s="2">
        <v>46272.848900463003</v>
      </c>
      <c r="O129" s="3">
        <v>340</v>
      </c>
      <c r="P129" t="s">
        <v>27</v>
      </c>
      <c r="Q129" s="3">
        <v>190</v>
      </c>
      <c r="R129" s="3" t="str">
        <f>IF(OR(G129="12R",G129="12L"),_xlfn.XLOOKUP(C129,DB!$A$2:$A$222,DB!$B$2:$B$222,""),IF(OR(G129="30L",G129="30R"),_xlfn.XLOOKUP(C129,DB!$A$2:$A$222,DB!$C$2:$C$222,""),""))</f>
        <v>NOSUG</v>
      </c>
      <c r="S129" s="3">
        <f t="shared" si="1"/>
        <v>19</v>
      </c>
      <c r="T129" s="3" t="str">
        <f>_xlfn.XLOOKUP(C129,DB!$A$2:$A$222,DB!$D$2:$D$222,"")</f>
        <v>Sector 3</v>
      </c>
    </row>
    <row r="130" spans="1:20" x14ac:dyDescent="0.2">
      <c r="A130" t="s">
        <v>839</v>
      </c>
      <c r="B130" t="s">
        <v>18</v>
      </c>
      <c r="C130" t="s">
        <v>840</v>
      </c>
      <c r="D130" t="s">
        <v>73</v>
      </c>
      <c r="E130" t="s">
        <v>1898</v>
      </c>
      <c r="F130" s="2">
        <v>46272.828773148103</v>
      </c>
      <c r="G130" t="s">
        <v>2581</v>
      </c>
      <c r="H130" t="s">
        <v>2599</v>
      </c>
      <c r="I130" s="3">
        <v>340</v>
      </c>
      <c r="J130" t="s">
        <v>24</v>
      </c>
      <c r="K130" t="s">
        <v>25</v>
      </c>
      <c r="L130" s="3">
        <v>622</v>
      </c>
      <c r="M130" t="s">
        <v>177</v>
      </c>
      <c r="N130" s="2">
        <v>46272.864016203697</v>
      </c>
      <c r="O130" s="3">
        <v>300</v>
      </c>
      <c r="P130" t="s">
        <v>27</v>
      </c>
      <c r="Q130" s="3">
        <v>190</v>
      </c>
      <c r="R130" s="3" t="str">
        <f>IF(OR(G130="12R",G130="12L"),_xlfn.XLOOKUP(C130,DB!$A$2:$A$222,DB!$B$2:$B$222,""),IF(OR(G130="30L",G130="30R"),_xlfn.XLOOKUP(C130,DB!$A$2:$A$222,DB!$C$2:$C$222,""),""))</f>
        <v>NOSUG</v>
      </c>
      <c r="S130" s="3">
        <f t="shared" si="1"/>
        <v>19</v>
      </c>
      <c r="T130" s="3" t="str">
        <f>_xlfn.XLOOKUP(C130,DB!$A$2:$A$222,DB!$D$2:$D$222,"")</f>
        <v>Sector 3</v>
      </c>
    </row>
    <row r="131" spans="1:20" x14ac:dyDescent="0.2">
      <c r="A131" t="s">
        <v>462</v>
      </c>
      <c r="B131" t="s">
        <v>18</v>
      </c>
      <c r="C131" t="s">
        <v>463</v>
      </c>
      <c r="D131" t="s">
        <v>36</v>
      </c>
      <c r="E131" t="s">
        <v>2600</v>
      </c>
      <c r="F131" s="2">
        <v>46272.829849537004</v>
      </c>
      <c r="G131" t="s">
        <v>2581</v>
      </c>
      <c r="H131" t="s">
        <v>2601</v>
      </c>
      <c r="I131" s="3">
        <v>350</v>
      </c>
      <c r="J131" t="s">
        <v>24</v>
      </c>
      <c r="K131" t="s">
        <v>25</v>
      </c>
      <c r="L131" s="3">
        <v>347</v>
      </c>
      <c r="M131" t="s">
        <v>33</v>
      </c>
      <c r="N131" s="2">
        <v>46272.849282407398</v>
      </c>
      <c r="O131" s="3">
        <v>350</v>
      </c>
      <c r="P131" t="s">
        <v>27</v>
      </c>
      <c r="Q131" s="3">
        <v>40</v>
      </c>
      <c r="R131" s="3" t="str">
        <f>IF(OR(G131="12R",G131="12L"),_xlfn.XLOOKUP(C131,DB!$A$2:$A$222,DB!$B$2:$B$222,""),IF(OR(G131="30L",G131="30R"),_xlfn.XLOOKUP(C131,DB!$A$2:$A$222,DB!$C$2:$C$222,""),""))</f>
        <v>ROTGI</v>
      </c>
      <c r="S131" s="3">
        <f t="shared" ref="S131:S194" si="2">HOUR(F131)</f>
        <v>19</v>
      </c>
      <c r="T131" s="3" t="str">
        <f>_xlfn.XLOOKUP(C131,DB!$A$2:$A$222,DB!$D$2:$D$222,"")</f>
        <v>Sector 3</v>
      </c>
    </row>
    <row r="132" spans="1:20" x14ac:dyDescent="0.2">
      <c r="A132" t="s">
        <v>512</v>
      </c>
      <c r="B132" t="s">
        <v>18</v>
      </c>
      <c r="C132" t="s">
        <v>253</v>
      </c>
      <c r="D132" t="s">
        <v>36</v>
      </c>
      <c r="E132" t="s">
        <v>1228</v>
      </c>
      <c r="F132" s="2">
        <v>46272.830972222197</v>
      </c>
      <c r="G132" t="s">
        <v>2581</v>
      </c>
      <c r="H132" t="s">
        <v>2602</v>
      </c>
      <c r="I132" s="3">
        <v>380</v>
      </c>
      <c r="J132" t="s">
        <v>24</v>
      </c>
      <c r="K132" t="s">
        <v>25</v>
      </c>
      <c r="L132" s="3">
        <v>335</v>
      </c>
      <c r="M132" t="s">
        <v>2603</v>
      </c>
      <c r="N132" s="2">
        <v>46272.8498958333</v>
      </c>
      <c r="O132" s="3">
        <v>380</v>
      </c>
      <c r="P132" t="s">
        <v>27</v>
      </c>
      <c r="Q132" s="3">
        <v>190</v>
      </c>
      <c r="R132" s="3" t="str">
        <f>IF(OR(G132="12R",G132="12L"),_xlfn.XLOOKUP(C132,DB!$A$2:$A$222,DB!$B$2:$B$222,""),IF(OR(G132="30L",G132="30R"),_xlfn.XLOOKUP(C132,DB!$A$2:$A$222,DB!$C$2:$C$222,""),""))</f>
        <v>CZM</v>
      </c>
      <c r="S132" s="3">
        <f t="shared" si="2"/>
        <v>19</v>
      </c>
      <c r="T132" s="3" t="str">
        <f>_xlfn.XLOOKUP(C132,DB!$A$2:$A$222,DB!$D$2:$D$222,"")</f>
        <v>Sector 7</v>
      </c>
    </row>
    <row r="133" spans="1:20" x14ac:dyDescent="0.2">
      <c r="A133" t="s">
        <v>448</v>
      </c>
      <c r="B133" t="s">
        <v>18</v>
      </c>
      <c r="C133" t="s">
        <v>449</v>
      </c>
      <c r="D133" t="s">
        <v>20</v>
      </c>
      <c r="E133" t="s">
        <v>624</v>
      </c>
      <c r="F133" s="2">
        <v>46272.832025463002</v>
      </c>
      <c r="G133" t="s">
        <v>2581</v>
      </c>
      <c r="H133" t="s">
        <v>2604</v>
      </c>
      <c r="I133" s="3">
        <v>340</v>
      </c>
      <c r="J133" t="s">
        <v>24</v>
      </c>
      <c r="K133" t="s">
        <v>25</v>
      </c>
      <c r="L133" s="3">
        <v>842</v>
      </c>
      <c r="M133" t="s">
        <v>39</v>
      </c>
      <c r="N133" s="2">
        <v>46272.877974536997</v>
      </c>
      <c r="O133" s="3">
        <v>340</v>
      </c>
      <c r="P133" t="s">
        <v>27</v>
      </c>
      <c r="Q133" s="3">
        <v>190</v>
      </c>
      <c r="R133" s="3" t="str">
        <f>IF(OR(G133="12R",G133="12L"),_xlfn.XLOOKUP(C133,DB!$A$2:$A$222,DB!$B$2:$B$222,""),IF(OR(G133="30L",G133="30R"),_xlfn.XLOOKUP(C133,DB!$A$2:$A$222,DB!$C$2:$C$222,""),""))</f>
        <v>UDGUV</v>
      </c>
      <c r="S133" s="3">
        <f t="shared" si="2"/>
        <v>19</v>
      </c>
      <c r="T133" s="3" t="str">
        <f>_xlfn.XLOOKUP(C133,DB!$A$2:$A$222,DB!$D$2:$D$222,"")</f>
        <v>Sector 2</v>
      </c>
    </row>
    <row r="134" spans="1:20" x14ac:dyDescent="0.2">
      <c r="A134" t="s">
        <v>445</v>
      </c>
      <c r="B134" t="s">
        <v>18</v>
      </c>
      <c r="C134" t="s">
        <v>182</v>
      </c>
      <c r="D134" t="s">
        <v>73</v>
      </c>
      <c r="E134" t="s">
        <v>1115</v>
      </c>
      <c r="F134" s="2">
        <v>46272.833055555602</v>
      </c>
      <c r="G134" t="s">
        <v>2581</v>
      </c>
      <c r="H134" t="s">
        <v>2605</v>
      </c>
      <c r="I134" s="3">
        <v>350</v>
      </c>
      <c r="J134" t="s">
        <v>24</v>
      </c>
      <c r="K134" t="s">
        <v>25</v>
      </c>
      <c r="L134" s="3">
        <v>345</v>
      </c>
      <c r="M134" t="s">
        <v>33</v>
      </c>
      <c r="N134" s="2">
        <v>46272.853240740696</v>
      </c>
      <c r="O134" s="3">
        <v>330</v>
      </c>
      <c r="P134" t="s">
        <v>27</v>
      </c>
      <c r="Q134" s="3">
        <v>40</v>
      </c>
      <c r="R134" s="3" t="str">
        <f>IF(OR(G134="12R",G134="12L"),_xlfn.XLOOKUP(C134,DB!$A$2:$A$222,DB!$B$2:$B$222,""),IF(OR(G134="30L",G134="30R"),_xlfn.XLOOKUP(C134,DB!$A$2:$A$222,DB!$C$2:$C$222,""),""))</f>
        <v>NOSUG</v>
      </c>
      <c r="S134" s="3">
        <f t="shared" si="2"/>
        <v>19</v>
      </c>
      <c r="T134" s="3" t="str">
        <f>_xlfn.XLOOKUP(C134,DB!$A$2:$A$222,DB!$D$2:$D$222,"")</f>
        <v>Sector 3</v>
      </c>
    </row>
    <row r="135" spans="1:20" x14ac:dyDescent="0.2">
      <c r="A135" t="s">
        <v>476</v>
      </c>
      <c r="B135" t="s">
        <v>18</v>
      </c>
      <c r="C135" t="s">
        <v>131</v>
      </c>
      <c r="D135" t="s">
        <v>65</v>
      </c>
      <c r="E135" t="s">
        <v>148</v>
      </c>
      <c r="F135" s="2">
        <v>46272.834467592598</v>
      </c>
      <c r="G135" t="s">
        <v>2581</v>
      </c>
      <c r="H135" t="s">
        <v>2606</v>
      </c>
      <c r="I135" s="3">
        <v>380</v>
      </c>
      <c r="J135" t="s">
        <v>24</v>
      </c>
      <c r="K135" t="s">
        <v>25</v>
      </c>
      <c r="L135" s="3">
        <v>943</v>
      </c>
      <c r="M135" t="s">
        <v>134</v>
      </c>
      <c r="N135" s="2">
        <v>46272.885347222204</v>
      </c>
      <c r="O135" s="3">
        <v>200</v>
      </c>
      <c r="P135" t="s">
        <v>27</v>
      </c>
      <c r="Q135" s="3">
        <v>190</v>
      </c>
      <c r="R135" s="3" t="str">
        <f>IF(OR(G135="12R",G135="12L"),_xlfn.XLOOKUP(C135,DB!$A$2:$A$222,DB!$B$2:$B$222,""),IF(OR(G135="30L",G135="30R"),_xlfn.XLOOKUP(C135,DB!$A$2:$A$222,DB!$C$2:$C$222,""),""))</f>
        <v>UDGUV</v>
      </c>
      <c r="S135" s="3">
        <f t="shared" si="2"/>
        <v>20</v>
      </c>
      <c r="T135" s="3" t="str">
        <f>_xlfn.XLOOKUP(C135,DB!$A$2:$A$222,DB!$D$2:$D$222,"")</f>
        <v>Sector 2</v>
      </c>
    </row>
    <row r="136" spans="1:20" x14ac:dyDescent="0.2">
      <c r="A136" t="s">
        <v>2607</v>
      </c>
      <c r="B136" t="s">
        <v>18</v>
      </c>
      <c r="C136" t="s">
        <v>310</v>
      </c>
      <c r="D136" t="s">
        <v>1311</v>
      </c>
      <c r="F136" s="2">
        <v>46272.835868055598</v>
      </c>
      <c r="G136" t="s">
        <v>2581</v>
      </c>
      <c r="H136" t="s">
        <v>2608</v>
      </c>
      <c r="I136" s="3">
        <v>370</v>
      </c>
      <c r="J136" t="s">
        <v>24</v>
      </c>
      <c r="K136" t="s">
        <v>62</v>
      </c>
      <c r="L136" s="3">
        <v>180</v>
      </c>
      <c r="M136" t="s">
        <v>2609</v>
      </c>
      <c r="N136" s="2">
        <v>46272.853252314802</v>
      </c>
      <c r="O136" s="3">
        <v>330</v>
      </c>
      <c r="P136" t="s">
        <v>192</v>
      </c>
      <c r="Q136" s="3">
        <v>40</v>
      </c>
      <c r="R136" s="3" t="str">
        <f>IF(OR(G136="12R",G136="12L"),_xlfn.XLOOKUP(C136,DB!$A$2:$A$222,DB!$B$2:$B$222,""),IF(OR(G136="30L",G136="30R"),_xlfn.XLOOKUP(C136,DB!$A$2:$A$222,DB!$C$2:$C$222,""),""))</f>
        <v>NUDAL</v>
      </c>
      <c r="S136" s="3">
        <f t="shared" si="2"/>
        <v>20</v>
      </c>
      <c r="T136" s="3" t="str">
        <f>_xlfn.XLOOKUP(C136,DB!$A$2:$A$222,DB!$D$2:$D$222,"")</f>
        <v>Sector 3</v>
      </c>
    </row>
    <row r="137" spans="1:20" x14ac:dyDescent="0.2">
      <c r="A137" t="s">
        <v>473</v>
      </c>
      <c r="B137" t="s">
        <v>18</v>
      </c>
      <c r="C137" t="s">
        <v>48</v>
      </c>
      <c r="D137" t="s">
        <v>49</v>
      </c>
      <c r="E137" t="s">
        <v>140</v>
      </c>
      <c r="F137" s="2">
        <v>46272.836770833303</v>
      </c>
      <c r="G137" t="s">
        <v>2581</v>
      </c>
      <c r="H137" t="s">
        <v>2610</v>
      </c>
      <c r="I137" s="3">
        <v>360</v>
      </c>
      <c r="J137" t="s">
        <v>24</v>
      </c>
      <c r="K137" t="s">
        <v>25</v>
      </c>
      <c r="L137" s="3">
        <v>879</v>
      </c>
      <c r="M137" t="s">
        <v>52</v>
      </c>
      <c r="N137" s="2">
        <v>46272.884050925903</v>
      </c>
      <c r="O137" s="3">
        <v>360</v>
      </c>
      <c r="P137" t="s">
        <v>27</v>
      </c>
      <c r="Q137" s="3">
        <v>190</v>
      </c>
      <c r="R137" s="3" t="str">
        <f>IF(OR(G137="12R",G137="12L"),_xlfn.XLOOKUP(C137,DB!$A$2:$A$222,DB!$B$2:$B$222,""),IF(OR(G137="30L",G137="30R"),_xlfn.XLOOKUP(C137,DB!$A$2:$A$222,DB!$C$2:$C$222,""),""))</f>
        <v>UDGUV</v>
      </c>
      <c r="S137" s="3">
        <f t="shared" si="2"/>
        <v>20</v>
      </c>
      <c r="T137" s="3" t="str">
        <f>_xlfn.XLOOKUP(C137,DB!$A$2:$A$222,DB!$D$2:$D$222,"")</f>
        <v>Sector 2</v>
      </c>
    </row>
    <row r="138" spans="1:20" x14ac:dyDescent="0.2">
      <c r="A138" t="s">
        <v>459</v>
      </c>
      <c r="B138" t="s">
        <v>18</v>
      </c>
      <c r="C138" t="s">
        <v>249</v>
      </c>
      <c r="D138" t="s">
        <v>73</v>
      </c>
      <c r="E138" t="s">
        <v>2221</v>
      </c>
      <c r="F138" s="2">
        <v>46272.837615740696</v>
      </c>
      <c r="G138" t="s">
        <v>2581</v>
      </c>
      <c r="H138" t="s">
        <v>2611</v>
      </c>
      <c r="I138" s="3">
        <v>330</v>
      </c>
      <c r="J138" t="s">
        <v>24</v>
      </c>
      <c r="K138" t="s">
        <v>25</v>
      </c>
      <c r="L138" s="3">
        <v>346</v>
      </c>
      <c r="M138" t="s">
        <v>33</v>
      </c>
      <c r="N138" s="2">
        <v>46272.857905092598</v>
      </c>
      <c r="O138" s="3">
        <v>310</v>
      </c>
      <c r="P138" t="s">
        <v>27</v>
      </c>
      <c r="Q138" s="3">
        <v>40</v>
      </c>
      <c r="R138" s="3" t="str">
        <f>IF(OR(G138="12R",G138="12L"),_xlfn.XLOOKUP(C138,DB!$A$2:$A$222,DB!$B$2:$B$222,""),IF(OR(G138="30L",G138="30R"),_xlfn.XLOOKUP(C138,DB!$A$2:$A$222,DB!$C$2:$C$222,""),""))</f>
        <v>ROTGI</v>
      </c>
      <c r="S138" s="3">
        <f t="shared" si="2"/>
        <v>20</v>
      </c>
      <c r="T138" s="3" t="str">
        <f>_xlfn.XLOOKUP(C138,DB!$A$2:$A$222,DB!$D$2:$D$222,"")</f>
        <v>Sector 3</v>
      </c>
    </row>
    <row r="139" spans="1:20" x14ac:dyDescent="0.2">
      <c r="A139" t="s">
        <v>456</v>
      </c>
      <c r="B139" t="s">
        <v>18</v>
      </c>
      <c r="C139" t="s">
        <v>35</v>
      </c>
      <c r="D139" t="s">
        <v>36</v>
      </c>
      <c r="E139" t="s">
        <v>567</v>
      </c>
      <c r="F139" s="2">
        <v>46272.838402777801</v>
      </c>
      <c r="G139" t="s">
        <v>2581</v>
      </c>
      <c r="H139" t="s">
        <v>2612</v>
      </c>
      <c r="I139" s="3">
        <v>360</v>
      </c>
      <c r="J139" t="s">
        <v>24</v>
      </c>
      <c r="K139" t="s">
        <v>25</v>
      </c>
      <c r="L139" s="3">
        <v>849</v>
      </c>
      <c r="M139" t="s">
        <v>39</v>
      </c>
      <c r="N139" s="2">
        <v>46272.884780092601</v>
      </c>
      <c r="O139" s="3">
        <v>360</v>
      </c>
      <c r="P139" t="s">
        <v>27</v>
      </c>
      <c r="Q139" s="3">
        <v>190</v>
      </c>
      <c r="R139" s="3" t="str">
        <f>IF(OR(G139="12R",G139="12L"),_xlfn.XLOOKUP(C139,DB!$A$2:$A$222,DB!$B$2:$B$222,""),IF(OR(G139="30L",G139="30R"),_xlfn.XLOOKUP(C139,DB!$A$2:$A$222,DB!$C$2:$C$222,""),""))</f>
        <v>UDGUV</v>
      </c>
      <c r="S139" s="3">
        <f t="shared" si="2"/>
        <v>20</v>
      </c>
      <c r="T139" s="3" t="str">
        <f>_xlfn.XLOOKUP(C139,DB!$A$2:$A$222,DB!$D$2:$D$222,"")</f>
        <v>Sector 2</v>
      </c>
    </row>
    <row r="140" spans="1:20" x14ac:dyDescent="0.2">
      <c r="A140" t="s">
        <v>470</v>
      </c>
      <c r="B140" t="s">
        <v>18</v>
      </c>
      <c r="C140" t="s">
        <v>298</v>
      </c>
      <c r="D140" t="s">
        <v>73</v>
      </c>
      <c r="E140" t="s">
        <v>2613</v>
      </c>
      <c r="F140" s="2">
        <v>46272.839548611097</v>
      </c>
      <c r="G140" t="s">
        <v>2581</v>
      </c>
      <c r="H140" t="s">
        <v>2614</v>
      </c>
      <c r="I140" s="3">
        <v>330</v>
      </c>
      <c r="J140" t="s">
        <v>24</v>
      </c>
      <c r="K140" t="s">
        <v>25</v>
      </c>
      <c r="L140" s="3">
        <v>346</v>
      </c>
      <c r="M140" t="s">
        <v>33</v>
      </c>
      <c r="N140" s="2">
        <v>46272.859942129602</v>
      </c>
      <c r="O140" s="3">
        <v>320</v>
      </c>
      <c r="P140" t="s">
        <v>27</v>
      </c>
      <c r="Q140" s="3">
        <v>40</v>
      </c>
      <c r="R140" s="3" t="str">
        <f>IF(OR(G140="12R",G140="12L"),_xlfn.XLOOKUP(C140,DB!$A$2:$A$222,DB!$B$2:$B$222,""),IF(OR(G140="30L",G140="30R"),_xlfn.XLOOKUP(C140,DB!$A$2:$A$222,DB!$C$2:$C$222,""),""))</f>
        <v>ROTGI</v>
      </c>
      <c r="S140" s="3">
        <f t="shared" si="2"/>
        <v>20</v>
      </c>
      <c r="T140" s="3" t="str">
        <f>_xlfn.XLOOKUP(C140,DB!$A$2:$A$222,DB!$D$2:$D$222,"")</f>
        <v>Sector 3</v>
      </c>
    </row>
    <row r="141" spans="1:20" x14ac:dyDescent="0.2">
      <c r="A141" t="s">
        <v>452</v>
      </c>
      <c r="B141" t="s">
        <v>18</v>
      </c>
      <c r="C141" t="s">
        <v>453</v>
      </c>
      <c r="D141" t="s">
        <v>165</v>
      </c>
      <c r="E141" t="s">
        <v>2615</v>
      </c>
      <c r="F141" s="2">
        <v>46272.840856481504</v>
      </c>
      <c r="G141" t="s">
        <v>2581</v>
      </c>
      <c r="H141" t="s">
        <v>2616</v>
      </c>
      <c r="I141" s="3">
        <v>300</v>
      </c>
      <c r="J141" t="s">
        <v>24</v>
      </c>
      <c r="K141" t="s">
        <v>25</v>
      </c>
      <c r="L141" s="3">
        <v>998</v>
      </c>
      <c r="M141" t="s">
        <v>2617</v>
      </c>
      <c r="N141" s="2">
        <v>46272.893668981502</v>
      </c>
      <c r="O141" s="3">
        <v>300</v>
      </c>
      <c r="P141" t="s">
        <v>27</v>
      </c>
      <c r="Q141" s="3">
        <v>190</v>
      </c>
      <c r="R141" s="3" t="str">
        <f>IF(OR(G141="12R",G141="12L"),_xlfn.XLOOKUP(C141,DB!$A$2:$A$222,DB!$B$2:$B$222,""),IF(OR(G141="30L",G141="30R"),_xlfn.XLOOKUP(C141,DB!$A$2:$A$222,DB!$C$2:$C$222,""),""))</f>
        <v>UDGUV</v>
      </c>
      <c r="S141" s="3">
        <f t="shared" si="2"/>
        <v>20</v>
      </c>
      <c r="T141" s="3" t="str">
        <f>_xlfn.XLOOKUP(C141,DB!$A$2:$A$222,DB!$D$2:$D$222,"")</f>
        <v>Sector 2</v>
      </c>
    </row>
    <row r="142" spans="1:20" x14ac:dyDescent="0.2">
      <c r="A142" t="s">
        <v>1217</v>
      </c>
      <c r="B142" t="s">
        <v>18</v>
      </c>
      <c r="C142" t="s">
        <v>374</v>
      </c>
      <c r="D142" t="s">
        <v>155</v>
      </c>
      <c r="E142" t="s">
        <v>1767</v>
      </c>
      <c r="F142" s="2">
        <v>46272.8421759259</v>
      </c>
      <c r="G142" t="s">
        <v>2581</v>
      </c>
      <c r="H142" t="s">
        <v>2618</v>
      </c>
      <c r="I142" s="3">
        <v>370</v>
      </c>
      <c r="J142" t="s">
        <v>24</v>
      </c>
      <c r="K142" t="s">
        <v>25</v>
      </c>
      <c r="L142" s="3">
        <v>348</v>
      </c>
      <c r="M142" t="s">
        <v>33</v>
      </c>
      <c r="N142" s="2">
        <v>46272.8614467593</v>
      </c>
      <c r="O142" s="3">
        <v>370</v>
      </c>
      <c r="P142" t="s">
        <v>27</v>
      </c>
      <c r="Q142" s="3">
        <v>40</v>
      </c>
      <c r="R142" s="3" t="str">
        <f>IF(OR(G142="12R",G142="12L"),_xlfn.XLOOKUP(C142,DB!$A$2:$A$222,DB!$B$2:$B$222,""),IF(OR(G142="30L",G142="30R"),_xlfn.XLOOKUP(C142,DB!$A$2:$A$222,DB!$C$2:$C$222,""),""))</f>
        <v>ROTGI</v>
      </c>
      <c r="S142" s="3">
        <f t="shared" si="2"/>
        <v>20</v>
      </c>
      <c r="T142" s="3" t="str">
        <f>_xlfn.XLOOKUP(C142,DB!$A$2:$A$222,DB!$D$2:$D$222,"")</f>
        <v>Sector 3</v>
      </c>
    </row>
    <row r="143" spans="1:20" x14ac:dyDescent="0.2">
      <c r="A143" t="s">
        <v>466</v>
      </c>
      <c r="B143" t="s">
        <v>18</v>
      </c>
      <c r="C143" t="s">
        <v>467</v>
      </c>
      <c r="D143" t="s">
        <v>36</v>
      </c>
      <c r="E143" t="s">
        <v>2619</v>
      </c>
      <c r="F143" s="2">
        <v>46272.843495370398</v>
      </c>
      <c r="G143" t="s">
        <v>2581</v>
      </c>
      <c r="H143" t="s">
        <v>2620</v>
      </c>
      <c r="I143" s="3">
        <v>360</v>
      </c>
      <c r="J143" t="s">
        <v>24</v>
      </c>
      <c r="K143" t="s">
        <v>25</v>
      </c>
      <c r="L143" s="3">
        <v>866</v>
      </c>
      <c r="M143" t="s">
        <v>267</v>
      </c>
      <c r="N143" s="2">
        <v>46272.889699074098</v>
      </c>
      <c r="O143" s="3">
        <v>360</v>
      </c>
      <c r="P143" t="s">
        <v>27</v>
      </c>
      <c r="Q143" s="3">
        <v>190</v>
      </c>
      <c r="R143" s="3" t="str">
        <f>IF(OR(G143="12R",G143="12L"),_xlfn.XLOOKUP(C143,DB!$A$2:$A$222,DB!$B$2:$B$222,""),IF(OR(G143="30L",G143="30R"),_xlfn.XLOOKUP(C143,DB!$A$2:$A$222,DB!$C$2:$C$222,""),""))</f>
        <v>UDGUV</v>
      </c>
      <c r="S143" s="3">
        <f t="shared" si="2"/>
        <v>20</v>
      </c>
      <c r="T143" s="3" t="str">
        <f>_xlfn.XLOOKUP(C143,DB!$A$2:$A$222,DB!$D$2:$D$222,"")</f>
        <v>Sector 2</v>
      </c>
    </row>
    <row r="144" spans="1:20" x14ac:dyDescent="0.2">
      <c r="A144" t="s">
        <v>479</v>
      </c>
      <c r="B144" t="s">
        <v>18</v>
      </c>
      <c r="C144" t="s">
        <v>164</v>
      </c>
      <c r="D144" t="s">
        <v>49</v>
      </c>
      <c r="E144" t="s">
        <v>586</v>
      </c>
      <c r="F144" s="2">
        <v>46272.844594907401</v>
      </c>
      <c r="G144" t="s">
        <v>2581</v>
      </c>
      <c r="H144" t="s">
        <v>2621</v>
      </c>
      <c r="I144" s="3">
        <v>320</v>
      </c>
      <c r="J144" t="s">
        <v>24</v>
      </c>
      <c r="K144" t="s">
        <v>25</v>
      </c>
      <c r="L144" s="3">
        <v>362</v>
      </c>
      <c r="M144" t="s">
        <v>444</v>
      </c>
      <c r="N144" s="2">
        <v>46272.864351851902</v>
      </c>
      <c r="O144" s="3">
        <v>320</v>
      </c>
      <c r="P144" t="s">
        <v>27</v>
      </c>
      <c r="Q144" s="3">
        <v>190</v>
      </c>
      <c r="R144" s="3" t="str">
        <f>IF(OR(G144="12R",G144="12L"),_xlfn.XLOOKUP(C144,DB!$A$2:$A$222,DB!$B$2:$B$222,""),IF(OR(G144="30L",G144="30R"),_xlfn.XLOOKUP(C144,DB!$A$2:$A$222,DB!$C$2:$C$222,""),""))</f>
        <v>NOSUG</v>
      </c>
      <c r="S144" s="3">
        <f t="shared" si="2"/>
        <v>20</v>
      </c>
      <c r="T144" s="3" t="str">
        <f>_xlfn.XLOOKUP(C144,DB!$A$2:$A$222,DB!$D$2:$D$222,"")</f>
        <v>Sector 3</v>
      </c>
    </row>
    <row r="145" spans="1:20" x14ac:dyDescent="0.2">
      <c r="A145" t="s">
        <v>809</v>
      </c>
      <c r="B145" t="s">
        <v>18</v>
      </c>
      <c r="C145" t="s">
        <v>555</v>
      </c>
      <c r="D145" t="s">
        <v>174</v>
      </c>
      <c r="E145" t="s">
        <v>1156</v>
      </c>
      <c r="F145" s="2">
        <v>46272.845625000002</v>
      </c>
      <c r="G145" t="s">
        <v>2581</v>
      </c>
      <c r="H145" t="s">
        <v>2622</v>
      </c>
      <c r="I145" s="3">
        <v>350</v>
      </c>
      <c r="J145" t="s">
        <v>24</v>
      </c>
      <c r="K145" t="s">
        <v>25</v>
      </c>
      <c r="L145" s="3">
        <v>347</v>
      </c>
      <c r="M145" t="s">
        <v>33</v>
      </c>
      <c r="N145" s="2">
        <v>46272.864594907398</v>
      </c>
      <c r="O145" s="3">
        <v>350</v>
      </c>
      <c r="P145" t="s">
        <v>27</v>
      </c>
      <c r="Q145" s="3">
        <v>40</v>
      </c>
      <c r="R145" s="3" t="str">
        <f>IF(OR(G145="12R",G145="12L"),_xlfn.XLOOKUP(C145,DB!$A$2:$A$222,DB!$B$2:$B$222,""),IF(OR(G145="30L",G145="30R"),_xlfn.XLOOKUP(C145,DB!$A$2:$A$222,DB!$C$2:$C$222,""),""))</f>
        <v>ROTGI</v>
      </c>
      <c r="S145" s="3">
        <f t="shared" si="2"/>
        <v>20</v>
      </c>
      <c r="T145" s="3" t="str">
        <f>_xlfn.XLOOKUP(C145,DB!$A$2:$A$222,DB!$D$2:$D$222,"")</f>
        <v>Sector 3</v>
      </c>
    </row>
    <row r="146" spans="1:20" x14ac:dyDescent="0.2">
      <c r="A146" t="s">
        <v>390</v>
      </c>
      <c r="B146" t="s">
        <v>18</v>
      </c>
      <c r="C146" t="s">
        <v>391</v>
      </c>
      <c r="D146" t="s">
        <v>392</v>
      </c>
      <c r="E146" t="s">
        <v>2623</v>
      </c>
      <c r="F146" s="2">
        <v>46272.847060185202</v>
      </c>
      <c r="G146" t="s">
        <v>2581</v>
      </c>
      <c r="H146" t="s">
        <v>2624</v>
      </c>
      <c r="I146" s="3">
        <v>80</v>
      </c>
      <c r="J146" t="s">
        <v>24</v>
      </c>
      <c r="K146" t="s">
        <v>25</v>
      </c>
      <c r="L146" s="3">
        <v>361</v>
      </c>
      <c r="M146" t="s">
        <v>391</v>
      </c>
      <c r="N146" s="2">
        <v>46272.913842592599</v>
      </c>
      <c r="O146" s="3">
        <v>0</v>
      </c>
      <c r="P146" t="s">
        <v>192</v>
      </c>
      <c r="Q146" s="3">
        <v>40</v>
      </c>
      <c r="R146" s="3" t="str">
        <f>IF(OR(G146="12R",G146="12L"),_xlfn.XLOOKUP(C146,DB!$A$2:$A$222,DB!$B$2:$B$222,""),IF(OR(G146="30L",G146="30R"),_xlfn.XLOOKUP(C146,DB!$A$2:$A$222,DB!$C$2:$C$222,""),""))</f>
        <v>CZM</v>
      </c>
      <c r="S146" s="3">
        <f t="shared" si="2"/>
        <v>20</v>
      </c>
      <c r="T146" s="3" t="str">
        <f>_xlfn.XLOOKUP(C146,DB!$A$2:$A$222,DB!$D$2:$D$222,"")</f>
        <v>Sector 7</v>
      </c>
    </row>
    <row r="147" spans="1:20" x14ac:dyDescent="0.2">
      <c r="A147" t="s">
        <v>2625</v>
      </c>
      <c r="B147" t="s">
        <v>18</v>
      </c>
      <c r="C147" t="s">
        <v>341</v>
      </c>
      <c r="D147" t="s">
        <v>1582</v>
      </c>
      <c r="F147" s="2">
        <v>46272.848645833299</v>
      </c>
      <c r="G147" t="s">
        <v>2581</v>
      </c>
      <c r="H147" t="s">
        <v>2626</v>
      </c>
      <c r="I147" s="3">
        <v>400</v>
      </c>
      <c r="J147" t="s">
        <v>24</v>
      </c>
      <c r="K147" t="s">
        <v>62</v>
      </c>
      <c r="L147" s="3">
        <v>492</v>
      </c>
      <c r="M147" t="s">
        <v>2627</v>
      </c>
      <c r="N147" s="2">
        <v>46272.878275463001</v>
      </c>
      <c r="O147" s="3">
        <v>400</v>
      </c>
      <c r="P147" t="s">
        <v>27</v>
      </c>
      <c r="Q147" s="3">
        <v>30</v>
      </c>
      <c r="R147" s="3" t="str">
        <f>IF(OR(G147="12R",G147="12L"),_xlfn.XLOOKUP(C147,DB!$A$2:$A$222,DB!$B$2:$B$222,""),IF(OR(G147="30L",G147="30R"),_xlfn.XLOOKUP(C147,DB!$A$2:$A$222,DB!$C$2:$C$222,""),""))</f>
        <v>NOSUG</v>
      </c>
      <c r="S147" s="3">
        <f t="shared" si="2"/>
        <v>20</v>
      </c>
      <c r="T147" s="3" t="str">
        <f>_xlfn.XLOOKUP(C147,DB!$A$2:$A$222,DB!$D$2:$D$222,"")</f>
        <v>Sector 3</v>
      </c>
    </row>
    <row r="148" spans="1:20" x14ac:dyDescent="0.2">
      <c r="A148" t="s">
        <v>377</v>
      </c>
      <c r="B148" t="s">
        <v>18</v>
      </c>
      <c r="C148" t="s">
        <v>29</v>
      </c>
      <c r="D148" t="s">
        <v>378</v>
      </c>
      <c r="E148" t="s">
        <v>2628</v>
      </c>
      <c r="F148" s="2">
        <v>46272.849930555603</v>
      </c>
      <c r="G148" t="s">
        <v>2581</v>
      </c>
      <c r="H148" t="s">
        <v>2629</v>
      </c>
      <c r="I148" s="3">
        <v>350</v>
      </c>
      <c r="J148" t="s">
        <v>24</v>
      </c>
      <c r="K148" t="s">
        <v>25</v>
      </c>
      <c r="L148" s="3">
        <v>347</v>
      </c>
      <c r="M148" t="s">
        <v>33</v>
      </c>
      <c r="N148" s="2">
        <v>46272.870775463001</v>
      </c>
      <c r="O148" s="3">
        <v>330</v>
      </c>
      <c r="P148" t="s">
        <v>27</v>
      </c>
      <c r="Q148" s="3">
        <v>40</v>
      </c>
      <c r="R148" s="3" t="str">
        <f>IF(OR(G148="12R",G148="12L"),_xlfn.XLOOKUP(C148,DB!$A$2:$A$222,DB!$B$2:$B$222,""),IF(OR(G148="30L",G148="30R"),_xlfn.XLOOKUP(C148,DB!$A$2:$A$222,DB!$C$2:$C$222,""),""))</f>
        <v>ROTGI</v>
      </c>
      <c r="S148" s="3">
        <f t="shared" si="2"/>
        <v>20</v>
      </c>
      <c r="T148" s="3" t="str">
        <f>_xlfn.XLOOKUP(C148,DB!$A$2:$A$222,DB!$D$2:$D$222,"")</f>
        <v>Sector 3</v>
      </c>
    </row>
    <row r="149" spans="1:20" x14ac:dyDescent="0.2">
      <c r="A149" t="s">
        <v>2630</v>
      </c>
      <c r="B149" t="s">
        <v>18</v>
      </c>
      <c r="C149" t="s">
        <v>683</v>
      </c>
      <c r="D149" t="s">
        <v>1176</v>
      </c>
      <c r="F149" s="2">
        <v>46272.851354166698</v>
      </c>
      <c r="G149" t="s">
        <v>2581</v>
      </c>
      <c r="H149" t="s">
        <v>2631</v>
      </c>
      <c r="I149" s="3">
        <v>410</v>
      </c>
      <c r="J149" t="s">
        <v>24</v>
      </c>
      <c r="K149" t="s">
        <v>62</v>
      </c>
      <c r="L149" s="3">
        <v>139</v>
      </c>
      <c r="M149" t="s">
        <v>2632</v>
      </c>
      <c r="N149" s="2">
        <v>46272.859942129602</v>
      </c>
      <c r="O149" s="3">
        <v>274</v>
      </c>
      <c r="P149" t="s">
        <v>27</v>
      </c>
      <c r="Q149" s="3">
        <v>40</v>
      </c>
      <c r="R149" s="3" t="str">
        <f>IF(OR(G149="12R",G149="12L"),_xlfn.XLOOKUP(C149,DB!$A$2:$A$222,DB!$B$2:$B$222,""),IF(OR(G149="30L",G149="30R"),_xlfn.XLOOKUP(C149,DB!$A$2:$A$222,DB!$C$2:$C$222,""),""))</f>
        <v>ROTGI</v>
      </c>
      <c r="S149" s="3">
        <f t="shared" si="2"/>
        <v>20</v>
      </c>
      <c r="T149" s="3" t="str">
        <f>_xlfn.XLOOKUP(C149,DB!$A$2:$A$222,DB!$D$2:$D$222,"")</f>
        <v>Sector 3</v>
      </c>
    </row>
    <row r="150" spans="1:20" x14ac:dyDescent="0.2">
      <c r="A150" t="s">
        <v>2633</v>
      </c>
      <c r="B150" t="s">
        <v>18</v>
      </c>
      <c r="C150" t="s">
        <v>1581</v>
      </c>
      <c r="D150" t="s">
        <v>932</v>
      </c>
      <c r="F150" s="2">
        <v>46272.8522800926</v>
      </c>
      <c r="G150" t="s">
        <v>2581</v>
      </c>
      <c r="H150" t="s">
        <v>2634</v>
      </c>
      <c r="I150" s="3">
        <v>340</v>
      </c>
      <c r="J150" t="s">
        <v>24</v>
      </c>
      <c r="K150" t="s">
        <v>62</v>
      </c>
      <c r="L150" s="3">
        <v>916</v>
      </c>
      <c r="M150" t="s">
        <v>39</v>
      </c>
      <c r="N150" s="2">
        <v>46272.915439814802</v>
      </c>
      <c r="O150" s="3">
        <v>340</v>
      </c>
      <c r="P150" t="s">
        <v>192</v>
      </c>
      <c r="Q150" s="3">
        <v>30</v>
      </c>
      <c r="R150" s="3" t="str">
        <f>IF(OR(G150="12R",G150="12L"),_xlfn.XLOOKUP(C150,DB!$A$2:$A$222,DB!$B$2:$B$222,""),IF(OR(G150="30L",G150="30R"),_xlfn.XLOOKUP(C150,DB!$A$2:$A$222,DB!$C$2:$C$222,""),""))</f>
        <v>NOSUG</v>
      </c>
      <c r="S150" s="3">
        <f t="shared" si="2"/>
        <v>20</v>
      </c>
      <c r="T150" s="3" t="str">
        <f>_xlfn.XLOOKUP(C150,DB!$A$2:$A$222,DB!$D$2:$D$222,"")</f>
        <v>Sector 3</v>
      </c>
    </row>
    <row r="151" spans="1:20" x14ac:dyDescent="0.2">
      <c r="A151" t="s">
        <v>395</v>
      </c>
      <c r="B151" t="s">
        <v>18</v>
      </c>
      <c r="C151" t="s">
        <v>396</v>
      </c>
      <c r="D151" t="s">
        <v>155</v>
      </c>
      <c r="E151" t="s">
        <v>793</v>
      </c>
      <c r="F151" s="2">
        <v>46272.8535416667</v>
      </c>
      <c r="G151" t="s">
        <v>2581</v>
      </c>
      <c r="H151" t="s">
        <v>2635</v>
      </c>
      <c r="I151" s="3">
        <v>400</v>
      </c>
      <c r="J151" t="s">
        <v>24</v>
      </c>
      <c r="K151" t="s">
        <v>25</v>
      </c>
      <c r="L151" s="3">
        <v>558</v>
      </c>
      <c r="M151" t="s">
        <v>177</v>
      </c>
      <c r="N151" s="2">
        <v>46272.883611111101</v>
      </c>
      <c r="O151" s="3">
        <v>380</v>
      </c>
      <c r="P151" t="s">
        <v>27</v>
      </c>
      <c r="Q151" s="3">
        <v>190</v>
      </c>
      <c r="R151" s="3" t="str">
        <f>IF(OR(G151="12R",G151="12L"),_xlfn.XLOOKUP(C151,DB!$A$2:$A$222,DB!$B$2:$B$222,""),IF(OR(G151="30L",G151="30R"),_xlfn.XLOOKUP(C151,DB!$A$2:$A$222,DB!$C$2:$C$222,""),""))</f>
        <v>UDGUV</v>
      </c>
      <c r="S151" s="3">
        <f t="shared" si="2"/>
        <v>20</v>
      </c>
      <c r="T151" s="3" t="str">
        <f>_xlfn.XLOOKUP(C151,DB!$A$2:$A$222,DB!$D$2:$D$222,"")</f>
        <v>Sector 2</v>
      </c>
    </row>
    <row r="152" spans="1:20" x14ac:dyDescent="0.2">
      <c r="A152" t="s">
        <v>1202</v>
      </c>
      <c r="B152" t="s">
        <v>18</v>
      </c>
      <c r="C152" t="s">
        <v>741</v>
      </c>
      <c r="D152" t="s">
        <v>1203</v>
      </c>
      <c r="F152" s="2">
        <v>46272.854687500003</v>
      </c>
      <c r="G152" t="s">
        <v>2581</v>
      </c>
      <c r="H152" t="s">
        <v>2636</v>
      </c>
      <c r="I152" s="3">
        <v>40</v>
      </c>
      <c r="J152" t="s">
        <v>2637</v>
      </c>
      <c r="K152" t="s">
        <v>62</v>
      </c>
      <c r="L152" s="3">
        <v>99</v>
      </c>
      <c r="M152" t="s">
        <v>741</v>
      </c>
      <c r="N152" s="2">
        <v>46272.866678240702</v>
      </c>
      <c r="O152" s="3">
        <v>0</v>
      </c>
      <c r="P152" t="s">
        <v>192</v>
      </c>
      <c r="Q152" s="3">
        <v>40</v>
      </c>
      <c r="R152" s="3" t="str">
        <f>IF(OR(G152="12R",G152="12L"),_xlfn.XLOOKUP(C152,DB!$A$2:$A$222,DB!$B$2:$B$222,""),IF(OR(G152="30L",G152="30R"),_xlfn.XLOOKUP(C152,DB!$A$2:$A$222,DB!$C$2:$C$222,""),""))</f>
        <v/>
      </c>
      <c r="S152" s="3">
        <f t="shared" si="2"/>
        <v>20</v>
      </c>
      <c r="T152" s="3" t="str">
        <f>_xlfn.XLOOKUP(C152,DB!$A$2:$A$222,DB!$D$2:$D$222,"")</f>
        <v/>
      </c>
    </row>
    <row r="153" spans="1:20" x14ac:dyDescent="0.2">
      <c r="A153" t="s">
        <v>1317</v>
      </c>
      <c r="B153" t="s">
        <v>18</v>
      </c>
      <c r="C153" t="s">
        <v>18</v>
      </c>
      <c r="D153" t="s">
        <v>1203</v>
      </c>
      <c r="F153" s="2">
        <v>46272.855613425898</v>
      </c>
      <c r="G153" t="s">
        <v>2581</v>
      </c>
      <c r="H153" t="s">
        <v>195</v>
      </c>
      <c r="I153" s="3">
        <v>15</v>
      </c>
      <c r="J153" t="s">
        <v>196</v>
      </c>
      <c r="K153" t="s">
        <v>1195</v>
      </c>
      <c r="L153" s="3">
        <v>104</v>
      </c>
      <c r="M153" t="s">
        <v>18</v>
      </c>
      <c r="N153" s="2">
        <v>46272.871354166702</v>
      </c>
      <c r="O153" s="3">
        <v>0</v>
      </c>
      <c r="P153" t="s">
        <v>192</v>
      </c>
      <c r="Q153" s="3">
        <v>15</v>
      </c>
      <c r="R153" s="3" t="str">
        <f>IF(OR(G153="12R",G153="12L"),_xlfn.XLOOKUP(C153,DB!$A$2:$A$222,DB!$B$2:$B$222,""),IF(OR(G153="30L",G153="30R"),_xlfn.XLOOKUP(C153,DB!$A$2:$A$222,DB!$C$2:$C$222,""),""))</f>
        <v/>
      </c>
      <c r="S153" s="3">
        <f t="shared" si="2"/>
        <v>20</v>
      </c>
      <c r="T153" s="3" t="str">
        <f>_xlfn.XLOOKUP(C153,DB!$A$2:$A$222,DB!$D$2:$D$222,"")</f>
        <v/>
      </c>
    </row>
    <row r="154" spans="1:20" x14ac:dyDescent="0.2">
      <c r="A154" t="s">
        <v>2638</v>
      </c>
      <c r="B154" t="s">
        <v>18</v>
      </c>
      <c r="C154" t="s">
        <v>2639</v>
      </c>
      <c r="D154" t="s">
        <v>1311</v>
      </c>
      <c r="F154" s="2">
        <v>46272.856666666703</v>
      </c>
      <c r="G154" t="s">
        <v>2581</v>
      </c>
      <c r="H154" t="s">
        <v>2640</v>
      </c>
      <c r="I154" s="3">
        <v>270</v>
      </c>
      <c r="J154" t="s">
        <v>24</v>
      </c>
      <c r="K154" t="s">
        <v>62</v>
      </c>
      <c r="L154" s="3">
        <v>153</v>
      </c>
      <c r="M154" t="s">
        <v>2641</v>
      </c>
      <c r="N154" s="2">
        <v>46272.870949074102</v>
      </c>
      <c r="O154" s="3">
        <v>248</v>
      </c>
      <c r="P154" t="s">
        <v>192</v>
      </c>
      <c r="Q154" s="3">
        <v>40</v>
      </c>
      <c r="R154" s="3" t="str">
        <f>IF(OR(G154="12R",G154="12L"),_xlfn.XLOOKUP(C154,DB!$A$2:$A$222,DB!$B$2:$B$222,""),IF(OR(G154="30L",G154="30R"),_xlfn.XLOOKUP(C154,DB!$A$2:$A$222,DB!$C$2:$C$222,""),""))</f>
        <v>NUDAL</v>
      </c>
      <c r="S154" s="3">
        <f t="shared" si="2"/>
        <v>20</v>
      </c>
      <c r="T154" s="3" t="str">
        <f>_xlfn.XLOOKUP(C154,DB!$A$2:$A$222,DB!$D$2:$D$222,"")</f>
        <v>Sector 3</v>
      </c>
    </row>
    <row r="155" spans="1:20" x14ac:dyDescent="0.2">
      <c r="A155" t="s">
        <v>437</v>
      </c>
      <c r="B155" t="s">
        <v>18</v>
      </c>
      <c r="C155" t="s">
        <v>211</v>
      </c>
      <c r="D155" t="s">
        <v>73</v>
      </c>
      <c r="E155" t="s">
        <v>2642</v>
      </c>
      <c r="F155" s="2">
        <v>46272.858622685198</v>
      </c>
      <c r="G155" t="s">
        <v>2581</v>
      </c>
      <c r="H155" t="s">
        <v>2643</v>
      </c>
      <c r="I155" s="3">
        <v>350</v>
      </c>
      <c r="J155" t="s">
        <v>24</v>
      </c>
      <c r="K155" t="s">
        <v>25</v>
      </c>
      <c r="L155" s="3">
        <v>142</v>
      </c>
      <c r="M155" t="s">
        <v>936</v>
      </c>
      <c r="N155" s="2">
        <v>46272.868993055599</v>
      </c>
      <c r="O155" s="3">
        <v>276</v>
      </c>
      <c r="P155" t="s">
        <v>27</v>
      </c>
      <c r="Q155" s="3">
        <v>40</v>
      </c>
      <c r="R155" s="3" t="str">
        <f>IF(OR(G155="12R",G155="12L"),_xlfn.XLOOKUP(C155,DB!$A$2:$A$222,DB!$B$2:$B$222,""),IF(OR(G155="30L",G155="30R"),_xlfn.XLOOKUP(C155,DB!$A$2:$A$222,DB!$C$2:$C$222,""),""))</f>
        <v>NUDAL</v>
      </c>
      <c r="S155" s="3">
        <f t="shared" si="2"/>
        <v>20</v>
      </c>
      <c r="T155" s="3" t="str">
        <f>_xlfn.XLOOKUP(C155,DB!$A$2:$A$222,DB!$D$2:$D$222,"")</f>
        <v>Sector 3</v>
      </c>
    </row>
    <row r="156" spans="1:20" x14ac:dyDescent="0.2">
      <c r="A156" t="s">
        <v>496</v>
      </c>
      <c r="B156" t="s">
        <v>18</v>
      </c>
      <c r="C156" t="s">
        <v>59</v>
      </c>
      <c r="D156" t="s">
        <v>36</v>
      </c>
      <c r="E156" t="s">
        <v>37</v>
      </c>
      <c r="F156" s="2">
        <v>46272.859629629602</v>
      </c>
      <c r="G156" t="s">
        <v>2581</v>
      </c>
      <c r="H156" t="s">
        <v>2644</v>
      </c>
      <c r="I156" s="3">
        <v>360</v>
      </c>
      <c r="J156" t="s">
        <v>24</v>
      </c>
      <c r="K156" t="s">
        <v>25</v>
      </c>
      <c r="L156" s="3">
        <v>854</v>
      </c>
      <c r="M156" t="s">
        <v>52</v>
      </c>
      <c r="N156" s="2">
        <v>46272.906979166699</v>
      </c>
      <c r="O156" s="3">
        <v>360</v>
      </c>
      <c r="P156" t="s">
        <v>27</v>
      </c>
      <c r="Q156" s="3">
        <v>190</v>
      </c>
      <c r="R156" s="3" t="str">
        <f>IF(OR(G156="12R",G156="12L"),_xlfn.XLOOKUP(C156,DB!$A$2:$A$222,DB!$B$2:$B$222,""),IF(OR(G156="30L",G156="30R"),_xlfn.XLOOKUP(C156,DB!$A$2:$A$222,DB!$C$2:$C$222,""),""))</f>
        <v>UDGUV</v>
      </c>
      <c r="S156" s="3">
        <f t="shared" si="2"/>
        <v>20</v>
      </c>
      <c r="T156" s="3" t="str">
        <f>_xlfn.XLOOKUP(C156,DB!$A$2:$A$222,DB!$D$2:$D$222,"")</f>
        <v>Sector 2</v>
      </c>
    </row>
    <row r="157" spans="1:20" x14ac:dyDescent="0.2">
      <c r="A157" t="s">
        <v>441</v>
      </c>
      <c r="B157" t="s">
        <v>18</v>
      </c>
      <c r="C157" t="s">
        <v>352</v>
      </c>
      <c r="D157" t="s">
        <v>165</v>
      </c>
      <c r="E157" t="s">
        <v>2645</v>
      </c>
      <c r="F157" s="2">
        <v>46272.860706018502</v>
      </c>
      <c r="G157" t="s">
        <v>2581</v>
      </c>
      <c r="H157" t="s">
        <v>2646</v>
      </c>
      <c r="I157" s="3">
        <v>330</v>
      </c>
      <c r="J157" t="s">
        <v>24</v>
      </c>
      <c r="K157" t="s">
        <v>25</v>
      </c>
      <c r="L157" s="3">
        <v>345</v>
      </c>
      <c r="M157" t="s">
        <v>33</v>
      </c>
      <c r="N157" s="2">
        <v>46272.879791666703</v>
      </c>
      <c r="O157" s="3">
        <v>310</v>
      </c>
      <c r="P157" t="s">
        <v>27</v>
      </c>
      <c r="Q157" s="3">
        <v>40</v>
      </c>
      <c r="R157" s="3" t="str">
        <f>IF(OR(G157="12R",G157="12L"),_xlfn.XLOOKUP(C157,DB!$A$2:$A$222,DB!$B$2:$B$222,""),IF(OR(G157="30L",G157="30R"),_xlfn.XLOOKUP(C157,DB!$A$2:$A$222,DB!$C$2:$C$222,""),""))</f>
        <v>ROTGI</v>
      </c>
      <c r="S157" s="3">
        <f t="shared" si="2"/>
        <v>20</v>
      </c>
      <c r="T157" s="3" t="str">
        <f>_xlfn.XLOOKUP(C157,DB!$A$2:$A$222,DB!$D$2:$D$222,"")</f>
        <v>Sector 3</v>
      </c>
    </row>
    <row r="158" spans="1:20" x14ac:dyDescent="0.2">
      <c r="A158" t="s">
        <v>554</v>
      </c>
      <c r="B158" t="s">
        <v>18</v>
      </c>
      <c r="C158" t="s">
        <v>555</v>
      </c>
      <c r="D158" t="s">
        <v>556</v>
      </c>
      <c r="E158" t="s">
        <v>2647</v>
      </c>
      <c r="F158" s="2">
        <v>46272.862662036998</v>
      </c>
      <c r="G158" t="s">
        <v>2581</v>
      </c>
      <c r="H158" t="s">
        <v>2648</v>
      </c>
      <c r="I158" s="3">
        <v>350</v>
      </c>
      <c r="J158" t="s">
        <v>24</v>
      </c>
      <c r="K158" t="s">
        <v>25</v>
      </c>
      <c r="L158" s="3">
        <v>347</v>
      </c>
      <c r="M158" t="s">
        <v>33</v>
      </c>
      <c r="N158" s="2">
        <v>46272.883900462999</v>
      </c>
      <c r="O158" s="3">
        <v>350</v>
      </c>
      <c r="P158" t="s">
        <v>27</v>
      </c>
      <c r="Q158" s="3">
        <v>40</v>
      </c>
      <c r="R158" s="3" t="str">
        <f>IF(OR(G158="12R",G158="12L"),_xlfn.XLOOKUP(C158,DB!$A$2:$A$222,DB!$B$2:$B$222,""),IF(OR(G158="30L",G158="30R"),_xlfn.XLOOKUP(C158,DB!$A$2:$A$222,DB!$C$2:$C$222,""),""))</f>
        <v>ROTGI</v>
      </c>
      <c r="S158" s="3">
        <f t="shared" si="2"/>
        <v>20</v>
      </c>
      <c r="T158" s="3" t="str">
        <f>_xlfn.XLOOKUP(C158,DB!$A$2:$A$222,DB!$D$2:$D$222,"")</f>
        <v>Sector 3</v>
      </c>
    </row>
    <row r="159" spans="1:20" x14ac:dyDescent="0.2">
      <c r="A159" t="s">
        <v>1249</v>
      </c>
      <c r="B159" t="s">
        <v>18</v>
      </c>
      <c r="C159" t="s">
        <v>19</v>
      </c>
      <c r="D159" t="s">
        <v>65</v>
      </c>
      <c r="E159" t="s">
        <v>2649</v>
      </c>
      <c r="F159" s="2">
        <v>46272.867384259298</v>
      </c>
      <c r="G159" t="s">
        <v>2581</v>
      </c>
      <c r="H159" t="s">
        <v>2650</v>
      </c>
      <c r="I159" s="3">
        <v>380</v>
      </c>
      <c r="J159" t="s">
        <v>24</v>
      </c>
      <c r="K159" t="s">
        <v>25</v>
      </c>
      <c r="L159" s="3">
        <v>858</v>
      </c>
      <c r="M159" t="s">
        <v>267</v>
      </c>
      <c r="N159" s="2">
        <v>46272.913842592599</v>
      </c>
      <c r="O159" s="3">
        <v>380</v>
      </c>
      <c r="P159" t="s">
        <v>27</v>
      </c>
      <c r="Q159" s="3">
        <v>190</v>
      </c>
      <c r="R159" s="3" t="str">
        <f>IF(OR(G159="12R",G159="12L"),_xlfn.XLOOKUP(C159,DB!$A$2:$A$222,DB!$B$2:$B$222,""),IF(OR(G159="30L",G159="30R"),_xlfn.XLOOKUP(C159,DB!$A$2:$A$222,DB!$C$2:$C$222,""),""))</f>
        <v>UDGUV</v>
      </c>
      <c r="S159" s="3">
        <f t="shared" si="2"/>
        <v>20</v>
      </c>
      <c r="T159" s="3" t="str">
        <f>_xlfn.XLOOKUP(C159,DB!$A$2:$A$222,DB!$D$2:$D$222,"")</f>
        <v>Sector 2</v>
      </c>
    </row>
    <row r="160" spans="1:20" x14ac:dyDescent="0.2">
      <c r="A160" t="s">
        <v>487</v>
      </c>
      <c r="B160" t="s">
        <v>18</v>
      </c>
      <c r="C160" t="s">
        <v>136</v>
      </c>
      <c r="D160" t="s">
        <v>65</v>
      </c>
      <c r="E160" t="s">
        <v>2651</v>
      </c>
      <c r="F160" s="2">
        <v>46272.869710648098</v>
      </c>
      <c r="G160" t="s">
        <v>2581</v>
      </c>
      <c r="H160" t="s">
        <v>2652</v>
      </c>
      <c r="I160" s="3">
        <v>360</v>
      </c>
      <c r="J160" t="s">
        <v>24</v>
      </c>
      <c r="K160" t="s">
        <v>25</v>
      </c>
      <c r="L160" s="3">
        <v>865</v>
      </c>
      <c r="M160" t="s">
        <v>52</v>
      </c>
      <c r="N160" s="2">
        <v>46272.917546296303</v>
      </c>
      <c r="O160" s="3">
        <v>380</v>
      </c>
      <c r="P160" t="s">
        <v>27</v>
      </c>
      <c r="Q160" s="3">
        <v>190</v>
      </c>
      <c r="R160" s="3" t="str">
        <f>IF(OR(G160="12R",G160="12L"),_xlfn.XLOOKUP(C160,DB!$A$2:$A$222,DB!$B$2:$B$222,""),IF(OR(G160="30L",G160="30R"),_xlfn.XLOOKUP(C160,DB!$A$2:$A$222,DB!$C$2:$C$222,""),""))</f>
        <v>UDGUV</v>
      </c>
      <c r="S160" s="3">
        <f t="shared" si="2"/>
        <v>20</v>
      </c>
      <c r="T160" s="3" t="str">
        <f>_xlfn.XLOOKUP(C160,DB!$A$2:$A$222,DB!$D$2:$D$222,"")</f>
        <v>Sector 2</v>
      </c>
    </row>
    <row r="161" spans="1:20" x14ac:dyDescent="0.2">
      <c r="A161" t="s">
        <v>2653</v>
      </c>
      <c r="B161" t="s">
        <v>18</v>
      </c>
      <c r="C161" t="s">
        <v>310</v>
      </c>
      <c r="D161" t="s">
        <v>2654</v>
      </c>
      <c r="F161" s="2">
        <v>46272.871608796297</v>
      </c>
      <c r="G161" t="s">
        <v>2581</v>
      </c>
      <c r="H161" t="s">
        <v>2655</v>
      </c>
      <c r="I161" s="3">
        <v>390</v>
      </c>
      <c r="J161" t="s">
        <v>24</v>
      </c>
      <c r="K161" t="s">
        <v>62</v>
      </c>
      <c r="L161" s="3">
        <v>162</v>
      </c>
      <c r="M161" t="s">
        <v>2378</v>
      </c>
      <c r="N161" s="2">
        <v>46272.885034722203</v>
      </c>
      <c r="O161" s="3">
        <v>306</v>
      </c>
      <c r="P161" t="s">
        <v>27</v>
      </c>
      <c r="Q161" s="3">
        <v>40</v>
      </c>
      <c r="R161" s="3" t="str">
        <f>IF(OR(G161="12R",G161="12L"),_xlfn.XLOOKUP(C161,DB!$A$2:$A$222,DB!$B$2:$B$222,""),IF(OR(G161="30L",G161="30R"),_xlfn.XLOOKUP(C161,DB!$A$2:$A$222,DB!$C$2:$C$222,""),""))</f>
        <v>NUDAL</v>
      </c>
      <c r="S161" s="3">
        <f t="shared" si="2"/>
        <v>20</v>
      </c>
      <c r="T161" s="3" t="str">
        <f>_xlfn.XLOOKUP(C161,DB!$A$2:$A$222,DB!$D$2:$D$222,"")</f>
        <v>Sector 3</v>
      </c>
    </row>
    <row r="162" spans="1:20" x14ac:dyDescent="0.2">
      <c r="A162" t="s">
        <v>1317</v>
      </c>
      <c r="B162" t="s">
        <v>18</v>
      </c>
      <c r="C162" t="s">
        <v>18</v>
      </c>
      <c r="D162" t="s">
        <v>1203</v>
      </c>
      <c r="F162" s="2">
        <v>46272.8746412037</v>
      </c>
      <c r="G162" t="s">
        <v>2581</v>
      </c>
      <c r="H162" t="s">
        <v>2656</v>
      </c>
      <c r="I162" s="3">
        <v>15</v>
      </c>
      <c r="J162" t="s">
        <v>196</v>
      </c>
      <c r="K162" t="s">
        <v>1195</v>
      </c>
      <c r="L162" s="3">
        <v>197</v>
      </c>
      <c r="M162" t="s">
        <v>18</v>
      </c>
      <c r="N162" s="2">
        <v>46272.983796296299</v>
      </c>
      <c r="O162" s="3">
        <v>0</v>
      </c>
      <c r="P162" t="s">
        <v>192</v>
      </c>
      <c r="Q162" s="3">
        <v>927</v>
      </c>
      <c r="R162" s="3" t="str">
        <f>IF(OR(G162="12R",G162="12L"),_xlfn.XLOOKUP(C162,DB!$A$2:$A$222,DB!$B$2:$B$222,""),IF(OR(G162="30L",G162="30R"),_xlfn.XLOOKUP(C162,DB!$A$2:$A$222,DB!$C$2:$C$222,""),""))</f>
        <v/>
      </c>
      <c r="S162" s="3">
        <f t="shared" si="2"/>
        <v>20</v>
      </c>
      <c r="T162" s="3" t="str">
        <f>_xlfn.XLOOKUP(C162,DB!$A$2:$A$222,DB!$D$2:$D$222,"")</f>
        <v/>
      </c>
    </row>
    <row r="163" spans="1:20" x14ac:dyDescent="0.2">
      <c r="A163" t="s">
        <v>274</v>
      </c>
      <c r="B163" t="s">
        <v>18</v>
      </c>
      <c r="C163" t="s">
        <v>18</v>
      </c>
      <c r="D163" t="s">
        <v>276</v>
      </c>
      <c r="F163" s="2">
        <v>46272.877048611103</v>
      </c>
      <c r="G163" t="s">
        <v>2581</v>
      </c>
      <c r="H163" t="s">
        <v>2657</v>
      </c>
      <c r="I163" s="3">
        <v>15</v>
      </c>
      <c r="J163" t="s">
        <v>196</v>
      </c>
      <c r="K163" t="s">
        <v>1195</v>
      </c>
      <c r="L163" s="3">
        <v>56</v>
      </c>
      <c r="M163" t="s">
        <v>18</v>
      </c>
      <c r="N163" s="2">
        <v>46272.993726851899</v>
      </c>
      <c r="O163" s="3">
        <v>0</v>
      </c>
      <c r="P163" t="s">
        <v>192</v>
      </c>
      <c r="Q163" s="3">
        <v>927</v>
      </c>
      <c r="R163" s="3" t="str">
        <f>IF(OR(G163="12R",G163="12L"),_xlfn.XLOOKUP(C163,DB!$A$2:$A$222,DB!$B$2:$B$222,""),IF(OR(G163="30L",G163="30R"),_xlfn.XLOOKUP(C163,DB!$A$2:$A$222,DB!$C$2:$C$222,""),""))</f>
        <v/>
      </c>
      <c r="S163" s="3">
        <f t="shared" si="2"/>
        <v>21</v>
      </c>
      <c r="T163" s="3" t="str">
        <f>_xlfn.XLOOKUP(C163,DB!$A$2:$A$222,DB!$D$2:$D$222,"")</f>
        <v/>
      </c>
    </row>
    <row r="164" spans="1:20" x14ac:dyDescent="0.2">
      <c r="A164" t="s">
        <v>384</v>
      </c>
      <c r="B164" t="s">
        <v>18</v>
      </c>
      <c r="C164" t="s">
        <v>204</v>
      </c>
      <c r="D164" t="s">
        <v>73</v>
      </c>
      <c r="E164" t="s">
        <v>385</v>
      </c>
      <c r="F164" s="2">
        <v>46272.8833564815</v>
      </c>
      <c r="G164" t="s">
        <v>2581</v>
      </c>
      <c r="H164" t="s">
        <v>2658</v>
      </c>
      <c r="I164" s="3">
        <v>350</v>
      </c>
      <c r="J164" t="s">
        <v>24</v>
      </c>
      <c r="K164" t="s">
        <v>25</v>
      </c>
      <c r="L164" s="3">
        <v>348</v>
      </c>
      <c r="M164" t="s">
        <v>33</v>
      </c>
      <c r="N164" s="2">
        <v>46272.904444444401</v>
      </c>
      <c r="O164" s="3">
        <v>333</v>
      </c>
      <c r="P164" t="s">
        <v>27</v>
      </c>
      <c r="Q164" s="3">
        <v>40</v>
      </c>
      <c r="R164" s="3" t="str">
        <f>IF(OR(G164="12R",G164="12L"),_xlfn.XLOOKUP(C164,DB!$A$2:$A$222,DB!$B$2:$B$222,""),IF(OR(G164="30L",G164="30R"),_xlfn.XLOOKUP(C164,DB!$A$2:$A$222,DB!$C$2:$C$222,""),""))</f>
        <v>ROTGI</v>
      </c>
      <c r="S164" s="3">
        <f t="shared" si="2"/>
        <v>21</v>
      </c>
      <c r="T164" s="3" t="str">
        <f>_xlfn.XLOOKUP(C164,DB!$A$2:$A$222,DB!$D$2:$D$222,"")</f>
        <v>Sector 3</v>
      </c>
    </row>
    <row r="165" spans="1:20" x14ac:dyDescent="0.2">
      <c r="A165" t="s">
        <v>2659</v>
      </c>
      <c r="B165" t="s">
        <v>18</v>
      </c>
      <c r="C165" t="s">
        <v>2660</v>
      </c>
      <c r="D165" t="s">
        <v>2661</v>
      </c>
      <c r="F165" s="2">
        <v>46272.890324074098</v>
      </c>
      <c r="G165" t="s">
        <v>2581</v>
      </c>
      <c r="H165" t="s">
        <v>2662</v>
      </c>
      <c r="I165" s="3">
        <v>400</v>
      </c>
      <c r="J165" t="s">
        <v>24</v>
      </c>
      <c r="K165" t="s">
        <v>62</v>
      </c>
      <c r="L165" s="3">
        <v>518</v>
      </c>
      <c r="M165" t="s">
        <v>177</v>
      </c>
      <c r="N165" s="2">
        <v>46272.918182870402</v>
      </c>
      <c r="O165" s="3">
        <v>430</v>
      </c>
      <c r="P165" t="s">
        <v>27</v>
      </c>
      <c r="Q165" s="3">
        <v>30</v>
      </c>
      <c r="R165" s="3" t="str">
        <f>IF(OR(G165="12R",G165="12L"),_xlfn.XLOOKUP(C165,DB!$A$2:$A$222,DB!$B$2:$B$222,""),IF(OR(G165="30L",G165="30R"),_xlfn.XLOOKUP(C165,DB!$A$2:$A$222,DB!$C$2:$C$222,""),""))</f>
        <v>NOSUG</v>
      </c>
      <c r="S165" s="3">
        <f t="shared" si="2"/>
        <v>21</v>
      </c>
      <c r="T165" s="3" t="str">
        <f>_xlfn.XLOOKUP(C165,DB!$A$2:$A$222,DB!$D$2:$D$222,"")</f>
        <v>Sector 3</v>
      </c>
    </row>
    <row r="166" spans="1:20" x14ac:dyDescent="0.2">
      <c r="A166" t="s">
        <v>1264</v>
      </c>
      <c r="B166" t="s">
        <v>18</v>
      </c>
      <c r="C166" t="s">
        <v>305</v>
      </c>
      <c r="D166" t="s">
        <v>49</v>
      </c>
      <c r="E166" t="s">
        <v>2663</v>
      </c>
      <c r="F166" s="2">
        <v>46272.891539351898</v>
      </c>
      <c r="G166" t="s">
        <v>2581</v>
      </c>
      <c r="H166" t="s">
        <v>2664</v>
      </c>
      <c r="I166" s="3">
        <v>310</v>
      </c>
      <c r="J166" t="s">
        <v>24</v>
      </c>
      <c r="K166" t="s">
        <v>25</v>
      </c>
      <c r="L166" s="3">
        <v>347</v>
      </c>
      <c r="M166" t="s">
        <v>770</v>
      </c>
      <c r="N166" s="2">
        <v>46272.911423611098</v>
      </c>
      <c r="O166" s="3">
        <v>310</v>
      </c>
      <c r="P166" t="s">
        <v>27</v>
      </c>
      <c r="Q166" s="3">
        <v>40</v>
      </c>
      <c r="R166" s="3" t="str">
        <f>IF(OR(G166="12R",G166="12L"),_xlfn.XLOOKUP(C166,DB!$A$2:$A$222,DB!$B$2:$B$222,""),IF(OR(G166="30L",G166="30R"),_xlfn.XLOOKUP(C166,DB!$A$2:$A$222,DB!$C$2:$C$222,""),""))</f>
        <v>NOSUG</v>
      </c>
      <c r="S166" s="3">
        <f t="shared" si="2"/>
        <v>21</v>
      </c>
      <c r="T166" s="3" t="str">
        <f>_xlfn.XLOOKUP(C166,DB!$A$2:$A$222,DB!$D$2:$D$222,"")</f>
        <v>Sector 3</v>
      </c>
    </row>
    <row r="167" spans="1:20" x14ac:dyDescent="0.2">
      <c r="A167" t="s">
        <v>2665</v>
      </c>
      <c r="B167" t="s">
        <v>18</v>
      </c>
      <c r="C167" t="s">
        <v>683</v>
      </c>
      <c r="D167" t="s">
        <v>2666</v>
      </c>
      <c r="F167" s="2">
        <v>46272.892858796302</v>
      </c>
      <c r="G167" t="s">
        <v>2581</v>
      </c>
      <c r="H167" t="s">
        <v>2667</v>
      </c>
      <c r="I167" s="3">
        <v>90</v>
      </c>
      <c r="J167" t="s">
        <v>24</v>
      </c>
      <c r="K167" t="s">
        <v>62</v>
      </c>
      <c r="L167" s="3">
        <v>211</v>
      </c>
      <c r="M167" t="s">
        <v>686</v>
      </c>
      <c r="N167" s="2">
        <v>46272.926006944399</v>
      </c>
      <c r="O167" s="3">
        <v>90</v>
      </c>
      <c r="P167" t="s">
        <v>192</v>
      </c>
      <c r="Q167" s="3">
        <v>40</v>
      </c>
      <c r="R167" s="3" t="str">
        <f>IF(OR(G167="12R",G167="12L"),_xlfn.XLOOKUP(C167,DB!$A$2:$A$222,DB!$B$2:$B$222,""),IF(OR(G167="30L",G167="30R"),_xlfn.XLOOKUP(C167,DB!$A$2:$A$222,DB!$C$2:$C$222,""),""))</f>
        <v>ROTGI</v>
      </c>
      <c r="S167" s="3">
        <f t="shared" si="2"/>
        <v>21</v>
      </c>
      <c r="T167" s="3" t="str">
        <f>_xlfn.XLOOKUP(C167,DB!$A$2:$A$222,DB!$D$2:$D$222,"")</f>
        <v>Sector 3</v>
      </c>
    </row>
    <row r="168" spans="1:20" x14ac:dyDescent="0.2">
      <c r="A168" t="s">
        <v>542</v>
      </c>
      <c r="B168" t="s">
        <v>18</v>
      </c>
      <c r="C168" t="s">
        <v>543</v>
      </c>
      <c r="D168" t="s">
        <v>165</v>
      </c>
      <c r="E168" t="s">
        <v>2668</v>
      </c>
      <c r="F168" s="2">
        <v>46272.894988425898</v>
      </c>
      <c r="G168" t="s">
        <v>2581</v>
      </c>
      <c r="H168" t="s">
        <v>2669</v>
      </c>
      <c r="I168" s="3">
        <v>340</v>
      </c>
      <c r="J168" t="s">
        <v>24</v>
      </c>
      <c r="K168" t="s">
        <v>25</v>
      </c>
      <c r="L168" s="3">
        <v>539</v>
      </c>
      <c r="M168" t="s">
        <v>177</v>
      </c>
      <c r="N168" s="2">
        <v>46272.924224536997</v>
      </c>
      <c r="O168" s="3">
        <v>340</v>
      </c>
      <c r="P168" t="s">
        <v>27</v>
      </c>
      <c r="Q168" s="3">
        <v>190</v>
      </c>
      <c r="R168" s="3" t="str">
        <f>IF(OR(G168="12R",G168="12L"),_xlfn.XLOOKUP(C168,DB!$A$2:$A$222,DB!$B$2:$B$222,""),IF(OR(G168="30L",G168="30R"),_xlfn.XLOOKUP(C168,DB!$A$2:$A$222,DB!$C$2:$C$222,""),""))</f>
        <v>ROTGI</v>
      </c>
      <c r="S168" s="3">
        <f t="shared" si="2"/>
        <v>21</v>
      </c>
      <c r="T168" s="3" t="str">
        <f>_xlfn.XLOOKUP(C168,DB!$A$2:$A$222,DB!$D$2:$D$222,"")</f>
        <v>Sector 3</v>
      </c>
    </row>
    <row r="169" spans="1:20" x14ac:dyDescent="0.2">
      <c r="A169" t="s">
        <v>532</v>
      </c>
      <c r="B169" t="s">
        <v>18</v>
      </c>
      <c r="C169" t="s">
        <v>186</v>
      </c>
      <c r="D169" t="s">
        <v>49</v>
      </c>
      <c r="E169" t="s">
        <v>1632</v>
      </c>
      <c r="F169" s="2">
        <v>46272.896111111098</v>
      </c>
      <c r="G169" t="s">
        <v>2581</v>
      </c>
      <c r="H169" t="s">
        <v>2670</v>
      </c>
      <c r="I169" s="3">
        <v>330</v>
      </c>
      <c r="J169" t="s">
        <v>24</v>
      </c>
      <c r="K169" t="s">
        <v>25</v>
      </c>
      <c r="L169" s="3">
        <v>344</v>
      </c>
      <c r="M169" t="s">
        <v>33</v>
      </c>
      <c r="N169" s="2">
        <v>46272.916238425903</v>
      </c>
      <c r="O169" s="3">
        <v>330</v>
      </c>
      <c r="P169" t="s">
        <v>27</v>
      </c>
      <c r="Q169" s="3">
        <v>40</v>
      </c>
      <c r="R169" s="3" t="str">
        <f>IF(OR(G169="12R",G169="12L"),_xlfn.XLOOKUP(C169,DB!$A$2:$A$222,DB!$B$2:$B$222,""),IF(OR(G169="30L",G169="30R"),_xlfn.XLOOKUP(C169,DB!$A$2:$A$222,DB!$C$2:$C$222,""),""))</f>
        <v>ROTGI</v>
      </c>
      <c r="S169" s="3">
        <f t="shared" si="2"/>
        <v>21</v>
      </c>
      <c r="T169" s="3" t="str">
        <f>_xlfn.XLOOKUP(C169,DB!$A$2:$A$222,DB!$D$2:$D$222,"")</f>
        <v>Sector 3</v>
      </c>
    </row>
    <row r="170" spans="1:20" x14ac:dyDescent="0.2">
      <c r="A170" t="s">
        <v>1275</v>
      </c>
      <c r="B170" t="s">
        <v>18</v>
      </c>
      <c r="C170" t="s">
        <v>261</v>
      </c>
      <c r="D170" t="s">
        <v>49</v>
      </c>
      <c r="E170" t="s">
        <v>2671</v>
      </c>
      <c r="F170" s="2">
        <v>46272.897523148102</v>
      </c>
      <c r="G170" t="s">
        <v>2581</v>
      </c>
      <c r="H170" t="s">
        <v>2672</v>
      </c>
      <c r="I170" s="3">
        <v>320</v>
      </c>
      <c r="J170" t="s">
        <v>24</v>
      </c>
      <c r="K170" t="s">
        <v>25</v>
      </c>
      <c r="L170" s="3">
        <v>371</v>
      </c>
      <c r="M170" t="s">
        <v>444</v>
      </c>
      <c r="N170" s="2">
        <v>46272.918252314797</v>
      </c>
      <c r="O170" s="3">
        <v>320</v>
      </c>
      <c r="P170" t="s">
        <v>27</v>
      </c>
      <c r="Q170" s="3">
        <v>190</v>
      </c>
      <c r="R170" s="3" t="str">
        <f>IF(OR(G170="12R",G170="12L"),_xlfn.XLOOKUP(C170,DB!$A$2:$A$222,DB!$B$2:$B$222,""),IF(OR(G170="30L",G170="30R"),_xlfn.XLOOKUP(C170,DB!$A$2:$A$222,DB!$C$2:$C$222,""),""))</f>
        <v>ROTGI</v>
      </c>
      <c r="S170" s="3">
        <f t="shared" si="2"/>
        <v>21</v>
      </c>
      <c r="T170" s="3" t="str">
        <f>_xlfn.XLOOKUP(C170,DB!$A$2:$A$222,DB!$D$2:$D$222,"")</f>
        <v>Sector 3</v>
      </c>
    </row>
    <row r="171" spans="1:20" x14ac:dyDescent="0.2">
      <c r="A171" t="s">
        <v>528</v>
      </c>
      <c r="B171" t="s">
        <v>18</v>
      </c>
      <c r="C171" t="s">
        <v>529</v>
      </c>
      <c r="D171" t="s">
        <v>49</v>
      </c>
      <c r="E171" t="s">
        <v>2384</v>
      </c>
      <c r="F171" s="2">
        <v>46272.898807870399</v>
      </c>
      <c r="G171" t="s">
        <v>2581</v>
      </c>
      <c r="H171" t="s">
        <v>2673</v>
      </c>
      <c r="I171" s="3">
        <v>320</v>
      </c>
      <c r="J171" t="s">
        <v>24</v>
      </c>
      <c r="K171" t="s">
        <v>25</v>
      </c>
      <c r="L171" s="3">
        <v>863</v>
      </c>
      <c r="M171" t="s">
        <v>2617</v>
      </c>
      <c r="N171" s="2">
        <v>46272.944305555597</v>
      </c>
      <c r="O171" s="3">
        <v>320</v>
      </c>
      <c r="P171" t="s">
        <v>27</v>
      </c>
      <c r="Q171" s="3">
        <v>190</v>
      </c>
      <c r="R171" s="3" t="str">
        <f>IF(OR(G171="12R",G171="12L"),_xlfn.XLOOKUP(C171,DB!$A$2:$A$222,DB!$B$2:$B$222,""),IF(OR(G171="30L",G171="30R"),_xlfn.XLOOKUP(C171,DB!$A$2:$A$222,DB!$C$2:$C$222,""),""))</f>
        <v>UDGUV</v>
      </c>
      <c r="S171" s="3">
        <f t="shared" si="2"/>
        <v>21</v>
      </c>
      <c r="T171" s="3" t="str">
        <f>_xlfn.XLOOKUP(C171,DB!$A$2:$A$222,DB!$D$2:$D$222,"")</f>
        <v>Sector 2</v>
      </c>
    </row>
    <row r="172" spans="1:20" x14ac:dyDescent="0.2">
      <c r="A172" t="s">
        <v>1243</v>
      </c>
      <c r="B172" t="s">
        <v>18</v>
      </c>
      <c r="C172" t="s">
        <v>48</v>
      </c>
      <c r="D172" t="s">
        <v>49</v>
      </c>
      <c r="E172" t="s">
        <v>2022</v>
      </c>
      <c r="F172" s="2">
        <v>46272.900393518503</v>
      </c>
      <c r="G172" t="s">
        <v>2581</v>
      </c>
      <c r="H172" t="s">
        <v>2674</v>
      </c>
      <c r="I172" s="3">
        <v>360</v>
      </c>
      <c r="J172" t="s">
        <v>24</v>
      </c>
      <c r="K172" t="s">
        <v>25</v>
      </c>
      <c r="L172" s="3">
        <v>864</v>
      </c>
      <c r="M172" t="s">
        <v>52</v>
      </c>
      <c r="N172" s="2">
        <v>46272.946712962999</v>
      </c>
      <c r="O172" s="3">
        <v>360</v>
      </c>
      <c r="P172" t="s">
        <v>27</v>
      </c>
      <c r="Q172" s="3">
        <v>190</v>
      </c>
      <c r="R172" s="3" t="str">
        <f>IF(OR(G172="12R",G172="12L"),_xlfn.XLOOKUP(C172,DB!$A$2:$A$222,DB!$B$2:$B$222,""),IF(OR(G172="30L",G172="30R"),_xlfn.XLOOKUP(C172,DB!$A$2:$A$222,DB!$C$2:$C$222,""),""))</f>
        <v>UDGUV</v>
      </c>
      <c r="S172" s="3">
        <f t="shared" si="2"/>
        <v>21</v>
      </c>
      <c r="T172" s="3" t="str">
        <f>_xlfn.XLOOKUP(C172,DB!$A$2:$A$222,DB!$D$2:$D$222,"")</f>
        <v>Sector 2</v>
      </c>
    </row>
    <row r="173" spans="1:20" x14ac:dyDescent="0.2">
      <c r="A173" t="s">
        <v>577</v>
      </c>
      <c r="B173" t="s">
        <v>18</v>
      </c>
      <c r="C173" t="s">
        <v>289</v>
      </c>
      <c r="D173" t="s">
        <v>36</v>
      </c>
      <c r="E173" t="s">
        <v>457</v>
      </c>
      <c r="F173" s="2">
        <v>46272.902037036998</v>
      </c>
      <c r="G173" t="s">
        <v>2581</v>
      </c>
      <c r="H173" t="s">
        <v>2675</v>
      </c>
      <c r="I173" s="3">
        <v>300</v>
      </c>
      <c r="J173" t="s">
        <v>24</v>
      </c>
      <c r="K173" t="s">
        <v>25</v>
      </c>
      <c r="L173" s="3">
        <v>849</v>
      </c>
      <c r="M173" t="s">
        <v>289</v>
      </c>
      <c r="N173" s="2">
        <v>46272.951412037</v>
      </c>
      <c r="O173" s="3">
        <v>15</v>
      </c>
      <c r="P173" t="s">
        <v>27</v>
      </c>
      <c r="Q173" s="3">
        <v>190</v>
      </c>
      <c r="R173" s="3" t="str">
        <f>IF(OR(G173="12R",G173="12L"),_xlfn.XLOOKUP(C173,DB!$A$2:$A$222,DB!$B$2:$B$222,""),IF(OR(G173="30L",G173="30R"),_xlfn.XLOOKUP(C173,DB!$A$2:$A$222,DB!$C$2:$C$222,""),""))</f>
        <v>UDGUV</v>
      </c>
      <c r="S173" s="3">
        <f t="shared" si="2"/>
        <v>21</v>
      </c>
      <c r="T173" s="3" t="str">
        <f>_xlfn.XLOOKUP(C173,DB!$A$2:$A$222,DB!$D$2:$D$222,"")</f>
        <v>Sector 2</v>
      </c>
    </row>
    <row r="174" spans="1:20" x14ac:dyDescent="0.2">
      <c r="A174" t="s">
        <v>1261</v>
      </c>
      <c r="B174" t="s">
        <v>18</v>
      </c>
      <c r="C174" t="s">
        <v>529</v>
      </c>
      <c r="D174" t="s">
        <v>30</v>
      </c>
      <c r="E174" t="s">
        <v>2676</v>
      </c>
      <c r="F174" s="2">
        <v>46272.902824074103</v>
      </c>
      <c r="G174" t="s">
        <v>2581</v>
      </c>
      <c r="H174" t="s">
        <v>2677</v>
      </c>
      <c r="I174" s="3">
        <v>340</v>
      </c>
      <c r="J174" t="s">
        <v>24</v>
      </c>
      <c r="K174" t="s">
        <v>25</v>
      </c>
      <c r="L174" s="3">
        <v>542</v>
      </c>
      <c r="M174" t="s">
        <v>177</v>
      </c>
      <c r="N174" s="2">
        <v>46272.9323842593</v>
      </c>
      <c r="O174" s="3">
        <v>320</v>
      </c>
      <c r="P174" t="s">
        <v>27</v>
      </c>
      <c r="Q174" s="3">
        <v>190</v>
      </c>
      <c r="R174" s="3" t="str">
        <f>IF(OR(G174="12R",G174="12L"),_xlfn.XLOOKUP(C174,DB!$A$2:$A$222,DB!$B$2:$B$222,""),IF(OR(G174="30L",G174="30R"),_xlfn.XLOOKUP(C174,DB!$A$2:$A$222,DB!$C$2:$C$222,""),""))</f>
        <v>UDGUV</v>
      </c>
      <c r="S174" s="3">
        <f t="shared" si="2"/>
        <v>21</v>
      </c>
      <c r="T174" s="3" t="str">
        <f>_xlfn.XLOOKUP(C174,DB!$A$2:$A$222,DB!$D$2:$D$222,"")</f>
        <v>Sector 2</v>
      </c>
    </row>
    <row r="175" spans="1:20" x14ac:dyDescent="0.2">
      <c r="A175" t="s">
        <v>550</v>
      </c>
      <c r="B175" t="s">
        <v>18</v>
      </c>
      <c r="C175" t="s">
        <v>551</v>
      </c>
      <c r="D175" t="s">
        <v>30</v>
      </c>
      <c r="E175" t="s">
        <v>2678</v>
      </c>
      <c r="F175" s="2">
        <v>46272.904027777797</v>
      </c>
      <c r="G175" t="s">
        <v>2581</v>
      </c>
      <c r="H175" t="s">
        <v>2679</v>
      </c>
      <c r="I175" s="3">
        <v>360</v>
      </c>
      <c r="J175" t="s">
        <v>24</v>
      </c>
      <c r="K175" t="s">
        <v>25</v>
      </c>
      <c r="L175" s="3">
        <v>575</v>
      </c>
      <c r="M175" t="s">
        <v>177</v>
      </c>
      <c r="N175" s="2">
        <v>46272.936168981498</v>
      </c>
      <c r="O175" s="3">
        <v>360</v>
      </c>
      <c r="P175" t="s">
        <v>27</v>
      </c>
      <c r="Q175" s="3">
        <v>190</v>
      </c>
      <c r="R175" s="3" t="str">
        <f>IF(OR(G175="12R",G175="12L"),_xlfn.XLOOKUP(C175,DB!$A$2:$A$222,DB!$B$2:$B$222,""),IF(OR(G175="30L",G175="30R"),_xlfn.XLOOKUP(C175,DB!$A$2:$A$222,DB!$C$2:$C$222,""),""))</f>
        <v>ROTGI</v>
      </c>
      <c r="S175" s="3">
        <f t="shared" si="2"/>
        <v>21</v>
      </c>
      <c r="T175" s="3" t="str">
        <f>_xlfn.XLOOKUP(C175,DB!$A$2:$A$222,DB!$D$2:$D$222,"")</f>
        <v>Sector 3</v>
      </c>
    </row>
    <row r="176" spans="1:20" x14ac:dyDescent="0.2">
      <c r="A176" t="s">
        <v>566</v>
      </c>
      <c r="B176" t="s">
        <v>18</v>
      </c>
      <c r="C176" t="s">
        <v>19</v>
      </c>
      <c r="D176" t="s">
        <v>65</v>
      </c>
      <c r="E176" t="s">
        <v>1565</v>
      </c>
      <c r="F176" s="2">
        <v>46272.907500000001</v>
      </c>
      <c r="G176" t="s">
        <v>2581</v>
      </c>
      <c r="H176" t="s">
        <v>2680</v>
      </c>
      <c r="I176" s="3">
        <v>380</v>
      </c>
      <c r="J176" t="s">
        <v>24</v>
      </c>
      <c r="K176" t="s">
        <v>25</v>
      </c>
      <c r="L176" s="3">
        <v>904</v>
      </c>
      <c r="M176" t="s">
        <v>26</v>
      </c>
      <c r="N176" s="2">
        <v>46272.956597222197</v>
      </c>
      <c r="O176" s="3">
        <v>380</v>
      </c>
      <c r="P176" t="s">
        <v>27</v>
      </c>
      <c r="Q176" s="3">
        <v>190</v>
      </c>
      <c r="R176" s="3" t="str">
        <f>IF(OR(G176="12R",G176="12L"),_xlfn.XLOOKUP(C176,DB!$A$2:$A$222,DB!$B$2:$B$222,""),IF(OR(G176="30L",G176="30R"),_xlfn.XLOOKUP(C176,DB!$A$2:$A$222,DB!$C$2:$C$222,""),""))</f>
        <v>UDGUV</v>
      </c>
      <c r="S176" s="3">
        <f t="shared" si="2"/>
        <v>21</v>
      </c>
      <c r="T176" s="3" t="str">
        <f>_xlfn.XLOOKUP(C176,DB!$A$2:$A$222,DB!$D$2:$D$222,"")</f>
        <v>Sector 2</v>
      </c>
    </row>
    <row r="177" spans="1:20" x14ac:dyDescent="0.2">
      <c r="A177" t="s">
        <v>569</v>
      </c>
      <c r="B177" t="s">
        <v>18</v>
      </c>
      <c r="C177" t="s">
        <v>154</v>
      </c>
      <c r="D177" t="s">
        <v>174</v>
      </c>
      <c r="E177" t="s">
        <v>2681</v>
      </c>
      <c r="F177" s="2">
        <v>46272.909039351798</v>
      </c>
      <c r="G177" t="s">
        <v>2581</v>
      </c>
      <c r="H177" t="s">
        <v>2682</v>
      </c>
      <c r="I177" s="3">
        <v>350</v>
      </c>
      <c r="J177" t="s">
        <v>24</v>
      </c>
      <c r="K177" t="s">
        <v>25</v>
      </c>
      <c r="L177" s="3">
        <v>178</v>
      </c>
      <c r="M177" t="s">
        <v>158</v>
      </c>
      <c r="N177" s="2">
        <v>46272.920358796298</v>
      </c>
      <c r="O177" s="3">
        <v>290</v>
      </c>
      <c r="P177" t="s">
        <v>27</v>
      </c>
      <c r="Q177" s="3">
        <v>190</v>
      </c>
      <c r="R177" s="3" t="str">
        <f>IF(OR(G177="12R",G177="12L"),_xlfn.XLOOKUP(C177,DB!$A$2:$A$222,DB!$B$2:$B$222,""),IF(OR(G177="30L",G177="30R"),_xlfn.XLOOKUP(C177,DB!$A$2:$A$222,DB!$C$2:$C$222,""),""))</f>
        <v>CZM</v>
      </c>
      <c r="S177" s="3">
        <f t="shared" si="2"/>
        <v>21</v>
      </c>
      <c r="T177" s="3" t="str">
        <f>_xlfn.XLOOKUP(C177,DB!$A$2:$A$222,DB!$D$2:$D$222,"")</f>
        <v>Sector 7</v>
      </c>
    </row>
    <row r="178" spans="1:20" x14ac:dyDescent="0.2">
      <c r="A178" t="s">
        <v>560</v>
      </c>
      <c r="B178" t="s">
        <v>18</v>
      </c>
      <c r="C178" t="s">
        <v>310</v>
      </c>
      <c r="D178" t="s">
        <v>36</v>
      </c>
      <c r="E178" t="s">
        <v>2683</v>
      </c>
      <c r="F178" s="2">
        <v>46272.909918981502</v>
      </c>
      <c r="G178" t="s">
        <v>2581</v>
      </c>
      <c r="H178" t="s">
        <v>2684</v>
      </c>
      <c r="I178" s="3">
        <v>350</v>
      </c>
      <c r="J178" t="s">
        <v>24</v>
      </c>
      <c r="K178" t="s">
        <v>25</v>
      </c>
      <c r="L178" s="3">
        <v>150</v>
      </c>
      <c r="M178" t="s">
        <v>2378</v>
      </c>
      <c r="N178" s="2">
        <v>46272.919884259303</v>
      </c>
      <c r="O178" s="3">
        <v>252</v>
      </c>
      <c r="P178" t="s">
        <v>27</v>
      </c>
      <c r="Q178" s="3">
        <v>40</v>
      </c>
      <c r="R178" s="3" t="str">
        <f>IF(OR(G178="12R",G178="12L"),_xlfn.XLOOKUP(C178,DB!$A$2:$A$222,DB!$B$2:$B$222,""),IF(OR(G178="30L",G178="30R"),_xlfn.XLOOKUP(C178,DB!$A$2:$A$222,DB!$C$2:$C$222,""),""))</f>
        <v>NUDAL</v>
      </c>
      <c r="S178" s="3">
        <f t="shared" si="2"/>
        <v>21</v>
      </c>
      <c r="T178" s="3" t="str">
        <f>_xlfn.XLOOKUP(C178,DB!$A$2:$A$222,DB!$D$2:$D$222,"")</f>
        <v>Sector 3</v>
      </c>
    </row>
    <row r="179" spans="1:20" x14ac:dyDescent="0.2">
      <c r="A179" t="s">
        <v>580</v>
      </c>
      <c r="B179" t="s">
        <v>18</v>
      </c>
      <c r="C179" t="s">
        <v>136</v>
      </c>
      <c r="D179" t="s">
        <v>20</v>
      </c>
      <c r="E179" t="s">
        <v>484</v>
      </c>
      <c r="F179" s="2">
        <v>46272.910752314798</v>
      </c>
      <c r="G179" t="s">
        <v>2581</v>
      </c>
      <c r="H179" t="s">
        <v>2685</v>
      </c>
      <c r="I179" s="3">
        <v>360</v>
      </c>
      <c r="J179" t="s">
        <v>24</v>
      </c>
      <c r="K179" t="s">
        <v>216</v>
      </c>
      <c r="L179" s="3">
        <v>877</v>
      </c>
      <c r="M179" t="s">
        <v>52</v>
      </c>
      <c r="N179" s="2">
        <v>46272.958229166703</v>
      </c>
      <c r="O179" s="3">
        <v>360</v>
      </c>
      <c r="P179" t="s">
        <v>27</v>
      </c>
      <c r="Q179" s="3">
        <v>190</v>
      </c>
      <c r="R179" s="3" t="str">
        <f>IF(OR(G179="12R",G179="12L"),_xlfn.XLOOKUP(C179,DB!$A$2:$A$222,DB!$B$2:$B$222,""),IF(OR(G179="30L",G179="30R"),_xlfn.XLOOKUP(C179,DB!$A$2:$A$222,DB!$C$2:$C$222,""),""))</f>
        <v>UDGUV</v>
      </c>
      <c r="S179" s="3">
        <f t="shared" si="2"/>
        <v>21</v>
      </c>
      <c r="T179" s="3" t="str">
        <f>_xlfn.XLOOKUP(C179,DB!$A$2:$A$222,DB!$D$2:$D$222,"")</f>
        <v>Sector 2</v>
      </c>
    </row>
    <row r="180" spans="1:20" x14ac:dyDescent="0.2">
      <c r="A180" t="s">
        <v>2686</v>
      </c>
      <c r="B180" t="s">
        <v>18</v>
      </c>
      <c r="C180" t="s">
        <v>539</v>
      </c>
      <c r="D180" t="s">
        <v>630</v>
      </c>
      <c r="E180" t="s">
        <v>2687</v>
      </c>
      <c r="F180" s="2">
        <v>46272.9117708333</v>
      </c>
      <c r="G180" t="s">
        <v>2581</v>
      </c>
      <c r="H180" t="s">
        <v>2688</v>
      </c>
      <c r="I180" s="3">
        <v>390</v>
      </c>
      <c r="J180" t="s">
        <v>24</v>
      </c>
      <c r="K180" t="s">
        <v>25</v>
      </c>
      <c r="L180" s="3">
        <v>150</v>
      </c>
      <c r="M180" t="s">
        <v>2689</v>
      </c>
      <c r="N180" s="2">
        <v>46272.9219675926</v>
      </c>
      <c r="O180" s="3">
        <v>253</v>
      </c>
      <c r="P180" t="s">
        <v>46</v>
      </c>
      <c r="Q180" s="3">
        <v>40</v>
      </c>
      <c r="R180" s="3" t="str">
        <f>IF(OR(G180="12R",G180="12L"),_xlfn.XLOOKUP(C180,DB!$A$2:$A$222,DB!$B$2:$B$222,""),IF(OR(G180="30L",G180="30R"),_xlfn.XLOOKUP(C180,DB!$A$2:$A$222,DB!$C$2:$C$222,""),""))</f>
        <v>NUDAL</v>
      </c>
      <c r="S180" s="3">
        <f t="shared" si="2"/>
        <v>21</v>
      </c>
      <c r="T180" s="3" t="str">
        <f>_xlfn.XLOOKUP(C180,DB!$A$2:$A$222,DB!$D$2:$D$222,"")</f>
        <v>Sector 3</v>
      </c>
    </row>
    <row r="181" spans="1:20" x14ac:dyDescent="0.2">
      <c r="A181" t="s">
        <v>2335</v>
      </c>
      <c r="B181" t="s">
        <v>18</v>
      </c>
      <c r="C181" t="s">
        <v>238</v>
      </c>
      <c r="D181" t="s">
        <v>179</v>
      </c>
      <c r="F181" s="2">
        <v>46272.913761574098</v>
      </c>
      <c r="G181" t="s">
        <v>2581</v>
      </c>
      <c r="H181" t="s">
        <v>2690</v>
      </c>
      <c r="I181" s="3">
        <v>430</v>
      </c>
      <c r="J181" t="s">
        <v>24</v>
      </c>
      <c r="K181" t="s">
        <v>62</v>
      </c>
      <c r="L181" s="3">
        <v>847</v>
      </c>
      <c r="M181" t="s">
        <v>39</v>
      </c>
      <c r="N181" s="2">
        <v>46272.967546296299</v>
      </c>
      <c r="O181" s="3">
        <v>421</v>
      </c>
      <c r="P181" t="s">
        <v>27</v>
      </c>
      <c r="Q181" s="3">
        <v>30</v>
      </c>
      <c r="R181" s="3" t="str">
        <f>IF(OR(G181="12R",G181="12L"),_xlfn.XLOOKUP(C181,DB!$A$2:$A$222,DB!$B$2:$B$222,""),IF(OR(G181="30L",G181="30R"),_xlfn.XLOOKUP(C181,DB!$A$2:$A$222,DB!$C$2:$C$222,""),""))</f>
        <v>UDGUV</v>
      </c>
      <c r="S181" s="3">
        <f t="shared" si="2"/>
        <v>21</v>
      </c>
      <c r="T181" s="3" t="str">
        <f>_xlfn.XLOOKUP(C181,DB!$A$2:$A$222,DB!$D$2:$D$222,"")</f>
        <v>Sector 2</v>
      </c>
    </row>
    <row r="182" spans="1:20" x14ac:dyDescent="0.2">
      <c r="A182" t="s">
        <v>2691</v>
      </c>
      <c r="B182" t="s">
        <v>18</v>
      </c>
      <c r="C182" t="s">
        <v>54</v>
      </c>
      <c r="D182" t="s">
        <v>630</v>
      </c>
      <c r="E182" t="s">
        <v>907</v>
      </c>
      <c r="F182" s="2">
        <v>46272.915266203701</v>
      </c>
      <c r="G182" t="s">
        <v>2581</v>
      </c>
      <c r="H182" t="s">
        <v>2692</v>
      </c>
      <c r="I182" s="3">
        <v>390</v>
      </c>
      <c r="J182" t="s">
        <v>24</v>
      </c>
      <c r="K182" t="s">
        <v>25</v>
      </c>
      <c r="L182" s="3">
        <v>139</v>
      </c>
      <c r="M182" t="s">
        <v>2693</v>
      </c>
      <c r="N182" s="2">
        <v>46272.924675925897</v>
      </c>
      <c r="O182" s="3">
        <v>263</v>
      </c>
      <c r="P182" t="s">
        <v>46</v>
      </c>
      <c r="Q182" s="3">
        <v>40</v>
      </c>
      <c r="R182" s="3" t="str">
        <f>IF(OR(G182="12R",G182="12L"),_xlfn.XLOOKUP(C182,DB!$A$2:$A$222,DB!$B$2:$B$222,""),IF(OR(G182="30L",G182="30R"),_xlfn.XLOOKUP(C182,DB!$A$2:$A$222,DB!$C$2:$C$222,""),""))</f>
        <v>NUDAL</v>
      </c>
      <c r="S182" s="3">
        <f t="shared" si="2"/>
        <v>21</v>
      </c>
      <c r="T182" s="3" t="str">
        <f>_xlfn.XLOOKUP(C182,DB!$A$2:$A$222,DB!$D$2:$D$222,"")</f>
        <v>Sector 3</v>
      </c>
    </row>
    <row r="183" spans="1:20" x14ac:dyDescent="0.2">
      <c r="A183" t="s">
        <v>575</v>
      </c>
      <c r="B183" t="s">
        <v>18</v>
      </c>
      <c r="C183" t="s">
        <v>95</v>
      </c>
      <c r="D183" t="s">
        <v>73</v>
      </c>
      <c r="E183" t="s">
        <v>161</v>
      </c>
      <c r="F183" s="2">
        <v>46272.917210648098</v>
      </c>
      <c r="G183" t="s">
        <v>2581</v>
      </c>
      <c r="H183" t="s">
        <v>2694</v>
      </c>
      <c r="I183" s="3">
        <v>360</v>
      </c>
      <c r="J183" t="s">
        <v>24</v>
      </c>
      <c r="K183" t="s">
        <v>25</v>
      </c>
      <c r="L183" s="3">
        <v>728</v>
      </c>
      <c r="M183" t="s">
        <v>95</v>
      </c>
      <c r="N183" s="2">
        <v>46272.962800925903</v>
      </c>
      <c r="O183" s="3">
        <v>0</v>
      </c>
      <c r="P183" t="s">
        <v>27</v>
      </c>
      <c r="Q183" s="3">
        <v>190</v>
      </c>
      <c r="R183" s="3" t="str">
        <f>IF(OR(G183="12R",G183="12L"),_xlfn.XLOOKUP(C183,DB!$A$2:$A$222,DB!$B$2:$B$222,""),IF(OR(G183="30L",G183="30R"),_xlfn.XLOOKUP(C183,DB!$A$2:$A$222,DB!$C$2:$C$222,""),""))</f>
        <v>UDGUV</v>
      </c>
      <c r="S183" s="3">
        <f t="shared" si="2"/>
        <v>22</v>
      </c>
      <c r="T183" s="3" t="str">
        <f>_xlfn.XLOOKUP(C183,DB!$A$2:$A$222,DB!$D$2:$D$222,"")</f>
        <v>Sector 2</v>
      </c>
    </row>
    <row r="184" spans="1:20" x14ac:dyDescent="0.2">
      <c r="A184" t="s">
        <v>490</v>
      </c>
      <c r="B184" t="s">
        <v>18</v>
      </c>
      <c r="C184" t="s">
        <v>35</v>
      </c>
      <c r="D184" t="s">
        <v>65</v>
      </c>
      <c r="E184" t="s">
        <v>548</v>
      </c>
      <c r="F184" s="2">
        <v>46272.919097222199</v>
      </c>
      <c r="G184" t="s">
        <v>2581</v>
      </c>
      <c r="H184" t="s">
        <v>2695</v>
      </c>
      <c r="I184" s="3">
        <v>360</v>
      </c>
      <c r="J184" t="s">
        <v>24</v>
      </c>
      <c r="K184" t="s">
        <v>25</v>
      </c>
      <c r="L184" s="3">
        <v>877</v>
      </c>
      <c r="M184" t="s">
        <v>2696</v>
      </c>
      <c r="N184" s="2">
        <v>46272.965613425898</v>
      </c>
      <c r="O184" s="3">
        <v>357</v>
      </c>
      <c r="P184" t="s">
        <v>27</v>
      </c>
      <c r="Q184" s="3">
        <v>190</v>
      </c>
      <c r="R184" s="3" t="str">
        <f>IF(OR(G184="12R",G184="12L"),_xlfn.XLOOKUP(C184,DB!$A$2:$A$222,DB!$B$2:$B$222,""),IF(OR(G184="30L",G184="30R"),_xlfn.XLOOKUP(C184,DB!$A$2:$A$222,DB!$C$2:$C$222,""),""))</f>
        <v>UDGUV</v>
      </c>
      <c r="S184" s="3">
        <f t="shared" si="2"/>
        <v>22</v>
      </c>
      <c r="T184" s="3" t="str">
        <f>_xlfn.XLOOKUP(C184,DB!$A$2:$A$222,DB!$D$2:$D$222,"")</f>
        <v>Sector 2</v>
      </c>
    </row>
    <row r="185" spans="1:20" x14ac:dyDescent="0.2">
      <c r="A185" t="s">
        <v>2697</v>
      </c>
      <c r="B185" t="s">
        <v>18</v>
      </c>
      <c r="C185" t="s">
        <v>2698</v>
      </c>
      <c r="D185" t="s">
        <v>2699</v>
      </c>
      <c r="F185" s="2">
        <v>46272.921099537001</v>
      </c>
      <c r="G185" t="s">
        <v>2581</v>
      </c>
      <c r="H185" t="s">
        <v>2700</v>
      </c>
      <c r="I185" s="3">
        <v>450</v>
      </c>
      <c r="J185" t="s">
        <v>24</v>
      </c>
      <c r="K185" t="s">
        <v>62</v>
      </c>
      <c r="L185" s="3">
        <v>853</v>
      </c>
      <c r="M185" t="s">
        <v>39</v>
      </c>
      <c r="N185" s="2">
        <v>46272.972430555601</v>
      </c>
      <c r="O185" s="3">
        <v>450</v>
      </c>
      <c r="P185" t="s">
        <v>27</v>
      </c>
      <c r="Q185" s="3">
        <v>30</v>
      </c>
      <c r="R185" s="3" t="str">
        <f>IF(OR(G185="12R",G185="12L"),_xlfn.XLOOKUP(C185,DB!$A$2:$A$222,DB!$B$2:$B$222,""),IF(OR(G185="30L",G185="30R"),_xlfn.XLOOKUP(C185,DB!$A$2:$A$222,DB!$C$2:$C$222,""),""))</f>
        <v>NOSUG</v>
      </c>
      <c r="S185" s="3">
        <f t="shared" si="2"/>
        <v>22</v>
      </c>
      <c r="T185" s="3" t="str">
        <f>_xlfn.XLOOKUP(C185,DB!$A$2:$A$222,DB!$D$2:$D$222,"")</f>
        <v>Sector 3</v>
      </c>
    </row>
    <row r="186" spans="1:20" x14ac:dyDescent="0.2">
      <c r="A186" t="s">
        <v>2027</v>
      </c>
      <c r="B186" t="s">
        <v>18</v>
      </c>
      <c r="C186" t="s">
        <v>164</v>
      </c>
      <c r="D186" t="s">
        <v>1435</v>
      </c>
      <c r="F186" s="2">
        <v>46272.9292361111</v>
      </c>
      <c r="G186" t="s">
        <v>2581</v>
      </c>
      <c r="H186" t="s">
        <v>2701</v>
      </c>
      <c r="I186" s="3">
        <v>430</v>
      </c>
      <c r="J186" t="s">
        <v>24</v>
      </c>
      <c r="K186" t="s">
        <v>62</v>
      </c>
      <c r="L186" s="3">
        <v>547</v>
      </c>
      <c r="M186" t="s">
        <v>177</v>
      </c>
      <c r="N186" s="2">
        <v>46272.958391203698</v>
      </c>
      <c r="O186" s="3">
        <v>430</v>
      </c>
      <c r="P186" t="s">
        <v>27</v>
      </c>
      <c r="Q186" s="3">
        <v>30</v>
      </c>
      <c r="R186" s="3" t="str">
        <f>IF(OR(G186="12R",G186="12L"),_xlfn.XLOOKUP(C186,DB!$A$2:$A$222,DB!$B$2:$B$222,""),IF(OR(G186="30L",G186="30R"),_xlfn.XLOOKUP(C186,DB!$A$2:$A$222,DB!$C$2:$C$222,""),""))</f>
        <v>NOSUG</v>
      </c>
      <c r="S186" s="3">
        <f t="shared" si="2"/>
        <v>22</v>
      </c>
      <c r="T186" s="3" t="str">
        <f>_xlfn.XLOOKUP(C186,DB!$A$2:$A$222,DB!$D$2:$D$222,"")</f>
        <v>Sector 3</v>
      </c>
    </row>
    <row r="187" spans="1:20" x14ac:dyDescent="0.2">
      <c r="A187" t="s">
        <v>499</v>
      </c>
      <c r="B187" t="s">
        <v>18</v>
      </c>
      <c r="C187" t="s">
        <v>48</v>
      </c>
      <c r="D187" t="s">
        <v>73</v>
      </c>
      <c r="E187" t="s">
        <v>103</v>
      </c>
      <c r="F187" s="2">
        <v>46272.933495370402</v>
      </c>
      <c r="G187" t="s">
        <v>2581</v>
      </c>
      <c r="H187" t="s">
        <v>2702</v>
      </c>
      <c r="I187" s="3">
        <v>360</v>
      </c>
      <c r="J187" t="s">
        <v>24</v>
      </c>
      <c r="K187" t="s">
        <v>25</v>
      </c>
      <c r="L187" s="3">
        <v>867</v>
      </c>
      <c r="M187" t="s">
        <v>52</v>
      </c>
      <c r="N187" s="2">
        <v>46272.980231481502</v>
      </c>
      <c r="O187" s="3">
        <v>360</v>
      </c>
      <c r="P187" t="s">
        <v>27</v>
      </c>
      <c r="Q187" s="3">
        <v>190</v>
      </c>
      <c r="R187" s="3" t="str">
        <f>IF(OR(G187="12R",G187="12L"),_xlfn.XLOOKUP(C187,DB!$A$2:$A$222,DB!$B$2:$B$222,""),IF(OR(G187="30L",G187="30R"),_xlfn.XLOOKUP(C187,DB!$A$2:$A$222,DB!$C$2:$C$222,""),""))</f>
        <v>UDGUV</v>
      </c>
      <c r="S187" s="3">
        <f t="shared" si="2"/>
        <v>22</v>
      </c>
      <c r="T187" s="3" t="str">
        <f>_xlfn.XLOOKUP(C187,DB!$A$2:$A$222,DB!$D$2:$D$222,"")</f>
        <v>Sector 2</v>
      </c>
    </row>
    <row r="188" spans="1:20" x14ac:dyDescent="0.2">
      <c r="A188" t="s">
        <v>1239</v>
      </c>
      <c r="B188" t="s">
        <v>18</v>
      </c>
      <c r="C188" t="s">
        <v>298</v>
      </c>
      <c r="D188" t="s">
        <v>73</v>
      </c>
      <c r="E188" t="s">
        <v>1834</v>
      </c>
      <c r="F188" s="2">
        <v>46272.935104166703</v>
      </c>
      <c r="G188" t="s">
        <v>2581</v>
      </c>
      <c r="H188" t="s">
        <v>2703</v>
      </c>
      <c r="I188" s="3">
        <v>350</v>
      </c>
      <c r="J188" t="s">
        <v>24</v>
      </c>
      <c r="K188" t="s">
        <v>25</v>
      </c>
      <c r="L188" s="3">
        <v>321</v>
      </c>
      <c r="M188" t="s">
        <v>1798</v>
      </c>
      <c r="N188" s="2">
        <v>46272.953726851898</v>
      </c>
      <c r="O188" s="3">
        <v>336</v>
      </c>
      <c r="P188" t="s">
        <v>27</v>
      </c>
      <c r="Q188" s="3">
        <v>40</v>
      </c>
      <c r="R188" s="3" t="str">
        <f>IF(OR(G188="12R",G188="12L"),_xlfn.XLOOKUP(C188,DB!$A$2:$A$222,DB!$B$2:$B$222,""),IF(OR(G188="30L",G188="30R"),_xlfn.XLOOKUP(C188,DB!$A$2:$A$222,DB!$C$2:$C$222,""),""))</f>
        <v>ROTGI</v>
      </c>
      <c r="S188" s="3">
        <f t="shared" si="2"/>
        <v>22</v>
      </c>
      <c r="T188" s="3" t="str">
        <f>_xlfn.XLOOKUP(C188,DB!$A$2:$A$222,DB!$D$2:$D$222,"")</f>
        <v>Sector 3</v>
      </c>
    </row>
    <row r="189" spans="1:20" x14ac:dyDescent="0.2">
      <c r="A189" t="s">
        <v>547</v>
      </c>
      <c r="B189" t="s">
        <v>18</v>
      </c>
      <c r="C189" t="s">
        <v>35</v>
      </c>
      <c r="D189" t="s">
        <v>65</v>
      </c>
      <c r="E189" t="s">
        <v>232</v>
      </c>
      <c r="F189" s="2">
        <v>46272.937395833302</v>
      </c>
      <c r="G189" t="s">
        <v>2581</v>
      </c>
      <c r="H189" t="s">
        <v>2704</v>
      </c>
      <c r="I189" s="3">
        <v>360</v>
      </c>
      <c r="J189" t="s">
        <v>24</v>
      </c>
      <c r="K189" t="s">
        <v>25</v>
      </c>
      <c r="L189" s="3">
        <v>863</v>
      </c>
      <c r="M189" t="s">
        <v>39</v>
      </c>
      <c r="N189" s="2">
        <v>46272.9819444444</v>
      </c>
      <c r="O189" s="3">
        <v>340</v>
      </c>
      <c r="P189" t="s">
        <v>27</v>
      </c>
      <c r="Q189" s="3">
        <v>190</v>
      </c>
      <c r="R189" s="3" t="str">
        <f>IF(OR(G189="12R",G189="12L"),_xlfn.XLOOKUP(C189,DB!$A$2:$A$222,DB!$B$2:$B$222,""),IF(OR(G189="30L",G189="30R"),_xlfn.XLOOKUP(C189,DB!$A$2:$A$222,DB!$C$2:$C$222,""),""))</f>
        <v>UDGUV</v>
      </c>
      <c r="S189" s="3">
        <f t="shared" si="2"/>
        <v>22</v>
      </c>
      <c r="T189" s="3" t="str">
        <f>_xlfn.XLOOKUP(C189,DB!$A$2:$A$222,DB!$D$2:$D$222,"")</f>
        <v>Sector 2</v>
      </c>
    </row>
    <row r="190" spans="1:20" x14ac:dyDescent="0.2">
      <c r="A190" t="s">
        <v>525</v>
      </c>
      <c r="B190" t="s">
        <v>18</v>
      </c>
      <c r="C190" t="s">
        <v>341</v>
      </c>
      <c r="D190" t="s">
        <v>30</v>
      </c>
      <c r="E190" t="s">
        <v>2705</v>
      </c>
      <c r="F190" s="2">
        <v>46272.938645833303</v>
      </c>
      <c r="G190" t="s">
        <v>2581</v>
      </c>
      <c r="H190" t="s">
        <v>2706</v>
      </c>
      <c r="I190" s="3">
        <v>360</v>
      </c>
      <c r="J190" t="s">
        <v>24</v>
      </c>
      <c r="K190" t="s">
        <v>25</v>
      </c>
      <c r="L190" s="3">
        <v>570</v>
      </c>
      <c r="M190" t="s">
        <v>177</v>
      </c>
      <c r="N190" s="2">
        <v>46272.9692013889</v>
      </c>
      <c r="O190" s="3">
        <v>359</v>
      </c>
      <c r="P190" t="s">
        <v>27</v>
      </c>
      <c r="Q190" s="3">
        <v>190</v>
      </c>
      <c r="R190" s="3" t="str">
        <f>IF(OR(G190="12R",G190="12L"),_xlfn.XLOOKUP(C190,DB!$A$2:$A$222,DB!$B$2:$B$222,""),IF(OR(G190="30L",G190="30R"),_xlfn.XLOOKUP(C190,DB!$A$2:$A$222,DB!$C$2:$C$222,""),""))</f>
        <v>NOSUG</v>
      </c>
      <c r="S190" s="3">
        <f t="shared" si="2"/>
        <v>22</v>
      </c>
      <c r="T190" s="3" t="str">
        <f>_xlfn.XLOOKUP(C190,DB!$A$2:$A$222,DB!$D$2:$D$222,"")</f>
        <v>Sector 3</v>
      </c>
    </row>
    <row r="191" spans="1:20" x14ac:dyDescent="0.2">
      <c r="A191" t="s">
        <v>493</v>
      </c>
      <c r="B191" t="s">
        <v>18</v>
      </c>
      <c r="C191" t="s">
        <v>467</v>
      </c>
      <c r="D191" t="s">
        <v>36</v>
      </c>
      <c r="E191" t="s">
        <v>497</v>
      </c>
      <c r="F191" s="2">
        <v>46272.945520833302</v>
      </c>
      <c r="G191" t="s">
        <v>2581</v>
      </c>
      <c r="H191" t="s">
        <v>2707</v>
      </c>
      <c r="I191" s="3">
        <v>360</v>
      </c>
      <c r="J191" t="s">
        <v>24</v>
      </c>
      <c r="K191" t="s">
        <v>25</v>
      </c>
      <c r="L191" s="3">
        <v>875</v>
      </c>
      <c r="M191" t="s">
        <v>267</v>
      </c>
      <c r="N191" s="2">
        <v>46272.992442129602</v>
      </c>
      <c r="O191" s="3">
        <v>360</v>
      </c>
      <c r="P191" t="s">
        <v>27</v>
      </c>
      <c r="Q191" s="3">
        <v>190</v>
      </c>
      <c r="R191" s="3" t="str">
        <f>IF(OR(G191="12R",G191="12L"),_xlfn.XLOOKUP(C191,DB!$A$2:$A$222,DB!$B$2:$B$222,""),IF(OR(G191="30L",G191="30R"),_xlfn.XLOOKUP(C191,DB!$A$2:$A$222,DB!$C$2:$C$222,""),""))</f>
        <v>UDGUV</v>
      </c>
      <c r="S191" s="3">
        <f t="shared" si="2"/>
        <v>22</v>
      </c>
      <c r="T191" s="3" t="str">
        <f>_xlfn.XLOOKUP(C191,DB!$A$2:$A$222,DB!$D$2:$D$222,"")</f>
        <v>Sector 2</v>
      </c>
    </row>
    <row r="192" spans="1:20" x14ac:dyDescent="0.2">
      <c r="A192" t="s">
        <v>585</v>
      </c>
      <c r="B192" t="s">
        <v>18</v>
      </c>
      <c r="C192" t="s">
        <v>164</v>
      </c>
      <c r="D192" t="s">
        <v>49</v>
      </c>
      <c r="E192" t="s">
        <v>2708</v>
      </c>
      <c r="F192" s="2">
        <v>46272.947280092601</v>
      </c>
      <c r="G192" t="s">
        <v>2581</v>
      </c>
      <c r="H192" t="s">
        <v>2709</v>
      </c>
      <c r="I192" s="3">
        <v>320</v>
      </c>
      <c r="J192" t="s">
        <v>24</v>
      </c>
      <c r="K192" t="s">
        <v>25</v>
      </c>
      <c r="L192" s="3">
        <v>588</v>
      </c>
      <c r="M192" t="s">
        <v>177</v>
      </c>
      <c r="N192" s="2">
        <v>46272.978969907403</v>
      </c>
      <c r="O192" s="3">
        <v>300</v>
      </c>
      <c r="P192" t="s">
        <v>27</v>
      </c>
      <c r="Q192" s="3">
        <v>190</v>
      </c>
      <c r="R192" s="3" t="str">
        <f>IF(OR(G192="12R",G192="12L"),_xlfn.XLOOKUP(C192,DB!$A$2:$A$222,DB!$B$2:$B$222,""),IF(OR(G192="30L",G192="30R"),_xlfn.XLOOKUP(C192,DB!$A$2:$A$222,DB!$C$2:$C$222,""),""))</f>
        <v>NOSUG</v>
      </c>
      <c r="S192" s="3">
        <f t="shared" si="2"/>
        <v>22</v>
      </c>
      <c r="T192" s="3" t="str">
        <f>_xlfn.XLOOKUP(C192,DB!$A$2:$A$222,DB!$D$2:$D$222,"")</f>
        <v>Sector 3</v>
      </c>
    </row>
    <row r="193" spans="1:20" x14ac:dyDescent="0.2">
      <c r="A193" t="s">
        <v>588</v>
      </c>
      <c r="B193" t="s">
        <v>18</v>
      </c>
      <c r="C193" t="s">
        <v>589</v>
      </c>
      <c r="D193" t="s">
        <v>65</v>
      </c>
      <c r="E193" t="s">
        <v>2117</v>
      </c>
      <c r="F193" s="2">
        <v>46272.949386574102</v>
      </c>
      <c r="G193" t="s">
        <v>2581</v>
      </c>
      <c r="H193" t="s">
        <v>2710</v>
      </c>
      <c r="I193" s="3">
        <v>380</v>
      </c>
      <c r="J193" t="s">
        <v>24</v>
      </c>
      <c r="K193" t="s">
        <v>25</v>
      </c>
      <c r="L193" s="3">
        <v>915</v>
      </c>
      <c r="M193" t="s">
        <v>267</v>
      </c>
      <c r="N193" s="2">
        <v>46272.999039351896</v>
      </c>
      <c r="O193" s="3">
        <v>380</v>
      </c>
      <c r="P193" t="s">
        <v>27</v>
      </c>
      <c r="Q193" s="3">
        <v>190</v>
      </c>
      <c r="R193" s="3" t="str">
        <f>IF(OR(G193="12R",G193="12L"),_xlfn.XLOOKUP(C193,DB!$A$2:$A$222,DB!$B$2:$B$222,""),IF(OR(G193="30L",G193="30R"),_xlfn.XLOOKUP(C193,DB!$A$2:$A$222,DB!$C$2:$C$222,""),""))</f>
        <v>UDGUV</v>
      </c>
      <c r="S193" s="3">
        <f t="shared" si="2"/>
        <v>22</v>
      </c>
      <c r="T193" s="3" t="str">
        <f>_xlfn.XLOOKUP(C193,DB!$A$2:$A$222,DB!$D$2:$D$222,"")</f>
        <v>Sector 2</v>
      </c>
    </row>
    <row r="194" spans="1:20" x14ac:dyDescent="0.2">
      <c r="A194" t="s">
        <v>944</v>
      </c>
      <c r="B194" t="s">
        <v>18</v>
      </c>
      <c r="C194" t="s">
        <v>449</v>
      </c>
      <c r="D194" t="s">
        <v>36</v>
      </c>
      <c r="E194" t="s">
        <v>1674</v>
      </c>
      <c r="F194" s="2">
        <v>46272.950520833299</v>
      </c>
      <c r="G194" t="s">
        <v>2581</v>
      </c>
      <c r="H194" t="s">
        <v>2711</v>
      </c>
      <c r="I194" s="3">
        <v>360</v>
      </c>
      <c r="J194" t="s">
        <v>24</v>
      </c>
      <c r="K194" t="s">
        <v>25</v>
      </c>
      <c r="L194" s="3">
        <v>861</v>
      </c>
      <c r="M194" t="s">
        <v>39</v>
      </c>
      <c r="N194" s="2">
        <v>46272.998298611099</v>
      </c>
      <c r="O194" s="3">
        <v>360</v>
      </c>
      <c r="P194" t="s">
        <v>27</v>
      </c>
      <c r="Q194" s="3">
        <v>190</v>
      </c>
      <c r="R194" s="3" t="str">
        <f>IF(OR(G194="12R",G194="12L"),_xlfn.XLOOKUP(C194,DB!$A$2:$A$222,DB!$B$2:$B$222,""),IF(OR(G194="30L",G194="30R"),_xlfn.XLOOKUP(C194,DB!$A$2:$A$222,DB!$C$2:$C$222,""),""))</f>
        <v>UDGUV</v>
      </c>
      <c r="S194" s="3">
        <f t="shared" si="2"/>
        <v>22</v>
      </c>
      <c r="T194" s="3" t="str">
        <f>_xlfn.XLOOKUP(C194,DB!$A$2:$A$222,DB!$D$2:$D$222,"")</f>
        <v>Sector 2</v>
      </c>
    </row>
    <row r="195" spans="1:20" x14ac:dyDescent="0.2">
      <c r="A195" t="s">
        <v>602</v>
      </c>
      <c r="B195" t="s">
        <v>18</v>
      </c>
      <c r="C195" t="s">
        <v>48</v>
      </c>
      <c r="D195" t="s">
        <v>49</v>
      </c>
      <c r="E195" t="s">
        <v>1318</v>
      </c>
      <c r="F195" s="2">
        <v>46272.951944444401</v>
      </c>
      <c r="G195" t="s">
        <v>2581</v>
      </c>
      <c r="H195" t="s">
        <v>2712</v>
      </c>
      <c r="I195" s="3">
        <v>360</v>
      </c>
      <c r="J195" t="s">
        <v>24</v>
      </c>
      <c r="K195" t="s">
        <v>25</v>
      </c>
      <c r="L195" s="3">
        <v>861</v>
      </c>
      <c r="M195" t="s">
        <v>52</v>
      </c>
      <c r="N195" s="2">
        <v>46272.999652777798</v>
      </c>
      <c r="O195" s="3">
        <v>360</v>
      </c>
      <c r="P195" t="s">
        <v>27</v>
      </c>
      <c r="Q195" s="3">
        <v>190</v>
      </c>
      <c r="R195" s="3" t="str">
        <f>IF(OR(G195="12R",G195="12L"),_xlfn.XLOOKUP(C195,DB!$A$2:$A$222,DB!$B$2:$B$222,""),IF(OR(G195="30L",G195="30R"),_xlfn.XLOOKUP(C195,DB!$A$2:$A$222,DB!$C$2:$C$222,""),""))</f>
        <v>UDGUV</v>
      </c>
      <c r="S195" s="3">
        <f t="shared" ref="S195:S199" si="3">HOUR(F195)</f>
        <v>22</v>
      </c>
      <c r="T195" s="3" t="str">
        <f>_xlfn.XLOOKUP(C195,DB!$A$2:$A$222,DB!$D$2:$D$222,"")</f>
        <v>Sector 2</v>
      </c>
    </row>
    <row r="196" spans="1:20" x14ac:dyDescent="0.2">
      <c r="A196" t="s">
        <v>596</v>
      </c>
      <c r="B196" t="s">
        <v>18</v>
      </c>
      <c r="C196" t="s">
        <v>337</v>
      </c>
      <c r="D196" t="s">
        <v>65</v>
      </c>
      <c r="E196" t="s">
        <v>2029</v>
      </c>
      <c r="F196" s="2">
        <v>46272.955810185202</v>
      </c>
      <c r="G196" t="s">
        <v>2581</v>
      </c>
      <c r="H196" t="s">
        <v>2713</v>
      </c>
      <c r="I196" s="3">
        <v>300</v>
      </c>
      <c r="J196" t="s">
        <v>24</v>
      </c>
      <c r="K196" t="s">
        <v>25</v>
      </c>
      <c r="L196" s="3">
        <v>865</v>
      </c>
      <c r="M196" t="s">
        <v>52</v>
      </c>
      <c r="N196" s="2">
        <v>46273.004629629599</v>
      </c>
      <c r="O196" s="3">
        <v>300</v>
      </c>
      <c r="P196" t="s">
        <v>27</v>
      </c>
      <c r="Q196" s="3">
        <v>190</v>
      </c>
      <c r="R196" s="3" t="str">
        <f>IF(OR(G196="12R",G196="12L"),_xlfn.XLOOKUP(C196,DB!$A$2:$A$222,DB!$B$2:$B$222,""),IF(OR(G196="30L",G196="30R"),_xlfn.XLOOKUP(C196,DB!$A$2:$A$222,DB!$C$2:$C$222,""),""))</f>
        <v>UDGUV</v>
      </c>
      <c r="S196" s="3">
        <f t="shared" si="3"/>
        <v>22</v>
      </c>
      <c r="T196" s="3" t="str">
        <f>_xlfn.XLOOKUP(C196,DB!$A$2:$A$222,DB!$D$2:$D$222,"")</f>
        <v>Sector 2</v>
      </c>
    </row>
    <row r="197" spans="1:20" x14ac:dyDescent="0.2">
      <c r="A197" t="s">
        <v>2714</v>
      </c>
      <c r="B197" t="s">
        <v>18</v>
      </c>
      <c r="C197" t="s">
        <v>29</v>
      </c>
      <c r="D197" t="s">
        <v>174</v>
      </c>
      <c r="E197" t="s">
        <v>2715</v>
      </c>
      <c r="F197" s="2">
        <v>46272.956759259301</v>
      </c>
      <c r="G197" t="s">
        <v>2581</v>
      </c>
      <c r="H197" t="s">
        <v>2716</v>
      </c>
      <c r="I197" s="3">
        <v>350</v>
      </c>
      <c r="J197" t="s">
        <v>24</v>
      </c>
      <c r="K197" t="s">
        <v>25</v>
      </c>
      <c r="L197" s="3">
        <v>256</v>
      </c>
      <c r="M197" t="s">
        <v>2717</v>
      </c>
      <c r="N197" s="2">
        <v>46272.972002314797</v>
      </c>
      <c r="O197" s="3">
        <v>345</v>
      </c>
      <c r="P197" t="s">
        <v>27</v>
      </c>
      <c r="Q197" s="3">
        <v>40</v>
      </c>
      <c r="R197" s="3" t="str">
        <f>IF(OR(G197="12R",G197="12L"),_xlfn.XLOOKUP(C197,DB!$A$2:$A$222,DB!$B$2:$B$222,""),IF(OR(G197="30L",G197="30R"),_xlfn.XLOOKUP(C197,DB!$A$2:$A$222,DB!$C$2:$C$222,""),""))</f>
        <v>ROTGI</v>
      </c>
      <c r="S197" s="3">
        <f t="shared" si="3"/>
        <v>22</v>
      </c>
      <c r="T197" s="3" t="str">
        <f>_xlfn.XLOOKUP(C197,DB!$A$2:$A$222,DB!$D$2:$D$222,"")</f>
        <v>Sector 3</v>
      </c>
    </row>
    <row r="198" spans="1:20" x14ac:dyDescent="0.2">
      <c r="A198" t="s">
        <v>503</v>
      </c>
      <c r="B198" t="s">
        <v>18</v>
      </c>
      <c r="C198" t="s">
        <v>182</v>
      </c>
      <c r="D198" t="s">
        <v>165</v>
      </c>
      <c r="E198" t="s">
        <v>2718</v>
      </c>
      <c r="F198" s="2">
        <v>46272.958715277797</v>
      </c>
      <c r="G198" t="s">
        <v>2581</v>
      </c>
      <c r="H198" t="s">
        <v>2719</v>
      </c>
      <c r="I198" s="3">
        <v>350</v>
      </c>
      <c r="J198" t="s">
        <v>24</v>
      </c>
      <c r="K198" t="s">
        <v>25</v>
      </c>
      <c r="L198" s="3">
        <v>277</v>
      </c>
      <c r="M198" t="s">
        <v>2720</v>
      </c>
      <c r="N198" s="2">
        <v>46272.974606481497</v>
      </c>
      <c r="O198" s="3">
        <v>330</v>
      </c>
      <c r="P198" t="s">
        <v>27</v>
      </c>
      <c r="Q198" s="3">
        <v>40</v>
      </c>
      <c r="R198" s="3" t="str">
        <f>IF(OR(G198="12R",G198="12L"),_xlfn.XLOOKUP(C198,DB!$A$2:$A$222,DB!$B$2:$B$222,""),IF(OR(G198="30L",G198="30R"),_xlfn.XLOOKUP(C198,DB!$A$2:$A$222,DB!$C$2:$C$222,""),""))</f>
        <v>NOSUG</v>
      </c>
      <c r="S198" s="3">
        <f t="shared" si="3"/>
        <v>23</v>
      </c>
      <c r="T198" s="3" t="str">
        <f>_xlfn.XLOOKUP(C198,DB!$A$2:$A$222,DB!$D$2:$D$222,"")</f>
        <v>Sector 3</v>
      </c>
    </row>
    <row r="199" spans="1:20" x14ac:dyDescent="0.2">
      <c r="A199" t="s">
        <v>563</v>
      </c>
      <c r="B199" t="s">
        <v>18</v>
      </c>
      <c r="C199" t="s">
        <v>211</v>
      </c>
      <c r="D199" t="s">
        <v>30</v>
      </c>
      <c r="E199" t="s">
        <v>2721</v>
      </c>
      <c r="F199" s="2">
        <v>46272.960706018501</v>
      </c>
      <c r="G199" t="s">
        <v>2581</v>
      </c>
      <c r="H199" t="s">
        <v>2722</v>
      </c>
      <c r="I199" s="3">
        <v>350</v>
      </c>
      <c r="J199" t="s">
        <v>24</v>
      </c>
      <c r="K199" t="s">
        <v>25</v>
      </c>
      <c r="L199" s="3">
        <v>168</v>
      </c>
      <c r="M199" t="s">
        <v>2632</v>
      </c>
      <c r="N199" s="2">
        <v>46272.971261574101</v>
      </c>
      <c r="O199" s="3">
        <v>304</v>
      </c>
      <c r="P199" t="s">
        <v>27</v>
      </c>
      <c r="Q199" s="3">
        <v>40</v>
      </c>
      <c r="R199" s="3" t="str">
        <f>IF(OR(G199="12R",G199="12L"),_xlfn.XLOOKUP(C199,DB!$A$2:$A$222,DB!$B$2:$B$222,""),IF(OR(G199="30L",G199="30R"),_xlfn.XLOOKUP(C199,DB!$A$2:$A$222,DB!$C$2:$C$222,""),""))</f>
        <v>NUDAL</v>
      </c>
      <c r="S199" s="3">
        <f t="shared" si="3"/>
        <v>23</v>
      </c>
      <c r="T199" s="3" t="str">
        <f>_xlfn.XLOOKUP(C199,DB!$A$2:$A$222,DB!$D$2:$D$222,"")</f>
        <v>Sector 3</v>
      </c>
    </row>
    <row r="200" spans="1:20" x14ac:dyDescent="0.2">
      <c r="A200" t="s">
        <v>921</v>
      </c>
      <c r="B200" t="s">
        <v>18</v>
      </c>
      <c r="C200" t="s">
        <v>318</v>
      </c>
      <c r="D200" t="s">
        <v>30</v>
      </c>
      <c r="E200" t="s">
        <v>2723</v>
      </c>
      <c r="F200" s="2">
        <v>46272.961956018502</v>
      </c>
      <c r="G200" t="s">
        <v>2581</v>
      </c>
      <c r="H200" t="s">
        <v>2724</v>
      </c>
      <c r="I200" s="3">
        <v>370</v>
      </c>
      <c r="J200" t="s">
        <v>24</v>
      </c>
      <c r="K200" t="s">
        <v>25</v>
      </c>
      <c r="L200" s="3">
        <v>173</v>
      </c>
      <c r="M200" t="s">
        <v>158</v>
      </c>
      <c r="N200" s="2">
        <v>46272.973437499997</v>
      </c>
      <c r="O200" s="3">
        <v>296</v>
      </c>
      <c r="P200" t="s">
        <v>27</v>
      </c>
      <c r="Q200" s="3">
        <v>190</v>
      </c>
      <c r="R200" s="3" t="str">
        <f>IF(OR(G200="12R",G200="12L"),_xlfn.XLOOKUP(C200,DB!$A$2:$A$222,DB!$B$2:$B$222,""),IF(OR(G200="30L",G200="30R"),_xlfn.XLOOKUP(C200,DB!$A$2:$A$222,DB!$C$2:$C$222,""),""))</f>
        <v>CZM</v>
      </c>
      <c r="S200" s="3">
        <f t="shared" ref="S200:S208" si="4">HOUR(F200)</f>
        <v>23</v>
      </c>
      <c r="T200" s="3" t="str">
        <f>_xlfn.XLOOKUP(C200,DB!$A$2:$A$222,DB!$D$2:$D$222,"")</f>
        <v>Sector 7</v>
      </c>
    </row>
    <row r="201" spans="1:20" x14ac:dyDescent="0.2">
      <c r="A201" t="s">
        <v>535</v>
      </c>
      <c r="B201" t="s">
        <v>18</v>
      </c>
      <c r="C201" t="s">
        <v>173</v>
      </c>
      <c r="D201" t="s">
        <v>73</v>
      </c>
      <c r="E201" t="s">
        <v>2725</v>
      </c>
      <c r="F201" s="2">
        <v>46272.963287036997</v>
      </c>
      <c r="G201" t="s">
        <v>2581</v>
      </c>
      <c r="H201" t="s">
        <v>2726</v>
      </c>
      <c r="I201" s="3">
        <v>340</v>
      </c>
      <c r="J201" t="s">
        <v>24</v>
      </c>
      <c r="K201" t="s">
        <v>25</v>
      </c>
      <c r="L201" s="3">
        <v>492</v>
      </c>
      <c r="M201" t="s">
        <v>2727</v>
      </c>
      <c r="N201" s="2">
        <v>46272.989062499997</v>
      </c>
      <c r="O201" s="3">
        <v>340</v>
      </c>
      <c r="P201" t="s">
        <v>27</v>
      </c>
      <c r="Q201" s="3">
        <v>190</v>
      </c>
      <c r="R201" s="3" t="str">
        <f>IF(OR(G201="12R",G201="12L"),_xlfn.XLOOKUP(C201,DB!$A$2:$A$222,DB!$B$2:$B$222,""),IF(OR(G201="30L",G201="30R"),_xlfn.XLOOKUP(C201,DB!$A$2:$A$222,DB!$C$2:$C$222,""),""))</f>
        <v>NOSUG</v>
      </c>
      <c r="S201" s="3">
        <f t="shared" si="4"/>
        <v>23</v>
      </c>
      <c r="T201" s="3" t="str">
        <f>_xlfn.XLOOKUP(C201,DB!$A$2:$A$222,DB!$D$2:$D$222,"")</f>
        <v>Sector 3</v>
      </c>
    </row>
    <row r="202" spans="1:20" x14ac:dyDescent="0.2">
      <c r="A202" t="s">
        <v>520</v>
      </c>
      <c r="B202" t="s">
        <v>18</v>
      </c>
      <c r="C202" t="s">
        <v>521</v>
      </c>
      <c r="D202" t="s">
        <v>36</v>
      </c>
      <c r="E202" t="s">
        <v>2728</v>
      </c>
      <c r="F202" s="2">
        <v>46272.964652777802</v>
      </c>
      <c r="G202" t="s">
        <v>2581</v>
      </c>
      <c r="H202" t="s">
        <v>2729</v>
      </c>
      <c r="I202" s="3">
        <v>330</v>
      </c>
      <c r="J202" t="s">
        <v>24</v>
      </c>
      <c r="K202" t="s">
        <v>25</v>
      </c>
      <c r="L202" s="3">
        <v>227</v>
      </c>
      <c r="M202" t="s">
        <v>68</v>
      </c>
      <c r="N202" s="2">
        <v>46272.979247685202</v>
      </c>
      <c r="O202" s="3">
        <v>324</v>
      </c>
      <c r="P202" t="s">
        <v>27</v>
      </c>
      <c r="Q202" s="3">
        <v>190</v>
      </c>
      <c r="R202" s="3" t="str">
        <f>IF(OR(G202="12R",G202="12L"),_xlfn.XLOOKUP(C202,DB!$A$2:$A$222,DB!$B$2:$B$222,""),IF(OR(G202="30L",G202="30R"),_xlfn.XLOOKUP(C202,DB!$A$2:$A$222,DB!$C$2:$C$222,""),""))</f>
        <v>CZM</v>
      </c>
      <c r="S202" s="3">
        <f t="shared" si="4"/>
        <v>23</v>
      </c>
      <c r="T202" s="3" t="str">
        <f>_xlfn.XLOOKUP(C202,DB!$A$2:$A$222,DB!$D$2:$D$222,"")</f>
        <v>Sector 7</v>
      </c>
    </row>
    <row r="203" spans="1:20" x14ac:dyDescent="0.2">
      <c r="A203" t="s">
        <v>605</v>
      </c>
      <c r="B203" t="s">
        <v>18</v>
      </c>
      <c r="C203" t="s">
        <v>77</v>
      </c>
      <c r="D203" t="s">
        <v>65</v>
      </c>
      <c r="E203" t="s">
        <v>2329</v>
      </c>
      <c r="F203" s="2">
        <v>46272.968935185199</v>
      </c>
      <c r="G203" t="s">
        <v>2581</v>
      </c>
      <c r="H203" t="s">
        <v>2730</v>
      </c>
      <c r="I203" s="3">
        <v>380</v>
      </c>
      <c r="J203" t="s">
        <v>24</v>
      </c>
      <c r="K203" t="s">
        <v>25</v>
      </c>
      <c r="L203" s="3">
        <v>862</v>
      </c>
      <c r="M203" t="s">
        <v>267</v>
      </c>
      <c r="N203" s="2">
        <v>46273.015960648103</v>
      </c>
      <c r="O203" s="3">
        <v>380</v>
      </c>
      <c r="P203" t="s">
        <v>27</v>
      </c>
      <c r="Q203" s="3">
        <v>190</v>
      </c>
      <c r="R203" s="3" t="str">
        <f>IF(OR(G203="12R",G203="12L"),_xlfn.XLOOKUP(C203,DB!$A$2:$A$222,DB!$B$2:$B$222,""),IF(OR(G203="30L",G203="30R"),_xlfn.XLOOKUP(C203,DB!$A$2:$A$222,DB!$C$2:$C$222,""),""))</f>
        <v>UDGUV</v>
      </c>
      <c r="S203" s="3">
        <f t="shared" si="4"/>
        <v>23</v>
      </c>
      <c r="T203" s="3" t="str">
        <f>_xlfn.XLOOKUP(C203,DB!$A$2:$A$222,DB!$D$2:$D$222,"")</f>
        <v>Sector 2</v>
      </c>
    </row>
    <row r="204" spans="1:20" x14ac:dyDescent="0.2">
      <c r="A204" t="s">
        <v>611</v>
      </c>
      <c r="B204" t="s">
        <v>18</v>
      </c>
      <c r="C204" t="s">
        <v>333</v>
      </c>
      <c r="D204" t="s">
        <v>65</v>
      </c>
      <c r="E204" t="s">
        <v>2731</v>
      </c>
      <c r="F204" s="2">
        <v>46272.971863425897</v>
      </c>
      <c r="G204" t="s">
        <v>2581</v>
      </c>
      <c r="H204" t="s">
        <v>2732</v>
      </c>
      <c r="I204" s="3">
        <v>350</v>
      </c>
      <c r="J204" t="s">
        <v>24</v>
      </c>
      <c r="K204" t="s">
        <v>25</v>
      </c>
      <c r="L204" s="3">
        <v>174</v>
      </c>
      <c r="M204" t="s">
        <v>158</v>
      </c>
      <c r="N204" s="2">
        <v>46272.983402777798</v>
      </c>
      <c r="O204" s="3">
        <v>290</v>
      </c>
      <c r="P204" t="s">
        <v>27</v>
      </c>
      <c r="Q204" s="3">
        <v>190</v>
      </c>
      <c r="R204" s="3" t="str">
        <f>IF(OR(G204="12R",G204="12L"),_xlfn.XLOOKUP(C204,DB!$A$2:$A$222,DB!$B$2:$B$222,""),IF(OR(G204="30L",G204="30R"),_xlfn.XLOOKUP(C204,DB!$A$2:$A$222,DB!$C$2:$C$222,""),""))</f>
        <v>CZM</v>
      </c>
      <c r="S204" s="3">
        <f t="shared" si="4"/>
        <v>23</v>
      </c>
      <c r="T204" s="3" t="str">
        <f>_xlfn.XLOOKUP(C204,DB!$A$2:$A$222,DB!$D$2:$D$222,"")</f>
        <v>Sector 7</v>
      </c>
    </row>
    <row r="205" spans="1:20" x14ac:dyDescent="0.2">
      <c r="A205" t="s">
        <v>608</v>
      </c>
      <c r="B205" t="s">
        <v>18</v>
      </c>
      <c r="C205" t="s">
        <v>453</v>
      </c>
      <c r="D205" t="s">
        <v>165</v>
      </c>
      <c r="E205" t="s">
        <v>2733</v>
      </c>
      <c r="F205" s="2">
        <v>46272.980613425898</v>
      </c>
      <c r="G205" t="s">
        <v>2581</v>
      </c>
      <c r="H205" t="s">
        <v>2734</v>
      </c>
      <c r="I205" s="3">
        <v>320</v>
      </c>
      <c r="J205" t="s">
        <v>24</v>
      </c>
      <c r="K205" t="s">
        <v>25</v>
      </c>
      <c r="L205" s="3">
        <v>462</v>
      </c>
      <c r="M205" t="s">
        <v>2735</v>
      </c>
      <c r="N205" s="2">
        <v>46273.005810185197</v>
      </c>
      <c r="O205" s="3">
        <v>320</v>
      </c>
      <c r="P205" t="s">
        <v>27</v>
      </c>
      <c r="Q205" s="3">
        <v>190</v>
      </c>
      <c r="R205" s="3" t="str">
        <f>IF(OR(G205="12R",G205="12L"),_xlfn.XLOOKUP(C205,DB!$A$2:$A$222,DB!$B$2:$B$222,""),IF(OR(G205="30L",G205="30R"),_xlfn.XLOOKUP(C205,DB!$A$2:$A$222,DB!$C$2:$C$222,""),""))</f>
        <v>UDGUV</v>
      </c>
      <c r="S205" s="3">
        <f t="shared" si="4"/>
        <v>23</v>
      </c>
      <c r="T205" s="3" t="str">
        <f>_xlfn.XLOOKUP(C205,DB!$A$2:$A$222,DB!$D$2:$D$222,"")</f>
        <v>Sector 2</v>
      </c>
    </row>
    <row r="206" spans="1:20" x14ac:dyDescent="0.2">
      <c r="A206" t="s">
        <v>2328</v>
      </c>
      <c r="B206" t="s">
        <v>18</v>
      </c>
      <c r="C206" t="s">
        <v>337</v>
      </c>
      <c r="D206" t="s">
        <v>65</v>
      </c>
      <c r="E206" t="s">
        <v>494</v>
      </c>
      <c r="F206" s="2">
        <v>46272.982337963003</v>
      </c>
      <c r="G206" t="s">
        <v>2581</v>
      </c>
      <c r="H206" t="s">
        <v>2736</v>
      </c>
      <c r="I206" s="3">
        <v>380</v>
      </c>
      <c r="J206" t="s">
        <v>24</v>
      </c>
      <c r="K206" t="s">
        <v>25</v>
      </c>
      <c r="L206" s="3">
        <v>874</v>
      </c>
      <c r="M206" t="s">
        <v>52</v>
      </c>
      <c r="N206" s="2">
        <v>46273.029618055603</v>
      </c>
      <c r="O206" s="3">
        <v>380</v>
      </c>
      <c r="P206" t="s">
        <v>27</v>
      </c>
      <c r="Q206" s="3">
        <v>190</v>
      </c>
      <c r="R206" s="3" t="str">
        <f>IF(OR(G206="12R",G206="12L"),_xlfn.XLOOKUP(C206,DB!$A$2:$A$222,DB!$B$2:$B$222,""),IF(OR(G206="30L",G206="30R"),_xlfn.XLOOKUP(C206,DB!$A$2:$A$222,DB!$C$2:$C$222,""),""))</f>
        <v>UDGUV</v>
      </c>
      <c r="S206" s="3">
        <f t="shared" si="4"/>
        <v>23</v>
      </c>
      <c r="T206" s="3" t="str">
        <f>_xlfn.XLOOKUP(C206,DB!$A$2:$A$222,DB!$D$2:$D$222,"")</f>
        <v>Sector 2</v>
      </c>
    </row>
    <row r="207" spans="1:20" x14ac:dyDescent="0.2">
      <c r="A207" t="s">
        <v>614</v>
      </c>
      <c r="B207" t="s">
        <v>18</v>
      </c>
      <c r="C207" t="s">
        <v>48</v>
      </c>
      <c r="D207" t="s">
        <v>174</v>
      </c>
      <c r="E207" t="s">
        <v>1429</v>
      </c>
      <c r="F207" s="2">
        <v>46272.990671296298</v>
      </c>
      <c r="G207" t="s">
        <v>2581</v>
      </c>
      <c r="H207" t="s">
        <v>2737</v>
      </c>
      <c r="I207" s="3">
        <v>360</v>
      </c>
      <c r="J207" t="s">
        <v>24</v>
      </c>
      <c r="K207" t="s">
        <v>25</v>
      </c>
      <c r="L207" s="3">
        <v>870</v>
      </c>
      <c r="M207" t="s">
        <v>52</v>
      </c>
      <c r="N207" s="2">
        <v>46273.038310185198</v>
      </c>
      <c r="O207" s="3">
        <v>360</v>
      </c>
      <c r="P207" t="s">
        <v>27</v>
      </c>
      <c r="Q207" s="3">
        <v>190</v>
      </c>
      <c r="R207" s="3" t="str">
        <f>IF(OR(G207="12R",G207="12L"),_xlfn.XLOOKUP(C207,DB!$A$2:$A$222,DB!$B$2:$B$222,""),IF(OR(G207="30L",G207="30R"),_xlfn.XLOOKUP(C207,DB!$A$2:$A$222,DB!$C$2:$C$222,""),""))</f>
        <v>UDGUV</v>
      </c>
      <c r="S207" s="3">
        <f t="shared" si="4"/>
        <v>23</v>
      </c>
      <c r="T207" s="3" t="str">
        <f>_xlfn.XLOOKUP(C207,DB!$A$2:$A$222,DB!$D$2:$D$222,"")</f>
        <v>Sector 2</v>
      </c>
    </row>
    <row r="208" spans="1:20" ht="30" customHeight="1" x14ac:dyDescent="0.2">
      <c r="A208" t="s">
        <v>617</v>
      </c>
      <c r="B208" t="s">
        <v>18</v>
      </c>
      <c r="C208" t="s">
        <v>521</v>
      </c>
      <c r="D208" t="s">
        <v>36</v>
      </c>
      <c r="E208" t="s">
        <v>2738</v>
      </c>
      <c r="F208" s="2">
        <v>46272.998796296299</v>
      </c>
      <c r="G208" t="s">
        <v>2581</v>
      </c>
      <c r="H208" t="s">
        <v>2739</v>
      </c>
      <c r="I208" s="3">
        <v>370</v>
      </c>
      <c r="J208" t="s">
        <v>24</v>
      </c>
      <c r="K208" t="s">
        <v>25</v>
      </c>
      <c r="L208" s="3">
        <v>227</v>
      </c>
      <c r="M208" t="s">
        <v>68</v>
      </c>
      <c r="N208" s="2">
        <v>46273.012824074103</v>
      </c>
      <c r="O208" s="3">
        <v>326</v>
      </c>
      <c r="P208" t="s">
        <v>27</v>
      </c>
      <c r="Q208" s="3">
        <v>190</v>
      </c>
      <c r="R208" s="3" t="str">
        <f>IF(OR(G208="12R",G208="12L"),_xlfn.XLOOKUP(C208,DB!$A$2:$A$222,DB!$B$2:$B$222,""),IF(OR(G208="30L",G208="30R"),_xlfn.XLOOKUP(C208,DB!$A$2:$A$222,DB!$C$2:$C$222,""),""))</f>
        <v>CZM</v>
      </c>
      <c r="S208" s="3">
        <f t="shared" si="4"/>
        <v>23</v>
      </c>
      <c r="T208" s="3" t="str">
        <f>_xlfn.XLOOKUP(C208,DB!$A$2:$A$222,DB!$D$2:$D$222,"")</f>
        <v>Sector 7</v>
      </c>
    </row>
    <row r="209" spans="1:9" ht="28" customHeight="1" x14ac:dyDescent="0.3">
      <c r="A209" s="17" t="s">
        <v>4577</v>
      </c>
      <c r="B209" s="17"/>
      <c r="C209" s="17"/>
      <c r="D209" s="17"/>
      <c r="E209" s="17"/>
      <c r="F209" s="17"/>
      <c r="G209" s="17"/>
      <c r="H209" s="17"/>
      <c r="I209" s="17"/>
    </row>
    <row r="210" spans="1:9" x14ac:dyDescent="0.2">
      <c r="A210" s="18" t="s">
        <v>4558</v>
      </c>
      <c r="B210" s="18"/>
      <c r="C210" s="18"/>
      <c r="D210" s="18"/>
      <c r="E210" s="18"/>
      <c r="F210" s="18"/>
      <c r="G210" s="18"/>
      <c r="H210" s="18"/>
      <c r="I210" s="18"/>
    </row>
    <row r="212" spans="1:9" x14ac:dyDescent="0.2">
      <c r="A212" s="16" t="s">
        <v>4559</v>
      </c>
      <c r="B212" s="16"/>
      <c r="C212" s="16"/>
      <c r="D212" s="16"/>
      <c r="E212" s="16"/>
      <c r="F212" s="16"/>
      <c r="G212" s="16"/>
      <c r="H212" s="16"/>
      <c r="I212" s="16"/>
    </row>
    <row r="213" spans="1:9" x14ac:dyDescent="0.2">
      <c r="A213" s="4" t="s">
        <v>4560</v>
      </c>
      <c r="B213" s="5" t="s">
        <v>4554</v>
      </c>
      <c r="C213" s="5" t="s">
        <v>4550</v>
      </c>
      <c r="D213" s="5" t="s">
        <v>4553</v>
      </c>
      <c r="E213" s="5" t="s">
        <v>45</v>
      </c>
      <c r="F213" s="5" t="s">
        <v>4549</v>
      </c>
      <c r="G213" s="5" t="s">
        <v>158</v>
      </c>
      <c r="H213" s="5" t="s">
        <v>4548</v>
      </c>
      <c r="I213" s="6" t="s">
        <v>4557</v>
      </c>
    </row>
    <row r="214" spans="1:9" x14ac:dyDescent="0.2">
      <c r="A214" s="7">
        <v>14</v>
      </c>
      <c r="B214" s="8">
        <f t="shared" ref="B214:H222" si="5">COUNTIFS($S$2:$S$208,$A214,$R$2:$R$208,B$213)</f>
        <v>0</v>
      </c>
      <c r="C214" s="8">
        <f t="shared" si="5"/>
        <v>0</v>
      </c>
      <c r="D214" s="8">
        <f t="shared" si="5"/>
        <v>0</v>
      </c>
      <c r="E214" s="8">
        <f t="shared" si="5"/>
        <v>0</v>
      </c>
      <c r="F214" s="8">
        <f t="shared" si="5"/>
        <v>0</v>
      </c>
      <c r="G214" s="8">
        <f t="shared" si="5"/>
        <v>0</v>
      </c>
      <c r="H214" s="8">
        <f t="shared" si="5"/>
        <v>1</v>
      </c>
      <c r="I214" s="9">
        <f t="shared" ref="I214:I222" si="6">SUM(B214:H214)</f>
        <v>1</v>
      </c>
    </row>
    <row r="215" spans="1:9" x14ac:dyDescent="0.2">
      <c r="A215" s="7">
        <v>15</v>
      </c>
      <c r="B215" s="8">
        <f t="shared" si="5"/>
        <v>0</v>
      </c>
      <c r="C215" s="8">
        <f t="shared" si="5"/>
        <v>1</v>
      </c>
      <c r="D215" s="8">
        <f t="shared" si="5"/>
        <v>0</v>
      </c>
      <c r="E215" s="8">
        <f t="shared" si="5"/>
        <v>0</v>
      </c>
      <c r="F215" s="8">
        <f t="shared" si="5"/>
        <v>0</v>
      </c>
      <c r="G215" s="8">
        <f t="shared" si="5"/>
        <v>0</v>
      </c>
      <c r="H215" s="8">
        <f t="shared" si="5"/>
        <v>8</v>
      </c>
      <c r="I215" s="9">
        <f t="shared" si="6"/>
        <v>9</v>
      </c>
    </row>
    <row r="216" spans="1:9" x14ac:dyDescent="0.2">
      <c r="A216" s="7">
        <v>16</v>
      </c>
      <c r="B216" s="8">
        <f t="shared" si="5"/>
        <v>1</v>
      </c>
      <c r="C216" s="8">
        <f t="shared" si="5"/>
        <v>3</v>
      </c>
      <c r="D216" s="8">
        <f t="shared" si="5"/>
        <v>0</v>
      </c>
      <c r="E216" s="8">
        <f t="shared" si="5"/>
        <v>0</v>
      </c>
      <c r="F216" s="8">
        <f t="shared" si="5"/>
        <v>6</v>
      </c>
      <c r="G216" s="8">
        <f t="shared" si="5"/>
        <v>3</v>
      </c>
      <c r="H216" s="8">
        <f t="shared" si="5"/>
        <v>8</v>
      </c>
      <c r="I216" s="9">
        <f t="shared" si="6"/>
        <v>21</v>
      </c>
    </row>
    <row r="217" spans="1:9" x14ac:dyDescent="0.2">
      <c r="A217" s="7">
        <v>17</v>
      </c>
      <c r="B217" s="8">
        <f t="shared" si="5"/>
        <v>0</v>
      </c>
      <c r="C217" s="8">
        <f t="shared" si="5"/>
        <v>5</v>
      </c>
      <c r="D217" s="8">
        <f t="shared" si="5"/>
        <v>0</v>
      </c>
      <c r="E217" s="8">
        <f t="shared" si="5"/>
        <v>1</v>
      </c>
      <c r="F217" s="8">
        <f t="shared" si="5"/>
        <v>3</v>
      </c>
      <c r="G217" s="8">
        <f t="shared" si="5"/>
        <v>1</v>
      </c>
      <c r="H217" s="8">
        <f t="shared" si="5"/>
        <v>7</v>
      </c>
      <c r="I217" s="9">
        <f t="shared" si="6"/>
        <v>17</v>
      </c>
    </row>
    <row r="218" spans="1:9" x14ac:dyDescent="0.2">
      <c r="A218" s="7">
        <v>18</v>
      </c>
      <c r="B218" s="8">
        <f t="shared" si="5"/>
        <v>0</v>
      </c>
      <c r="C218" s="8">
        <f t="shared" si="5"/>
        <v>4</v>
      </c>
      <c r="D218" s="8">
        <f t="shared" si="5"/>
        <v>0</v>
      </c>
      <c r="E218" s="8">
        <f t="shared" si="5"/>
        <v>0</v>
      </c>
      <c r="F218" s="8">
        <f t="shared" si="5"/>
        <v>7</v>
      </c>
      <c r="G218" s="8">
        <f t="shared" si="5"/>
        <v>1</v>
      </c>
      <c r="H218" s="8">
        <f t="shared" si="5"/>
        <v>7</v>
      </c>
      <c r="I218" s="9">
        <f t="shared" si="6"/>
        <v>19</v>
      </c>
    </row>
    <row r="219" spans="1:9" x14ac:dyDescent="0.2">
      <c r="A219" s="7">
        <v>19</v>
      </c>
      <c r="B219" s="8">
        <f t="shared" si="5"/>
        <v>2</v>
      </c>
      <c r="C219" s="8">
        <f t="shared" si="5"/>
        <v>0</v>
      </c>
      <c r="D219" s="8">
        <f t="shared" si="5"/>
        <v>0</v>
      </c>
      <c r="E219" s="8">
        <f t="shared" si="5"/>
        <v>2</v>
      </c>
      <c r="F219" s="8">
        <f t="shared" si="5"/>
        <v>0</v>
      </c>
      <c r="G219" s="8">
        <f t="shared" si="5"/>
        <v>0</v>
      </c>
      <c r="H219" s="8">
        <f t="shared" si="5"/>
        <v>4</v>
      </c>
      <c r="I219" s="9">
        <f t="shared" si="6"/>
        <v>8</v>
      </c>
    </row>
    <row r="220" spans="1:9" x14ac:dyDescent="0.2">
      <c r="A220" s="7">
        <v>20</v>
      </c>
      <c r="B220" s="8">
        <f t="shared" si="5"/>
        <v>1</v>
      </c>
      <c r="C220" s="8">
        <f t="shared" si="5"/>
        <v>0</v>
      </c>
      <c r="D220" s="8">
        <f t="shared" si="5"/>
        <v>0</v>
      </c>
      <c r="E220" s="8">
        <f t="shared" si="5"/>
        <v>4</v>
      </c>
      <c r="F220" s="8">
        <f t="shared" si="5"/>
        <v>0</v>
      </c>
      <c r="G220" s="8">
        <f t="shared" si="5"/>
        <v>0</v>
      </c>
      <c r="H220" s="8">
        <f t="shared" si="5"/>
        <v>9</v>
      </c>
      <c r="I220" s="9">
        <f t="shared" si="6"/>
        <v>14</v>
      </c>
    </row>
    <row r="221" spans="1:9" x14ac:dyDescent="0.2">
      <c r="A221" s="7">
        <v>21</v>
      </c>
      <c r="B221" s="8">
        <f t="shared" si="5"/>
        <v>1</v>
      </c>
      <c r="C221" s="8">
        <f t="shared" si="5"/>
        <v>0</v>
      </c>
      <c r="D221" s="8">
        <f t="shared" si="5"/>
        <v>0</v>
      </c>
      <c r="E221" s="8">
        <f t="shared" si="5"/>
        <v>3</v>
      </c>
      <c r="F221" s="8">
        <f t="shared" si="5"/>
        <v>0</v>
      </c>
      <c r="G221" s="8">
        <f t="shared" si="5"/>
        <v>0</v>
      </c>
      <c r="H221" s="8">
        <f t="shared" si="5"/>
        <v>7</v>
      </c>
      <c r="I221" s="9">
        <f t="shared" si="6"/>
        <v>11</v>
      </c>
    </row>
    <row r="222" spans="1:9" x14ac:dyDescent="0.2">
      <c r="A222" s="10">
        <v>22</v>
      </c>
      <c r="B222" s="11">
        <f t="shared" si="5"/>
        <v>0</v>
      </c>
      <c r="C222" s="11">
        <f t="shared" si="5"/>
        <v>0</v>
      </c>
      <c r="D222" s="11">
        <f t="shared" si="5"/>
        <v>0</v>
      </c>
      <c r="E222" s="11">
        <f t="shared" si="5"/>
        <v>0</v>
      </c>
      <c r="F222" s="11">
        <f t="shared" si="5"/>
        <v>0</v>
      </c>
      <c r="G222" s="11">
        <f t="shared" si="5"/>
        <v>0</v>
      </c>
      <c r="H222" s="11">
        <f t="shared" si="5"/>
        <v>9</v>
      </c>
      <c r="I222" s="12">
        <f t="shared" si="6"/>
        <v>9</v>
      </c>
    </row>
    <row r="245" spans="1:9" ht="24" x14ac:dyDescent="0.3">
      <c r="A245" s="17" t="s">
        <v>4580</v>
      </c>
      <c r="B245" s="17"/>
      <c r="C245" s="17"/>
      <c r="D245" s="17"/>
      <c r="E245" s="17"/>
      <c r="F245" s="17"/>
      <c r="G245" s="17"/>
      <c r="H245" s="17"/>
      <c r="I245" s="17"/>
    </row>
    <row r="246" spans="1:9" x14ac:dyDescent="0.2">
      <c r="A246" s="18" t="s">
        <v>4562</v>
      </c>
      <c r="B246" s="18"/>
      <c r="C246" s="18"/>
      <c r="D246" s="18"/>
      <c r="E246" s="18"/>
      <c r="F246" s="18"/>
      <c r="G246" s="18"/>
      <c r="H246" s="18"/>
      <c r="I246" s="18"/>
    </row>
    <row r="248" spans="1:9" x14ac:dyDescent="0.2">
      <c r="A248" s="16" t="s">
        <v>4563</v>
      </c>
      <c r="B248" s="16"/>
      <c r="C248" s="16"/>
      <c r="D248" s="16"/>
      <c r="E248" s="16"/>
    </row>
    <row r="249" spans="1:9" x14ac:dyDescent="0.2">
      <c r="A249" s="4" t="s">
        <v>4560</v>
      </c>
      <c r="B249" s="5" t="s">
        <v>4564</v>
      </c>
      <c r="C249" s="5" t="s">
        <v>4456</v>
      </c>
      <c r="D249" s="5" t="s">
        <v>4460</v>
      </c>
      <c r="E249" s="6" t="s">
        <v>4557</v>
      </c>
    </row>
    <row r="250" spans="1:9" x14ac:dyDescent="0.2">
      <c r="A250" s="7">
        <v>14</v>
      </c>
      <c r="B250" s="8">
        <f t="shared" ref="B250:D259" si="7">COUNTIFS($S$2:$S$208,$A250,$T$2:$T$208,B$249)</f>
        <v>1</v>
      </c>
      <c r="C250" s="8">
        <f t="shared" si="7"/>
        <v>0</v>
      </c>
      <c r="D250" s="8">
        <f t="shared" si="7"/>
        <v>0</v>
      </c>
      <c r="E250" s="9">
        <f t="shared" ref="E250:E259" si="8">SUM(B250:D250)</f>
        <v>1</v>
      </c>
    </row>
    <row r="251" spans="1:9" x14ac:dyDescent="0.2">
      <c r="A251" s="7">
        <v>15</v>
      </c>
      <c r="B251" s="8">
        <f t="shared" si="7"/>
        <v>8</v>
      </c>
      <c r="C251" s="8">
        <f t="shared" si="7"/>
        <v>1</v>
      </c>
      <c r="D251" s="8">
        <f t="shared" si="7"/>
        <v>0</v>
      </c>
      <c r="E251" s="9">
        <f t="shared" si="8"/>
        <v>9</v>
      </c>
    </row>
    <row r="252" spans="1:9" x14ac:dyDescent="0.2">
      <c r="A252" s="7">
        <v>16</v>
      </c>
      <c r="B252" s="8">
        <f t="shared" si="7"/>
        <v>8</v>
      </c>
      <c r="C252" s="8">
        <f t="shared" si="7"/>
        <v>9</v>
      </c>
      <c r="D252" s="8">
        <f t="shared" si="7"/>
        <v>4</v>
      </c>
      <c r="E252" s="9">
        <f t="shared" si="8"/>
        <v>21</v>
      </c>
    </row>
    <row r="253" spans="1:9" x14ac:dyDescent="0.2">
      <c r="A253" s="7">
        <v>17</v>
      </c>
      <c r="B253" s="8">
        <f t="shared" si="7"/>
        <v>7</v>
      </c>
      <c r="C253" s="8">
        <f t="shared" si="7"/>
        <v>9</v>
      </c>
      <c r="D253" s="8">
        <f t="shared" si="7"/>
        <v>1</v>
      </c>
      <c r="E253" s="9">
        <f t="shared" si="8"/>
        <v>17</v>
      </c>
    </row>
    <row r="254" spans="1:9" x14ac:dyDescent="0.2">
      <c r="A254" s="7">
        <v>18</v>
      </c>
      <c r="B254" s="8">
        <f t="shared" si="7"/>
        <v>7</v>
      </c>
      <c r="C254" s="8">
        <f t="shared" si="7"/>
        <v>11</v>
      </c>
      <c r="D254" s="8">
        <f t="shared" si="7"/>
        <v>1</v>
      </c>
      <c r="E254" s="9">
        <f t="shared" si="8"/>
        <v>19</v>
      </c>
    </row>
    <row r="255" spans="1:9" x14ac:dyDescent="0.2">
      <c r="A255" s="7">
        <v>19</v>
      </c>
      <c r="B255" s="8">
        <f t="shared" si="7"/>
        <v>4</v>
      </c>
      <c r="C255" s="8">
        <f t="shared" si="7"/>
        <v>8</v>
      </c>
      <c r="D255" s="8">
        <f t="shared" si="7"/>
        <v>2</v>
      </c>
      <c r="E255" s="9">
        <f t="shared" si="8"/>
        <v>14</v>
      </c>
    </row>
    <row r="256" spans="1:9" x14ac:dyDescent="0.2">
      <c r="A256" s="7">
        <v>20</v>
      </c>
      <c r="B256" s="8">
        <f t="shared" si="7"/>
        <v>9</v>
      </c>
      <c r="C256" s="8">
        <f t="shared" si="7"/>
        <v>15</v>
      </c>
      <c r="D256" s="8">
        <f t="shared" si="7"/>
        <v>1</v>
      </c>
      <c r="E256" s="9">
        <f t="shared" si="8"/>
        <v>25</v>
      </c>
    </row>
    <row r="257" spans="1:5" x14ac:dyDescent="0.2">
      <c r="A257" s="7">
        <v>21</v>
      </c>
      <c r="B257" s="8">
        <f t="shared" si="7"/>
        <v>7</v>
      </c>
      <c r="C257" s="8">
        <f t="shared" si="7"/>
        <v>11</v>
      </c>
      <c r="D257" s="8">
        <f t="shared" si="7"/>
        <v>1</v>
      </c>
      <c r="E257" s="9">
        <f t="shared" si="8"/>
        <v>19</v>
      </c>
    </row>
    <row r="258" spans="1:5" x14ac:dyDescent="0.2">
      <c r="A258" s="7">
        <v>22</v>
      </c>
      <c r="B258" s="8">
        <f t="shared" si="7"/>
        <v>9</v>
      </c>
      <c r="C258" s="8">
        <f t="shared" si="7"/>
        <v>6</v>
      </c>
      <c r="D258" s="8">
        <f t="shared" si="7"/>
        <v>0</v>
      </c>
      <c r="E258" s="9">
        <f t="shared" si="8"/>
        <v>15</v>
      </c>
    </row>
    <row r="259" spans="1:5" x14ac:dyDescent="0.2">
      <c r="A259" s="10">
        <v>23</v>
      </c>
      <c r="B259" s="11">
        <f t="shared" si="7"/>
        <v>4</v>
      </c>
      <c r="C259" s="11">
        <f t="shared" si="7"/>
        <v>3</v>
      </c>
      <c r="D259" s="11">
        <f t="shared" si="7"/>
        <v>4</v>
      </c>
      <c r="E259" s="12">
        <f t="shared" si="8"/>
        <v>11</v>
      </c>
    </row>
  </sheetData>
  <mergeCells count="6">
    <mergeCell ref="A248:E248"/>
    <mergeCell ref="A209:I209"/>
    <mergeCell ref="A210:I210"/>
    <mergeCell ref="A212:I212"/>
    <mergeCell ref="A245:I245"/>
    <mergeCell ref="A246:I246"/>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766D-BA7A-734B-8B18-70F8FE7CC97C}">
  <dimension ref="A1:T259"/>
  <sheetViews>
    <sheetView showGridLines="0" zoomScale="90" zoomScaleNormal="90" workbookViewId="0">
      <selection activeCell="R137" sqref="R137"/>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1175</v>
      </c>
      <c r="B2" t="s">
        <v>18</v>
      </c>
      <c r="C2" t="s">
        <v>2740</v>
      </c>
      <c r="D2" t="s">
        <v>1176</v>
      </c>
      <c r="F2" s="2">
        <v>46273.003078703703</v>
      </c>
      <c r="G2" t="s">
        <v>2581</v>
      </c>
      <c r="H2" t="s">
        <v>2741</v>
      </c>
      <c r="I2" s="3">
        <v>390</v>
      </c>
      <c r="J2" t="s">
        <v>24</v>
      </c>
      <c r="K2" t="s">
        <v>62</v>
      </c>
      <c r="L2" s="3">
        <v>166</v>
      </c>
      <c r="M2" t="s">
        <v>2742</v>
      </c>
      <c r="N2" s="2">
        <v>46273.013576388897</v>
      </c>
      <c r="O2" s="3">
        <v>282</v>
      </c>
      <c r="P2" t="s">
        <v>27</v>
      </c>
      <c r="Q2" s="3">
        <v>40</v>
      </c>
      <c r="R2" s="3" t="str">
        <f>IF(OR(G2="12R",G2="12L"),_xlfn.XLOOKUP(C2,DB!$A$2:$A$222,DB!$B$2:$B$222,""),IF(OR(G2="30L",G2="30R"),_xlfn.XLOOKUP(C2,DB!$A$2:$A$222,DB!$C$2:$C$222,""),""))</f>
        <v/>
      </c>
      <c r="S2" s="3">
        <f>HOUR(F2)</f>
        <v>0</v>
      </c>
      <c r="T2" s="3" t="str">
        <f>_xlfn.XLOOKUP(C2,DB!$A$2:$A$222,DB!$D$2:$D$222,"")</f>
        <v/>
      </c>
    </row>
    <row r="3" spans="1:20" x14ac:dyDescent="0.2">
      <c r="A3" t="s">
        <v>2743</v>
      </c>
      <c r="B3" t="s">
        <v>18</v>
      </c>
      <c r="C3" t="s">
        <v>59</v>
      </c>
      <c r="D3" t="s">
        <v>179</v>
      </c>
      <c r="F3" s="2">
        <v>46273.004363425898</v>
      </c>
      <c r="G3" t="s">
        <v>2581</v>
      </c>
      <c r="H3" t="s">
        <v>2744</v>
      </c>
      <c r="I3" s="3">
        <v>400</v>
      </c>
      <c r="J3" t="s">
        <v>24</v>
      </c>
      <c r="K3" t="s">
        <v>62</v>
      </c>
      <c r="L3" s="3">
        <v>852</v>
      </c>
      <c r="M3" t="s">
        <v>52</v>
      </c>
      <c r="N3" s="2">
        <v>46273.054571759298</v>
      </c>
      <c r="O3" s="3">
        <v>400</v>
      </c>
      <c r="P3" t="s">
        <v>27</v>
      </c>
      <c r="Q3" s="3">
        <v>30</v>
      </c>
      <c r="R3" s="3" t="str">
        <f>IF(OR(G3="12R",G3="12L"),_xlfn.XLOOKUP(C3,DB!$A$2:$A$222,DB!$B$2:$B$222,""),IF(OR(G3="30L",G3="30R"),_xlfn.XLOOKUP(C3,DB!$A$2:$A$222,DB!$C$2:$C$222,""),""))</f>
        <v>UDGUV</v>
      </c>
      <c r="S3" s="3">
        <f t="shared" ref="S3:S66" si="0">HOUR(F3)</f>
        <v>0</v>
      </c>
      <c r="T3" s="3" t="str">
        <f>_xlfn.XLOOKUP(C3,DB!$A$2:$A$222,DB!$D$2:$D$222,"")</f>
        <v>Sector 2</v>
      </c>
    </row>
    <row r="4" spans="1:20" x14ac:dyDescent="0.2">
      <c r="A4" t="s">
        <v>17</v>
      </c>
      <c r="B4" t="s">
        <v>18</v>
      </c>
      <c r="C4" t="s">
        <v>19</v>
      </c>
      <c r="D4" t="s">
        <v>20</v>
      </c>
      <c r="E4" t="s">
        <v>1699</v>
      </c>
      <c r="F4" s="2">
        <v>46273.018692129597</v>
      </c>
      <c r="G4" t="s">
        <v>2581</v>
      </c>
      <c r="H4" t="s">
        <v>2745</v>
      </c>
      <c r="I4" s="3">
        <v>360</v>
      </c>
      <c r="J4" t="s">
        <v>24</v>
      </c>
      <c r="K4" t="s">
        <v>25</v>
      </c>
      <c r="L4" s="3">
        <v>889</v>
      </c>
      <c r="M4" t="s">
        <v>26</v>
      </c>
      <c r="N4" s="2">
        <v>46273.066863425898</v>
      </c>
      <c r="O4" s="3">
        <v>360</v>
      </c>
      <c r="P4" t="s">
        <v>27</v>
      </c>
      <c r="Q4" s="3">
        <v>190</v>
      </c>
      <c r="R4" s="3" t="str">
        <f>IF(OR(G4="12R",G4="12L"),_xlfn.XLOOKUP(C4,DB!$A$2:$A$222,DB!$B$2:$B$222,""),IF(OR(G4="30L",G4="30R"),_xlfn.XLOOKUP(C4,DB!$A$2:$A$222,DB!$C$2:$C$222,""),""))</f>
        <v>UDGUV</v>
      </c>
      <c r="S4" s="3">
        <f t="shared" si="0"/>
        <v>0</v>
      </c>
      <c r="T4" s="3" t="str">
        <f>_xlfn.XLOOKUP(C4,DB!$A$2:$A$222,DB!$D$2:$D$222,"")</f>
        <v>Sector 2</v>
      </c>
    </row>
    <row r="5" spans="1:20" x14ac:dyDescent="0.2">
      <c r="A5" t="s">
        <v>28</v>
      </c>
      <c r="B5" t="s">
        <v>18</v>
      </c>
      <c r="C5" t="s">
        <v>29</v>
      </c>
      <c r="D5" t="s">
        <v>174</v>
      </c>
      <c r="E5" t="s">
        <v>2746</v>
      </c>
      <c r="F5" s="2">
        <v>46273.027789351901</v>
      </c>
      <c r="G5" t="s">
        <v>2581</v>
      </c>
      <c r="H5" t="s">
        <v>2747</v>
      </c>
      <c r="I5" s="3">
        <v>350</v>
      </c>
      <c r="J5" t="s">
        <v>24</v>
      </c>
      <c r="K5" t="s">
        <v>25</v>
      </c>
      <c r="L5" s="3">
        <v>358</v>
      </c>
      <c r="M5" t="s">
        <v>2748</v>
      </c>
      <c r="N5" s="2">
        <v>46273.047604166699</v>
      </c>
      <c r="O5" s="3">
        <v>350</v>
      </c>
      <c r="P5" t="s">
        <v>27</v>
      </c>
      <c r="Q5" s="3">
        <v>40</v>
      </c>
      <c r="R5" s="3" t="str">
        <f>IF(OR(G5="12R",G5="12L"),_xlfn.XLOOKUP(C5,DB!$A$2:$A$222,DB!$B$2:$B$222,""),IF(OR(G5="30L",G5="30R"),_xlfn.XLOOKUP(C5,DB!$A$2:$A$222,DB!$C$2:$C$222,""),""))</f>
        <v>ROTGI</v>
      </c>
      <c r="S5" s="3">
        <f t="shared" si="0"/>
        <v>0</v>
      </c>
      <c r="T5" s="3" t="str">
        <f>_xlfn.XLOOKUP(C5,DB!$A$2:$A$222,DB!$D$2:$D$222,"")</f>
        <v>Sector 3</v>
      </c>
    </row>
    <row r="6" spans="1:20" x14ac:dyDescent="0.2">
      <c r="A6" t="s">
        <v>53</v>
      </c>
      <c r="B6" t="s">
        <v>18</v>
      </c>
      <c r="C6" t="s">
        <v>54</v>
      </c>
      <c r="D6" t="s">
        <v>55</v>
      </c>
      <c r="E6" t="s">
        <v>1350</v>
      </c>
      <c r="F6" s="2">
        <v>46273.038425925901</v>
      </c>
      <c r="G6" t="s">
        <v>2581</v>
      </c>
      <c r="H6" t="s">
        <v>2749</v>
      </c>
      <c r="I6" s="3">
        <v>370</v>
      </c>
      <c r="J6" t="s">
        <v>24</v>
      </c>
      <c r="K6" t="s">
        <v>25</v>
      </c>
      <c r="L6" s="3">
        <v>154</v>
      </c>
      <c r="M6" t="s">
        <v>45</v>
      </c>
      <c r="N6" s="2">
        <v>46273.048611111102</v>
      </c>
      <c r="O6" s="3">
        <v>269</v>
      </c>
      <c r="P6" t="s">
        <v>46</v>
      </c>
      <c r="Q6" s="3">
        <v>40</v>
      </c>
      <c r="R6" s="3" t="str">
        <f>IF(OR(G6="12R",G6="12L"),_xlfn.XLOOKUP(C6,DB!$A$2:$A$222,DB!$B$2:$B$222,""),IF(OR(G6="30L",G6="30R"),_xlfn.XLOOKUP(C6,DB!$A$2:$A$222,DB!$C$2:$C$222,""),""))</f>
        <v>NUDAL</v>
      </c>
      <c r="S6" s="3">
        <f t="shared" si="0"/>
        <v>0</v>
      </c>
      <c r="T6" s="3" t="str">
        <f>_xlfn.XLOOKUP(C6,DB!$A$2:$A$222,DB!$D$2:$D$222,"")</f>
        <v>Sector 3</v>
      </c>
    </row>
    <row r="7" spans="1:20" x14ac:dyDescent="0.2">
      <c r="A7" t="s">
        <v>34</v>
      </c>
      <c r="B7" t="s">
        <v>18</v>
      </c>
      <c r="C7" t="s">
        <v>35</v>
      </c>
      <c r="D7" t="s">
        <v>36</v>
      </c>
      <c r="E7" t="s">
        <v>128</v>
      </c>
      <c r="F7" s="2">
        <v>46273.041342592602</v>
      </c>
      <c r="G7" t="s">
        <v>2581</v>
      </c>
      <c r="H7" t="s">
        <v>2750</v>
      </c>
      <c r="I7" s="3">
        <v>360</v>
      </c>
      <c r="J7" t="s">
        <v>24</v>
      </c>
      <c r="K7" t="s">
        <v>25</v>
      </c>
      <c r="L7" s="3">
        <v>868</v>
      </c>
      <c r="M7" t="s">
        <v>39</v>
      </c>
      <c r="N7" s="2">
        <v>46273.086828703701</v>
      </c>
      <c r="O7" s="3">
        <v>360</v>
      </c>
      <c r="P7" t="s">
        <v>27</v>
      </c>
      <c r="Q7" s="3">
        <v>190</v>
      </c>
      <c r="R7" s="3" t="str">
        <f>IF(OR(G7="12R",G7="12L"),_xlfn.XLOOKUP(C7,DB!$A$2:$A$222,DB!$B$2:$B$222,""),IF(OR(G7="30L",G7="30R"),_xlfn.XLOOKUP(C7,DB!$A$2:$A$222,DB!$C$2:$C$222,""),""))</f>
        <v>UDGUV</v>
      </c>
      <c r="S7" s="3">
        <f t="shared" si="0"/>
        <v>0</v>
      </c>
      <c r="T7" s="3" t="str">
        <f>_xlfn.XLOOKUP(C7,DB!$A$2:$A$222,DB!$D$2:$D$222,"")</f>
        <v>Sector 2</v>
      </c>
    </row>
    <row r="8" spans="1:20" x14ac:dyDescent="0.2">
      <c r="A8" t="s">
        <v>2751</v>
      </c>
      <c r="B8" t="s">
        <v>18</v>
      </c>
      <c r="C8" t="s">
        <v>83</v>
      </c>
      <c r="D8" t="s">
        <v>2752</v>
      </c>
      <c r="E8" t="s">
        <v>2753</v>
      </c>
      <c r="F8" s="2">
        <v>46273.055057870399</v>
      </c>
      <c r="G8" t="s">
        <v>2581</v>
      </c>
      <c r="H8" t="s">
        <v>2754</v>
      </c>
      <c r="I8" s="3">
        <v>260</v>
      </c>
      <c r="J8" t="s">
        <v>24</v>
      </c>
      <c r="K8" t="s">
        <v>25</v>
      </c>
      <c r="L8" s="3">
        <v>344</v>
      </c>
      <c r="M8" t="s">
        <v>83</v>
      </c>
      <c r="N8" s="2">
        <v>46273.078472222202</v>
      </c>
      <c r="O8" s="3">
        <v>0</v>
      </c>
      <c r="P8" t="s">
        <v>27</v>
      </c>
      <c r="Q8" s="3">
        <v>190</v>
      </c>
      <c r="R8" s="3" t="str">
        <f>IF(OR(G8="12R",G8="12L"),_xlfn.XLOOKUP(C8,DB!$A$2:$A$222,DB!$B$2:$B$222,""),IF(OR(G8="30L",G8="30R"),_xlfn.XLOOKUP(C8,DB!$A$2:$A$222,DB!$C$2:$C$222,""),""))</f>
        <v>UDGUV</v>
      </c>
      <c r="S8" s="3">
        <f t="shared" si="0"/>
        <v>1</v>
      </c>
      <c r="T8" s="3" t="str">
        <f>_xlfn.XLOOKUP(C8,DB!$A$2:$A$222,DB!$D$2:$D$222,"")</f>
        <v>Sector 2</v>
      </c>
    </row>
    <row r="9" spans="1:20" x14ac:dyDescent="0.2">
      <c r="A9" t="s">
        <v>47</v>
      </c>
      <c r="B9" t="s">
        <v>18</v>
      </c>
      <c r="C9" t="s">
        <v>48</v>
      </c>
      <c r="D9" t="s">
        <v>49</v>
      </c>
      <c r="E9" t="s">
        <v>603</v>
      </c>
      <c r="F9" s="2">
        <v>46273.056284722203</v>
      </c>
      <c r="G9" t="s">
        <v>2581</v>
      </c>
      <c r="H9" t="s">
        <v>2755</v>
      </c>
      <c r="I9" s="3">
        <v>360</v>
      </c>
      <c r="J9" t="s">
        <v>24</v>
      </c>
      <c r="K9" t="s">
        <v>25</v>
      </c>
      <c r="L9" s="3">
        <v>855</v>
      </c>
      <c r="M9" t="s">
        <v>52</v>
      </c>
      <c r="N9" s="2">
        <v>46273.1027314815</v>
      </c>
      <c r="O9" s="3">
        <v>360</v>
      </c>
      <c r="P9" t="s">
        <v>27</v>
      </c>
      <c r="Q9" s="3">
        <v>190</v>
      </c>
      <c r="R9" s="3" t="str">
        <f>IF(OR(G9="12R",G9="12L"),_xlfn.XLOOKUP(C9,DB!$A$2:$A$222,DB!$B$2:$B$222,""),IF(OR(G9="30L",G9="30R"),_xlfn.XLOOKUP(C9,DB!$A$2:$A$222,DB!$C$2:$C$222,""),""))</f>
        <v>UDGUV</v>
      </c>
      <c r="S9" s="3">
        <f t="shared" si="0"/>
        <v>1</v>
      </c>
      <c r="T9" s="3" t="str">
        <f>_xlfn.XLOOKUP(C9,DB!$A$2:$A$222,DB!$D$2:$D$222,"")</f>
        <v>Sector 2</v>
      </c>
    </row>
    <row r="10" spans="1:20" x14ac:dyDescent="0.2">
      <c r="A10" t="s">
        <v>2756</v>
      </c>
      <c r="B10" t="s">
        <v>18</v>
      </c>
      <c r="C10" t="s">
        <v>95</v>
      </c>
      <c r="D10" t="s">
        <v>179</v>
      </c>
      <c r="F10" s="2">
        <v>46273.0611921296</v>
      </c>
      <c r="G10" t="s">
        <v>2581</v>
      </c>
      <c r="H10" t="s">
        <v>2757</v>
      </c>
      <c r="I10" s="3">
        <v>340</v>
      </c>
      <c r="J10" t="s">
        <v>24</v>
      </c>
      <c r="K10" t="s">
        <v>62</v>
      </c>
      <c r="L10" s="3">
        <v>801</v>
      </c>
      <c r="M10" t="s">
        <v>95</v>
      </c>
      <c r="N10" s="2">
        <v>46273.118564814802</v>
      </c>
      <c r="O10" s="3">
        <v>0</v>
      </c>
      <c r="P10" t="s">
        <v>27</v>
      </c>
      <c r="Q10" s="3">
        <v>30</v>
      </c>
      <c r="R10" s="3" t="str">
        <f>IF(OR(G10="12R",G10="12L"),_xlfn.XLOOKUP(C10,DB!$A$2:$A$222,DB!$B$2:$B$222,""),IF(OR(G10="30L",G10="30R"),_xlfn.XLOOKUP(C10,DB!$A$2:$A$222,DB!$C$2:$C$222,""),""))</f>
        <v>UDGUV</v>
      </c>
      <c r="S10" s="3">
        <f t="shared" si="0"/>
        <v>1</v>
      </c>
      <c r="T10" s="3" t="str">
        <f>_xlfn.XLOOKUP(C10,DB!$A$2:$A$222,DB!$D$2:$D$222,"")</f>
        <v>Sector 2</v>
      </c>
    </row>
    <row r="11" spans="1:20" x14ac:dyDescent="0.2">
      <c r="A11" t="s">
        <v>69</v>
      </c>
      <c r="B11" t="s">
        <v>18</v>
      </c>
      <c r="C11" t="s">
        <v>48</v>
      </c>
      <c r="D11" t="s">
        <v>73</v>
      </c>
      <c r="E11" t="s">
        <v>132</v>
      </c>
      <c r="F11" s="2">
        <v>46273.063958333303</v>
      </c>
      <c r="G11" t="s">
        <v>2581</v>
      </c>
      <c r="H11" t="s">
        <v>2758</v>
      </c>
      <c r="I11" s="3">
        <v>340</v>
      </c>
      <c r="J11" t="s">
        <v>24</v>
      </c>
      <c r="K11" t="s">
        <v>25</v>
      </c>
      <c r="L11" s="3">
        <v>851</v>
      </c>
      <c r="M11" t="s">
        <v>52</v>
      </c>
      <c r="N11" s="2">
        <v>46273.1098726852</v>
      </c>
      <c r="O11" s="3">
        <v>340</v>
      </c>
      <c r="P11" t="s">
        <v>27</v>
      </c>
      <c r="Q11" s="3">
        <v>190</v>
      </c>
      <c r="R11" s="3" t="str">
        <f>IF(OR(G11="12R",G11="12L"),_xlfn.XLOOKUP(C11,DB!$A$2:$A$222,DB!$B$2:$B$222,""),IF(OR(G11="30L",G11="30R"),_xlfn.XLOOKUP(C11,DB!$A$2:$A$222,DB!$C$2:$C$222,""),""))</f>
        <v>UDGUV</v>
      </c>
      <c r="S11" s="3">
        <f t="shared" si="0"/>
        <v>1</v>
      </c>
      <c r="T11" s="3" t="str">
        <f>_xlfn.XLOOKUP(C11,DB!$A$2:$A$222,DB!$D$2:$D$222,"")</f>
        <v>Sector 2</v>
      </c>
    </row>
    <row r="12" spans="1:20" x14ac:dyDescent="0.2">
      <c r="A12" t="s">
        <v>63</v>
      </c>
      <c r="B12" t="s">
        <v>18</v>
      </c>
      <c r="C12" t="s">
        <v>64</v>
      </c>
      <c r="D12" t="s">
        <v>36</v>
      </c>
      <c r="E12" t="s">
        <v>1711</v>
      </c>
      <c r="F12" s="2">
        <v>46273.065497685202</v>
      </c>
      <c r="G12" t="s">
        <v>2581</v>
      </c>
      <c r="H12" t="s">
        <v>2759</v>
      </c>
      <c r="I12" s="3">
        <v>390</v>
      </c>
      <c r="J12" t="s">
        <v>24</v>
      </c>
      <c r="K12" t="s">
        <v>25</v>
      </c>
      <c r="L12" s="3">
        <v>183</v>
      </c>
      <c r="M12" t="s">
        <v>2760</v>
      </c>
      <c r="N12" s="2">
        <v>46273.077569444402</v>
      </c>
      <c r="O12" s="3">
        <v>348</v>
      </c>
      <c r="P12" t="s">
        <v>27</v>
      </c>
      <c r="Q12" s="3">
        <v>190</v>
      </c>
      <c r="R12" s="3" t="str">
        <f>IF(OR(G12="12R",G12="12L"),_xlfn.XLOOKUP(C12,DB!$A$2:$A$222,DB!$B$2:$B$222,""),IF(OR(G12="30L",G12="30R"),_xlfn.XLOOKUP(C12,DB!$A$2:$A$222,DB!$C$2:$C$222,""),""))</f>
        <v>CZM</v>
      </c>
      <c r="S12" s="3">
        <f t="shared" si="0"/>
        <v>1</v>
      </c>
      <c r="T12" s="3" t="str">
        <f>_xlfn.XLOOKUP(C12,DB!$A$2:$A$222,DB!$D$2:$D$222,"")</f>
        <v>Sector 7</v>
      </c>
    </row>
    <row r="13" spans="1:20" x14ac:dyDescent="0.2">
      <c r="A13" t="s">
        <v>76</v>
      </c>
      <c r="B13" t="s">
        <v>18</v>
      </c>
      <c r="C13" t="s">
        <v>77</v>
      </c>
      <c r="D13" t="s">
        <v>78</v>
      </c>
      <c r="E13" t="s">
        <v>2761</v>
      </c>
      <c r="F13" s="2">
        <v>46273.075763888897</v>
      </c>
      <c r="G13" t="s">
        <v>2581</v>
      </c>
      <c r="H13" t="s">
        <v>2762</v>
      </c>
      <c r="I13" s="3">
        <v>340</v>
      </c>
      <c r="J13" t="s">
        <v>24</v>
      </c>
      <c r="K13" t="s">
        <v>25</v>
      </c>
      <c r="L13" s="3">
        <v>850</v>
      </c>
      <c r="M13" t="s">
        <v>1252</v>
      </c>
      <c r="N13" s="2">
        <v>46273.121712963002</v>
      </c>
      <c r="O13" s="3">
        <v>340</v>
      </c>
      <c r="P13" t="s">
        <v>27</v>
      </c>
      <c r="Q13" s="3">
        <v>190</v>
      </c>
      <c r="R13" s="3" t="str">
        <f>IF(OR(G13="12R",G13="12L"),_xlfn.XLOOKUP(C13,DB!$A$2:$A$222,DB!$B$2:$B$222,""),IF(OR(G13="30L",G13="30R"),_xlfn.XLOOKUP(C13,DB!$A$2:$A$222,DB!$C$2:$C$222,""),""))</f>
        <v>UDGUV</v>
      </c>
      <c r="S13" s="3">
        <f t="shared" si="0"/>
        <v>1</v>
      </c>
      <c r="T13" s="3" t="str">
        <f>_xlfn.XLOOKUP(C13,DB!$A$2:$A$222,DB!$D$2:$D$222,"")</f>
        <v>Sector 2</v>
      </c>
    </row>
    <row r="14" spans="1:20" x14ac:dyDescent="0.2">
      <c r="A14" t="s">
        <v>72</v>
      </c>
      <c r="B14" t="s">
        <v>18</v>
      </c>
      <c r="C14" t="s">
        <v>29</v>
      </c>
      <c r="D14" t="s">
        <v>73</v>
      </c>
      <c r="E14" t="s">
        <v>2127</v>
      </c>
      <c r="F14" s="2">
        <v>46273.0870601852</v>
      </c>
      <c r="G14" t="s">
        <v>2581</v>
      </c>
      <c r="H14" t="s">
        <v>2763</v>
      </c>
      <c r="I14" s="3">
        <v>330</v>
      </c>
      <c r="J14" t="s">
        <v>24</v>
      </c>
      <c r="K14" t="s">
        <v>25</v>
      </c>
      <c r="L14" s="3">
        <v>346</v>
      </c>
      <c r="M14" t="s">
        <v>33</v>
      </c>
      <c r="N14" s="2">
        <v>46273.106956018499</v>
      </c>
      <c r="O14" s="3">
        <v>330</v>
      </c>
      <c r="P14" t="s">
        <v>27</v>
      </c>
      <c r="Q14" s="3">
        <v>40</v>
      </c>
      <c r="R14" s="3" t="str">
        <f>IF(OR(G14="12R",G14="12L"),_xlfn.XLOOKUP(C14,DB!$A$2:$A$222,DB!$B$2:$B$222,""),IF(OR(G14="30L",G14="30R"),_xlfn.XLOOKUP(C14,DB!$A$2:$A$222,DB!$C$2:$C$222,""),""))</f>
        <v>ROTGI</v>
      </c>
      <c r="S14" s="3">
        <f t="shared" si="0"/>
        <v>2</v>
      </c>
      <c r="T14" s="3" t="str">
        <f>_xlfn.XLOOKUP(C14,DB!$A$2:$A$222,DB!$D$2:$D$222,"")</f>
        <v>Sector 3</v>
      </c>
    </row>
    <row r="15" spans="1:20" x14ac:dyDescent="0.2">
      <c r="A15" t="s">
        <v>1330</v>
      </c>
      <c r="B15" t="s">
        <v>18</v>
      </c>
      <c r="C15" t="s">
        <v>35</v>
      </c>
      <c r="D15" t="s">
        <v>65</v>
      </c>
      <c r="E15" t="s">
        <v>491</v>
      </c>
      <c r="F15" s="2">
        <v>46273.092546296299</v>
      </c>
      <c r="G15" t="s">
        <v>2581</v>
      </c>
      <c r="H15" t="s">
        <v>2764</v>
      </c>
      <c r="I15" s="3">
        <v>380</v>
      </c>
      <c r="J15" t="s">
        <v>24</v>
      </c>
      <c r="K15" t="s">
        <v>25</v>
      </c>
      <c r="L15" s="3">
        <v>852</v>
      </c>
      <c r="M15" t="s">
        <v>39</v>
      </c>
      <c r="N15" s="2">
        <v>46273.1383796296</v>
      </c>
      <c r="O15" s="3">
        <v>380</v>
      </c>
      <c r="P15" t="s">
        <v>27</v>
      </c>
      <c r="Q15" s="3">
        <v>190</v>
      </c>
      <c r="R15" s="3" t="str">
        <f>IF(OR(G15="12R",G15="12L"),_xlfn.XLOOKUP(C15,DB!$A$2:$A$222,DB!$B$2:$B$222,""),IF(OR(G15="30L",G15="30R"),_xlfn.XLOOKUP(C15,DB!$A$2:$A$222,DB!$C$2:$C$222,""),""))</f>
        <v>UDGUV</v>
      </c>
      <c r="S15" s="3">
        <f t="shared" si="0"/>
        <v>2</v>
      </c>
      <c r="T15" s="3" t="str">
        <f>_xlfn.XLOOKUP(C15,DB!$A$2:$A$222,DB!$D$2:$D$222,"")</f>
        <v>Sector 2</v>
      </c>
    </row>
    <row r="16" spans="1:20" x14ac:dyDescent="0.2">
      <c r="A16" t="s">
        <v>40</v>
      </c>
      <c r="B16" t="s">
        <v>18</v>
      </c>
      <c r="C16" t="s">
        <v>41</v>
      </c>
      <c r="D16" t="s">
        <v>42</v>
      </c>
      <c r="E16" t="s">
        <v>43</v>
      </c>
      <c r="F16" s="2">
        <v>46273.096527777801</v>
      </c>
      <c r="G16" t="s">
        <v>2581</v>
      </c>
      <c r="H16" t="s">
        <v>2765</v>
      </c>
      <c r="I16" s="3">
        <v>370</v>
      </c>
      <c r="J16" t="s">
        <v>24</v>
      </c>
      <c r="K16" t="s">
        <v>25</v>
      </c>
      <c r="L16" s="3">
        <v>349</v>
      </c>
      <c r="M16" t="s">
        <v>33</v>
      </c>
      <c r="N16" s="2">
        <v>46273.116365740701</v>
      </c>
      <c r="O16" s="3">
        <v>331</v>
      </c>
      <c r="P16" t="s">
        <v>46</v>
      </c>
      <c r="Q16" s="3">
        <v>40</v>
      </c>
      <c r="R16" s="3" t="str">
        <f>IF(OR(G16="12R",G16="12L"),_xlfn.XLOOKUP(C16,DB!$A$2:$A$222,DB!$B$2:$B$222,""),IF(OR(G16="30L",G16="30R"),_xlfn.XLOOKUP(C16,DB!$A$2:$A$222,DB!$C$2:$C$222,""),""))</f>
        <v>NUDAL</v>
      </c>
      <c r="S16" s="3">
        <f t="shared" si="0"/>
        <v>2</v>
      </c>
      <c r="T16" s="3" t="str">
        <f>_xlfn.XLOOKUP(C16,DB!$A$2:$A$222,DB!$D$2:$D$222,"")</f>
        <v>Sector 3</v>
      </c>
    </row>
    <row r="17" spans="1:20" x14ac:dyDescent="0.2">
      <c r="A17" t="s">
        <v>82</v>
      </c>
      <c r="B17" t="s">
        <v>18</v>
      </c>
      <c r="C17" t="s">
        <v>83</v>
      </c>
      <c r="D17" t="s">
        <v>78</v>
      </c>
      <c r="E17" t="s">
        <v>84</v>
      </c>
      <c r="F17" s="2">
        <v>46273.101412037002</v>
      </c>
      <c r="G17" t="s">
        <v>2581</v>
      </c>
      <c r="H17" t="s">
        <v>2766</v>
      </c>
      <c r="I17" s="3">
        <v>220</v>
      </c>
      <c r="J17" t="s">
        <v>24</v>
      </c>
      <c r="K17" t="s">
        <v>25</v>
      </c>
      <c r="L17" s="3">
        <v>345</v>
      </c>
      <c r="M17" t="s">
        <v>83</v>
      </c>
      <c r="N17" s="2">
        <v>46273.125520833302</v>
      </c>
      <c r="O17" s="3">
        <v>0</v>
      </c>
      <c r="P17" t="s">
        <v>27</v>
      </c>
      <c r="Q17" s="3">
        <v>190</v>
      </c>
      <c r="R17" s="3" t="str">
        <f>IF(OR(G17="12R",G17="12L"),_xlfn.XLOOKUP(C17,DB!$A$2:$A$222,DB!$B$2:$B$222,""),IF(OR(G17="30L",G17="30R"),_xlfn.XLOOKUP(C17,DB!$A$2:$A$222,DB!$C$2:$C$222,""),""))</f>
        <v>UDGUV</v>
      </c>
      <c r="S17" s="3">
        <f t="shared" si="0"/>
        <v>2</v>
      </c>
      <c r="T17" s="3" t="str">
        <f>_xlfn.XLOOKUP(C17,DB!$A$2:$A$222,DB!$D$2:$D$222,"")</f>
        <v>Sector 2</v>
      </c>
    </row>
    <row r="18" spans="1:20" x14ac:dyDescent="0.2">
      <c r="A18" t="s">
        <v>91</v>
      </c>
      <c r="B18" t="s">
        <v>18</v>
      </c>
      <c r="C18" t="s">
        <v>48</v>
      </c>
      <c r="D18" t="s">
        <v>65</v>
      </c>
      <c r="E18" t="s">
        <v>874</v>
      </c>
      <c r="F18" s="2">
        <v>46273.112222222197</v>
      </c>
      <c r="G18" t="s">
        <v>2581</v>
      </c>
      <c r="H18" t="s">
        <v>2767</v>
      </c>
      <c r="I18" s="3">
        <v>380</v>
      </c>
      <c r="J18" t="s">
        <v>24</v>
      </c>
      <c r="K18" t="s">
        <v>25</v>
      </c>
      <c r="L18" s="3">
        <v>849</v>
      </c>
      <c r="M18" t="s">
        <v>52</v>
      </c>
      <c r="N18" s="2">
        <v>46273.157986111102</v>
      </c>
      <c r="O18" s="3">
        <v>380</v>
      </c>
      <c r="P18" t="s">
        <v>27</v>
      </c>
      <c r="Q18" s="3">
        <v>190</v>
      </c>
      <c r="R18" s="3" t="str">
        <f>IF(OR(G18="12R",G18="12L"),_xlfn.XLOOKUP(C18,DB!$A$2:$A$222,DB!$B$2:$B$222,""),IF(OR(G18="30L",G18="30R"),_xlfn.XLOOKUP(C18,DB!$A$2:$A$222,DB!$C$2:$C$222,""),""))</f>
        <v>UDGUV</v>
      </c>
      <c r="S18" s="3">
        <f t="shared" si="0"/>
        <v>2</v>
      </c>
      <c r="T18" s="3" t="str">
        <f>_xlfn.XLOOKUP(C18,DB!$A$2:$A$222,DB!$D$2:$D$222,"")</f>
        <v>Sector 2</v>
      </c>
    </row>
    <row r="19" spans="1:20" x14ac:dyDescent="0.2">
      <c r="A19" t="s">
        <v>86</v>
      </c>
      <c r="B19" t="s">
        <v>18</v>
      </c>
      <c r="C19" t="s">
        <v>41</v>
      </c>
      <c r="D19" t="s">
        <v>87</v>
      </c>
      <c r="E19" t="s">
        <v>1728</v>
      </c>
      <c r="F19" s="2">
        <v>46273.118541666699</v>
      </c>
      <c r="G19" t="s">
        <v>2581</v>
      </c>
      <c r="H19" t="s">
        <v>2768</v>
      </c>
      <c r="I19" s="3">
        <v>350</v>
      </c>
      <c r="J19" t="s">
        <v>24</v>
      </c>
      <c r="K19" t="s">
        <v>25</v>
      </c>
      <c r="L19" s="3">
        <v>205</v>
      </c>
      <c r="M19" t="s">
        <v>2769</v>
      </c>
      <c r="N19" s="2">
        <v>46273.131724537001</v>
      </c>
      <c r="O19" s="3">
        <v>251</v>
      </c>
      <c r="P19" t="s">
        <v>46</v>
      </c>
      <c r="Q19" s="3">
        <v>190</v>
      </c>
      <c r="R19" s="3" t="str">
        <f>IF(OR(G19="12R",G19="12L"),_xlfn.XLOOKUP(C19,DB!$A$2:$A$222,DB!$B$2:$B$222,""),IF(OR(G19="30L",G19="30R"),_xlfn.XLOOKUP(C19,DB!$A$2:$A$222,DB!$C$2:$C$222,""),""))</f>
        <v>NUDAL</v>
      </c>
      <c r="S19" s="3">
        <f t="shared" si="0"/>
        <v>2</v>
      </c>
      <c r="T19" s="3" t="str">
        <f>_xlfn.XLOOKUP(C19,DB!$A$2:$A$222,DB!$D$2:$D$222,"")</f>
        <v>Sector 3</v>
      </c>
    </row>
    <row r="20" spans="1:20" x14ac:dyDescent="0.2">
      <c r="A20" t="s">
        <v>102</v>
      </c>
      <c r="B20" t="s">
        <v>18</v>
      </c>
      <c r="C20" t="s">
        <v>48</v>
      </c>
      <c r="D20" t="s">
        <v>20</v>
      </c>
      <c r="E20" t="s">
        <v>2770</v>
      </c>
      <c r="F20" s="2">
        <v>46273.120462963001</v>
      </c>
      <c r="G20" t="s">
        <v>2581</v>
      </c>
      <c r="H20" t="s">
        <v>2771</v>
      </c>
      <c r="I20" s="3">
        <v>360</v>
      </c>
      <c r="J20" t="s">
        <v>24</v>
      </c>
      <c r="K20" t="s">
        <v>25</v>
      </c>
      <c r="L20" s="3">
        <v>849</v>
      </c>
      <c r="M20" t="s">
        <v>52</v>
      </c>
      <c r="N20" s="2">
        <v>46273.166342592602</v>
      </c>
      <c r="O20" s="3">
        <v>360</v>
      </c>
      <c r="P20" t="s">
        <v>27</v>
      </c>
      <c r="Q20" s="3">
        <v>190</v>
      </c>
      <c r="R20" s="3" t="str">
        <f>IF(OR(G20="12R",G20="12L"),_xlfn.XLOOKUP(C20,DB!$A$2:$A$222,DB!$B$2:$B$222,""),IF(OR(G20="30L",G20="30R"),_xlfn.XLOOKUP(C20,DB!$A$2:$A$222,DB!$C$2:$C$222,""),""))</f>
        <v>UDGUV</v>
      </c>
      <c r="S20" s="3">
        <f t="shared" si="0"/>
        <v>2</v>
      </c>
      <c r="T20" s="3" t="str">
        <f>_xlfn.XLOOKUP(C20,DB!$A$2:$A$222,DB!$D$2:$D$222,"")</f>
        <v>Sector 2</v>
      </c>
    </row>
    <row r="21" spans="1:20" x14ac:dyDescent="0.2">
      <c r="A21" t="s">
        <v>108</v>
      </c>
      <c r="B21" t="s">
        <v>18</v>
      </c>
      <c r="C21" t="s">
        <v>59</v>
      </c>
      <c r="D21" t="s">
        <v>36</v>
      </c>
      <c r="E21" t="s">
        <v>1550</v>
      </c>
      <c r="F21" s="2">
        <v>46273.126087962999</v>
      </c>
      <c r="G21" t="s">
        <v>2581</v>
      </c>
      <c r="H21" t="s">
        <v>2772</v>
      </c>
      <c r="I21" s="3">
        <v>360</v>
      </c>
      <c r="J21" t="s">
        <v>24</v>
      </c>
      <c r="K21" t="s">
        <v>25</v>
      </c>
      <c r="L21" s="3">
        <v>850</v>
      </c>
      <c r="M21" t="s">
        <v>52</v>
      </c>
      <c r="N21" s="2">
        <v>46273.171261574098</v>
      </c>
      <c r="O21" s="3">
        <v>360</v>
      </c>
      <c r="P21" t="s">
        <v>27</v>
      </c>
      <c r="Q21" s="3">
        <v>190</v>
      </c>
      <c r="R21" s="3" t="str">
        <f>IF(OR(G21="12R",G21="12L"),_xlfn.XLOOKUP(C21,DB!$A$2:$A$222,DB!$B$2:$B$222,""),IF(OR(G21="30L",G21="30R"),_xlfn.XLOOKUP(C21,DB!$A$2:$A$222,DB!$C$2:$C$222,""),""))</f>
        <v>UDGUV</v>
      </c>
      <c r="S21" s="3">
        <f t="shared" si="0"/>
        <v>3</v>
      </c>
      <c r="T21" s="3" t="str">
        <f>_xlfn.XLOOKUP(C21,DB!$A$2:$A$222,DB!$D$2:$D$222,"")</f>
        <v>Sector 2</v>
      </c>
    </row>
    <row r="22" spans="1:20" x14ac:dyDescent="0.2">
      <c r="A22" t="s">
        <v>94</v>
      </c>
      <c r="B22" t="s">
        <v>18</v>
      </c>
      <c r="C22" t="s">
        <v>95</v>
      </c>
      <c r="D22" t="s">
        <v>78</v>
      </c>
      <c r="E22" t="s">
        <v>96</v>
      </c>
      <c r="F22" s="2">
        <v>46273.127708333297</v>
      </c>
      <c r="G22" t="s">
        <v>2581</v>
      </c>
      <c r="H22" t="s">
        <v>2773</v>
      </c>
      <c r="I22" s="3">
        <v>340</v>
      </c>
      <c r="J22" t="s">
        <v>24</v>
      </c>
      <c r="K22" t="s">
        <v>25</v>
      </c>
      <c r="L22" s="3">
        <v>715</v>
      </c>
      <c r="M22" t="s">
        <v>95</v>
      </c>
      <c r="N22" s="2">
        <v>46273.172083333302</v>
      </c>
      <c r="O22" s="3">
        <v>0</v>
      </c>
      <c r="P22" t="s">
        <v>27</v>
      </c>
      <c r="Q22" s="3">
        <v>190</v>
      </c>
      <c r="R22" s="3" t="str">
        <f>IF(OR(G22="12R",G22="12L"),_xlfn.XLOOKUP(C22,DB!$A$2:$A$222,DB!$B$2:$B$222,""),IF(OR(G22="30L",G22="30R"),_xlfn.XLOOKUP(C22,DB!$A$2:$A$222,DB!$C$2:$C$222,""),""))</f>
        <v>UDGUV</v>
      </c>
      <c r="S22" s="3">
        <f t="shared" si="0"/>
        <v>3</v>
      </c>
      <c r="T22" s="3" t="str">
        <f>_xlfn.XLOOKUP(C22,DB!$A$2:$A$222,DB!$D$2:$D$222,"")</f>
        <v>Sector 2</v>
      </c>
    </row>
    <row r="23" spans="1:20" x14ac:dyDescent="0.2">
      <c r="A23" t="s">
        <v>888</v>
      </c>
      <c r="B23" t="s">
        <v>18</v>
      </c>
      <c r="C23" t="s">
        <v>889</v>
      </c>
      <c r="D23" t="s">
        <v>890</v>
      </c>
      <c r="E23" t="s">
        <v>2774</v>
      </c>
      <c r="F23" s="2">
        <v>46273.147789351897</v>
      </c>
      <c r="G23" t="s">
        <v>2581</v>
      </c>
      <c r="H23" t="s">
        <v>2775</v>
      </c>
      <c r="I23" s="3">
        <v>370</v>
      </c>
      <c r="J23" t="s">
        <v>24</v>
      </c>
      <c r="K23" t="s">
        <v>25</v>
      </c>
      <c r="L23" s="3">
        <v>172</v>
      </c>
      <c r="M23" t="s">
        <v>158</v>
      </c>
      <c r="N23" s="2">
        <v>46273.158263888901</v>
      </c>
      <c r="O23" s="3">
        <v>268</v>
      </c>
      <c r="P23" t="s">
        <v>46</v>
      </c>
      <c r="Q23" s="3">
        <v>190</v>
      </c>
      <c r="R23" s="3" t="str">
        <f>IF(OR(G23="12R",G23="12L"),_xlfn.XLOOKUP(C23,DB!$A$2:$A$222,DB!$B$2:$B$222,""),IF(OR(G23="30L",G23="30R"),_xlfn.XLOOKUP(C23,DB!$A$2:$A$222,DB!$C$2:$C$222,""),""))</f>
        <v>CZM</v>
      </c>
      <c r="S23" s="3">
        <f t="shared" si="0"/>
        <v>3</v>
      </c>
      <c r="T23" s="3" t="str">
        <f>_xlfn.XLOOKUP(C23,DB!$A$2:$A$222,DB!$D$2:$D$222,"")</f>
        <v>Sector 7</v>
      </c>
    </row>
    <row r="24" spans="1:20" x14ac:dyDescent="0.2">
      <c r="A24" t="s">
        <v>124</v>
      </c>
      <c r="B24" t="s">
        <v>18</v>
      </c>
      <c r="C24" t="s">
        <v>35</v>
      </c>
      <c r="D24" t="s">
        <v>65</v>
      </c>
      <c r="E24" t="s">
        <v>2113</v>
      </c>
      <c r="F24" s="2">
        <v>46273.150960648098</v>
      </c>
      <c r="G24" t="s">
        <v>2581</v>
      </c>
      <c r="H24" t="s">
        <v>2776</v>
      </c>
      <c r="I24" s="3">
        <v>380</v>
      </c>
      <c r="J24" t="s">
        <v>24</v>
      </c>
      <c r="K24" t="s">
        <v>25</v>
      </c>
      <c r="L24" s="3">
        <v>862</v>
      </c>
      <c r="M24" t="s">
        <v>39</v>
      </c>
      <c r="N24" s="2">
        <v>46273.1958101852</v>
      </c>
      <c r="O24" s="3">
        <v>380</v>
      </c>
      <c r="P24" t="s">
        <v>27</v>
      </c>
      <c r="Q24" s="3">
        <v>190</v>
      </c>
      <c r="R24" s="3" t="str">
        <f>IF(OR(G24="12R",G24="12L"),_xlfn.XLOOKUP(C24,DB!$A$2:$A$222,DB!$B$2:$B$222,""),IF(OR(G24="30L",G24="30R"),_xlfn.XLOOKUP(C24,DB!$A$2:$A$222,DB!$C$2:$C$222,""),""))</f>
        <v>UDGUV</v>
      </c>
      <c r="S24" s="3">
        <f t="shared" si="0"/>
        <v>3</v>
      </c>
      <c r="T24" s="3" t="str">
        <f>_xlfn.XLOOKUP(C24,DB!$A$2:$A$222,DB!$D$2:$D$222,"")</f>
        <v>Sector 2</v>
      </c>
    </row>
    <row r="25" spans="1:20" x14ac:dyDescent="0.2">
      <c r="A25" t="s">
        <v>2777</v>
      </c>
      <c r="B25" t="s">
        <v>18</v>
      </c>
      <c r="C25" t="s">
        <v>59</v>
      </c>
      <c r="D25" t="s">
        <v>179</v>
      </c>
      <c r="F25" s="2">
        <v>46273.153541666703</v>
      </c>
      <c r="G25" t="s">
        <v>2581</v>
      </c>
      <c r="H25" t="s">
        <v>2744</v>
      </c>
      <c r="I25" s="3">
        <v>360</v>
      </c>
      <c r="J25" t="s">
        <v>24</v>
      </c>
      <c r="K25" t="s">
        <v>62</v>
      </c>
      <c r="L25" s="3">
        <v>852</v>
      </c>
      <c r="M25" t="s">
        <v>52</v>
      </c>
      <c r="N25" s="2">
        <v>46273.205706018503</v>
      </c>
      <c r="O25" s="3">
        <v>360</v>
      </c>
      <c r="P25" t="s">
        <v>27</v>
      </c>
      <c r="Q25" s="3">
        <v>30</v>
      </c>
      <c r="R25" s="3" t="str">
        <f>IF(OR(G25="12R",G25="12L"),_xlfn.XLOOKUP(C25,DB!$A$2:$A$222,DB!$B$2:$B$222,""),IF(OR(G25="30L",G25="30R"),_xlfn.XLOOKUP(C25,DB!$A$2:$A$222,DB!$C$2:$C$222,""),""))</f>
        <v>UDGUV</v>
      </c>
      <c r="S25" s="3">
        <f t="shared" si="0"/>
        <v>3</v>
      </c>
      <c r="T25" s="3" t="str">
        <f>_xlfn.XLOOKUP(C25,DB!$A$2:$A$222,DB!$D$2:$D$222,"")</f>
        <v>Sector 2</v>
      </c>
    </row>
    <row r="26" spans="1:20" x14ac:dyDescent="0.2">
      <c r="A26" t="s">
        <v>112</v>
      </c>
      <c r="B26" t="s">
        <v>18</v>
      </c>
      <c r="C26" t="s">
        <v>113</v>
      </c>
      <c r="D26" t="s">
        <v>114</v>
      </c>
      <c r="E26" t="s">
        <v>2778</v>
      </c>
      <c r="F26" s="2">
        <v>46273.188460648104</v>
      </c>
      <c r="G26" t="s">
        <v>2581</v>
      </c>
      <c r="H26" t="s">
        <v>2779</v>
      </c>
      <c r="I26" s="3">
        <v>370</v>
      </c>
      <c r="J26" t="s">
        <v>24</v>
      </c>
      <c r="K26" t="s">
        <v>25</v>
      </c>
      <c r="L26" s="3">
        <v>155</v>
      </c>
      <c r="M26" t="s">
        <v>45</v>
      </c>
      <c r="N26" s="2">
        <v>46273.199351851901</v>
      </c>
      <c r="O26" s="3">
        <v>205</v>
      </c>
      <c r="P26" t="s">
        <v>46</v>
      </c>
      <c r="Q26" s="3">
        <v>40</v>
      </c>
      <c r="R26" s="3" t="str">
        <f>IF(OR(G26="12R",G26="12L"),_xlfn.XLOOKUP(C26,DB!$A$2:$A$222,DB!$B$2:$B$222,""),IF(OR(G26="30L",G26="30R"),_xlfn.XLOOKUP(C26,DB!$A$2:$A$222,DB!$C$2:$C$222,""),""))</f>
        <v>NUDAL</v>
      </c>
      <c r="S26" s="3">
        <f t="shared" si="0"/>
        <v>4</v>
      </c>
      <c r="T26" s="3" t="str">
        <f>_xlfn.XLOOKUP(C26,DB!$A$2:$A$222,DB!$D$2:$D$222,"")</f>
        <v>Sector 3</v>
      </c>
    </row>
    <row r="27" spans="1:20" x14ac:dyDescent="0.2">
      <c r="A27" t="s">
        <v>98</v>
      </c>
      <c r="B27" t="s">
        <v>18</v>
      </c>
      <c r="C27" t="s">
        <v>19</v>
      </c>
      <c r="D27" t="s">
        <v>36</v>
      </c>
      <c r="E27" t="s">
        <v>1250</v>
      </c>
      <c r="F27" s="2">
        <v>46273.236539351798</v>
      </c>
      <c r="G27" t="s">
        <v>2780</v>
      </c>
      <c r="H27" t="s">
        <v>2781</v>
      </c>
      <c r="I27" s="3">
        <v>360</v>
      </c>
      <c r="J27" t="s">
        <v>24</v>
      </c>
      <c r="K27" t="s">
        <v>25</v>
      </c>
      <c r="L27" s="3">
        <v>859</v>
      </c>
      <c r="M27" t="s">
        <v>267</v>
      </c>
      <c r="N27" s="2">
        <v>46273.282395833303</v>
      </c>
      <c r="O27" s="3">
        <v>360</v>
      </c>
      <c r="P27" t="s">
        <v>27</v>
      </c>
      <c r="Q27" s="3">
        <v>190</v>
      </c>
      <c r="R27" s="3" t="str">
        <f>IF(OR(G27="12R",G27="12L"),_xlfn.XLOOKUP(C27,DB!$A$2:$A$222,DB!$B$2:$B$222,""),IF(OR(G27="30L",G27="30R"),_xlfn.XLOOKUP(C27,DB!$A$2:$A$222,DB!$C$2:$C$222,""),""))</f>
        <v>UDGUV</v>
      </c>
      <c r="S27" s="3">
        <f t="shared" si="0"/>
        <v>5</v>
      </c>
      <c r="T27" s="3" t="str">
        <f>_xlfn.XLOOKUP(C27,DB!$A$2:$A$222,DB!$D$2:$D$222,"")</f>
        <v>Sector 2</v>
      </c>
    </row>
    <row r="28" spans="1:20" x14ac:dyDescent="0.2">
      <c r="A28" t="s">
        <v>120</v>
      </c>
      <c r="B28" t="s">
        <v>18</v>
      </c>
      <c r="C28" t="s">
        <v>121</v>
      </c>
      <c r="D28" t="s">
        <v>114</v>
      </c>
      <c r="E28" t="s">
        <v>122</v>
      </c>
      <c r="F28" s="2">
        <v>46273.250972222202</v>
      </c>
      <c r="G28" t="s">
        <v>2780</v>
      </c>
      <c r="H28" t="s">
        <v>2782</v>
      </c>
      <c r="I28" s="3">
        <v>350</v>
      </c>
      <c r="J28" t="s">
        <v>24</v>
      </c>
      <c r="K28" t="s">
        <v>25</v>
      </c>
      <c r="L28" s="3">
        <v>153</v>
      </c>
      <c r="M28" t="s">
        <v>45</v>
      </c>
      <c r="N28" s="2">
        <v>46273.261724536998</v>
      </c>
      <c r="O28" s="3">
        <v>230</v>
      </c>
      <c r="P28" t="s">
        <v>46</v>
      </c>
      <c r="Q28" s="3">
        <v>40</v>
      </c>
      <c r="R28" s="3" t="str">
        <f>IF(OR(G28="12R",G28="12L"),_xlfn.XLOOKUP(C28,DB!$A$2:$A$222,DB!$B$2:$B$222,""),IF(OR(G28="30L",G28="30R"),_xlfn.XLOOKUP(C28,DB!$A$2:$A$222,DB!$C$2:$C$222,""),""))</f>
        <v>NUDAL</v>
      </c>
      <c r="S28" s="3">
        <f t="shared" si="0"/>
        <v>6</v>
      </c>
      <c r="T28" s="3" t="str">
        <f>_xlfn.XLOOKUP(C28,DB!$A$2:$A$222,DB!$D$2:$D$222,"")</f>
        <v>Sector 3</v>
      </c>
    </row>
    <row r="29" spans="1:20" x14ac:dyDescent="0.2">
      <c r="A29" t="s">
        <v>117</v>
      </c>
      <c r="B29" t="s">
        <v>18</v>
      </c>
      <c r="C29" t="s">
        <v>48</v>
      </c>
      <c r="D29" t="s">
        <v>20</v>
      </c>
      <c r="E29" t="s">
        <v>2481</v>
      </c>
      <c r="F29" s="2">
        <v>46273.254282407397</v>
      </c>
      <c r="G29" t="s">
        <v>2780</v>
      </c>
      <c r="H29" t="s">
        <v>2783</v>
      </c>
      <c r="I29" s="3">
        <v>360</v>
      </c>
      <c r="J29" t="s">
        <v>24</v>
      </c>
      <c r="K29" t="s">
        <v>25</v>
      </c>
      <c r="L29" s="3">
        <v>850</v>
      </c>
      <c r="M29" t="s">
        <v>52</v>
      </c>
      <c r="N29" s="2">
        <v>46273.299791666701</v>
      </c>
      <c r="O29" s="3">
        <v>360</v>
      </c>
      <c r="P29" t="s">
        <v>27</v>
      </c>
      <c r="Q29" s="3">
        <v>190</v>
      </c>
      <c r="R29" s="3" t="str">
        <f>IF(OR(G29="12R",G29="12L"),_xlfn.XLOOKUP(C29,DB!$A$2:$A$222,DB!$B$2:$B$222,""),IF(OR(G29="30L",G29="30R"),_xlfn.XLOOKUP(C29,DB!$A$2:$A$222,DB!$C$2:$C$222,""),""))</f>
        <v>UDGUV</v>
      </c>
      <c r="S29" s="3">
        <f t="shared" si="0"/>
        <v>6</v>
      </c>
      <c r="T29" s="3" t="str">
        <f>_xlfn.XLOOKUP(C29,DB!$A$2:$A$222,DB!$D$2:$D$222,"")</f>
        <v>Sector 2</v>
      </c>
    </row>
    <row r="30" spans="1:20" x14ac:dyDescent="0.2">
      <c r="A30" t="s">
        <v>127</v>
      </c>
      <c r="B30" t="s">
        <v>18</v>
      </c>
      <c r="C30" t="s">
        <v>48</v>
      </c>
      <c r="D30" t="s">
        <v>20</v>
      </c>
      <c r="E30" t="s">
        <v>2784</v>
      </c>
      <c r="F30" s="2">
        <v>46273.435555555603</v>
      </c>
      <c r="G30" t="s">
        <v>2780</v>
      </c>
      <c r="H30" t="s">
        <v>2785</v>
      </c>
      <c r="I30" s="3">
        <v>360</v>
      </c>
      <c r="J30" t="s">
        <v>24</v>
      </c>
      <c r="K30" t="s">
        <v>25</v>
      </c>
      <c r="L30" s="3">
        <v>868</v>
      </c>
      <c r="M30" t="s">
        <v>486</v>
      </c>
      <c r="N30" s="2">
        <v>46273.482037037</v>
      </c>
      <c r="O30" s="3">
        <v>360</v>
      </c>
      <c r="P30" t="s">
        <v>27</v>
      </c>
      <c r="Q30" s="3">
        <v>190</v>
      </c>
      <c r="R30" s="3" t="str">
        <f>IF(OR(G30="12R",G30="12L"),_xlfn.XLOOKUP(C30,DB!$A$2:$A$222,DB!$B$2:$B$222,""),IF(OR(G30="30L",G30="30R"),_xlfn.XLOOKUP(C30,DB!$A$2:$A$222,DB!$C$2:$C$222,""),""))</f>
        <v>UDGUV</v>
      </c>
      <c r="S30" s="3">
        <f t="shared" si="0"/>
        <v>10</v>
      </c>
      <c r="T30" s="3" t="str">
        <f>_xlfn.XLOOKUP(C30,DB!$A$2:$A$222,DB!$D$2:$D$222,"")</f>
        <v>Sector 2</v>
      </c>
    </row>
    <row r="31" spans="1:20" x14ac:dyDescent="0.2">
      <c r="A31" t="s">
        <v>2786</v>
      </c>
      <c r="B31" t="s">
        <v>18</v>
      </c>
      <c r="C31" t="s">
        <v>19</v>
      </c>
      <c r="D31" t="s">
        <v>179</v>
      </c>
      <c r="F31" s="2">
        <v>46273.446643518502</v>
      </c>
      <c r="G31" t="s">
        <v>2780</v>
      </c>
      <c r="H31" t="s">
        <v>2787</v>
      </c>
      <c r="I31" s="3">
        <v>340</v>
      </c>
      <c r="J31" t="s">
        <v>24</v>
      </c>
      <c r="K31" t="s">
        <v>62</v>
      </c>
      <c r="L31" s="3">
        <v>852</v>
      </c>
      <c r="M31" t="s">
        <v>52</v>
      </c>
      <c r="N31" s="2">
        <v>46273.5</v>
      </c>
      <c r="O31" s="3">
        <v>340</v>
      </c>
      <c r="P31" t="s">
        <v>27</v>
      </c>
      <c r="Q31" s="3">
        <v>30</v>
      </c>
      <c r="R31" s="3" t="str">
        <f>IF(OR(G31="12R",G31="12L"),_xlfn.XLOOKUP(C31,DB!$A$2:$A$222,DB!$B$2:$B$222,""),IF(OR(G31="30L",G31="30R"),_xlfn.XLOOKUP(C31,DB!$A$2:$A$222,DB!$C$2:$C$222,""),""))</f>
        <v>UDGUV</v>
      </c>
      <c r="S31" s="3">
        <f t="shared" si="0"/>
        <v>10</v>
      </c>
      <c r="T31" s="3" t="str">
        <f>_xlfn.XLOOKUP(C31,DB!$A$2:$A$222,DB!$D$2:$D$222,"")</f>
        <v>Sector 2</v>
      </c>
    </row>
    <row r="32" spans="1:20" x14ac:dyDescent="0.2">
      <c r="A32" t="s">
        <v>130</v>
      </c>
      <c r="B32" t="s">
        <v>18</v>
      </c>
      <c r="C32" t="s">
        <v>131</v>
      </c>
      <c r="D32" t="s">
        <v>73</v>
      </c>
      <c r="E32" t="s">
        <v>161</v>
      </c>
      <c r="F32" s="2">
        <v>46273.460150462997</v>
      </c>
      <c r="G32" t="s">
        <v>2780</v>
      </c>
      <c r="H32" t="s">
        <v>2788</v>
      </c>
      <c r="I32" s="3">
        <v>360</v>
      </c>
      <c r="J32" t="s">
        <v>24</v>
      </c>
      <c r="K32" t="s">
        <v>25</v>
      </c>
      <c r="L32" s="3">
        <v>866</v>
      </c>
      <c r="M32" t="s">
        <v>134</v>
      </c>
      <c r="N32" s="2">
        <v>46273.506527777798</v>
      </c>
      <c r="O32" s="3">
        <v>210</v>
      </c>
      <c r="P32" t="s">
        <v>27</v>
      </c>
      <c r="Q32" s="3">
        <v>190</v>
      </c>
      <c r="R32" s="3" t="str">
        <f>IF(OR(G32="12R",G32="12L"),_xlfn.XLOOKUP(C32,DB!$A$2:$A$222,DB!$B$2:$B$222,""),IF(OR(G32="30L",G32="30R"),_xlfn.XLOOKUP(C32,DB!$A$2:$A$222,DB!$C$2:$C$222,""),""))</f>
        <v>UDGUV</v>
      </c>
      <c r="S32" s="3">
        <f t="shared" si="0"/>
        <v>11</v>
      </c>
      <c r="T32" s="3" t="str">
        <f>_xlfn.XLOOKUP(C32,DB!$A$2:$A$222,DB!$D$2:$D$222,"")</f>
        <v>Sector 2</v>
      </c>
    </row>
    <row r="33" spans="1:20" x14ac:dyDescent="0.2">
      <c r="A33" t="s">
        <v>139</v>
      </c>
      <c r="B33" t="s">
        <v>18</v>
      </c>
      <c r="C33" t="s">
        <v>48</v>
      </c>
      <c r="D33" t="s">
        <v>49</v>
      </c>
      <c r="E33" t="s">
        <v>1244</v>
      </c>
      <c r="F33" s="2">
        <v>46273.470856481501</v>
      </c>
      <c r="G33" t="s">
        <v>2082</v>
      </c>
      <c r="H33" t="s">
        <v>2090</v>
      </c>
      <c r="I33" s="3">
        <v>360</v>
      </c>
      <c r="J33" t="s">
        <v>24</v>
      </c>
      <c r="K33" t="s">
        <v>25</v>
      </c>
      <c r="L33" s="3">
        <v>861</v>
      </c>
      <c r="M33" t="s">
        <v>52</v>
      </c>
      <c r="N33" s="2">
        <v>46273.517025462999</v>
      </c>
      <c r="O33" s="3">
        <v>360</v>
      </c>
      <c r="P33" t="s">
        <v>27</v>
      </c>
      <c r="Q33" s="3">
        <v>190</v>
      </c>
      <c r="R33" s="3" t="str">
        <f>IF(OR(G33="12R",G33="12L"),_xlfn.XLOOKUP(C33,DB!$A$2:$A$222,DB!$B$2:$B$222,""),IF(OR(G33="30L",G33="30R"),_xlfn.XLOOKUP(C33,DB!$A$2:$A$222,DB!$C$2:$C$222,""),""))</f>
        <v>UDGUV</v>
      </c>
      <c r="S33" s="3">
        <f t="shared" si="0"/>
        <v>11</v>
      </c>
      <c r="T33" s="3" t="str">
        <f>_xlfn.XLOOKUP(C33,DB!$A$2:$A$222,DB!$D$2:$D$222,"")</f>
        <v>Sector 2</v>
      </c>
    </row>
    <row r="34" spans="1:20" x14ac:dyDescent="0.2">
      <c r="A34" t="s">
        <v>135</v>
      </c>
      <c r="B34" t="s">
        <v>18</v>
      </c>
      <c r="C34" t="s">
        <v>136</v>
      </c>
      <c r="D34" t="s">
        <v>65</v>
      </c>
      <c r="E34" t="s">
        <v>148</v>
      </c>
      <c r="F34" s="2">
        <v>46273.472708333298</v>
      </c>
      <c r="G34" t="s">
        <v>2082</v>
      </c>
      <c r="H34" t="s">
        <v>2089</v>
      </c>
      <c r="I34" s="3">
        <v>380</v>
      </c>
      <c r="J34" t="s">
        <v>24</v>
      </c>
      <c r="K34" t="s">
        <v>25</v>
      </c>
      <c r="L34" s="3">
        <v>861</v>
      </c>
      <c r="M34" t="s">
        <v>52</v>
      </c>
      <c r="N34" s="2">
        <v>46273.519155092603</v>
      </c>
      <c r="O34" s="3">
        <v>380</v>
      </c>
      <c r="P34" t="s">
        <v>27</v>
      </c>
      <c r="Q34" s="3">
        <v>190</v>
      </c>
      <c r="R34" s="3" t="str">
        <f>IF(OR(G34="12R",G34="12L"),_xlfn.XLOOKUP(C34,DB!$A$2:$A$222,DB!$B$2:$B$222,""),IF(OR(G34="30L",G34="30R"),_xlfn.XLOOKUP(C34,DB!$A$2:$A$222,DB!$C$2:$C$222,""),""))</f>
        <v>UDGUV</v>
      </c>
      <c r="S34" s="3">
        <f t="shared" si="0"/>
        <v>11</v>
      </c>
      <c r="T34" s="3" t="str">
        <f>_xlfn.XLOOKUP(C34,DB!$A$2:$A$222,DB!$D$2:$D$222,"")</f>
        <v>Sector 2</v>
      </c>
    </row>
    <row r="35" spans="1:20" x14ac:dyDescent="0.2">
      <c r="A35" t="s">
        <v>142</v>
      </c>
      <c r="B35" t="s">
        <v>18</v>
      </c>
      <c r="C35" t="s">
        <v>48</v>
      </c>
      <c r="D35" t="s">
        <v>20</v>
      </c>
      <c r="E35" t="s">
        <v>993</v>
      </c>
      <c r="F35" s="2">
        <v>46273.4816782407</v>
      </c>
      <c r="G35" t="s">
        <v>2082</v>
      </c>
      <c r="H35" t="s">
        <v>2083</v>
      </c>
      <c r="I35" s="3">
        <v>360</v>
      </c>
      <c r="J35" t="s">
        <v>24</v>
      </c>
      <c r="K35" t="s">
        <v>25</v>
      </c>
      <c r="L35" s="3">
        <v>861</v>
      </c>
      <c r="M35" t="s">
        <v>52</v>
      </c>
      <c r="N35" s="2">
        <v>46273.527939814798</v>
      </c>
      <c r="O35" s="3">
        <v>360</v>
      </c>
      <c r="P35" t="s">
        <v>27</v>
      </c>
      <c r="Q35" s="3">
        <v>190</v>
      </c>
      <c r="R35" s="3" t="str">
        <f>IF(OR(G35="12R",G35="12L"),_xlfn.XLOOKUP(C35,DB!$A$2:$A$222,DB!$B$2:$B$222,""),IF(OR(G35="30L",G35="30R"),_xlfn.XLOOKUP(C35,DB!$A$2:$A$222,DB!$C$2:$C$222,""),""))</f>
        <v>UDGUV</v>
      </c>
      <c r="S35" s="3">
        <f t="shared" si="0"/>
        <v>11</v>
      </c>
      <c r="T35" s="3" t="str">
        <f>_xlfn.XLOOKUP(C35,DB!$A$2:$A$222,DB!$D$2:$D$222,"")</f>
        <v>Sector 2</v>
      </c>
    </row>
    <row r="36" spans="1:20" x14ac:dyDescent="0.2">
      <c r="A36" t="s">
        <v>143</v>
      </c>
      <c r="B36" t="s">
        <v>18</v>
      </c>
      <c r="C36" t="s">
        <v>144</v>
      </c>
      <c r="D36" t="s">
        <v>65</v>
      </c>
      <c r="E36" t="s">
        <v>92</v>
      </c>
      <c r="F36" s="2">
        <v>46273.491817129601</v>
      </c>
      <c r="G36" t="s">
        <v>2082</v>
      </c>
      <c r="H36" t="s">
        <v>2789</v>
      </c>
      <c r="I36" s="3">
        <v>290</v>
      </c>
      <c r="J36" t="s">
        <v>24</v>
      </c>
      <c r="K36" t="s">
        <v>25</v>
      </c>
      <c r="L36" s="3">
        <v>136</v>
      </c>
      <c r="M36" t="s">
        <v>45</v>
      </c>
      <c r="N36" s="2">
        <v>46273.5011226852</v>
      </c>
      <c r="O36" s="3">
        <v>266</v>
      </c>
      <c r="P36" t="s">
        <v>27</v>
      </c>
      <c r="Q36" s="3">
        <v>190</v>
      </c>
      <c r="R36" s="3" t="str">
        <f>IF(OR(G36="12R",G36="12L"),_xlfn.XLOOKUP(C36,DB!$A$2:$A$222,DB!$B$2:$B$222,""),IF(OR(G36="30L",G36="30R"),_xlfn.XLOOKUP(C36,DB!$A$2:$A$222,DB!$C$2:$C$222,""),""))</f>
        <v>NUDAL</v>
      </c>
      <c r="S36" s="3">
        <f t="shared" si="0"/>
        <v>11</v>
      </c>
      <c r="T36" s="3" t="str">
        <f>_xlfn.XLOOKUP(C36,DB!$A$2:$A$222,DB!$D$2:$D$222,"")</f>
        <v>Sector 3</v>
      </c>
    </row>
    <row r="37" spans="1:20" x14ac:dyDescent="0.2">
      <c r="A37" t="s">
        <v>2790</v>
      </c>
      <c r="B37" t="s">
        <v>18</v>
      </c>
      <c r="C37" t="s">
        <v>83</v>
      </c>
      <c r="D37" t="s">
        <v>2791</v>
      </c>
      <c r="F37" s="2">
        <v>46273.4933564815</v>
      </c>
      <c r="G37" t="s">
        <v>2082</v>
      </c>
      <c r="H37" t="s">
        <v>2792</v>
      </c>
      <c r="I37" s="3">
        <v>160</v>
      </c>
      <c r="J37" t="s">
        <v>24</v>
      </c>
      <c r="K37" t="s">
        <v>62</v>
      </c>
      <c r="L37" s="3">
        <v>343</v>
      </c>
      <c r="M37" t="s">
        <v>83</v>
      </c>
      <c r="N37" s="2">
        <v>46273.5295833333</v>
      </c>
      <c r="O37" s="3">
        <v>0</v>
      </c>
      <c r="P37" t="s">
        <v>192</v>
      </c>
      <c r="Q37" s="3">
        <v>40</v>
      </c>
      <c r="R37" s="3" t="str">
        <f>IF(OR(G37="12R",G37="12L"),_xlfn.XLOOKUP(C37,DB!$A$2:$A$222,DB!$B$2:$B$222,""),IF(OR(G37="30L",G37="30R"),_xlfn.XLOOKUP(C37,DB!$A$2:$A$222,DB!$C$2:$C$222,""),""))</f>
        <v>UDGUV</v>
      </c>
      <c r="S37" s="3">
        <f t="shared" si="0"/>
        <v>11</v>
      </c>
      <c r="T37" s="3" t="str">
        <f>_xlfn.XLOOKUP(C37,DB!$A$2:$A$222,DB!$D$2:$D$222,"")</f>
        <v>Sector 2</v>
      </c>
    </row>
    <row r="38" spans="1:20" x14ac:dyDescent="0.2">
      <c r="A38" t="s">
        <v>147</v>
      </c>
      <c r="B38" t="s">
        <v>18</v>
      </c>
      <c r="C38" t="s">
        <v>35</v>
      </c>
      <c r="D38" t="s">
        <v>65</v>
      </c>
      <c r="E38" t="s">
        <v>145</v>
      </c>
      <c r="F38" s="2">
        <v>46273.502326388902</v>
      </c>
      <c r="G38" t="s">
        <v>2082</v>
      </c>
      <c r="H38" t="s">
        <v>2793</v>
      </c>
      <c r="I38" s="3">
        <v>380</v>
      </c>
      <c r="J38" t="s">
        <v>24</v>
      </c>
      <c r="K38" t="s">
        <v>25</v>
      </c>
      <c r="L38" s="3">
        <v>870</v>
      </c>
      <c r="M38" t="s">
        <v>39</v>
      </c>
      <c r="N38" s="2">
        <v>46273.549756944398</v>
      </c>
      <c r="O38" s="3">
        <v>380</v>
      </c>
      <c r="P38" t="s">
        <v>27</v>
      </c>
      <c r="Q38" s="3">
        <v>190</v>
      </c>
      <c r="R38" s="3" t="str">
        <f>IF(OR(G38="12R",G38="12L"),_xlfn.XLOOKUP(C38,DB!$A$2:$A$222,DB!$B$2:$B$222,""),IF(OR(G38="30L",G38="30R"),_xlfn.XLOOKUP(C38,DB!$A$2:$A$222,DB!$C$2:$C$222,""),""))</f>
        <v>UDGUV</v>
      </c>
      <c r="S38" s="3">
        <f t="shared" si="0"/>
        <v>12</v>
      </c>
      <c r="T38" s="3" t="str">
        <f>_xlfn.XLOOKUP(C38,DB!$A$2:$A$222,DB!$D$2:$D$222,"")</f>
        <v>Sector 2</v>
      </c>
    </row>
    <row r="39" spans="1:20" x14ac:dyDescent="0.2">
      <c r="A39" t="s">
        <v>150</v>
      </c>
      <c r="B39" t="s">
        <v>18</v>
      </c>
      <c r="C39" t="s">
        <v>48</v>
      </c>
      <c r="D39" t="s">
        <v>49</v>
      </c>
      <c r="E39" t="s">
        <v>140</v>
      </c>
      <c r="F39" s="2">
        <v>46273.5070486111</v>
      </c>
      <c r="G39" t="s">
        <v>2082</v>
      </c>
      <c r="H39" t="s">
        <v>2794</v>
      </c>
      <c r="I39" s="3">
        <v>360</v>
      </c>
      <c r="J39" t="s">
        <v>24</v>
      </c>
      <c r="K39" t="s">
        <v>25</v>
      </c>
      <c r="L39" s="3">
        <v>860</v>
      </c>
      <c r="M39" t="s">
        <v>52</v>
      </c>
      <c r="N39" s="2">
        <v>46273.552951388898</v>
      </c>
      <c r="O39" s="3">
        <v>360</v>
      </c>
      <c r="P39" t="s">
        <v>27</v>
      </c>
      <c r="Q39" s="3">
        <v>190</v>
      </c>
      <c r="R39" s="3" t="str">
        <f>IF(OR(G39="12R",G39="12L"),_xlfn.XLOOKUP(C39,DB!$A$2:$A$222,DB!$B$2:$B$222,""),IF(OR(G39="30L",G39="30R"),_xlfn.XLOOKUP(C39,DB!$A$2:$A$222,DB!$C$2:$C$222,""),""))</f>
        <v>UDGUV</v>
      </c>
      <c r="S39" s="3">
        <f t="shared" si="0"/>
        <v>12</v>
      </c>
      <c r="T39" s="3" t="str">
        <f>_xlfn.XLOOKUP(C39,DB!$A$2:$A$222,DB!$D$2:$D$222,"")</f>
        <v>Sector 2</v>
      </c>
    </row>
    <row r="40" spans="1:20" x14ac:dyDescent="0.2">
      <c r="A40" t="s">
        <v>153</v>
      </c>
      <c r="B40" t="s">
        <v>18</v>
      </c>
      <c r="C40" t="s">
        <v>154</v>
      </c>
      <c r="D40" t="s">
        <v>174</v>
      </c>
      <c r="E40" t="s">
        <v>2795</v>
      </c>
      <c r="F40" s="2">
        <v>46273.512905092597</v>
      </c>
      <c r="G40" t="s">
        <v>2082</v>
      </c>
      <c r="H40" t="s">
        <v>2796</v>
      </c>
      <c r="I40" s="3">
        <v>350</v>
      </c>
      <c r="J40" t="s">
        <v>24</v>
      </c>
      <c r="K40" t="s">
        <v>25</v>
      </c>
      <c r="L40" s="3">
        <v>150</v>
      </c>
      <c r="M40" t="s">
        <v>158</v>
      </c>
      <c r="N40" s="2">
        <v>46273.523472222201</v>
      </c>
      <c r="O40" s="3">
        <v>253</v>
      </c>
      <c r="P40" t="s">
        <v>27</v>
      </c>
      <c r="Q40" s="3">
        <v>190</v>
      </c>
      <c r="R40" s="3" t="str">
        <f>IF(OR(G40="12R",G40="12L"),_xlfn.XLOOKUP(C40,DB!$A$2:$A$222,DB!$B$2:$B$222,""),IF(OR(G40="30L",G40="30R"),_xlfn.XLOOKUP(C40,DB!$A$2:$A$222,DB!$C$2:$C$222,""),""))</f>
        <v>TAKUX</v>
      </c>
      <c r="S40" s="3">
        <f t="shared" si="0"/>
        <v>12</v>
      </c>
      <c r="T40" s="3" t="str">
        <f>_xlfn.XLOOKUP(C40,DB!$A$2:$A$222,DB!$D$2:$D$222,"")</f>
        <v>Sector 7</v>
      </c>
    </row>
    <row r="41" spans="1:20" x14ac:dyDescent="0.2">
      <c r="A41" t="s">
        <v>193</v>
      </c>
      <c r="B41" t="s">
        <v>18</v>
      </c>
      <c r="C41" t="s">
        <v>18</v>
      </c>
      <c r="D41" t="s">
        <v>194</v>
      </c>
      <c r="F41" s="2">
        <v>46273.524305555598</v>
      </c>
      <c r="G41" t="s">
        <v>2082</v>
      </c>
      <c r="H41" t="s">
        <v>195</v>
      </c>
      <c r="I41" s="3">
        <v>15</v>
      </c>
      <c r="J41" t="s">
        <v>196</v>
      </c>
      <c r="K41" t="s">
        <v>1195</v>
      </c>
      <c r="L41" s="3">
        <v>104</v>
      </c>
      <c r="M41" t="s">
        <v>18</v>
      </c>
      <c r="N41" s="2">
        <v>46273.615729166697</v>
      </c>
      <c r="O41" s="3">
        <v>0</v>
      </c>
      <c r="P41" t="s">
        <v>192</v>
      </c>
      <c r="Q41" s="3">
        <v>15</v>
      </c>
      <c r="R41" s="3" t="str">
        <f>IF(OR(G41="12R",G41="12L"),_xlfn.XLOOKUP(C41,DB!$A$2:$A$222,DB!$B$2:$B$222,""),IF(OR(G41="30L",G41="30R"),_xlfn.XLOOKUP(C41,DB!$A$2:$A$222,DB!$C$2:$C$222,""),""))</f>
        <v/>
      </c>
      <c r="S41" s="3">
        <f t="shared" si="0"/>
        <v>12</v>
      </c>
      <c r="T41" s="3" t="str">
        <f>_xlfn.XLOOKUP(C41,DB!$A$2:$A$222,DB!$D$2:$D$222,"")</f>
        <v/>
      </c>
    </row>
    <row r="42" spans="1:20" x14ac:dyDescent="0.2">
      <c r="A42" t="s">
        <v>1423</v>
      </c>
      <c r="B42" t="s">
        <v>18</v>
      </c>
      <c r="C42" t="s">
        <v>18</v>
      </c>
      <c r="D42" t="s">
        <v>276</v>
      </c>
      <c r="F42" s="2">
        <v>46273.542662036998</v>
      </c>
      <c r="G42" t="s">
        <v>2082</v>
      </c>
      <c r="H42" t="s">
        <v>195</v>
      </c>
      <c r="I42" s="3">
        <v>15</v>
      </c>
      <c r="J42" t="s">
        <v>196</v>
      </c>
      <c r="K42" t="s">
        <v>62</v>
      </c>
      <c r="L42" s="3">
        <v>1</v>
      </c>
      <c r="M42" t="s">
        <v>18</v>
      </c>
      <c r="N42" s="2">
        <v>46273.662141203698</v>
      </c>
      <c r="O42" s="3">
        <v>0</v>
      </c>
      <c r="P42" t="s">
        <v>192</v>
      </c>
      <c r="Q42" s="3">
        <v>15</v>
      </c>
      <c r="R42" s="3" t="str">
        <f>IF(OR(G42="12R",G42="12L"),_xlfn.XLOOKUP(C42,DB!$A$2:$A$222,DB!$B$2:$B$222,""),IF(OR(G42="30L",G42="30R"),_xlfn.XLOOKUP(C42,DB!$A$2:$A$222,DB!$C$2:$C$222,""),""))</f>
        <v/>
      </c>
      <c r="S42" s="3">
        <f t="shared" si="0"/>
        <v>13</v>
      </c>
      <c r="T42" s="3" t="str">
        <f>_xlfn.XLOOKUP(C42,DB!$A$2:$A$222,DB!$D$2:$D$222,"")</f>
        <v/>
      </c>
    </row>
    <row r="43" spans="1:20" x14ac:dyDescent="0.2">
      <c r="A43" t="s">
        <v>163</v>
      </c>
      <c r="B43" t="s">
        <v>18</v>
      </c>
      <c r="C43" t="s">
        <v>164</v>
      </c>
      <c r="D43" t="s">
        <v>165</v>
      </c>
      <c r="E43" t="s">
        <v>2797</v>
      </c>
      <c r="F43" s="2">
        <v>46273.544999999998</v>
      </c>
      <c r="G43" t="s">
        <v>22</v>
      </c>
      <c r="H43" t="s">
        <v>2798</v>
      </c>
      <c r="I43" s="3">
        <v>320</v>
      </c>
      <c r="J43" t="s">
        <v>24</v>
      </c>
      <c r="K43" t="s">
        <v>25</v>
      </c>
      <c r="L43" s="3">
        <v>555</v>
      </c>
      <c r="M43" t="s">
        <v>2799</v>
      </c>
      <c r="N43" s="2">
        <v>46273.574571759302</v>
      </c>
      <c r="O43" s="3">
        <v>320</v>
      </c>
      <c r="P43" t="s">
        <v>27</v>
      </c>
      <c r="Q43" s="3">
        <v>40</v>
      </c>
      <c r="R43" s="3" t="str">
        <f>IF(OR(G43="12R",G43="12L"),_xlfn.XLOOKUP(C43,DB!$A$2:$A$222,DB!$B$2:$B$222,""),IF(OR(G43="30L",G43="30R"),_xlfn.XLOOKUP(C43,DB!$A$2:$A$222,DB!$C$2:$C$222,""),""))</f>
        <v>ENEBA</v>
      </c>
      <c r="S43" s="3">
        <f t="shared" si="0"/>
        <v>13</v>
      </c>
      <c r="T43" s="3" t="str">
        <f>_xlfn.XLOOKUP(C43,DB!$A$2:$A$222,DB!$D$2:$D$222,"")</f>
        <v>Sector 3</v>
      </c>
    </row>
    <row r="44" spans="1:20" x14ac:dyDescent="0.2">
      <c r="A44" t="s">
        <v>159</v>
      </c>
      <c r="B44" t="s">
        <v>18</v>
      </c>
      <c r="C44" t="s">
        <v>160</v>
      </c>
      <c r="D44" t="s">
        <v>73</v>
      </c>
      <c r="E44" t="s">
        <v>132</v>
      </c>
      <c r="F44" s="2">
        <v>46273.546273148102</v>
      </c>
      <c r="G44" t="s">
        <v>22</v>
      </c>
      <c r="H44" t="s">
        <v>2800</v>
      </c>
      <c r="I44" s="3">
        <v>360</v>
      </c>
      <c r="J44" t="s">
        <v>24</v>
      </c>
      <c r="K44" t="s">
        <v>25</v>
      </c>
      <c r="L44" s="3">
        <v>879</v>
      </c>
      <c r="M44" t="s">
        <v>2801</v>
      </c>
      <c r="N44" s="2">
        <v>46273.5948263889</v>
      </c>
      <c r="O44" s="3">
        <v>360</v>
      </c>
      <c r="P44" t="s">
        <v>27</v>
      </c>
      <c r="Q44" s="3">
        <v>190</v>
      </c>
      <c r="R44" s="3" t="str">
        <f>IF(OR(G44="12R",G44="12L"),_xlfn.XLOOKUP(C44,DB!$A$2:$A$222,DB!$B$2:$B$222,""),IF(OR(G44="30L",G44="30R"),_xlfn.XLOOKUP(C44,DB!$A$2:$A$222,DB!$C$2:$C$222,""),""))</f>
        <v>UDGUV</v>
      </c>
      <c r="S44" s="3">
        <f t="shared" si="0"/>
        <v>13</v>
      </c>
      <c r="T44" s="3" t="str">
        <f>_xlfn.XLOOKUP(C44,DB!$A$2:$A$222,DB!$D$2:$D$222,"")</f>
        <v>Sector 2</v>
      </c>
    </row>
    <row r="45" spans="1:20" x14ac:dyDescent="0.2">
      <c r="A45" t="s">
        <v>172</v>
      </c>
      <c r="B45" t="s">
        <v>18</v>
      </c>
      <c r="C45" t="s">
        <v>173</v>
      </c>
      <c r="D45" t="s">
        <v>174</v>
      </c>
      <c r="E45" t="s">
        <v>2802</v>
      </c>
      <c r="F45" s="2">
        <v>46273.547581018502</v>
      </c>
      <c r="G45" t="s">
        <v>22</v>
      </c>
      <c r="H45" t="s">
        <v>2803</v>
      </c>
      <c r="I45" s="3">
        <v>360</v>
      </c>
      <c r="J45" t="s">
        <v>24</v>
      </c>
      <c r="K45" t="s">
        <v>25</v>
      </c>
      <c r="L45" s="3">
        <v>533</v>
      </c>
      <c r="M45" t="s">
        <v>177</v>
      </c>
      <c r="N45" s="2">
        <v>46273.576168981497</v>
      </c>
      <c r="O45" s="3">
        <v>360</v>
      </c>
      <c r="P45" t="s">
        <v>27</v>
      </c>
      <c r="Q45" s="3">
        <v>40</v>
      </c>
      <c r="R45" s="3" t="str">
        <f>IF(OR(G45="12R",G45="12L"),_xlfn.XLOOKUP(C45,DB!$A$2:$A$222,DB!$B$2:$B$222,""),IF(OR(G45="30L",G45="30R"),_xlfn.XLOOKUP(C45,DB!$A$2:$A$222,DB!$C$2:$C$222,""),""))</f>
        <v>ENEBA</v>
      </c>
      <c r="S45" s="3">
        <f t="shared" si="0"/>
        <v>13</v>
      </c>
      <c r="T45" s="3" t="str">
        <f>_xlfn.XLOOKUP(C45,DB!$A$2:$A$222,DB!$D$2:$D$222,"")</f>
        <v>Sector 3</v>
      </c>
    </row>
    <row r="46" spans="1:20" x14ac:dyDescent="0.2">
      <c r="A46" t="s">
        <v>169</v>
      </c>
      <c r="B46" t="s">
        <v>18</v>
      </c>
      <c r="C46" t="s">
        <v>48</v>
      </c>
      <c r="D46" t="s">
        <v>49</v>
      </c>
      <c r="E46" t="s">
        <v>1421</v>
      </c>
      <c r="F46" s="2">
        <v>46273.5519444444</v>
      </c>
      <c r="G46" t="s">
        <v>22</v>
      </c>
      <c r="H46" t="s">
        <v>637</v>
      </c>
      <c r="I46" s="3">
        <v>360</v>
      </c>
      <c r="J46" t="s">
        <v>24</v>
      </c>
      <c r="K46" t="s">
        <v>25</v>
      </c>
      <c r="L46" s="3">
        <v>859</v>
      </c>
      <c r="M46" t="s">
        <v>52</v>
      </c>
      <c r="N46" s="2">
        <v>46273.597974536999</v>
      </c>
      <c r="O46" s="3">
        <v>360</v>
      </c>
      <c r="P46" t="s">
        <v>27</v>
      </c>
      <c r="Q46" s="3">
        <v>190</v>
      </c>
      <c r="R46" s="3" t="str">
        <f>IF(OR(G46="12R",G46="12L"),_xlfn.XLOOKUP(C46,DB!$A$2:$A$222,DB!$B$2:$B$222,""),IF(OR(G46="30L",G46="30R"),_xlfn.XLOOKUP(C46,DB!$A$2:$A$222,DB!$C$2:$C$222,""),""))</f>
        <v>UDGUV</v>
      </c>
      <c r="S46" s="3">
        <f t="shared" si="0"/>
        <v>13</v>
      </c>
      <c r="T46" s="3" t="str">
        <f>_xlfn.XLOOKUP(C46,DB!$A$2:$A$222,DB!$D$2:$D$222,"")</f>
        <v>Sector 2</v>
      </c>
    </row>
    <row r="47" spans="1:20" x14ac:dyDescent="0.2">
      <c r="A47" t="s">
        <v>181</v>
      </c>
      <c r="B47" t="s">
        <v>18</v>
      </c>
      <c r="C47" t="s">
        <v>182</v>
      </c>
      <c r="D47" t="s">
        <v>174</v>
      </c>
      <c r="E47" t="s">
        <v>2804</v>
      </c>
      <c r="F47" s="2">
        <v>46273.552881944401</v>
      </c>
      <c r="G47" t="s">
        <v>22</v>
      </c>
      <c r="H47" t="s">
        <v>2805</v>
      </c>
      <c r="I47" s="3">
        <v>370</v>
      </c>
      <c r="J47" t="s">
        <v>24</v>
      </c>
      <c r="K47" t="s">
        <v>25</v>
      </c>
      <c r="L47" s="3">
        <v>263</v>
      </c>
      <c r="M47" t="s">
        <v>2806</v>
      </c>
      <c r="N47" s="2">
        <v>46273.568564814799</v>
      </c>
      <c r="O47" s="3">
        <v>368</v>
      </c>
      <c r="P47" t="s">
        <v>27</v>
      </c>
      <c r="Q47" s="3">
        <v>40</v>
      </c>
      <c r="R47" s="3" t="str">
        <f>IF(OR(G47="12R",G47="12L"),_xlfn.XLOOKUP(C47,DB!$A$2:$A$222,DB!$B$2:$B$222,""),IF(OR(G47="30L",G47="30R"),_xlfn.XLOOKUP(C47,DB!$A$2:$A$222,DB!$C$2:$C$222,""),""))</f>
        <v>ENEBA</v>
      </c>
      <c r="S47" s="3">
        <f t="shared" si="0"/>
        <v>13</v>
      </c>
      <c r="T47" s="3" t="str">
        <f>_xlfn.XLOOKUP(C47,DB!$A$2:$A$222,DB!$D$2:$D$222,"")</f>
        <v>Sector 3</v>
      </c>
    </row>
    <row r="48" spans="1:20" x14ac:dyDescent="0.2">
      <c r="A48" t="s">
        <v>185</v>
      </c>
      <c r="B48" t="s">
        <v>18</v>
      </c>
      <c r="C48" t="s">
        <v>186</v>
      </c>
      <c r="D48" t="s">
        <v>49</v>
      </c>
      <c r="E48" t="s">
        <v>2345</v>
      </c>
      <c r="F48" s="2">
        <v>46273.574317129598</v>
      </c>
      <c r="G48" t="s">
        <v>22</v>
      </c>
      <c r="H48" t="s">
        <v>2807</v>
      </c>
      <c r="I48" s="3">
        <v>330</v>
      </c>
      <c r="J48" t="s">
        <v>24</v>
      </c>
      <c r="K48" t="s">
        <v>25</v>
      </c>
      <c r="L48" s="3">
        <v>354</v>
      </c>
      <c r="M48" t="s">
        <v>2808</v>
      </c>
      <c r="N48" s="2">
        <v>46273.5949652778</v>
      </c>
      <c r="O48" s="3">
        <v>330</v>
      </c>
      <c r="P48" t="s">
        <v>27</v>
      </c>
      <c r="Q48" s="3">
        <v>40</v>
      </c>
      <c r="R48" s="3" t="str">
        <f>IF(OR(G48="12R",G48="12L"),_xlfn.XLOOKUP(C48,DB!$A$2:$A$222,DB!$B$2:$B$222,""),IF(OR(G48="30L",G48="30R"),_xlfn.XLOOKUP(C48,DB!$A$2:$A$222,DB!$C$2:$C$222,""),""))</f>
        <v>OMSUK</v>
      </c>
      <c r="S48" s="3">
        <f t="shared" si="0"/>
        <v>13</v>
      </c>
      <c r="T48" s="3" t="str">
        <f>_xlfn.XLOOKUP(C48,DB!$A$2:$A$222,DB!$D$2:$D$222,"")</f>
        <v>Sector 3</v>
      </c>
    </row>
    <row r="49" spans="1:20" x14ac:dyDescent="0.2">
      <c r="A49" t="s">
        <v>241</v>
      </c>
      <c r="B49" t="s">
        <v>18</v>
      </c>
      <c r="C49" t="s">
        <v>242</v>
      </c>
      <c r="D49" t="s">
        <v>243</v>
      </c>
      <c r="F49" s="2">
        <v>46273.596585648098</v>
      </c>
      <c r="G49" t="s">
        <v>22</v>
      </c>
      <c r="H49" t="s">
        <v>244</v>
      </c>
      <c r="I49" s="3">
        <v>15</v>
      </c>
      <c r="J49" t="s">
        <v>196</v>
      </c>
      <c r="K49" t="s">
        <v>62</v>
      </c>
      <c r="L49" s="3">
        <v>58</v>
      </c>
      <c r="M49" t="s">
        <v>242</v>
      </c>
      <c r="N49" s="2">
        <v>46273.608645833301</v>
      </c>
      <c r="O49" s="3">
        <v>0</v>
      </c>
      <c r="P49" t="s">
        <v>192</v>
      </c>
      <c r="Q49" s="3">
        <v>15</v>
      </c>
      <c r="R49" s="3" t="str">
        <f>IF(OR(G49="12R",G49="12L"),_xlfn.XLOOKUP(C49,DB!$A$2:$A$222,DB!$B$2:$B$222,""),IF(OR(G49="30L",G49="30R"),_xlfn.XLOOKUP(C49,DB!$A$2:$A$222,DB!$C$2:$C$222,""),""))</f>
        <v>CZM</v>
      </c>
      <c r="S49" s="3">
        <f t="shared" si="0"/>
        <v>14</v>
      </c>
      <c r="T49" s="3" t="str">
        <f>_xlfn.XLOOKUP(C49,DB!$A$2:$A$222,DB!$D$2:$D$222,"")</f>
        <v>Sector 7</v>
      </c>
    </row>
    <row r="50" spans="1:20" x14ac:dyDescent="0.2">
      <c r="A50" t="s">
        <v>197</v>
      </c>
      <c r="B50" t="s">
        <v>18</v>
      </c>
      <c r="C50" t="s">
        <v>48</v>
      </c>
      <c r="D50" t="s">
        <v>49</v>
      </c>
      <c r="E50" t="s">
        <v>2809</v>
      </c>
      <c r="F50" s="2">
        <v>46273.606585648202</v>
      </c>
      <c r="G50" t="s">
        <v>22</v>
      </c>
      <c r="H50" t="s">
        <v>2810</v>
      </c>
      <c r="I50" s="3">
        <v>360</v>
      </c>
      <c r="J50" t="s">
        <v>24</v>
      </c>
      <c r="K50" t="s">
        <v>25</v>
      </c>
      <c r="L50" s="3">
        <v>859</v>
      </c>
      <c r="M50" t="s">
        <v>52</v>
      </c>
      <c r="N50" s="2">
        <v>46273.652685185203</v>
      </c>
      <c r="O50" s="3">
        <v>360</v>
      </c>
      <c r="P50" t="s">
        <v>27</v>
      </c>
      <c r="Q50" s="3">
        <v>190</v>
      </c>
      <c r="R50" s="3" t="str">
        <f>IF(OR(G50="12R",G50="12L"),_xlfn.XLOOKUP(C50,DB!$A$2:$A$222,DB!$B$2:$B$222,""),IF(OR(G50="30L",G50="30R"),_xlfn.XLOOKUP(C50,DB!$A$2:$A$222,DB!$C$2:$C$222,""),""))</f>
        <v>UDGUV</v>
      </c>
      <c r="S50" s="3">
        <f t="shared" si="0"/>
        <v>14</v>
      </c>
      <c r="T50" s="3" t="str">
        <f>_xlfn.XLOOKUP(C50,DB!$A$2:$A$222,DB!$D$2:$D$222,"")</f>
        <v>Sector 2</v>
      </c>
    </row>
    <row r="51" spans="1:20" x14ac:dyDescent="0.2">
      <c r="A51" t="s">
        <v>796</v>
      </c>
      <c r="B51" t="s">
        <v>18</v>
      </c>
      <c r="C51" t="s">
        <v>18</v>
      </c>
      <c r="D51" t="s">
        <v>797</v>
      </c>
      <c r="F51" s="2">
        <v>46273.629293981503</v>
      </c>
      <c r="G51" t="s">
        <v>22</v>
      </c>
      <c r="H51" t="s">
        <v>195</v>
      </c>
      <c r="I51" s="3">
        <v>15</v>
      </c>
      <c r="J51" t="s">
        <v>196</v>
      </c>
      <c r="K51" t="s">
        <v>62</v>
      </c>
      <c r="L51" s="3">
        <v>104</v>
      </c>
      <c r="M51" t="s">
        <v>18</v>
      </c>
      <c r="N51" s="2">
        <v>46273.678668981498</v>
      </c>
      <c r="O51" s="3">
        <v>0</v>
      </c>
      <c r="P51" t="s">
        <v>192</v>
      </c>
      <c r="Q51" s="3">
        <v>15</v>
      </c>
      <c r="R51" s="3" t="str">
        <f>IF(OR(G51="12R",G51="12L"),_xlfn.XLOOKUP(C51,DB!$A$2:$A$222,DB!$B$2:$B$222,""),IF(OR(G51="30L",G51="30R"),_xlfn.XLOOKUP(C51,DB!$A$2:$A$222,DB!$C$2:$C$222,""),""))</f>
        <v/>
      </c>
      <c r="S51" s="3">
        <f t="shared" si="0"/>
        <v>15</v>
      </c>
      <c r="T51" s="3" t="str">
        <f>_xlfn.XLOOKUP(C51,DB!$A$2:$A$222,DB!$D$2:$D$222,"")</f>
        <v/>
      </c>
    </row>
    <row r="52" spans="1:20" x14ac:dyDescent="0.2">
      <c r="A52" t="s">
        <v>2133</v>
      </c>
      <c r="B52" t="s">
        <v>18</v>
      </c>
      <c r="C52" t="s">
        <v>275</v>
      </c>
      <c r="D52" t="s">
        <v>1203</v>
      </c>
      <c r="F52" s="2">
        <v>46273.640972222202</v>
      </c>
      <c r="G52" t="s">
        <v>22</v>
      </c>
      <c r="H52" t="s">
        <v>244</v>
      </c>
      <c r="I52" s="3">
        <v>15</v>
      </c>
      <c r="J52" t="s">
        <v>196</v>
      </c>
      <c r="K52" t="s">
        <v>62</v>
      </c>
      <c r="L52" s="3">
        <v>74</v>
      </c>
      <c r="M52" t="s">
        <v>275</v>
      </c>
      <c r="N52" s="2">
        <v>46273.657546296301</v>
      </c>
      <c r="O52" s="3">
        <v>0</v>
      </c>
      <c r="P52" t="s">
        <v>192</v>
      </c>
      <c r="Q52" s="3">
        <v>15</v>
      </c>
      <c r="R52" s="3" t="str">
        <f>IF(OR(G52="12R",G52="12L"),_xlfn.XLOOKUP(C52,DB!$A$2:$A$222,DB!$B$2:$B$222,""),IF(OR(G52="30L",G52="30R"),_xlfn.XLOOKUP(C52,DB!$A$2:$A$222,DB!$C$2:$C$222,""),""))</f>
        <v/>
      </c>
      <c r="S52" s="3">
        <f t="shared" si="0"/>
        <v>15</v>
      </c>
      <c r="T52" s="3" t="str">
        <f>_xlfn.XLOOKUP(C52,DB!$A$2:$A$222,DB!$D$2:$D$222,"")</f>
        <v/>
      </c>
    </row>
    <row r="53" spans="1:20" x14ac:dyDescent="0.2">
      <c r="A53" t="s">
        <v>213</v>
      </c>
      <c r="B53" t="s">
        <v>18</v>
      </c>
      <c r="C53" t="s">
        <v>59</v>
      </c>
      <c r="D53" t="s">
        <v>36</v>
      </c>
      <c r="E53" t="s">
        <v>214</v>
      </c>
      <c r="F53" s="2">
        <v>46273.645057870403</v>
      </c>
      <c r="G53" t="s">
        <v>22</v>
      </c>
      <c r="H53" t="s">
        <v>1377</v>
      </c>
      <c r="I53" s="3">
        <v>380</v>
      </c>
      <c r="J53" t="s">
        <v>24</v>
      </c>
      <c r="K53" t="s">
        <v>216</v>
      </c>
      <c r="L53" s="3">
        <v>859</v>
      </c>
      <c r="M53" t="s">
        <v>52</v>
      </c>
      <c r="N53" s="2">
        <v>46273.690694444398</v>
      </c>
      <c r="O53" s="3">
        <v>380</v>
      </c>
      <c r="P53" t="s">
        <v>27</v>
      </c>
      <c r="Q53" s="3">
        <v>190</v>
      </c>
      <c r="R53" s="3" t="str">
        <f>IF(OR(G53="12R",G53="12L"),_xlfn.XLOOKUP(C53,DB!$A$2:$A$222,DB!$B$2:$B$222,""),IF(OR(G53="30L",G53="30R"),_xlfn.XLOOKUP(C53,DB!$A$2:$A$222,DB!$C$2:$C$222,""),""))</f>
        <v>UDGUV</v>
      </c>
      <c r="S53" s="3">
        <f t="shared" si="0"/>
        <v>15</v>
      </c>
      <c r="T53" s="3" t="str">
        <f>_xlfn.XLOOKUP(C53,DB!$A$2:$A$222,DB!$D$2:$D$222,"")</f>
        <v>Sector 2</v>
      </c>
    </row>
    <row r="54" spans="1:20" x14ac:dyDescent="0.2">
      <c r="A54" t="s">
        <v>225</v>
      </c>
      <c r="B54" t="s">
        <v>18</v>
      </c>
      <c r="C54" t="s">
        <v>136</v>
      </c>
      <c r="D54" t="s">
        <v>20</v>
      </c>
      <c r="E54" t="s">
        <v>2811</v>
      </c>
      <c r="F54" s="2">
        <v>46273.652453703697</v>
      </c>
      <c r="G54" t="s">
        <v>22</v>
      </c>
      <c r="H54" t="s">
        <v>270</v>
      </c>
      <c r="I54" s="3">
        <v>360</v>
      </c>
      <c r="J54" t="s">
        <v>24</v>
      </c>
      <c r="K54" t="s">
        <v>25</v>
      </c>
      <c r="L54" s="3">
        <v>859</v>
      </c>
      <c r="M54" t="s">
        <v>52</v>
      </c>
      <c r="N54" s="2">
        <v>46273.698680555601</v>
      </c>
      <c r="O54" s="3">
        <v>360</v>
      </c>
      <c r="P54" t="s">
        <v>27</v>
      </c>
      <c r="Q54" s="3">
        <v>190</v>
      </c>
      <c r="R54" s="3" t="str">
        <f>IF(OR(G54="12R",G54="12L"),_xlfn.XLOOKUP(C54,DB!$A$2:$A$222,DB!$B$2:$B$222,""),IF(OR(G54="30L",G54="30R"),_xlfn.XLOOKUP(C54,DB!$A$2:$A$222,DB!$C$2:$C$222,""),""))</f>
        <v>UDGUV</v>
      </c>
      <c r="S54" s="3">
        <f t="shared" si="0"/>
        <v>15</v>
      </c>
      <c r="T54" s="3" t="str">
        <f>_xlfn.XLOOKUP(C54,DB!$A$2:$A$222,DB!$D$2:$D$222,"")</f>
        <v>Sector 2</v>
      </c>
    </row>
    <row r="55" spans="1:20" x14ac:dyDescent="0.2">
      <c r="A55" t="s">
        <v>218</v>
      </c>
      <c r="B55" t="s">
        <v>18</v>
      </c>
      <c r="C55" t="s">
        <v>48</v>
      </c>
      <c r="D55" t="s">
        <v>20</v>
      </c>
      <c r="E55" t="s">
        <v>484</v>
      </c>
      <c r="F55" s="2">
        <v>46273.653784722199</v>
      </c>
      <c r="G55" t="s">
        <v>22</v>
      </c>
      <c r="H55" t="s">
        <v>93</v>
      </c>
      <c r="I55" s="3">
        <v>340</v>
      </c>
      <c r="J55" t="s">
        <v>24</v>
      </c>
      <c r="K55" t="s">
        <v>25</v>
      </c>
      <c r="L55" s="3">
        <v>859</v>
      </c>
      <c r="M55" t="s">
        <v>52</v>
      </c>
      <c r="N55" s="2">
        <v>46273.699444444399</v>
      </c>
      <c r="O55" s="3">
        <v>340</v>
      </c>
      <c r="P55" t="s">
        <v>27</v>
      </c>
      <c r="Q55" s="3">
        <v>190</v>
      </c>
      <c r="R55" s="3" t="str">
        <f>IF(OR(G55="12R",G55="12L"),_xlfn.XLOOKUP(C55,DB!$A$2:$A$222,DB!$B$2:$B$222,""),IF(OR(G55="30L",G55="30R"),_xlfn.XLOOKUP(C55,DB!$A$2:$A$222,DB!$C$2:$C$222,""),""))</f>
        <v>UDGUV</v>
      </c>
      <c r="S55" s="3">
        <f t="shared" si="0"/>
        <v>15</v>
      </c>
      <c r="T55" s="3" t="str">
        <f>_xlfn.XLOOKUP(C55,DB!$A$2:$A$222,DB!$D$2:$D$222,"")</f>
        <v>Sector 2</v>
      </c>
    </row>
    <row r="56" spans="1:20" x14ac:dyDescent="0.2">
      <c r="A56" t="s">
        <v>234</v>
      </c>
      <c r="B56" t="s">
        <v>18</v>
      </c>
      <c r="C56" t="s">
        <v>136</v>
      </c>
      <c r="D56" t="s">
        <v>174</v>
      </c>
      <c r="E56" t="s">
        <v>1335</v>
      </c>
      <c r="F56" s="2">
        <v>46273.656122685199</v>
      </c>
      <c r="G56" t="s">
        <v>22</v>
      </c>
      <c r="H56" t="s">
        <v>489</v>
      </c>
      <c r="I56" s="3">
        <v>380</v>
      </c>
      <c r="J56" t="s">
        <v>24</v>
      </c>
      <c r="K56" t="s">
        <v>25</v>
      </c>
      <c r="L56" s="3">
        <v>859</v>
      </c>
      <c r="M56" t="s">
        <v>52</v>
      </c>
      <c r="N56" s="2">
        <v>46273.7028587963</v>
      </c>
      <c r="O56" s="3">
        <v>380</v>
      </c>
      <c r="P56" t="s">
        <v>27</v>
      </c>
      <c r="Q56" s="3">
        <v>190</v>
      </c>
      <c r="R56" s="3" t="str">
        <f>IF(OR(G56="12R",G56="12L"),_xlfn.XLOOKUP(C56,DB!$A$2:$A$222,DB!$B$2:$B$222,""),IF(OR(G56="30L",G56="30R"),_xlfn.XLOOKUP(C56,DB!$A$2:$A$222,DB!$C$2:$C$222,""),""))</f>
        <v>UDGUV</v>
      </c>
      <c r="S56" s="3">
        <f t="shared" si="0"/>
        <v>15</v>
      </c>
      <c r="T56" s="3" t="str">
        <f>_xlfn.XLOOKUP(C56,DB!$A$2:$A$222,DB!$D$2:$D$222,"")</f>
        <v>Sector 2</v>
      </c>
    </row>
    <row r="57" spans="1:20" x14ac:dyDescent="0.2">
      <c r="A57" t="s">
        <v>222</v>
      </c>
      <c r="B57" t="s">
        <v>18</v>
      </c>
      <c r="C57" t="s">
        <v>19</v>
      </c>
      <c r="D57" t="s">
        <v>65</v>
      </c>
      <c r="E57" t="s">
        <v>1565</v>
      </c>
      <c r="F57" s="2">
        <v>46273.657812500001</v>
      </c>
      <c r="G57" t="s">
        <v>22</v>
      </c>
      <c r="H57" t="s">
        <v>2812</v>
      </c>
      <c r="I57" s="3">
        <v>360</v>
      </c>
      <c r="J57" t="s">
        <v>24</v>
      </c>
      <c r="K57" t="s">
        <v>25</v>
      </c>
      <c r="L57" s="3">
        <v>860</v>
      </c>
      <c r="M57" t="s">
        <v>26</v>
      </c>
      <c r="N57" s="2">
        <v>46273.704398148097</v>
      </c>
      <c r="O57" s="3">
        <v>360</v>
      </c>
      <c r="P57" t="s">
        <v>27</v>
      </c>
      <c r="Q57" s="3">
        <v>190</v>
      </c>
      <c r="R57" s="3" t="str">
        <f>IF(OR(G57="12R",G57="12L"),_xlfn.XLOOKUP(C57,DB!$A$2:$A$222,DB!$B$2:$B$222,""),IF(OR(G57="30L",G57="30R"),_xlfn.XLOOKUP(C57,DB!$A$2:$A$222,DB!$C$2:$C$222,""),""))</f>
        <v>UDGUV</v>
      </c>
      <c r="S57" s="3">
        <f t="shared" si="0"/>
        <v>15</v>
      </c>
      <c r="T57" s="3" t="str">
        <f>_xlfn.XLOOKUP(C57,DB!$A$2:$A$222,DB!$D$2:$D$222,"")</f>
        <v>Sector 2</v>
      </c>
    </row>
    <row r="58" spans="1:20" x14ac:dyDescent="0.2">
      <c r="A58" t="s">
        <v>718</v>
      </c>
      <c r="B58" t="s">
        <v>18</v>
      </c>
      <c r="C58" t="s">
        <v>29</v>
      </c>
      <c r="D58" t="s">
        <v>30</v>
      </c>
      <c r="E58" t="s">
        <v>2813</v>
      </c>
      <c r="F58" s="2">
        <v>46273.665115740703</v>
      </c>
      <c r="G58" t="s">
        <v>22</v>
      </c>
      <c r="H58" t="s">
        <v>2814</v>
      </c>
      <c r="I58" s="3">
        <v>350</v>
      </c>
      <c r="J58" t="s">
        <v>24</v>
      </c>
      <c r="K58" t="s">
        <v>25</v>
      </c>
      <c r="L58" s="3">
        <v>359</v>
      </c>
      <c r="M58" t="s">
        <v>33</v>
      </c>
      <c r="N58" s="2">
        <v>46273.686168981498</v>
      </c>
      <c r="O58" s="3">
        <v>350</v>
      </c>
      <c r="P58" t="s">
        <v>27</v>
      </c>
      <c r="Q58" s="3">
        <v>40</v>
      </c>
      <c r="R58" s="3" t="str">
        <f>IF(OR(G58="12R",G58="12L"),_xlfn.XLOOKUP(C58,DB!$A$2:$A$222,DB!$B$2:$B$222,""),IF(OR(G58="30L",G58="30R"),_xlfn.XLOOKUP(C58,DB!$A$2:$A$222,DB!$C$2:$C$222,""),""))</f>
        <v>OMSUK</v>
      </c>
      <c r="S58" s="3">
        <f t="shared" si="0"/>
        <v>15</v>
      </c>
      <c r="T58" s="3" t="str">
        <f>_xlfn.XLOOKUP(C58,DB!$A$2:$A$222,DB!$D$2:$D$222,"")</f>
        <v>Sector 3</v>
      </c>
    </row>
    <row r="59" spans="1:20" x14ac:dyDescent="0.2">
      <c r="A59" t="s">
        <v>2815</v>
      </c>
      <c r="B59" t="s">
        <v>18</v>
      </c>
      <c r="C59" t="s">
        <v>2816</v>
      </c>
      <c r="D59" t="s">
        <v>696</v>
      </c>
      <c r="F59" s="2">
        <v>46273.667650463001</v>
      </c>
      <c r="G59" t="s">
        <v>22</v>
      </c>
      <c r="H59" t="s">
        <v>2817</v>
      </c>
      <c r="I59" s="3">
        <v>310</v>
      </c>
      <c r="J59" t="s">
        <v>24</v>
      </c>
      <c r="K59" t="s">
        <v>62</v>
      </c>
      <c r="L59" s="3">
        <v>355</v>
      </c>
      <c r="M59" t="s">
        <v>33</v>
      </c>
      <c r="N59" s="2">
        <v>46273.702303240701</v>
      </c>
      <c r="O59" s="3">
        <v>310</v>
      </c>
      <c r="P59" t="s">
        <v>192</v>
      </c>
      <c r="Q59" s="3">
        <v>40</v>
      </c>
      <c r="R59" s="3" t="str">
        <f>IF(OR(G59="12R",G59="12L"),_xlfn.XLOOKUP(C59,DB!$A$2:$A$222,DB!$B$2:$B$222,""),IF(OR(G59="30L",G59="30R"),_xlfn.XLOOKUP(C59,DB!$A$2:$A$222,DB!$C$2:$C$222,""),""))</f>
        <v/>
      </c>
      <c r="S59" s="3">
        <f t="shared" si="0"/>
        <v>16</v>
      </c>
      <c r="T59" s="3" t="str">
        <f>_xlfn.XLOOKUP(C59,DB!$A$2:$A$222,DB!$D$2:$D$222,"")</f>
        <v/>
      </c>
    </row>
    <row r="60" spans="1:20" x14ac:dyDescent="0.2">
      <c r="A60" t="s">
        <v>228</v>
      </c>
      <c r="B60" t="s">
        <v>18</v>
      </c>
      <c r="C60" t="s">
        <v>48</v>
      </c>
      <c r="D60" t="s">
        <v>20</v>
      </c>
      <c r="E60" t="s">
        <v>650</v>
      </c>
      <c r="F60" s="2">
        <v>46273.6741203704</v>
      </c>
      <c r="G60" t="s">
        <v>22</v>
      </c>
      <c r="H60" t="s">
        <v>2818</v>
      </c>
      <c r="I60" s="3">
        <v>360</v>
      </c>
      <c r="J60" t="s">
        <v>24</v>
      </c>
      <c r="K60" t="s">
        <v>25</v>
      </c>
      <c r="L60" s="3">
        <v>859</v>
      </c>
      <c r="M60" t="s">
        <v>52</v>
      </c>
      <c r="N60" s="2">
        <v>46273.7203240741</v>
      </c>
      <c r="O60" s="3">
        <v>360</v>
      </c>
      <c r="P60" t="s">
        <v>27</v>
      </c>
      <c r="Q60" s="3">
        <v>190</v>
      </c>
      <c r="R60" s="3" t="str">
        <f>IF(OR(G60="12R",G60="12L"),_xlfn.XLOOKUP(C60,DB!$A$2:$A$222,DB!$B$2:$B$222,""),IF(OR(G60="30L",G60="30R"),_xlfn.XLOOKUP(C60,DB!$A$2:$A$222,DB!$C$2:$C$222,""),""))</f>
        <v>UDGUV</v>
      </c>
      <c r="S60" s="3">
        <f t="shared" si="0"/>
        <v>16</v>
      </c>
      <c r="T60" s="3" t="str">
        <f>_xlfn.XLOOKUP(C60,DB!$A$2:$A$222,DB!$D$2:$D$222,"")</f>
        <v>Sector 2</v>
      </c>
    </row>
    <row r="61" spans="1:20" x14ac:dyDescent="0.2">
      <c r="A61" t="s">
        <v>268</v>
      </c>
      <c r="B61" t="s">
        <v>18</v>
      </c>
      <c r="C61" t="s">
        <v>136</v>
      </c>
      <c r="D61" t="s">
        <v>36</v>
      </c>
      <c r="E61" t="s">
        <v>125</v>
      </c>
      <c r="F61" s="2">
        <v>46273.680335648103</v>
      </c>
      <c r="G61" t="s">
        <v>22</v>
      </c>
      <c r="H61" t="s">
        <v>270</v>
      </c>
      <c r="I61" s="3">
        <v>380</v>
      </c>
      <c r="J61" t="s">
        <v>24</v>
      </c>
      <c r="K61" t="s">
        <v>25</v>
      </c>
      <c r="L61" s="3">
        <v>859</v>
      </c>
      <c r="M61" t="s">
        <v>52</v>
      </c>
      <c r="N61" s="2">
        <v>46273.725520833301</v>
      </c>
      <c r="O61" s="3">
        <v>380</v>
      </c>
      <c r="P61" t="s">
        <v>27</v>
      </c>
      <c r="Q61" s="3">
        <v>190</v>
      </c>
      <c r="R61" s="3" t="str">
        <f>IF(OR(G61="12R",G61="12L"),_xlfn.XLOOKUP(C61,DB!$A$2:$A$222,DB!$B$2:$B$222,""),IF(OR(G61="30L",G61="30R"),_xlfn.XLOOKUP(C61,DB!$A$2:$A$222,DB!$C$2:$C$222,""),""))</f>
        <v>UDGUV</v>
      </c>
      <c r="S61" s="3">
        <f t="shared" si="0"/>
        <v>16</v>
      </c>
      <c r="T61" s="3" t="str">
        <f>_xlfn.XLOOKUP(C61,DB!$A$2:$A$222,DB!$D$2:$D$222,"")</f>
        <v>Sector 2</v>
      </c>
    </row>
    <row r="62" spans="1:20" x14ac:dyDescent="0.2">
      <c r="A62" t="s">
        <v>193</v>
      </c>
      <c r="B62" t="s">
        <v>18</v>
      </c>
      <c r="C62" t="s">
        <v>18</v>
      </c>
      <c r="D62" t="s">
        <v>194</v>
      </c>
      <c r="F62" s="2">
        <v>46273.683020833298</v>
      </c>
      <c r="G62" t="s">
        <v>22</v>
      </c>
      <c r="H62" t="s">
        <v>195</v>
      </c>
      <c r="I62" s="3">
        <v>15</v>
      </c>
      <c r="J62" t="s">
        <v>196</v>
      </c>
      <c r="K62" t="s">
        <v>1195</v>
      </c>
      <c r="L62" s="3">
        <v>104</v>
      </c>
      <c r="M62" t="s">
        <v>18</v>
      </c>
      <c r="N62" s="2">
        <v>46273.762256944399</v>
      </c>
      <c r="O62" s="3">
        <v>0</v>
      </c>
      <c r="P62" t="s">
        <v>192</v>
      </c>
      <c r="Q62" s="3">
        <v>15</v>
      </c>
      <c r="R62" s="3" t="str">
        <f>IF(OR(G62="12R",G62="12L"),_xlfn.XLOOKUP(C62,DB!$A$2:$A$222,DB!$B$2:$B$222,""),IF(OR(G62="30L",G62="30R"),_xlfn.XLOOKUP(C62,DB!$A$2:$A$222,DB!$C$2:$C$222,""),""))</f>
        <v/>
      </c>
      <c r="S62" s="3">
        <f t="shared" si="0"/>
        <v>16</v>
      </c>
      <c r="T62" s="3" t="str">
        <f>_xlfn.XLOOKUP(C62,DB!$A$2:$A$222,DB!$D$2:$D$222,"")</f>
        <v/>
      </c>
    </row>
    <row r="63" spans="1:20" x14ac:dyDescent="0.2">
      <c r="A63" t="s">
        <v>245</v>
      </c>
      <c r="B63" t="s">
        <v>18</v>
      </c>
      <c r="C63" t="s">
        <v>154</v>
      </c>
      <c r="D63" t="s">
        <v>49</v>
      </c>
      <c r="E63" t="s">
        <v>2819</v>
      </c>
      <c r="F63" s="2">
        <v>46273.683946759302</v>
      </c>
      <c r="G63" t="s">
        <v>22</v>
      </c>
      <c r="H63" t="s">
        <v>2820</v>
      </c>
      <c r="I63" s="3">
        <v>350</v>
      </c>
      <c r="J63" t="s">
        <v>24</v>
      </c>
      <c r="K63" t="s">
        <v>25</v>
      </c>
      <c r="L63" s="3">
        <v>153</v>
      </c>
      <c r="M63" t="s">
        <v>2004</v>
      </c>
      <c r="N63" s="2">
        <v>46273.694363425901</v>
      </c>
      <c r="O63" s="3">
        <v>259</v>
      </c>
      <c r="P63" t="s">
        <v>27</v>
      </c>
      <c r="Q63" s="3">
        <v>190</v>
      </c>
      <c r="R63" s="3" t="str">
        <f>IF(OR(G63="12R",G63="12L"),_xlfn.XLOOKUP(C63,DB!$A$2:$A$222,DB!$B$2:$B$222,""),IF(OR(G63="30L",G63="30R"),_xlfn.XLOOKUP(C63,DB!$A$2:$A$222,DB!$C$2:$C$222,""),""))</f>
        <v>TAKUX</v>
      </c>
      <c r="S63" s="3">
        <f t="shared" si="0"/>
        <v>16</v>
      </c>
      <c r="T63" s="3" t="str">
        <f>_xlfn.XLOOKUP(C63,DB!$A$2:$A$222,DB!$D$2:$D$222,"")</f>
        <v>Sector 7</v>
      </c>
    </row>
    <row r="64" spans="1:20" x14ac:dyDescent="0.2">
      <c r="A64" t="s">
        <v>252</v>
      </c>
      <c r="B64" t="s">
        <v>18</v>
      </c>
      <c r="C64" t="s">
        <v>253</v>
      </c>
      <c r="D64" t="s">
        <v>65</v>
      </c>
      <c r="E64" t="s">
        <v>863</v>
      </c>
      <c r="F64" s="2">
        <v>46273.684999999998</v>
      </c>
      <c r="G64" t="s">
        <v>22</v>
      </c>
      <c r="H64" t="s">
        <v>2821</v>
      </c>
      <c r="I64" s="3">
        <v>380</v>
      </c>
      <c r="J64" t="s">
        <v>24</v>
      </c>
      <c r="K64" t="s">
        <v>25</v>
      </c>
      <c r="L64" s="3">
        <v>325</v>
      </c>
      <c r="M64" t="s">
        <v>256</v>
      </c>
      <c r="N64" s="2">
        <v>46273.702372685198</v>
      </c>
      <c r="O64" s="3">
        <v>380</v>
      </c>
      <c r="P64" t="s">
        <v>27</v>
      </c>
      <c r="Q64" s="3">
        <v>190</v>
      </c>
      <c r="R64" s="3" t="str">
        <f>IF(OR(G64="12R",G64="12L"),_xlfn.XLOOKUP(C64,DB!$A$2:$A$222,DB!$B$2:$B$222,""),IF(OR(G64="30L",G64="30R"),_xlfn.XLOOKUP(C64,DB!$A$2:$A$222,DB!$C$2:$C$222,""),""))</f>
        <v>CZM</v>
      </c>
      <c r="S64" s="3">
        <f t="shared" si="0"/>
        <v>16</v>
      </c>
      <c r="T64" s="3" t="str">
        <f>_xlfn.XLOOKUP(C64,DB!$A$2:$A$222,DB!$D$2:$D$222,"")</f>
        <v>Sector 7</v>
      </c>
    </row>
    <row r="65" spans="1:20" x14ac:dyDescent="0.2">
      <c r="A65" t="s">
        <v>690</v>
      </c>
      <c r="B65" t="s">
        <v>18</v>
      </c>
      <c r="C65" t="s">
        <v>289</v>
      </c>
      <c r="D65" t="s">
        <v>190</v>
      </c>
      <c r="F65" s="2">
        <v>46273.6867361111</v>
      </c>
      <c r="G65" t="s">
        <v>22</v>
      </c>
      <c r="H65" t="s">
        <v>2822</v>
      </c>
      <c r="I65" s="3">
        <v>280</v>
      </c>
      <c r="J65" t="s">
        <v>24</v>
      </c>
      <c r="K65" t="s">
        <v>62</v>
      </c>
      <c r="L65" s="3">
        <v>847</v>
      </c>
      <c r="M65" t="s">
        <v>289</v>
      </c>
      <c r="N65" s="2">
        <v>46273.760312500002</v>
      </c>
      <c r="O65" s="3">
        <v>15</v>
      </c>
      <c r="P65" t="s">
        <v>192</v>
      </c>
      <c r="Q65" s="3">
        <v>30</v>
      </c>
      <c r="R65" s="3" t="str">
        <f>IF(OR(G65="12R",G65="12L"),_xlfn.XLOOKUP(C65,DB!$A$2:$A$222,DB!$B$2:$B$222,""),IF(OR(G65="30L",G65="30R"),_xlfn.XLOOKUP(C65,DB!$A$2:$A$222,DB!$C$2:$C$222,""),""))</f>
        <v>UDGUV</v>
      </c>
      <c r="S65" s="3">
        <f t="shared" si="0"/>
        <v>16</v>
      </c>
      <c r="T65" s="3" t="str">
        <f>_xlfn.XLOOKUP(C65,DB!$A$2:$A$222,DB!$D$2:$D$222,"")</f>
        <v>Sector 2</v>
      </c>
    </row>
    <row r="66" spans="1:20" x14ac:dyDescent="0.2">
      <c r="A66" t="s">
        <v>257</v>
      </c>
      <c r="B66" t="s">
        <v>18</v>
      </c>
      <c r="C66" t="s">
        <v>29</v>
      </c>
      <c r="D66" t="s">
        <v>73</v>
      </c>
      <c r="E66" t="s">
        <v>292</v>
      </c>
      <c r="F66" s="2">
        <v>46273.688483796301</v>
      </c>
      <c r="G66" t="s">
        <v>22</v>
      </c>
      <c r="H66" t="s">
        <v>2823</v>
      </c>
      <c r="I66" s="3">
        <v>350</v>
      </c>
      <c r="J66" t="s">
        <v>24</v>
      </c>
      <c r="K66" t="s">
        <v>25</v>
      </c>
      <c r="L66" s="3">
        <v>355</v>
      </c>
      <c r="M66" t="s">
        <v>33</v>
      </c>
      <c r="N66" s="2">
        <v>46273.708807870396</v>
      </c>
      <c r="O66" s="3">
        <v>350</v>
      </c>
      <c r="P66" t="s">
        <v>27</v>
      </c>
      <c r="Q66" s="3">
        <v>40</v>
      </c>
      <c r="R66" s="3" t="str">
        <f>IF(OR(G66="12R",G66="12L"),_xlfn.XLOOKUP(C66,DB!$A$2:$A$222,DB!$B$2:$B$222,""),IF(OR(G66="30L",G66="30R"),_xlfn.XLOOKUP(C66,DB!$A$2:$A$222,DB!$C$2:$C$222,""),""))</f>
        <v>OMSUK</v>
      </c>
      <c r="S66" s="3">
        <f t="shared" si="0"/>
        <v>16</v>
      </c>
      <c r="T66" s="3" t="str">
        <f>_xlfn.XLOOKUP(C66,DB!$A$2:$A$222,DB!$D$2:$D$222,"")</f>
        <v>Sector 3</v>
      </c>
    </row>
    <row r="67" spans="1:20" x14ac:dyDescent="0.2">
      <c r="A67" t="s">
        <v>231</v>
      </c>
      <c r="B67" t="s">
        <v>18</v>
      </c>
      <c r="C67" t="s">
        <v>35</v>
      </c>
      <c r="D67" t="s">
        <v>36</v>
      </c>
      <c r="E67" t="s">
        <v>109</v>
      </c>
      <c r="F67" s="2">
        <v>46273.689467592601</v>
      </c>
      <c r="G67" t="s">
        <v>22</v>
      </c>
      <c r="H67" t="s">
        <v>2824</v>
      </c>
      <c r="I67" s="3">
        <v>360</v>
      </c>
      <c r="J67" t="s">
        <v>24</v>
      </c>
      <c r="K67" t="s">
        <v>25</v>
      </c>
      <c r="L67" s="3">
        <v>875</v>
      </c>
      <c r="M67" t="s">
        <v>39</v>
      </c>
      <c r="N67" s="2">
        <v>46273.736898148098</v>
      </c>
      <c r="O67" s="3">
        <v>360</v>
      </c>
      <c r="P67" t="s">
        <v>27</v>
      </c>
      <c r="Q67" s="3">
        <v>190</v>
      </c>
      <c r="R67" s="3" t="str">
        <f>IF(OR(G67="12R",G67="12L"),_xlfn.XLOOKUP(C67,DB!$A$2:$A$222,DB!$B$2:$B$222,""),IF(OR(G67="30L",G67="30R"),_xlfn.XLOOKUP(C67,DB!$A$2:$A$222,DB!$C$2:$C$222,""),""))</f>
        <v>UDGUV</v>
      </c>
      <c r="S67" s="3">
        <f t="shared" ref="S67:S130" si="1">HOUR(F67)</f>
        <v>16</v>
      </c>
      <c r="T67" s="3" t="str">
        <f>_xlfn.XLOOKUP(C67,DB!$A$2:$A$222,DB!$D$2:$D$222,"")</f>
        <v>Sector 2</v>
      </c>
    </row>
    <row r="68" spans="1:20" x14ac:dyDescent="0.2">
      <c r="A68" t="s">
        <v>260</v>
      </c>
      <c r="B68" t="s">
        <v>18</v>
      </c>
      <c r="C68" t="s">
        <v>261</v>
      </c>
      <c r="D68" t="s">
        <v>49</v>
      </c>
      <c r="E68" t="s">
        <v>1763</v>
      </c>
      <c r="F68" s="2">
        <v>46273.690173611103</v>
      </c>
      <c r="G68" t="s">
        <v>22</v>
      </c>
      <c r="H68" t="s">
        <v>2825</v>
      </c>
      <c r="I68" s="3">
        <v>330</v>
      </c>
      <c r="J68" t="s">
        <v>24</v>
      </c>
      <c r="K68" t="s">
        <v>25</v>
      </c>
      <c r="L68" s="3">
        <v>364</v>
      </c>
      <c r="M68" t="s">
        <v>33</v>
      </c>
      <c r="N68" s="2">
        <v>46273.710497685199</v>
      </c>
      <c r="O68" s="3">
        <v>330</v>
      </c>
      <c r="P68" t="s">
        <v>27</v>
      </c>
      <c r="Q68" s="3">
        <v>40</v>
      </c>
      <c r="R68" s="3" t="str">
        <f>IF(OR(G68="12R",G68="12L"),_xlfn.XLOOKUP(C68,DB!$A$2:$A$222,DB!$B$2:$B$222,""),IF(OR(G68="30L",G68="30R"),_xlfn.XLOOKUP(C68,DB!$A$2:$A$222,DB!$C$2:$C$222,""),""))</f>
        <v>OMSUK</v>
      </c>
      <c r="S68" s="3">
        <f t="shared" si="1"/>
        <v>16</v>
      </c>
      <c r="T68" s="3" t="str">
        <f>_xlfn.XLOOKUP(C68,DB!$A$2:$A$222,DB!$D$2:$D$222,"")</f>
        <v>Sector 3</v>
      </c>
    </row>
    <row r="69" spans="1:20" x14ac:dyDescent="0.2">
      <c r="A69" t="s">
        <v>210</v>
      </c>
      <c r="B69" t="s">
        <v>18</v>
      </c>
      <c r="C69" t="s">
        <v>211</v>
      </c>
      <c r="D69" t="s">
        <v>78</v>
      </c>
      <c r="E69" t="s">
        <v>84</v>
      </c>
      <c r="F69" s="2">
        <v>46273.6925694444</v>
      </c>
      <c r="G69" t="s">
        <v>22</v>
      </c>
      <c r="H69" t="s">
        <v>212</v>
      </c>
      <c r="I69" s="3">
        <v>330</v>
      </c>
      <c r="J69" t="s">
        <v>24</v>
      </c>
      <c r="K69" t="s">
        <v>25</v>
      </c>
      <c r="L69" s="3">
        <v>136</v>
      </c>
      <c r="M69" t="s">
        <v>45</v>
      </c>
      <c r="N69" s="2">
        <v>46273.701851851903</v>
      </c>
      <c r="O69" s="3">
        <v>287</v>
      </c>
      <c r="P69" t="s">
        <v>27</v>
      </c>
      <c r="Q69" s="3">
        <v>190</v>
      </c>
      <c r="R69" s="3" t="str">
        <f>IF(OR(G69="12R",G69="12L"),_xlfn.XLOOKUP(C69,DB!$A$2:$A$222,DB!$B$2:$B$222,""),IF(OR(G69="30L",G69="30R"),_xlfn.XLOOKUP(C69,DB!$A$2:$A$222,DB!$C$2:$C$222,""),""))</f>
        <v>NUDAL</v>
      </c>
      <c r="S69" s="3">
        <f t="shared" si="1"/>
        <v>16</v>
      </c>
      <c r="T69" s="3" t="str">
        <f>_xlfn.XLOOKUP(C69,DB!$A$2:$A$222,DB!$D$2:$D$222,"")</f>
        <v>Sector 3</v>
      </c>
    </row>
    <row r="70" spans="1:20" x14ac:dyDescent="0.2">
      <c r="A70" t="s">
        <v>248</v>
      </c>
      <c r="B70" t="s">
        <v>18</v>
      </c>
      <c r="C70" t="s">
        <v>249</v>
      </c>
      <c r="D70" t="s">
        <v>30</v>
      </c>
      <c r="E70" t="s">
        <v>1995</v>
      </c>
      <c r="F70" s="2">
        <v>46273.6940509259</v>
      </c>
      <c r="G70" t="s">
        <v>22</v>
      </c>
      <c r="H70" t="s">
        <v>2826</v>
      </c>
      <c r="I70" s="3">
        <v>350</v>
      </c>
      <c r="J70" t="s">
        <v>24</v>
      </c>
      <c r="K70" t="s">
        <v>25</v>
      </c>
      <c r="L70" s="3">
        <v>356</v>
      </c>
      <c r="M70" t="s">
        <v>33</v>
      </c>
      <c r="N70" s="2">
        <v>46273.713900463001</v>
      </c>
      <c r="O70" s="3">
        <v>341</v>
      </c>
      <c r="P70" t="s">
        <v>27</v>
      </c>
      <c r="Q70" s="3">
        <v>40</v>
      </c>
      <c r="R70" s="3" t="str">
        <f>IF(OR(G70="12R",G70="12L"),_xlfn.XLOOKUP(C70,DB!$A$2:$A$222,DB!$B$2:$B$222,""),IF(OR(G70="30L",G70="30R"),_xlfn.XLOOKUP(C70,DB!$A$2:$A$222,DB!$C$2:$C$222,""),""))</f>
        <v>OMSUK</v>
      </c>
      <c r="S70" s="3">
        <f t="shared" si="1"/>
        <v>16</v>
      </c>
      <c r="T70" s="3" t="str">
        <f>_xlfn.XLOOKUP(C70,DB!$A$2:$A$222,DB!$D$2:$D$222,"")</f>
        <v>Sector 3</v>
      </c>
    </row>
    <row r="71" spans="1:20" x14ac:dyDescent="0.2">
      <c r="A71" t="s">
        <v>279</v>
      </c>
      <c r="B71" t="s">
        <v>18</v>
      </c>
      <c r="C71" t="s">
        <v>64</v>
      </c>
      <c r="D71" t="s">
        <v>65</v>
      </c>
      <c r="E71" t="s">
        <v>2317</v>
      </c>
      <c r="F71" s="2">
        <v>46273.6949537037</v>
      </c>
      <c r="G71" t="s">
        <v>22</v>
      </c>
      <c r="H71" t="s">
        <v>2827</v>
      </c>
      <c r="I71" s="3">
        <v>390</v>
      </c>
      <c r="J71" t="s">
        <v>24</v>
      </c>
      <c r="K71" t="s">
        <v>25</v>
      </c>
      <c r="L71" s="3">
        <v>206</v>
      </c>
      <c r="M71" t="s">
        <v>2828</v>
      </c>
      <c r="N71" s="2">
        <v>46273.707337963002</v>
      </c>
      <c r="O71" s="3">
        <v>366</v>
      </c>
      <c r="P71" t="s">
        <v>27</v>
      </c>
      <c r="Q71" s="3">
        <v>190</v>
      </c>
      <c r="R71" s="3" t="str">
        <f>IF(OR(G71="12R",G71="12L"),_xlfn.XLOOKUP(C71,DB!$A$2:$A$222,DB!$B$2:$B$222,""),IF(OR(G71="30L",G71="30R"),_xlfn.XLOOKUP(C71,DB!$A$2:$A$222,DB!$C$2:$C$222,""),""))</f>
        <v>CZM</v>
      </c>
      <c r="S71" s="3">
        <f t="shared" si="1"/>
        <v>16</v>
      </c>
      <c r="T71" s="3" t="str">
        <f>_xlfn.XLOOKUP(C71,DB!$A$2:$A$222,DB!$D$2:$D$222,"")</f>
        <v>Sector 7</v>
      </c>
    </row>
    <row r="72" spans="1:20" x14ac:dyDescent="0.2">
      <c r="A72" t="s">
        <v>264</v>
      </c>
      <c r="B72" t="s">
        <v>18</v>
      </c>
      <c r="C72" t="s">
        <v>265</v>
      </c>
      <c r="D72" t="s">
        <v>73</v>
      </c>
      <c r="E72" t="s">
        <v>161</v>
      </c>
      <c r="F72" s="2">
        <v>46273.696307870399</v>
      </c>
      <c r="G72" t="s">
        <v>22</v>
      </c>
      <c r="H72" t="s">
        <v>2829</v>
      </c>
      <c r="I72" s="3">
        <v>340</v>
      </c>
      <c r="J72" t="s">
        <v>24</v>
      </c>
      <c r="K72" t="s">
        <v>25</v>
      </c>
      <c r="L72" s="3">
        <v>864</v>
      </c>
      <c r="M72" t="s">
        <v>2830</v>
      </c>
      <c r="N72" s="2">
        <v>46273.742256944402</v>
      </c>
      <c r="O72" s="3">
        <v>340</v>
      </c>
      <c r="P72" t="s">
        <v>27</v>
      </c>
      <c r="Q72" s="3">
        <v>190</v>
      </c>
      <c r="R72" s="3" t="str">
        <f>IF(OR(G72="12R",G72="12L"),_xlfn.XLOOKUP(C72,DB!$A$2:$A$222,DB!$B$2:$B$222,""),IF(OR(G72="30L",G72="30R"),_xlfn.XLOOKUP(C72,DB!$A$2:$A$222,DB!$C$2:$C$222,""),""))</f>
        <v>UDGUV</v>
      </c>
      <c r="S72" s="3">
        <f t="shared" si="1"/>
        <v>16</v>
      </c>
      <c r="T72" s="3" t="str">
        <f>_xlfn.XLOOKUP(C72,DB!$A$2:$A$222,DB!$D$2:$D$222,"")</f>
        <v>Sector 2</v>
      </c>
    </row>
    <row r="73" spans="1:20" x14ac:dyDescent="0.2">
      <c r="A73" t="s">
        <v>294</v>
      </c>
      <c r="B73" t="s">
        <v>18</v>
      </c>
      <c r="C73" t="s">
        <v>48</v>
      </c>
      <c r="D73" t="s">
        <v>30</v>
      </c>
      <c r="E73" t="s">
        <v>2831</v>
      </c>
      <c r="F73" s="2">
        <v>46273.698032407403</v>
      </c>
      <c r="G73" t="s">
        <v>22</v>
      </c>
      <c r="H73" t="s">
        <v>2832</v>
      </c>
      <c r="I73" s="3">
        <v>380</v>
      </c>
      <c r="J73" t="s">
        <v>24</v>
      </c>
      <c r="K73" t="s">
        <v>25</v>
      </c>
      <c r="L73" s="3">
        <v>858</v>
      </c>
      <c r="M73" t="s">
        <v>52</v>
      </c>
      <c r="N73" s="2">
        <v>46273.743865740696</v>
      </c>
      <c r="O73" s="3">
        <v>380</v>
      </c>
      <c r="P73" t="s">
        <v>27</v>
      </c>
      <c r="Q73" s="3">
        <v>190</v>
      </c>
      <c r="R73" s="3" t="str">
        <f>IF(OR(G73="12R",G73="12L"),_xlfn.XLOOKUP(C73,DB!$A$2:$A$222,DB!$B$2:$B$222,""),IF(OR(G73="30L",G73="30R"),_xlfn.XLOOKUP(C73,DB!$A$2:$A$222,DB!$C$2:$C$222,""),""))</f>
        <v>UDGUV</v>
      </c>
      <c r="S73" s="3">
        <f t="shared" si="1"/>
        <v>16</v>
      </c>
      <c r="T73" s="3" t="str">
        <f>_xlfn.XLOOKUP(C73,DB!$A$2:$A$222,DB!$D$2:$D$222,"")</f>
        <v>Sector 2</v>
      </c>
    </row>
    <row r="74" spans="1:20" x14ac:dyDescent="0.2">
      <c r="A74" t="s">
        <v>271</v>
      </c>
      <c r="B74" t="s">
        <v>18</v>
      </c>
      <c r="C74" t="s">
        <v>249</v>
      </c>
      <c r="D74" t="s">
        <v>36</v>
      </c>
      <c r="E74" t="s">
        <v>2833</v>
      </c>
      <c r="F74" s="2">
        <v>46273.699074074102</v>
      </c>
      <c r="G74" t="s">
        <v>22</v>
      </c>
      <c r="H74" t="s">
        <v>2834</v>
      </c>
      <c r="I74" s="3">
        <v>350</v>
      </c>
      <c r="J74" t="s">
        <v>24</v>
      </c>
      <c r="K74" t="s">
        <v>25</v>
      </c>
      <c r="L74" s="3">
        <v>360</v>
      </c>
      <c r="M74" t="s">
        <v>33</v>
      </c>
      <c r="N74" s="2">
        <v>46273.7184375</v>
      </c>
      <c r="O74" s="3">
        <v>330</v>
      </c>
      <c r="P74" t="s">
        <v>27</v>
      </c>
      <c r="Q74" s="3">
        <v>40</v>
      </c>
      <c r="R74" s="3" t="str">
        <f>IF(OR(G74="12R",G74="12L"),_xlfn.XLOOKUP(C74,DB!$A$2:$A$222,DB!$B$2:$B$222,""),IF(OR(G74="30L",G74="30R"),_xlfn.XLOOKUP(C74,DB!$A$2:$A$222,DB!$C$2:$C$222,""),""))</f>
        <v>OMSUK</v>
      </c>
      <c r="S74" s="3">
        <f t="shared" si="1"/>
        <v>16</v>
      </c>
      <c r="T74" s="3" t="str">
        <f>_xlfn.XLOOKUP(C74,DB!$A$2:$A$222,DB!$D$2:$D$222,"")</f>
        <v>Sector 3</v>
      </c>
    </row>
    <row r="75" spans="1:20" x14ac:dyDescent="0.2">
      <c r="A75" t="s">
        <v>237</v>
      </c>
      <c r="B75" t="s">
        <v>18</v>
      </c>
      <c r="C75" t="s">
        <v>238</v>
      </c>
      <c r="D75" t="s">
        <v>36</v>
      </c>
      <c r="E75" t="s">
        <v>1802</v>
      </c>
      <c r="F75" s="2">
        <v>46273.7</v>
      </c>
      <c r="G75" t="s">
        <v>22</v>
      </c>
      <c r="H75" t="s">
        <v>2835</v>
      </c>
      <c r="I75" s="3">
        <v>380</v>
      </c>
      <c r="J75" t="s">
        <v>24</v>
      </c>
      <c r="K75" t="s">
        <v>25</v>
      </c>
      <c r="L75" s="3">
        <v>881</v>
      </c>
      <c r="M75" t="s">
        <v>39</v>
      </c>
      <c r="N75" s="2">
        <v>46273.747534722199</v>
      </c>
      <c r="O75" s="3">
        <v>380</v>
      </c>
      <c r="P75" t="s">
        <v>27</v>
      </c>
      <c r="Q75" s="3">
        <v>190</v>
      </c>
      <c r="R75" s="3" t="str">
        <f>IF(OR(G75="12R",G75="12L"),_xlfn.XLOOKUP(C75,DB!$A$2:$A$222,DB!$B$2:$B$222,""),IF(OR(G75="30L",G75="30R"),_xlfn.XLOOKUP(C75,DB!$A$2:$A$222,DB!$C$2:$C$222,""),""))</f>
        <v>UDGUV</v>
      </c>
      <c r="S75" s="3">
        <f t="shared" si="1"/>
        <v>16</v>
      </c>
      <c r="T75" s="3" t="str">
        <f>_xlfn.XLOOKUP(C75,DB!$A$2:$A$222,DB!$D$2:$D$222,"")</f>
        <v>Sector 2</v>
      </c>
    </row>
    <row r="76" spans="1:20" x14ac:dyDescent="0.2">
      <c r="A76" t="s">
        <v>219</v>
      </c>
      <c r="B76" t="s">
        <v>18</v>
      </c>
      <c r="C76" t="s">
        <v>35</v>
      </c>
      <c r="D76" t="s">
        <v>36</v>
      </c>
      <c r="E76" t="s">
        <v>2144</v>
      </c>
      <c r="F76" s="2">
        <v>46273.701608796298</v>
      </c>
      <c r="G76" t="s">
        <v>22</v>
      </c>
      <c r="H76" t="s">
        <v>2836</v>
      </c>
      <c r="I76" s="3">
        <v>360</v>
      </c>
      <c r="J76" t="s">
        <v>24</v>
      </c>
      <c r="K76" t="s">
        <v>25</v>
      </c>
      <c r="L76" s="3">
        <v>887</v>
      </c>
      <c r="M76" t="s">
        <v>2801</v>
      </c>
      <c r="N76" s="2">
        <v>46273.749699074098</v>
      </c>
      <c r="O76" s="3">
        <v>360</v>
      </c>
      <c r="P76" t="s">
        <v>27</v>
      </c>
      <c r="Q76" s="3">
        <v>190</v>
      </c>
      <c r="R76" s="3" t="str">
        <f>IF(OR(G76="12R",G76="12L"),_xlfn.XLOOKUP(C76,DB!$A$2:$A$222,DB!$B$2:$B$222,""),IF(OR(G76="30L",G76="30R"),_xlfn.XLOOKUP(C76,DB!$A$2:$A$222,DB!$C$2:$C$222,""),""))</f>
        <v>UDGUV</v>
      </c>
      <c r="S76" s="3">
        <f t="shared" si="1"/>
        <v>16</v>
      </c>
      <c r="T76" s="3" t="str">
        <f>_xlfn.XLOOKUP(C76,DB!$A$2:$A$222,DB!$D$2:$D$222,"")</f>
        <v>Sector 2</v>
      </c>
    </row>
    <row r="77" spans="1:20" x14ac:dyDescent="0.2">
      <c r="A77" t="s">
        <v>282</v>
      </c>
      <c r="B77" t="s">
        <v>18</v>
      </c>
      <c r="C77" t="s">
        <v>19</v>
      </c>
      <c r="D77" t="s">
        <v>20</v>
      </c>
      <c r="E77" t="s">
        <v>99</v>
      </c>
      <c r="F77" s="2">
        <v>46273.702777777798</v>
      </c>
      <c r="G77" t="s">
        <v>22</v>
      </c>
      <c r="H77" t="s">
        <v>2837</v>
      </c>
      <c r="I77" s="3">
        <v>360</v>
      </c>
      <c r="J77" t="s">
        <v>24</v>
      </c>
      <c r="K77" t="s">
        <v>25</v>
      </c>
      <c r="L77" s="3">
        <v>881</v>
      </c>
      <c r="M77" t="s">
        <v>2838</v>
      </c>
      <c r="N77" s="2">
        <v>46273.750057870398</v>
      </c>
      <c r="O77" s="3">
        <v>360</v>
      </c>
      <c r="P77" t="s">
        <v>27</v>
      </c>
      <c r="Q77" s="3">
        <v>190</v>
      </c>
      <c r="R77" s="3" t="str">
        <f>IF(OR(G77="12R",G77="12L"),_xlfn.XLOOKUP(C77,DB!$A$2:$A$222,DB!$B$2:$B$222,""),IF(OR(G77="30L",G77="30R"),_xlfn.XLOOKUP(C77,DB!$A$2:$A$222,DB!$C$2:$C$222,""),""))</f>
        <v>UDGUV</v>
      </c>
      <c r="S77" s="3">
        <f t="shared" si="1"/>
        <v>16</v>
      </c>
      <c r="T77" s="3" t="str">
        <f>_xlfn.XLOOKUP(C77,DB!$A$2:$A$222,DB!$D$2:$D$222,"")</f>
        <v>Sector 2</v>
      </c>
    </row>
    <row r="78" spans="1:20" x14ac:dyDescent="0.2">
      <c r="A78" t="s">
        <v>291</v>
      </c>
      <c r="B78" t="s">
        <v>18</v>
      </c>
      <c r="C78" t="s">
        <v>204</v>
      </c>
      <c r="D78" t="s">
        <v>73</v>
      </c>
      <c r="E78" t="s">
        <v>258</v>
      </c>
      <c r="F78" s="2">
        <v>46273.704074074099</v>
      </c>
      <c r="G78" t="s">
        <v>22</v>
      </c>
      <c r="H78" t="s">
        <v>2839</v>
      </c>
      <c r="I78" s="3">
        <v>350</v>
      </c>
      <c r="J78" t="s">
        <v>24</v>
      </c>
      <c r="K78" t="s">
        <v>25</v>
      </c>
      <c r="L78" s="3">
        <v>356</v>
      </c>
      <c r="M78" t="s">
        <v>33</v>
      </c>
      <c r="N78" s="2">
        <v>46273.724861111099</v>
      </c>
      <c r="O78" s="3">
        <v>310</v>
      </c>
      <c r="P78" t="s">
        <v>27</v>
      </c>
      <c r="Q78" s="3">
        <v>40</v>
      </c>
      <c r="R78" s="3" t="str">
        <f>IF(OR(G78="12R",G78="12L"),_xlfn.XLOOKUP(C78,DB!$A$2:$A$222,DB!$B$2:$B$222,""),IF(OR(G78="30L",G78="30R"),_xlfn.XLOOKUP(C78,DB!$A$2:$A$222,DB!$C$2:$C$222,""),""))</f>
        <v>OMSUK</v>
      </c>
      <c r="S78" s="3">
        <f t="shared" si="1"/>
        <v>16</v>
      </c>
      <c r="T78" s="3" t="str">
        <f>_xlfn.XLOOKUP(C78,DB!$A$2:$A$222,DB!$D$2:$D$222,"")</f>
        <v>Sector 3</v>
      </c>
    </row>
    <row r="79" spans="1:20" x14ac:dyDescent="0.2">
      <c r="A79" t="s">
        <v>2840</v>
      </c>
      <c r="B79" t="s">
        <v>18</v>
      </c>
      <c r="C79" t="s">
        <v>322</v>
      </c>
      <c r="D79" t="s">
        <v>179</v>
      </c>
      <c r="F79" s="2">
        <v>46273.7055555556</v>
      </c>
      <c r="G79" t="s">
        <v>22</v>
      </c>
      <c r="H79" t="s">
        <v>2841</v>
      </c>
      <c r="I79" s="3">
        <v>380</v>
      </c>
      <c r="J79" t="s">
        <v>24</v>
      </c>
      <c r="K79" t="s">
        <v>62</v>
      </c>
      <c r="L79" s="3">
        <v>869</v>
      </c>
      <c r="M79" t="s">
        <v>39</v>
      </c>
      <c r="N79" s="2">
        <v>46273.754282407397</v>
      </c>
      <c r="O79" s="3">
        <v>400</v>
      </c>
      <c r="P79" t="s">
        <v>27</v>
      </c>
      <c r="Q79" s="3">
        <v>30</v>
      </c>
      <c r="R79" s="3" t="str">
        <f>IF(OR(G79="12R",G79="12L"),_xlfn.XLOOKUP(C79,DB!$A$2:$A$222,DB!$B$2:$B$222,""),IF(OR(G79="30L",G79="30R"),_xlfn.XLOOKUP(C79,DB!$A$2:$A$222,DB!$C$2:$C$222,""),""))</f>
        <v>UDGUV</v>
      </c>
      <c r="S79" s="3">
        <f t="shared" si="1"/>
        <v>16</v>
      </c>
      <c r="T79" s="3" t="str">
        <f>_xlfn.XLOOKUP(C79,DB!$A$2:$A$222,DB!$D$2:$D$222,"")</f>
        <v>Sector 2</v>
      </c>
    </row>
    <row r="80" spans="1:20" x14ac:dyDescent="0.2">
      <c r="A80" t="s">
        <v>288</v>
      </c>
      <c r="B80" t="s">
        <v>18</v>
      </c>
      <c r="C80" t="s">
        <v>289</v>
      </c>
      <c r="D80" t="s">
        <v>65</v>
      </c>
      <c r="E80" t="s">
        <v>92</v>
      </c>
      <c r="F80" s="2">
        <v>46273.707071759301</v>
      </c>
      <c r="G80" t="s">
        <v>22</v>
      </c>
      <c r="H80" t="s">
        <v>2842</v>
      </c>
      <c r="I80" s="3">
        <v>380</v>
      </c>
      <c r="J80" t="s">
        <v>24</v>
      </c>
      <c r="K80" t="s">
        <v>25</v>
      </c>
      <c r="L80" s="3">
        <v>831</v>
      </c>
      <c r="M80" t="s">
        <v>289</v>
      </c>
      <c r="N80" s="2">
        <v>46273.756967592599</v>
      </c>
      <c r="O80" s="3">
        <v>15</v>
      </c>
      <c r="P80" t="s">
        <v>27</v>
      </c>
      <c r="Q80" s="3">
        <v>190</v>
      </c>
      <c r="R80" s="3" t="str">
        <f>IF(OR(G80="12R",G80="12L"),_xlfn.XLOOKUP(C80,DB!$A$2:$A$222,DB!$B$2:$B$222,""),IF(OR(G80="30L",G80="30R"),_xlfn.XLOOKUP(C80,DB!$A$2:$A$222,DB!$C$2:$C$222,""),""))</f>
        <v>UDGUV</v>
      </c>
      <c r="S80" s="3">
        <f t="shared" si="1"/>
        <v>16</v>
      </c>
      <c r="T80" s="3" t="str">
        <f>_xlfn.XLOOKUP(C80,DB!$A$2:$A$222,DB!$D$2:$D$222,"")</f>
        <v>Sector 2</v>
      </c>
    </row>
    <row r="81" spans="1:20" x14ac:dyDescent="0.2">
      <c r="A81" t="s">
        <v>297</v>
      </c>
      <c r="B81" t="s">
        <v>18</v>
      </c>
      <c r="C81" t="s">
        <v>298</v>
      </c>
      <c r="D81" t="s">
        <v>20</v>
      </c>
      <c r="E81" t="s">
        <v>2376</v>
      </c>
      <c r="F81" s="2">
        <v>46273.7125578704</v>
      </c>
      <c r="G81" t="s">
        <v>22</v>
      </c>
      <c r="H81" t="s">
        <v>2843</v>
      </c>
      <c r="I81" s="3">
        <v>350</v>
      </c>
      <c r="J81" t="s">
        <v>24</v>
      </c>
      <c r="K81" t="s">
        <v>25</v>
      </c>
      <c r="L81" s="3">
        <v>349</v>
      </c>
      <c r="M81" t="s">
        <v>33</v>
      </c>
      <c r="N81" s="2">
        <v>46273.731458333299</v>
      </c>
      <c r="O81" s="3">
        <v>350</v>
      </c>
      <c r="P81" t="s">
        <v>27</v>
      </c>
      <c r="Q81" s="3">
        <v>40</v>
      </c>
      <c r="R81" s="3" t="str">
        <f>IF(OR(G81="12R",G81="12L"),_xlfn.XLOOKUP(C81,DB!$A$2:$A$222,DB!$B$2:$B$222,""),IF(OR(G81="30L",G81="30R"),_xlfn.XLOOKUP(C81,DB!$A$2:$A$222,DB!$C$2:$C$222,""),""))</f>
        <v>OMSUK</v>
      </c>
      <c r="S81" s="3">
        <f t="shared" si="1"/>
        <v>17</v>
      </c>
      <c r="T81" s="3" t="str">
        <f>_xlfn.XLOOKUP(C81,DB!$A$2:$A$222,DB!$D$2:$D$222,"")</f>
        <v>Sector 3</v>
      </c>
    </row>
    <row r="82" spans="1:20" x14ac:dyDescent="0.2">
      <c r="A82" t="s">
        <v>301</v>
      </c>
      <c r="B82" t="s">
        <v>18</v>
      </c>
      <c r="C82" t="s">
        <v>173</v>
      </c>
      <c r="D82" t="s">
        <v>73</v>
      </c>
      <c r="E82" t="s">
        <v>768</v>
      </c>
      <c r="F82" s="2">
        <v>46273.717164351903</v>
      </c>
      <c r="G82" t="s">
        <v>22</v>
      </c>
      <c r="H82" t="s">
        <v>2844</v>
      </c>
      <c r="I82" s="3">
        <v>340</v>
      </c>
      <c r="J82" t="s">
        <v>24</v>
      </c>
      <c r="K82" t="s">
        <v>25</v>
      </c>
      <c r="L82" s="3">
        <v>484</v>
      </c>
      <c r="M82" t="s">
        <v>1215</v>
      </c>
      <c r="N82" s="2">
        <v>46273.7437152778</v>
      </c>
      <c r="O82" s="3">
        <v>340</v>
      </c>
      <c r="P82" t="s">
        <v>27</v>
      </c>
      <c r="Q82" s="3">
        <v>40</v>
      </c>
      <c r="R82" s="3" t="str">
        <f>IF(OR(G82="12R",G82="12L"),_xlfn.XLOOKUP(C82,DB!$A$2:$A$222,DB!$B$2:$B$222,""),IF(OR(G82="30L",G82="30R"),_xlfn.XLOOKUP(C82,DB!$A$2:$A$222,DB!$C$2:$C$222,""),""))</f>
        <v>ENEBA</v>
      </c>
      <c r="S82" s="3">
        <f t="shared" si="1"/>
        <v>17</v>
      </c>
      <c r="T82" s="3" t="str">
        <f>_xlfn.XLOOKUP(C82,DB!$A$2:$A$222,DB!$D$2:$D$222,"")</f>
        <v>Sector 3</v>
      </c>
    </row>
    <row r="83" spans="1:20" x14ac:dyDescent="0.2">
      <c r="A83" t="s">
        <v>796</v>
      </c>
      <c r="B83" t="s">
        <v>18</v>
      </c>
      <c r="C83" t="s">
        <v>18</v>
      </c>
      <c r="D83" t="s">
        <v>797</v>
      </c>
      <c r="F83" s="2">
        <v>46273.719212962998</v>
      </c>
      <c r="G83" t="s">
        <v>22</v>
      </c>
      <c r="H83" t="s">
        <v>2845</v>
      </c>
      <c r="I83" s="3">
        <v>15</v>
      </c>
      <c r="J83" t="s">
        <v>196</v>
      </c>
      <c r="K83" t="s">
        <v>62</v>
      </c>
      <c r="L83" s="3">
        <v>126</v>
      </c>
      <c r="M83" t="s">
        <v>18</v>
      </c>
      <c r="N83" s="2">
        <v>46273.764629629601</v>
      </c>
      <c r="O83" s="3">
        <v>0</v>
      </c>
      <c r="P83" t="s">
        <v>192</v>
      </c>
      <c r="Q83" s="3">
        <v>15</v>
      </c>
      <c r="R83" s="3" t="str">
        <f>IF(OR(G83="12R",G83="12L"),_xlfn.XLOOKUP(C83,DB!$A$2:$A$222,DB!$B$2:$B$222,""),IF(OR(G83="30L",G83="30R"),_xlfn.XLOOKUP(C83,DB!$A$2:$A$222,DB!$C$2:$C$222,""),""))</f>
        <v/>
      </c>
      <c r="S83" s="3">
        <f t="shared" si="1"/>
        <v>17</v>
      </c>
      <c r="T83" s="3" t="str">
        <f>_xlfn.XLOOKUP(C83,DB!$A$2:$A$222,DB!$D$2:$D$222,"")</f>
        <v/>
      </c>
    </row>
    <row r="84" spans="1:20" x14ac:dyDescent="0.2">
      <c r="A84" t="s">
        <v>304</v>
      </c>
      <c r="B84" t="s">
        <v>18</v>
      </c>
      <c r="C84" t="s">
        <v>305</v>
      </c>
      <c r="D84" t="s">
        <v>49</v>
      </c>
      <c r="E84" t="s">
        <v>2846</v>
      </c>
      <c r="F84" s="2">
        <v>46273.729699074102</v>
      </c>
      <c r="G84" t="s">
        <v>22</v>
      </c>
      <c r="H84" t="s">
        <v>2847</v>
      </c>
      <c r="I84" s="3">
        <v>320</v>
      </c>
      <c r="J84" t="s">
        <v>24</v>
      </c>
      <c r="K84" t="s">
        <v>25</v>
      </c>
      <c r="L84" s="3">
        <v>384</v>
      </c>
      <c r="M84" t="s">
        <v>444</v>
      </c>
      <c r="N84" s="2">
        <v>46273.750729166699</v>
      </c>
      <c r="O84" s="3">
        <v>320</v>
      </c>
      <c r="P84" t="s">
        <v>27</v>
      </c>
      <c r="Q84" s="3">
        <v>40</v>
      </c>
      <c r="R84" s="3" t="str">
        <f>IF(OR(G84="12R",G84="12L"),_xlfn.XLOOKUP(C84,DB!$A$2:$A$222,DB!$B$2:$B$222,""),IF(OR(G84="30L",G84="30R"),_xlfn.XLOOKUP(C84,DB!$A$2:$A$222,DB!$C$2:$C$222,""),""))</f>
        <v>ENEBA</v>
      </c>
      <c r="S84" s="3">
        <f t="shared" si="1"/>
        <v>17</v>
      </c>
      <c r="T84" s="3" t="str">
        <f>_xlfn.XLOOKUP(C84,DB!$A$2:$A$222,DB!$D$2:$D$222,"")</f>
        <v>Sector 3</v>
      </c>
    </row>
    <row r="85" spans="1:20" x14ac:dyDescent="0.2">
      <c r="A85" t="s">
        <v>313</v>
      </c>
      <c r="B85" t="s">
        <v>18</v>
      </c>
      <c r="C85" t="s">
        <v>314</v>
      </c>
      <c r="D85" t="s">
        <v>73</v>
      </c>
      <c r="E85" t="s">
        <v>2848</v>
      </c>
      <c r="F85" s="2">
        <v>46273.731296296297</v>
      </c>
      <c r="G85" t="s">
        <v>22</v>
      </c>
      <c r="H85" t="s">
        <v>2849</v>
      </c>
      <c r="I85" s="3">
        <v>330</v>
      </c>
      <c r="J85" t="s">
        <v>24</v>
      </c>
      <c r="K85" t="s">
        <v>25</v>
      </c>
      <c r="L85" s="3">
        <v>350</v>
      </c>
      <c r="M85" t="s">
        <v>2850</v>
      </c>
      <c r="N85" s="2">
        <v>46273.752025463</v>
      </c>
      <c r="O85" s="3">
        <v>330</v>
      </c>
      <c r="P85" t="s">
        <v>27</v>
      </c>
      <c r="Q85" s="3">
        <v>40</v>
      </c>
      <c r="R85" s="3" t="str">
        <f>IF(OR(G85="12R",G85="12L"),_xlfn.XLOOKUP(C85,DB!$A$2:$A$222,DB!$B$2:$B$222,""),IF(OR(G85="30L",G85="30R"),_xlfn.XLOOKUP(C85,DB!$A$2:$A$222,DB!$C$2:$C$222,""),""))</f>
        <v>ENEBA</v>
      </c>
      <c r="S85" s="3">
        <f t="shared" si="1"/>
        <v>17</v>
      </c>
      <c r="T85" s="3" t="str">
        <f>_xlfn.XLOOKUP(C85,DB!$A$2:$A$222,DB!$D$2:$D$222,"")</f>
        <v>Sector 3</v>
      </c>
    </row>
    <row r="86" spans="1:20" x14ac:dyDescent="0.2">
      <c r="A86" t="s">
        <v>332</v>
      </c>
      <c r="B86" t="s">
        <v>18</v>
      </c>
      <c r="C86" t="s">
        <v>333</v>
      </c>
      <c r="D86" t="s">
        <v>65</v>
      </c>
      <c r="E86" t="s">
        <v>334</v>
      </c>
      <c r="F86" s="2">
        <v>46273.732881944401</v>
      </c>
      <c r="G86" t="s">
        <v>22</v>
      </c>
      <c r="H86" t="s">
        <v>2851</v>
      </c>
      <c r="I86" s="3">
        <v>370</v>
      </c>
      <c r="J86" t="s">
        <v>24</v>
      </c>
      <c r="K86" t="s">
        <v>25</v>
      </c>
      <c r="L86" s="3">
        <v>148</v>
      </c>
      <c r="M86" t="s">
        <v>1070</v>
      </c>
      <c r="N86" s="2">
        <v>46273.742835648103</v>
      </c>
      <c r="O86" s="3">
        <v>304</v>
      </c>
      <c r="P86" t="s">
        <v>27</v>
      </c>
      <c r="Q86" s="3">
        <v>190</v>
      </c>
      <c r="R86" s="3" t="str">
        <f>IF(OR(G86="12R",G86="12L"),_xlfn.XLOOKUP(C86,DB!$A$2:$A$222,DB!$B$2:$B$222,""),IF(OR(G86="30L",G86="30R"),_xlfn.XLOOKUP(C86,DB!$A$2:$A$222,DB!$C$2:$C$222,""),""))</f>
        <v>TAKUX</v>
      </c>
      <c r="S86" s="3">
        <f t="shared" si="1"/>
        <v>17</v>
      </c>
      <c r="T86" s="3" t="str">
        <f>_xlfn.XLOOKUP(C86,DB!$A$2:$A$222,DB!$D$2:$D$222,"")</f>
        <v>Sector 7</v>
      </c>
    </row>
    <row r="87" spans="1:20" x14ac:dyDescent="0.2">
      <c r="A87" t="s">
        <v>317</v>
      </c>
      <c r="B87" t="s">
        <v>18</v>
      </c>
      <c r="C87" t="s">
        <v>318</v>
      </c>
      <c r="D87" t="s">
        <v>30</v>
      </c>
      <c r="E87" t="s">
        <v>2852</v>
      </c>
      <c r="F87" s="2">
        <v>46273.734270833302</v>
      </c>
      <c r="G87" t="s">
        <v>22</v>
      </c>
      <c r="H87" t="s">
        <v>2853</v>
      </c>
      <c r="I87" s="3">
        <v>410</v>
      </c>
      <c r="J87" t="s">
        <v>24</v>
      </c>
      <c r="K87" t="s">
        <v>25</v>
      </c>
      <c r="L87" s="3">
        <v>168</v>
      </c>
      <c r="M87" t="s">
        <v>2854</v>
      </c>
      <c r="N87" s="2">
        <v>46273.745231481502</v>
      </c>
      <c r="O87" s="3">
        <v>308</v>
      </c>
      <c r="P87" t="s">
        <v>27</v>
      </c>
      <c r="Q87" s="3">
        <v>190</v>
      </c>
      <c r="R87" s="3" t="str">
        <f>IF(OR(G87="12R",G87="12L"),_xlfn.XLOOKUP(C87,DB!$A$2:$A$222,DB!$B$2:$B$222,""),IF(OR(G87="30L",G87="30R"),_xlfn.XLOOKUP(C87,DB!$A$2:$A$222,DB!$C$2:$C$222,""),""))</f>
        <v>HECAT</v>
      </c>
      <c r="S87" s="3">
        <f t="shared" si="1"/>
        <v>17</v>
      </c>
      <c r="T87" s="3" t="str">
        <f>_xlfn.XLOOKUP(C87,DB!$A$2:$A$222,DB!$D$2:$D$222,"")</f>
        <v>Sector 7</v>
      </c>
    </row>
    <row r="88" spans="1:20" x14ac:dyDescent="0.2">
      <c r="A88" t="s">
        <v>329</v>
      </c>
      <c r="B88" t="s">
        <v>18</v>
      </c>
      <c r="C88" t="s">
        <v>35</v>
      </c>
      <c r="D88" t="s">
        <v>20</v>
      </c>
      <c r="E88" t="s">
        <v>1774</v>
      </c>
      <c r="F88" s="2">
        <v>46273.736712963</v>
      </c>
      <c r="G88" t="s">
        <v>22</v>
      </c>
      <c r="H88" t="s">
        <v>2855</v>
      </c>
      <c r="I88" s="3">
        <v>360</v>
      </c>
      <c r="J88" t="s">
        <v>24</v>
      </c>
      <c r="K88" t="s">
        <v>25</v>
      </c>
      <c r="L88" s="3">
        <v>882</v>
      </c>
      <c r="M88" t="s">
        <v>39</v>
      </c>
      <c r="N88" s="2">
        <v>46273.783645833297</v>
      </c>
      <c r="O88" s="3">
        <v>360</v>
      </c>
      <c r="P88" t="s">
        <v>27</v>
      </c>
      <c r="Q88" s="3">
        <v>190</v>
      </c>
      <c r="R88" s="3" t="str">
        <f>IF(OR(G88="12R",G88="12L"),_xlfn.XLOOKUP(C88,DB!$A$2:$A$222,DB!$B$2:$B$222,""),IF(OR(G88="30L",G88="30R"),_xlfn.XLOOKUP(C88,DB!$A$2:$A$222,DB!$C$2:$C$222,""),""))</f>
        <v>UDGUV</v>
      </c>
      <c r="S88" s="3">
        <f t="shared" si="1"/>
        <v>17</v>
      </c>
      <c r="T88" s="3" t="str">
        <f>_xlfn.XLOOKUP(C88,DB!$A$2:$A$222,DB!$D$2:$D$222,"")</f>
        <v>Sector 2</v>
      </c>
    </row>
    <row r="89" spans="1:20" x14ac:dyDescent="0.2">
      <c r="A89" t="s">
        <v>345</v>
      </c>
      <c r="B89" t="s">
        <v>18</v>
      </c>
      <c r="C89" t="s">
        <v>346</v>
      </c>
      <c r="D89" t="s">
        <v>65</v>
      </c>
      <c r="E89" t="s">
        <v>781</v>
      </c>
      <c r="F89" s="2">
        <v>46273.737627314797</v>
      </c>
      <c r="G89" t="s">
        <v>22</v>
      </c>
      <c r="H89" t="s">
        <v>2856</v>
      </c>
      <c r="I89" s="3">
        <v>370</v>
      </c>
      <c r="J89" t="s">
        <v>24</v>
      </c>
      <c r="K89" t="s">
        <v>25</v>
      </c>
      <c r="L89" s="3">
        <v>157</v>
      </c>
      <c r="M89" t="s">
        <v>2857</v>
      </c>
      <c r="N89" s="2">
        <v>46273.747916666704</v>
      </c>
      <c r="O89" s="3">
        <v>302</v>
      </c>
      <c r="P89" t="s">
        <v>27</v>
      </c>
      <c r="Q89" s="3">
        <v>190</v>
      </c>
      <c r="R89" s="3" t="str">
        <f>IF(OR(G89="12R",G89="12L"),_xlfn.XLOOKUP(C89,DB!$A$2:$A$222,DB!$B$2:$B$222,""),IF(OR(G89="30L",G89="30R"),_xlfn.XLOOKUP(C89,DB!$A$2:$A$222,DB!$C$2:$C$222,""),""))</f>
        <v>TAKUX</v>
      </c>
      <c r="S89" s="3">
        <f t="shared" si="1"/>
        <v>17</v>
      </c>
      <c r="T89" s="3" t="str">
        <f>_xlfn.XLOOKUP(C89,DB!$A$2:$A$222,DB!$D$2:$D$222,"")</f>
        <v>Sector 7</v>
      </c>
    </row>
    <row r="90" spans="1:20" x14ac:dyDescent="0.2">
      <c r="A90" t="s">
        <v>309</v>
      </c>
      <c r="B90" t="s">
        <v>18</v>
      </c>
      <c r="C90" t="s">
        <v>310</v>
      </c>
      <c r="D90" t="s">
        <v>36</v>
      </c>
      <c r="E90" t="s">
        <v>2858</v>
      </c>
      <c r="F90" s="2">
        <v>46273.738923611098</v>
      </c>
      <c r="G90" t="s">
        <v>22</v>
      </c>
      <c r="H90" t="s">
        <v>312</v>
      </c>
      <c r="I90" s="3">
        <v>350</v>
      </c>
      <c r="J90" t="s">
        <v>24</v>
      </c>
      <c r="K90" t="s">
        <v>25</v>
      </c>
      <c r="L90" s="3">
        <v>136</v>
      </c>
      <c r="M90" t="s">
        <v>45</v>
      </c>
      <c r="N90" s="2">
        <v>46273.748275462996</v>
      </c>
      <c r="O90" s="3">
        <v>251</v>
      </c>
      <c r="P90" t="s">
        <v>27</v>
      </c>
      <c r="Q90" s="3">
        <v>190</v>
      </c>
      <c r="R90" s="3" t="str">
        <f>IF(OR(G90="12R",G90="12L"),_xlfn.XLOOKUP(C90,DB!$A$2:$A$222,DB!$B$2:$B$222,""),IF(OR(G90="30L",G90="30R"),_xlfn.XLOOKUP(C90,DB!$A$2:$A$222,DB!$C$2:$C$222,""),""))</f>
        <v>NUDAL</v>
      </c>
      <c r="S90" s="3">
        <f t="shared" si="1"/>
        <v>17</v>
      </c>
      <c r="T90" s="3" t="str">
        <f>_xlfn.XLOOKUP(C90,DB!$A$2:$A$222,DB!$D$2:$D$222,"")</f>
        <v>Sector 3</v>
      </c>
    </row>
    <row r="91" spans="1:20" x14ac:dyDescent="0.2">
      <c r="A91" t="s">
        <v>325</v>
      </c>
      <c r="B91" t="s">
        <v>18</v>
      </c>
      <c r="C91" t="s">
        <v>326</v>
      </c>
      <c r="D91" t="s">
        <v>155</v>
      </c>
      <c r="E91" t="s">
        <v>1767</v>
      </c>
      <c r="F91" s="2">
        <v>46273.740231481497</v>
      </c>
      <c r="G91" t="s">
        <v>22</v>
      </c>
      <c r="H91" t="s">
        <v>2859</v>
      </c>
      <c r="I91" s="3">
        <v>360</v>
      </c>
      <c r="J91" t="s">
        <v>24</v>
      </c>
      <c r="K91" t="s">
        <v>25</v>
      </c>
      <c r="L91" s="3">
        <v>429</v>
      </c>
      <c r="M91" t="s">
        <v>2860</v>
      </c>
      <c r="N91" s="2">
        <v>46273.762719907398</v>
      </c>
      <c r="O91" s="3">
        <v>360</v>
      </c>
      <c r="P91" t="s">
        <v>27</v>
      </c>
      <c r="Q91" s="3">
        <v>40</v>
      </c>
      <c r="R91" s="3" t="str">
        <f>IF(OR(G91="12R",G91="12L"),_xlfn.XLOOKUP(C91,DB!$A$2:$A$222,DB!$B$2:$B$222,""),IF(OR(G91="30L",G91="30R"),_xlfn.XLOOKUP(C91,DB!$A$2:$A$222,DB!$C$2:$C$222,""),""))</f>
        <v>OMSUK</v>
      </c>
      <c r="S91" s="3">
        <f t="shared" si="1"/>
        <v>17</v>
      </c>
      <c r="T91" s="3" t="str">
        <f>_xlfn.XLOOKUP(C91,DB!$A$2:$A$222,DB!$D$2:$D$222,"")</f>
        <v>Sector 3</v>
      </c>
    </row>
    <row r="92" spans="1:20" x14ac:dyDescent="0.2">
      <c r="A92" t="s">
        <v>428</v>
      </c>
      <c r="B92" t="s">
        <v>18</v>
      </c>
      <c r="C92" t="s">
        <v>182</v>
      </c>
      <c r="D92" t="s">
        <v>73</v>
      </c>
      <c r="E92" t="s">
        <v>2861</v>
      </c>
      <c r="F92" s="2">
        <v>46273.741585648102</v>
      </c>
      <c r="G92" t="s">
        <v>22</v>
      </c>
      <c r="H92" t="s">
        <v>2862</v>
      </c>
      <c r="I92" s="3">
        <v>350</v>
      </c>
      <c r="J92" t="s">
        <v>24</v>
      </c>
      <c r="K92" t="s">
        <v>25</v>
      </c>
      <c r="L92" s="3">
        <v>359</v>
      </c>
      <c r="M92" t="s">
        <v>33</v>
      </c>
      <c r="N92" s="2">
        <v>46273.762048611097</v>
      </c>
      <c r="O92" s="3">
        <v>350</v>
      </c>
      <c r="P92" t="s">
        <v>27</v>
      </c>
      <c r="Q92" s="3">
        <v>40</v>
      </c>
      <c r="R92" s="3" t="str">
        <f>IF(OR(G92="12R",G92="12L"),_xlfn.XLOOKUP(C92,DB!$A$2:$A$222,DB!$B$2:$B$222,""),IF(OR(G92="30L",G92="30R"),_xlfn.XLOOKUP(C92,DB!$A$2:$A$222,DB!$C$2:$C$222,""),""))</f>
        <v>ENEBA</v>
      </c>
      <c r="S92" s="3">
        <f t="shared" si="1"/>
        <v>17</v>
      </c>
      <c r="T92" s="3" t="str">
        <f>_xlfn.XLOOKUP(C92,DB!$A$2:$A$222,DB!$D$2:$D$222,"")</f>
        <v>Sector 3</v>
      </c>
    </row>
    <row r="93" spans="1:20" x14ac:dyDescent="0.2">
      <c r="A93" t="s">
        <v>285</v>
      </c>
      <c r="B93" t="s">
        <v>18</v>
      </c>
      <c r="C93" t="s">
        <v>154</v>
      </c>
      <c r="D93" t="s">
        <v>174</v>
      </c>
      <c r="E93" t="s">
        <v>2863</v>
      </c>
      <c r="F93" s="2">
        <v>46273.743368055599</v>
      </c>
      <c r="G93" t="s">
        <v>22</v>
      </c>
      <c r="H93" t="s">
        <v>2864</v>
      </c>
      <c r="I93" s="3">
        <v>350</v>
      </c>
      <c r="J93" t="s">
        <v>24</v>
      </c>
      <c r="K93" t="s">
        <v>25</v>
      </c>
      <c r="L93" s="3">
        <v>156</v>
      </c>
      <c r="M93" t="s">
        <v>2865</v>
      </c>
      <c r="N93" s="2">
        <v>46273.753981481503</v>
      </c>
      <c r="O93" s="3">
        <v>230</v>
      </c>
      <c r="P93" t="s">
        <v>27</v>
      </c>
      <c r="Q93" s="3">
        <v>190</v>
      </c>
      <c r="R93" s="3" t="str">
        <f>IF(OR(G93="12R",G93="12L"),_xlfn.XLOOKUP(C93,DB!$A$2:$A$222,DB!$B$2:$B$222,""),IF(OR(G93="30L",G93="30R"),_xlfn.XLOOKUP(C93,DB!$A$2:$A$222,DB!$C$2:$C$222,""),""))</f>
        <v>TAKUX</v>
      </c>
      <c r="S93" s="3">
        <f t="shared" si="1"/>
        <v>17</v>
      </c>
      <c r="T93" s="3" t="str">
        <f>_xlfn.XLOOKUP(C93,DB!$A$2:$A$222,DB!$D$2:$D$222,"")</f>
        <v>Sector 7</v>
      </c>
    </row>
    <row r="94" spans="1:20" x14ac:dyDescent="0.2">
      <c r="A94" t="s">
        <v>340</v>
      </c>
      <c r="B94" t="s">
        <v>18</v>
      </c>
      <c r="C94" t="s">
        <v>341</v>
      </c>
      <c r="D94" t="s">
        <v>155</v>
      </c>
      <c r="E94" t="s">
        <v>2866</v>
      </c>
      <c r="F94" s="2">
        <v>46273.745185185202</v>
      </c>
      <c r="G94" t="s">
        <v>22</v>
      </c>
      <c r="H94" t="s">
        <v>2867</v>
      </c>
      <c r="I94" s="3">
        <v>380</v>
      </c>
      <c r="J94" t="s">
        <v>24</v>
      </c>
      <c r="K94" t="s">
        <v>25</v>
      </c>
      <c r="L94" s="3">
        <v>496</v>
      </c>
      <c r="M94" t="s">
        <v>2868</v>
      </c>
      <c r="N94" s="2">
        <v>46273.771701388898</v>
      </c>
      <c r="O94" s="3">
        <v>380</v>
      </c>
      <c r="P94" t="s">
        <v>27</v>
      </c>
      <c r="Q94" s="3">
        <v>40</v>
      </c>
      <c r="R94" s="3" t="str">
        <f>IF(OR(G94="12R",G94="12L"),_xlfn.XLOOKUP(C94,DB!$A$2:$A$222,DB!$B$2:$B$222,""),IF(OR(G94="30L",G94="30R"),_xlfn.XLOOKUP(C94,DB!$A$2:$A$222,DB!$C$2:$C$222,""),""))</f>
        <v>ENEBA</v>
      </c>
      <c r="S94" s="3">
        <f t="shared" si="1"/>
        <v>17</v>
      </c>
      <c r="T94" s="3" t="str">
        <f>_xlfn.XLOOKUP(C94,DB!$A$2:$A$222,DB!$D$2:$D$222,"")</f>
        <v>Sector 3</v>
      </c>
    </row>
    <row r="95" spans="1:20" x14ac:dyDescent="0.2">
      <c r="A95" t="s">
        <v>699</v>
      </c>
      <c r="B95" t="s">
        <v>18</v>
      </c>
      <c r="C95" t="s">
        <v>700</v>
      </c>
      <c r="D95" t="s">
        <v>36</v>
      </c>
      <c r="E95" t="s">
        <v>2869</v>
      </c>
      <c r="F95" s="2">
        <v>46273.746446759302</v>
      </c>
      <c r="G95" t="s">
        <v>22</v>
      </c>
      <c r="H95" t="s">
        <v>2870</v>
      </c>
      <c r="I95" s="3">
        <v>370</v>
      </c>
      <c r="J95" t="s">
        <v>24</v>
      </c>
      <c r="K95" t="s">
        <v>25</v>
      </c>
      <c r="L95" s="3">
        <v>359</v>
      </c>
      <c r="M95" t="s">
        <v>33</v>
      </c>
      <c r="N95" s="2">
        <v>46273.766817129603</v>
      </c>
      <c r="O95" s="3">
        <v>370</v>
      </c>
      <c r="P95" t="s">
        <v>27</v>
      </c>
      <c r="Q95" s="3">
        <v>40</v>
      </c>
      <c r="R95" s="3" t="str">
        <f>IF(OR(G95="12R",G95="12L"),_xlfn.XLOOKUP(C95,DB!$A$2:$A$222,DB!$B$2:$B$222,""),IF(OR(G95="30L",G95="30R"),_xlfn.XLOOKUP(C95,DB!$A$2:$A$222,DB!$C$2:$C$222,""),""))</f>
        <v>OMSUK</v>
      </c>
      <c r="S95" s="3">
        <f t="shared" si="1"/>
        <v>17</v>
      </c>
      <c r="T95" s="3" t="str">
        <f>_xlfn.XLOOKUP(C95,DB!$A$2:$A$222,DB!$D$2:$D$222,"")</f>
        <v>Sector 3</v>
      </c>
    </row>
    <row r="96" spans="1:20" x14ac:dyDescent="0.2">
      <c r="A96" t="s">
        <v>1317</v>
      </c>
      <c r="B96" t="s">
        <v>18</v>
      </c>
      <c r="C96" t="s">
        <v>18</v>
      </c>
      <c r="D96" t="s">
        <v>1203</v>
      </c>
      <c r="F96" s="2">
        <v>46273.7484722222</v>
      </c>
      <c r="G96" t="s">
        <v>22</v>
      </c>
      <c r="H96" t="s">
        <v>2871</v>
      </c>
      <c r="I96" s="3">
        <v>15</v>
      </c>
      <c r="J96" t="s">
        <v>196</v>
      </c>
      <c r="K96" t="s">
        <v>1195</v>
      </c>
      <c r="L96" s="3">
        <v>333</v>
      </c>
      <c r="M96" t="s">
        <v>18</v>
      </c>
      <c r="N96" s="2">
        <v>46273.895358796297</v>
      </c>
      <c r="O96" s="3">
        <v>0</v>
      </c>
      <c r="P96" t="s">
        <v>192</v>
      </c>
      <c r="Q96" s="3">
        <v>15</v>
      </c>
      <c r="R96" s="3" t="str">
        <f>IF(OR(G96="12R",G96="12L"),_xlfn.XLOOKUP(C96,DB!$A$2:$A$222,DB!$B$2:$B$222,""),IF(OR(G96="30L",G96="30R"),_xlfn.XLOOKUP(C96,DB!$A$2:$A$222,DB!$C$2:$C$222,""),""))</f>
        <v/>
      </c>
      <c r="S96" s="3">
        <f t="shared" si="1"/>
        <v>17</v>
      </c>
      <c r="T96" s="3" t="str">
        <f>_xlfn.XLOOKUP(C96,DB!$A$2:$A$222,DB!$D$2:$D$222,"")</f>
        <v/>
      </c>
    </row>
    <row r="97" spans="1:20" x14ac:dyDescent="0.2">
      <c r="A97" t="s">
        <v>370</v>
      </c>
      <c r="B97" t="s">
        <v>18</v>
      </c>
      <c r="C97" t="s">
        <v>48</v>
      </c>
      <c r="D97" t="s">
        <v>49</v>
      </c>
      <c r="E97" t="s">
        <v>2159</v>
      </c>
      <c r="F97" s="2">
        <v>46273.7519791667</v>
      </c>
      <c r="G97" t="s">
        <v>22</v>
      </c>
      <c r="H97" t="s">
        <v>637</v>
      </c>
      <c r="I97" s="3">
        <v>360</v>
      </c>
      <c r="J97" t="s">
        <v>24</v>
      </c>
      <c r="K97" t="s">
        <v>25</v>
      </c>
      <c r="L97" s="3">
        <v>859</v>
      </c>
      <c r="M97" t="s">
        <v>52</v>
      </c>
      <c r="N97" s="2">
        <v>46273.797766203701</v>
      </c>
      <c r="O97" s="3">
        <v>360</v>
      </c>
      <c r="P97" t="s">
        <v>27</v>
      </c>
      <c r="Q97" s="3">
        <v>190</v>
      </c>
      <c r="R97" s="3" t="str">
        <f>IF(OR(G97="12R",G97="12L"),_xlfn.XLOOKUP(C97,DB!$A$2:$A$222,DB!$B$2:$B$222,""),IF(OR(G97="30L",G97="30R"),_xlfn.XLOOKUP(C97,DB!$A$2:$A$222,DB!$C$2:$C$222,""),""))</f>
        <v>UDGUV</v>
      </c>
      <c r="S97" s="3">
        <f t="shared" si="1"/>
        <v>18</v>
      </c>
      <c r="T97" s="3" t="str">
        <f>_xlfn.XLOOKUP(C97,DB!$A$2:$A$222,DB!$D$2:$D$222,"")</f>
        <v>Sector 2</v>
      </c>
    </row>
    <row r="98" spans="1:20" x14ac:dyDescent="0.2">
      <c r="A98" t="s">
        <v>377</v>
      </c>
      <c r="B98" t="s">
        <v>18</v>
      </c>
      <c r="C98" t="s">
        <v>29</v>
      </c>
      <c r="D98" t="s">
        <v>378</v>
      </c>
      <c r="E98" t="s">
        <v>2872</v>
      </c>
      <c r="F98" s="2">
        <v>46273.753125000003</v>
      </c>
      <c r="G98" t="s">
        <v>22</v>
      </c>
      <c r="H98" t="s">
        <v>2873</v>
      </c>
      <c r="I98" s="3">
        <v>350</v>
      </c>
      <c r="J98" t="s">
        <v>24</v>
      </c>
      <c r="K98" t="s">
        <v>25</v>
      </c>
      <c r="L98" s="3">
        <v>359</v>
      </c>
      <c r="M98" t="s">
        <v>33</v>
      </c>
      <c r="N98" s="2">
        <v>46273.773553240702</v>
      </c>
      <c r="O98" s="3">
        <v>350</v>
      </c>
      <c r="P98" t="s">
        <v>27</v>
      </c>
      <c r="Q98" s="3">
        <v>40</v>
      </c>
      <c r="R98" s="3" t="str">
        <f>IF(OR(G98="12R",G98="12L"),_xlfn.XLOOKUP(C98,DB!$A$2:$A$222,DB!$B$2:$B$222,""),IF(OR(G98="30L",G98="30R"),_xlfn.XLOOKUP(C98,DB!$A$2:$A$222,DB!$C$2:$C$222,""),""))</f>
        <v>OMSUK</v>
      </c>
      <c r="S98" s="3">
        <f t="shared" si="1"/>
        <v>18</v>
      </c>
      <c r="T98" s="3" t="str">
        <f>_xlfn.XLOOKUP(C98,DB!$A$2:$A$222,DB!$D$2:$D$222,"")</f>
        <v>Sector 3</v>
      </c>
    </row>
    <row r="99" spans="1:20" x14ac:dyDescent="0.2">
      <c r="A99" t="s">
        <v>355</v>
      </c>
      <c r="B99" t="s">
        <v>18</v>
      </c>
      <c r="C99" t="s">
        <v>35</v>
      </c>
      <c r="D99" t="s">
        <v>20</v>
      </c>
      <c r="E99" t="s">
        <v>993</v>
      </c>
      <c r="F99" s="2">
        <v>46273.754212963002</v>
      </c>
      <c r="G99" t="s">
        <v>22</v>
      </c>
      <c r="H99" t="s">
        <v>2874</v>
      </c>
      <c r="I99" s="3">
        <v>360</v>
      </c>
      <c r="J99" t="s">
        <v>24</v>
      </c>
      <c r="K99" t="s">
        <v>25</v>
      </c>
      <c r="L99" s="3">
        <v>872</v>
      </c>
      <c r="M99" t="s">
        <v>39</v>
      </c>
      <c r="N99" s="2">
        <v>46273.801238425898</v>
      </c>
      <c r="O99" s="3">
        <v>360</v>
      </c>
      <c r="P99" t="s">
        <v>27</v>
      </c>
      <c r="Q99" s="3">
        <v>190</v>
      </c>
      <c r="R99" s="3" t="str">
        <f>IF(OR(G99="12R",G99="12L"),_xlfn.XLOOKUP(C99,DB!$A$2:$A$222,DB!$B$2:$B$222,""),IF(OR(G99="30L",G99="30R"),_xlfn.XLOOKUP(C99,DB!$A$2:$A$222,DB!$C$2:$C$222,""),""))</f>
        <v>UDGUV</v>
      </c>
      <c r="S99" s="3">
        <f t="shared" si="1"/>
        <v>18</v>
      </c>
      <c r="T99" s="3" t="str">
        <f>_xlfn.XLOOKUP(C99,DB!$A$2:$A$222,DB!$D$2:$D$222,"")</f>
        <v>Sector 2</v>
      </c>
    </row>
    <row r="100" spans="1:20" x14ac:dyDescent="0.2">
      <c r="A100" t="s">
        <v>349</v>
      </c>
      <c r="B100" t="s">
        <v>18</v>
      </c>
      <c r="C100" t="s">
        <v>19</v>
      </c>
      <c r="D100" t="s">
        <v>20</v>
      </c>
      <c r="E100" t="s">
        <v>1443</v>
      </c>
      <c r="F100" s="2">
        <v>46273.755300925899</v>
      </c>
      <c r="G100" t="s">
        <v>22</v>
      </c>
      <c r="H100" t="s">
        <v>2875</v>
      </c>
      <c r="I100" s="3">
        <v>340</v>
      </c>
      <c r="J100" t="s">
        <v>24</v>
      </c>
      <c r="K100" t="s">
        <v>25</v>
      </c>
      <c r="L100" s="3">
        <v>863</v>
      </c>
      <c r="M100" t="s">
        <v>1121</v>
      </c>
      <c r="N100" s="2">
        <v>46273.801666666703</v>
      </c>
      <c r="O100" s="3">
        <v>340</v>
      </c>
      <c r="P100" t="s">
        <v>27</v>
      </c>
      <c r="Q100" s="3">
        <v>190</v>
      </c>
      <c r="R100" s="3" t="str">
        <f>IF(OR(G100="12R",G100="12L"),_xlfn.XLOOKUP(C100,DB!$A$2:$A$222,DB!$B$2:$B$222,""),IF(OR(G100="30L",G100="30R"),_xlfn.XLOOKUP(C100,DB!$A$2:$A$222,DB!$C$2:$C$222,""),""))</f>
        <v>UDGUV</v>
      </c>
      <c r="S100" s="3">
        <f t="shared" si="1"/>
        <v>18</v>
      </c>
      <c r="T100" s="3" t="str">
        <f>_xlfn.XLOOKUP(C100,DB!$A$2:$A$222,DB!$D$2:$D$222,"")</f>
        <v>Sector 2</v>
      </c>
    </row>
    <row r="101" spans="1:20" x14ac:dyDescent="0.2">
      <c r="A101" t="s">
        <v>2462</v>
      </c>
      <c r="B101" t="s">
        <v>18</v>
      </c>
      <c r="C101" t="s">
        <v>2876</v>
      </c>
      <c r="D101" t="s">
        <v>2463</v>
      </c>
      <c r="F101" s="2">
        <v>46273.759837963</v>
      </c>
      <c r="G101" t="s">
        <v>22</v>
      </c>
      <c r="H101" t="s">
        <v>2877</v>
      </c>
      <c r="I101" s="3">
        <v>430</v>
      </c>
      <c r="J101" t="s">
        <v>24</v>
      </c>
      <c r="K101" t="s">
        <v>62</v>
      </c>
      <c r="L101" s="3">
        <v>988</v>
      </c>
      <c r="M101" t="s">
        <v>2878</v>
      </c>
      <c r="N101" s="2">
        <v>46273.816261574102</v>
      </c>
      <c r="O101" s="3">
        <v>430</v>
      </c>
      <c r="P101" t="s">
        <v>27</v>
      </c>
      <c r="Q101" s="3">
        <v>30</v>
      </c>
      <c r="R101" s="3" t="str">
        <f>IF(OR(G101="12R",G101="12L"),_xlfn.XLOOKUP(C101,DB!$A$2:$A$222,DB!$B$2:$B$222,""),IF(OR(G101="30L",G101="30R"),_xlfn.XLOOKUP(C101,DB!$A$2:$A$222,DB!$C$2:$C$222,""),""))</f>
        <v>CZM</v>
      </c>
      <c r="S101" s="3">
        <f t="shared" si="1"/>
        <v>18</v>
      </c>
      <c r="T101" s="3" t="str">
        <f>_xlfn.XLOOKUP(C101,DB!$A$2:$A$222,DB!$D$2:$D$222,"")</f>
        <v>Sector 7</v>
      </c>
    </row>
    <row r="102" spans="1:20" x14ac:dyDescent="0.2">
      <c r="A102" t="s">
        <v>367</v>
      </c>
      <c r="B102" t="s">
        <v>18</v>
      </c>
      <c r="C102" t="s">
        <v>249</v>
      </c>
      <c r="D102" t="s">
        <v>73</v>
      </c>
      <c r="E102" t="s">
        <v>2879</v>
      </c>
      <c r="F102" s="2">
        <v>46273.761435185203</v>
      </c>
      <c r="G102" t="s">
        <v>22</v>
      </c>
      <c r="H102" t="s">
        <v>2880</v>
      </c>
      <c r="I102" s="3">
        <v>350</v>
      </c>
      <c r="J102" t="s">
        <v>24</v>
      </c>
      <c r="K102" t="s">
        <v>25</v>
      </c>
      <c r="L102" s="3">
        <v>360</v>
      </c>
      <c r="M102" t="s">
        <v>33</v>
      </c>
      <c r="N102" s="2">
        <v>46273.781886574099</v>
      </c>
      <c r="O102" s="3">
        <v>340</v>
      </c>
      <c r="P102" t="s">
        <v>27</v>
      </c>
      <c r="Q102" s="3">
        <v>40</v>
      </c>
      <c r="R102" s="3" t="str">
        <f>IF(OR(G102="12R",G102="12L"),_xlfn.XLOOKUP(C102,DB!$A$2:$A$222,DB!$B$2:$B$222,""),IF(OR(G102="30L",G102="30R"),_xlfn.XLOOKUP(C102,DB!$A$2:$A$222,DB!$C$2:$C$222,""),""))</f>
        <v>OMSUK</v>
      </c>
      <c r="S102" s="3">
        <f t="shared" si="1"/>
        <v>18</v>
      </c>
      <c r="T102" s="3" t="str">
        <f>_xlfn.XLOOKUP(C102,DB!$A$2:$A$222,DB!$D$2:$D$222,"")</f>
        <v>Sector 3</v>
      </c>
    </row>
    <row r="103" spans="1:20" x14ac:dyDescent="0.2">
      <c r="A103" t="s">
        <v>336</v>
      </c>
      <c r="B103" t="s">
        <v>18</v>
      </c>
      <c r="C103" t="s">
        <v>337</v>
      </c>
      <c r="D103" t="s">
        <v>65</v>
      </c>
      <c r="E103" t="s">
        <v>148</v>
      </c>
      <c r="F103" s="2">
        <v>46273.762442129599</v>
      </c>
      <c r="G103" t="s">
        <v>22</v>
      </c>
      <c r="H103" t="s">
        <v>2881</v>
      </c>
      <c r="I103" s="3">
        <v>380</v>
      </c>
      <c r="J103" t="s">
        <v>24</v>
      </c>
      <c r="K103" t="s">
        <v>25</v>
      </c>
      <c r="L103" s="3">
        <v>859</v>
      </c>
      <c r="M103" t="s">
        <v>52</v>
      </c>
      <c r="N103" s="2">
        <v>46273.808622685203</v>
      </c>
      <c r="O103" s="3">
        <v>380</v>
      </c>
      <c r="P103" t="s">
        <v>27</v>
      </c>
      <c r="Q103" s="3">
        <v>190</v>
      </c>
      <c r="R103" s="3" t="str">
        <f>IF(OR(G103="12R",G103="12L"),_xlfn.XLOOKUP(C103,DB!$A$2:$A$222,DB!$B$2:$B$222,""),IF(OR(G103="30L",G103="30R"),_xlfn.XLOOKUP(C103,DB!$A$2:$A$222,DB!$C$2:$C$222,""),""))</f>
        <v>UDGUV</v>
      </c>
      <c r="S103" s="3">
        <f t="shared" si="1"/>
        <v>18</v>
      </c>
      <c r="T103" s="3" t="str">
        <f>_xlfn.XLOOKUP(C103,DB!$A$2:$A$222,DB!$D$2:$D$222,"")</f>
        <v>Sector 2</v>
      </c>
    </row>
    <row r="104" spans="1:20" x14ac:dyDescent="0.2">
      <c r="A104" t="s">
        <v>357</v>
      </c>
      <c r="B104" t="s">
        <v>18</v>
      </c>
      <c r="C104" t="s">
        <v>249</v>
      </c>
      <c r="D104" t="s">
        <v>20</v>
      </c>
      <c r="E104" t="s">
        <v>2215</v>
      </c>
      <c r="F104" s="2">
        <v>46273.7649074074</v>
      </c>
      <c r="G104" t="s">
        <v>22</v>
      </c>
      <c r="H104" t="s">
        <v>2882</v>
      </c>
      <c r="I104" s="3">
        <v>350</v>
      </c>
      <c r="J104" t="s">
        <v>24</v>
      </c>
      <c r="K104" t="s">
        <v>25</v>
      </c>
      <c r="L104" s="3">
        <v>351</v>
      </c>
      <c r="M104" t="s">
        <v>33</v>
      </c>
      <c r="N104" s="2">
        <v>46273.785243055601</v>
      </c>
      <c r="O104" s="3">
        <v>330</v>
      </c>
      <c r="P104" t="s">
        <v>27</v>
      </c>
      <c r="Q104" s="3">
        <v>40</v>
      </c>
      <c r="R104" s="3" t="str">
        <f>IF(OR(G104="12R",G104="12L"),_xlfn.XLOOKUP(C104,DB!$A$2:$A$222,DB!$B$2:$B$222,""),IF(OR(G104="30L",G104="30R"),_xlfn.XLOOKUP(C104,DB!$A$2:$A$222,DB!$C$2:$C$222,""),""))</f>
        <v>OMSUK</v>
      </c>
      <c r="S104" s="3">
        <f t="shared" si="1"/>
        <v>18</v>
      </c>
      <c r="T104" s="3" t="str">
        <f>_xlfn.XLOOKUP(C104,DB!$A$2:$A$222,DB!$D$2:$D$222,"")</f>
        <v>Sector 3</v>
      </c>
    </row>
    <row r="105" spans="1:20" x14ac:dyDescent="0.2">
      <c r="A105" t="s">
        <v>360</v>
      </c>
      <c r="B105" t="s">
        <v>18</v>
      </c>
      <c r="C105" t="s">
        <v>361</v>
      </c>
      <c r="D105" t="s">
        <v>49</v>
      </c>
      <c r="E105" t="s">
        <v>533</v>
      </c>
      <c r="F105" s="2">
        <v>46273.765925925902</v>
      </c>
      <c r="G105" t="s">
        <v>22</v>
      </c>
      <c r="H105" t="s">
        <v>2883</v>
      </c>
      <c r="I105" s="3">
        <v>320</v>
      </c>
      <c r="J105" t="s">
        <v>24</v>
      </c>
      <c r="K105" t="s">
        <v>25</v>
      </c>
      <c r="L105" s="3">
        <v>881</v>
      </c>
      <c r="M105" t="s">
        <v>39</v>
      </c>
      <c r="N105" s="2">
        <v>46273.811898148102</v>
      </c>
      <c r="O105" s="3">
        <v>320</v>
      </c>
      <c r="P105" t="s">
        <v>27</v>
      </c>
      <c r="Q105" s="3">
        <v>190</v>
      </c>
      <c r="R105" s="3" t="str">
        <f>IF(OR(G105="12R",G105="12L"),_xlfn.XLOOKUP(C105,DB!$A$2:$A$222,DB!$B$2:$B$222,""),IF(OR(G105="30L",G105="30R"),_xlfn.XLOOKUP(C105,DB!$A$2:$A$222,DB!$C$2:$C$222,""),""))</f>
        <v>UDGUV</v>
      </c>
      <c r="S105" s="3">
        <f t="shared" si="1"/>
        <v>18</v>
      </c>
      <c r="T105" s="3" t="str">
        <f>_xlfn.XLOOKUP(C105,DB!$A$2:$A$222,DB!$D$2:$D$222,"")</f>
        <v>Sector 2</v>
      </c>
    </row>
    <row r="106" spans="1:20" x14ac:dyDescent="0.2">
      <c r="A106" t="s">
        <v>402</v>
      </c>
      <c r="B106" t="s">
        <v>18</v>
      </c>
      <c r="C106" t="s">
        <v>164</v>
      </c>
      <c r="D106" t="s">
        <v>165</v>
      </c>
      <c r="E106" t="s">
        <v>2884</v>
      </c>
      <c r="F106" s="2">
        <v>46273.7671064815</v>
      </c>
      <c r="G106" t="s">
        <v>22</v>
      </c>
      <c r="H106" t="s">
        <v>2885</v>
      </c>
      <c r="I106" s="3">
        <v>320</v>
      </c>
      <c r="J106" t="s">
        <v>24</v>
      </c>
      <c r="K106" t="s">
        <v>25</v>
      </c>
      <c r="L106" s="3">
        <v>579</v>
      </c>
      <c r="M106" t="s">
        <v>177</v>
      </c>
      <c r="N106" s="2">
        <v>46273.798912036997</v>
      </c>
      <c r="O106" s="3">
        <v>340</v>
      </c>
      <c r="P106" t="s">
        <v>27</v>
      </c>
      <c r="Q106" s="3">
        <v>40</v>
      </c>
      <c r="R106" s="3" t="str">
        <f>IF(OR(G106="12R",G106="12L"),_xlfn.XLOOKUP(C106,DB!$A$2:$A$222,DB!$B$2:$B$222,""),IF(OR(G106="30L",G106="30R"),_xlfn.XLOOKUP(C106,DB!$A$2:$A$222,DB!$C$2:$C$222,""),""))</f>
        <v>ENEBA</v>
      </c>
      <c r="S106" s="3">
        <f t="shared" si="1"/>
        <v>18</v>
      </c>
      <c r="T106" s="3" t="str">
        <f>_xlfn.XLOOKUP(C106,DB!$A$2:$A$222,DB!$D$2:$D$222,"")</f>
        <v>Sector 3</v>
      </c>
    </row>
    <row r="107" spans="1:20" x14ac:dyDescent="0.2">
      <c r="A107" t="s">
        <v>2886</v>
      </c>
      <c r="B107" t="s">
        <v>18</v>
      </c>
      <c r="C107" t="s">
        <v>29</v>
      </c>
      <c r="D107" t="s">
        <v>73</v>
      </c>
      <c r="E107" t="s">
        <v>2127</v>
      </c>
      <c r="F107" s="2">
        <v>46273.768449074101</v>
      </c>
      <c r="G107" t="s">
        <v>22</v>
      </c>
      <c r="H107" t="s">
        <v>2887</v>
      </c>
      <c r="I107" s="3">
        <v>350</v>
      </c>
      <c r="J107" t="s">
        <v>24</v>
      </c>
      <c r="K107" t="s">
        <v>25</v>
      </c>
      <c r="L107" s="3">
        <v>228</v>
      </c>
      <c r="M107" t="s">
        <v>686</v>
      </c>
      <c r="N107" s="2">
        <v>46273.7824652778</v>
      </c>
      <c r="O107" s="3">
        <v>238</v>
      </c>
      <c r="P107" t="s">
        <v>27</v>
      </c>
      <c r="Q107" s="3">
        <v>40</v>
      </c>
      <c r="R107" s="3" t="str">
        <f>IF(OR(G107="12R",G107="12L"),_xlfn.XLOOKUP(C107,DB!$A$2:$A$222,DB!$B$2:$B$222,""),IF(OR(G107="30L",G107="30R"),_xlfn.XLOOKUP(C107,DB!$A$2:$A$222,DB!$C$2:$C$222,""),""))</f>
        <v>OMSUK</v>
      </c>
      <c r="S107" s="3">
        <f t="shared" si="1"/>
        <v>18</v>
      </c>
      <c r="T107" s="3" t="str">
        <f>_xlfn.XLOOKUP(C107,DB!$A$2:$A$222,DB!$D$2:$D$222,"")</f>
        <v>Sector 3</v>
      </c>
    </row>
    <row r="108" spans="1:20" x14ac:dyDescent="0.2">
      <c r="A108" t="s">
        <v>381</v>
      </c>
      <c r="B108" t="s">
        <v>18</v>
      </c>
      <c r="C108" t="s">
        <v>305</v>
      </c>
      <c r="D108" t="s">
        <v>73</v>
      </c>
      <c r="E108" t="s">
        <v>776</v>
      </c>
      <c r="F108" s="2">
        <v>46273.770023148201</v>
      </c>
      <c r="G108" t="s">
        <v>22</v>
      </c>
      <c r="H108" t="s">
        <v>2888</v>
      </c>
      <c r="I108" s="3">
        <v>340</v>
      </c>
      <c r="J108" t="s">
        <v>24</v>
      </c>
      <c r="K108" t="s">
        <v>25</v>
      </c>
      <c r="L108" s="3">
        <v>435</v>
      </c>
      <c r="M108" t="s">
        <v>308</v>
      </c>
      <c r="N108" s="2">
        <v>46273.7948032407</v>
      </c>
      <c r="O108" s="3">
        <v>320</v>
      </c>
      <c r="P108" t="s">
        <v>27</v>
      </c>
      <c r="Q108" s="3">
        <v>40</v>
      </c>
      <c r="R108" s="3" t="str">
        <f>IF(OR(G108="12R",G108="12L"),_xlfn.XLOOKUP(C108,DB!$A$2:$A$222,DB!$B$2:$B$222,""),IF(OR(G108="30L",G108="30R"),_xlfn.XLOOKUP(C108,DB!$A$2:$A$222,DB!$C$2:$C$222,""),""))</f>
        <v>ENEBA</v>
      </c>
      <c r="S108" s="3">
        <f t="shared" si="1"/>
        <v>18</v>
      </c>
      <c r="T108" s="3" t="str">
        <f>_xlfn.XLOOKUP(C108,DB!$A$2:$A$222,DB!$D$2:$D$222,"")</f>
        <v>Sector 3</v>
      </c>
    </row>
    <row r="109" spans="1:20" x14ac:dyDescent="0.2">
      <c r="A109" t="s">
        <v>834</v>
      </c>
      <c r="B109" t="s">
        <v>18</v>
      </c>
      <c r="C109" t="s">
        <v>204</v>
      </c>
      <c r="D109" t="s">
        <v>30</v>
      </c>
      <c r="E109" t="s">
        <v>2889</v>
      </c>
      <c r="F109" s="2">
        <v>46273.771423611099</v>
      </c>
      <c r="G109" t="s">
        <v>22</v>
      </c>
      <c r="H109" t="s">
        <v>2890</v>
      </c>
      <c r="I109" s="3">
        <v>330</v>
      </c>
      <c r="J109" t="s">
        <v>24</v>
      </c>
      <c r="K109" t="s">
        <v>25</v>
      </c>
      <c r="L109" s="3">
        <v>215</v>
      </c>
      <c r="M109" t="s">
        <v>686</v>
      </c>
      <c r="N109" s="2">
        <v>46273.785590277803</v>
      </c>
      <c r="O109" s="3">
        <v>308</v>
      </c>
      <c r="P109" t="s">
        <v>27</v>
      </c>
      <c r="Q109" s="3">
        <v>40</v>
      </c>
      <c r="R109" s="3" t="str">
        <f>IF(OR(G109="12R",G109="12L"),_xlfn.XLOOKUP(C109,DB!$A$2:$A$222,DB!$B$2:$B$222,""),IF(OR(G109="30L",G109="30R"),_xlfn.XLOOKUP(C109,DB!$A$2:$A$222,DB!$C$2:$C$222,""),""))</f>
        <v>OMSUK</v>
      </c>
      <c r="S109" s="3">
        <f t="shared" si="1"/>
        <v>18</v>
      </c>
      <c r="T109" s="3" t="str">
        <f>_xlfn.XLOOKUP(C109,DB!$A$2:$A$222,DB!$D$2:$D$222,"")</f>
        <v>Sector 3</v>
      </c>
    </row>
    <row r="110" spans="1:20" x14ac:dyDescent="0.2">
      <c r="A110" t="s">
        <v>387</v>
      </c>
      <c r="B110" t="s">
        <v>18</v>
      </c>
      <c r="C110" t="s">
        <v>29</v>
      </c>
      <c r="D110" t="s">
        <v>30</v>
      </c>
      <c r="E110" t="s">
        <v>2891</v>
      </c>
      <c r="F110" s="2">
        <v>46273.773564814801</v>
      </c>
      <c r="G110" t="s">
        <v>22</v>
      </c>
      <c r="H110" t="s">
        <v>2892</v>
      </c>
      <c r="I110" s="3">
        <v>310</v>
      </c>
      <c r="J110" t="s">
        <v>24</v>
      </c>
      <c r="K110" t="s">
        <v>25</v>
      </c>
      <c r="L110" s="3">
        <v>368</v>
      </c>
      <c r="M110" t="s">
        <v>33</v>
      </c>
      <c r="N110" s="2">
        <v>46273.793587963002</v>
      </c>
      <c r="O110" s="3">
        <v>350</v>
      </c>
      <c r="P110" t="s">
        <v>27</v>
      </c>
      <c r="Q110" s="3">
        <v>40</v>
      </c>
      <c r="R110" s="3" t="str">
        <f>IF(OR(G110="12R",G110="12L"),_xlfn.XLOOKUP(C110,DB!$A$2:$A$222,DB!$B$2:$B$222,""),IF(OR(G110="30L",G110="30R"),_xlfn.XLOOKUP(C110,DB!$A$2:$A$222,DB!$C$2:$C$222,""),""))</f>
        <v>OMSUK</v>
      </c>
      <c r="S110" s="3">
        <f t="shared" si="1"/>
        <v>18</v>
      </c>
      <c r="T110" s="3" t="str">
        <f>_xlfn.XLOOKUP(C110,DB!$A$2:$A$222,DB!$D$2:$D$222,"")</f>
        <v>Sector 3</v>
      </c>
    </row>
    <row r="111" spans="1:20" x14ac:dyDescent="0.2">
      <c r="A111" t="s">
        <v>2893</v>
      </c>
      <c r="B111" t="s">
        <v>18</v>
      </c>
      <c r="C111" t="s">
        <v>19</v>
      </c>
      <c r="D111" t="s">
        <v>1619</v>
      </c>
      <c r="F111" s="2">
        <v>46273.774733796301</v>
      </c>
      <c r="G111" t="s">
        <v>22</v>
      </c>
      <c r="H111" t="s">
        <v>2894</v>
      </c>
      <c r="I111" s="3">
        <v>360</v>
      </c>
      <c r="J111" t="s">
        <v>24</v>
      </c>
      <c r="K111" t="s">
        <v>62</v>
      </c>
      <c r="L111" s="3">
        <v>868</v>
      </c>
      <c r="M111" t="s">
        <v>2895</v>
      </c>
      <c r="N111" s="2">
        <v>46273.824537036999</v>
      </c>
      <c r="O111" s="3">
        <v>400</v>
      </c>
      <c r="P111" t="s">
        <v>27</v>
      </c>
      <c r="Q111" s="3">
        <v>30</v>
      </c>
      <c r="R111" s="3" t="str">
        <f>IF(OR(G111="12R",G111="12L"),_xlfn.XLOOKUP(C111,DB!$A$2:$A$222,DB!$B$2:$B$222,""),IF(OR(G111="30L",G111="30R"),_xlfn.XLOOKUP(C111,DB!$A$2:$A$222,DB!$C$2:$C$222,""),""))</f>
        <v>UDGUV</v>
      </c>
      <c r="S111" s="3">
        <f t="shared" si="1"/>
        <v>18</v>
      </c>
      <c r="T111" s="3" t="str">
        <f>_xlfn.XLOOKUP(C111,DB!$A$2:$A$222,DB!$D$2:$D$222,"")</f>
        <v>Sector 2</v>
      </c>
    </row>
    <row r="112" spans="1:20" x14ac:dyDescent="0.2">
      <c r="A112" t="s">
        <v>405</v>
      </c>
      <c r="B112" t="s">
        <v>18</v>
      </c>
      <c r="C112" t="s">
        <v>136</v>
      </c>
      <c r="D112" t="s">
        <v>65</v>
      </c>
      <c r="E112" t="s">
        <v>145</v>
      </c>
      <c r="F112" s="2">
        <v>46273.779340277797</v>
      </c>
      <c r="G112" t="s">
        <v>22</v>
      </c>
      <c r="H112" t="s">
        <v>2896</v>
      </c>
      <c r="I112" s="3">
        <v>380</v>
      </c>
      <c r="J112" t="s">
        <v>24</v>
      </c>
      <c r="K112" t="s">
        <v>25</v>
      </c>
      <c r="L112" s="3">
        <v>859</v>
      </c>
      <c r="M112" t="s">
        <v>52</v>
      </c>
      <c r="N112" s="2">
        <v>46273.825138888897</v>
      </c>
      <c r="O112" s="3">
        <v>380</v>
      </c>
      <c r="P112" t="s">
        <v>27</v>
      </c>
      <c r="Q112" s="3">
        <v>190</v>
      </c>
      <c r="R112" s="3" t="str">
        <f>IF(OR(G112="12R",G112="12L"),_xlfn.XLOOKUP(C112,DB!$A$2:$A$222,DB!$B$2:$B$222,""),IF(OR(G112="30L",G112="30R"),_xlfn.XLOOKUP(C112,DB!$A$2:$A$222,DB!$C$2:$C$222,""),""))</f>
        <v>UDGUV</v>
      </c>
      <c r="S112" s="3">
        <f t="shared" si="1"/>
        <v>18</v>
      </c>
      <c r="T112" s="3" t="str">
        <f>_xlfn.XLOOKUP(C112,DB!$A$2:$A$222,DB!$D$2:$D$222,"")</f>
        <v>Sector 2</v>
      </c>
    </row>
    <row r="113" spans="1:20" x14ac:dyDescent="0.2">
      <c r="A113" t="s">
        <v>399</v>
      </c>
      <c r="B113" t="s">
        <v>18</v>
      </c>
      <c r="C113" t="s">
        <v>77</v>
      </c>
      <c r="D113" t="s">
        <v>36</v>
      </c>
      <c r="E113" t="s">
        <v>1314</v>
      </c>
      <c r="F113" s="2">
        <v>46273.781307870398</v>
      </c>
      <c r="G113" t="s">
        <v>22</v>
      </c>
      <c r="H113" t="s">
        <v>2897</v>
      </c>
      <c r="I113" s="3">
        <v>380</v>
      </c>
      <c r="J113" t="s">
        <v>24</v>
      </c>
      <c r="K113" t="s">
        <v>25</v>
      </c>
      <c r="L113" s="3">
        <v>866</v>
      </c>
      <c r="M113" t="s">
        <v>267</v>
      </c>
      <c r="N113" s="2">
        <v>46273.827962962998</v>
      </c>
      <c r="O113" s="3">
        <v>380</v>
      </c>
      <c r="P113" t="s">
        <v>27</v>
      </c>
      <c r="Q113" s="3">
        <v>190</v>
      </c>
      <c r="R113" s="3" t="str">
        <f>IF(OR(G113="12R",G113="12L"),_xlfn.XLOOKUP(C113,DB!$A$2:$A$222,DB!$B$2:$B$222,""),IF(OR(G113="30L",G113="30R"),_xlfn.XLOOKUP(C113,DB!$A$2:$A$222,DB!$C$2:$C$222,""),""))</f>
        <v>UDGUV</v>
      </c>
      <c r="S113" s="3">
        <f t="shared" si="1"/>
        <v>18</v>
      </c>
      <c r="T113" s="3" t="str">
        <f>_xlfn.XLOOKUP(C113,DB!$A$2:$A$222,DB!$D$2:$D$222,"")</f>
        <v>Sector 2</v>
      </c>
    </row>
    <row r="114" spans="1:20" x14ac:dyDescent="0.2">
      <c r="A114" t="s">
        <v>395</v>
      </c>
      <c r="B114" t="s">
        <v>18</v>
      </c>
      <c r="C114" t="s">
        <v>396</v>
      </c>
      <c r="D114" t="s">
        <v>155</v>
      </c>
      <c r="E114" t="s">
        <v>2898</v>
      </c>
      <c r="F114" s="2">
        <v>46273.7823263889</v>
      </c>
      <c r="G114" t="s">
        <v>22</v>
      </c>
      <c r="H114" t="s">
        <v>2899</v>
      </c>
      <c r="I114" s="3">
        <v>380</v>
      </c>
      <c r="J114" t="s">
        <v>24</v>
      </c>
      <c r="K114" t="s">
        <v>25</v>
      </c>
      <c r="L114" s="3">
        <v>584</v>
      </c>
      <c r="M114" t="s">
        <v>177</v>
      </c>
      <c r="N114" s="2">
        <v>46273.813321759299</v>
      </c>
      <c r="O114" s="3">
        <v>380</v>
      </c>
      <c r="P114" t="s">
        <v>27</v>
      </c>
      <c r="Q114" s="3">
        <v>40</v>
      </c>
      <c r="R114" s="3" t="str">
        <f>IF(OR(G114="12R",G114="12L"),_xlfn.XLOOKUP(C114,DB!$A$2:$A$222,DB!$B$2:$B$222,""),IF(OR(G114="30L",G114="30R"),_xlfn.XLOOKUP(C114,DB!$A$2:$A$222,DB!$C$2:$C$222,""),""))</f>
        <v>UDGUV</v>
      </c>
      <c r="S114" s="3">
        <f t="shared" si="1"/>
        <v>18</v>
      </c>
      <c r="T114" s="3" t="str">
        <f>_xlfn.XLOOKUP(C114,DB!$A$2:$A$222,DB!$D$2:$D$222,"")</f>
        <v>Sector 2</v>
      </c>
    </row>
    <row r="115" spans="1:20" x14ac:dyDescent="0.2">
      <c r="A115" t="s">
        <v>412</v>
      </c>
      <c r="B115" t="s">
        <v>18</v>
      </c>
      <c r="C115" t="s">
        <v>164</v>
      </c>
      <c r="D115" t="s">
        <v>165</v>
      </c>
      <c r="E115" t="s">
        <v>1876</v>
      </c>
      <c r="F115" s="2">
        <v>46273.784270833297</v>
      </c>
      <c r="G115" t="s">
        <v>22</v>
      </c>
      <c r="H115" t="s">
        <v>2900</v>
      </c>
      <c r="I115" s="3">
        <v>320</v>
      </c>
      <c r="J115" t="s">
        <v>24</v>
      </c>
      <c r="K115" t="s">
        <v>25</v>
      </c>
      <c r="L115" s="3">
        <v>521</v>
      </c>
      <c r="M115" t="s">
        <v>1900</v>
      </c>
      <c r="N115" s="2">
        <v>46273.812349537002</v>
      </c>
      <c r="O115" s="3">
        <v>340</v>
      </c>
      <c r="P115" t="s">
        <v>27</v>
      </c>
      <c r="Q115" s="3">
        <v>40</v>
      </c>
      <c r="R115" s="3" t="str">
        <f>IF(OR(G115="12R",G115="12L"),_xlfn.XLOOKUP(C115,DB!$A$2:$A$222,DB!$B$2:$B$222,""),IF(OR(G115="30L",G115="30R"),_xlfn.XLOOKUP(C115,DB!$A$2:$A$222,DB!$C$2:$C$222,""),""))</f>
        <v>ENEBA</v>
      </c>
      <c r="S115" s="3">
        <f t="shared" si="1"/>
        <v>18</v>
      </c>
      <c r="T115" s="3" t="str">
        <f>_xlfn.XLOOKUP(C115,DB!$A$2:$A$222,DB!$D$2:$D$222,"")</f>
        <v>Sector 3</v>
      </c>
    </row>
    <row r="116" spans="1:20" x14ac:dyDescent="0.2">
      <c r="A116" t="s">
        <v>408</v>
      </c>
      <c r="B116" t="s">
        <v>18</v>
      </c>
      <c r="C116" t="s">
        <v>409</v>
      </c>
      <c r="D116" t="s">
        <v>20</v>
      </c>
      <c r="E116" t="s">
        <v>410</v>
      </c>
      <c r="F116" s="2">
        <v>46273.787962962997</v>
      </c>
      <c r="G116" t="s">
        <v>22</v>
      </c>
      <c r="H116" t="s">
        <v>2901</v>
      </c>
      <c r="I116" s="3">
        <v>360</v>
      </c>
      <c r="J116" t="s">
        <v>24</v>
      </c>
      <c r="K116" t="s">
        <v>25</v>
      </c>
      <c r="L116" s="3">
        <v>870</v>
      </c>
      <c r="M116" t="s">
        <v>39</v>
      </c>
      <c r="N116" s="2">
        <v>46273.835231481498</v>
      </c>
      <c r="O116" s="3">
        <v>360</v>
      </c>
      <c r="P116" t="s">
        <v>27</v>
      </c>
      <c r="Q116" s="3">
        <v>190</v>
      </c>
      <c r="R116" s="3" t="str">
        <f>IF(OR(G116="12R",G116="12L"),_xlfn.XLOOKUP(C116,DB!$A$2:$A$222,DB!$B$2:$B$222,""),IF(OR(G116="30L",G116="30R"),_xlfn.XLOOKUP(C116,DB!$A$2:$A$222,DB!$C$2:$C$222,""),""))</f>
        <v>UDGUV</v>
      </c>
      <c r="S116" s="3">
        <f t="shared" si="1"/>
        <v>18</v>
      </c>
      <c r="T116" s="3" t="str">
        <f>_xlfn.XLOOKUP(C116,DB!$A$2:$A$222,DB!$D$2:$D$222,"")</f>
        <v>Sector 2</v>
      </c>
    </row>
    <row r="117" spans="1:20" x14ac:dyDescent="0.2">
      <c r="A117" t="s">
        <v>415</v>
      </c>
      <c r="B117" t="s">
        <v>18</v>
      </c>
      <c r="C117" t="s">
        <v>173</v>
      </c>
      <c r="D117" t="s">
        <v>73</v>
      </c>
      <c r="E117" t="s">
        <v>2902</v>
      </c>
      <c r="F117" s="2">
        <v>46273.792094907403</v>
      </c>
      <c r="G117" t="s">
        <v>22</v>
      </c>
      <c r="H117" t="s">
        <v>2903</v>
      </c>
      <c r="I117" s="3">
        <v>340</v>
      </c>
      <c r="J117" t="s">
        <v>24</v>
      </c>
      <c r="K117" t="s">
        <v>25</v>
      </c>
      <c r="L117" s="3">
        <v>593</v>
      </c>
      <c r="M117" t="s">
        <v>177</v>
      </c>
      <c r="N117" s="2">
        <v>46273.826759259297</v>
      </c>
      <c r="O117" s="3">
        <v>340</v>
      </c>
      <c r="P117" t="s">
        <v>27</v>
      </c>
      <c r="Q117" s="3">
        <v>40</v>
      </c>
      <c r="R117" s="3" t="str">
        <f>IF(OR(G117="12R",G117="12L"),_xlfn.XLOOKUP(C117,DB!$A$2:$A$222,DB!$B$2:$B$222,""),IF(OR(G117="30L",G117="30R"),_xlfn.XLOOKUP(C117,DB!$A$2:$A$222,DB!$C$2:$C$222,""),""))</f>
        <v>ENEBA</v>
      </c>
      <c r="S117" s="3">
        <f t="shared" si="1"/>
        <v>19</v>
      </c>
      <c r="T117" s="3" t="str">
        <f>_xlfn.XLOOKUP(C117,DB!$A$2:$A$222,DB!$D$2:$D$222,"")</f>
        <v>Sector 3</v>
      </c>
    </row>
    <row r="118" spans="1:20" x14ac:dyDescent="0.2">
      <c r="A118" t="s">
        <v>506</v>
      </c>
      <c r="B118" t="s">
        <v>18</v>
      </c>
      <c r="C118" t="s">
        <v>211</v>
      </c>
      <c r="D118" t="s">
        <v>20</v>
      </c>
      <c r="E118" t="s">
        <v>2904</v>
      </c>
      <c r="F118" s="2">
        <v>46273.793206018498</v>
      </c>
      <c r="G118" t="s">
        <v>22</v>
      </c>
      <c r="H118" t="s">
        <v>2905</v>
      </c>
      <c r="I118" s="3">
        <v>350</v>
      </c>
      <c r="J118" t="s">
        <v>24</v>
      </c>
      <c r="K118" t="s">
        <v>25</v>
      </c>
      <c r="L118" s="3">
        <v>134</v>
      </c>
      <c r="M118" t="s">
        <v>2906</v>
      </c>
      <c r="N118" s="2">
        <v>46273.802013888897</v>
      </c>
      <c r="O118" s="3">
        <v>219</v>
      </c>
      <c r="P118" t="s">
        <v>27</v>
      </c>
      <c r="Q118" s="3">
        <v>190</v>
      </c>
      <c r="R118" s="3" t="str">
        <f>IF(OR(G118="12R",G118="12L"),_xlfn.XLOOKUP(C118,DB!$A$2:$A$222,DB!$B$2:$B$222,""),IF(OR(G118="30L",G118="30R"),_xlfn.XLOOKUP(C118,DB!$A$2:$A$222,DB!$C$2:$C$222,""),""))</f>
        <v>NUDAL</v>
      </c>
      <c r="S118" s="3">
        <f t="shared" si="1"/>
        <v>19</v>
      </c>
      <c r="T118" s="3" t="str">
        <f>_xlfn.XLOOKUP(C118,DB!$A$2:$A$222,DB!$D$2:$D$222,"")</f>
        <v>Sector 3</v>
      </c>
    </row>
    <row r="119" spans="1:20" x14ac:dyDescent="0.2">
      <c r="A119" t="s">
        <v>390</v>
      </c>
      <c r="B119" t="s">
        <v>18</v>
      </c>
      <c r="C119" t="s">
        <v>391</v>
      </c>
      <c r="D119" t="s">
        <v>392</v>
      </c>
      <c r="E119" t="s">
        <v>2267</v>
      </c>
      <c r="F119" s="2">
        <v>46273.794571759303</v>
      </c>
      <c r="G119" t="s">
        <v>22</v>
      </c>
      <c r="H119" t="s">
        <v>2907</v>
      </c>
      <c r="I119" s="3">
        <v>100</v>
      </c>
      <c r="J119" t="s">
        <v>24</v>
      </c>
      <c r="K119" t="s">
        <v>25</v>
      </c>
      <c r="L119" s="3">
        <v>363</v>
      </c>
      <c r="M119" t="s">
        <v>391</v>
      </c>
      <c r="N119" s="2">
        <v>46273.862569444398</v>
      </c>
      <c r="O119" s="3">
        <v>0</v>
      </c>
      <c r="P119" t="s">
        <v>192</v>
      </c>
      <c r="Q119" s="3">
        <v>40</v>
      </c>
      <c r="R119" s="3" t="str">
        <f>IF(OR(G119="12R",G119="12L"),_xlfn.XLOOKUP(C119,DB!$A$2:$A$222,DB!$B$2:$B$222,""),IF(OR(G119="30L",G119="30R"),_xlfn.XLOOKUP(C119,DB!$A$2:$A$222,DB!$C$2:$C$222,""),""))</f>
        <v>CZM</v>
      </c>
      <c r="S119" s="3">
        <f t="shared" si="1"/>
        <v>19</v>
      </c>
      <c r="T119" s="3" t="str">
        <f>_xlfn.XLOOKUP(C119,DB!$A$2:$A$222,DB!$D$2:$D$222,"")</f>
        <v>Sector 7</v>
      </c>
    </row>
    <row r="120" spans="1:20" x14ac:dyDescent="0.2">
      <c r="A120" t="s">
        <v>462</v>
      </c>
      <c r="B120" t="s">
        <v>18</v>
      </c>
      <c r="C120" t="s">
        <v>463</v>
      </c>
      <c r="D120" t="s">
        <v>36</v>
      </c>
      <c r="E120" t="s">
        <v>2908</v>
      </c>
      <c r="F120" s="2">
        <v>46273.796932870398</v>
      </c>
      <c r="G120" t="s">
        <v>22</v>
      </c>
      <c r="H120" t="s">
        <v>2909</v>
      </c>
      <c r="I120" s="3">
        <v>350</v>
      </c>
      <c r="J120" t="s">
        <v>24</v>
      </c>
      <c r="K120" t="s">
        <v>25</v>
      </c>
      <c r="L120" s="3">
        <v>134</v>
      </c>
      <c r="M120" t="s">
        <v>45</v>
      </c>
      <c r="N120" s="2">
        <v>46273.806608796302</v>
      </c>
      <c r="O120" s="3">
        <v>240</v>
      </c>
      <c r="P120" t="s">
        <v>27</v>
      </c>
      <c r="Q120" s="3">
        <v>190</v>
      </c>
      <c r="R120" s="3" t="str">
        <f>IF(OR(G120="12R",G120="12L"),_xlfn.XLOOKUP(C120,DB!$A$2:$A$222,DB!$B$2:$B$222,""),IF(OR(G120="30L",G120="30R"),_xlfn.XLOOKUP(C120,DB!$A$2:$A$222,DB!$C$2:$C$222,""),""))</f>
        <v>OMSUK</v>
      </c>
      <c r="S120" s="3">
        <f t="shared" si="1"/>
        <v>19</v>
      </c>
      <c r="T120" s="3" t="str">
        <f>_xlfn.XLOOKUP(C120,DB!$A$2:$A$222,DB!$D$2:$D$222,"")</f>
        <v>Sector 3</v>
      </c>
    </row>
    <row r="121" spans="1:20" x14ac:dyDescent="0.2">
      <c r="A121" t="s">
        <v>419</v>
      </c>
      <c r="B121" t="s">
        <v>18</v>
      </c>
      <c r="C121" t="s">
        <v>420</v>
      </c>
      <c r="D121" t="s">
        <v>421</v>
      </c>
      <c r="E121" t="s">
        <v>2910</v>
      </c>
      <c r="F121" s="2">
        <v>46273.799976851798</v>
      </c>
      <c r="G121" t="s">
        <v>22</v>
      </c>
      <c r="H121" t="s">
        <v>2911</v>
      </c>
      <c r="I121" s="3">
        <v>330</v>
      </c>
      <c r="J121" t="s">
        <v>24</v>
      </c>
      <c r="K121" t="s">
        <v>25</v>
      </c>
      <c r="L121" s="3">
        <v>213</v>
      </c>
      <c r="M121" t="s">
        <v>686</v>
      </c>
      <c r="N121" s="2">
        <v>46273.813090277799</v>
      </c>
      <c r="O121" s="3">
        <v>277</v>
      </c>
      <c r="P121" t="s">
        <v>46</v>
      </c>
      <c r="Q121" s="3">
        <v>40</v>
      </c>
      <c r="R121" s="3" t="str">
        <f>IF(OR(G121="12R",G121="12L"),_xlfn.XLOOKUP(C121,DB!$A$2:$A$222,DB!$B$2:$B$222,""),IF(OR(G121="30L",G121="30R"),_xlfn.XLOOKUP(C121,DB!$A$2:$A$222,DB!$C$2:$C$222,""),""))</f>
        <v>NUDAL</v>
      </c>
      <c r="S121" s="3">
        <f t="shared" si="1"/>
        <v>19</v>
      </c>
      <c r="T121" s="3" t="str">
        <f>_xlfn.XLOOKUP(C121,DB!$A$2:$A$222,DB!$D$2:$D$222,"")</f>
        <v>Sector 3</v>
      </c>
    </row>
    <row r="122" spans="1:20" x14ac:dyDescent="0.2">
      <c r="A122" t="s">
        <v>437</v>
      </c>
      <c r="B122" t="s">
        <v>18</v>
      </c>
      <c r="C122" t="s">
        <v>211</v>
      </c>
      <c r="D122" t="s">
        <v>20</v>
      </c>
      <c r="E122" t="s">
        <v>2912</v>
      </c>
      <c r="F122" s="2">
        <v>46273.801458333299</v>
      </c>
      <c r="G122" t="s">
        <v>22</v>
      </c>
      <c r="H122" t="s">
        <v>2913</v>
      </c>
      <c r="I122" s="3">
        <v>350</v>
      </c>
      <c r="J122" t="s">
        <v>24</v>
      </c>
      <c r="K122" t="s">
        <v>25</v>
      </c>
      <c r="L122" s="3">
        <v>136</v>
      </c>
      <c r="M122" t="s">
        <v>45</v>
      </c>
      <c r="N122" s="2">
        <v>46273.810983796298</v>
      </c>
      <c r="O122" s="3">
        <v>266</v>
      </c>
      <c r="P122" t="s">
        <v>27</v>
      </c>
      <c r="Q122" s="3">
        <v>190</v>
      </c>
      <c r="R122" s="3" t="str">
        <f>IF(OR(G122="12R",G122="12L"),_xlfn.XLOOKUP(C122,DB!$A$2:$A$222,DB!$B$2:$B$222,""),IF(OR(G122="30L",G122="30R"),_xlfn.XLOOKUP(C122,DB!$A$2:$A$222,DB!$C$2:$C$222,""),""))</f>
        <v>NUDAL</v>
      </c>
      <c r="S122" s="3">
        <f t="shared" si="1"/>
        <v>19</v>
      </c>
      <c r="T122" s="3" t="str">
        <f>_xlfn.XLOOKUP(C122,DB!$A$2:$A$222,DB!$D$2:$D$222,"")</f>
        <v>Sector 3</v>
      </c>
    </row>
    <row r="123" spans="1:20" x14ac:dyDescent="0.2">
      <c r="A123" t="s">
        <v>434</v>
      </c>
      <c r="B123" t="s">
        <v>18</v>
      </c>
      <c r="C123" t="s">
        <v>341</v>
      </c>
      <c r="D123" t="s">
        <v>155</v>
      </c>
      <c r="E123" t="s">
        <v>901</v>
      </c>
      <c r="F123" s="2">
        <v>46273.803587962997</v>
      </c>
      <c r="G123" t="s">
        <v>22</v>
      </c>
      <c r="H123" t="s">
        <v>2914</v>
      </c>
      <c r="I123" s="3">
        <v>380</v>
      </c>
      <c r="J123" t="s">
        <v>24</v>
      </c>
      <c r="K123" t="s">
        <v>25</v>
      </c>
      <c r="L123" s="3">
        <v>498</v>
      </c>
      <c r="M123" t="s">
        <v>2915</v>
      </c>
      <c r="N123" s="2">
        <v>46273.830081018503</v>
      </c>
      <c r="O123" s="3">
        <v>380</v>
      </c>
      <c r="P123" t="s">
        <v>27</v>
      </c>
      <c r="Q123" s="3">
        <v>40</v>
      </c>
      <c r="R123" s="3" t="str">
        <f>IF(OR(G123="12R",G123="12L"),_xlfn.XLOOKUP(C123,DB!$A$2:$A$222,DB!$B$2:$B$222,""),IF(OR(G123="30L",G123="30R"),_xlfn.XLOOKUP(C123,DB!$A$2:$A$222,DB!$C$2:$C$222,""),""))</f>
        <v>ENEBA</v>
      </c>
      <c r="S123" s="3">
        <f t="shared" si="1"/>
        <v>19</v>
      </c>
      <c r="T123" s="3" t="str">
        <f>_xlfn.XLOOKUP(C123,DB!$A$2:$A$222,DB!$D$2:$D$222,"")</f>
        <v>Sector 3</v>
      </c>
    </row>
    <row r="124" spans="1:20" x14ac:dyDescent="0.2">
      <c r="A124" t="s">
        <v>431</v>
      </c>
      <c r="B124" t="s">
        <v>18</v>
      </c>
      <c r="C124" t="s">
        <v>154</v>
      </c>
      <c r="D124" t="s">
        <v>30</v>
      </c>
      <c r="E124" t="s">
        <v>2916</v>
      </c>
      <c r="F124" s="2">
        <v>46273.807083333297</v>
      </c>
      <c r="G124" t="s">
        <v>22</v>
      </c>
      <c r="H124" t="s">
        <v>2917</v>
      </c>
      <c r="I124" s="3">
        <v>330</v>
      </c>
      <c r="J124" t="s">
        <v>24</v>
      </c>
      <c r="K124" t="s">
        <v>25</v>
      </c>
      <c r="L124" s="3">
        <v>153</v>
      </c>
      <c r="M124" t="s">
        <v>158</v>
      </c>
      <c r="N124" s="2">
        <v>46273.817511574103</v>
      </c>
      <c r="O124" s="3">
        <v>269</v>
      </c>
      <c r="P124" t="s">
        <v>27</v>
      </c>
      <c r="Q124" s="3">
        <v>190</v>
      </c>
      <c r="R124" s="3" t="str">
        <f>IF(OR(G124="12R",G124="12L"),_xlfn.XLOOKUP(C124,DB!$A$2:$A$222,DB!$B$2:$B$222,""),IF(OR(G124="30L",G124="30R"),_xlfn.XLOOKUP(C124,DB!$A$2:$A$222,DB!$C$2:$C$222,""),""))</f>
        <v>TAKUX</v>
      </c>
      <c r="S124" s="3">
        <f t="shared" si="1"/>
        <v>19</v>
      </c>
      <c r="T124" s="3" t="str">
        <f>_xlfn.XLOOKUP(C124,DB!$A$2:$A$222,DB!$D$2:$D$222,"")</f>
        <v>Sector 7</v>
      </c>
    </row>
    <row r="125" spans="1:20" x14ac:dyDescent="0.2">
      <c r="A125" t="s">
        <v>452</v>
      </c>
      <c r="B125" t="s">
        <v>18</v>
      </c>
      <c r="C125" t="s">
        <v>453</v>
      </c>
      <c r="D125" t="s">
        <v>165</v>
      </c>
      <c r="E125" t="s">
        <v>2918</v>
      </c>
      <c r="F125" s="2">
        <v>46273.808148148099</v>
      </c>
      <c r="G125" t="s">
        <v>22</v>
      </c>
      <c r="H125" t="s">
        <v>2919</v>
      </c>
      <c r="I125" s="3">
        <v>320</v>
      </c>
      <c r="J125" t="s">
        <v>24</v>
      </c>
      <c r="K125" t="s">
        <v>25</v>
      </c>
      <c r="L125" s="3">
        <v>815</v>
      </c>
      <c r="M125" t="s">
        <v>2920</v>
      </c>
      <c r="N125" s="2">
        <v>46273.850636574098</v>
      </c>
      <c r="O125" s="3">
        <v>320</v>
      </c>
      <c r="P125" t="s">
        <v>27</v>
      </c>
      <c r="Q125" s="3">
        <v>190</v>
      </c>
      <c r="R125" s="3" t="str">
        <f>IF(OR(G125="12R",G125="12L"),_xlfn.XLOOKUP(C125,DB!$A$2:$A$222,DB!$B$2:$B$222,""),IF(OR(G125="30L",G125="30R"),_xlfn.XLOOKUP(C125,DB!$A$2:$A$222,DB!$C$2:$C$222,""),""))</f>
        <v>UDGUV</v>
      </c>
      <c r="S125" s="3">
        <f t="shared" si="1"/>
        <v>19</v>
      </c>
      <c r="T125" s="3" t="str">
        <f>_xlfn.XLOOKUP(C125,DB!$A$2:$A$222,DB!$D$2:$D$222,"")</f>
        <v>Sector 2</v>
      </c>
    </row>
    <row r="126" spans="1:20" x14ac:dyDescent="0.2">
      <c r="A126" t="s">
        <v>456</v>
      </c>
      <c r="B126" t="s">
        <v>18</v>
      </c>
      <c r="C126" t="s">
        <v>35</v>
      </c>
      <c r="D126" t="s">
        <v>36</v>
      </c>
      <c r="E126" t="s">
        <v>128</v>
      </c>
      <c r="F126" s="2">
        <v>46273.809942129599</v>
      </c>
      <c r="G126" t="s">
        <v>22</v>
      </c>
      <c r="H126" t="s">
        <v>2921</v>
      </c>
      <c r="I126" s="3">
        <v>380</v>
      </c>
      <c r="J126" t="s">
        <v>24</v>
      </c>
      <c r="K126" t="s">
        <v>25</v>
      </c>
      <c r="L126" s="3">
        <v>912</v>
      </c>
      <c r="M126" t="s">
        <v>39</v>
      </c>
      <c r="N126" s="2">
        <v>46273.86</v>
      </c>
      <c r="O126" s="3">
        <v>360</v>
      </c>
      <c r="P126" t="s">
        <v>27</v>
      </c>
      <c r="Q126" s="3">
        <v>190</v>
      </c>
      <c r="R126" s="3" t="str">
        <f>IF(OR(G126="12R",G126="12L"),_xlfn.XLOOKUP(C126,DB!$A$2:$A$222,DB!$B$2:$B$222,""),IF(OR(G126="30L",G126="30R"),_xlfn.XLOOKUP(C126,DB!$A$2:$A$222,DB!$C$2:$C$222,""),""))</f>
        <v>UDGUV</v>
      </c>
      <c r="S126" s="3">
        <f t="shared" si="1"/>
        <v>19</v>
      </c>
      <c r="T126" s="3" t="str">
        <f>_xlfn.XLOOKUP(C126,DB!$A$2:$A$222,DB!$D$2:$D$222,"")</f>
        <v>Sector 2</v>
      </c>
    </row>
    <row r="127" spans="1:20" x14ac:dyDescent="0.2">
      <c r="A127" t="s">
        <v>796</v>
      </c>
      <c r="B127" t="s">
        <v>18</v>
      </c>
      <c r="C127" t="s">
        <v>18</v>
      </c>
      <c r="D127" t="s">
        <v>797</v>
      </c>
      <c r="F127" s="2">
        <v>46273.811435185198</v>
      </c>
      <c r="G127" t="s">
        <v>22</v>
      </c>
      <c r="H127" t="s">
        <v>195</v>
      </c>
      <c r="I127" s="3">
        <v>15</v>
      </c>
      <c r="J127" t="s">
        <v>196</v>
      </c>
      <c r="K127" t="s">
        <v>62</v>
      </c>
      <c r="L127" s="3">
        <v>104</v>
      </c>
      <c r="M127" t="s">
        <v>18</v>
      </c>
      <c r="N127" s="2">
        <v>46273.8602777778</v>
      </c>
      <c r="O127" s="3">
        <v>0</v>
      </c>
      <c r="P127" t="s">
        <v>192</v>
      </c>
      <c r="Q127" s="3">
        <v>15</v>
      </c>
      <c r="R127" s="3" t="str">
        <f>IF(OR(G127="12R",G127="12L"),_xlfn.XLOOKUP(C127,DB!$A$2:$A$222,DB!$B$2:$B$222,""),IF(OR(G127="30L",G127="30R"),_xlfn.XLOOKUP(C127,DB!$A$2:$A$222,DB!$C$2:$C$222,""),""))</f>
        <v/>
      </c>
      <c r="S127" s="3">
        <f t="shared" si="1"/>
        <v>19</v>
      </c>
      <c r="T127" s="3" t="str">
        <f>_xlfn.XLOOKUP(C127,DB!$A$2:$A$222,DB!$D$2:$D$222,"")</f>
        <v/>
      </c>
    </row>
    <row r="128" spans="1:20" x14ac:dyDescent="0.2">
      <c r="A128" t="s">
        <v>2133</v>
      </c>
      <c r="B128" t="s">
        <v>18</v>
      </c>
      <c r="C128" t="s">
        <v>18</v>
      </c>
      <c r="D128" t="s">
        <v>1203</v>
      </c>
      <c r="F128" s="2">
        <v>46273.812893518501</v>
      </c>
      <c r="G128" t="s">
        <v>22</v>
      </c>
      <c r="H128" t="s">
        <v>2922</v>
      </c>
      <c r="I128" s="3">
        <v>15</v>
      </c>
      <c r="J128" t="s">
        <v>196</v>
      </c>
      <c r="K128" t="s">
        <v>1195</v>
      </c>
      <c r="L128" s="3">
        <v>494</v>
      </c>
      <c r="M128" t="s">
        <v>18</v>
      </c>
      <c r="N128" s="2">
        <v>46273.9422569444</v>
      </c>
      <c r="O128" s="3">
        <v>0</v>
      </c>
      <c r="P128" t="s">
        <v>192</v>
      </c>
      <c r="Q128" s="3">
        <v>15</v>
      </c>
      <c r="R128" s="3" t="str">
        <f>IF(OR(G128="12R",G128="12L"),_xlfn.XLOOKUP(C128,DB!$A$2:$A$222,DB!$B$2:$B$222,""),IF(OR(G128="30L",G128="30R"),_xlfn.XLOOKUP(C128,DB!$A$2:$A$222,DB!$C$2:$C$222,""),""))</f>
        <v/>
      </c>
      <c r="S128" s="3">
        <f t="shared" si="1"/>
        <v>19</v>
      </c>
      <c r="T128" s="3" t="str">
        <f>_xlfn.XLOOKUP(C128,DB!$A$2:$A$222,DB!$D$2:$D$222,"")</f>
        <v/>
      </c>
    </row>
    <row r="129" spans="1:20" x14ac:dyDescent="0.2">
      <c r="A129" t="s">
        <v>448</v>
      </c>
      <c r="B129" t="s">
        <v>18</v>
      </c>
      <c r="C129" t="s">
        <v>449</v>
      </c>
      <c r="D129" t="s">
        <v>20</v>
      </c>
      <c r="E129" t="s">
        <v>903</v>
      </c>
      <c r="F129" s="2">
        <v>46273.815046296302</v>
      </c>
      <c r="G129" t="s">
        <v>22</v>
      </c>
      <c r="H129" t="s">
        <v>2923</v>
      </c>
      <c r="I129" s="3">
        <v>340</v>
      </c>
      <c r="J129" t="s">
        <v>24</v>
      </c>
      <c r="K129" t="s">
        <v>25</v>
      </c>
      <c r="L129" s="3">
        <v>927</v>
      </c>
      <c r="M129" t="s">
        <v>39</v>
      </c>
      <c r="N129" s="2">
        <v>46273.864641203698</v>
      </c>
      <c r="O129" s="3">
        <v>340</v>
      </c>
      <c r="P129" t="s">
        <v>27</v>
      </c>
      <c r="Q129" s="3">
        <v>190</v>
      </c>
      <c r="R129" s="3" t="str">
        <f>IF(OR(G129="12R",G129="12L"),_xlfn.XLOOKUP(C129,DB!$A$2:$A$222,DB!$B$2:$B$222,""),IF(OR(G129="30L",G129="30R"),_xlfn.XLOOKUP(C129,DB!$A$2:$A$222,DB!$C$2:$C$222,""),""))</f>
        <v>UDGUV</v>
      </c>
      <c r="S129" s="3">
        <f t="shared" si="1"/>
        <v>19</v>
      </c>
      <c r="T129" s="3" t="str">
        <f>_xlfn.XLOOKUP(C129,DB!$A$2:$A$222,DB!$D$2:$D$222,"")</f>
        <v>Sector 2</v>
      </c>
    </row>
    <row r="130" spans="1:20" x14ac:dyDescent="0.2">
      <c r="A130" t="s">
        <v>373</v>
      </c>
      <c r="B130" t="s">
        <v>18</v>
      </c>
      <c r="C130" t="s">
        <v>374</v>
      </c>
      <c r="D130" t="s">
        <v>155</v>
      </c>
      <c r="E130" t="s">
        <v>820</v>
      </c>
      <c r="F130" s="2">
        <v>46273.816099536998</v>
      </c>
      <c r="G130" t="s">
        <v>22</v>
      </c>
      <c r="H130" t="s">
        <v>2924</v>
      </c>
      <c r="I130" s="3">
        <v>370</v>
      </c>
      <c r="J130" t="s">
        <v>24</v>
      </c>
      <c r="K130" t="s">
        <v>25</v>
      </c>
      <c r="L130" s="3">
        <v>134</v>
      </c>
      <c r="M130" t="s">
        <v>45</v>
      </c>
      <c r="N130" s="2">
        <v>46273.825185185196</v>
      </c>
      <c r="O130" s="3">
        <v>267</v>
      </c>
      <c r="P130" t="s">
        <v>27</v>
      </c>
      <c r="Q130" s="3">
        <v>190</v>
      </c>
      <c r="R130" s="3" t="str">
        <f>IF(OR(G130="12R",G130="12L"),_xlfn.XLOOKUP(C130,DB!$A$2:$A$222,DB!$B$2:$B$222,""),IF(OR(G130="30L",G130="30R"),_xlfn.XLOOKUP(C130,DB!$A$2:$A$222,DB!$C$2:$C$222,""),""))</f>
        <v>OMSUK</v>
      </c>
      <c r="S130" s="3">
        <f t="shared" si="1"/>
        <v>19</v>
      </c>
      <c r="T130" s="3" t="str">
        <f>_xlfn.XLOOKUP(C130,DB!$A$2:$A$222,DB!$D$2:$D$222,"")</f>
        <v>Sector 3</v>
      </c>
    </row>
    <row r="131" spans="1:20" x14ac:dyDescent="0.2">
      <c r="A131" t="s">
        <v>466</v>
      </c>
      <c r="B131" t="s">
        <v>18</v>
      </c>
      <c r="C131" t="s">
        <v>467</v>
      </c>
      <c r="D131" t="s">
        <v>36</v>
      </c>
      <c r="E131" t="s">
        <v>2619</v>
      </c>
      <c r="F131" s="2">
        <v>46273.818090277797</v>
      </c>
      <c r="G131" t="s">
        <v>22</v>
      </c>
      <c r="H131" t="s">
        <v>2925</v>
      </c>
      <c r="I131" s="3">
        <v>360</v>
      </c>
      <c r="J131" t="s">
        <v>24</v>
      </c>
      <c r="K131" t="s">
        <v>25</v>
      </c>
      <c r="L131" s="3">
        <v>901</v>
      </c>
      <c r="M131" t="s">
        <v>267</v>
      </c>
      <c r="N131" s="2">
        <v>46273.865451388898</v>
      </c>
      <c r="O131" s="3">
        <v>360</v>
      </c>
      <c r="P131" t="s">
        <v>27</v>
      </c>
      <c r="Q131" s="3">
        <v>190</v>
      </c>
      <c r="R131" s="3" t="str">
        <f>IF(OR(G131="12R",G131="12L"),_xlfn.XLOOKUP(C131,DB!$A$2:$A$222,DB!$B$2:$B$222,""),IF(OR(G131="30L",G131="30R"),_xlfn.XLOOKUP(C131,DB!$A$2:$A$222,DB!$C$2:$C$222,""),""))</f>
        <v>UDGUV</v>
      </c>
      <c r="S131" s="3">
        <f t="shared" ref="S131:S194" si="2">HOUR(F131)</f>
        <v>19</v>
      </c>
      <c r="T131" s="3" t="str">
        <f>_xlfn.XLOOKUP(C131,DB!$A$2:$A$222,DB!$D$2:$D$222,"")</f>
        <v>Sector 2</v>
      </c>
    </row>
    <row r="132" spans="1:20" x14ac:dyDescent="0.2">
      <c r="A132" t="s">
        <v>459</v>
      </c>
      <c r="B132" t="s">
        <v>18</v>
      </c>
      <c r="C132" t="s">
        <v>249</v>
      </c>
      <c r="D132" t="s">
        <v>20</v>
      </c>
      <c r="E132" t="s">
        <v>2926</v>
      </c>
      <c r="F132" s="2">
        <v>46273.819305555597</v>
      </c>
      <c r="G132" t="s">
        <v>22</v>
      </c>
      <c r="H132" t="s">
        <v>2927</v>
      </c>
      <c r="I132" s="3">
        <v>330</v>
      </c>
      <c r="J132" t="s">
        <v>24</v>
      </c>
      <c r="K132" t="s">
        <v>25</v>
      </c>
      <c r="L132" s="3">
        <v>134</v>
      </c>
      <c r="M132" t="s">
        <v>45</v>
      </c>
      <c r="N132" s="2">
        <v>46273.828761574099</v>
      </c>
      <c r="O132" s="3">
        <v>226</v>
      </c>
      <c r="P132" t="s">
        <v>27</v>
      </c>
      <c r="Q132" s="3">
        <v>190</v>
      </c>
      <c r="R132" s="3" t="str">
        <f>IF(OR(G132="12R",G132="12L"),_xlfn.XLOOKUP(C132,DB!$A$2:$A$222,DB!$B$2:$B$222,""),IF(OR(G132="30L",G132="30R"),_xlfn.XLOOKUP(C132,DB!$A$2:$A$222,DB!$C$2:$C$222,""),""))</f>
        <v>OMSUK</v>
      </c>
      <c r="S132" s="3">
        <f t="shared" si="2"/>
        <v>19</v>
      </c>
      <c r="T132" s="3" t="str">
        <f>_xlfn.XLOOKUP(C132,DB!$A$2:$A$222,DB!$D$2:$D$222,"")</f>
        <v>Sector 3</v>
      </c>
    </row>
    <row r="133" spans="1:20" x14ac:dyDescent="0.2">
      <c r="A133" t="s">
        <v>193</v>
      </c>
      <c r="B133" t="s">
        <v>18</v>
      </c>
      <c r="C133" t="s">
        <v>18</v>
      </c>
      <c r="D133" t="s">
        <v>194</v>
      </c>
      <c r="F133" s="2">
        <v>46273.819571759297</v>
      </c>
      <c r="G133" t="s">
        <v>22</v>
      </c>
      <c r="H133" t="s">
        <v>195</v>
      </c>
      <c r="I133" s="3">
        <v>15</v>
      </c>
      <c r="J133" t="s">
        <v>196</v>
      </c>
      <c r="K133" t="s">
        <v>1195</v>
      </c>
      <c r="L133" s="3">
        <v>104</v>
      </c>
      <c r="M133" t="s">
        <v>18</v>
      </c>
      <c r="N133" s="2">
        <v>46273.919039351902</v>
      </c>
      <c r="O133" s="3">
        <v>0</v>
      </c>
      <c r="P133" t="s">
        <v>192</v>
      </c>
      <c r="Q133" s="3">
        <v>15</v>
      </c>
      <c r="R133" s="3" t="str">
        <f>IF(OR(G133="12R",G133="12L"),_xlfn.XLOOKUP(C133,DB!$A$2:$A$222,DB!$B$2:$B$222,""),IF(OR(G133="30L",G133="30R"),_xlfn.XLOOKUP(C133,DB!$A$2:$A$222,DB!$C$2:$C$222,""),""))</f>
        <v/>
      </c>
      <c r="S133" s="3">
        <f t="shared" si="2"/>
        <v>19</v>
      </c>
      <c r="T133" s="3" t="str">
        <f>_xlfn.XLOOKUP(C133,DB!$A$2:$A$222,DB!$D$2:$D$222,"")</f>
        <v/>
      </c>
    </row>
    <row r="134" spans="1:20" x14ac:dyDescent="0.2">
      <c r="A134" t="s">
        <v>473</v>
      </c>
      <c r="B134" t="s">
        <v>18</v>
      </c>
      <c r="C134" t="s">
        <v>48</v>
      </c>
      <c r="D134" t="s">
        <v>49</v>
      </c>
      <c r="E134" t="s">
        <v>1198</v>
      </c>
      <c r="F134" s="2">
        <v>46273.820428240702</v>
      </c>
      <c r="G134" t="s">
        <v>22</v>
      </c>
      <c r="H134" t="s">
        <v>2928</v>
      </c>
      <c r="I134" s="3">
        <v>360</v>
      </c>
      <c r="J134" t="s">
        <v>24</v>
      </c>
      <c r="K134" t="s">
        <v>25</v>
      </c>
      <c r="L134" s="3">
        <v>871</v>
      </c>
      <c r="M134" t="s">
        <v>52</v>
      </c>
      <c r="N134" s="2">
        <v>46273.866805555597</v>
      </c>
      <c r="O134" s="3">
        <v>360</v>
      </c>
      <c r="P134" t="s">
        <v>27</v>
      </c>
      <c r="Q134" s="3">
        <v>190</v>
      </c>
      <c r="R134" s="3" t="str">
        <f>IF(OR(G134="12R",G134="12L"),_xlfn.XLOOKUP(C134,DB!$A$2:$A$222,DB!$B$2:$B$222,""),IF(OR(G134="30L",G134="30R"),_xlfn.XLOOKUP(C134,DB!$A$2:$A$222,DB!$C$2:$C$222,""),""))</f>
        <v>UDGUV</v>
      </c>
      <c r="S134" s="3">
        <f t="shared" si="2"/>
        <v>19</v>
      </c>
      <c r="T134" s="3" t="str">
        <f>_xlfn.XLOOKUP(C134,DB!$A$2:$A$222,DB!$D$2:$D$222,"")</f>
        <v>Sector 2</v>
      </c>
    </row>
    <row r="135" spans="1:20" x14ac:dyDescent="0.2">
      <c r="A135" t="s">
        <v>470</v>
      </c>
      <c r="B135" t="s">
        <v>18</v>
      </c>
      <c r="C135" t="s">
        <v>298</v>
      </c>
      <c r="D135" t="s">
        <v>73</v>
      </c>
      <c r="E135" t="s">
        <v>2613</v>
      </c>
      <c r="F135" s="2">
        <v>46273.823773148099</v>
      </c>
      <c r="G135" t="s">
        <v>22</v>
      </c>
      <c r="H135" t="s">
        <v>2929</v>
      </c>
      <c r="I135" s="3">
        <v>350</v>
      </c>
      <c r="J135" t="s">
        <v>24</v>
      </c>
      <c r="K135" t="s">
        <v>25</v>
      </c>
      <c r="L135" s="3">
        <v>361</v>
      </c>
      <c r="M135" t="s">
        <v>33</v>
      </c>
      <c r="N135" s="2">
        <v>46273.843761574099</v>
      </c>
      <c r="O135" s="3">
        <v>330</v>
      </c>
      <c r="P135" t="s">
        <v>27</v>
      </c>
      <c r="Q135" s="3">
        <v>40</v>
      </c>
      <c r="R135" s="3" t="str">
        <f>IF(OR(G135="12R",G135="12L"),_xlfn.XLOOKUP(C135,DB!$A$2:$A$222,DB!$B$2:$B$222,""),IF(OR(G135="30L",G135="30R"),_xlfn.XLOOKUP(C135,DB!$A$2:$A$222,DB!$C$2:$C$222,""),""))</f>
        <v>OMSUK</v>
      </c>
      <c r="S135" s="3">
        <f t="shared" si="2"/>
        <v>19</v>
      </c>
      <c r="T135" s="3" t="str">
        <f>_xlfn.XLOOKUP(C135,DB!$A$2:$A$222,DB!$D$2:$D$222,"")</f>
        <v>Sector 3</v>
      </c>
    </row>
    <row r="136" spans="1:20" x14ac:dyDescent="0.2">
      <c r="A136" t="s">
        <v>479</v>
      </c>
      <c r="B136" t="s">
        <v>18</v>
      </c>
      <c r="C136" t="s">
        <v>164</v>
      </c>
      <c r="D136" t="s">
        <v>49</v>
      </c>
      <c r="E136" t="s">
        <v>2930</v>
      </c>
      <c r="F136" s="2">
        <v>46273.825810185197</v>
      </c>
      <c r="G136" t="s">
        <v>22</v>
      </c>
      <c r="H136" t="s">
        <v>2931</v>
      </c>
      <c r="I136" s="3">
        <v>340</v>
      </c>
      <c r="J136" t="s">
        <v>24</v>
      </c>
      <c r="K136" t="s">
        <v>25</v>
      </c>
      <c r="L136" s="3">
        <v>553</v>
      </c>
      <c r="M136" t="s">
        <v>177</v>
      </c>
      <c r="N136" s="2">
        <v>46273.854733796303</v>
      </c>
      <c r="O136" s="3">
        <v>340</v>
      </c>
      <c r="P136" t="s">
        <v>27</v>
      </c>
      <c r="Q136" s="3">
        <v>40</v>
      </c>
      <c r="R136" s="3" t="str">
        <f>IF(OR(G136="12R",G136="12L"),_xlfn.XLOOKUP(C136,DB!$A$2:$A$222,DB!$B$2:$B$222,""),IF(OR(G136="30L",G136="30R"),_xlfn.XLOOKUP(C136,DB!$A$2:$A$222,DB!$C$2:$C$222,""),""))</f>
        <v>ENEBA</v>
      </c>
      <c r="S136" s="3">
        <f t="shared" si="2"/>
        <v>19</v>
      </c>
      <c r="T136" s="3" t="str">
        <f>_xlfn.XLOOKUP(C136,DB!$A$2:$A$222,DB!$D$2:$D$222,"")</f>
        <v>Sector 3</v>
      </c>
    </row>
    <row r="137" spans="1:20" x14ac:dyDescent="0.2">
      <c r="A137" t="s">
        <v>1153</v>
      </c>
      <c r="B137" t="s">
        <v>18</v>
      </c>
      <c r="C137" t="s">
        <v>1154</v>
      </c>
      <c r="D137" t="s">
        <v>365</v>
      </c>
      <c r="F137" s="2">
        <v>46273.834837962997</v>
      </c>
      <c r="G137" t="s">
        <v>22</v>
      </c>
      <c r="H137" t="s">
        <v>2932</v>
      </c>
      <c r="I137" s="3">
        <v>410</v>
      </c>
      <c r="J137" t="s">
        <v>24</v>
      </c>
      <c r="K137" t="s">
        <v>62</v>
      </c>
      <c r="L137" s="3">
        <v>360</v>
      </c>
      <c r="M137" t="s">
        <v>33</v>
      </c>
      <c r="N137" s="2">
        <v>46273.855300925898</v>
      </c>
      <c r="O137" s="3">
        <v>410</v>
      </c>
      <c r="P137" t="s">
        <v>27</v>
      </c>
      <c r="Q137" s="3">
        <v>40</v>
      </c>
      <c r="R137" s="3" t="str">
        <f>IF(OR(G137="12R",G137="12L"),_xlfn.XLOOKUP(C137,DB!$A$2:$A$222,DB!$B$2:$B$222,""),IF(OR(G137="30L",G137="30R"),_xlfn.XLOOKUP(C137,DB!$A$2:$A$222,DB!$C$2:$C$222,""),""))</f>
        <v>OMSUK</v>
      </c>
      <c r="S137" s="3">
        <f t="shared" si="2"/>
        <v>20</v>
      </c>
      <c r="T137" s="3" t="str">
        <f>_xlfn.XLOOKUP(C137,DB!$A$2:$A$222,DB!$D$2:$D$222,"")</f>
        <v>Sector 3</v>
      </c>
    </row>
    <row r="138" spans="1:20" x14ac:dyDescent="0.2">
      <c r="A138" t="s">
        <v>554</v>
      </c>
      <c r="B138" t="s">
        <v>18</v>
      </c>
      <c r="C138" t="s">
        <v>555</v>
      </c>
      <c r="D138" t="s">
        <v>556</v>
      </c>
      <c r="E138" t="s">
        <v>1593</v>
      </c>
      <c r="F138" s="2">
        <v>46273.837314814802</v>
      </c>
      <c r="G138" t="s">
        <v>22</v>
      </c>
      <c r="H138" t="s">
        <v>2933</v>
      </c>
      <c r="I138" s="3">
        <v>330</v>
      </c>
      <c r="J138" t="s">
        <v>24</v>
      </c>
      <c r="K138" t="s">
        <v>25</v>
      </c>
      <c r="L138" s="3">
        <v>139</v>
      </c>
      <c r="M138" t="s">
        <v>45</v>
      </c>
      <c r="N138" s="2">
        <v>46273.847106481502</v>
      </c>
      <c r="O138" s="3">
        <v>206</v>
      </c>
      <c r="P138" t="s">
        <v>27</v>
      </c>
      <c r="Q138" s="3">
        <v>190</v>
      </c>
      <c r="R138" s="3" t="str">
        <f>IF(OR(G138="12R",G138="12L"),_xlfn.XLOOKUP(C138,DB!$A$2:$A$222,DB!$B$2:$B$222,""),IF(OR(G138="30L",G138="30R"),_xlfn.XLOOKUP(C138,DB!$A$2:$A$222,DB!$C$2:$C$222,""),""))</f>
        <v>OMSUK</v>
      </c>
      <c r="S138" s="3">
        <f t="shared" si="2"/>
        <v>20</v>
      </c>
      <c r="T138" s="3" t="str">
        <f>_xlfn.XLOOKUP(C138,DB!$A$2:$A$222,DB!$D$2:$D$222,"")</f>
        <v>Sector 3</v>
      </c>
    </row>
    <row r="139" spans="1:20" x14ac:dyDescent="0.2">
      <c r="A139" t="s">
        <v>493</v>
      </c>
      <c r="B139" t="s">
        <v>18</v>
      </c>
      <c r="C139" t="s">
        <v>467</v>
      </c>
      <c r="D139" t="s">
        <v>36</v>
      </c>
      <c r="E139" t="s">
        <v>497</v>
      </c>
      <c r="F139" s="2">
        <v>46273.838472222204</v>
      </c>
      <c r="G139" t="s">
        <v>22</v>
      </c>
      <c r="H139" t="s">
        <v>2934</v>
      </c>
      <c r="I139" s="3">
        <v>380</v>
      </c>
      <c r="J139" t="s">
        <v>24</v>
      </c>
      <c r="K139" t="s">
        <v>25</v>
      </c>
      <c r="L139" s="3">
        <v>898</v>
      </c>
      <c r="M139" t="s">
        <v>641</v>
      </c>
      <c r="N139" s="2">
        <v>46273.886840277803</v>
      </c>
      <c r="O139" s="3">
        <v>380</v>
      </c>
      <c r="P139" t="s">
        <v>27</v>
      </c>
      <c r="Q139" s="3">
        <v>190</v>
      </c>
      <c r="R139" s="3" t="str">
        <f>IF(OR(G139="12R",G139="12L"),_xlfn.XLOOKUP(C139,DB!$A$2:$A$222,DB!$B$2:$B$222,""),IF(OR(G139="30L",G139="30R"),_xlfn.XLOOKUP(C139,DB!$A$2:$A$222,DB!$C$2:$C$222,""),""))</f>
        <v>UDGUV</v>
      </c>
      <c r="S139" s="3">
        <f t="shared" si="2"/>
        <v>20</v>
      </c>
      <c r="T139" s="3" t="str">
        <f>_xlfn.XLOOKUP(C139,DB!$A$2:$A$222,DB!$D$2:$D$222,"")</f>
        <v>Sector 2</v>
      </c>
    </row>
    <row r="140" spans="1:20" x14ac:dyDescent="0.2">
      <c r="A140" t="s">
        <v>487</v>
      </c>
      <c r="B140" t="s">
        <v>18</v>
      </c>
      <c r="C140" t="s">
        <v>136</v>
      </c>
      <c r="D140" t="s">
        <v>65</v>
      </c>
      <c r="E140" t="s">
        <v>494</v>
      </c>
      <c r="F140" s="2">
        <v>46273.839861111097</v>
      </c>
      <c r="G140" t="s">
        <v>22</v>
      </c>
      <c r="H140" t="s">
        <v>2935</v>
      </c>
      <c r="I140" s="3">
        <v>380</v>
      </c>
      <c r="J140" t="s">
        <v>24</v>
      </c>
      <c r="K140" t="s">
        <v>25</v>
      </c>
      <c r="L140" s="3">
        <v>868</v>
      </c>
      <c r="M140" t="s">
        <v>52</v>
      </c>
      <c r="N140" s="2">
        <v>46273.886157407404</v>
      </c>
      <c r="O140" s="3">
        <v>380</v>
      </c>
      <c r="P140" t="s">
        <v>27</v>
      </c>
      <c r="Q140" s="3">
        <v>190</v>
      </c>
      <c r="R140" s="3" t="str">
        <f>IF(OR(G140="12R",G140="12L"),_xlfn.XLOOKUP(C140,DB!$A$2:$A$222,DB!$B$2:$B$222,""),IF(OR(G140="30L",G140="30R"),_xlfn.XLOOKUP(C140,DB!$A$2:$A$222,DB!$C$2:$C$222,""),""))</f>
        <v>UDGUV</v>
      </c>
      <c r="S140" s="3">
        <f t="shared" si="2"/>
        <v>20</v>
      </c>
      <c r="T140" s="3" t="str">
        <f>_xlfn.XLOOKUP(C140,DB!$A$2:$A$222,DB!$D$2:$D$222,"")</f>
        <v>Sector 2</v>
      </c>
    </row>
    <row r="141" spans="1:20" x14ac:dyDescent="0.2">
      <c r="A141" t="s">
        <v>476</v>
      </c>
      <c r="B141" t="s">
        <v>18</v>
      </c>
      <c r="C141" t="s">
        <v>131</v>
      </c>
      <c r="D141" t="s">
        <v>73</v>
      </c>
      <c r="E141" t="s">
        <v>132</v>
      </c>
      <c r="F141" s="2">
        <v>46273.841469907398</v>
      </c>
      <c r="G141" t="s">
        <v>22</v>
      </c>
      <c r="H141" t="s">
        <v>2936</v>
      </c>
      <c r="I141" s="3">
        <v>360</v>
      </c>
      <c r="J141" t="s">
        <v>24</v>
      </c>
      <c r="K141" t="s">
        <v>25</v>
      </c>
      <c r="L141" s="3">
        <v>906</v>
      </c>
      <c r="M141" t="s">
        <v>134</v>
      </c>
      <c r="N141" s="2">
        <v>46273.889328703699</v>
      </c>
      <c r="O141" s="3">
        <v>200</v>
      </c>
      <c r="P141" t="s">
        <v>27</v>
      </c>
      <c r="Q141" s="3">
        <v>190</v>
      </c>
      <c r="R141" s="3" t="str">
        <f>IF(OR(G141="12R",G141="12L"),_xlfn.XLOOKUP(C141,DB!$A$2:$A$222,DB!$B$2:$B$222,""),IF(OR(G141="30L",G141="30R"),_xlfn.XLOOKUP(C141,DB!$A$2:$A$222,DB!$C$2:$C$222,""),""))</f>
        <v>UDGUV</v>
      </c>
      <c r="S141" s="3">
        <f t="shared" si="2"/>
        <v>20</v>
      </c>
      <c r="T141" s="3" t="str">
        <f>_xlfn.XLOOKUP(C141,DB!$A$2:$A$222,DB!$D$2:$D$222,"")</f>
        <v>Sector 2</v>
      </c>
    </row>
    <row r="142" spans="1:20" x14ac:dyDescent="0.2">
      <c r="A142" t="s">
        <v>445</v>
      </c>
      <c r="B142" t="s">
        <v>18</v>
      </c>
      <c r="C142" t="s">
        <v>182</v>
      </c>
      <c r="D142" t="s">
        <v>73</v>
      </c>
      <c r="E142" t="s">
        <v>2937</v>
      </c>
      <c r="F142" s="2">
        <v>46273.842719907399</v>
      </c>
      <c r="G142" t="s">
        <v>22</v>
      </c>
      <c r="H142" t="s">
        <v>2938</v>
      </c>
      <c r="I142" s="3">
        <v>350</v>
      </c>
      <c r="J142" t="s">
        <v>24</v>
      </c>
      <c r="K142" t="s">
        <v>25</v>
      </c>
      <c r="L142" s="3">
        <v>357</v>
      </c>
      <c r="M142" t="s">
        <v>33</v>
      </c>
      <c r="N142" s="2">
        <v>46273.863125000003</v>
      </c>
      <c r="O142" s="3">
        <v>350</v>
      </c>
      <c r="P142" t="s">
        <v>27</v>
      </c>
      <c r="Q142" s="3">
        <v>40</v>
      </c>
      <c r="R142" s="3" t="str">
        <f>IF(OR(G142="12R",G142="12L"),_xlfn.XLOOKUP(C142,DB!$A$2:$A$222,DB!$B$2:$B$222,""),IF(OR(G142="30L",G142="30R"),_xlfn.XLOOKUP(C142,DB!$A$2:$A$222,DB!$C$2:$C$222,""),""))</f>
        <v>ENEBA</v>
      </c>
      <c r="S142" s="3">
        <f t="shared" si="2"/>
        <v>20</v>
      </c>
      <c r="T142" s="3" t="str">
        <f>_xlfn.XLOOKUP(C142,DB!$A$2:$A$222,DB!$D$2:$D$222,"")</f>
        <v>Sector 3</v>
      </c>
    </row>
    <row r="143" spans="1:20" x14ac:dyDescent="0.2">
      <c r="A143" t="s">
        <v>483</v>
      </c>
      <c r="B143" t="s">
        <v>18</v>
      </c>
      <c r="C143" t="s">
        <v>48</v>
      </c>
      <c r="D143" t="s">
        <v>73</v>
      </c>
      <c r="E143" t="s">
        <v>1622</v>
      </c>
      <c r="F143" s="2">
        <v>46273.844317129602</v>
      </c>
      <c r="G143" t="s">
        <v>22</v>
      </c>
      <c r="H143" t="s">
        <v>2939</v>
      </c>
      <c r="I143" s="3">
        <v>340</v>
      </c>
      <c r="J143" t="s">
        <v>24</v>
      </c>
      <c r="K143" t="s">
        <v>25</v>
      </c>
      <c r="L143" s="3">
        <v>921</v>
      </c>
      <c r="M143" t="s">
        <v>52</v>
      </c>
      <c r="N143" s="2">
        <v>46273.891215277799</v>
      </c>
      <c r="O143" s="3">
        <v>360</v>
      </c>
      <c r="P143" t="s">
        <v>27</v>
      </c>
      <c r="Q143" s="3">
        <v>190</v>
      </c>
      <c r="R143" s="3" t="str">
        <f>IF(OR(G143="12R",G143="12L"),_xlfn.XLOOKUP(C143,DB!$A$2:$A$222,DB!$B$2:$B$222,""),IF(OR(G143="30L",G143="30R"),_xlfn.XLOOKUP(C143,DB!$A$2:$A$222,DB!$C$2:$C$222,""),""))</f>
        <v>UDGUV</v>
      </c>
      <c r="S143" s="3">
        <f t="shared" si="2"/>
        <v>20</v>
      </c>
      <c r="T143" s="3" t="str">
        <f>_xlfn.XLOOKUP(C143,DB!$A$2:$A$222,DB!$D$2:$D$222,"")</f>
        <v>Sector 2</v>
      </c>
    </row>
    <row r="144" spans="1:20" x14ac:dyDescent="0.2">
      <c r="A144" t="s">
        <v>499</v>
      </c>
      <c r="B144" t="s">
        <v>18</v>
      </c>
      <c r="C144" t="s">
        <v>48</v>
      </c>
      <c r="D144" t="s">
        <v>20</v>
      </c>
      <c r="E144" t="s">
        <v>966</v>
      </c>
      <c r="F144" s="2">
        <v>46273.852789351899</v>
      </c>
      <c r="G144" t="s">
        <v>22</v>
      </c>
      <c r="H144" t="s">
        <v>2940</v>
      </c>
      <c r="I144" s="3">
        <v>340</v>
      </c>
      <c r="J144" t="s">
        <v>24</v>
      </c>
      <c r="K144" t="s">
        <v>25</v>
      </c>
      <c r="L144" s="3">
        <v>899</v>
      </c>
      <c r="M144" t="s">
        <v>52</v>
      </c>
      <c r="N144" s="2">
        <v>46273.900393518503</v>
      </c>
      <c r="O144" s="3">
        <v>340</v>
      </c>
      <c r="P144" t="s">
        <v>27</v>
      </c>
      <c r="Q144" s="3">
        <v>190</v>
      </c>
      <c r="R144" s="3" t="str">
        <f>IF(OR(G144="12R",G144="12L"),_xlfn.XLOOKUP(C144,DB!$A$2:$A$222,DB!$B$2:$B$222,""),IF(OR(G144="30L",G144="30R"),_xlfn.XLOOKUP(C144,DB!$A$2:$A$222,DB!$C$2:$C$222,""),""))</f>
        <v>UDGUV</v>
      </c>
      <c r="S144" s="3">
        <f t="shared" si="2"/>
        <v>20</v>
      </c>
      <c r="T144" s="3" t="str">
        <f>_xlfn.XLOOKUP(C144,DB!$A$2:$A$222,DB!$D$2:$D$222,"")</f>
        <v>Sector 2</v>
      </c>
    </row>
    <row r="145" spans="1:20" x14ac:dyDescent="0.2">
      <c r="A145" t="s">
        <v>503</v>
      </c>
      <c r="B145" t="s">
        <v>18</v>
      </c>
      <c r="C145" t="s">
        <v>182</v>
      </c>
      <c r="D145" t="s">
        <v>165</v>
      </c>
      <c r="E145" t="s">
        <v>2941</v>
      </c>
      <c r="F145" s="2">
        <v>46273.854490740698</v>
      </c>
      <c r="G145" t="s">
        <v>22</v>
      </c>
      <c r="H145" t="s">
        <v>2942</v>
      </c>
      <c r="I145" s="3">
        <v>350</v>
      </c>
      <c r="J145" t="s">
        <v>24</v>
      </c>
      <c r="K145" t="s">
        <v>25</v>
      </c>
      <c r="L145" s="3">
        <v>358</v>
      </c>
      <c r="M145" t="s">
        <v>33</v>
      </c>
      <c r="N145" s="2">
        <v>46273.8742824074</v>
      </c>
      <c r="O145" s="3">
        <v>350</v>
      </c>
      <c r="P145" t="s">
        <v>27</v>
      </c>
      <c r="Q145" s="3">
        <v>40</v>
      </c>
      <c r="R145" s="3" t="str">
        <f>IF(OR(G145="12R",G145="12L"),_xlfn.XLOOKUP(C145,DB!$A$2:$A$222,DB!$B$2:$B$222,""),IF(OR(G145="30L",G145="30R"),_xlfn.XLOOKUP(C145,DB!$A$2:$A$222,DB!$C$2:$C$222,""),""))</f>
        <v>ENEBA</v>
      </c>
      <c r="S145" s="3">
        <f t="shared" si="2"/>
        <v>20</v>
      </c>
      <c r="T145" s="3" t="str">
        <f>_xlfn.XLOOKUP(C145,DB!$A$2:$A$222,DB!$D$2:$D$222,"")</f>
        <v>Sector 3</v>
      </c>
    </row>
    <row r="146" spans="1:20" x14ac:dyDescent="0.2">
      <c r="A146" t="s">
        <v>560</v>
      </c>
      <c r="B146" t="s">
        <v>18</v>
      </c>
      <c r="C146" t="s">
        <v>310</v>
      </c>
      <c r="D146" t="s">
        <v>36</v>
      </c>
      <c r="E146" t="s">
        <v>2943</v>
      </c>
      <c r="F146" s="2">
        <v>46273.861412036997</v>
      </c>
      <c r="G146" t="s">
        <v>22</v>
      </c>
      <c r="H146" t="s">
        <v>2944</v>
      </c>
      <c r="I146" s="3">
        <v>350</v>
      </c>
      <c r="J146" t="s">
        <v>24</v>
      </c>
      <c r="K146" t="s">
        <v>25</v>
      </c>
      <c r="L146" s="3">
        <v>137</v>
      </c>
      <c r="M146" t="s">
        <v>45</v>
      </c>
      <c r="N146" s="2">
        <v>46273.870902777802</v>
      </c>
      <c r="O146" s="3">
        <v>248</v>
      </c>
      <c r="P146" t="s">
        <v>27</v>
      </c>
      <c r="Q146" s="3">
        <v>190</v>
      </c>
      <c r="R146" s="3" t="str">
        <f>IF(OR(G146="12R",G146="12L"),_xlfn.XLOOKUP(C146,DB!$A$2:$A$222,DB!$B$2:$B$222,""),IF(OR(G146="30L",G146="30R"),_xlfn.XLOOKUP(C146,DB!$A$2:$A$222,DB!$C$2:$C$222,""),""))</f>
        <v>NUDAL</v>
      </c>
      <c r="S146" s="3">
        <f t="shared" si="2"/>
        <v>20</v>
      </c>
      <c r="T146" s="3" t="str">
        <f>_xlfn.XLOOKUP(C146,DB!$A$2:$A$222,DB!$D$2:$D$222,"")</f>
        <v>Sector 3</v>
      </c>
    </row>
    <row r="147" spans="1:20" x14ac:dyDescent="0.2">
      <c r="A147" t="s">
        <v>512</v>
      </c>
      <c r="B147" t="s">
        <v>18</v>
      </c>
      <c r="C147" t="s">
        <v>513</v>
      </c>
      <c r="D147" t="s">
        <v>36</v>
      </c>
      <c r="E147" t="s">
        <v>1228</v>
      </c>
      <c r="F147" s="2">
        <v>46273.862905092603</v>
      </c>
      <c r="G147" t="s">
        <v>22</v>
      </c>
      <c r="H147" t="s">
        <v>2945</v>
      </c>
      <c r="I147" s="3">
        <v>360</v>
      </c>
      <c r="J147" t="s">
        <v>24</v>
      </c>
      <c r="K147" t="s">
        <v>25</v>
      </c>
      <c r="L147" s="3">
        <v>266</v>
      </c>
      <c r="M147" t="s">
        <v>2946</v>
      </c>
      <c r="N147" s="2">
        <v>46273.877581018503</v>
      </c>
      <c r="O147" s="3">
        <v>332</v>
      </c>
      <c r="P147" t="s">
        <v>27</v>
      </c>
      <c r="Q147" s="3">
        <v>190</v>
      </c>
      <c r="R147" s="3" t="str">
        <f>IF(OR(G147="12R",G147="12L"),_xlfn.XLOOKUP(C147,DB!$A$2:$A$222,DB!$B$2:$B$222,""),IF(OR(G147="30L",G147="30R"),_xlfn.XLOOKUP(C147,DB!$A$2:$A$222,DB!$C$2:$C$222,""),""))</f>
        <v>CZM</v>
      </c>
      <c r="S147" s="3">
        <f t="shared" si="2"/>
        <v>20</v>
      </c>
      <c r="T147" s="3" t="str">
        <f>_xlfn.XLOOKUP(C147,DB!$A$2:$A$222,DB!$D$2:$D$222,"")</f>
        <v>Sector 7</v>
      </c>
    </row>
    <row r="148" spans="1:20" x14ac:dyDescent="0.2">
      <c r="A148" t="s">
        <v>528</v>
      </c>
      <c r="B148" t="s">
        <v>18</v>
      </c>
      <c r="C148" t="s">
        <v>529</v>
      </c>
      <c r="D148" t="s">
        <v>49</v>
      </c>
      <c r="E148" t="s">
        <v>586</v>
      </c>
      <c r="F148" s="2">
        <v>46273.866307870398</v>
      </c>
      <c r="G148" t="s">
        <v>22</v>
      </c>
      <c r="H148" t="s">
        <v>2947</v>
      </c>
      <c r="I148" s="3">
        <v>300</v>
      </c>
      <c r="J148" t="s">
        <v>24</v>
      </c>
      <c r="K148" t="s">
        <v>25</v>
      </c>
      <c r="L148" s="3">
        <v>871</v>
      </c>
      <c r="M148" t="s">
        <v>39</v>
      </c>
      <c r="N148" s="2">
        <v>46273.910787036999</v>
      </c>
      <c r="O148" s="3">
        <v>300</v>
      </c>
      <c r="P148" t="s">
        <v>27</v>
      </c>
      <c r="Q148" s="3">
        <v>190</v>
      </c>
      <c r="R148" s="3" t="str">
        <f>IF(OR(G148="12R",G148="12L"),_xlfn.XLOOKUP(C148,DB!$A$2:$A$222,DB!$B$2:$B$222,""),IF(OR(G148="30L",G148="30R"),_xlfn.XLOOKUP(C148,DB!$A$2:$A$222,DB!$C$2:$C$222,""),""))</f>
        <v>UDGUV</v>
      </c>
      <c r="S148" s="3">
        <f t="shared" si="2"/>
        <v>20</v>
      </c>
      <c r="T148" s="3" t="str">
        <f>_xlfn.XLOOKUP(C148,DB!$A$2:$A$222,DB!$D$2:$D$222,"")</f>
        <v>Sector 2</v>
      </c>
    </row>
    <row r="149" spans="1:20" x14ac:dyDescent="0.2">
      <c r="A149" t="s">
        <v>532</v>
      </c>
      <c r="B149" t="s">
        <v>18</v>
      </c>
      <c r="C149" t="s">
        <v>186</v>
      </c>
      <c r="D149" t="s">
        <v>49</v>
      </c>
      <c r="E149" t="s">
        <v>187</v>
      </c>
      <c r="F149" s="2">
        <v>46273.871909722198</v>
      </c>
      <c r="G149" t="s">
        <v>22</v>
      </c>
      <c r="H149" t="s">
        <v>2948</v>
      </c>
      <c r="I149" s="3">
        <v>330</v>
      </c>
      <c r="J149" t="s">
        <v>24</v>
      </c>
      <c r="K149" t="s">
        <v>25</v>
      </c>
      <c r="L149" s="3">
        <v>356</v>
      </c>
      <c r="M149" t="s">
        <v>33</v>
      </c>
      <c r="N149" s="2">
        <v>46273.8917939815</v>
      </c>
      <c r="O149" s="3">
        <v>330</v>
      </c>
      <c r="P149" t="s">
        <v>27</v>
      </c>
      <c r="Q149" s="3">
        <v>40</v>
      </c>
      <c r="R149" s="3" t="str">
        <f>IF(OR(G149="12R",G149="12L"),_xlfn.XLOOKUP(C149,DB!$A$2:$A$222,DB!$B$2:$B$222,""),IF(OR(G149="30L",G149="30R"),_xlfn.XLOOKUP(C149,DB!$A$2:$A$222,DB!$C$2:$C$222,""),""))</f>
        <v>OMSUK</v>
      </c>
      <c r="S149" s="3">
        <f t="shared" si="2"/>
        <v>20</v>
      </c>
      <c r="T149" s="3" t="str">
        <f>_xlfn.XLOOKUP(C149,DB!$A$2:$A$222,DB!$D$2:$D$222,"")</f>
        <v>Sector 3</v>
      </c>
    </row>
    <row r="150" spans="1:20" x14ac:dyDescent="0.2">
      <c r="A150" t="s">
        <v>525</v>
      </c>
      <c r="B150" t="s">
        <v>18</v>
      </c>
      <c r="C150" t="s">
        <v>341</v>
      </c>
      <c r="D150" t="s">
        <v>155</v>
      </c>
      <c r="E150" t="s">
        <v>327</v>
      </c>
      <c r="F150" s="2">
        <v>46273.875196759298</v>
      </c>
      <c r="G150" t="s">
        <v>22</v>
      </c>
      <c r="H150" t="s">
        <v>2949</v>
      </c>
      <c r="I150" s="3">
        <v>380</v>
      </c>
      <c r="J150" t="s">
        <v>24</v>
      </c>
      <c r="K150" t="s">
        <v>25</v>
      </c>
      <c r="L150" s="3">
        <v>544</v>
      </c>
      <c r="M150" t="s">
        <v>177</v>
      </c>
      <c r="N150" s="2">
        <v>46273.902847222198</v>
      </c>
      <c r="O150" s="3">
        <v>380</v>
      </c>
      <c r="P150" t="s">
        <v>27</v>
      </c>
      <c r="Q150" s="3">
        <v>40</v>
      </c>
      <c r="R150" s="3" t="str">
        <f>IF(OR(G150="12R",G150="12L"),_xlfn.XLOOKUP(C150,DB!$A$2:$A$222,DB!$B$2:$B$222,""),IF(OR(G150="30L",G150="30R"),_xlfn.XLOOKUP(C150,DB!$A$2:$A$222,DB!$C$2:$C$222,""),""))</f>
        <v>ENEBA</v>
      </c>
      <c r="S150" s="3">
        <f t="shared" si="2"/>
        <v>21</v>
      </c>
      <c r="T150" s="3" t="str">
        <f>_xlfn.XLOOKUP(C150,DB!$A$2:$A$222,DB!$D$2:$D$222,"")</f>
        <v>Sector 3</v>
      </c>
    </row>
    <row r="151" spans="1:20" x14ac:dyDescent="0.2">
      <c r="A151" t="s">
        <v>520</v>
      </c>
      <c r="B151" t="s">
        <v>18</v>
      </c>
      <c r="C151" t="s">
        <v>521</v>
      </c>
      <c r="D151" t="s">
        <v>65</v>
      </c>
      <c r="E151" t="s">
        <v>2950</v>
      </c>
      <c r="F151" s="2">
        <v>46273.876608796301</v>
      </c>
      <c r="G151" t="s">
        <v>22</v>
      </c>
      <c r="H151" t="s">
        <v>2951</v>
      </c>
      <c r="I151" s="3">
        <v>370</v>
      </c>
      <c r="J151" t="s">
        <v>24</v>
      </c>
      <c r="K151" t="s">
        <v>25</v>
      </c>
      <c r="L151" s="3">
        <v>223</v>
      </c>
      <c r="M151" t="s">
        <v>68</v>
      </c>
      <c r="N151" s="2">
        <v>46273.890138888899</v>
      </c>
      <c r="O151" s="3">
        <v>325</v>
      </c>
      <c r="P151" t="s">
        <v>27</v>
      </c>
      <c r="Q151" s="3">
        <v>190</v>
      </c>
      <c r="R151" s="3" t="str">
        <f>IF(OR(G151="12R",G151="12L"),_xlfn.XLOOKUP(C151,DB!$A$2:$A$222,DB!$B$2:$B$222,""),IF(OR(G151="30L",G151="30R"),_xlfn.XLOOKUP(C151,DB!$A$2:$A$222,DB!$C$2:$C$222,""),""))</f>
        <v>CZM</v>
      </c>
      <c r="S151" s="3">
        <f t="shared" si="2"/>
        <v>21</v>
      </c>
      <c r="T151" s="3" t="str">
        <f>_xlfn.XLOOKUP(C151,DB!$A$2:$A$222,DB!$D$2:$D$222,"")</f>
        <v>Sector 7</v>
      </c>
    </row>
    <row r="152" spans="1:20" x14ac:dyDescent="0.2">
      <c r="A152" t="s">
        <v>550</v>
      </c>
      <c r="B152" t="s">
        <v>18</v>
      </c>
      <c r="C152" t="s">
        <v>551</v>
      </c>
      <c r="D152" t="s">
        <v>30</v>
      </c>
      <c r="E152" t="s">
        <v>2952</v>
      </c>
      <c r="F152" s="2">
        <v>46273.881539351903</v>
      </c>
      <c r="G152" t="s">
        <v>22</v>
      </c>
      <c r="H152" t="s">
        <v>2953</v>
      </c>
      <c r="I152" s="3">
        <v>360</v>
      </c>
      <c r="J152" t="s">
        <v>24</v>
      </c>
      <c r="K152" t="s">
        <v>25</v>
      </c>
      <c r="L152" s="3">
        <v>550</v>
      </c>
      <c r="M152" t="s">
        <v>177</v>
      </c>
      <c r="N152" s="2">
        <v>46273.911539351902</v>
      </c>
      <c r="O152" s="3">
        <v>360</v>
      </c>
      <c r="P152" t="s">
        <v>27</v>
      </c>
      <c r="Q152" s="3">
        <v>40</v>
      </c>
      <c r="R152" s="3" t="str">
        <f>IF(OR(G152="12R",G152="12L"),_xlfn.XLOOKUP(C152,DB!$A$2:$A$222,DB!$B$2:$B$222,""),IF(OR(G152="30L",G152="30R"),_xlfn.XLOOKUP(C152,DB!$A$2:$A$222,DB!$C$2:$C$222,""),""))</f>
        <v>OMSUK</v>
      </c>
      <c r="S152" s="3">
        <f t="shared" si="2"/>
        <v>21</v>
      </c>
      <c r="T152" s="3" t="str">
        <f>_xlfn.XLOOKUP(C152,DB!$A$2:$A$222,DB!$D$2:$D$222,"")</f>
        <v>Sector 3</v>
      </c>
    </row>
    <row r="153" spans="1:20" x14ac:dyDescent="0.2">
      <c r="A153" t="s">
        <v>580</v>
      </c>
      <c r="B153" t="s">
        <v>18</v>
      </c>
      <c r="C153" t="s">
        <v>136</v>
      </c>
      <c r="D153" t="s">
        <v>36</v>
      </c>
      <c r="E153" t="s">
        <v>2954</v>
      </c>
      <c r="F153" s="2">
        <v>46273.882395833301</v>
      </c>
      <c r="G153" t="s">
        <v>22</v>
      </c>
      <c r="H153" t="s">
        <v>2955</v>
      </c>
      <c r="I153" s="3">
        <v>360</v>
      </c>
      <c r="J153" t="s">
        <v>24</v>
      </c>
      <c r="K153" t="s">
        <v>216</v>
      </c>
      <c r="L153" s="3">
        <v>877</v>
      </c>
      <c r="M153" t="s">
        <v>52</v>
      </c>
      <c r="N153" s="2">
        <v>46273.928530092599</v>
      </c>
      <c r="O153" s="3">
        <v>360</v>
      </c>
      <c r="P153" t="s">
        <v>27</v>
      </c>
      <c r="Q153" s="3">
        <v>190</v>
      </c>
      <c r="R153" s="3" t="str">
        <f>IF(OR(G153="12R",G153="12L"),_xlfn.XLOOKUP(C153,DB!$A$2:$A$222,DB!$B$2:$B$222,""),IF(OR(G153="30L",G153="30R"),_xlfn.XLOOKUP(C153,DB!$A$2:$A$222,DB!$C$2:$C$222,""),""))</f>
        <v>UDGUV</v>
      </c>
      <c r="S153" s="3">
        <f t="shared" si="2"/>
        <v>21</v>
      </c>
      <c r="T153" s="3" t="str">
        <f>_xlfn.XLOOKUP(C153,DB!$A$2:$A$222,DB!$D$2:$D$222,"")</f>
        <v>Sector 2</v>
      </c>
    </row>
    <row r="154" spans="1:20" x14ac:dyDescent="0.2">
      <c r="A154" t="s">
        <v>542</v>
      </c>
      <c r="B154" t="s">
        <v>18</v>
      </c>
      <c r="C154" t="s">
        <v>543</v>
      </c>
      <c r="D154" t="s">
        <v>165</v>
      </c>
      <c r="E154" t="s">
        <v>2956</v>
      </c>
      <c r="F154" s="2">
        <v>46273.884664351899</v>
      </c>
      <c r="G154" t="s">
        <v>22</v>
      </c>
      <c r="H154" t="s">
        <v>2957</v>
      </c>
      <c r="I154" s="3">
        <v>320</v>
      </c>
      <c r="J154" t="s">
        <v>24</v>
      </c>
      <c r="K154" t="s">
        <v>25</v>
      </c>
      <c r="L154" s="3">
        <v>566</v>
      </c>
      <c r="M154" t="s">
        <v>2958</v>
      </c>
      <c r="N154" s="2">
        <v>46273.9147800926</v>
      </c>
      <c r="O154" s="3">
        <v>320</v>
      </c>
      <c r="P154" t="s">
        <v>27</v>
      </c>
      <c r="Q154" s="3">
        <v>40</v>
      </c>
      <c r="R154" s="3" t="str">
        <f>IF(OR(G154="12R",G154="12L"),_xlfn.XLOOKUP(C154,DB!$A$2:$A$222,DB!$B$2:$B$222,""),IF(OR(G154="30L",G154="30R"),_xlfn.XLOOKUP(C154,DB!$A$2:$A$222,DB!$C$2:$C$222,""),""))</f>
        <v>OMSUK</v>
      </c>
      <c r="S154" s="3">
        <f t="shared" si="2"/>
        <v>21</v>
      </c>
      <c r="T154" s="3" t="str">
        <f>_xlfn.XLOOKUP(C154,DB!$A$2:$A$222,DB!$D$2:$D$222,"")</f>
        <v>Sector 3</v>
      </c>
    </row>
    <row r="155" spans="1:20" x14ac:dyDescent="0.2">
      <c r="A155" t="s">
        <v>535</v>
      </c>
      <c r="B155" t="s">
        <v>18</v>
      </c>
      <c r="C155" t="s">
        <v>173</v>
      </c>
      <c r="D155" t="s">
        <v>73</v>
      </c>
      <c r="E155" t="s">
        <v>2959</v>
      </c>
      <c r="F155" s="2">
        <v>46273.885949074102</v>
      </c>
      <c r="G155" t="s">
        <v>22</v>
      </c>
      <c r="H155" t="s">
        <v>2960</v>
      </c>
      <c r="I155" s="3">
        <v>340</v>
      </c>
      <c r="J155" t="s">
        <v>24</v>
      </c>
      <c r="K155" t="s">
        <v>25</v>
      </c>
      <c r="L155" s="3">
        <v>461</v>
      </c>
      <c r="M155" t="s">
        <v>2961</v>
      </c>
      <c r="N155" s="2">
        <v>46273.910949074103</v>
      </c>
      <c r="O155" s="3">
        <v>340</v>
      </c>
      <c r="P155" t="s">
        <v>27</v>
      </c>
      <c r="Q155" s="3">
        <v>40</v>
      </c>
      <c r="R155" s="3" t="str">
        <f>IF(OR(G155="12R",G155="12L"),_xlfn.XLOOKUP(C155,DB!$A$2:$A$222,DB!$B$2:$B$222,""),IF(OR(G155="30L",G155="30R"),_xlfn.XLOOKUP(C155,DB!$A$2:$A$222,DB!$C$2:$C$222,""),""))</f>
        <v>ENEBA</v>
      </c>
      <c r="S155" s="3">
        <f t="shared" si="2"/>
        <v>21</v>
      </c>
      <c r="T155" s="3" t="str">
        <f>_xlfn.XLOOKUP(C155,DB!$A$2:$A$222,DB!$D$2:$D$222,"")</f>
        <v>Sector 3</v>
      </c>
    </row>
    <row r="156" spans="1:20" x14ac:dyDescent="0.2">
      <c r="A156" t="s">
        <v>517</v>
      </c>
      <c r="B156" t="s">
        <v>18</v>
      </c>
      <c r="C156" t="s">
        <v>54</v>
      </c>
      <c r="D156" t="s">
        <v>421</v>
      </c>
      <c r="E156" t="s">
        <v>518</v>
      </c>
      <c r="F156" s="2">
        <v>46273.888622685197</v>
      </c>
      <c r="G156" t="s">
        <v>22</v>
      </c>
      <c r="H156" t="s">
        <v>2962</v>
      </c>
      <c r="I156" s="3">
        <v>370</v>
      </c>
      <c r="J156" t="s">
        <v>24</v>
      </c>
      <c r="K156" t="s">
        <v>25</v>
      </c>
      <c r="L156" s="3">
        <v>134</v>
      </c>
      <c r="M156" t="s">
        <v>45</v>
      </c>
      <c r="N156" s="2">
        <v>46273.897650462997</v>
      </c>
      <c r="O156" s="3">
        <v>237</v>
      </c>
      <c r="P156" t="s">
        <v>46</v>
      </c>
      <c r="Q156" s="3">
        <v>190</v>
      </c>
      <c r="R156" s="3" t="str">
        <f>IF(OR(G156="12R",G156="12L"),_xlfn.XLOOKUP(C156,DB!$A$2:$A$222,DB!$B$2:$B$222,""),IF(OR(G156="30L",G156="30R"),_xlfn.XLOOKUP(C156,DB!$A$2:$A$222,DB!$C$2:$C$222,""),""))</f>
        <v>NUDAL</v>
      </c>
      <c r="S156" s="3">
        <f t="shared" si="2"/>
        <v>21</v>
      </c>
      <c r="T156" s="3" t="str">
        <f>_xlfn.XLOOKUP(C156,DB!$A$2:$A$222,DB!$D$2:$D$222,"")</f>
        <v>Sector 3</v>
      </c>
    </row>
    <row r="157" spans="1:20" x14ac:dyDescent="0.2">
      <c r="A157" t="s">
        <v>538</v>
      </c>
      <c r="B157" t="s">
        <v>18</v>
      </c>
      <c r="C157" t="s">
        <v>539</v>
      </c>
      <c r="D157" t="s">
        <v>421</v>
      </c>
      <c r="E157" t="s">
        <v>540</v>
      </c>
      <c r="F157" s="2">
        <v>46273.896585648101</v>
      </c>
      <c r="G157" t="s">
        <v>22</v>
      </c>
      <c r="H157" t="s">
        <v>2963</v>
      </c>
      <c r="I157" s="3">
        <v>370</v>
      </c>
      <c r="J157" t="s">
        <v>24</v>
      </c>
      <c r="K157" t="s">
        <v>25</v>
      </c>
      <c r="L157" s="3">
        <v>131</v>
      </c>
      <c r="M157" t="s">
        <v>2964</v>
      </c>
      <c r="N157" s="2">
        <v>46273.9057060185</v>
      </c>
      <c r="O157" s="3">
        <v>221</v>
      </c>
      <c r="P157" t="s">
        <v>46</v>
      </c>
      <c r="Q157" s="3">
        <v>190</v>
      </c>
      <c r="R157" s="3" t="str">
        <f>IF(OR(G157="12R",G157="12L"),_xlfn.XLOOKUP(C157,DB!$A$2:$A$222,DB!$B$2:$B$222,""),IF(OR(G157="30L",G157="30R"),_xlfn.XLOOKUP(C157,DB!$A$2:$A$222,DB!$C$2:$C$222,""),""))</f>
        <v>NUDAL</v>
      </c>
      <c r="S157" s="3">
        <f t="shared" si="2"/>
        <v>21</v>
      </c>
      <c r="T157" s="3" t="str">
        <f>_xlfn.XLOOKUP(C157,DB!$A$2:$A$222,DB!$D$2:$D$222,"")</f>
        <v>Sector 3</v>
      </c>
    </row>
    <row r="158" spans="1:20" x14ac:dyDescent="0.2">
      <c r="A158" t="s">
        <v>496</v>
      </c>
      <c r="B158" t="s">
        <v>18</v>
      </c>
      <c r="C158" t="s">
        <v>59</v>
      </c>
      <c r="D158" t="s">
        <v>36</v>
      </c>
      <c r="E158" t="s">
        <v>1600</v>
      </c>
      <c r="F158" s="2">
        <v>46273.9078240741</v>
      </c>
      <c r="G158" t="s">
        <v>22</v>
      </c>
      <c r="H158" t="s">
        <v>2965</v>
      </c>
      <c r="I158" s="3">
        <v>380</v>
      </c>
      <c r="J158" t="s">
        <v>24</v>
      </c>
      <c r="K158" t="s">
        <v>25</v>
      </c>
      <c r="L158" s="3">
        <v>873</v>
      </c>
      <c r="M158" t="s">
        <v>52</v>
      </c>
      <c r="N158" s="2">
        <v>46273.955300925903</v>
      </c>
      <c r="O158" s="3">
        <v>380</v>
      </c>
      <c r="P158" t="s">
        <v>27</v>
      </c>
      <c r="Q158" s="3">
        <v>190</v>
      </c>
      <c r="R158" s="3" t="str">
        <f>IF(OR(G158="12R",G158="12L"),_xlfn.XLOOKUP(C158,DB!$A$2:$A$222,DB!$B$2:$B$222,""),IF(OR(G158="30L",G158="30R"),_xlfn.XLOOKUP(C158,DB!$A$2:$A$222,DB!$C$2:$C$222,""),""))</f>
        <v>UDGUV</v>
      </c>
      <c r="S158" s="3">
        <f t="shared" si="2"/>
        <v>21</v>
      </c>
      <c r="T158" s="3" t="str">
        <f>_xlfn.XLOOKUP(C158,DB!$A$2:$A$222,DB!$D$2:$D$222,"")</f>
        <v>Sector 2</v>
      </c>
    </row>
    <row r="159" spans="1:20" x14ac:dyDescent="0.2">
      <c r="A159" t="s">
        <v>490</v>
      </c>
      <c r="B159" t="s">
        <v>18</v>
      </c>
      <c r="C159" t="s">
        <v>35</v>
      </c>
      <c r="D159" t="s">
        <v>65</v>
      </c>
      <c r="E159" t="s">
        <v>232</v>
      </c>
      <c r="F159" s="2">
        <v>46273.910069444399</v>
      </c>
      <c r="G159" t="s">
        <v>22</v>
      </c>
      <c r="H159" t="s">
        <v>2966</v>
      </c>
      <c r="I159" s="3">
        <v>380</v>
      </c>
      <c r="J159" t="s">
        <v>24</v>
      </c>
      <c r="K159" t="s">
        <v>25</v>
      </c>
      <c r="L159" s="3">
        <v>996</v>
      </c>
      <c r="M159" t="s">
        <v>39</v>
      </c>
      <c r="N159" s="2">
        <v>46273.963078703702</v>
      </c>
      <c r="O159" s="3">
        <v>380</v>
      </c>
      <c r="P159" t="s">
        <v>27</v>
      </c>
      <c r="Q159" s="3">
        <v>190</v>
      </c>
      <c r="R159" s="3" t="str">
        <f>IF(OR(G159="12R",G159="12L"),_xlfn.XLOOKUP(C159,DB!$A$2:$A$222,DB!$B$2:$B$222,""),IF(OR(G159="30L",G159="30R"),_xlfn.XLOOKUP(C159,DB!$A$2:$A$222,DB!$C$2:$C$222,""),""))</f>
        <v>UDGUV</v>
      </c>
      <c r="S159" s="3">
        <f t="shared" si="2"/>
        <v>21</v>
      </c>
      <c r="T159" s="3" t="str">
        <f>_xlfn.XLOOKUP(C159,DB!$A$2:$A$222,DB!$D$2:$D$222,"")</f>
        <v>Sector 2</v>
      </c>
    </row>
    <row r="160" spans="1:20" x14ac:dyDescent="0.2">
      <c r="A160" t="s">
        <v>547</v>
      </c>
      <c r="B160" t="s">
        <v>18</v>
      </c>
      <c r="C160" t="s">
        <v>35</v>
      </c>
      <c r="D160" t="s">
        <v>65</v>
      </c>
      <c r="E160" t="s">
        <v>491</v>
      </c>
      <c r="F160" s="2">
        <v>46273.911574074104</v>
      </c>
      <c r="G160" t="s">
        <v>22</v>
      </c>
      <c r="H160" t="s">
        <v>2967</v>
      </c>
      <c r="I160" s="3">
        <v>340</v>
      </c>
      <c r="J160" t="s">
        <v>24</v>
      </c>
      <c r="K160" t="s">
        <v>25</v>
      </c>
      <c r="L160" s="3">
        <v>880</v>
      </c>
      <c r="M160" t="s">
        <v>39</v>
      </c>
      <c r="N160" s="2">
        <v>46273.959618055596</v>
      </c>
      <c r="O160" s="3">
        <v>340</v>
      </c>
      <c r="P160" t="s">
        <v>27</v>
      </c>
      <c r="Q160" s="3">
        <v>190</v>
      </c>
      <c r="R160" s="3" t="str">
        <f>IF(OR(G160="12R",G160="12L"),_xlfn.XLOOKUP(C160,DB!$A$2:$A$222,DB!$B$2:$B$222,""),IF(OR(G160="30L",G160="30R"),_xlfn.XLOOKUP(C160,DB!$A$2:$A$222,DB!$C$2:$C$222,""),""))</f>
        <v>UDGUV</v>
      </c>
      <c r="S160" s="3">
        <f t="shared" si="2"/>
        <v>21</v>
      </c>
      <c r="T160" s="3" t="str">
        <f>_xlfn.XLOOKUP(C160,DB!$A$2:$A$222,DB!$D$2:$D$222,"")</f>
        <v>Sector 2</v>
      </c>
    </row>
    <row r="161" spans="1:20" x14ac:dyDescent="0.2">
      <c r="A161" t="s">
        <v>569</v>
      </c>
      <c r="B161" t="s">
        <v>18</v>
      </c>
      <c r="C161" t="s">
        <v>154</v>
      </c>
      <c r="D161" t="s">
        <v>174</v>
      </c>
      <c r="E161" t="s">
        <v>1813</v>
      </c>
      <c r="F161" s="2">
        <v>46273.914282407401</v>
      </c>
      <c r="G161" t="s">
        <v>22</v>
      </c>
      <c r="H161" t="s">
        <v>2968</v>
      </c>
      <c r="I161" s="3">
        <v>350</v>
      </c>
      <c r="J161" t="s">
        <v>24</v>
      </c>
      <c r="K161" t="s">
        <v>25</v>
      </c>
      <c r="L161" s="3">
        <v>149</v>
      </c>
      <c r="M161" t="s">
        <v>158</v>
      </c>
      <c r="N161" s="2">
        <v>46273.924583333297</v>
      </c>
      <c r="O161" s="3">
        <v>296</v>
      </c>
      <c r="P161" t="s">
        <v>27</v>
      </c>
      <c r="Q161" s="3">
        <v>190</v>
      </c>
      <c r="R161" s="3" t="str">
        <f>IF(OR(G161="12R",G161="12L"),_xlfn.XLOOKUP(C161,DB!$A$2:$A$222,DB!$B$2:$B$222,""),IF(OR(G161="30L",G161="30R"),_xlfn.XLOOKUP(C161,DB!$A$2:$A$222,DB!$C$2:$C$222,""),""))</f>
        <v>TAKUX</v>
      </c>
      <c r="S161" s="3">
        <f t="shared" si="2"/>
        <v>21</v>
      </c>
      <c r="T161" s="3" t="str">
        <f>_xlfn.XLOOKUP(C161,DB!$A$2:$A$222,DB!$D$2:$D$222,"")</f>
        <v>Sector 7</v>
      </c>
    </row>
    <row r="162" spans="1:20" x14ac:dyDescent="0.2">
      <c r="A162" t="s">
        <v>575</v>
      </c>
      <c r="B162" t="s">
        <v>18</v>
      </c>
      <c r="C162" t="s">
        <v>95</v>
      </c>
      <c r="D162" t="s">
        <v>65</v>
      </c>
      <c r="E162" t="s">
        <v>92</v>
      </c>
      <c r="F162" s="2">
        <v>46273.915532407402</v>
      </c>
      <c r="G162" t="s">
        <v>22</v>
      </c>
      <c r="H162" t="s">
        <v>2969</v>
      </c>
      <c r="I162" s="3">
        <v>380</v>
      </c>
      <c r="J162" t="s">
        <v>24</v>
      </c>
      <c r="K162" t="s">
        <v>25</v>
      </c>
      <c r="L162" s="3">
        <v>782</v>
      </c>
      <c r="M162" t="s">
        <v>95</v>
      </c>
      <c r="N162" s="2">
        <v>46273.962303240703</v>
      </c>
      <c r="O162" s="3">
        <v>0</v>
      </c>
      <c r="P162" t="s">
        <v>27</v>
      </c>
      <c r="Q162" s="3">
        <v>190</v>
      </c>
      <c r="R162" s="3" t="str">
        <f>IF(OR(G162="12R",G162="12L"),_xlfn.XLOOKUP(C162,DB!$A$2:$A$222,DB!$B$2:$B$222,""),IF(OR(G162="30L",G162="30R"),_xlfn.XLOOKUP(C162,DB!$A$2:$A$222,DB!$C$2:$C$222,""),""))</f>
        <v>UDGUV</v>
      </c>
      <c r="S162" s="3">
        <f t="shared" si="2"/>
        <v>21</v>
      </c>
      <c r="T162" s="3" t="str">
        <f>_xlfn.XLOOKUP(C162,DB!$A$2:$A$222,DB!$D$2:$D$222,"")</f>
        <v>Sector 2</v>
      </c>
    </row>
    <row r="163" spans="1:20" x14ac:dyDescent="0.2">
      <c r="A163" t="s">
        <v>572</v>
      </c>
      <c r="B163" t="s">
        <v>18</v>
      </c>
      <c r="C163" t="s">
        <v>333</v>
      </c>
      <c r="D163" t="s">
        <v>36</v>
      </c>
      <c r="E163" t="s">
        <v>2036</v>
      </c>
      <c r="F163" s="2">
        <v>46273.919409722199</v>
      </c>
      <c r="G163" t="s">
        <v>22</v>
      </c>
      <c r="H163" t="s">
        <v>2970</v>
      </c>
      <c r="I163" s="3">
        <v>330</v>
      </c>
      <c r="J163" t="s">
        <v>24</v>
      </c>
      <c r="K163" t="s">
        <v>25</v>
      </c>
      <c r="L163" s="3">
        <v>153</v>
      </c>
      <c r="M163" t="s">
        <v>158</v>
      </c>
      <c r="N163" s="2">
        <v>46273.930023148103</v>
      </c>
      <c r="O163" s="3">
        <v>250</v>
      </c>
      <c r="P163" t="s">
        <v>27</v>
      </c>
      <c r="Q163" s="3">
        <v>190</v>
      </c>
      <c r="R163" s="3" t="str">
        <f>IF(OR(G163="12R",G163="12L"),_xlfn.XLOOKUP(C163,DB!$A$2:$A$222,DB!$B$2:$B$222,""),IF(OR(G163="30L",G163="30R"),_xlfn.XLOOKUP(C163,DB!$A$2:$A$222,DB!$C$2:$C$222,""),""))</f>
        <v>TAKUX</v>
      </c>
      <c r="S163" s="3">
        <f t="shared" si="2"/>
        <v>22</v>
      </c>
      <c r="T163" s="3" t="str">
        <f>_xlfn.XLOOKUP(C163,DB!$A$2:$A$222,DB!$D$2:$D$222,"")</f>
        <v>Sector 7</v>
      </c>
    </row>
    <row r="164" spans="1:20" x14ac:dyDescent="0.2">
      <c r="A164" t="s">
        <v>577</v>
      </c>
      <c r="B164" t="s">
        <v>18</v>
      </c>
      <c r="C164" t="s">
        <v>289</v>
      </c>
      <c r="D164" t="s">
        <v>65</v>
      </c>
      <c r="E164" t="s">
        <v>754</v>
      </c>
      <c r="F164" s="2">
        <v>46273.9217824074</v>
      </c>
      <c r="G164" t="s">
        <v>22</v>
      </c>
      <c r="H164" t="s">
        <v>2971</v>
      </c>
      <c r="I164" s="3">
        <v>380</v>
      </c>
      <c r="J164" t="s">
        <v>24</v>
      </c>
      <c r="K164" t="s">
        <v>25</v>
      </c>
      <c r="L164" s="3">
        <v>829</v>
      </c>
      <c r="M164" t="s">
        <v>289</v>
      </c>
      <c r="N164" s="2">
        <v>46273.968993055598</v>
      </c>
      <c r="O164" s="3">
        <v>15</v>
      </c>
      <c r="P164" t="s">
        <v>27</v>
      </c>
      <c r="Q164" s="3">
        <v>190</v>
      </c>
      <c r="R164" s="3" t="str">
        <f>IF(OR(G164="12R",G164="12L"),_xlfn.XLOOKUP(C164,DB!$A$2:$A$222,DB!$B$2:$B$222,""),IF(OR(G164="30L",G164="30R"),_xlfn.XLOOKUP(C164,DB!$A$2:$A$222,DB!$C$2:$C$222,""),""))</f>
        <v>UDGUV</v>
      </c>
      <c r="S164" s="3">
        <f t="shared" si="2"/>
        <v>22</v>
      </c>
      <c r="T164" s="3" t="str">
        <f>_xlfn.XLOOKUP(C164,DB!$A$2:$A$222,DB!$D$2:$D$222,"")</f>
        <v>Sector 2</v>
      </c>
    </row>
    <row r="165" spans="1:20" x14ac:dyDescent="0.2">
      <c r="A165" t="s">
        <v>566</v>
      </c>
      <c r="B165" t="s">
        <v>18</v>
      </c>
      <c r="C165" t="s">
        <v>19</v>
      </c>
      <c r="D165" t="s">
        <v>65</v>
      </c>
      <c r="E165" t="s">
        <v>2972</v>
      </c>
      <c r="F165" s="2">
        <v>46273.924872685202</v>
      </c>
      <c r="G165" t="s">
        <v>22</v>
      </c>
      <c r="H165" t="s">
        <v>2973</v>
      </c>
      <c r="I165" s="3">
        <v>380</v>
      </c>
      <c r="J165" t="s">
        <v>24</v>
      </c>
      <c r="K165" t="s">
        <v>25</v>
      </c>
      <c r="L165" s="3">
        <v>870</v>
      </c>
      <c r="M165" t="s">
        <v>26</v>
      </c>
      <c r="N165" s="2">
        <v>46273.971215277801</v>
      </c>
      <c r="O165" s="3">
        <v>380</v>
      </c>
      <c r="P165" t="s">
        <v>27</v>
      </c>
      <c r="Q165" s="3">
        <v>190</v>
      </c>
      <c r="R165" s="3" t="str">
        <f>IF(OR(G165="12R",G165="12L"),_xlfn.XLOOKUP(C165,DB!$A$2:$A$222,DB!$B$2:$B$222,""),IF(OR(G165="30L",G165="30R"),_xlfn.XLOOKUP(C165,DB!$A$2:$A$222,DB!$C$2:$C$222,""),""))</f>
        <v>UDGUV</v>
      </c>
      <c r="S165" s="3">
        <f t="shared" si="2"/>
        <v>22</v>
      </c>
      <c r="T165" s="3" t="str">
        <f>_xlfn.XLOOKUP(C165,DB!$A$2:$A$222,DB!$D$2:$D$222,"")</f>
        <v>Sector 2</v>
      </c>
    </row>
    <row r="166" spans="1:20" x14ac:dyDescent="0.2">
      <c r="A166" t="s">
        <v>583</v>
      </c>
      <c r="B166" t="s">
        <v>18</v>
      </c>
      <c r="C166" t="s">
        <v>35</v>
      </c>
      <c r="D166" t="s">
        <v>73</v>
      </c>
      <c r="E166" t="s">
        <v>161</v>
      </c>
      <c r="F166" s="2">
        <v>46273.9373611111</v>
      </c>
      <c r="G166" t="s">
        <v>22</v>
      </c>
      <c r="H166" t="s">
        <v>2974</v>
      </c>
      <c r="I166" s="3">
        <v>340</v>
      </c>
      <c r="J166" t="s">
        <v>24</v>
      </c>
      <c r="K166" t="s">
        <v>25</v>
      </c>
      <c r="L166" s="3">
        <v>928</v>
      </c>
      <c r="M166" t="s">
        <v>39</v>
      </c>
      <c r="N166" s="2">
        <v>46273.985752314802</v>
      </c>
      <c r="O166" s="3">
        <v>340</v>
      </c>
      <c r="P166" t="s">
        <v>27</v>
      </c>
      <c r="Q166" s="3">
        <v>190</v>
      </c>
      <c r="R166" s="3" t="str">
        <f>IF(OR(G166="12R",G166="12L"),_xlfn.XLOOKUP(C166,DB!$A$2:$A$222,DB!$B$2:$B$222,""),IF(OR(G166="30L",G166="30R"),_xlfn.XLOOKUP(C166,DB!$A$2:$A$222,DB!$C$2:$C$222,""),""))</f>
        <v>UDGUV</v>
      </c>
      <c r="S166" s="3">
        <f t="shared" si="2"/>
        <v>22</v>
      </c>
      <c r="T166" s="3" t="str">
        <f>_xlfn.XLOOKUP(C166,DB!$A$2:$A$222,DB!$D$2:$D$222,"")</f>
        <v>Sector 2</v>
      </c>
    </row>
    <row r="167" spans="1:20" x14ac:dyDescent="0.2">
      <c r="A167" t="s">
        <v>594</v>
      </c>
      <c r="B167" t="s">
        <v>18</v>
      </c>
      <c r="C167" t="s">
        <v>35</v>
      </c>
      <c r="D167" t="s">
        <v>65</v>
      </c>
      <c r="E167" t="s">
        <v>548</v>
      </c>
      <c r="F167" s="2">
        <v>46273.939652777801</v>
      </c>
      <c r="G167" t="s">
        <v>22</v>
      </c>
      <c r="H167" t="s">
        <v>2975</v>
      </c>
      <c r="I167" s="3">
        <v>380</v>
      </c>
      <c r="J167" t="s">
        <v>24</v>
      </c>
      <c r="K167" t="s">
        <v>25</v>
      </c>
      <c r="L167" s="3">
        <v>911</v>
      </c>
      <c r="M167" t="s">
        <v>39</v>
      </c>
      <c r="N167" s="2">
        <v>46273.988252314797</v>
      </c>
      <c r="O167" s="3">
        <v>370</v>
      </c>
      <c r="P167" t="s">
        <v>27</v>
      </c>
      <c r="Q167" s="3">
        <v>40</v>
      </c>
      <c r="R167" s="3" t="str">
        <f>IF(OR(G167="12R",G167="12L"),_xlfn.XLOOKUP(C167,DB!$A$2:$A$222,DB!$B$2:$B$222,""),IF(OR(G167="30L",G167="30R"),_xlfn.XLOOKUP(C167,DB!$A$2:$A$222,DB!$C$2:$C$222,""),""))</f>
        <v>UDGUV</v>
      </c>
      <c r="S167" s="3">
        <f t="shared" si="2"/>
        <v>22</v>
      </c>
      <c r="T167" s="3" t="str">
        <f>_xlfn.XLOOKUP(C167,DB!$A$2:$A$222,DB!$D$2:$D$222,"")</f>
        <v>Sector 2</v>
      </c>
    </row>
    <row r="168" spans="1:20" x14ac:dyDescent="0.2">
      <c r="A168" t="s">
        <v>602</v>
      </c>
      <c r="B168" t="s">
        <v>18</v>
      </c>
      <c r="C168" t="s">
        <v>48</v>
      </c>
      <c r="D168" t="s">
        <v>49</v>
      </c>
      <c r="E168" t="s">
        <v>198</v>
      </c>
      <c r="F168" s="2">
        <v>46273.945914351898</v>
      </c>
      <c r="G168" t="s">
        <v>22</v>
      </c>
      <c r="H168" t="s">
        <v>2976</v>
      </c>
      <c r="I168" s="3">
        <v>360</v>
      </c>
      <c r="J168" t="s">
        <v>24</v>
      </c>
      <c r="K168" t="s">
        <v>25</v>
      </c>
      <c r="L168" s="3">
        <v>884</v>
      </c>
      <c r="M168" t="s">
        <v>52</v>
      </c>
      <c r="N168" s="2">
        <v>46273.9926388889</v>
      </c>
      <c r="O168" s="3">
        <v>360</v>
      </c>
      <c r="P168" t="s">
        <v>27</v>
      </c>
      <c r="Q168" s="3">
        <v>190</v>
      </c>
      <c r="R168" s="3" t="str">
        <f>IF(OR(G168="12R",G168="12L"),_xlfn.XLOOKUP(C168,DB!$A$2:$A$222,DB!$B$2:$B$222,""),IF(OR(G168="30L",G168="30R"),_xlfn.XLOOKUP(C168,DB!$A$2:$A$222,DB!$C$2:$C$222,""),""))</f>
        <v>UDGUV</v>
      </c>
      <c r="S168" s="3">
        <f t="shared" si="2"/>
        <v>22</v>
      </c>
      <c r="T168" s="3" t="str">
        <f>_xlfn.XLOOKUP(C168,DB!$A$2:$A$222,DB!$D$2:$D$222,"")</f>
        <v>Sector 2</v>
      </c>
    </row>
    <row r="169" spans="1:20" x14ac:dyDescent="0.2">
      <c r="A169" t="s">
        <v>588</v>
      </c>
      <c r="B169" t="s">
        <v>18</v>
      </c>
      <c r="C169" t="s">
        <v>589</v>
      </c>
      <c r="D169" t="s">
        <v>65</v>
      </c>
      <c r="E169" t="s">
        <v>863</v>
      </c>
      <c r="F169" s="2">
        <v>46273.952152777798</v>
      </c>
      <c r="G169" t="s">
        <v>22</v>
      </c>
      <c r="H169" t="s">
        <v>2977</v>
      </c>
      <c r="I169" s="3">
        <v>380</v>
      </c>
      <c r="J169" t="s">
        <v>24</v>
      </c>
      <c r="K169" t="s">
        <v>25</v>
      </c>
      <c r="L169" s="3">
        <v>867</v>
      </c>
      <c r="M169" t="s">
        <v>267</v>
      </c>
      <c r="N169" s="2">
        <v>46273.998773148101</v>
      </c>
      <c r="O169" s="3">
        <v>360</v>
      </c>
      <c r="P169" t="s">
        <v>27</v>
      </c>
      <c r="Q169" s="3">
        <v>190</v>
      </c>
      <c r="R169" s="3" t="str">
        <f>IF(OR(G169="12R",G169="12L"),_xlfn.XLOOKUP(C169,DB!$A$2:$A$222,DB!$B$2:$B$222,""),IF(OR(G169="30L",G169="30R"),_xlfn.XLOOKUP(C169,DB!$A$2:$A$222,DB!$C$2:$C$222,""),""))</f>
        <v>UDGUV</v>
      </c>
      <c r="S169" s="3">
        <f t="shared" si="2"/>
        <v>22</v>
      </c>
      <c r="T169" s="3" t="str">
        <f>_xlfn.XLOOKUP(C169,DB!$A$2:$A$222,DB!$D$2:$D$222,"")</f>
        <v>Sector 2</v>
      </c>
    </row>
    <row r="170" spans="1:20" x14ac:dyDescent="0.2">
      <c r="A170" t="s">
        <v>599</v>
      </c>
      <c r="B170" t="s">
        <v>18</v>
      </c>
      <c r="C170" t="s">
        <v>113</v>
      </c>
      <c r="D170" t="s">
        <v>114</v>
      </c>
      <c r="E170" t="s">
        <v>2978</v>
      </c>
      <c r="F170" s="2">
        <v>46273.955833333297</v>
      </c>
      <c r="G170" t="s">
        <v>22</v>
      </c>
      <c r="H170" t="s">
        <v>2979</v>
      </c>
      <c r="I170" s="3">
        <v>370</v>
      </c>
      <c r="J170" t="s">
        <v>24</v>
      </c>
      <c r="K170" t="s">
        <v>25</v>
      </c>
      <c r="L170" s="3">
        <v>359</v>
      </c>
      <c r="M170" t="s">
        <v>33</v>
      </c>
      <c r="N170" s="2">
        <v>46273.977048611101</v>
      </c>
      <c r="O170" s="3">
        <v>300</v>
      </c>
      <c r="P170" t="s">
        <v>46</v>
      </c>
      <c r="Q170" s="3">
        <v>40</v>
      </c>
      <c r="R170" s="3" t="str">
        <f>IF(OR(G170="12R",G170="12L"),_xlfn.XLOOKUP(C170,DB!$A$2:$A$222,DB!$B$2:$B$222,""),IF(OR(G170="30L",G170="30R"),_xlfn.XLOOKUP(C170,DB!$A$2:$A$222,DB!$C$2:$C$222,""),""))</f>
        <v>NUDAL</v>
      </c>
      <c r="S170" s="3">
        <f t="shared" si="2"/>
        <v>22</v>
      </c>
      <c r="T170" s="3" t="str">
        <f>_xlfn.XLOOKUP(C170,DB!$A$2:$A$222,DB!$D$2:$D$222,"")</f>
        <v>Sector 3</v>
      </c>
    </row>
    <row r="171" spans="1:20" x14ac:dyDescent="0.2">
      <c r="A171" t="s">
        <v>2133</v>
      </c>
      <c r="B171" t="s">
        <v>18</v>
      </c>
      <c r="C171" t="s">
        <v>18</v>
      </c>
      <c r="D171" t="s">
        <v>1203</v>
      </c>
      <c r="F171" s="2">
        <v>46273.957222222198</v>
      </c>
      <c r="G171" t="s">
        <v>22</v>
      </c>
      <c r="H171" t="s">
        <v>2980</v>
      </c>
      <c r="I171" s="3">
        <v>15</v>
      </c>
      <c r="J171" t="s">
        <v>196</v>
      </c>
      <c r="K171" t="s">
        <v>1195</v>
      </c>
      <c r="L171" s="3">
        <v>75</v>
      </c>
      <c r="M171" t="s">
        <v>18</v>
      </c>
      <c r="N171" s="2">
        <v>46273.973067129598</v>
      </c>
      <c r="O171" s="3">
        <v>0</v>
      </c>
      <c r="P171" t="s">
        <v>192</v>
      </c>
      <c r="Q171" s="3">
        <v>15</v>
      </c>
      <c r="R171" s="3" t="str">
        <f>IF(OR(G171="12R",G171="12L"),_xlfn.XLOOKUP(C171,DB!$A$2:$A$222,DB!$B$2:$B$222,""),IF(OR(G171="30L",G171="30R"),_xlfn.XLOOKUP(C171,DB!$A$2:$A$222,DB!$C$2:$C$222,""),""))</f>
        <v/>
      </c>
      <c r="S171" s="3">
        <f t="shared" si="2"/>
        <v>22</v>
      </c>
      <c r="T171" s="3" t="str">
        <f>_xlfn.XLOOKUP(C171,DB!$A$2:$A$222,DB!$D$2:$D$222,"")</f>
        <v/>
      </c>
    </row>
    <row r="172" spans="1:20" x14ac:dyDescent="0.2">
      <c r="A172" t="s">
        <v>585</v>
      </c>
      <c r="B172" t="s">
        <v>18</v>
      </c>
      <c r="C172" t="s">
        <v>164</v>
      </c>
      <c r="D172" t="s">
        <v>49</v>
      </c>
      <c r="E172" t="s">
        <v>2981</v>
      </c>
      <c r="F172" s="2">
        <v>46273.957442129598</v>
      </c>
      <c r="G172" t="s">
        <v>22</v>
      </c>
      <c r="H172" t="s">
        <v>2982</v>
      </c>
      <c r="I172" s="3">
        <v>360</v>
      </c>
      <c r="J172" t="s">
        <v>24</v>
      </c>
      <c r="K172" t="s">
        <v>25</v>
      </c>
      <c r="L172" s="3">
        <v>475</v>
      </c>
      <c r="M172" t="s">
        <v>1900</v>
      </c>
      <c r="N172" s="2">
        <v>46273.982824074097</v>
      </c>
      <c r="O172" s="3">
        <v>360</v>
      </c>
      <c r="P172" t="s">
        <v>27</v>
      </c>
      <c r="Q172" s="3">
        <v>40</v>
      </c>
      <c r="R172" s="3" t="str">
        <f>IF(OR(G172="12R",G172="12L"),_xlfn.XLOOKUP(C172,DB!$A$2:$A$222,DB!$B$2:$B$222,""),IF(OR(G172="30L",G172="30R"),_xlfn.XLOOKUP(C172,DB!$A$2:$A$222,DB!$C$2:$C$222,""),""))</f>
        <v>ENEBA</v>
      </c>
      <c r="S172" s="3">
        <f t="shared" si="2"/>
        <v>22</v>
      </c>
      <c r="T172" s="3" t="str">
        <f>_xlfn.XLOOKUP(C172,DB!$A$2:$A$222,DB!$D$2:$D$222,"")</f>
        <v>Sector 3</v>
      </c>
    </row>
    <row r="173" spans="1:20" x14ac:dyDescent="0.2">
      <c r="A173" t="s">
        <v>608</v>
      </c>
      <c r="B173" t="s">
        <v>18</v>
      </c>
      <c r="C173" t="s">
        <v>453</v>
      </c>
      <c r="D173" t="s">
        <v>165</v>
      </c>
      <c r="E173" t="s">
        <v>2733</v>
      </c>
      <c r="F173" s="2">
        <v>46273.968969907401</v>
      </c>
      <c r="G173" t="s">
        <v>22</v>
      </c>
      <c r="H173" t="s">
        <v>2983</v>
      </c>
      <c r="I173" s="3">
        <v>340</v>
      </c>
      <c r="J173" t="s">
        <v>24</v>
      </c>
      <c r="K173" t="s">
        <v>25</v>
      </c>
      <c r="L173" s="3">
        <v>522</v>
      </c>
      <c r="M173" t="s">
        <v>2984</v>
      </c>
      <c r="N173" s="2">
        <v>46273.996215277803</v>
      </c>
      <c r="O173" s="3">
        <v>340</v>
      </c>
      <c r="P173" t="s">
        <v>27</v>
      </c>
      <c r="Q173" s="3">
        <v>40</v>
      </c>
      <c r="R173" s="3" t="str">
        <f>IF(OR(G173="12R",G173="12L"),_xlfn.XLOOKUP(C173,DB!$A$2:$A$222,DB!$B$2:$B$222,""),IF(OR(G173="30L",G173="30R"),_xlfn.XLOOKUP(C173,DB!$A$2:$A$222,DB!$C$2:$C$222,""),""))</f>
        <v>UDGUV</v>
      </c>
      <c r="S173" s="3">
        <f t="shared" si="2"/>
        <v>23</v>
      </c>
      <c r="T173" s="3" t="str">
        <f>_xlfn.XLOOKUP(C173,DB!$A$2:$A$222,DB!$D$2:$D$222,"")</f>
        <v>Sector 2</v>
      </c>
    </row>
    <row r="174" spans="1:20" x14ac:dyDescent="0.2">
      <c r="A174" t="s">
        <v>611</v>
      </c>
      <c r="B174" t="s">
        <v>18</v>
      </c>
      <c r="C174" t="s">
        <v>333</v>
      </c>
      <c r="D174" t="s">
        <v>65</v>
      </c>
      <c r="E174" t="s">
        <v>1501</v>
      </c>
      <c r="F174" s="2">
        <v>46273.979652777802</v>
      </c>
      <c r="G174" t="s">
        <v>22</v>
      </c>
      <c r="H174" t="s">
        <v>2985</v>
      </c>
      <c r="I174" s="3">
        <v>370</v>
      </c>
      <c r="J174" t="s">
        <v>24</v>
      </c>
      <c r="K174" t="s">
        <v>25</v>
      </c>
      <c r="L174" s="3">
        <v>149</v>
      </c>
      <c r="M174" t="s">
        <v>2986</v>
      </c>
      <c r="N174" s="2">
        <v>46273.989733796298</v>
      </c>
      <c r="O174" s="3">
        <v>293</v>
      </c>
      <c r="P174" t="s">
        <v>27</v>
      </c>
      <c r="Q174" s="3">
        <v>190</v>
      </c>
      <c r="R174" s="3" t="str">
        <f>IF(OR(G174="12R",G174="12L"),_xlfn.XLOOKUP(C174,DB!$A$2:$A$222,DB!$B$2:$B$222,""),IF(OR(G174="30L",G174="30R"),_xlfn.XLOOKUP(C174,DB!$A$2:$A$222,DB!$C$2:$C$222,""),""))</f>
        <v>TAKUX</v>
      </c>
      <c r="S174" s="3">
        <f t="shared" si="2"/>
        <v>23</v>
      </c>
      <c r="T174" s="3" t="str">
        <f>_xlfn.XLOOKUP(C174,DB!$A$2:$A$222,DB!$D$2:$D$222,"")</f>
        <v>Sector 7</v>
      </c>
    </row>
    <row r="175" spans="1:20" x14ac:dyDescent="0.2">
      <c r="F175" s="2"/>
      <c r="I175" s="3"/>
      <c r="L175" s="3"/>
      <c r="N175" s="2"/>
      <c r="O175" s="3"/>
      <c r="Q175" s="3"/>
      <c r="R175" s="3" t="str">
        <f>IF(OR(G175="12R",G175="12L"),_xlfn.XLOOKUP(C175,DB!$A$2:$A$222,DB!$B$2:$B$222,""),IF(OR(G175="30L",G175="30R"),_xlfn.XLOOKUP(C175,DB!$A$2:$A$222,DB!$C$2:$C$222,""),""))</f>
        <v/>
      </c>
      <c r="S175" s="3">
        <f t="shared" si="2"/>
        <v>0</v>
      </c>
      <c r="T175" s="3" t="str">
        <f>_xlfn.XLOOKUP(C175,DB!$A$2:$A$222,DB!$D$2:$D$222,"")</f>
        <v/>
      </c>
    </row>
    <row r="176" spans="1:20" x14ac:dyDescent="0.2">
      <c r="F176" s="2"/>
      <c r="I176" s="3"/>
      <c r="L176" s="3"/>
      <c r="N176" s="2"/>
      <c r="O176" s="3"/>
      <c r="Q176" s="3"/>
      <c r="R176" s="3" t="str">
        <f>IF(OR(G176="12R",G176="12L"),_xlfn.XLOOKUP(C176,DB!$A$2:$A$222,DB!$B$2:$B$222,""),IF(OR(G176="30L",G176="30R"),_xlfn.XLOOKUP(C176,DB!$A$2:$A$222,DB!$C$2:$C$222,""),""))</f>
        <v/>
      </c>
      <c r="S176" s="3">
        <f t="shared" si="2"/>
        <v>0</v>
      </c>
      <c r="T176" s="3" t="str">
        <f>_xlfn.XLOOKUP(C176,DB!$A$2:$A$222,DB!$D$2:$D$222,"")</f>
        <v/>
      </c>
    </row>
    <row r="177" spans="6:20" x14ac:dyDescent="0.2">
      <c r="F177" s="2"/>
      <c r="I177" s="3"/>
      <c r="L177" s="3"/>
      <c r="N177" s="2"/>
      <c r="O177" s="3"/>
      <c r="Q177" s="3"/>
      <c r="R177" s="3" t="str">
        <f>IF(OR(G177="12R",G177="12L"),_xlfn.XLOOKUP(C177,DB!$A$2:$A$222,DB!$B$2:$B$222,""),IF(OR(G177="30L",G177="30R"),_xlfn.XLOOKUP(C177,DB!$A$2:$A$222,DB!$C$2:$C$222,""),""))</f>
        <v/>
      </c>
      <c r="S177" s="3">
        <f t="shared" si="2"/>
        <v>0</v>
      </c>
      <c r="T177" s="3" t="str">
        <f>_xlfn.XLOOKUP(C177,DB!$A$2:$A$222,DB!$D$2:$D$222,"")</f>
        <v/>
      </c>
    </row>
    <row r="178" spans="6:20" x14ac:dyDescent="0.2">
      <c r="F178" s="2"/>
      <c r="I178" s="3"/>
      <c r="L178" s="3"/>
      <c r="N178" s="2"/>
      <c r="O178" s="3"/>
      <c r="Q178" s="3"/>
      <c r="R178" s="3" t="str">
        <f>IF(OR(G178="12R",G178="12L"),_xlfn.XLOOKUP(C178,DB!$A$2:$A$222,DB!$B$2:$B$222,""),IF(OR(G178="30L",G178="30R"),_xlfn.XLOOKUP(C178,DB!$A$2:$A$222,DB!$C$2:$C$222,""),""))</f>
        <v/>
      </c>
      <c r="S178" s="3">
        <f t="shared" si="2"/>
        <v>0</v>
      </c>
      <c r="T178" s="3" t="str">
        <f>_xlfn.XLOOKUP(C178,DB!$A$2:$A$222,DB!$D$2:$D$222,"")</f>
        <v/>
      </c>
    </row>
    <row r="179" spans="6:20" x14ac:dyDescent="0.2">
      <c r="F179" s="2"/>
      <c r="I179" s="3"/>
      <c r="L179" s="3"/>
      <c r="N179" s="2"/>
      <c r="O179" s="3"/>
      <c r="Q179" s="3"/>
      <c r="R179" s="3" t="str">
        <f>IF(OR(G179="12R",G179="12L"),_xlfn.XLOOKUP(C179,DB!$A$2:$A$222,DB!$B$2:$B$222,""),IF(OR(G179="30L",G179="30R"),_xlfn.XLOOKUP(C179,DB!$A$2:$A$222,DB!$C$2:$C$222,""),""))</f>
        <v/>
      </c>
      <c r="S179" s="3">
        <f t="shared" si="2"/>
        <v>0</v>
      </c>
      <c r="T179" s="3" t="str">
        <f>_xlfn.XLOOKUP(C179,DB!$A$2:$A$222,DB!$D$2:$D$222,"")</f>
        <v/>
      </c>
    </row>
    <row r="180" spans="6:20" x14ac:dyDescent="0.2">
      <c r="F180" s="2"/>
      <c r="I180" s="3"/>
      <c r="L180" s="3"/>
      <c r="N180" s="2"/>
      <c r="O180" s="3"/>
      <c r="Q180" s="3"/>
      <c r="R180" s="3" t="str">
        <f>IF(OR(G180="12R",G180="12L"),_xlfn.XLOOKUP(C180,DB!$A$2:$A$222,DB!$B$2:$B$222,""),IF(OR(G180="30L",G180="30R"),_xlfn.XLOOKUP(C180,DB!$A$2:$A$222,DB!$C$2:$C$222,""),""))</f>
        <v/>
      </c>
      <c r="S180" s="3">
        <f t="shared" si="2"/>
        <v>0</v>
      </c>
      <c r="T180" s="3" t="str">
        <f>_xlfn.XLOOKUP(C180,DB!$A$2:$A$222,DB!$D$2:$D$222,"")</f>
        <v/>
      </c>
    </row>
    <row r="181" spans="6:20" x14ac:dyDescent="0.2">
      <c r="F181" s="2"/>
      <c r="I181" s="3"/>
      <c r="L181" s="3"/>
      <c r="N181" s="2"/>
      <c r="O181" s="3"/>
      <c r="Q181" s="3"/>
      <c r="R181" s="3" t="str">
        <f>IF(OR(G181="12R",G181="12L"),_xlfn.XLOOKUP(C181,DB!$A$2:$A$222,DB!$B$2:$B$222,""),IF(OR(G181="30L",G181="30R"),_xlfn.XLOOKUP(C181,DB!$A$2:$A$222,DB!$C$2:$C$222,""),""))</f>
        <v/>
      </c>
      <c r="S181" s="3">
        <f t="shared" si="2"/>
        <v>0</v>
      </c>
      <c r="T181" s="3" t="str">
        <f>_xlfn.XLOOKUP(C181,DB!$A$2:$A$222,DB!$D$2:$D$222,"")</f>
        <v/>
      </c>
    </row>
    <row r="182" spans="6: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6: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6: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6: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6: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6: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6: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6: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6: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6: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6: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08"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30"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9" ht="28" customHeight="1" x14ac:dyDescent="0.3">
      <c r="A209" s="17" t="s">
        <v>4578</v>
      </c>
      <c r="B209" s="17"/>
      <c r="C209" s="17"/>
      <c r="D209" s="17"/>
      <c r="E209" s="17"/>
      <c r="F209" s="17"/>
      <c r="G209" s="17"/>
      <c r="H209" s="17"/>
      <c r="I209" s="17"/>
    </row>
    <row r="210" spans="1:9" x14ac:dyDescent="0.2">
      <c r="A210" s="18" t="s">
        <v>4558</v>
      </c>
      <c r="B210" s="18"/>
      <c r="C210" s="18"/>
      <c r="D210" s="18"/>
      <c r="E210" s="18"/>
      <c r="F210" s="18"/>
      <c r="G210" s="18"/>
      <c r="H210" s="18"/>
      <c r="I210" s="18"/>
    </row>
    <row r="212" spans="1:9" x14ac:dyDescent="0.2">
      <c r="A212" s="16" t="s">
        <v>4559</v>
      </c>
      <c r="B212" s="16"/>
      <c r="C212" s="16"/>
      <c r="D212" s="16"/>
      <c r="E212" s="16"/>
      <c r="F212" s="16"/>
      <c r="G212" s="16"/>
      <c r="H212" s="16"/>
      <c r="I212" s="16"/>
    </row>
    <row r="213" spans="1:9" x14ac:dyDescent="0.2">
      <c r="A213" s="4" t="s">
        <v>4560</v>
      </c>
      <c r="B213" s="5" t="s">
        <v>4554</v>
      </c>
      <c r="C213" s="5" t="s">
        <v>4550</v>
      </c>
      <c r="D213" s="5" t="s">
        <v>4553</v>
      </c>
      <c r="E213" s="5" t="s">
        <v>45</v>
      </c>
      <c r="F213" s="5" t="s">
        <v>4549</v>
      </c>
      <c r="G213" s="5" t="s">
        <v>158</v>
      </c>
      <c r="H213" s="5" t="s">
        <v>4548</v>
      </c>
      <c r="I213" s="6" t="s">
        <v>4557</v>
      </c>
    </row>
    <row r="214" spans="1:9" x14ac:dyDescent="0.2">
      <c r="A214" s="7">
        <v>14</v>
      </c>
      <c r="B214" s="8">
        <f t="shared" ref="B214:H222" si="4">COUNTIFS($S$2:$S$208,$A214,$R$2:$R$208,B$213)</f>
        <v>1</v>
      </c>
      <c r="C214" s="8">
        <f t="shared" si="4"/>
        <v>0</v>
      </c>
      <c r="D214" s="8">
        <f t="shared" si="4"/>
        <v>0</v>
      </c>
      <c r="E214" s="8">
        <f t="shared" si="4"/>
        <v>0</v>
      </c>
      <c r="F214" s="8">
        <f t="shared" si="4"/>
        <v>0</v>
      </c>
      <c r="G214" s="8">
        <f t="shared" si="4"/>
        <v>0</v>
      </c>
      <c r="H214" s="8">
        <f t="shared" si="4"/>
        <v>1</v>
      </c>
      <c r="I214" s="9">
        <f t="shared" ref="I214:I222" si="5">SUM(B214:H214)</f>
        <v>2</v>
      </c>
    </row>
    <row r="215" spans="1:9" x14ac:dyDescent="0.2">
      <c r="A215" s="7">
        <v>15</v>
      </c>
      <c r="B215" s="8">
        <f t="shared" si="4"/>
        <v>0</v>
      </c>
      <c r="C215" s="8">
        <f t="shared" si="4"/>
        <v>0</v>
      </c>
      <c r="D215" s="8">
        <f t="shared" si="4"/>
        <v>0</v>
      </c>
      <c r="E215" s="8">
        <f t="shared" si="4"/>
        <v>0</v>
      </c>
      <c r="F215" s="8">
        <f t="shared" si="4"/>
        <v>1</v>
      </c>
      <c r="G215" s="8">
        <f t="shared" si="4"/>
        <v>0</v>
      </c>
      <c r="H215" s="8">
        <f t="shared" si="4"/>
        <v>5</v>
      </c>
      <c r="I215" s="9">
        <f t="shared" si="5"/>
        <v>6</v>
      </c>
    </row>
    <row r="216" spans="1:9" x14ac:dyDescent="0.2">
      <c r="A216" s="7">
        <v>16</v>
      </c>
      <c r="B216" s="8">
        <f t="shared" si="4"/>
        <v>2</v>
      </c>
      <c r="C216" s="8">
        <f t="shared" si="4"/>
        <v>0</v>
      </c>
      <c r="D216" s="8">
        <f t="shared" si="4"/>
        <v>0</v>
      </c>
      <c r="E216" s="8">
        <f t="shared" si="4"/>
        <v>1</v>
      </c>
      <c r="F216" s="8">
        <f t="shared" si="4"/>
        <v>5</v>
      </c>
      <c r="G216" s="8">
        <f t="shared" si="4"/>
        <v>1</v>
      </c>
      <c r="H216" s="8">
        <f t="shared" si="4"/>
        <v>11</v>
      </c>
      <c r="I216" s="9">
        <f t="shared" si="5"/>
        <v>20</v>
      </c>
    </row>
    <row r="217" spans="1:9" x14ac:dyDescent="0.2">
      <c r="A217" s="7">
        <v>17</v>
      </c>
      <c r="B217" s="8">
        <f t="shared" si="4"/>
        <v>0</v>
      </c>
      <c r="C217" s="8">
        <f t="shared" si="4"/>
        <v>5</v>
      </c>
      <c r="D217" s="8">
        <f t="shared" si="4"/>
        <v>1</v>
      </c>
      <c r="E217" s="8">
        <f t="shared" si="4"/>
        <v>1</v>
      </c>
      <c r="F217" s="8">
        <f t="shared" si="4"/>
        <v>3</v>
      </c>
      <c r="G217" s="8">
        <f t="shared" si="4"/>
        <v>3</v>
      </c>
      <c r="H217" s="8">
        <f t="shared" si="4"/>
        <v>1</v>
      </c>
      <c r="I217" s="9">
        <f t="shared" si="5"/>
        <v>14</v>
      </c>
    </row>
    <row r="218" spans="1:9" x14ac:dyDescent="0.2">
      <c r="A218" s="7">
        <v>18</v>
      </c>
      <c r="B218" s="8">
        <f t="shared" si="4"/>
        <v>1</v>
      </c>
      <c r="C218" s="8">
        <f t="shared" si="4"/>
        <v>3</v>
      </c>
      <c r="D218" s="8">
        <f t="shared" si="4"/>
        <v>0</v>
      </c>
      <c r="E218" s="8">
        <f t="shared" si="4"/>
        <v>0</v>
      </c>
      <c r="F218" s="8">
        <f t="shared" si="4"/>
        <v>6</v>
      </c>
      <c r="G218" s="8">
        <f t="shared" si="4"/>
        <v>0</v>
      </c>
      <c r="H218" s="8">
        <f t="shared" si="4"/>
        <v>10</v>
      </c>
      <c r="I218" s="9">
        <f t="shared" si="5"/>
        <v>20</v>
      </c>
    </row>
    <row r="219" spans="1:9" x14ac:dyDescent="0.2">
      <c r="A219" s="7">
        <v>19</v>
      </c>
      <c r="B219" s="8">
        <f t="shared" si="4"/>
        <v>1</v>
      </c>
      <c r="C219" s="8">
        <f t="shared" si="4"/>
        <v>3</v>
      </c>
      <c r="D219" s="8">
        <f t="shared" si="4"/>
        <v>0</v>
      </c>
      <c r="E219" s="8">
        <f t="shared" si="4"/>
        <v>3</v>
      </c>
      <c r="F219" s="8">
        <f t="shared" si="4"/>
        <v>4</v>
      </c>
      <c r="G219" s="8">
        <f t="shared" si="4"/>
        <v>1</v>
      </c>
      <c r="H219" s="8">
        <f t="shared" si="4"/>
        <v>5</v>
      </c>
      <c r="I219" s="9">
        <f t="shared" si="5"/>
        <v>17</v>
      </c>
    </row>
    <row r="220" spans="1:9" x14ac:dyDescent="0.2">
      <c r="A220" s="7">
        <v>20</v>
      </c>
      <c r="B220" s="8">
        <f t="shared" si="4"/>
        <v>1</v>
      </c>
      <c r="C220" s="8">
        <f t="shared" si="4"/>
        <v>2</v>
      </c>
      <c r="D220" s="8">
        <f t="shared" si="4"/>
        <v>0</v>
      </c>
      <c r="E220" s="8">
        <f t="shared" si="4"/>
        <v>1</v>
      </c>
      <c r="F220" s="8">
        <f t="shared" si="4"/>
        <v>3</v>
      </c>
      <c r="G220" s="8">
        <f t="shared" si="4"/>
        <v>0</v>
      </c>
      <c r="H220" s="8">
        <f t="shared" si="4"/>
        <v>6</v>
      </c>
      <c r="I220" s="9">
        <f t="shared" si="5"/>
        <v>13</v>
      </c>
    </row>
    <row r="221" spans="1:9" x14ac:dyDescent="0.2">
      <c r="A221" s="7">
        <v>21</v>
      </c>
      <c r="B221" s="8">
        <f t="shared" si="4"/>
        <v>1</v>
      </c>
      <c r="C221" s="8">
        <f t="shared" si="4"/>
        <v>2</v>
      </c>
      <c r="D221" s="8">
        <f t="shared" si="4"/>
        <v>0</v>
      </c>
      <c r="E221" s="8">
        <f t="shared" si="4"/>
        <v>2</v>
      </c>
      <c r="F221" s="8">
        <f t="shared" si="4"/>
        <v>2</v>
      </c>
      <c r="G221" s="8">
        <f t="shared" si="4"/>
        <v>1</v>
      </c>
      <c r="H221" s="8">
        <f t="shared" si="4"/>
        <v>5</v>
      </c>
      <c r="I221" s="9">
        <f t="shared" si="5"/>
        <v>13</v>
      </c>
    </row>
    <row r="222" spans="1:9" x14ac:dyDescent="0.2">
      <c r="A222" s="10">
        <v>22</v>
      </c>
      <c r="B222" s="11">
        <f t="shared" si="4"/>
        <v>0</v>
      </c>
      <c r="C222" s="11">
        <f t="shared" si="4"/>
        <v>1</v>
      </c>
      <c r="D222" s="11">
        <f t="shared" si="4"/>
        <v>0</v>
      </c>
      <c r="E222" s="11">
        <f t="shared" si="4"/>
        <v>1</v>
      </c>
      <c r="F222" s="11">
        <f t="shared" si="4"/>
        <v>0</v>
      </c>
      <c r="G222" s="11">
        <f t="shared" si="4"/>
        <v>1</v>
      </c>
      <c r="H222" s="11">
        <f t="shared" si="4"/>
        <v>6</v>
      </c>
      <c r="I222" s="12">
        <f t="shared" si="5"/>
        <v>9</v>
      </c>
    </row>
    <row r="245" spans="1:9" ht="24" x14ac:dyDescent="0.3">
      <c r="A245" s="17" t="s">
        <v>4579</v>
      </c>
      <c r="B245" s="17"/>
      <c r="C245" s="17"/>
      <c r="D245" s="17"/>
      <c r="E245" s="17"/>
      <c r="F245" s="17"/>
      <c r="G245" s="17"/>
      <c r="H245" s="17"/>
      <c r="I245" s="17"/>
    </row>
    <row r="246" spans="1:9" x14ac:dyDescent="0.2">
      <c r="A246" s="18" t="s">
        <v>4562</v>
      </c>
      <c r="B246" s="18"/>
      <c r="C246" s="18"/>
      <c r="D246" s="18"/>
      <c r="E246" s="18"/>
      <c r="F246" s="18"/>
      <c r="G246" s="18"/>
      <c r="H246" s="18"/>
      <c r="I246" s="18"/>
    </row>
    <row r="248" spans="1:9" x14ac:dyDescent="0.2">
      <c r="A248" s="16" t="s">
        <v>4563</v>
      </c>
      <c r="B248" s="16"/>
      <c r="C248" s="16"/>
      <c r="D248" s="16"/>
      <c r="E248" s="16"/>
    </row>
    <row r="249" spans="1:9" x14ac:dyDescent="0.2">
      <c r="A249" s="4" t="s">
        <v>4560</v>
      </c>
      <c r="B249" s="5" t="s">
        <v>4564</v>
      </c>
      <c r="C249" s="5" t="s">
        <v>4456</v>
      </c>
      <c r="D249" s="5" t="s">
        <v>4460</v>
      </c>
      <c r="E249" s="6" t="s">
        <v>4557</v>
      </c>
    </row>
    <row r="250" spans="1:9" x14ac:dyDescent="0.2">
      <c r="A250" s="7">
        <v>14</v>
      </c>
      <c r="B250" s="8">
        <f t="shared" ref="B250:D259" si="6">COUNTIFS($S$2:$S$208,$A250,$T$2:$T$208,B$249)</f>
        <v>1</v>
      </c>
      <c r="C250" s="8">
        <f t="shared" si="6"/>
        <v>0</v>
      </c>
      <c r="D250" s="8">
        <f t="shared" si="6"/>
        <v>1</v>
      </c>
      <c r="E250" s="9">
        <f t="shared" ref="E250:E259" si="7">SUM(B250:D250)</f>
        <v>2</v>
      </c>
    </row>
    <row r="251" spans="1:9" x14ac:dyDescent="0.2">
      <c r="A251" s="7">
        <v>15</v>
      </c>
      <c r="B251" s="8">
        <f t="shared" si="6"/>
        <v>5</v>
      </c>
      <c r="C251" s="8">
        <f t="shared" si="6"/>
        <v>1</v>
      </c>
      <c r="D251" s="8">
        <f t="shared" si="6"/>
        <v>0</v>
      </c>
      <c r="E251" s="9">
        <f t="shared" si="7"/>
        <v>6</v>
      </c>
    </row>
    <row r="252" spans="1:9" x14ac:dyDescent="0.2">
      <c r="A252" s="7">
        <v>16</v>
      </c>
      <c r="B252" s="8">
        <f t="shared" si="6"/>
        <v>11</v>
      </c>
      <c r="C252" s="8">
        <f t="shared" si="6"/>
        <v>6</v>
      </c>
      <c r="D252" s="8">
        <f t="shared" si="6"/>
        <v>3</v>
      </c>
      <c r="E252" s="9">
        <f t="shared" si="7"/>
        <v>20</v>
      </c>
    </row>
    <row r="253" spans="1:9" x14ac:dyDescent="0.2">
      <c r="A253" s="7">
        <v>17</v>
      </c>
      <c r="B253" s="8">
        <f t="shared" si="6"/>
        <v>1</v>
      </c>
      <c r="C253" s="8">
        <f t="shared" si="6"/>
        <v>9</v>
      </c>
      <c r="D253" s="8">
        <f t="shared" si="6"/>
        <v>4</v>
      </c>
      <c r="E253" s="9">
        <f t="shared" si="7"/>
        <v>14</v>
      </c>
    </row>
    <row r="254" spans="1:9" x14ac:dyDescent="0.2">
      <c r="A254" s="7">
        <v>18</v>
      </c>
      <c r="B254" s="8">
        <f t="shared" si="6"/>
        <v>10</v>
      </c>
      <c r="C254" s="8">
        <f t="shared" si="6"/>
        <v>9</v>
      </c>
      <c r="D254" s="8">
        <f t="shared" si="6"/>
        <v>1</v>
      </c>
      <c r="E254" s="9">
        <f t="shared" si="7"/>
        <v>20</v>
      </c>
    </row>
    <row r="255" spans="1:9" x14ac:dyDescent="0.2">
      <c r="A255" s="7">
        <v>19</v>
      </c>
      <c r="B255" s="8">
        <f t="shared" si="6"/>
        <v>5</v>
      </c>
      <c r="C255" s="8">
        <f t="shared" si="6"/>
        <v>10</v>
      </c>
      <c r="D255" s="8">
        <f t="shared" si="6"/>
        <v>2</v>
      </c>
      <c r="E255" s="9">
        <f t="shared" si="7"/>
        <v>17</v>
      </c>
    </row>
    <row r="256" spans="1:9" x14ac:dyDescent="0.2">
      <c r="A256" s="7">
        <v>20</v>
      </c>
      <c r="B256" s="8">
        <f t="shared" si="6"/>
        <v>6</v>
      </c>
      <c r="C256" s="8">
        <f t="shared" si="6"/>
        <v>6</v>
      </c>
      <c r="D256" s="8">
        <f t="shared" si="6"/>
        <v>1</v>
      </c>
      <c r="E256" s="9">
        <f t="shared" si="7"/>
        <v>13</v>
      </c>
    </row>
    <row r="257" spans="1:5" x14ac:dyDescent="0.2">
      <c r="A257" s="7">
        <v>21</v>
      </c>
      <c r="B257" s="8">
        <f t="shared" si="6"/>
        <v>5</v>
      </c>
      <c r="C257" s="8">
        <f t="shared" si="6"/>
        <v>6</v>
      </c>
      <c r="D257" s="8">
        <f t="shared" si="6"/>
        <v>2</v>
      </c>
      <c r="E257" s="9">
        <f t="shared" si="7"/>
        <v>13</v>
      </c>
    </row>
    <row r="258" spans="1:5" x14ac:dyDescent="0.2">
      <c r="A258" s="7">
        <v>22</v>
      </c>
      <c r="B258" s="8">
        <f t="shared" si="6"/>
        <v>6</v>
      </c>
      <c r="C258" s="8">
        <f t="shared" si="6"/>
        <v>2</v>
      </c>
      <c r="D258" s="8">
        <f t="shared" si="6"/>
        <v>1</v>
      </c>
      <c r="E258" s="9">
        <f t="shared" si="7"/>
        <v>9</v>
      </c>
    </row>
    <row r="259" spans="1:5" x14ac:dyDescent="0.2">
      <c r="A259" s="10">
        <v>23</v>
      </c>
      <c r="B259" s="11">
        <f t="shared" si="6"/>
        <v>1</v>
      </c>
      <c r="C259" s="11">
        <f t="shared" si="6"/>
        <v>0</v>
      </c>
      <c r="D259" s="11">
        <f t="shared" si="6"/>
        <v>1</v>
      </c>
      <c r="E259" s="12">
        <f t="shared" si="7"/>
        <v>2</v>
      </c>
    </row>
  </sheetData>
  <mergeCells count="6">
    <mergeCell ref="A248:E248"/>
    <mergeCell ref="A209:I209"/>
    <mergeCell ref="A210:I210"/>
    <mergeCell ref="A212:I212"/>
    <mergeCell ref="A245:I245"/>
    <mergeCell ref="A246:I246"/>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7CEB2-73B7-1242-9A3C-722D62D6E067}">
  <dimension ref="A1:T259"/>
  <sheetViews>
    <sheetView showGridLines="0" topLeftCell="A241" zoomScale="90" zoomScaleNormal="90" workbookViewId="0">
      <selection activeCell="L224" sqref="L224"/>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563</v>
      </c>
      <c r="B2" t="s">
        <v>18</v>
      </c>
      <c r="C2" t="s">
        <v>211</v>
      </c>
      <c r="D2" t="s">
        <v>174</v>
      </c>
      <c r="E2" t="s">
        <v>175</v>
      </c>
      <c r="F2" s="2">
        <v>46274.001203703701</v>
      </c>
      <c r="G2" t="s">
        <v>22</v>
      </c>
      <c r="H2" t="s">
        <v>2987</v>
      </c>
      <c r="I2" s="3">
        <v>370</v>
      </c>
      <c r="J2" t="s">
        <v>24</v>
      </c>
      <c r="K2" t="s">
        <v>25</v>
      </c>
      <c r="L2" s="3">
        <v>135</v>
      </c>
      <c r="M2" t="s">
        <v>45</v>
      </c>
      <c r="N2" s="2">
        <v>46274.010474536997</v>
      </c>
      <c r="O2" s="3">
        <v>262</v>
      </c>
      <c r="P2" t="s">
        <v>27</v>
      </c>
      <c r="Q2" s="3">
        <v>190</v>
      </c>
      <c r="R2" s="3" t="str">
        <f>IF(OR(G2="12R",G2="12L"),_xlfn.XLOOKUP(C2,DB!$A$2:$A$222,DB!$B$2:$B$222,""),IF(OR(G2="30L",G2="30R"),_xlfn.XLOOKUP(C2,DB!$A$2:$A$222,DB!$C$2:$C$222,""),""))</f>
        <v>NUDAL</v>
      </c>
      <c r="S2" s="3">
        <f>HOUR(F2)</f>
        <v>0</v>
      </c>
      <c r="T2" s="3" t="str">
        <f>_xlfn.XLOOKUP(C2,DB!$A$2:$A$222,DB!$D$2:$D$222,"")</f>
        <v>Sector 3</v>
      </c>
    </row>
    <row r="3" spans="1:20" x14ac:dyDescent="0.2">
      <c r="A3" t="s">
        <v>621</v>
      </c>
      <c r="B3" t="s">
        <v>18</v>
      </c>
      <c r="C3" t="s">
        <v>29</v>
      </c>
      <c r="D3" t="s">
        <v>30</v>
      </c>
      <c r="E3" t="s">
        <v>622</v>
      </c>
      <c r="F3" s="2">
        <v>46274.0132407407</v>
      </c>
      <c r="G3" t="s">
        <v>22</v>
      </c>
      <c r="H3" t="s">
        <v>2988</v>
      </c>
      <c r="I3" s="3">
        <v>370</v>
      </c>
      <c r="J3" t="s">
        <v>24</v>
      </c>
      <c r="K3" t="s">
        <v>25</v>
      </c>
      <c r="L3" s="3">
        <v>356</v>
      </c>
      <c r="M3" t="s">
        <v>33</v>
      </c>
      <c r="N3" s="2">
        <v>46274.033842592602</v>
      </c>
      <c r="O3" s="3">
        <v>370</v>
      </c>
      <c r="P3" t="s">
        <v>27</v>
      </c>
      <c r="Q3" s="3">
        <v>40</v>
      </c>
      <c r="R3" s="3" t="str">
        <f>IF(OR(G3="12R",G3="12L"),_xlfn.XLOOKUP(C3,DB!$A$2:$A$222,DB!$B$2:$B$222,""),IF(OR(G3="30L",G3="30R"),_xlfn.XLOOKUP(C3,DB!$A$2:$A$222,DB!$C$2:$C$222,""),""))</f>
        <v>OMSUK</v>
      </c>
      <c r="S3" s="3">
        <f t="shared" ref="S3:S66" si="0">HOUR(F3)</f>
        <v>0</v>
      </c>
      <c r="T3" s="3" t="str">
        <f>_xlfn.XLOOKUP(C3,DB!$A$2:$A$222,DB!$D$2:$D$222,"")</f>
        <v>Sector 3</v>
      </c>
    </row>
    <row r="4" spans="1:20" x14ac:dyDescent="0.2">
      <c r="A4" t="s">
        <v>17</v>
      </c>
      <c r="B4" t="s">
        <v>18</v>
      </c>
      <c r="C4" t="s">
        <v>19</v>
      </c>
      <c r="D4" t="s">
        <v>20</v>
      </c>
      <c r="E4" t="s">
        <v>2989</v>
      </c>
      <c r="F4" s="2">
        <v>46274.020636574103</v>
      </c>
      <c r="G4" t="s">
        <v>22</v>
      </c>
      <c r="H4" t="s">
        <v>2990</v>
      </c>
      <c r="I4" s="3">
        <v>340</v>
      </c>
      <c r="J4" t="s">
        <v>24</v>
      </c>
      <c r="K4" t="s">
        <v>25</v>
      </c>
      <c r="L4" s="3">
        <v>866</v>
      </c>
      <c r="M4" t="s">
        <v>2991</v>
      </c>
      <c r="N4" s="2">
        <v>46274.067083333299</v>
      </c>
      <c r="O4" s="3">
        <v>340</v>
      </c>
      <c r="P4" t="s">
        <v>27</v>
      </c>
      <c r="Q4" s="3">
        <v>190</v>
      </c>
      <c r="R4" s="3" t="str">
        <f>IF(OR(G4="12R",G4="12L"),_xlfn.XLOOKUP(C4,DB!$A$2:$A$222,DB!$B$2:$B$222,""),IF(OR(G4="30L",G4="30R"),_xlfn.XLOOKUP(C4,DB!$A$2:$A$222,DB!$C$2:$C$222,""),""))</f>
        <v>UDGUV</v>
      </c>
      <c r="S4" s="3">
        <f t="shared" si="0"/>
        <v>0</v>
      </c>
      <c r="T4" s="3" t="str">
        <f>_xlfn.XLOOKUP(C4,DB!$A$2:$A$222,DB!$D$2:$D$222,"")</f>
        <v>Sector 2</v>
      </c>
    </row>
    <row r="5" spans="1:20" x14ac:dyDescent="0.2">
      <c r="A5" t="s">
        <v>633</v>
      </c>
      <c r="B5" t="s">
        <v>18</v>
      </c>
      <c r="C5" t="s">
        <v>634</v>
      </c>
      <c r="D5" t="s">
        <v>114</v>
      </c>
      <c r="E5" t="s">
        <v>635</v>
      </c>
      <c r="F5" s="2">
        <v>46274.027326388903</v>
      </c>
      <c r="G5" t="s">
        <v>22</v>
      </c>
      <c r="H5" t="s">
        <v>2992</v>
      </c>
      <c r="I5" s="3">
        <v>350</v>
      </c>
      <c r="J5" t="s">
        <v>24</v>
      </c>
      <c r="K5" t="s">
        <v>25</v>
      </c>
      <c r="L5" s="3">
        <v>133</v>
      </c>
      <c r="M5" t="s">
        <v>45</v>
      </c>
      <c r="N5" s="2">
        <v>46274.036886574097</v>
      </c>
      <c r="O5" s="3">
        <v>187</v>
      </c>
      <c r="P5" t="s">
        <v>46</v>
      </c>
      <c r="Q5" s="3">
        <v>190</v>
      </c>
      <c r="R5" s="3" t="str">
        <f>IF(OR(G5="12R",G5="12L"),_xlfn.XLOOKUP(C5,DB!$A$2:$A$222,DB!$B$2:$B$222,""),IF(OR(G5="30L",G5="30R"),_xlfn.XLOOKUP(C5,DB!$A$2:$A$222,DB!$C$2:$C$222,""),""))</f>
        <v>NUDAL</v>
      </c>
      <c r="S5" s="3">
        <f t="shared" si="0"/>
        <v>0</v>
      </c>
      <c r="T5" s="3" t="str">
        <f>_xlfn.XLOOKUP(C5,DB!$A$2:$A$222,DB!$D$2:$D$222,"")</f>
        <v>Sector 3</v>
      </c>
    </row>
    <row r="6" spans="1:20" x14ac:dyDescent="0.2">
      <c r="A6" t="s">
        <v>34</v>
      </c>
      <c r="B6" t="s">
        <v>18</v>
      </c>
      <c r="C6" t="s">
        <v>35</v>
      </c>
      <c r="D6" t="s">
        <v>65</v>
      </c>
      <c r="E6" t="s">
        <v>1947</v>
      </c>
      <c r="F6" s="2">
        <v>46274.0293634259</v>
      </c>
      <c r="G6" t="s">
        <v>22</v>
      </c>
      <c r="H6" t="s">
        <v>2993</v>
      </c>
      <c r="I6" s="3">
        <v>380</v>
      </c>
      <c r="J6" t="s">
        <v>24</v>
      </c>
      <c r="K6" t="s">
        <v>25</v>
      </c>
      <c r="L6" s="3">
        <v>889</v>
      </c>
      <c r="M6" t="s">
        <v>39</v>
      </c>
      <c r="N6" s="2">
        <v>46274.076921296299</v>
      </c>
      <c r="O6" s="3">
        <v>380</v>
      </c>
      <c r="P6" t="s">
        <v>27</v>
      </c>
      <c r="Q6" s="3">
        <v>190</v>
      </c>
      <c r="R6" s="3" t="str">
        <f>IF(OR(G6="12R",G6="12L"),_xlfn.XLOOKUP(C6,DB!$A$2:$A$222,DB!$B$2:$B$222,""),IF(OR(G6="30L",G6="30R"),_xlfn.XLOOKUP(C6,DB!$A$2:$A$222,DB!$C$2:$C$222,""),""))</f>
        <v>UDGUV</v>
      </c>
      <c r="S6" s="3">
        <f t="shared" si="0"/>
        <v>0</v>
      </c>
      <c r="T6" s="3" t="str">
        <f>_xlfn.XLOOKUP(C6,DB!$A$2:$A$222,DB!$D$2:$D$222,"")</f>
        <v>Sector 2</v>
      </c>
    </row>
    <row r="7" spans="1:20" x14ac:dyDescent="0.2">
      <c r="A7" t="s">
        <v>40</v>
      </c>
      <c r="B7" t="s">
        <v>18</v>
      </c>
      <c r="C7" t="s">
        <v>41</v>
      </c>
      <c r="D7" t="s">
        <v>42</v>
      </c>
      <c r="E7" t="s">
        <v>1352</v>
      </c>
      <c r="F7" s="2">
        <v>46274.032627314802</v>
      </c>
      <c r="G7" t="s">
        <v>22</v>
      </c>
      <c r="H7" t="s">
        <v>2994</v>
      </c>
      <c r="I7" s="3">
        <v>350</v>
      </c>
      <c r="J7" t="s">
        <v>24</v>
      </c>
      <c r="K7" t="s">
        <v>25</v>
      </c>
      <c r="L7" s="3">
        <v>136</v>
      </c>
      <c r="M7" t="s">
        <v>45</v>
      </c>
      <c r="N7" s="2">
        <v>46274.042233796303</v>
      </c>
      <c r="O7" s="3">
        <v>211</v>
      </c>
      <c r="P7" t="s">
        <v>46</v>
      </c>
      <c r="Q7" s="3">
        <v>190</v>
      </c>
      <c r="R7" s="3" t="str">
        <f>IF(OR(G7="12R",G7="12L"),_xlfn.XLOOKUP(C7,DB!$A$2:$A$222,DB!$B$2:$B$222,""),IF(OR(G7="30L",G7="30R"),_xlfn.XLOOKUP(C7,DB!$A$2:$A$222,DB!$C$2:$C$222,""),""))</f>
        <v>NUDAL</v>
      </c>
      <c r="S7" s="3">
        <f t="shared" si="0"/>
        <v>0</v>
      </c>
      <c r="T7" s="3" t="str">
        <f>_xlfn.XLOOKUP(C7,DB!$A$2:$A$222,DB!$D$2:$D$222,"")</f>
        <v>Sector 3</v>
      </c>
    </row>
    <row r="8" spans="1:20" x14ac:dyDescent="0.2">
      <c r="A8" t="s">
        <v>47</v>
      </c>
      <c r="B8" t="s">
        <v>18</v>
      </c>
      <c r="C8" t="s">
        <v>48</v>
      </c>
      <c r="D8" t="s">
        <v>49</v>
      </c>
      <c r="E8" t="s">
        <v>140</v>
      </c>
      <c r="F8" s="2">
        <v>46274.0369907407</v>
      </c>
      <c r="G8" t="s">
        <v>22</v>
      </c>
      <c r="H8" t="s">
        <v>2995</v>
      </c>
      <c r="I8" s="3">
        <v>360</v>
      </c>
      <c r="J8" t="s">
        <v>24</v>
      </c>
      <c r="K8" t="s">
        <v>25</v>
      </c>
      <c r="L8" s="3">
        <v>869</v>
      </c>
      <c r="M8" t="s">
        <v>52</v>
      </c>
      <c r="N8" s="2">
        <v>46274.082766203697</v>
      </c>
      <c r="O8" s="3">
        <v>350</v>
      </c>
      <c r="P8" t="s">
        <v>27</v>
      </c>
      <c r="Q8" s="3">
        <v>190</v>
      </c>
      <c r="R8" s="3" t="str">
        <f>IF(OR(G8="12R",G8="12L"),_xlfn.XLOOKUP(C8,DB!$A$2:$A$222,DB!$B$2:$B$222,""),IF(OR(G8="30L",G8="30R"),_xlfn.XLOOKUP(C8,DB!$A$2:$A$222,DB!$C$2:$C$222,""),""))</f>
        <v>UDGUV</v>
      </c>
      <c r="S8" s="3">
        <f t="shared" si="0"/>
        <v>0</v>
      </c>
      <c r="T8" s="3" t="str">
        <f>_xlfn.XLOOKUP(C8,DB!$A$2:$A$222,DB!$D$2:$D$222,"")</f>
        <v>Sector 2</v>
      </c>
    </row>
    <row r="9" spans="1:20" x14ac:dyDescent="0.2">
      <c r="A9" t="s">
        <v>628</v>
      </c>
      <c r="B9" t="s">
        <v>18</v>
      </c>
      <c r="C9" t="s">
        <v>629</v>
      </c>
      <c r="D9" t="s">
        <v>630</v>
      </c>
      <c r="E9" t="s">
        <v>2085</v>
      </c>
      <c r="F9" s="2">
        <v>46274.042777777802</v>
      </c>
      <c r="G9" t="s">
        <v>22</v>
      </c>
      <c r="H9" t="s">
        <v>2996</v>
      </c>
      <c r="I9" s="3">
        <v>390</v>
      </c>
      <c r="J9" t="s">
        <v>24</v>
      </c>
      <c r="K9" t="s">
        <v>25</v>
      </c>
      <c r="L9" s="3">
        <v>136</v>
      </c>
      <c r="M9" t="s">
        <v>45</v>
      </c>
      <c r="N9" s="2">
        <v>46274.052291666703</v>
      </c>
      <c r="O9" s="3">
        <v>242</v>
      </c>
      <c r="P9" t="s">
        <v>46</v>
      </c>
      <c r="Q9" s="3">
        <v>190</v>
      </c>
      <c r="R9" s="3" t="str">
        <f>IF(OR(G9="12R",G9="12L"),_xlfn.XLOOKUP(C9,DB!$A$2:$A$222,DB!$B$2:$B$222,""),IF(OR(G9="30L",G9="30R"),_xlfn.XLOOKUP(C9,DB!$A$2:$A$222,DB!$C$2:$C$222,""),""))</f>
        <v>NUDAL</v>
      </c>
      <c r="S9" s="3">
        <f t="shared" si="0"/>
        <v>1</v>
      </c>
      <c r="T9" s="3" t="str">
        <f>_xlfn.XLOOKUP(C9,DB!$A$2:$A$222,DB!$D$2:$D$222,"")</f>
        <v>Sector 3</v>
      </c>
    </row>
    <row r="10" spans="1:20" x14ac:dyDescent="0.2">
      <c r="A10" t="s">
        <v>69</v>
      </c>
      <c r="B10" t="s">
        <v>18</v>
      </c>
      <c r="C10" t="s">
        <v>48</v>
      </c>
      <c r="D10" t="s">
        <v>20</v>
      </c>
      <c r="E10" t="s">
        <v>993</v>
      </c>
      <c r="F10" s="2">
        <v>46274.045763888898</v>
      </c>
      <c r="G10" t="s">
        <v>22</v>
      </c>
      <c r="H10" t="s">
        <v>2997</v>
      </c>
      <c r="I10" s="3">
        <v>360</v>
      </c>
      <c r="J10" t="s">
        <v>24</v>
      </c>
      <c r="K10" t="s">
        <v>25</v>
      </c>
      <c r="L10" s="3">
        <v>876</v>
      </c>
      <c r="M10" t="s">
        <v>134</v>
      </c>
      <c r="N10" s="2">
        <v>46274.092384259297</v>
      </c>
      <c r="O10" s="3">
        <v>360</v>
      </c>
      <c r="P10" t="s">
        <v>27</v>
      </c>
      <c r="Q10" s="3">
        <v>190</v>
      </c>
      <c r="R10" s="3" t="str">
        <f>IF(OR(G10="12R",G10="12L"),_xlfn.XLOOKUP(C10,DB!$A$2:$A$222,DB!$B$2:$B$222,""),IF(OR(G10="30L",G10="30R"),_xlfn.XLOOKUP(C10,DB!$A$2:$A$222,DB!$C$2:$C$222,""),""))</f>
        <v>UDGUV</v>
      </c>
      <c r="S10" s="3">
        <f t="shared" si="0"/>
        <v>1</v>
      </c>
      <c r="T10" s="3" t="str">
        <f>_xlfn.XLOOKUP(C10,DB!$A$2:$A$222,DB!$D$2:$D$222,"")</f>
        <v>Sector 2</v>
      </c>
    </row>
    <row r="11" spans="1:20" x14ac:dyDescent="0.2">
      <c r="A11" t="s">
        <v>76</v>
      </c>
      <c r="B11" t="s">
        <v>18</v>
      </c>
      <c r="C11" t="s">
        <v>77</v>
      </c>
      <c r="D11" t="s">
        <v>78</v>
      </c>
      <c r="E11" t="s">
        <v>2761</v>
      </c>
      <c r="F11" s="2">
        <v>46274.069826388899</v>
      </c>
      <c r="G11" t="s">
        <v>22</v>
      </c>
      <c r="H11" t="s">
        <v>2998</v>
      </c>
      <c r="I11" s="3">
        <v>360</v>
      </c>
      <c r="J11" t="s">
        <v>24</v>
      </c>
      <c r="K11" t="s">
        <v>25</v>
      </c>
      <c r="L11" s="3">
        <v>862</v>
      </c>
      <c r="M11" t="s">
        <v>1356</v>
      </c>
      <c r="N11" s="2">
        <v>46274.114837963003</v>
      </c>
      <c r="O11" s="3">
        <v>360</v>
      </c>
      <c r="P11" t="s">
        <v>27</v>
      </c>
      <c r="Q11" s="3">
        <v>190</v>
      </c>
      <c r="R11" s="3" t="str">
        <f>IF(OR(G11="12R",G11="12L"),_xlfn.XLOOKUP(C11,DB!$A$2:$A$222,DB!$B$2:$B$222,""),IF(OR(G11="30L",G11="30R"),_xlfn.XLOOKUP(C11,DB!$A$2:$A$222,DB!$C$2:$C$222,""),""))</f>
        <v>UDGUV</v>
      </c>
      <c r="S11" s="3">
        <f t="shared" si="0"/>
        <v>1</v>
      </c>
      <c r="T11" s="3" t="str">
        <f>_xlfn.XLOOKUP(C11,DB!$A$2:$A$222,DB!$D$2:$D$222,"")</f>
        <v>Sector 2</v>
      </c>
    </row>
    <row r="12" spans="1:20" x14ac:dyDescent="0.2">
      <c r="A12" t="s">
        <v>642</v>
      </c>
      <c r="B12" t="s">
        <v>18</v>
      </c>
      <c r="C12" t="s">
        <v>41</v>
      </c>
      <c r="D12" t="s">
        <v>630</v>
      </c>
      <c r="E12" t="s">
        <v>2999</v>
      </c>
      <c r="F12" s="2">
        <v>46274.081782407397</v>
      </c>
      <c r="G12" t="s">
        <v>22</v>
      </c>
      <c r="H12" t="s">
        <v>3000</v>
      </c>
      <c r="I12" s="3">
        <v>370</v>
      </c>
      <c r="J12" t="s">
        <v>24</v>
      </c>
      <c r="K12" t="s">
        <v>25</v>
      </c>
      <c r="L12" s="3">
        <v>134</v>
      </c>
      <c r="M12" t="s">
        <v>45</v>
      </c>
      <c r="N12" s="2">
        <v>46274.0921759259</v>
      </c>
      <c r="O12" s="3">
        <v>197</v>
      </c>
      <c r="P12" t="s">
        <v>46</v>
      </c>
      <c r="Q12" s="3">
        <v>190</v>
      </c>
      <c r="R12" s="3" t="str">
        <f>IF(OR(G12="12R",G12="12L"),_xlfn.XLOOKUP(C12,DB!$A$2:$A$222,DB!$B$2:$B$222,""),IF(OR(G12="30L",G12="30R"),_xlfn.XLOOKUP(C12,DB!$A$2:$A$222,DB!$C$2:$C$222,""),""))</f>
        <v>NUDAL</v>
      </c>
      <c r="S12" s="3">
        <f t="shared" si="0"/>
        <v>1</v>
      </c>
      <c r="T12" s="3" t="str">
        <f>_xlfn.XLOOKUP(C12,DB!$A$2:$A$222,DB!$D$2:$D$222,"")</f>
        <v>Sector 3</v>
      </c>
    </row>
    <row r="13" spans="1:20" x14ac:dyDescent="0.2">
      <c r="A13" t="s">
        <v>82</v>
      </c>
      <c r="B13" t="s">
        <v>18</v>
      </c>
      <c r="C13" t="s">
        <v>83</v>
      </c>
      <c r="D13" t="s">
        <v>78</v>
      </c>
      <c r="E13" t="s">
        <v>84</v>
      </c>
      <c r="F13" s="2">
        <v>46274.0843634259</v>
      </c>
      <c r="G13" t="s">
        <v>22</v>
      </c>
      <c r="H13" t="s">
        <v>3001</v>
      </c>
      <c r="I13" s="3">
        <v>220</v>
      </c>
      <c r="J13" t="s">
        <v>24</v>
      </c>
      <c r="K13" t="s">
        <v>25</v>
      </c>
      <c r="L13" s="3">
        <v>346</v>
      </c>
      <c r="M13" t="s">
        <v>83</v>
      </c>
      <c r="N13" s="2">
        <v>46274.108275462997</v>
      </c>
      <c r="O13" s="3">
        <v>0</v>
      </c>
      <c r="P13" t="s">
        <v>27</v>
      </c>
      <c r="Q13" s="3">
        <v>190</v>
      </c>
      <c r="R13" s="3" t="str">
        <f>IF(OR(G13="12R",G13="12L"),_xlfn.XLOOKUP(C13,DB!$A$2:$A$222,DB!$B$2:$B$222,""),IF(OR(G13="30L",G13="30R"),_xlfn.XLOOKUP(C13,DB!$A$2:$A$222,DB!$C$2:$C$222,""),""))</f>
        <v>UDGUV</v>
      </c>
      <c r="S13" s="3">
        <f t="shared" si="0"/>
        <v>2</v>
      </c>
      <c r="T13" s="3" t="str">
        <f>_xlfn.XLOOKUP(C13,DB!$A$2:$A$222,DB!$D$2:$D$222,"")</f>
        <v>Sector 2</v>
      </c>
    </row>
    <row r="14" spans="1:20" x14ac:dyDescent="0.2">
      <c r="A14" t="s">
        <v>72</v>
      </c>
      <c r="B14" t="s">
        <v>18</v>
      </c>
      <c r="C14" t="s">
        <v>29</v>
      </c>
      <c r="D14" t="s">
        <v>30</v>
      </c>
      <c r="E14" t="s">
        <v>3002</v>
      </c>
      <c r="F14" s="2">
        <v>46274.087847222203</v>
      </c>
      <c r="G14" t="s">
        <v>22</v>
      </c>
      <c r="H14" t="s">
        <v>3003</v>
      </c>
      <c r="I14" s="3">
        <v>350</v>
      </c>
      <c r="J14" t="s">
        <v>24</v>
      </c>
      <c r="K14" t="s">
        <v>25</v>
      </c>
      <c r="L14" s="3">
        <v>365</v>
      </c>
      <c r="M14" t="s">
        <v>33</v>
      </c>
      <c r="N14" s="2">
        <v>46274.1082060185</v>
      </c>
      <c r="O14" s="3">
        <v>330</v>
      </c>
      <c r="P14" t="s">
        <v>27</v>
      </c>
      <c r="Q14" s="3">
        <v>40</v>
      </c>
      <c r="R14" s="3" t="str">
        <f>IF(OR(G14="12R",G14="12L"),_xlfn.XLOOKUP(C14,DB!$A$2:$A$222,DB!$B$2:$B$222,""),IF(OR(G14="30L",G14="30R"),_xlfn.XLOOKUP(C14,DB!$A$2:$A$222,DB!$C$2:$C$222,""),""))</f>
        <v>OMSUK</v>
      </c>
      <c r="S14" s="3">
        <f t="shared" si="0"/>
        <v>2</v>
      </c>
      <c r="T14" s="3" t="str">
        <f>_xlfn.XLOOKUP(C14,DB!$A$2:$A$222,DB!$D$2:$D$222,"")</f>
        <v>Sector 3</v>
      </c>
    </row>
    <row r="15" spans="1:20" x14ac:dyDescent="0.2">
      <c r="A15" t="s">
        <v>648</v>
      </c>
      <c r="B15" t="s">
        <v>18</v>
      </c>
      <c r="C15" t="s">
        <v>333</v>
      </c>
      <c r="D15" t="s">
        <v>65</v>
      </c>
      <c r="E15" t="s">
        <v>92</v>
      </c>
      <c r="F15" s="2">
        <v>46274.114687499998</v>
      </c>
      <c r="G15" t="s">
        <v>22</v>
      </c>
      <c r="H15" t="s">
        <v>3004</v>
      </c>
      <c r="I15" s="3">
        <v>370</v>
      </c>
      <c r="J15" t="s">
        <v>24</v>
      </c>
      <c r="K15" t="s">
        <v>25</v>
      </c>
      <c r="L15" s="3">
        <v>148</v>
      </c>
      <c r="M15" t="s">
        <v>3005</v>
      </c>
      <c r="N15" s="2">
        <v>46274.125775462999</v>
      </c>
      <c r="O15" s="3">
        <v>313</v>
      </c>
      <c r="P15" t="s">
        <v>27</v>
      </c>
      <c r="Q15" s="3">
        <v>190</v>
      </c>
      <c r="R15" s="3" t="str">
        <f>IF(OR(G15="12R",G15="12L"),_xlfn.XLOOKUP(C15,DB!$A$2:$A$222,DB!$B$2:$B$222,""),IF(OR(G15="30L",G15="30R"),_xlfn.XLOOKUP(C15,DB!$A$2:$A$222,DB!$C$2:$C$222,""),""))</f>
        <v>TAKUX</v>
      </c>
      <c r="S15" s="3">
        <f t="shared" si="0"/>
        <v>2</v>
      </c>
      <c r="T15" s="3" t="str">
        <f>_xlfn.XLOOKUP(C15,DB!$A$2:$A$222,DB!$D$2:$D$222,"")</f>
        <v>Sector 7</v>
      </c>
    </row>
    <row r="16" spans="1:20" x14ac:dyDescent="0.2">
      <c r="A16" t="s">
        <v>102</v>
      </c>
      <c r="B16" t="s">
        <v>18</v>
      </c>
      <c r="C16" t="s">
        <v>48</v>
      </c>
      <c r="D16" t="s">
        <v>20</v>
      </c>
      <c r="E16" t="s">
        <v>229</v>
      </c>
      <c r="F16" s="2">
        <v>46274.116840277798</v>
      </c>
      <c r="G16" t="s">
        <v>22</v>
      </c>
      <c r="H16" t="s">
        <v>3006</v>
      </c>
      <c r="I16" s="3">
        <v>360</v>
      </c>
      <c r="J16" t="s">
        <v>24</v>
      </c>
      <c r="K16" t="s">
        <v>25</v>
      </c>
      <c r="L16" s="3">
        <v>861</v>
      </c>
      <c r="M16" t="s">
        <v>2116</v>
      </c>
      <c r="N16" s="2">
        <v>46274.161886574097</v>
      </c>
      <c r="O16" s="3">
        <v>360</v>
      </c>
      <c r="P16" t="s">
        <v>27</v>
      </c>
      <c r="Q16" s="3">
        <v>190</v>
      </c>
      <c r="R16" s="3" t="str">
        <f>IF(OR(G16="12R",G16="12L"),_xlfn.XLOOKUP(C16,DB!$A$2:$A$222,DB!$B$2:$B$222,""),IF(OR(G16="30L",G16="30R"),_xlfn.XLOOKUP(C16,DB!$A$2:$A$222,DB!$C$2:$C$222,""),""))</f>
        <v>UDGUV</v>
      </c>
      <c r="S16" s="3">
        <f t="shared" si="0"/>
        <v>2</v>
      </c>
      <c r="T16" s="3" t="str">
        <f>_xlfn.XLOOKUP(C16,DB!$A$2:$A$222,DB!$D$2:$D$222,"")</f>
        <v>Sector 2</v>
      </c>
    </row>
    <row r="17" spans="1:20" x14ac:dyDescent="0.2">
      <c r="A17" t="s">
        <v>91</v>
      </c>
      <c r="B17" t="s">
        <v>18</v>
      </c>
      <c r="C17" t="s">
        <v>48</v>
      </c>
      <c r="D17" t="s">
        <v>36</v>
      </c>
      <c r="E17" t="s">
        <v>125</v>
      </c>
      <c r="F17" s="2">
        <v>46274.118020833303</v>
      </c>
      <c r="G17" t="s">
        <v>22</v>
      </c>
      <c r="H17" t="s">
        <v>93</v>
      </c>
      <c r="I17" s="3">
        <v>380</v>
      </c>
      <c r="J17" t="s">
        <v>24</v>
      </c>
      <c r="K17" t="s">
        <v>25</v>
      </c>
      <c r="L17" s="3">
        <v>859</v>
      </c>
      <c r="M17" t="s">
        <v>52</v>
      </c>
      <c r="N17" s="2">
        <v>46274.164189814801</v>
      </c>
      <c r="O17" s="3">
        <v>380</v>
      </c>
      <c r="P17" t="s">
        <v>27</v>
      </c>
      <c r="Q17" s="3">
        <v>190</v>
      </c>
      <c r="R17" s="3" t="str">
        <f>IF(OR(G17="12R",G17="12L"),_xlfn.XLOOKUP(C17,DB!$A$2:$A$222,DB!$B$2:$B$222,""),IF(OR(G17="30L",G17="30R"),_xlfn.XLOOKUP(C17,DB!$A$2:$A$222,DB!$C$2:$C$222,""),""))</f>
        <v>UDGUV</v>
      </c>
      <c r="S17" s="3">
        <f t="shared" si="0"/>
        <v>2</v>
      </c>
      <c r="T17" s="3" t="str">
        <f>_xlfn.XLOOKUP(C17,DB!$A$2:$A$222,DB!$D$2:$D$222,"")</f>
        <v>Sector 2</v>
      </c>
    </row>
    <row r="18" spans="1:20" x14ac:dyDescent="0.2">
      <c r="A18" t="s">
        <v>94</v>
      </c>
      <c r="B18" t="s">
        <v>18</v>
      </c>
      <c r="C18" t="s">
        <v>95</v>
      </c>
      <c r="D18" t="s">
        <v>78</v>
      </c>
      <c r="E18" t="s">
        <v>96</v>
      </c>
      <c r="F18" s="2">
        <v>46274.122280092597</v>
      </c>
      <c r="G18" t="s">
        <v>22</v>
      </c>
      <c r="H18" t="s">
        <v>3007</v>
      </c>
      <c r="I18" s="3">
        <v>340</v>
      </c>
      <c r="J18" t="s">
        <v>24</v>
      </c>
      <c r="K18" t="s">
        <v>25</v>
      </c>
      <c r="L18" s="3">
        <v>721</v>
      </c>
      <c r="M18" t="s">
        <v>95</v>
      </c>
      <c r="N18" s="2">
        <v>46274.166087963</v>
      </c>
      <c r="O18" s="3">
        <v>0</v>
      </c>
      <c r="P18" t="s">
        <v>27</v>
      </c>
      <c r="Q18" s="3">
        <v>190</v>
      </c>
      <c r="R18" s="3" t="str">
        <f>IF(OR(G18="12R",G18="12L"),_xlfn.XLOOKUP(C18,DB!$A$2:$A$222,DB!$B$2:$B$222,""),IF(OR(G18="30L",G18="30R"),_xlfn.XLOOKUP(C18,DB!$A$2:$A$222,DB!$C$2:$C$222,""),""))</f>
        <v>UDGUV</v>
      </c>
      <c r="S18" s="3">
        <f t="shared" si="0"/>
        <v>2</v>
      </c>
      <c r="T18" s="3" t="str">
        <f>_xlfn.XLOOKUP(C18,DB!$A$2:$A$222,DB!$D$2:$D$222,"")</f>
        <v>Sector 2</v>
      </c>
    </row>
    <row r="19" spans="1:20" x14ac:dyDescent="0.2">
      <c r="A19" t="s">
        <v>98</v>
      </c>
      <c r="B19" t="s">
        <v>18</v>
      </c>
      <c r="C19" t="s">
        <v>19</v>
      </c>
      <c r="D19" t="s">
        <v>65</v>
      </c>
      <c r="E19" t="s">
        <v>148</v>
      </c>
      <c r="F19" s="2">
        <v>46274.143240740697</v>
      </c>
      <c r="G19" t="s">
        <v>2082</v>
      </c>
      <c r="H19" t="s">
        <v>3008</v>
      </c>
      <c r="I19" s="3">
        <v>380</v>
      </c>
      <c r="J19" t="s">
        <v>24</v>
      </c>
      <c r="K19" t="s">
        <v>25</v>
      </c>
      <c r="L19" s="3">
        <v>865</v>
      </c>
      <c r="M19" t="s">
        <v>3009</v>
      </c>
      <c r="N19" s="2">
        <v>46274.189201388901</v>
      </c>
      <c r="O19" s="3">
        <v>380</v>
      </c>
      <c r="P19" t="s">
        <v>27</v>
      </c>
      <c r="Q19" s="3">
        <v>190</v>
      </c>
      <c r="R19" s="3" t="str">
        <f>IF(OR(G19="12R",G19="12L"),_xlfn.XLOOKUP(C19,DB!$A$2:$A$222,DB!$B$2:$B$222,""),IF(OR(G19="30L",G19="30R"),_xlfn.XLOOKUP(C19,DB!$A$2:$A$222,DB!$C$2:$C$222,""),""))</f>
        <v>UDGUV</v>
      </c>
      <c r="S19" s="3">
        <f t="shared" si="0"/>
        <v>3</v>
      </c>
      <c r="T19" s="3" t="str">
        <f>_xlfn.XLOOKUP(C19,DB!$A$2:$A$222,DB!$D$2:$D$222,"")</f>
        <v>Sector 2</v>
      </c>
    </row>
    <row r="20" spans="1:20" x14ac:dyDescent="0.2">
      <c r="A20" t="s">
        <v>117</v>
      </c>
      <c r="B20" t="s">
        <v>18</v>
      </c>
      <c r="C20" t="s">
        <v>48</v>
      </c>
      <c r="D20" t="s">
        <v>20</v>
      </c>
      <c r="E20" t="s">
        <v>484</v>
      </c>
      <c r="F20" s="2">
        <v>46274.177916666697</v>
      </c>
      <c r="G20" t="s">
        <v>2082</v>
      </c>
      <c r="H20" t="s">
        <v>3010</v>
      </c>
      <c r="I20" s="3">
        <v>360</v>
      </c>
      <c r="J20" t="s">
        <v>24</v>
      </c>
      <c r="K20" t="s">
        <v>25</v>
      </c>
      <c r="L20" s="3">
        <v>862</v>
      </c>
      <c r="M20" t="s">
        <v>1001</v>
      </c>
      <c r="N20" s="2">
        <v>46274.223194444399</v>
      </c>
      <c r="O20" s="3">
        <v>360</v>
      </c>
      <c r="P20" t="s">
        <v>27</v>
      </c>
      <c r="Q20" s="3">
        <v>190</v>
      </c>
      <c r="R20" s="3" t="str">
        <f>IF(OR(G20="12R",G20="12L"),_xlfn.XLOOKUP(C20,DB!$A$2:$A$222,DB!$B$2:$B$222,""),IF(OR(G20="30L",G20="30R"),_xlfn.XLOOKUP(C20,DB!$A$2:$A$222,DB!$C$2:$C$222,""),""))</f>
        <v>UDGUV</v>
      </c>
      <c r="S20" s="3">
        <f t="shared" si="0"/>
        <v>4</v>
      </c>
      <c r="T20" s="3" t="str">
        <f>_xlfn.XLOOKUP(C20,DB!$A$2:$A$222,DB!$D$2:$D$222,"")</f>
        <v>Sector 2</v>
      </c>
    </row>
    <row r="21" spans="1:20" x14ac:dyDescent="0.2">
      <c r="A21" t="s">
        <v>127</v>
      </c>
      <c r="B21" t="s">
        <v>18</v>
      </c>
      <c r="C21" t="s">
        <v>48</v>
      </c>
      <c r="D21" t="s">
        <v>73</v>
      </c>
      <c r="E21" t="s">
        <v>2417</v>
      </c>
      <c r="F21" s="2">
        <v>46274.441967592596</v>
      </c>
      <c r="G21" t="s">
        <v>2780</v>
      </c>
      <c r="H21" t="s">
        <v>3011</v>
      </c>
      <c r="I21" s="3">
        <v>360</v>
      </c>
      <c r="J21" t="s">
        <v>24</v>
      </c>
      <c r="K21" t="s">
        <v>25</v>
      </c>
      <c r="L21" s="3">
        <v>844</v>
      </c>
      <c r="M21" t="s">
        <v>52</v>
      </c>
      <c r="N21" s="2">
        <v>46274.487210648098</v>
      </c>
      <c r="O21" s="3">
        <v>360</v>
      </c>
      <c r="P21" t="s">
        <v>27</v>
      </c>
      <c r="Q21" s="3">
        <v>190</v>
      </c>
      <c r="R21" s="3" t="str">
        <f>IF(OR(G21="12R",G21="12L"),_xlfn.XLOOKUP(C21,DB!$A$2:$A$222,DB!$B$2:$B$222,""),IF(OR(G21="30L",G21="30R"),_xlfn.XLOOKUP(C21,DB!$A$2:$A$222,DB!$C$2:$C$222,""),""))</f>
        <v>UDGUV</v>
      </c>
      <c r="S21" s="3">
        <f t="shared" si="0"/>
        <v>10</v>
      </c>
      <c r="T21" s="3" t="str">
        <f>_xlfn.XLOOKUP(C21,DB!$A$2:$A$222,DB!$D$2:$D$222,"")</f>
        <v>Sector 2</v>
      </c>
    </row>
    <row r="22" spans="1:20" x14ac:dyDescent="0.2">
      <c r="A22" t="s">
        <v>130</v>
      </c>
      <c r="B22" t="s">
        <v>18</v>
      </c>
      <c r="C22" t="s">
        <v>131</v>
      </c>
      <c r="D22" t="s">
        <v>73</v>
      </c>
      <c r="E22" t="s">
        <v>132</v>
      </c>
      <c r="F22" s="2">
        <v>46274.463090277801</v>
      </c>
      <c r="G22" t="s">
        <v>2082</v>
      </c>
      <c r="H22" t="s">
        <v>3012</v>
      </c>
      <c r="I22" s="3">
        <v>360</v>
      </c>
      <c r="J22" t="s">
        <v>24</v>
      </c>
      <c r="K22" t="s">
        <v>25</v>
      </c>
      <c r="L22" s="3">
        <v>874</v>
      </c>
      <c r="M22" t="s">
        <v>134</v>
      </c>
      <c r="N22" s="2">
        <v>46274.510150463</v>
      </c>
      <c r="O22" s="3">
        <v>212</v>
      </c>
      <c r="P22" t="s">
        <v>27</v>
      </c>
      <c r="Q22" s="3">
        <v>190</v>
      </c>
      <c r="R22" s="3" t="str">
        <f>IF(OR(G22="12R",G22="12L"),_xlfn.XLOOKUP(C22,DB!$A$2:$A$222,DB!$B$2:$B$222,""),IF(OR(G22="30L",G22="30R"),_xlfn.XLOOKUP(C22,DB!$A$2:$A$222,DB!$C$2:$C$222,""),""))</f>
        <v>UDGUV</v>
      </c>
      <c r="S22" s="3">
        <f t="shared" si="0"/>
        <v>11</v>
      </c>
      <c r="T22" s="3" t="str">
        <f>_xlfn.XLOOKUP(C22,DB!$A$2:$A$222,DB!$D$2:$D$222,"")</f>
        <v>Sector 2</v>
      </c>
    </row>
    <row r="23" spans="1:20" x14ac:dyDescent="0.2">
      <c r="A23" t="s">
        <v>139</v>
      </c>
      <c r="B23" t="s">
        <v>18</v>
      </c>
      <c r="C23" t="s">
        <v>48</v>
      </c>
      <c r="D23" t="s">
        <v>49</v>
      </c>
      <c r="E23" t="s">
        <v>170</v>
      </c>
      <c r="F23" s="2">
        <v>46274.468680555598</v>
      </c>
      <c r="G23" t="s">
        <v>2082</v>
      </c>
      <c r="H23" t="s">
        <v>3013</v>
      </c>
      <c r="I23" s="3">
        <v>340</v>
      </c>
      <c r="J23" t="s">
        <v>24</v>
      </c>
      <c r="K23" t="s">
        <v>25</v>
      </c>
      <c r="L23" s="3">
        <v>864</v>
      </c>
      <c r="M23" t="s">
        <v>26</v>
      </c>
      <c r="N23" s="2">
        <v>46274.5148148148</v>
      </c>
      <c r="O23" s="3">
        <v>340</v>
      </c>
      <c r="P23" t="s">
        <v>27</v>
      </c>
      <c r="Q23" s="3">
        <v>190</v>
      </c>
      <c r="R23" s="3" t="str">
        <f>IF(OR(G23="12R",G23="12L"),_xlfn.XLOOKUP(C23,DB!$A$2:$A$222,DB!$B$2:$B$222,""),IF(OR(G23="30L",G23="30R"),_xlfn.XLOOKUP(C23,DB!$A$2:$A$222,DB!$C$2:$C$222,""),""))</f>
        <v>UDGUV</v>
      </c>
      <c r="S23" s="3">
        <f t="shared" si="0"/>
        <v>11</v>
      </c>
      <c r="T23" s="3" t="str">
        <f>_xlfn.XLOOKUP(C23,DB!$A$2:$A$222,DB!$D$2:$D$222,"")</f>
        <v>Sector 2</v>
      </c>
    </row>
    <row r="24" spans="1:20" x14ac:dyDescent="0.2">
      <c r="A24" t="s">
        <v>135</v>
      </c>
      <c r="B24" t="s">
        <v>18</v>
      </c>
      <c r="C24" t="s">
        <v>136</v>
      </c>
      <c r="D24" t="s">
        <v>20</v>
      </c>
      <c r="E24" t="s">
        <v>993</v>
      </c>
      <c r="F24" s="2">
        <v>46274.470706018503</v>
      </c>
      <c r="G24" t="s">
        <v>2082</v>
      </c>
      <c r="H24" t="s">
        <v>3014</v>
      </c>
      <c r="I24" s="3">
        <v>360</v>
      </c>
      <c r="J24" t="s">
        <v>24</v>
      </c>
      <c r="K24" t="s">
        <v>25</v>
      </c>
      <c r="L24" s="3">
        <v>855</v>
      </c>
      <c r="M24" t="s">
        <v>52</v>
      </c>
      <c r="N24" s="2">
        <v>46274.516585648104</v>
      </c>
      <c r="O24" s="3">
        <v>360</v>
      </c>
      <c r="P24" t="s">
        <v>27</v>
      </c>
      <c r="Q24" s="3">
        <v>190</v>
      </c>
      <c r="R24" s="3" t="str">
        <f>IF(OR(G24="12R",G24="12L"),_xlfn.XLOOKUP(C24,DB!$A$2:$A$222,DB!$B$2:$B$222,""),IF(OR(G24="30L",G24="30R"),_xlfn.XLOOKUP(C24,DB!$A$2:$A$222,DB!$C$2:$C$222,""),""))</f>
        <v>UDGUV</v>
      </c>
      <c r="S24" s="3">
        <f t="shared" si="0"/>
        <v>11</v>
      </c>
      <c r="T24" s="3" t="str">
        <f>_xlfn.XLOOKUP(C24,DB!$A$2:$A$222,DB!$D$2:$D$222,"")</f>
        <v>Sector 2</v>
      </c>
    </row>
    <row r="25" spans="1:20" x14ac:dyDescent="0.2">
      <c r="A25" t="s">
        <v>663</v>
      </c>
      <c r="B25" t="s">
        <v>18</v>
      </c>
      <c r="C25" t="s">
        <v>664</v>
      </c>
      <c r="D25" t="s">
        <v>65</v>
      </c>
      <c r="E25" t="s">
        <v>145</v>
      </c>
      <c r="F25" s="2">
        <v>46274.4757523148</v>
      </c>
      <c r="G25" t="s">
        <v>2082</v>
      </c>
      <c r="H25" t="s">
        <v>3015</v>
      </c>
      <c r="I25" s="3">
        <v>390</v>
      </c>
      <c r="J25" t="s">
        <v>24</v>
      </c>
      <c r="K25" t="s">
        <v>25</v>
      </c>
      <c r="L25" s="3">
        <v>132</v>
      </c>
      <c r="M25" t="s">
        <v>45</v>
      </c>
      <c r="N25" s="2">
        <v>46274.485023148103</v>
      </c>
      <c r="O25" s="3">
        <v>279</v>
      </c>
      <c r="P25" t="s">
        <v>27</v>
      </c>
      <c r="Q25" s="3">
        <v>190</v>
      </c>
      <c r="R25" s="3" t="str">
        <f>IF(OR(G25="12R",G25="12L"),_xlfn.XLOOKUP(C25,DB!$A$2:$A$222,DB!$B$2:$B$222,""),IF(OR(G25="30L",G25="30R"),_xlfn.XLOOKUP(C25,DB!$A$2:$A$222,DB!$C$2:$C$222,""),""))</f>
        <v>NUDAL</v>
      </c>
      <c r="S25" s="3">
        <f t="shared" si="0"/>
        <v>11</v>
      </c>
      <c r="T25" s="3" t="str">
        <f>_xlfn.XLOOKUP(C25,DB!$A$2:$A$222,DB!$D$2:$D$222,"")</f>
        <v>Sector 3</v>
      </c>
    </row>
    <row r="26" spans="1:20" x14ac:dyDescent="0.2">
      <c r="A26" t="s">
        <v>142</v>
      </c>
      <c r="B26" t="s">
        <v>18</v>
      </c>
      <c r="C26" t="s">
        <v>48</v>
      </c>
      <c r="D26" t="s">
        <v>73</v>
      </c>
      <c r="E26" t="s">
        <v>161</v>
      </c>
      <c r="F26" s="2">
        <v>46274.480648148201</v>
      </c>
      <c r="G26" t="s">
        <v>2082</v>
      </c>
      <c r="H26" t="s">
        <v>3016</v>
      </c>
      <c r="I26" s="3">
        <v>340</v>
      </c>
      <c r="J26" t="s">
        <v>24</v>
      </c>
      <c r="K26" t="s">
        <v>25</v>
      </c>
      <c r="L26" s="3">
        <v>855</v>
      </c>
      <c r="M26" t="s">
        <v>52</v>
      </c>
      <c r="N26" s="2">
        <v>46274.526388888902</v>
      </c>
      <c r="O26" s="3">
        <v>340</v>
      </c>
      <c r="P26" t="s">
        <v>27</v>
      </c>
      <c r="Q26" s="3">
        <v>190</v>
      </c>
      <c r="R26" s="3" t="str">
        <f>IF(OR(G26="12R",G26="12L"),_xlfn.XLOOKUP(C26,DB!$A$2:$A$222,DB!$B$2:$B$222,""),IF(OR(G26="30L",G26="30R"),_xlfn.XLOOKUP(C26,DB!$A$2:$A$222,DB!$C$2:$C$222,""),""))</f>
        <v>UDGUV</v>
      </c>
      <c r="S26" s="3">
        <f t="shared" si="0"/>
        <v>11</v>
      </c>
      <c r="T26" s="3" t="str">
        <f>_xlfn.XLOOKUP(C26,DB!$A$2:$A$222,DB!$D$2:$D$222,"")</f>
        <v>Sector 2</v>
      </c>
    </row>
    <row r="27" spans="1:20" x14ac:dyDescent="0.2">
      <c r="A27" t="s">
        <v>143</v>
      </c>
      <c r="B27" t="s">
        <v>18</v>
      </c>
      <c r="C27" t="s">
        <v>144</v>
      </c>
      <c r="D27" t="s">
        <v>65</v>
      </c>
      <c r="E27" t="s">
        <v>92</v>
      </c>
      <c r="F27" s="2">
        <v>46274.495046296302</v>
      </c>
      <c r="G27" t="s">
        <v>2082</v>
      </c>
      <c r="H27" t="s">
        <v>2789</v>
      </c>
      <c r="I27" s="3">
        <v>290</v>
      </c>
      <c r="J27" t="s">
        <v>24</v>
      </c>
      <c r="K27" t="s">
        <v>25</v>
      </c>
      <c r="L27" s="3">
        <v>136</v>
      </c>
      <c r="M27" t="s">
        <v>45</v>
      </c>
      <c r="N27" s="2">
        <v>46274.504745370403</v>
      </c>
      <c r="O27" s="3">
        <v>278</v>
      </c>
      <c r="P27" t="s">
        <v>27</v>
      </c>
      <c r="Q27" s="3">
        <v>190</v>
      </c>
      <c r="R27" s="3" t="str">
        <f>IF(OR(G27="12R",G27="12L"),_xlfn.XLOOKUP(C27,DB!$A$2:$A$222,DB!$B$2:$B$222,""),IF(OR(G27="30L",G27="30R"),_xlfn.XLOOKUP(C27,DB!$A$2:$A$222,DB!$C$2:$C$222,""),""))</f>
        <v>NUDAL</v>
      </c>
      <c r="S27" s="3">
        <f t="shared" si="0"/>
        <v>11</v>
      </c>
      <c r="T27" s="3" t="str">
        <f>_xlfn.XLOOKUP(C27,DB!$A$2:$A$222,DB!$D$2:$D$222,"")</f>
        <v>Sector 3</v>
      </c>
    </row>
    <row r="28" spans="1:20" x14ac:dyDescent="0.2">
      <c r="A28" t="s">
        <v>147</v>
      </c>
      <c r="B28" t="s">
        <v>18</v>
      </c>
      <c r="C28" t="s">
        <v>35</v>
      </c>
      <c r="D28" t="s">
        <v>65</v>
      </c>
      <c r="E28" t="s">
        <v>1804</v>
      </c>
      <c r="F28" s="2">
        <v>46274.506770833301</v>
      </c>
      <c r="G28" t="s">
        <v>2082</v>
      </c>
      <c r="H28" t="s">
        <v>3017</v>
      </c>
      <c r="I28" s="3">
        <v>380</v>
      </c>
      <c r="J28" t="s">
        <v>24</v>
      </c>
      <c r="K28" t="s">
        <v>25</v>
      </c>
      <c r="L28" s="3">
        <v>864</v>
      </c>
      <c r="M28" t="s">
        <v>39</v>
      </c>
      <c r="N28" s="2">
        <v>46274.553136574097</v>
      </c>
      <c r="O28" s="3">
        <v>380</v>
      </c>
      <c r="P28" t="s">
        <v>27</v>
      </c>
      <c r="Q28" s="3">
        <v>190</v>
      </c>
      <c r="R28" s="3" t="str">
        <f>IF(OR(G28="12R",G28="12L"),_xlfn.XLOOKUP(C28,DB!$A$2:$A$222,DB!$B$2:$B$222,""),IF(OR(G28="30L",G28="30R"),_xlfn.XLOOKUP(C28,DB!$A$2:$A$222,DB!$C$2:$C$222,""),""))</f>
        <v>UDGUV</v>
      </c>
      <c r="S28" s="3">
        <f t="shared" si="0"/>
        <v>12</v>
      </c>
      <c r="T28" s="3" t="str">
        <f>_xlfn.XLOOKUP(C28,DB!$A$2:$A$222,DB!$D$2:$D$222,"")</f>
        <v>Sector 2</v>
      </c>
    </row>
    <row r="29" spans="1:20" x14ac:dyDescent="0.2">
      <c r="A29" t="s">
        <v>150</v>
      </c>
      <c r="B29" t="s">
        <v>18</v>
      </c>
      <c r="C29" t="s">
        <v>48</v>
      </c>
      <c r="D29" t="s">
        <v>174</v>
      </c>
      <c r="E29" t="s">
        <v>3018</v>
      </c>
      <c r="F29" s="2">
        <v>46274.508113425902</v>
      </c>
      <c r="G29" t="s">
        <v>2082</v>
      </c>
      <c r="H29" t="s">
        <v>3019</v>
      </c>
      <c r="I29" s="3">
        <v>380</v>
      </c>
      <c r="J29" t="s">
        <v>24</v>
      </c>
      <c r="K29" t="s">
        <v>25</v>
      </c>
      <c r="L29" s="3">
        <v>861</v>
      </c>
      <c r="M29" t="s">
        <v>52</v>
      </c>
      <c r="N29" s="2">
        <v>46274.555057870399</v>
      </c>
      <c r="O29" s="3">
        <v>380</v>
      </c>
      <c r="P29" t="s">
        <v>27</v>
      </c>
      <c r="Q29" s="3">
        <v>190</v>
      </c>
      <c r="R29" s="3" t="str">
        <f>IF(OR(G29="12R",G29="12L"),_xlfn.XLOOKUP(C29,DB!$A$2:$A$222,DB!$B$2:$B$222,""),IF(OR(G29="30L",G29="30R"),_xlfn.XLOOKUP(C29,DB!$A$2:$A$222,DB!$C$2:$C$222,""),""))</f>
        <v>UDGUV</v>
      </c>
      <c r="S29" s="3">
        <f t="shared" si="0"/>
        <v>12</v>
      </c>
      <c r="T29" s="3" t="str">
        <f>_xlfn.XLOOKUP(C29,DB!$A$2:$A$222,DB!$D$2:$D$222,"")</f>
        <v>Sector 2</v>
      </c>
    </row>
    <row r="30" spans="1:20" x14ac:dyDescent="0.2">
      <c r="A30" t="s">
        <v>153</v>
      </c>
      <c r="B30" t="s">
        <v>18</v>
      </c>
      <c r="C30" t="s">
        <v>154</v>
      </c>
      <c r="D30" t="s">
        <v>155</v>
      </c>
      <c r="E30" t="s">
        <v>156</v>
      </c>
      <c r="F30" s="2">
        <v>46274.509560185201</v>
      </c>
      <c r="G30" t="s">
        <v>2082</v>
      </c>
      <c r="H30" t="s">
        <v>3020</v>
      </c>
      <c r="I30" s="3">
        <v>390</v>
      </c>
      <c r="J30" t="s">
        <v>24</v>
      </c>
      <c r="K30" t="s">
        <v>25</v>
      </c>
      <c r="L30" s="3">
        <v>149</v>
      </c>
      <c r="M30" t="s">
        <v>158</v>
      </c>
      <c r="N30" s="2">
        <v>46274.519675925898</v>
      </c>
      <c r="O30" s="3">
        <v>290</v>
      </c>
      <c r="P30" t="s">
        <v>27</v>
      </c>
      <c r="Q30" s="3">
        <v>190</v>
      </c>
      <c r="R30" s="3" t="str">
        <f>IF(OR(G30="12R",G30="12L"),_xlfn.XLOOKUP(C30,DB!$A$2:$A$222,DB!$B$2:$B$222,""),IF(OR(G30="30L",G30="30R"),_xlfn.XLOOKUP(C30,DB!$A$2:$A$222,DB!$C$2:$C$222,""),""))</f>
        <v>TAKUX</v>
      </c>
      <c r="S30" s="3">
        <f t="shared" si="0"/>
        <v>12</v>
      </c>
      <c r="T30" s="3" t="str">
        <f>_xlfn.XLOOKUP(C30,DB!$A$2:$A$222,DB!$D$2:$D$222,"")</f>
        <v>Sector 7</v>
      </c>
    </row>
    <row r="31" spans="1:20" x14ac:dyDescent="0.2">
      <c r="A31" t="s">
        <v>3021</v>
      </c>
      <c r="B31" t="s">
        <v>18</v>
      </c>
      <c r="C31" t="s">
        <v>18</v>
      </c>
      <c r="D31" t="s">
        <v>3022</v>
      </c>
      <c r="F31" s="2">
        <v>46274.535127314797</v>
      </c>
      <c r="G31" t="s">
        <v>2082</v>
      </c>
      <c r="H31" t="s">
        <v>3023</v>
      </c>
      <c r="I31" s="3">
        <v>55</v>
      </c>
      <c r="J31" t="s">
        <v>196</v>
      </c>
      <c r="K31" t="s">
        <v>25</v>
      </c>
      <c r="L31" s="3">
        <v>405</v>
      </c>
      <c r="M31" t="s">
        <v>18</v>
      </c>
      <c r="N31" s="2">
        <v>46274.740763888898</v>
      </c>
      <c r="O31" s="3">
        <v>0</v>
      </c>
      <c r="P31" t="s">
        <v>192</v>
      </c>
      <c r="Q31" s="3">
        <v>15</v>
      </c>
      <c r="R31" s="3" t="str">
        <f>IF(OR(G31="12R",G31="12L"),_xlfn.XLOOKUP(C31,DB!$A$2:$A$222,DB!$B$2:$B$222,""),IF(OR(G31="30L",G31="30R"),_xlfn.XLOOKUP(C31,DB!$A$2:$A$222,DB!$C$2:$C$222,""),""))</f>
        <v/>
      </c>
      <c r="S31" s="3">
        <f t="shared" si="0"/>
        <v>12</v>
      </c>
      <c r="T31" s="3" t="str">
        <f>_xlfn.XLOOKUP(C31,DB!$A$2:$A$222,DB!$D$2:$D$222,"")</f>
        <v/>
      </c>
    </row>
    <row r="32" spans="1:20" x14ac:dyDescent="0.2">
      <c r="A32" t="s">
        <v>2027</v>
      </c>
      <c r="B32" t="s">
        <v>18</v>
      </c>
      <c r="C32" t="s">
        <v>83</v>
      </c>
      <c r="D32" t="s">
        <v>1435</v>
      </c>
      <c r="F32" s="2">
        <v>46274.543113425898</v>
      </c>
      <c r="G32" t="s">
        <v>2082</v>
      </c>
      <c r="H32" t="s">
        <v>3024</v>
      </c>
      <c r="I32" s="3">
        <v>200</v>
      </c>
      <c r="J32" t="s">
        <v>24</v>
      </c>
      <c r="K32" t="s">
        <v>62</v>
      </c>
      <c r="L32" s="3">
        <v>357</v>
      </c>
      <c r="M32" t="s">
        <v>83</v>
      </c>
      <c r="N32" s="2">
        <v>46274.566099536998</v>
      </c>
      <c r="O32" s="3">
        <v>0</v>
      </c>
      <c r="P32" t="s">
        <v>27</v>
      </c>
      <c r="Q32" s="3">
        <v>30</v>
      </c>
      <c r="R32" s="3" t="str">
        <f>IF(OR(G32="12R",G32="12L"),_xlfn.XLOOKUP(C32,DB!$A$2:$A$222,DB!$B$2:$B$222,""),IF(OR(G32="30L",G32="30R"),_xlfn.XLOOKUP(C32,DB!$A$2:$A$222,DB!$C$2:$C$222,""),""))</f>
        <v>UDGUV</v>
      </c>
      <c r="S32" s="3">
        <f t="shared" si="0"/>
        <v>13</v>
      </c>
      <c r="T32" s="3" t="str">
        <f>_xlfn.XLOOKUP(C32,DB!$A$2:$A$222,DB!$D$2:$D$222,"")</f>
        <v>Sector 2</v>
      </c>
    </row>
    <row r="33" spans="1:20" x14ac:dyDescent="0.2">
      <c r="A33" t="s">
        <v>163</v>
      </c>
      <c r="B33" t="s">
        <v>18</v>
      </c>
      <c r="C33" t="s">
        <v>186</v>
      </c>
      <c r="D33" t="s">
        <v>165</v>
      </c>
      <c r="E33" t="s">
        <v>3025</v>
      </c>
      <c r="F33" s="2">
        <v>46274.547152777799</v>
      </c>
      <c r="G33" t="s">
        <v>22</v>
      </c>
      <c r="H33" t="s">
        <v>3026</v>
      </c>
      <c r="I33" s="3">
        <v>330</v>
      </c>
      <c r="J33" t="s">
        <v>24</v>
      </c>
      <c r="K33" t="s">
        <v>25</v>
      </c>
      <c r="L33" s="3">
        <v>348</v>
      </c>
      <c r="M33" t="s">
        <v>33</v>
      </c>
      <c r="N33" s="2">
        <v>46274.567233796297</v>
      </c>
      <c r="O33" s="3">
        <v>330</v>
      </c>
      <c r="P33" t="s">
        <v>27</v>
      </c>
      <c r="Q33" s="3">
        <v>40</v>
      </c>
      <c r="R33" s="3" t="str">
        <f>IF(OR(G33="12R",G33="12L"),_xlfn.XLOOKUP(C33,DB!$A$2:$A$222,DB!$B$2:$B$222,""),IF(OR(G33="30L",G33="30R"),_xlfn.XLOOKUP(C33,DB!$A$2:$A$222,DB!$C$2:$C$222,""),""))</f>
        <v>OMSUK</v>
      </c>
      <c r="S33" s="3">
        <f t="shared" si="0"/>
        <v>13</v>
      </c>
      <c r="T33" s="3" t="str">
        <f>_xlfn.XLOOKUP(C33,DB!$A$2:$A$222,DB!$D$2:$D$222,"")</f>
        <v>Sector 3</v>
      </c>
    </row>
    <row r="34" spans="1:20" x14ac:dyDescent="0.2">
      <c r="A34" t="s">
        <v>169</v>
      </c>
      <c r="B34" t="s">
        <v>18</v>
      </c>
      <c r="C34" t="s">
        <v>48</v>
      </c>
      <c r="D34" t="s">
        <v>49</v>
      </c>
      <c r="E34" t="s">
        <v>1421</v>
      </c>
      <c r="F34" s="2">
        <v>46274.552696759303</v>
      </c>
      <c r="G34" t="s">
        <v>22</v>
      </c>
      <c r="H34" t="s">
        <v>3027</v>
      </c>
      <c r="I34" s="3">
        <v>360</v>
      </c>
      <c r="J34" t="s">
        <v>24</v>
      </c>
      <c r="K34" t="s">
        <v>25</v>
      </c>
      <c r="L34" s="3">
        <v>873</v>
      </c>
      <c r="M34" t="s">
        <v>3028</v>
      </c>
      <c r="N34" s="2">
        <v>46274.599664351903</v>
      </c>
      <c r="O34" s="3">
        <v>360</v>
      </c>
      <c r="P34" t="s">
        <v>27</v>
      </c>
      <c r="Q34" s="3">
        <v>190</v>
      </c>
      <c r="R34" s="3" t="str">
        <f>IF(OR(G34="12R",G34="12L"),_xlfn.XLOOKUP(C34,DB!$A$2:$A$222,DB!$B$2:$B$222,""),IF(OR(G34="30L",G34="30R"),_xlfn.XLOOKUP(C34,DB!$A$2:$A$222,DB!$C$2:$C$222,""),""))</f>
        <v>UDGUV</v>
      </c>
      <c r="S34" s="3">
        <f t="shared" si="0"/>
        <v>13</v>
      </c>
      <c r="T34" s="3" t="str">
        <f>_xlfn.XLOOKUP(C34,DB!$A$2:$A$222,DB!$D$2:$D$222,"")</f>
        <v>Sector 2</v>
      </c>
    </row>
    <row r="35" spans="1:20" x14ac:dyDescent="0.2">
      <c r="A35" t="s">
        <v>181</v>
      </c>
      <c r="B35" t="s">
        <v>18</v>
      </c>
      <c r="C35" t="s">
        <v>182</v>
      </c>
      <c r="D35" t="s">
        <v>174</v>
      </c>
      <c r="E35" t="s">
        <v>3029</v>
      </c>
      <c r="F35" s="2">
        <v>46274.559479166703</v>
      </c>
      <c r="G35" t="s">
        <v>22</v>
      </c>
      <c r="H35" t="s">
        <v>3030</v>
      </c>
      <c r="I35" s="3">
        <v>370</v>
      </c>
      <c r="J35" t="s">
        <v>24</v>
      </c>
      <c r="K35" t="s">
        <v>25</v>
      </c>
      <c r="L35" s="3">
        <v>354</v>
      </c>
      <c r="M35" t="s">
        <v>33</v>
      </c>
      <c r="N35" s="2">
        <v>46274.579571759299</v>
      </c>
      <c r="O35" s="3">
        <v>370</v>
      </c>
      <c r="P35" t="s">
        <v>27</v>
      </c>
      <c r="Q35" s="3">
        <v>40</v>
      </c>
      <c r="R35" s="3" t="str">
        <f>IF(OR(G35="12R",G35="12L"),_xlfn.XLOOKUP(C35,DB!$A$2:$A$222,DB!$B$2:$B$222,""),IF(OR(G35="30L",G35="30R"),_xlfn.XLOOKUP(C35,DB!$A$2:$A$222,DB!$C$2:$C$222,""),""))</f>
        <v>ENEBA</v>
      </c>
      <c r="S35" s="3">
        <f t="shared" si="0"/>
        <v>13</v>
      </c>
      <c r="T35" s="3" t="str">
        <f>_xlfn.XLOOKUP(C35,DB!$A$2:$A$222,DB!$D$2:$D$222,"")</f>
        <v>Sector 3</v>
      </c>
    </row>
    <row r="36" spans="1:20" x14ac:dyDescent="0.2">
      <c r="A36" t="s">
        <v>3031</v>
      </c>
      <c r="B36" t="s">
        <v>18</v>
      </c>
      <c r="C36" t="s">
        <v>19</v>
      </c>
      <c r="D36" t="s">
        <v>323</v>
      </c>
      <c r="F36" s="2">
        <v>46274.566863425898</v>
      </c>
      <c r="G36" t="s">
        <v>22</v>
      </c>
      <c r="H36" t="s">
        <v>3032</v>
      </c>
      <c r="I36" s="3">
        <v>430</v>
      </c>
      <c r="J36" t="s">
        <v>24</v>
      </c>
      <c r="K36" t="s">
        <v>62</v>
      </c>
      <c r="L36" s="3">
        <v>856</v>
      </c>
      <c r="M36" t="s">
        <v>52</v>
      </c>
      <c r="N36" s="2">
        <v>46274.6222569444</v>
      </c>
      <c r="O36" s="3">
        <v>430</v>
      </c>
      <c r="P36" t="s">
        <v>27</v>
      </c>
      <c r="Q36" s="3">
        <v>30</v>
      </c>
      <c r="R36" s="3" t="str">
        <f>IF(OR(G36="12R",G36="12L"),_xlfn.XLOOKUP(C36,DB!$A$2:$A$222,DB!$B$2:$B$222,""),IF(OR(G36="30L",G36="30R"),_xlfn.XLOOKUP(C36,DB!$A$2:$A$222,DB!$C$2:$C$222,""),""))</f>
        <v>UDGUV</v>
      </c>
      <c r="S36" s="3">
        <f t="shared" si="0"/>
        <v>13</v>
      </c>
      <c r="T36" s="3" t="str">
        <f>_xlfn.XLOOKUP(C36,DB!$A$2:$A$222,DB!$D$2:$D$222,"")</f>
        <v>Sector 2</v>
      </c>
    </row>
    <row r="37" spans="1:20" x14ac:dyDescent="0.2">
      <c r="A37" t="s">
        <v>277</v>
      </c>
      <c r="B37" t="s">
        <v>18</v>
      </c>
      <c r="C37" t="s">
        <v>681</v>
      </c>
      <c r="D37" t="s">
        <v>278</v>
      </c>
      <c r="F37" s="2">
        <v>46274.585590277798</v>
      </c>
      <c r="G37" t="s">
        <v>22</v>
      </c>
      <c r="H37" t="s">
        <v>244</v>
      </c>
      <c r="I37" s="3">
        <v>25</v>
      </c>
      <c r="J37" t="s">
        <v>196</v>
      </c>
      <c r="K37" t="s">
        <v>62</v>
      </c>
      <c r="L37" s="3">
        <v>169</v>
      </c>
      <c r="M37" t="s">
        <v>681</v>
      </c>
      <c r="N37" s="2">
        <v>46274.632118055597</v>
      </c>
      <c r="O37" s="3">
        <v>1</v>
      </c>
      <c r="P37" t="s">
        <v>192</v>
      </c>
      <c r="Q37" s="3">
        <v>15</v>
      </c>
      <c r="R37" s="3" t="str">
        <f>IF(OR(G37="12R",G37="12L"),_xlfn.XLOOKUP(C37,DB!$A$2:$A$222,DB!$B$2:$B$222,""),IF(OR(G37="30L",G37="30R"),_xlfn.XLOOKUP(C37,DB!$A$2:$A$222,DB!$C$2:$C$222,""),""))</f>
        <v/>
      </c>
      <c r="S37" s="3">
        <f t="shared" si="0"/>
        <v>14</v>
      </c>
      <c r="T37" s="3" t="str">
        <f>_xlfn.XLOOKUP(C37,DB!$A$2:$A$222,DB!$D$2:$D$222,"")</f>
        <v/>
      </c>
    </row>
    <row r="38" spans="1:20" x14ac:dyDescent="0.2">
      <c r="A38" t="s">
        <v>796</v>
      </c>
      <c r="B38" t="s">
        <v>18</v>
      </c>
      <c r="C38" t="s">
        <v>681</v>
      </c>
      <c r="D38" t="s">
        <v>797</v>
      </c>
      <c r="F38" s="2">
        <v>46274.639224537001</v>
      </c>
      <c r="G38" t="s">
        <v>22</v>
      </c>
      <c r="H38" t="s">
        <v>244</v>
      </c>
      <c r="I38" s="3">
        <v>25</v>
      </c>
      <c r="J38" t="s">
        <v>196</v>
      </c>
      <c r="K38" t="s">
        <v>62</v>
      </c>
      <c r="L38" s="3">
        <v>169</v>
      </c>
      <c r="M38" t="s">
        <v>681</v>
      </c>
      <c r="N38" s="2">
        <v>46274.678749999999</v>
      </c>
      <c r="O38" s="3">
        <v>1</v>
      </c>
      <c r="P38" t="s">
        <v>192</v>
      </c>
      <c r="Q38" s="3">
        <v>15</v>
      </c>
      <c r="R38" s="3" t="str">
        <f>IF(OR(G38="12R",G38="12L"),_xlfn.XLOOKUP(C38,DB!$A$2:$A$222,DB!$B$2:$B$222,""),IF(OR(G38="30L",G38="30R"),_xlfn.XLOOKUP(C38,DB!$A$2:$A$222,DB!$C$2:$C$222,""),""))</f>
        <v/>
      </c>
      <c r="S38" s="3">
        <f t="shared" si="0"/>
        <v>15</v>
      </c>
      <c r="T38" s="3" t="str">
        <f>_xlfn.XLOOKUP(C38,DB!$A$2:$A$222,DB!$D$2:$D$222,"")</f>
        <v/>
      </c>
    </row>
    <row r="39" spans="1:20" x14ac:dyDescent="0.2">
      <c r="A39" t="s">
        <v>218</v>
      </c>
      <c r="B39" t="s">
        <v>18</v>
      </c>
      <c r="C39" t="s">
        <v>48</v>
      </c>
      <c r="D39" t="s">
        <v>20</v>
      </c>
      <c r="E39" t="s">
        <v>2481</v>
      </c>
      <c r="F39" s="2">
        <v>46274.641250000001</v>
      </c>
      <c r="G39" t="s">
        <v>22</v>
      </c>
      <c r="H39" t="s">
        <v>3033</v>
      </c>
      <c r="I39" s="3">
        <v>360</v>
      </c>
      <c r="J39" t="s">
        <v>24</v>
      </c>
      <c r="K39" t="s">
        <v>25</v>
      </c>
      <c r="L39" s="3">
        <v>881</v>
      </c>
      <c r="M39" t="s">
        <v>3034</v>
      </c>
      <c r="N39" s="2">
        <v>46274.686770833301</v>
      </c>
      <c r="O39" s="3">
        <v>360</v>
      </c>
      <c r="P39" t="s">
        <v>27</v>
      </c>
      <c r="Q39" s="3">
        <v>190</v>
      </c>
      <c r="R39" s="3" t="str">
        <f>IF(OR(G39="12R",G39="12L"),_xlfn.XLOOKUP(C39,DB!$A$2:$A$222,DB!$B$2:$B$222,""),IF(OR(G39="30L",G39="30R"),_xlfn.XLOOKUP(C39,DB!$A$2:$A$222,DB!$C$2:$C$222,""),""))</f>
        <v>UDGUV</v>
      </c>
      <c r="S39" s="3">
        <f t="shared" si="0"/>
        <v>15</v>
      </c>
      <c r="T39" s="3" t="str">
        <f>_xlfn.XLOOKUP(C39,DB!$A$2:$A$222,DB!$D$2:$D$222,"")</f>
        <v>Sector 2</v>
      </c>
    </row>
    <row r="40" spans="1:20" x14ac:dyDescent="0.2">
      <c r="A40" t="s">
        <v>225</v>
      </c>
      <c r="B40" t="s">
        <v>18</v>
      </c>
      <c r="C40" t="s">
        <v>136</v>
      </c>
      <c r="D40" t="s">
        <v>36</v>
      </c>
      <c r="E40" t="s">
        <v>991</v>
      </c>
      <c r="F40" s="2">
        <v>46274.642974536997</v>
      </c>
      <c r="G40" t="s">
        <v>22</v>
      </c>
      <c r="H40" t="s">
        <v>3035</v>
      </c>
      <c r="I40" s="3">
        <v>360</v>
      </c>
      <c r="J40" t="s">
        <v>24</v>
      </c>
      <c r="K40" t="s">
        <v>25</v>
      </c>
      <c r="L40" s="3">
        <v>867</v>
      </c>
      <c r="M40" t="s">
        <v>3036</v>
      </c>
      <c r="N40" s="2">
        <v>46274.688738425903</v>
      </c>
      <c r="O40" s="3">
        <v>360</v>
      </c>
      <c r="P40" t="s">
        <v>27</v>
      </c>
      <c r="Q40" s="3">
        <v>190</v>
      </c>
      <c r="R40" s="3" t="str">
        <f>IF(OR(G40="12R",G40="12L"),_xlfn.XLOOKUP(C40,DB!$A$2:$A$222,DB!$B$2:$B$222,""),IF(OR(G40="30L",G40="30R"),_xlfn.XLOOKUP(C40,DB!$A$2:$A$222,DB!$C$2:$C$222,""),""))</f>
        <v>UDGUV</v>
      </c>
      <c r="S40" s="3">
        <f t="shared" si="0"/>
        <v>15</v>
      </c>
      <c r="T40" s="3" t="str">
        <f>_xlfn.XLOOKUP(C40,DB!$A$2:$A$222,DB!$D$2:$D$222,"")</f>
        <v>Sector 2</v>
      </c>
    </row>
    <row r="41" spans="1:20" x14ac:dyDescent="0.2">
      <c r="A41" t="s">
        <v>208</v>
      </c>
      <c r="B41" t="s">
        <v>18</v>
      </c>
      <c r="C41" t="s">
        <v>35</v>
      </c>
      <c r="D41" t="s">
        <v>65</v>
      </c>
      <c r="E41" t="s">
        <v>2130</v>
      </c>
      <c r="F41" s="2">
        <v>46274.6457407407</v>
      </c>
      <c r="G41" t="s">
        <v>22</v>
      </c>
      <c r="H41" t="s">
        <v>3037</v>
      </c>
      <c r="I41" s="3">
        <v>380</v>
      </c>
      <c r="J41" t="s">
        <v>24</v>
      </c>
      <c r="K41" t="s">
        <v>25</v>
      </c>
      <c r="L41" s="3">
        <v>865</v>
      </c>
      <c r="M41" t="s">
        <v>39</v>
      </c>
      <c r="N41" s="2">
        <v>46274.692951388897</v>
      </c>
      <c r="O41" s="3">
        <v>370</v>
      </c>
      <c r="P41" t="s">
        <v>27</v>
      </c>
      <c r="Q41" s="3">
        <v>190</v>
      </c>
      <c r="R41" s="3" t="str">
        <f>IF(OR(G41="12R",G41="12L"),_xlfn.XLOOKUP(C41,DB!$A$2:$A$222,DB!$B$2:$B$222,""),IF(OR(G41="30L",G41="30R"),_xlfn.XLOOKUP(C41,DB!$A$2:$A$222,DB!$C$2:$C$222,""),""))</f>
        <v>UDGUV</v>
      </c>
      <c r="S41" s="3">
        <f t="shared" si="0"/>
        <v>15</v>
      </c>
      <c r="T41" s="3" t="str">
        <f>_xlfn.XLOOKUP(C41,DB!$A$2:$A$222,DB!$D$2:$D$222,"")</f>
        <v>Sector 2</v>
      </c>
    </row>
    <row r="42" spans="1:20" x14ac:dyDescent="0.2">
      <c r="A42" t="s">
        <v>213</v>
      </c>
      <c r="B42" t="s">
        <v>18</v>
      </c>
      <c r="C42" t="s">
        <v>59</v>
      </c>
      <c r="D42" t="s">
        <v>36</v>
      </c>
      <c r="E42" t="s">
        <v>1550</v>
      </c>
      <c r="F42" s="2">
        <v>46274.649756944404</v>
      </c>
      <c r="G42" t="s">
        <v>22</v>
      </c>
      <c r="H42" t="s">
        <v>3038</v>
      </c>
      <c r="I42" s="3">
        <v>360</v>
      </c>
      <c r="J42" t="s">
        <v>24</v>
      </c>
      <c r="K42" t="s">
        <v>216</v>
      </c>
      <c r="L42" s="3">
        <v>864</v>
      </c>
      <c r="M42" t="s">
        <v>1004</v>
      </c>
      <c r="N42" s="2">
        <v>46274.696666666699</v>
      </c>
      <c r="O42" s="3">
        <v>360</v>
      </c>
      <c r="P42" t="s">
        <v>27</v>
      </c>
      <c r="Q42" s="3">
        <v>190</v>
      </c>
      <c r="R42" s="3" t="str">
        <f>IF(OR(G42="12R",G42="12L"),_xlfn.XLOOKUP(C42,DB!$A$2:$A$222,DB!$B$2:$B$222,""),IF(OR(G42="30L",G42="30R"),_xlfn.XLOOKUP(C42,DB!$A$2:$A$222,DB!$C$2:$C$222,""),""))</f>
        <v>UDGUV</v>
      </c>
      <c r="S42" s="3">
        <f t="shared" si="0"/>
        <v>15</v>
      </c>
      <c r="T42" s="3" t="str">
        <f>_xlfn.XLOOKUP(C42,DB!$A$2:$A$222,DB!$D$2:$D$222,"")</f>
        <v>Sector 2</v>
      </c>
    </row>
    <row r="43" spans="1:20" x14ac:dyDescent="0.2">
      <c r="A43" t="s">
        <v>234</v>
      </c>
      <c r="B43" t="s">
        <v>18</v>
      </c>
      <c r="C43" t="s">
        <v>136</v>
      </c>
      <c r="D43" t="s">
        <v>30</v>
      </c>
      <c r="E43" t="s">
        <v>3039</v>
      </c>
      <c r="F43" s="2">
        <v>46274.655046296299</v>
      </c>
      <c r="G43" t="s">
        <v>22</v>
      </c>
      <c r="H43" t="s">
        <v>489</v>
      </c>
      <c r="I43" s="3">
        <v>340</v>
      </c>
      <c r="J43" t="s">
        <v>24</v>
      </c>
      <c r="K43" t="s">
        <v>25</v>
      </c>
      <c r="L43" s="3">
        <v>859</v>
      </c>
      <c r="M43" t="s">
        <v>52</v>
      </c>
      <c r="N43" s="2">
        <v>46274.700520833299</v>
      </c>
      <c r="O43" s="3">
        <v>340</v>
      </c>
      <c r="P43" t="s">
        <v>27</v>
      </c>
      <c r="Q43" s="3">
        <v>190</v>
      </c>
      <c r="R43" s="3" t="str">
        <f>IF(OR(G43="12R",G43="12L"),_xlfn.XLOOKUP(C43,DB!$A$2:$A$222,DB!$B$2:$B$222,""),IF(OR(G43="30L",G43="30R"),_xlfn.XLOOKUP(C43,DB!$A$2:$A$222,DB!$C$2:$C$222,""),""))</f>
        <v>UDGUV</v>
      </c>
      <c r="S43" s="3">
        <f t="shared" si="0"/>
        <v>15</v>
      </c>
      <c r="T43" s="3" t="str">
        <f>_xlfn.XLOOKUP(C43,DB!$A$2:$A$222,DB!$D$2:$D$222,"")</f>
        <v>Sector 2</v>
      </c>
    </row>
    <row r="44" spans="1:20" x14ac:dyDescent="0.2">
      <c r="A44" t="s">
        <v>3040</v>
      </c>
      <c r="B44" t="s">
        <v>18</v>
      </c>
      <c r="C44" t="s">
        <v>3041</v>
      </c>
      <c r="D44" t="s">
        <v>2521</v>
      </c>
      <c r="F44" s="2">
        <v>46274.656666666699</v>
      </c>
      <c r="G44" t="s">
        <v>22</v>
      </c>
      <c r="H44" t="s">
        <v>3042</v>
      </c>
      <c r="I44" s="3">
        <v>400</v>
      </c>
      <c r="J44" t="s">
        <v>24</v>
      </c>
      <c r="K44" t="s">
        <v>62</v>
      </c>
      <c r="L44" s="3">
        <v>543</v>
      </c>
      <c r="M44" t="s">
        <v>177</v>
      </c>
      <c r="N44" s="2">
        <v>46274.689328703702</v>
      </c>
      <c r="O44" s="3">
        <v>409</v>
      </c>
      <c r="P44" t="s">
        <v>27</v>
      </c>
      <c r="Q44" s="3">
        <v>40</v>
      </c>
      <c r="R44" s="3" t="str">
        <f>IF(OR(G44="12R",G44="12L"),_xlfn.XLOOKUP(C44,DB!$A$2:$A$222,DB!$B$2:$B$222,""),IF(OR(G44="30L",G44="30R"),_xlfn.XLOOKUP(C44,DB!$A$2:$A$222,DB!$C$2:$C$222,""),""))</f>
        <v>ENEBA</v>
      </c>
      <c r="S44" s="3">
        <f t="shared" si="0"/>
        <v>15</v>
      </c>
      <c r="T44" s="3" t="str">
        <f>_xlfn.XLOOKUP(C44,DB!$A$2:$A$222,DB!$D$2:$D$222,"")</f>
        <v>Sector 3</v>
      </c>
    </row>
    <row r="45" spans="1:20" x14ac:dyDescent="0.2">
      <c r="A45" t="s">
        <v>222</v>
      </c>
      <c r="B45" t="s">
        <v>18</v>
      </c>
      <c r="C45" t="s">
        <v>19</v>
      </c>
      <c r="D45" t="s">
        <v>36</v>
      </c>
      <c r="E45" t="s">
        <v>3043</v>
      </c>
      <c r="F45" s="2">
        <v>46274.663379629601</v>
      </c>
      <c r="G45" t="s">
        <v>22</v>
      </c>
      <c r="H45" t="s">
        <v>3044</v>
      </c>
      <c r="I45" s="3">
        <v>360</v>
      </c>
      <c r="J45" t="s">
        <v>24</v>
      </c>
      <c r="K45" t="s">
        <v>25</v>
      </c>
      <c r="L45" s="3">
        <v>860</v>
      </c>
      <c r="M45" t="s">
        <v>26</v>
      </c>
      <c r="N45" s="2">
        <v>46274.709490740701</v>
      </c>
      <c r="O45" s="3">
        <v>360</v>
      </c>
      <c r="P45" t="s">
        <v>27</v>
      </c>
      <c r="Q45" s="3">
        <v>190</v>
      </c>
      <c r="R45" s="3" t="str">
        <f>IF(OR(G45="12R",G45="12L"),_xlfn.XLOOKUP(C45,DB!$A$2:$A$222,DB!$B$2:$B$222,""),IF(OR(G45="30L",G45="30R"),_xlfn.XLOOKUP(C45,DB!$A$2:$A$222,DB!$C$2:$C$222,""),""))</f>
        <v>UDGUV</v>
      </c>
      <c r="S45" s="3">
        <f t="shared" si="0"/>
        <v>15</v>
      </c>
      <c r="T45" s="3" t="str">
        <f>_xlfn.XLOOKUP(C45,DB!$A$2:$A$222,DB!$D$2:$D$222,"")</f>
        <v>Sector 2</v>
      </c>
    </row>
    <row r="46" spans="1:20" x14ac:dyDescent="0.2">
      <c r="A46" t="s">
        <v>718</v>
      </c>
      <c r="B46" t="s">
        <v>18</v>
      </c>
      <c r="C46" t="s">
        <v>29</v>
      </c>
      <c r="D46" t="s">
        <v>30</v>
      </c>
      <c r="E46" t="s">
        <v>3045</v>
      </c>
      <c r="F46" s="2">
        <v>46274.665011574099</v>
      </c>
      <c r="G46" t="s">
        <v>22</v>
      </c>
      <c r="H46" t="s">
        <v>3046</v>
      </c>
      <c r="I46" s="3">
        <v>350</v>
      </c>
      <c r="J46" t="s">
        <v>24</v>
      </c>
      <c r="K46" t="s">
        <v>25</v>
      </c>
      <c r="L46" s="3">
        <v>359</v>
      </c>
      <c r="M46" t="s">
        <v>33</v>
      </c>
      <c r="N46" s="2">
        <v>46274.685844907399</v>
      </c>
      <c r="O46" s="3">
        <v>350</v>
      </c>
      <c r="P46" t="s">
        <v>27</v>
      </c>
      <c r="Q46" s="3">
        <v>40</v>
      </c>
      <c r="R46" s="3" t="str">
        <f>IF(OR(G46="12R",G46="12L"),_xlfn.XLOOKUP(C46,DB!$A$2:$A$222,DB!$B$2:$B$222,""),IF(OR(G46="30L",G46="30R"),_xlfn.XLOOKUP(C46,DB!$A$2:$A$222,DB!$C$2:$C$222,""),""))</f>
        <v>OMSUK</v>
      </c>
      <c r="S46" s="3">
        <f t="shared" si="0"/>
        <v>15</v>
      </c>
      <c r="T46" s="3" t="str">
        <f>_xlfn.XLOOKUP(C46,DB!$A$2:$A$222,DB!$D$2:$D$222,"")</f>
        <v>Sector 3</v>
      </c>
    </row>
    <row r="47" spans="1:20" x14ac:dyDescent="0.2">
      <c r="A47" t="s">
        <v>711</v>
      </c>
      <c r="B47" t="s">
        <v>18</v>
      </c>
      <c r="C47" t="s">
        <v>29</v>
      </c>
      <c r="D47" t="s">
        <v>30</v>
      </c>
      <c r="E47" t="s">
        <v>3047</v>
      </c>
      <c r="F47" s="2">
        <v>46274.668391203697</v>
      </c>
      <c r="G47" t="s">
        <v>22</v>
      </c>
      <c r="H47" t="s">
        <v>3048</v>
      </c>
      <c r="I47" s="3">
        <v>350</v>
      </c>
      <c r="J47" t="s">
        <v>24</v>
      </c>
      <c r="K47" t="s">
        <v>25</v>
      </c>
      <c r="L47" s="3">
        <v>360</v>
      </c>
      <c r="M47" t="s">
        <v>33</v>
      </c>
      <c r="N47" s="2">
        <v>46274.690150463</v>
      </c>
      <c r="O47" s="3">
        <v>330</v>
      </c>
      <c r="P47" t="s">
        <v>27</v>
      </c>
      <c r="Q47" s="3">
        <v>40</v>
      </c>
      <c r="R47" s="3" t="str">
        <f>IF(OR(G47="12R",G47="12L"),_xlfn.XLOOKUP(C47,DB!$A$2:$A$222,DB!$B$2:$B$222,""),IF(OR(G47="30L",G47="30R"),_xlfn.XLOOKUP(C47,DB!$A$2:$A$222,DB!$C$2:$C$222,""),""))</f>
        <v>OMSUK</v>
      </c>
      <c r="S47" s="3">
        <f t="shared" si="0"/>
        <v>16</v>
      </c>
      <c r="T47" s="3" t="str">
        <f>_xlfn.XLOOKUP(C47,DB!$A$2:$A$222,DB!$D$2:$D$222,"")</f>
        <v>Sector 3</v>
      </c>
    </row>
    <row r="48" spans="1:20" x14ac:dyDescent="0.2">
      <c r="A48" t="s">
        <v>219</v>
      </c>
      <c r="B48" t="s">
        <v>18</v>
      </c>
      <c r="C48" t="s">
        <v>35</v>
      </c>
      <c r="D48" t="s">
        <v>65</v>
      </c>
      <c r="E48" t="s">
        <v>491</v>
      </c>
      <c r="F48" s="2">
        <v>46274.669537037</v>
      </c>
      <c r="G48" t="s">
        <v>22</v>
      </c>
      <c r="H48" t="s">
        <v>3049</v>
      </c>
      <c r="I48" s="3">
        <v>380</v>
      </c>
      <c r="J48" t="s">
        <v>24</v>
      </c>
      <c r="K48" t="s">
        <v>25</v>
      </c>
      <c r="L48" s="3">
        <v>879</v>
      </c>
      <c r="M48" t="s">
        <v>39</v>
      </c>
      <c r="N48" s="2">
        <v>46274.716782407399</v>
      </c>
      <c r="O48" s="3">
        <v>380</v>
      </c>
      <c r="P48" t="s">
        <v>27</v>
      </c>
      <c r="Q48" s="3">
        <v>190</v>
      </c>
      <c r="R48" s="3" t="str">
        <f>IF(OR(G48="12R",G48="12L"),_xlfn.XLOOKUP(C48,DB!$A$2:$A$222,DB!$B$2:$B$222,""),IF(OR(G48="30L",G48="30R"),_xlfn.XLOOKUP(C48,DB!$A$2:$A$222,DB!$C$2:$C$222,""),""))</f>
        <v>UDGUV</v>
      </c>
      <c r="S48" s="3">
        <f t="shared" si="0"/>
        <v>16</v>
      </c>
      <c r="T48" s="3" t="str">
        <f>_xlfn.XLOOKUP(C48,DB!$A$2:$A$222,DB!$D$2:$D$222,"")</f>
        <v>Sector 2</v>
      </c>
    </row>
    <row r="49" spans="1:20" x14ac:dyDescent="0.2">
      <c r="A49" t="s">
        <v>1064</v>
      </c>
      <c r="B49" t="s">
        <v>18</v>
      </c>
      <c r="C49" t="s">
        <v>173</v>
      </c>
      <c r="D49" t="s">
        <v>174</v>
      </c>
      <c r="E49" t="s">
        <v>3050</v>
      </c>
      <c r="F49" s="2">
        <v>46274.675717592603</v>
      </c>
      <c r="G49" t="s">
        <v>22</v>
      </c>
      <c r="H49" t="s">
        <v>3051</v>
      </c>
      <c r="I49" s="3">
        <v>360</v>
      </c>
      <c r="J49" t="s">
        <v>24</v>
      </c>
      <c r="K49" t="s">
        <v>25</v>
      </c>
      <c r="L49" s="3">
        <v>572</v>
      </c>
      <c r="M49" t="s">
        <v>3052</v>
      </c>
      <c r="N49" s="2">
        <v>46274.705717592602</v>
      </c>
      <c r="O49" s="3">
        <v>360</v>
      </c>
      <c r="P49" t="s">
        <v>27</v>
      </c>
      <c r="Q49" s="3">
        <v>40</v>
      </c>
      <c r="R49" s="3" t="str">
        <f>IF(OR(G49="12R",G49="12L"),_xlfn.XLOOKUP(C49,DB!$A$2:$A$222,DB!$B$2:$B$222,""),IF(OR(G49="30L",G49="30R"),_xlfn.XLOOKUP(C49,DB!$A$2:$A$222,DB!$C$2:$C$222,""),""))</f>
        <v>ENEBA</v>
      </c>
      <c r="S49" s="3">
        <f t="shared" si="0"/>
        <v>16</v>
      </c>
      <c r="T49" s="3" t="str">
        <f>_xlfn.XLOOKUP(C49,DB!$A$2:$A$222,DB!$D$2:$D$222,"")</f>
        <v>Sector 3</v>
      </c>
    </row>
    <row r="50" spans="1:20" x14ac:dyDescent="0.2">
      <c r="A50" t="s">
        <v>260</v>
      </c>
      <c r="B50" t="s">
        <v>18</v>
      </c>
      <c r="C50" t="s">
        <v>261</v>
      </c>
      <c r="D50" t="s">
        <v>49</v>
      </c>
      <c r="E50" t="s">
        <v>1632</v>
      </c>
      <c r="F50" s="2">
        <v>46274.6792361111</v>
      </c>
      <c r="G50" t="s">
        <v>22</v>
      </c>
      <c r="H50" t="s">
        <v>3053</v>
      </c>
      <c r="I50" s="3">
        <v>330</v>
      </c>
      <c r="J50" t="s">
        <v>24</v>
      </c>
      <c r="K50" t="s">
        <v>25</v>
      </c>
      <c r="L50" s="3">
        <v>365</v>
      </c>
      <c r="M50" t="s">
        <v>33</v>
      </c>
      <c r="N50" s="2">
        <v>46274.698773148099</v>
      </c>
      <c r="O50" s="3">
        <v>330</v>
      </c>
      <c r="P50" t="s">
        <v>27</v>
      </c>
      <c r="Q50" s="3">
        <v>40</v>
      </c>
      <c r="R50" s="3" t="str">
        <f>IF(OR(G50="12R",G50="12L"),_xlfn.XLOOKUP(C50,DB!$A$2:$A$222,DB!$B$2:$B$222,""),IF(OR(G50="30L",G50="30R"),_xlfn.XLOOKUP(C50,DB!$A$2:$A$222,DB!$C$2:$C$222,""),""))</f>
        <v>OMSUK</v>
      </c>
      <c r="S50" s="3">
        <f t="shared" si="0"/>
        <v>16</v>
      </c>
      <c r="T50" s="3" t="str">
        <f>_xlfn.XLOOKUP(C50,DB!$A$2:$A$222,DB!$D$2:$D$222,"")</f>
        <v>Sector 3</v>
      </c>
    </row>
    <row r="51" spans="1:20" x14ac:dyDescent="0.2">
      <c r="A51" t="s">
        <v>257</v>
      </c>
      <c r="B51" t="s">
        <v>18</v>
      </c>
      <c r="C51" t="s">
        <v>29</v>
      </c>
      <c r="D51" t="s">
        <v>73</v>
      </c>
      <c r="E51" t="s">
        <v>258</v>
      </c>
      <c r="F51" s="2">
        <v>46274.6813541667</v>
      </c>
      <c r="G51" t="s">
        <v>22</v>
      </c>
      <c r="H51" t="s">
        <v>3054</v>
      </c>
      <c r="I51" s="3">
        <v>310</v>
      </c>
      <c r="J51" t="s">
        <v>24</v>
      </c>
      <c r="K51" t="s">
        <v>25</v>
      </c>
      <c r="L51" s="3">
        <v>360</v>
      </c>
      <c r="M51" t="s">
        <v>33</v>
      </c>
      <c r="N51" s="2">
        <v>46274.702905092599</v>
      </c>
      <c r="O51" s="3">
        <v>310</v>
      </c>
      <c r="P51" t="s">
        <v>27</v>
      </c>
      <c r="Q51" s="3">
        <v>40</v>
      </c>
      <c r="R51" s="3" t="str">
        <f>IF(OR(G51="12R",G51="12L"),_xlfn.XLOOKUP(C51,DB!$A$2:$A$222,DB!$B$2:$B$222,""),IF(OR(G51="30L",G51="30R"),_xlfn.XLOOKUP(C51,DB!$A$2:$A$222,DB!$C$2:$C$222,""),""))</f>
        <v>OMSUK</v>
      </c>
      <c r="S51" s="3">
        <f t="shared" si="0"/>
        <v>16</v>
      </c>
      <c r="T51" s="3" t="str">
        <f>_xlfn.XLOOKUP(C51,DB!$A$2:$A$222,DB!$D$2:$D$222,"")</f>
        <v>Sector 3</v>
      </c>
    </row>
    <row r="52" spans="1:20" x14ac:dyDescent="0.2">
      <c r="A52" t="s">
        <v>252</v>
      </c>
      <c r="B52" t="s">
        <v>18</v>
      </c>
      <c r="C52" t="s">
        <v>253</v>
      </c>
      <c r="D52" t="s">
        <v>65</v>
      </c>
      <c r="E52" t="s">
        <v>2117</v>
      </c>
      <c r="F52" s="2">
        <v>46274.682893518497</v>
      </c>
      <c r="G52" t="s">
        <v>22</v>
      </c>
      <c r="H52" t="s">
        <v>3055</v>
      </c>
      <c r="I52" s="3">
        <v>360</v>
      </c>
      <c r="J52" t="s">
        <v>24</v>
      </c>
      <c r="K52" t="s">
        <v>25</v>
      </c>
      <c r="L52" s="3">
        <v>327</v>
      </c>
      <c r="M52" t="s">
        <v>256</v>
      </c>
      <c r="N52" s="2">
        <v>46274.7028587963</v>
      </c>
      <c r="O52" s="3">
        <v>360</v>
      </c>
      <c r="P52" t="s">
        <v>27</v>
      </c>
      <c r="Q52" s="3">
        <v>190</v>
      </c>
      <c r="R52" s="3" t="str">
        <f>IF(OR(G52="12R",G52="12L"),_xlfn.XLOOKUP(C52,DB!$A$2:$A$222,DB!$B$2:$B$222,""),IF(OR(G52="30L",G52="30R"),_xlfn.XLOOKUP(C52,DB!$A$2:$A$222,DB!$C$2:$C$222,""),""))</f>
        <v>CZM</v>
      </c>
      <c r="S52" s="3">
        <f t="shared" si="0"/>
        <v>16</v>
      </c>
      <c r="T52" s="3" t="str">
        <f>_xlfn.XLOOKUP(C52,DB!$A$2:$A$222,DB!$D$2:$D$222,"")</f>
        <v>Sector 7</v>
      </c>
    </row>
    <row r="53" spans="1:20" x14ac:dyDescent="0.2">
      <c r="A53" t="s">
        <v>720</v>
      </c>
      <c r="B53" t="s">
        <v>18</v>
      </c>
      <c r="C53" t="s">
        <v>136</v>
      </c>
      <c r="D53" t="s">
        <v>36</v>
      </c>
      <c r="E53" t="s">
        <v>1799</v>
      </c>
      <c r="F53" s="2">
        <v>46274.6850694444</v>
      </c>
      <c r="G53" t="s">
        <v>22</v>
      </c>
      <c r="H53" t="s">
        <v>3056</v>
      </c>
      <c r="I53" s="3">
        <v>380</v>
      </c>
      <c r="J53" t="s">
        <v>24</v>
      </c>
      <c r="K53" t="s">
        <v>216</v>
      </c>
      <c r="L53" s="3">
        <v>858</v>
      </c>
      <c r="M53" t="s">
        <v>1291</v>
      </c>
      <c r="N53" s="2">
        <v>46274.731018518498</v>
      </c>
      <c r="O53" s="3">
        <v>340</v>
      </c>
      <c r="P53" t="s">
        <v>27</v>
      </c>
      <c r="Q53" s="3">
        <v>190</v>
      </c>
      <c r="R53" s="3" t="str">
        <f>IF(OR(G53="12R",G53="12L"),_xlfn.XLOOKUP(C53,DB!$A$2:$A$222,DB!$B$2:$B$222,""),IF(OR(G53="30L",G53="30R"),_xlfn.XLOOKUP(C53,DB!$A$2:$A$222,DB!$C$2:$C$222,""),""))</f>
        <v>UDGUV</v>
      </c>
      <c r="S53" s="3">
        <f t="shared" si="0"/>
        <v>16</v>
      </c>
      <c r="T53" s="3" t="str">
        <f>_xlfn.XLOOKUP(C53,DB!$A$2:$A$222,DB!$D$2:$D$222,"")</f>
        <v>Sector 2</v>
      </c>
    </row>
    <row r="54" spans="1:20" x14ac:dyDescent="0.2">
      <c r="A54" t="s">
        <v>237</v>
      </c>
      <c r="B54" t="s">
        <v>18</v>
      </c>
      <c r="C54" t="s">
        <v>238</v>
      </c>
      <c r="D54" t="s">
        <v>36</v>
      </c>
      <c r="E54" t="s">
        <v>1802</v>
      </c>
      <c r="F54" s="2">
        <v>46274.686724537001</v>
      </c>
      <c r="G54" t="s">
        <v>22</v>
      </c>
      <c r="H54" t="s">
        <v>3057</v>
      </c>
      <c r="I54" s="3">
        <v>380</v>
      </c>
      <c r="J54" t="s">
        <v>24</v>
      </c>
      <c r="K54" t="s">
        <v>25</v>
      </c>
      <c r="L54" s="3">
        <v>870</v>
      </c>
      <c r="M54" t="s">
        <v>39</v>
      </c>
      <c r="N54" s="2">
        <v>46274.732777777797</v>
      </c>
      <c r="O54" s="3">
        <v>370</v>
      </c>
      <c r="P54" t="s">
        <v>27</v>
      </c>
      <c r="Q54" s="3">
        <v>190</v>
      </c>
      <c r="R54" s="3" t="str">
        <f>IF(OR(G54="12R",G54="12L"),_xlfn.XLOOKUP(C54,DB!$A$2:$A$222,DB!$B$2:$B$222,""),IF(OR(G54="30L",G54="30R"),_xlfn.XLOOKUP(C54,DB!$A$2:$A$222,DB!$C$2:$C$222,""),""))</f>
        <v>UDGUV</v>
      </c>
      <c r="S54" s="3">
        <f t="shared" si="0"/>
        <v>16</v>
      </c>
      <c r="T54" s="3" t="str">
        <f>_xlfn.XLOOKUP(C54,DB!$A$2:$A$222,DB!$D$2:$D$222,"")</f>
        <v>Sector 2</v>
      </c>
    </row>
    <row r="55" spans="1:20" x14ac:dyDescent="0.2">
      <c r="A55" t="s">
        <v>245</v>
      </c>
      <c r="B55" t="s">
        <v>18</v>
      </c>
      <c r="C55" t="s">
        <v>154</v>
      </c>
      <c r="D55" t="s">
        <v>174</v>
      </c>
      <c r="E55" t="s">
        <v>3058</v>
      </c>
      <c r="F55" s="2">
        <v>46274.687708333302</v>
      </c>
      <c r="G55" t="s">
        <v>22</v>
      </c>
      <c r="H55" t="s">
        <v>3059</v>
      </c>
      <c r="I55" s="3">
        <v>370</v>
      </c>
      <c r="J55" t="s">
        <v>24</v>
      </c>
      <c r="K55" t="s">
        <v>25</v>
      </c>
      <c r="L55" s="3">
        <v>147</v>
      </c>
      <c r="M55" t="s">
        <v>1070</v>
      </c>
      <c r="N55" s="2">
        <v>46274.697488425903</v>
      </c>
      <c r="O55" s="3">
        <v>285</v>
      </c>
      <c r="P55" t="s">
        <v>27</v>
      </c>
      <c r="Q55" s="3">
        <v>190</v>
      </c>
      <c r="R55" s="3" t="str">
        <f>IF(OR(G55="12R",G55="12L"),_xlfn.XLOOKUP(C55,DB!$A$2:$A$222,DB!$B$2:$B$222,""),IF(OR(G55="30L",G55="30R"),_xlfn.XLOOKUP(C55,DB!$A$2:$A$222,DB!$C$2:$C$222,""),""))</f>
        <v>TAKUX</v>
      </c>
      <c r="S55" s="3">
        <f t="shared" si="0"/>
        <v>16</v>
      </c>
      <c r="T55" s="3" t="str">
        <f>_xlfn.XLOOKUP(C55,DB!$A$2:$A$222,DB!$D$2:$D$222,"")</f>
        <v>Sector 7</v>
      </c>
    </row>
    <row r="56" spans="1:20" x14ac:dyDescent="0.2">
      <c r="A56" t="s">
        <v>231</v>
      </c>
      <c r="B56" t="s">
        <v>18</v>
      </c>
      <c r="C56" t="s">
        <v>35</v>
      </c>
      <c r="D56" t="s">
        <v>65</v>
      </c>
      <c r="E56" t="s">
        <v>1220</v>
      </c>
      <c r="F56" s="2">
        <v>46274.691990740699</v>
      </c>
      <c r="G56" t="s">
        <v>22</v>
      </c>
      <c r="H56" t="s">
        <v>3060</v>
      </c>
      <c r="I56" s="3">
        <v>380</v>
      </c>
      <c r="J56" t="s">
        <v>24</v>
      </c>
      <c r="K56" t="s">
        <v>25</v>
      </c>
      <c r="L56" s="3">
        <v>859</v>
      </c>
      <c r="M56" t="s">
        <v>39</v>
      </c>
      <c r="N56" s="2">
        <v>46274.737824074102</v>
      </c>
      <c r="O56" s="3">
        <v>380</v>
      </c>
      <c r="P56" t="s">
        <v>27</v>
      </c>
      <c r="Q56" s="3">
        <v>190</v>
      </c>
      <c r="R56" s="3" t="str">
        <f>IF(OR(G56="12R",G56="12L"),_xlfn.XLOOKUP(C56,DB!$A$2:$A$222,DB!$B$2:$B$222,""),IF(OR(G56="30L",G56="30R"),_xlfn.XLOOKUP(C56,DB!$A$2:$A$222,DB!$C$2:$C$222,""),""))</f>
        <v>UDGUV</v>
      </c>
      <c r="S56" s="3">
        <f t="shared" si="0"/>
        <v>16</v>
      </c>
      <c r="T56" s="3" t="str">
        <f>_xlfn.XLOOKUP(C56,DB!$A$2:$A$222,DB!$D$2:$D$222,"")</f>
        <v>Sector 2</v>
      </c>
    </row>
    <row r="57" spans="1:20" x14ac:dyDescent="0.2">
      <c r="A57" t="s">
        <v>294</v>
      </c>
      <c r="B57" t="s">
        <v>18</v>
      </c>
      <c r="C57" t="s">
        <v>48</v>
      </c>
      <c r="D57" t="s">
        <v>49</v>
      </c>
      <c r="E57" t="s">
        <v>603</v>
      </c>
      <c r="F57" s="2">
        <v>46274.6962152778</v>
      </c>
      <c r="G57" t="s">
        <v>22</v>
      </c>
      <c r="H57" t="s">
        <v>3061</v>
      </c>
      <c r="I57" s="3">
        <v>360</v>
      </c>
      <c r="J57" t="s">
        <v>24</v>
      </c>
      <c r="K57" t="s">
        <v>25</v>
      </c>
      <c r="L57" s="3">
        <v>861</v>
      </c>
      <c r="M57" t="s">
        <v>660</v>
      </c>
      <c r="N57" s="2">
        <v>46274.741712962998</v>
      </c>
      <c r="O57" s="3">
        <v>360</v>
      </c>
      <c r="P57" t="s">
        <v>27</v>
      </c>
      <c r="Q57" s="3">
        <v>190</v>
      </c>
      <c r="R57" s="3" t="str">
        <f>IF(OR(G57="12R",G57="12L"),_xlfn.XLOOKUP(C57,DB!$A$2:$A$222,DB!$B$2:$B$222,""),IF(OR(G57="30L",G57="30R"),_xlfn.XLOOKUP(C57,DB!$A$2:$A$222,DB!$C$2:$C$222,""),""))</f>
        <v>UDGUV</v>
      </c>
      <c r="S57" s="3">
        <f t="shared" si="0"/>
        <v>16</v>
      </c>
      <c r="T57" s="3" t="str">
        <f>_xlfn.XLOOKUP(C57,DB!$A$2:$A$222,DB!$D$2:$D$222,"")</f>
        <v>Sector 2</v>
      </c>
    </row>
    <row r="58" spans="1:20" x14ac:dyDescent="0.2">
      <c r="A58" t="s">
        <v>210</v>
      </c>
      <c r="B58" t="s">
        <v>18</v>
      </c>
      <c r="C58" t="s">
        <v>211</v>
      </c>
      <c r="D58" t="s">
        <v>78</v>
      </c>
      <c r="E58" t="s">
        <v>84</v>
      </c>
      <c r="F58" s="2">
        <v>46274.697187500002</v>
      </c>
      <c r="G58" t="s">
        <v>22</v>
      </c>
      <c r="H58" t="s">
        <v>212</v>
      </c>
      <c r="I58" s="3">
        <v>330</v>
      </c>
      <c r="J58" t="s">
        <v>24</v>
      </c>
      <c r="K58" t="s">
        <v>25</v>
      </c>
      <c r="L58" s="3">
        <v>136</v>
      </c>
      <c r="M58" t="s">
        <v>45</v>
      </c>
      <c r="N58" s="2">
        <v>46274.706504629597</v>
      </c>
      <c r="O58" s="3">
        <v>268</v>
      </c>
      <c r="P58" t="s">
        <v>27</v>
      </c>
      <c r="Q58" s="3">
        <v>190</v>
      </c>
      <c r="R58" s="3" t="str">
        <f>IF(OR(G58="12R",G58="12L"),_xlfn.XLOOKUP(C58,DB!$A$2:$A$222,DB!$B$2:$B$222,""),IF(OR(G58="30L",G58="30R"),_xlfn.XLOOKUP(C58,DB!$A$2:$A$222,DB!$C$2:$C$222,""),""))</f>
        <v>NUDAL</v>
      </c>
      <c r="S58" s="3">
        <f t="shared" si="0"/>
        <v>16</v>
      </c>
      <c r="T58" s="3" t="str">
        <f>_xlfn.XLOOKUP(C58,DB!$A$2:$A$222,DB!$D$2:$D$222,"")</f>
        <v>Sector 3</v>
      </c>
    </row>
    <row r="59" spans="1:20" x14ac:dyDescent="0.2">
      <c r="A59" t="s">
        <v>743</v>
      </c>
      <c r="B59" t="s">
        <v>18</v>
      </c>
      <c r="C59" t="s">
        <v>35</v>
      </c>
      <c r="D59" t="s">
        <v>73</v>
      </c>
      <c r="E59" t="s">
        <v>132</v>
      </c>
      <c r="F59" s="2">
        <v>46274.6980555556</v>
      </c>
      <c r="G59" t="s">
        <v>22</v>
      </c>
      <c r="H59" t="s">
        <v>3062</v>
      </c>
      <c r="I59" s="3">
        <v>360</v>
      </c>
      <c r="J59" t="s">
        <v>24</v>
      </c>
      <c r="K59" t="s">
        <v>216</v>
      </c>
      <c r="L59" s="3">
        <v>870</v>
      </c>
      <c r="M59" t="s">
        <v>39</v>
      </c>
      <c r="N59" s="2">
        <v>46274.745092592602</v>
      </c>
      <c r="O59" s="3">
        <v>360</v>
      </c>
      <c r="P59" t="s">
        <v>27</v>
      </c>
      <c r="Q59" s="3">
        <v>190</v>
      </c>
      <c r="R59" s="3" t="str">
        <f>IF(OR(G59="12R",G59="12L"),_xlfn.XLOOKUP(C59,DB!$A$2:$A$222,DB!$B$2:$B$222,""),IF(OR(G59="30L",G59="30R"),_xlfn.XLOOKUP(C59,DB!$A$2:$A$222,DB!$C$2:$C$222,""),""))</f>
        <v>UDGUV</v>
      </c>
      <c r="S59" s="3">
        <f t="shared" si="0"/>
        <v>16</v>
      </c>
      <c r="T59" s="3" t="str">
        <f>_xlfn.XLOOKUP(C59,DB!$A$2:$A$222,DB!$D$2:$D$222,"")</f>
        <v>Sector 2</v>
      </c>
    </row>
    <row r="60" spans="1:20" x14ac:dyDescent="0.2">
      <c r="A60" t="s">
        <v>285</v>
      </c>
      <c r="B60" t="s">
        <v>18</v>
      </c>
      <c r="C60" t="s">
        <v>154</v>
      </c>
      <c r="D60" t="s">
        <v>174</v>
      </c>
      <c r="E60" t="s">
        <v>3063</v>
      </c>
      <c r="F60" s="2">
        <v>46274.699560185203</v>
      </c>
      <c r="G60" t="s">
        <v>22</v>
      </c>
      <c r="H60" t="s">
        <v>3064</v>
      </c>
      <c r="I60" s="3">
        <v>350</v>
      </c>
      <c r="J60" t="s">
        <v>24</v>
      </c>
      <c r="K60" t="s">
        <v>25</v>
      </c>
      <c r="L60" s="3">
        <v>148</v>
      </c>
      <c r="M60" t="s">
        <v>1650</v>
      </c>
      <c r="N60" s="2">
        <v>46274.709328703699</v>
      </c>
      <c r="O60" s="3">
        <v>280</v>
      </c>
      <c r="P60" t="s">
        <v>27</v>
      </c>
      <c r="Q60" s="3">
        <v>190</v>
      </c>
      <c r="R60" s="3" t="str">
        <f>IF(OR(G60="12R",G60="12L"),_xlfn.XLOOKUP(C60,DB!$A$2:$A$222,DB!$B$2:$B$222,""),IF(OR(G60="30L",G60="30R"),_xlfn.XLOOKUP(C60,DB!$A$2:$A$222,DB!$C$2:$C$222,""),""))</f>
        <v>TAKUX</v>
      </c>
      <c r="S60" s="3">
        <f t="shared" si="0"/>
        <v>16</v>
      </c>
      <c r="T60" s="3" t="str">
        <f>_xlfn.XLOOKUP(C60,DB!$A$2:$A$222,DB!$D$2:$D$222,"")</f>
        <v>Sector 7</v>
      </c>
    </row>
    <row r="61" spans="1:20" x14ac:dyDescent="0.2">
      <c r="A61" t="s">
        <v>291</v>
      </c>
      <c r="B61" t="s">
        <v>18</v>
      </c>
      <c r="C61" t="s">
        <v>204</v>
      </c>
      <c r="D61" t="s">
        <v>73</v>
      </c>
      <c r="E61" t="s">
        <v>3065</v>
      </c>
      <c r="F61" s="2">
        <v>46274.706018518496</v>
      </c>
      <c r="G61" t="s">
        <v>22</v>
      </c>
      <c r="H61" t="s">
        <v>3066</v>
      </c>
      <c r="I61" s="3">
        <v>330</v>
      </c>
      <c r="J61" t="s">
        <v>24</v>
      </c>
      <c r="K61" t="s">
        <v>25</v>
      </c>
      <c r="L61" s="3">
        <v>363</v>
      </c>
      <c r="M61" t="s">
        <v>33</v>
      </c>
      <c r="N61" s="2">
        <v>46274.728564814803</v>
      </c>
      <c r="O61" s="3">
        <v>310</v>
      </c>
      <c r="P61" t="s">
        <v>27</v>
      </c>
      <c r="Q61" s="3">
        <v>40</v>
      </c>
      <c r="R61" s="3" t="str">
        <f>IF(OR(G61="12R",G61="12L"),_xlfn.XLOOKUP(C61,DB!$A$2:$A$222,DB!$B$2:$B$222,""),IF(OR(G61="30L",G61="30R"),_xlfn.XLOOKUP(C61,DB!$A$2:$A$222,DB!$C$2:$C$222,""),""))</f>
        <v>OMSUK</v>
      </c>
      <c r="S61" s="3">
        <f t="shared" si="0"/>
        <v>16</v>
      </c>
      <c r="T61" s="3" t="str">
        <f>_xlfn.XLOOKUP(C61,DB!$A$2:$A$222,DB!$D$2:$D$222,"")</f>
        <v>Sector 3</v>
      </c>
    </row>
    <row r="62" spans="1:20" x14ac:dyDescent="0.2">
      <c r="A62" t="s">
        <v>476</v>
      </c>
      <c r="B62" t="s">
        <v>18</v>
      </c>
      <c r="C62" t="s">
        <v>131</v>
      </c>
      <c r="D62" t="s">
        <v>65</v>
      </c>
      <c r="E62" t="s">
        <v>145</v>
      </c>
      <c r="F62" s="2">
        <v>46274.710300925901</v>
      </c>
      <c r="G62" t="s">
        <v>22</v>
      </c>
      <c r="H62" t="s">
        <v>3067</v>
      </c>
      <c r="I62" s="3">
        <v>380</v>
      </c>
      <c r="J62" t="s">
        <v>24</v>
      </c>
      <c r="K62" t="s">
        <v>25</v>
      </c>
      <c r="L62" s="3">
        <v>877</v>
      </c>
      <c r="M62" t="s">
        <v>134</v>
      </c>
      <c r="N62" s="2">
        <v>46274.757233796299</v>
      </c>
      <c r="O62" s="3">
        <v>218</v>
      </c>
      <c r="P62" t="s">
        <v>27</v>
      </c>
      <c r="Q62" s="3">
        <v>190</v>
      </c>
      <c r="R62" s="3" t="str">
        <f>IF(OR(G62="12R",G62="12L"),_xlfn.XLOOKUP(C62,DB!$A$2:$A$222,DB!$B$2:$B$222,""),IF(OR(G62="30L",G62="30R"),_xlfn.XLOOKUP(C62,DB!$A$2:$A$222,DB!$C$2:$C$222,""),""))</f>
        <v>UDGUV</v>
      </c>
      <c r="S62" s="3">
        <f t="shared" si="0"/>
        <v>17</v>
      </c>
      <c r="T62" s="3" t="str">
        <f>_xlfn.XLOOKUP(C62,DB!$A$2:$A$222,DB!$D$2:$D$222,"")</f>
        <v>Sector 2</v>
      </c>
    </row>
    <row r="63" spans="1:20" x14ac:dyDescent="0.2">
      <c r="A63" t="s">
        <v>761</v>
      </c>
      <c r="B63" t="s">
        <v>18</v>
      </c>
      <c r="C63" t="s">
        <v>77</v>
      </c>
      <c r="D63" t="s">
        <v>65</v>
      </c>
      <c r="E63" t="s">
        <v>3068</v>
      </c>
      <c r="F63" s="2">
        <v>46274.715266203697</v>
      </c>
      <c r="G63" t="s">
        <v>22</v>
      </c>
      <c r="H63" t="s">
        <v>3069</v>
      </c>
      <c r="I63" s="3">
        <v>380</v>
      </c>
      <c r="J63" t="s">
        <v>24</v>
      </c>
      <c r="K63" t="s">
        <v>25</v>
      </c>
      <c r="L63" s="3">
        <v>867</v>
      </c>
      <c r="M63" t="s">
        <v>3070</v>
      </c>
      <c r="N63" s="2">
        <v>46274.762025463002</v>
      </c>
      <c r="O63" s="3">
        <v>380</v>
      </c>
      <c r="P63" t="s">
        <v>27</v>
      </c>
      <c r="Q63" s="3">
        <v>190</v>
      </c>
      <c r="R63" s="3" t="str">
        <f>IF(OR(G63="12R",G63="12L"),_xlfn.XLOOKUP(C63,DB!$A$2:$A$222,DB!$B$2:$B$222,""),IF(OR(G63="30L",G63="30R"),_xlfn.XLOOKUP(C63,DB!$A$2:$A$222,DB!$C$2:$C$222,""),""))</f>
        <v>UDGUV</v>
      </c>
      <c r="S63" s="3">
        <f t="shared" si="0"/>
        <v>17</v>
      </c>
      <c r="T63" s="3" t="str">
        <f>_xlfn.XLOOKUP(C63,DB!$A$2:$A$222,DB!$D$2:$D$222,"")</f>
        <v>Sector 2</v>
      </c>
    </row>
    <row r="64" spans="1:20" x14ac:dyDescent="0.2">
      <c r="A64" t="s">
        <v>288</v>
      </c>
      <c r="B64" t="s">
        <v>18</v>
      </c>
      <c r="C64" t="s">
        <v>289</v>
      </c>
      <c r="D64" t="s">
        <v>65</v>
      </c>
      <c r="E64" t="s">
        <v>92</v>
      </c>
      <c r="F64" s="2">
        <v>46274.717048611099</v>
      </c>
      <c r="G64" t="s">
        <v>22</v>
      </c>
      <c r="H64" t="s">
        <v>3071</v>
      </c>
      <c r="I64" s="3">
        <v>380</v>
      </c>
      <c r="J64" t="s">
        <v>24</v>
      </c>
      <c r="K64" t="s">
        <v>25</v>
      </c>
      <c r="L64" s="3">
        <v>831</v>
      </c>
      <c r="M64" t="s">
        <v>289</v>
      </c>
      <c r="N64" s="2">
        <v>46274.7668865741</v>
      </c>
      <c r="O64" s="3">
        <v>15</v>
      </c>
      <c r="P64" t="s">
        <v>27</v>
      </c>
      <c r="Q64" s="3">
        <v>190</v>
      </c>
      <c r="R64" s="3" t="str">
        <f>IF(OR(G64="12R",G64="12L"),_xlfn.XLOOKUP(C64,DB!$A$2:$A$222,DB!$B$2:$B$222,""),IF(OR(G64="30L",G64="30R"),_xlfn.XLOOKUP(C64,DB!$A$2:$A$222,DB!$C$2:$C$222,""),""))</f>
        <v>UDGUV</v>
      </c>
      <c r="S64" s="3">
        <f t="shared" si="0"/>
        <v>17</v>
      </c>
      <c r="T64" s="3" t="str">
        <f>_xlfn.XLOOKUP(C64,DB!$A$2:$A$222,DB!$D$2:$D$222,"")</f>
        <v>Sector 2</v>
      </c>
    </row>
    <row r="65" spans="1:20" x14ac:dyDescent="0.2">
      <c r="A65" t="s">
        <v>297</v>
      </c>
      <c r="B65" t="s">
        <v>18</v>
      </c>
      <c r="C65" t="s">
        <v>298</v>
      </c>
      <c r="D65" t="s">
        <v>73</v>
      </c>
      <c r="E65" t="s">
        <v>2302</v>
      </c>
      <c r="F65" s="2">
        <v>46274.719282407401</v>
      </c>
      <c r="G65" t="s">
        <v>22</v>
      </c>
      <c r="H65" t="s">
        <v>3072</v>
      </c>
      <c r="I65" s="3">
        <v>330</v>
      </c>
      <c r="J65" t="s">
        <v>24</v>
      </c>
      <c r="K65" t="s">
        <v>25</v>
      </c>
      <c r="L65" s="3">
        <v>354</v>
      </c>
      <c r="M65" t="s">
        <v>33</v>
      </c>
      <c r="N65" s="2">
        <v>46274.7397569444</v>
      </c>
      <c r="O65" s="3">
        <v>330</v>
      </c>
      <c r="P65" t="s">
        <v>27</v>
      </c>
      <c r="Q65" s="3">
        <v>40</v>
      </c>
      <c r="R65" s="3" t="str">
        <f>IF(OR(G65="12R",G65="12L"),_xlfn.XLOOKUP(C65,DB!$A$2:$A$222,DB!$B$2:$B$222,""),IF(OR(G65="30L",G65="30R"),_xlfn.XLOOKUP(C65,DB!$A$2:$A$222,DB!$C$2:$C$222,""),""))</f>
        <v>OMSUK</v>
      </c>
      <c r="S65" s="3">
        <f t="shared" si="0"/>
        <v>17</v>
      </c>
      <c r="T65" s="3" t="str">
        <f>_xlfn.XLOOKUP(C65,DB!$A$2:$A$222,DB!$D$2:$D$222,"")</f>
        <v>Sector 3</v>
      </c>
    </row>
    <row r="66" spans="1:20" x14ac:dyDescent="0.2">
      <c r="A66" t="s">
        <v>301</v>
      </c>
      <c r="B66" t="s">
        <v>18</v>
      </c>
      <c r="C66" t="s">
        <v>173</v>
      </c>
      <c r="D66" t="s">
        <v>174</v>
      </c>
      <c r="E66" t="s">
        <v>3073</v>
      </c>
      <c r="F66" s="2">
        <v>46274.722453703696</v>
      </c>
      <c r="G66" t="s">
        <v>22</v>
      </c>
      <c r="H66" t="s">
        <v>3074</v>
      </c>
      <c r="I66" s="3">
        <v>360</v>
      </c>
      <c r="J66" t="s">
        <v>24</v>
      </c>
      <c r="K66" t="s">
        <v>25</v>
      </c>
      <c r="L66" s="3">
        <v>661</v>
      </c>
      <c r="M66" t="s">
        <v>168</v>
      </c>
      <c r="N66" s="2">
        <v>46274.757627314801</v>
      </c>
      <c r="O66" s="3">
        <v>360</v>
      </c>
      <c r="P66" t="s">
        <v>27</v>
      </c>
      <c r="Q66" s="3">
        <v>40</v>
      </c>
      <c r="R66" s="3" t="str">
        <f>IF(OR(G66="12R",G66="12L"),_xlfn.XLOOKUP(C66,DB!$A$2:$A$222,DB!$B$2:$B$222,""),IF(OR(G66="30L",G66="30R"),_xlfn.XLOOKUP(C66,DB!$A$2:$A$222,DB!$C$2:$C$222,""),""))</f>
        <v>ENEBA</v>
      </c>
      <c r="S66" s="3">
        <f t="shared" si="0"/>
        <v>17</v>
      </c>
      <c r="T66" s="3" t="str">
        <f>_xlfn.XLOOKUP(C66,DB!$A$2:$A$222,DB!$D$2:$D$222,"")</f>
        <v>Sector 3</v>
      </c>
    </row>
    <row r="67" spans="1:20" x14ac:dyDescent="0.2">
      <c r="A67" t="s">
        <v>304</v>
      </c>
      <c r="B67" t="s">
        <v>18</v>
      </c>
      <c r="C67" t="s">
        <v>305</v>
      </c>
      <c r="D67" t="s">
        <v>165</v>
      </c>
      <c r="E67" t="s">
        <v>2466</v>
      </c>
      <c r="F67" s="2">
        <v>46274.724849537</v>
      </c>
      <c r="G67" t="s">
        <v>22</v>
      </c>
      <c r="H67" t="s">
        <v>3075</v>
      </c>
      <c r="I67" s="3">
        <v>300</v>
      </c>
      <c r="J67" t="s">
        <v>24</v>
      </c>
      <c r="K67" t="s">
        <v>25</v>
      </c>
      <c r="L67" s="3">
        <v>424</v>
      </c>
      <c r="M67" t="s">
        <v>308</v>
      </c>
      <c r="N67" s="2">
        <v>46274.748344907399</v>
      </c>
      <c r="O67" s="3">
        <v>320</v>
      </c>
      <c r="P67" t="s">
        <v>27</v>
      </c>
      <c r="Q67" s="3">
        <v>40</v>
      </c>
      <c r="R67" s="3" t="str">
        <f>IF(OR(G67="12R",G67="12L"),_xlfn.XLOOKUP(C67,DB!$A$2:$A$222,DB!$B$2:$B$222,""),IF(OR(G67="30L",G67="30R"),_xlfn.XLOOKUP(C67,DB!$A$2:$A$222,DB!$C$2:$C$222,""),""))</f>
        <v>ENEBA</v>
      </c>
      <c r="S67" s="3">
        <f t="shared" ref="S67:S130" si="1">HOUR(F67)</f>
        <v>17</v>
      </c>
      <c r="T67" s="3" t="str">
        <f>_xlfn.XLOOKUP(C67,DB!$A$2:$A$222,DB!$D$2:$D$222,"")</f>
        <v>Sector 3</v>
      </c>
    </row>
    <row r="68" spans="1:20" x14ac:dyDescent="0.2">
      <c r="A68" t="s">
        <v>3076</v>
      </c>
      <c r="B68" t="s">
        <v>18</v>
      </c>
      <c r="C68" t="s">
        <v>83</v>
      </c>
      <c r="D68" t="s">
        <v>1435</v>
      </c>
      <c r="E68" t="s">
        <v>3077</v>
      </c>
      <c r="F68" s="2">
        <v>46274.729710648098</v>
      </c>
      <c r="G68" t="s">
        <v>22</v>
      </c>
      <c r="H68" t="s">
        <v>3078</v>
      </c>
      <c r="I68" s="3">
        <v>280</v>
      </c>
      <c r="J68" t="s">
        <v>24</v>
      </c>
      <c r="K68" t="s">
        <v>216</v>
      </c>
      <c r="L68" s="3">
        <v>354</v>
      </c>
      <c r="M68" t="s">
        <v>83</v>
      </c>
      <c r="N68" s="2">
        <v>46274.753009259301</v>
      </c>
      <c r="O68" s="3">
        <v>0</v>
      </c>
      <c r="P68" t="s">
        <v>27</v>
      </c>
      <c r="Q68" s="3">
        <v>30</v>
      </c>
      <c r="R68" s="3" t="str">
        <f>IF(OR(G68="12R",G68="12L"),_xlfn.XLOOKUP(C68,DB!$A$2:$A$222,DB!$B$2:$B$222,""),IF(OR(G68="30L",G68="30R"),_xlfn.XLOOKUP(C68,DB!$A$2:$A$222,DB!$C$2:$C$222,""),""))</f>
        <v>UDGUV</v>
      </c>
      <c r="S68" s="3">
        <f t="shared" si="1"/>
        <v>17</v>
      </c>
      <c r="T68" s="3" t="str">
        <f>_xlfn.XLOOKUP(C68,DB!$A$2:$A$222,DB!$D$2:$D$222,"")</f>
        <v>Sector 2</v>
      </c>
    </row>
    <row r="69" spans="1:20" x14ac:dyDescent="0.2">
      <c r="A69" t="s">
        <v>428</v>
      </c>
      <c r="B69" t="s">
        <v>18</v>
      </c>
      <c r="C69" t="s">
        <v>182</v>
      </c>
      <c r="D69" t="s">
        <v>73</v>
      </c>
      <c r="E69" t="s">
        <v>3079</v>
      </c>
      <c r="F69" s="2">
        <v>46274.732268518499</v>
      </c>
      <c r="G69" t="s">
        <v>22</v>
      </c>
      <c r="H69" t="s">
        <v>3080</v>
      </c>
      <c r="I69" s="3">
        <v>350</v>
      </c>
      <c r="J69" t="s">
        <v>24</v>
      </c>
      <c r="K69" t="s">
        <v>25</v>
      </c>
      <c r="L69" s="3">
        <v>359</v>
      </c>
      <c r="M69" t="s">
        <v>33</v>
      </c>
      <c r="N69" s="2">
        <v>46274.753506944398</v>
      </c>
      <c r="O69" s="3">
        <v>350</v>
      </c>
      <c r="P69" t="s">
        <v>27</v>
      </c>
      <c r="Q69" s="3">
        <v>40</v>
      </c>
      <c r="R69" s="3" t="str">
        <f>IF(OR(G69="12R",G69="12L"),_xlfn.XLOOKUP(C69,DB!$A$2:$A$222,DB!$B$2:$B$222,""),IF(OR(G69="30L",G69="30R"),_xlfn.XLOOKUP(C69,DB!$A$2:$A$222,DB!$C$2:$C$222,""),""))</f>
        <v>ENEBA</v>
      </c>
      <c r="S69" s="3">
        <f t="shared" si="1"/>
        <v>17</v>
      </c>
      <c r="T69" s="3" t="str">
        <f>_xlfn.XLOOKUP(C69,DB!$A$2:$A$222,DB!$D$2:$D$222,"")</f>
        <v>Sector 3</v>
      </c>
    </row>
    <row r="70" spans="1:20" x14ac:dyDescent="0.2">
      <c r="A70" t="s">
        <v>332</v>
      </c>
      <c r="B70" t="s">
        <v>18</v>
      </c>
      <c r="C70" t="s">
        <v>333</v>
      </c>
      <c r="D70" t="s">
        <v>65</v>
      </c>
      <c r="E70" t="s">
        <v>781</v>
      </c>
      <c r="F70" s="2">
        <v>46274.734004629601</v>
      </c>
      <c r="G70" t="s">
        <v>22</v>
      </c>
      <c r="H70" t="s">
        <v>3081</v>
      </c>
      <c r="I70" s="3">
        <v>370</v>
      </c>
      <c r="J70" t="s">
        <v>24</v>
      </c>
      <c r="K70" t="s">
        <v>25</v>
      </c>
      <c r="L70" s="3">
        <v>150</v>
      </c>
      <c r="M70" t="s">
        <v>158</v>
      </c>
      <c r="N70" s="2">
        <v>46274.743750000001</v>
      </c>
      <c r="O70" s="3">
        <v>290</v>
      </c>
      <c r="P70" t="s">
        <v>27</v>
      </c>
      <c r="Q70" s="3">
        <v>190</v>
      </c>
      <c r="R70" s="3" t="str">
        <f>IF(OR(G70="12R",G70="12L"),_xlfn.XLOOKUP(C70,DB!$A$2:$A$222,DB!$B$2:$B$222,""),IF(OR(G70="30L",G70="30R"),_xlfn.XLOOKUP(C70,DB!$A$2:$A$222,DB!$C$2:$C$222,""),""))</f>
        <v>TAKUX</v>
      </c>
      <c r="S70" s="3">
        <f t="shared" si="1"/>
        <v>17</v>
      </c>
      <c r="T70" s="3" t="str">
        <f>_xlfn.XLOOKUP(C70,DB!$A$2:$A$222,DB!$D$2:$D$222,"")</f>
        <v>Sector 7</v>
      </c>
    </row>
    <row r="71" spans="1:20" x14ac:dyDescent="0.2">
      <c r="A71" t="s">
        <v>329</v>
      </c>
      <c r="B71" t="s">
        <v>18</v>
      </c>
      <c r="C71" t="s">
        <v>35</v>
      </c>
      <c r="D71" t="s">
        <v>65</v>
      </c>
      <c r="E71" t="s">
        <v>232</v>
      </c>
      <c r="F71" s="2">
        <v>46274.735289351898</v>
      </c>
      <c r="G71" t="s">
        <v>22</v>
      </c>
      <c r="H71" t="s">
        <v>3082</v>
      </c>
      <c r="I71" s="3">
        <v>360</v>
      </c>
      <c r="J71" t="s">
        <v>24</v>
      </c>
      <c r="K71" t="s">
        <v>25</v>
      </c>
      <c r="L71" s="3">
        <v>871</v>
      </c>
      <c r="M71" t="s">
        <v>39</v>
      </c>
      <c r="N71" s="2">
        <v>46274.781932870399</v>
      </c>
      <c r="O71" s="3">
        <v>360</v>
      </c>
      <c r="P71" t="s">
        <v>27</v>
      </c>
      <c r="Q71" s="3">
        <v>190</v>
      </c>
      <c r="R71" s="3" t="str">
        <f>IF(OR(G71="12R",G71="12L"),_xlfn.XLOOKUP(C71,DB!$A$2:$A$222,DB!$B$2:$B$222,""),IF(OR(G71="30L",G71="30R"),_xlfn.XLOOKUP(C71,DB!$A$2:$A$222,DB!$C$2:$C$222,""),""))</f>
        <v>UDGUV</v>
      </c>
      <c r="S71" s="3">
        <f t="shared" si="1"/>
        <v>17</v>
      </c>
      <c r="T71" s="3" t="str">
        <f>_xlfn.XLOOKUP(C71,DB!$A$2:$A$222,DB!$D$2:$D$222,"")</f>
        <v>Sector 2</v>
      </c>
    </row>
    <row r="72" spans="1:20" x14ac:dyDescent="0.2">
      <c r="A72" t="s">
        <v>313</v>
      </c>
      <c r="B72" t="s">
        <v>18</v>
      </c>
      <c r="C72" t="s">
        <v>314</v>
      </c>
      <c r="D72" t="s">
        <v>73</v>
      </c>
      <c r="E72" t="s">
        <v>2540</v>
      </c>
      <c r="F72" s="2">
        <v>46274.736377314803</v>
      </c>
      <c r="G72" t="s">
        <v>22</v>
      </c>
      <c r="H72" t="s">
        <v>3083</v>
      </c>
      <c r="I72" s="3">
        <v>350</v>
      </c>
      <c r="J72" t="s">
        <v>24</v>
      </c>
      <c r="K72" t="s">
        <v>25</v>
      </c>
      <c r="L72" s="3">
        <v>350</v>
      </c>
      <c r="M72" t="s">
        <v>33</v>
      </c>
      <c r="N72" s="2">
        <v>46274.756886574098</v>
      </c>
      <c r="O72" s="3">
        <v>330</v>
      </c>
      <c r="P72" t="s">
        <v>27</v>
      </c>
      <c r="Q72" s="3">
        <v>40</v>
      </c>
      <c r="R72" s="3" t="str">
        <f>IF(OR(G72="12R",G72="12L"),_xlfn.XLOOKUP(C72,DB!$A$2:$A$222,DB!$B$2:$B$222,""),IF(OR(G72="30L",G72="30R"),_xlfn.XLOOKUP(C72,DB!$A$2:$A$222,DB!$C$2:$C$222,""),""))</f>
        <v>ENEBA</v>
      </c>
      <c r="S72" s="3">
        <f t="shared" si="1"/>
        <v>17</v>
      </c>
      <c r="T72" s="3" t="str">
        <f>_xlfn.XLOOKUP(C72,DB!$A$2:$A$222,DB!$D$2:$D$222,"")</f>
        <v>Sector 3</v>
      </c>
    </row>
    <row r="73" spans="1:20" x14ac:dyDescent="0.2">
      <c r="A73" t="s">
        <v>506</v>
      </c>
      <c r="B73" t="s">
        <v>18</v>
      </c>
      <c r="C73" t="s">
        <v>211</v>
      </c>
      <c r="D73" t="s">
        <v>20</v>
      </c>
      <c r="E73" t="s">
        <v>3084</v>
      </c>
      <c r="F73" s="2">
        <v>46274.738067129598</v>
      </c>
      <c r="G73" t="s">
        <v>22</v>
      </c>
      <c r="H73" t="s">
        <v>838</v>
      </c>
      <c r="I73" s="3">
        <v>350</v>
      </c>
      <c r="J73" t="s">
        <v>24</v>
      </c>
      <c r="K73" t="s">
        <v>25</v>
      </c>
      <c r="L73" s="3">
        <v>136</v>
      </c>
      <c r="M73" t="s">
        <v>45</v>
      </c>
      <c r="N73" s="2">
        <v>46274.747592592597</v>
      </c>
      <c r="O73" s="3">
        <v>266</v>
      </c>
      <c r="P73" t="s">
        <v>27</v>
      </c>
      <c r="Q73" s="3">
        <v>190</v>
      </c>
      <c r="R73" s="3" t="str">
        <f>IF(OR(G73="12R",G73="12L"),_xlfn.XLOOKUP(C73,DB!$A$2:$A$222,DB!$B$2:$B$222,""),IF(OR(G73="30L",G73="30R"),_xlfn.XLOOKUP(C73,DB!$A$2:$A$222,DB!$C$2:$C$222,""),""))</f>
        <v>NUDAL</v>
      </c>
      <c r="S73" s="3">
        <f t="shared" si="1"/>
        <v>17</v>
      </c>
      <c r="T73" s="3" t="str">
        <f>_xlfn.XLOOKUP(C73,DB!$A$2:$A$222,DB!$D$2:$D$222,"")</f>
        <v>Sector 3</v>
      </c>
    </row>
    <row r="74" spans="1:20" x14ac:dyDescent="0.2">
      <c r="A74" t="s">
        <v>193</v>
      </c>
      <c r="B74" t="s">
        <v>18</v>
      </c>
      <c r="C74" t="s">
        <v>18</v>
      </c>
      <c r="D74" t="s">
        <v>194</v>
      </c>
      <c r="F74" s="2">
        <v>46274.7409722222</v>
      </c>
      <c r="G74" t="s">
        <v>22</v>
      </c>
      <c r="H74" t="s">
        <v>3085</v>
      </c>
      <c r="I74" s="3">
        <v>15</v>
      </c>
      <c r="J74" t="s">
        <v>196</v>
      </c>
      <c r="K74" t="s">
        <v>62</v>
      </c>
      <c r="L74" s="3">
        <v>335</v>
      </c>
      <c r="M74" t="s">
        <v>18</v>
      </c>
      <c r="N74" s="2">
        <v>46274.851886574099</v>
      </c>
      <c r="O74" s="3">
        <v>0</v>
      </c>
      <c r="P74" t="s">
        <v>192</v>
      </c>
      <c r="Q74" s="3">
        <v>15</v>
      </c>
      <c r="R74" s="3" t="str">
        <f>IF(OR(G74="12R",G74="12L"),_xlfn.XLOOKUP(C74,DB!$A$2:$A$222,DB!$B$2:$B$222,""),IF(OR(G74="30L",G74="30R"),_xlfn.XLOOKUP(C74,DB!$A$2:$A$222,DB!$C$2:$C$222,""),""))</f>
        <v/>
      </c>
      <c r="S74" s="3">
        <f t="shared" si="1"/>
        <v>17</v>
      </c>
      <c r="T74" s="3" t="str">
        <f>_xlfn.XLOOKUP(C74,DB!$A$2:$A$222,DB!$D$2:$D$222,"")</f>
        <v/>
      </c>
    </row>
    <row r="75" spans="1:20" x14ac:dyDescent="0.2">
      <c r="A75" t="s">
        <v>325</v>
      </c>
      <c r="B75" t="s">
        <v>18</v>
      </c>
      <c r="C75" t="s">
        <v>326</v>
      </c>
      <c r="D75" t="s">
        <v>155</v>
      </c>
      <c r="E75" t="s">
        <v>1811</v>
      </c>
      <c r="F75" s="2">
        <v>46274.742407407401</v>
      </c>
      <c r="G75" t="s">
        <v>22</v>
      </c>
      <c r="H75" t="s">
        <v>3086</v>
      </c>
      <c r="I75" s="3">
        <v>360</v>
      </c>
      <c r="J75" t="s">
        <v>24</v>
      </c>
      <c r="K75" t="s">
        <v>25</v>
      </c>
      <c r="L75" s="3">
        <v>434</v>
      </c>
      <c r="M75" t="s">
        <v>308</v>
      </c>
      <c r="N75" s="2">
        <v>46274.766307870399</v>
      </c>
      <c r="O75" s="3">
        <v>360</v>
      </c>
      <c r="P75" t="s">
        <v>27</v>
      </c>
      <c r="Q75" s="3">
        <v>40</v>
      </c>
      <c r="R75" s="3" t="str">
        <f>IF(OR(G75="12R",G75="12L"),_xlfn.XLOOKUP(C75,DB!$A$2:$A$222,DB!$B$2:$B$222,""),IF(OR(G75="30L",G75="30R"),_xlfn.XLOOKUP(C75,DB!$A$2:$A$222,DB!$C$2:$C$222,""),""))</f>
        <v>OMSUK</v>
      </c>
      <c r="S75" s="3">
        <f t="shared" si="1"/>
        <v>17</v>
      </c>
      <c r="T75" s="3" t="str">
        <f>_xlfn.XLOOKUP(C75,DB!$A$2:$A$222,DB!$D$2:$D$222,"")</f>
        <v>Sector 3</v>
      </c>
    </row>
    <row r="76" spans="1:20" x14ac:dyDescent="0.2">
      <c r="A76" t="s">
        <v>370</v>
      </c>
      <c r="B76" t="s">
        <v>18</v>
      </c>
      <c r="C76" t="s">
        <v>48</v>
      </c>
      <c r="D76" t="s">
        <v>49</v>
      </c>
      <c r="E76" t="s">
        <v>692</v>
      </c>
      <c r="F76" s="2">
        <v>46274.747314814798</v>
      </c>
      <c r="G76" t="s">
        <v>22</v>
      </c>
      <c r="H76" t="s">
        <v>3087</v>
      </c>
      <c r="I76" s="3">
        <v>340</v>
      </c>
      <c r="J76" t="s">
        <v>24</v>
      </c>
      <c r="K76" t="s">
        <v>25</v>
      </c>
      <c r="L76" s="3">
        <v>879</v>
      </c>
      <c r="M76" t="s">
        <v>1733</v>
      </c>
      <c r="N76" s="2">
        <v>46274.793634259302</v>
      </c>
      <c r="O76" s="3">
        <v>340</v>
      </c>
      <c r="P76" t="s">
        <v>27</v>
      </c>
      <c r="Q76" s="3">
        <v>190</v>
      </c>
      <c r="R76" s="3" t="str">
        <f>IF(OR(G76="12R",G76="12L"),_xlfn.XLOOKUP(C76,DB!$A$2:$A$222,DB!$B$2:$B$222,""),IF(OR(G76="30L",G76="30R"),_xlfn.XLOOKUP(C76,DB!$A$2:$A$222,DB!$C$2:$C$222,""),""))</f>
        <v>UDGUV</v>
      </c>
      <c r="S76" s="3">
        <f t="shared" si="1"/>
        <v>17</v>
      </c>
      <c r="T76" s="3" t="str">
        <f>_xlfn.XLOOKUP(C76,DB!$A$2:$A$222,DB!$D$2:$D$222,"")</f>
        <v>Sector 2</v>
      </c>
    </row>
    <row r="77" spans="1:20" x14ac:dyDescent="0.2">
      <c r="A77" t="s">
        <v>336</v>
      </c>
      <c r="B77" t="s">
        <v>18</v>
      </c>
      <c r="C77" t="s">
        <v>337</v>
      </c>
      <c r="D77" t="s">
        <v>20</v>
      </c>
      <c r="E77" t="s">
        <v>993</v>
      </c>
      <c r="F77" s="2">
        <v>46274.748506944401</v>
      </c>
      <c r="G77" t="s">
        <v>22</v>
      </c>
      <c r="H77" t="s">
        <v>3088</v>
      </c>
      <c r="I77" s="3">
        <v>320</v>
      </c>
      <c r="J77" t="s">
        <v>24</v>
      </c>
      <c r="K77" t="s">
        <v>25</v>
      </c>
      <c r="L77" s="3">
        <v>877</v>
      </c>
      <c r="M77" t="s">
        <v>1676</v>
      </c>
      <c r="N77" s="2">
        <v>46274.795069444401</v>
      </c>
      <c r="O77" s="3">
        <v>320</v>
      </c>
      <c r="P77" t="s">
        <v>27</v>
      </c>
      <c r="Q77" s="3">
        <v>190</v>
      </c>
      <c r="R77" s="3" t="str">
        <f>IF(OR(G77="12R",G77="12L"),_xlfn.XLOOKUP(C77,DB!$A$2:$A$222,DB!$B$2:$B$222,""),IF(OR(G77="30L",G77="30R"),_xlfn.XLOOKUP(C77,DB!$A$2:$A$222,DB!$C$2:$C$222,""),""))</f>
        <v>UDGUV</v>
      </c>
      <c r="S77" s="3">
        <f t="shared" si="1"/>
        <v>17</v>
      </c>
      <c r="T77" s="3" t="str">
        <f>_xlfn.XLOOKUP(C77,DB!$A$2:$A$222,DB!$D$2:$D$222,"")</f>
        <v>Sector 2</v>
      </c>
    </row>
    <row r="78" spans="1:20" x14ac:dyDescent="0.2">
      <c r="A78" t="s">
        <v>340</v>
      </c>
      <c r="B78" t="s">
        <v>18</v>
      </c>
      <c r="C78" t="s">
        <v>341</v>
      </c>
      <c r="D78" t="s">
        <v>155</v>
      </c>
      <c r="E78" t="s">
        <v>901</v>
      </c>
      <c r="F78" s="2">
        <v>46274.7495023148</v>
      </c>
      <c r="G78" t="s">
        <v>22</v>
      </c>
      <c r="H78" t="s">
        <v>3089</v>
      </c>
      <c r="I78" s="3">
        <v>260</v>
      </c>
      <c r="J78" t="s">
        <v>24</v>
      </c>
      <c r="K78" t="s">
        <v>25</v>
      </c>
      <c r="L78" s="3">
        <v>566</v>
      </c>
      <c r="M78" t="s">
        <v>3090</v>
      </c>
      <c r="N78" s="2">
        <v>46274.777118055601</v>
      </c>
      <c r="O78" s="3">
        <v>260</v>
      </c>
      <c r="P78" t="s">
        <v>27</v>
      </c>
      <c r="Q78" s="3">
        <v>40</v>
      </c>
      <c r="R78" s="3" t="str">
        <f>IF(OR(G78="12R",G78="12L"),_xlfn.XLOOKUP(C78,DB!$A$2:$A$222,DB!$B$2:$B$222,""),IF(OR(G78="30L",G78="30R"),_xlfn.XLOOKUP(C78,DB!$A$2:$A$222,DB!$C$2:$C$222,""),""))</f>
        <v>ENEBA</v>
      </c>
      <c r="S78" s="3">
        <f t="shared" si="1"/>
        <v>17</v>
      </c>
      <c r="T78" s="3" t="str">
        <f>_xlfn.XLOOKUP(C78,DB!$A$2:$A$222,DB!$D$2:$D$222,"")</f>
        <v>Sector 3</v>
      </c>
    </row>
    <row r="79" spans="1:20" x14ac:dyDescent="0.2">
      <c r="A79" t="s">
        <v>355</v>
      </c>
      <c r="B79" t="s">
        <v>18</v>
      </c>
      <c r="C79" t="s">
        <v>35</v>
      </c>
      <c r="D79" t="s">
        <v>73</v>
      </c>
      <c r="E79" t="s">
        <v>161</v>
      </c>
      <c r="F79" s="2">
        <v>46274.750474537002</v>
      </c>
      <c r="G79" t="s">
        <v>22</v>
      </c>
      <c r="H79" t="s">
        <v>3091</v>
      </c>
      <c r="I79" s="3">
        <v>360</v>
      </c>
      <c r="J79" t="s">
        <v>24</v>
      </c>
      <c r="K79" t="s">
        <v>25</v>
      </c>
      <c r="L79" s="3">
        <v>890</v>
      </c>
      <c r="M79" t="s">
        <v>39</v>
      </c>
      <c r="N79" s="2">
        <v>46274.797094907401</v>
      </c>
      <c r="O79" s="3">
        <v>360</v>
      </c>
      <c r="P79" t="s">
        <v>27</v>
      </c>
      <c r="Q79" s="3">
        <v>190</v>
      </c>
      <c r="R79" s="3" t="str">
        <f>IF(OR(G79="12R",G79="12L"),_xlfn.XLOOKUP(C79,DB!$A$2:$A$222,DB!$B$2:$B$222,""),IF(OR(G79="30L",G79="30R"),_xlfn.XLOOKUP(C79,DB!$A$2:$A$222,DB!$C$2:$C$222,""),""))</f>
        <v>UDGUV</v>
      </c>
      <c r="S79" s="3">
        <f t="shared" si="1"/>
        <v>18</v>
      </c>
      <c r="T79" s="3" t="str">
        <f>_xlfn.XLOOKUP(C79,DB!$A$2:$A$222,DB!$D$2:$D$222,"")</f>
        <v>Sector 2</v>
      </c>
    </row>
    <row r="80" spans="1:20" x14ac:dyDescent="0.2">
      <c r="A80" t="s">
        <v>228</v>
      </c>
      <c r="B80" t="s">
        <v>18</v>
      </c>
      <c r="C80" t="s">
        <v>48</v>
      </c>
      <c r="D80" t="s">
        <v>20</v>
      </c>
      <c r="E80" t="s">
        <v>3092</v>
      </c>
      <c r="F80" s="2">
        <v>46274.751759259299</v>
      </c>
      <c r="G80" t="s">
        <v>22</v>
      </c>
      <c r="H80" t="s">
        <v>3093</v>
      </c>
      <c r="I80" s="3">
        <v>360</v>
      </c>
      <c r="J80" t="s">
        <v>24</v>
      </c>
      <c r="K80" t="s">
        <v>25</v>
      </c>
      <c r="L80" s="3">
        <v>870</v>
      </c>
      <c r="M80" t="s">
        <v>3094</v>
      </c>
      <c r="N80" s="2">
        <v>46274.7981365741</v>
      </c>
      <c r="O80" s="3">
        <v>360</v>
      </c>
      <c r="P80" t="s">
        <v>27</v>
      </c>
      <c r="Q80" s="3">
        <v>190</v>
      </c>
      <c r="R80" s="3" t="str">
        <f>IF(OR(G80="12R",G80="12L"),_xlfn.XLOOKUP(C80,DB!$A$2:$A$222,DB!$B$2:$B$222,""),IF(OR(G80="30L",G80="30R"),_xlfn.XLOOKUP(C80,DB!$A$2:$A$222,DB!$C$2:$C$222,""),""))</f>
        <v>UDGUV</v>
      </c>
      <c r="S80" s="3">
        <f t="shared" si="1"/>
        <v>18</v>
      </c>
      <c r="T80" s="3" t="str">
        <f>_xlfn.XLOOKUP(C80,DB!$A$2:$A$222,DB!$D$2:$D$222,"")</f>
        <v>Sector 2</v>
      </c>
    </row>
    <row r="81" spans="1:20" x14ac:dyDescent="0.2">
      <c r="A81" t="s">
        <v>360</v>
      </c>
      <c r="B81" t="s">
        <v>18</v>
      </c>
      <c r="C81" t="s">
        <v>361</v>
      </c>
      <c r="D81" t="s">
        <v>49</v>
      </c>
      <c r="E81" t="s">
        <v>3095</v>
      </c>
      <c r="F81" s="2">
        <v>46274.753437500003</v>
      </c>
      <c r="G81" t="s">
        <v>22</v>
      </c>
      <c r="H81" t="s">
        <v>3096</v>
      </c>
      <c r="I81" s="3">
        <v>320</v>
      </c>
      <c r="J81" t="s">
        <v>24</v>
      </c>
      <c r="K81" t="s">
        <v>25</v>
      </c>
      <c r="L81" s="3">
        <v>886</v>
      </c>
      <c r="M81" t="s">
        <v>39</v>
      </c>
      <c r="N81" s="2">
        <v>46274.7973263889</v>
      </c>
      <c r="O81" s="3">
        <v>320</v>
      </c>
      <c r="P81" t="s">
        <v>27</v>
      </c>
      <c r="Q81" s="3">
        <v>190</v>
      </c>
      <c r="R81" s="3" t="str">
        <f>IF(OR(G81="12R",G81="12L"),_xlfn.XLOOKUP(C81,DB!$A$2:$A$222,DB!$B$2:$B$222,""),IF(OR(G81="30L",G81="30R"),_xlfn.XLOOKUP(C81,DB!$A$2:$A$222,DB!$C$2:$C$222,""),""))</f>
        <v>UDGUV</v>
      </c>
      <c r="S81" s="3">
        <f t="shared" si="1"/>
        <v>18</v>
      </c>
      <c r="T81" s="3" t="str">
        <f>_xlfn.XLOOKUP(C81,DB!$A$2:$A$222,DB!$D$2:$D$222,"")</f>
        <v>Sector 2</v>
      </c>
    </row>
    <row r="82" spans="1:20" x14ac:dyDescent="0.2">
      <c r="A82" t="s">
        <v>357</v>
      </c>
      <c r="B82" t="s">
        <v>18</v>
      </c>
      <c r="C82" t="s">
        <v>249</v>
      </c>
      <c r="D82" t="s">
        <v>20</v>
      </c>
      <c r="E82" t="s">
        <v>3097</v>
      </c>
      <c r="F82" s="2">
        <v>46274.754224536999</v>
      </c>
      <c r="G82" t="s">
        <v>22</v>
      </c>
      <c r="H82" t="s">
        <v>3098</v>
      </c>
      <c r="I82" s="3">
        <v>330</v>
      </c>
      <c r="J82" t="s">
        <v>24</v>
      </c>
      <c r="K82" t="s">
        <v>25</v>
      </c>
      <c r="L82" s="3">
        <v>360</v>
      </c>
      <c r="M82" t="s">
        <v>33</v>
      </c>
      <c r="N82" s="2">
        <v>46274.7747453704</v>
      </c>
      <c r="O82" s="3">
        <v>330</v>
      </c>
      <c r="P82" t="s">
        <v>27</v>
      </c>
      <c r="Q82" s="3">
        <v>40</v>
      </c>
      <c r="R82" s="3" t="str">
        <f>IF(OR(G82="12R",G82="12L"),_xlfn.XLOOKUP(C82,DB!$A$2:$A$222,DB!$B$2:$B$222,""),IF(OR(G82="30L",G82="30R"),_xlfn.XLOOKUP(C82,DB!$A$2:$A$222,DB!$C$2:$C$222,""),""))</f>
        <v>OMSUK</v>
      </c>
      <c r="S82" s="3">
        <f t="shared" si="1"/>
        <v>18</v>
      </c>
      <c r="T82" s="3" t="str">
        <f>_xlfn.XLOOKUP(C82,DB!$A$2:$A$222,DB!$D$2:$D$222,"")</f>
        <v>Sector 3</v>
      </c>
    </row>
    <row r="83" spans="1:20" x14ac:dyDescent="0.2">
      <c r="A83" t="s">
        <v>377</v>
      </c>
      <c r="B83" t="s">
        <v>18</v>
      </c>
      <c r="C83" t="s">
        <v>29</v>
      </c>
      <c r="D83" t="s">
        <v>378</v>
      </c>
      <c r="E83" t="s">
        <v>3099</v>
      </c>
      <c r="F83" s="2">
        <v>46274.7562847222</v>
      </c>
      <c r="G83" t="s">
        <v>22</v>
      </c>
      <c r="H83" t="s">
        <v>3100</v>
      </c>
      <c r="I83" s="3">
        <v>350</v>
      </c>
      <c r="J83" t="s">
        <v>24</v>
      </c>
      <c r="K83" t="s">
        <v>25</v>
      </c>
      <c r="L83" s="3">
        <v>365</v>
      </c>
      <c r="M83" t="s">
        <v>33</v>
      </c>
      <c r="N83" s="2">
        <v>46274.777488425898</v>
      </c>
      <c r="O83" s="3">
        <v>350</v>
      </c>
      <c r="P83" t="s">
        <v>27</v>
      </c>
      <c r="Q83" s="3">
        <v>40</v>
      </c>
      <c r="R83" s="3" t="str">
        <f>IF(OR(G83="12R",G83="12L"),_xlfn.XLOOKUP(C83,DB!$A$2:$A$222,DB!$B$2:$B$222,""),IF(OR(G83="30L",G83="30R"),_xlfn.XLOOKUP(C83,DB!$A$2:$A$222,DB!$C$2:$C$222,""),""))</f>
        <v>OMSUK</v>
      </c>
      <c r="S83" s="3">
        <f t="shared" si="1"/>
        <v>18</v>
      </c>
      <c r="T83" s="3" t="str">
        <f>_xlfn.XLOOKUP(C83,DB!$A$2:$A$222,DB!$D$2:$D$222,"")</f>
        <v>Sector 3</v>
      </c>
    </row>
    <row r="84" spans="1:20" x14ac:dyDescent="0.2">
      <c r="A84" t="s">
        <v>402</v>
      </c>
      <c r="B84" t="s">
        <v>18</v>
      </c>
      <c r="C84" t="s">
        <v>164</v>
      </c>
      <c r="D84" t="s">
        <v>165</v>
      </c>
      <c r="E84" t="s">
        <v>3101</v>
      </c>
      <c r="F84" s="2">
        <v>46274.7632407407</v>
      </c>
      <c r="G84" t="s">
        <v>22</v>
      </c>
      <c r="H84" t="s">
        <v>3102</v>
      </c>
      <c r="I84" s="3">
        <v>320</v>
      </c>
      <c r="J84" t="s">
        <v>24</v>
      </c>
      <c r="K84" t="s">
        <v>25</v>
      </c>
      <c r="L84" s="3">
        <v>434</v>
      </c>
      <c r="M84" t="s">
        <v>308</v>
      </c>
      <c r="N84" s="2">
        <v>46274.786192129599</v>
      </c>
      <c r="O84" s="3">
        <v>340</v>
      </c>
      <c r="P84" t="s">
        <v>27</v>
      </c>
      <c r="Q84" s="3">
        <v>40</v>
      </c>
      <c r="R84" s="3" t="str">
        <f>IF(OR(G84="12R",G84="12L"),_xlfn.XLOOKUP(C84,DB!$A$2:$A$222,DB!$B$2:$B$222,""),IF(OR(G84="30L",G84="30R"),_xlfn.XLOOKUP(C84,DB!$A$2:$A$222,DB!$C$2:$C$222,""),""))</f>
        <v>ENEBA</v>
      </c>
      <c r="S84" s="3">
        <f t="shared" si="1"/>
        <v>18</v>
      </c>
      <c r="T84" s="3" t="str">
        <f>_xlfn.XLOOKUP(C84,DB!$A$2:$A$222,DB!$D$2:$D$222,"")</f>
        <v>Sector 3</v>
      </c>
    </row>
    <row r="85" spans="1:20" x14ac:dyDescent="0.2">
      <c r="A85" t="s">
        <v>373</v>
      </c>
      <c r="B85" t="s">
        <v>18</v>
      </c>
      <c r="C85" t="s">
        <v>374</v>
      </c>
      <c r="D85" t="s">
        <v>155</v>
      </c>
      <c r="E85" t="s">
        <v>1767</v>
      </c>
      <c r="F85" s="2">
        <v>46274.7665277778</v>
      </c>
      <c r="G85" t="s">
        <v>22</v>
      </c>
      <c r="H85" t="s">
        <v>3103</v>
      </c>
      <c r="I85" s="3">
        <v>370</v>
      </c>
      <c r="J85" t="s">
        <v>24</v>
      </c>
      <c r="K85" t="s">
        <v>25</v>
      </c>
      <c r="L85" s="3">
        <v>360</v>
      </c>
      <c r="M85" t="s">
        <v>33</v>
      </c>
      <c r="N85" s="2">
        <v>46274.785937499997</v>
      </c>
      <c r="O85" s="3">
        <v>370</v>
      </c>
      <c r="P85" t="s">
        <v>27</v>
      </c>
      <c r="Q85" s="3">
        <v>40</v>
      </c>
      <c r="R85" s="3" t="str">
        <f>IF(OR(G85="12R",G85="12L"),_xlfn.XLOOKUP(C85,DB!$A$2:$A$222,DB!$B$2:$B$222,""),IF(OR(G85="30L",G85="30R"),_xlfn.XLOOKUP(C85,DB!$A$2:$A$222,DB!$C$2:$C$222,""),""))</f>
        <v>OMSUK</v>
      </c>
      <c r="S85" s="3">
        <f t="shared" si="1"/>
        <v>18</v>
      </c>
      <c r="T85" s="3" t="str">
        <f>_xlfn.XLOOKUP(C85,DB!$A$2:$A$222,DB!$D$2:$D$222,"")</f>
        <v>Sector 3</v>
      </c>
    </row>
    <row r="86" spans="1:20" x14ac:dyDescent="0.2">
      <c r="A86" t="s">
        <v>3104</v>
      </c>
      <c r="B86" t="s">
        <v>18</v>
      </c>
      <c r="C86" t="s">
        <v>681</v>
      </c>
      <c r="D86" t="s">
        <v>1022</v>
      </c>
      <c r="F86" s="2">
        <v>46274.768518518496</v>
      </c>
      <c r="G86" t="s">
        <v>22</v>
      </c>
      <c r="H86" t="s">
        <v>244</v>
      </c>
      <c r="I86" s="3">
        <v>25</v>
      </c>
      <c r="J86" t="s">
        <v>196</v>
      </c>
      <c r="K86" t="s">
        <v>62</v>
      </c>
      <c r="L86" s="3">
        <v>169</v>
      </c>
      <c r="M86" t="s">
        <v>681</v>
      </c>
      <c r="N86" s="2">
        <v>46274.802337963003</v>
      </c>
      <c r="O86" s="3">
        <v>1</v>
      </c>
      <c r="P86" t="s">
        <v>192</v>
      </c>
      <c r="Q86" s="3">
        <v>15</v>
      </c>
      <c r="R86" s="3" t="str">
        <f>IF(OR(G86="12R",G86="12L"),_xlfn.XLOOKUP(C86,DB!$A$2:$A$222,DB!$B$2:$B$222,""),IF(OR(G86="30L",G86="30R"),_xlfn.XLOOKUP(C86,DB!$A$2:$A$222,DB!$C$2:$C$222,""),""))</f>
        <v/>
      </c>
      <c r="S86" s="3">
        <f t="shared" si="1"/>
        <v>18</v>
      </c>
      <c r="T86" s="3" t="str">
        <f>_xlfn.XLOOKUP(C86,DB!$A$2:$A$222,DB!$D$2:$D$222,"")</f>
        <v/>
      </c>
    </row>
    <row r="87" spans="1:20" x14ac:dyDescent="0.2">
      <c r="A87" t="s">
        <v>387</v>
      </c>
      <c r="B87" t="s">
        <v>18</v>
      </c>
      <c r="C87" t="s">
        <v>29</v>
      </c>
      <c r="D87" t="s">
        <v>30</v>
      </c>
      <c r="E87" t="s">
        <v>3105</v>
      </c>
      <c r="F87" s="2">
        <v>46274.771932870397</v>
      </c>
      <c r="G87" t="s">
        <v>22</v>
      </c>
      <c r="H87" t="s">
        <v>3106</v>
      </c>
      <c r="I87" s="3">
        <v>350</v>
      </c>
      <c r="J87" t="s">
        <v>24</v>
      </c>
      <c r="K87" t="s">
        <v>25</v>
      </c>
      <c r="L87" s="3">
        <v>359</v>
      </c>
      <c r="M87" t="s">
        <v>33</v>
      </c>
      <c r="N87" s="2">
        <v>46274.792719907397</v>
      </c>
      <c r="O87" s="3">
        <v>350</v>
      </c>
      <c r="P87" t="s">
        <v>27</v>
      </c>
      <c r="Q87" s="3">
        <v>40</v>
      </c>
      <c r="R87" s="3" t="str">
        <f>IF(OR(G87="12R",G87="12L"),_xlfn.XLOOKUP(C87,DB!$A$2:$A$222,DB!$B$2:$B$222,""),IF(OR(G87="30L",G87="30R"),_xlfn.XLOOKUP(C87,DB!$A$2:$A$222,DB!$C$2:$C$222,""),""))</f>
        <v>OMSUK</v>
      </c>
      <c r="S87" s="3">
        <f t="shared" si="1"/>
        <v>18</v>
      </c>
      <c r="T87" s="3" t="str">
        <f>_xlfn.XLOOKUP(C87,DB!$A$2:$A$222,DB!$D$2:$D$222,"")</f>
        <v>Sector 3</v>
      </c>
    </row>
    <row r="88" spans="1:20" x14ac:dyDescent="0.2">
      <c r="A88" t="s">
        <v>384</v>
      </c>
      <c r="B88" t="s">
        <v>18</v>
      </c>
      <c r="C88" t="s">
        <v>204</v>
      </c>
      <c r="D88" t="s">
        <v>73</v>
      </c>
      <c r="E88" t="s">
        <v>1386</v>
      </c>
      <c r="F88" s="2">
        <v>46274.7742476852</v>
      </c>
      <c r="G88" t="s">
        <v>22</v>
      </c>
      <c r="H88" t="s">
        <v>3107</v>
      </c>
      <c r="I88" s="3">
        <v>310</v>
      </c>
      <c r="J88" t="s">
        <v>24</v>
      </c>
      <c r="K88" t="s">
        <v>25</v>
      </c>
      <c r="L88" s="3">
        <v>216</v>
      </c>
      <c r="M88" t="s">
        <v>686</v>
      </c>
      <c r="N88" s="2">
        <v>46274.787673611099</v>
      </c>
      <c r="O88" s="3">
        <v>223</v>
      </c>
      <c r="P88" t="s">
        <v>27</v>
      </c>
      <c r="Q88" s="3">
        <v>40</v>
      </c>
      <c r="R88" s="3" t="str">
        <f>IF(OR(G88="12R",G88="12L"),_xlfn.XLOOKUP(C88,DB!$A$2:$A$222,DB!$B$2:$B$222,""),IF(OR(G88="30L",G88="30R"),_xlfn.XLOOKUP(C88,DB!$A$2:$A$222,DB!$C$2:$C$222,""),""))</f>
        <v>OMSUK</v>
      </c>
      <c r="S88" s="3">
        <f t="shared" si="1"/>
        <v>18</v>
      </c>
      <c r="T88" s="3" t="str">
        <f>_xlfn.XLOOKUP(C88,DB!$A$2:$A$222,DB!$D$2:$D$222,"")</f>
        <v>Sector 3</v>
      </c>
    </row>
    <row r="89" spans="1:20" x14ac:dyDescent="0.2">
      <c r="A89" t="s">
        <v>3108</v>
      </c>
      <c r="B89" t="s">
        <v>18</v>
      </c>
      <c r="C89" t="s">
        <v>29</v>
      </c>
      <c r="D89" t="s">
        <v>30</v>
      </c>
      <c r="E89" t="s">
        <v>3109</v>
      </c>
      <c r="F89" s="2">
        <v>46274.780266203699</v>
      </c>
      <c r="G89" t="s">
        <v>22</v>
      </c>
      <c r="H89" t="s">
        <v>3110</v>
      </c>
      <c r="I89" s="3">
        <v>350</v>
      </c>
      <c r="J89" t="s">
        <v>24</v>
      </c>
      <c r="K89" t="s">
        <v>25</v>
      </c>
      <c r="L89" s="3">
        <v>359</v>
      </c>
      <c r="M89" t="s">
        <v>33</v>
      </c>
      <c r="N89" s="2">
        <v>46274.800393518497</v>
      </c>
      <c r="O89" s="3">
        <v>341</v>
      </c>
      <c r="P89" t="s">
        <v>27</v>
      </c>
      <c r="Q89" s="3">
        <v>40</v>
      </c>
      <c r="R89" s="3" t="str">
        <f>IF(OR(G89="12R",G89="12L"),_xlfn.XLOOKUP(C89,DB!$A$2:$A$222,DB!$B$2:$B$222,""),IF(OR(G89="30L",G89="30R"),_xlfn.XLOOKUP(C89,DB!$A$2:$A$222,DB!$C$2:$C$222,""),""))</f>
        <v>OMSUK</v>
      </c>
      <c r="S89" s="3">
        <f t="shared" si="1"/>
        <v>18</v>
      </c>
      <c r="T89" s="3" t="str">
        <f>_xlfn.XLOOKUP(C89,DB!$A$2:$A$222,DB!$D$2:$D$222,"")</f>
        <v>Sector 3</v>
      </c>
    </row>
    <row r="90" spans="1:20" x14ac:dyDescent="0.2">
      <c r="A90" t="s">
        <v>395</v>
      </c>
      <c r="B90" t="s">
        <v>18</v>
      </c>
      <c r="C90" t="s">
        <v>396</v>
      </c>
      <c r="D90" t="s">
        <v>155</v>
      </c>
      <c r="E90" t="s">
        <v>375</v>
      </c>
      <c r="F90" s="2">
        <v>46274.781689814801</v>
      </c>
      <c r="G90" t="s">
        <v>22</v>
      </c>
      <c r="H90" t="s">
        <v>3111</v>
      </c>
      <c r="I90" s="3">
        <v>380</v>
      </c>
      <c r="J90" t="s">
        <v>24</v>
      </c>
      <c r="K90" t="s">
        <v>25</v>
      </c>
      <c r="L90" s="3">
        <v>814</v>
      </c>
      <c r="M90" t="s">
        <v>3112</v>
      </c>
      <c r="N90" s="2">
        <v>46274.824432870402</v>
      </c>
      <c r="O90" s="3">
        <v>380</v>
      </c>
      <c r="P90" t="s">
        <v>27</v>
      </c>
      <c r="Q90" s="3">
        <v>190</v>
      </c>
      <c r="R90" s="3" t="str">
        <f>IF(OR(G90="12R",G90="12L"),_xlfn.XLOOKUP(C90,DB!$A$2:$A$222,DB!$B$2:$B$222,""),IF(OR(G90="30L",G90="30R"),_xlfn.XLOOKUP(C90,DB!$A$2:$A$222,DB!$C$2:$C$222,""),""))</f>
        <v>UDGUV</v>
      </c>
      <c r="S90" s="3">
        <f t="shared" si="1"/>
        <v>18</v>
      </c>
      <c r="T90" s="3" t="str">
        <f>_xlfn.XLOOKUP(C90,DB!$A$2:$A$222,DB!$D$2:$D$222,"")</f>
        <v>Sector 2</v>
      </c>
    </row>
    <row r="91" spans="1:20" x14ac:dyDescent="0.2">
      <c r="A91" t="s">
        <v>1317</v>
      </c>
      <c r="B91" t="s">
        <v>18</v>
      </c>
      <c r="C91" t="s">
        <v>18</v>
      </c>
      <c r="D91" t="s">
        <v>1203</v>
      </c>
      <c r="F91" s="2">
        <v>46274.785254629598</v>
      </c>
      <c r="G91" t="s">
        <v>22</v>
      </c>
      <c r="H91" t="s">
        <v>3113</v>
      </c>
      <c r="I91" s="3">
        <v>15</v>
      </c>
      <c r="J91" t="s">
        <v>196</v>
      </c>
      <c r="K91" t="s">
        <v>1195</v>
      </c>
      <c r="L91" s="3">
        <v>205</v>
      </c>
      <c r="M91" t="s">
        <v>18</v>
      </c>
      <c r="N91" s="2">
        <v>46274.894201388903</v>
      </c>
      <c r="O91" s="3">
        <v>0</v>
      </c>
      <c r="P91" t="s">
        <v>192</v>
      </c>
      <c r="Q91" s="3">
        <v>15</v>
      </c>
      <c r="R91" s="3" t="str">
        <f>IF(OR(G91="12R",G91="12L"),_xlfn.XLOOKUP(C91,DB!$A$2:$A$222,DB!$B$2:$B$222,""),IF(OR(G91="30L",G91="30R"),_xlfn.XLOOKUP(C91,DB!$A$2:$A$222,DB!$C$2:$C$222,""),""))</f>
        <v/>
      </c>
      <c r="S91" s="3">
        <f t="shared" si="1"/>
        <v>18</v>
      </c>
      <c r="T91" s="3" t="str">
        <f>_xlfn.XLOOKUP(C91,DB!$A$2:$A$222,DB!$D$2:$D$222,"")</f>
        <v/>
      </c>
    </row>
    <row r="92" spans="1:20" x14ac:dyDescent="0.2">
      <c r="A92" t="s">
        <v>1202</v>
      </c>
      <c r="B92" t="s">
        <v>18</v>
      </c>
      <c r="C92" t="s">
        <v>18</v>
      </c>
      <c r="D92" t="s">
        <v>1203</v>
      </c>
      <c r="F92" s="2">
        <v>46274.786435185197</v>
      </c>
      <c r="G92" t="s">
        <v>22</v>
      </c>
      <c r="H92" t="s">
        <v>195</v>
      </c>
      <c r="I92" s="3">
        <v>15</v>
      </c>
      <c r="J92" t="s">
        <v>196</v>
      </c>
      <c r="K92" t="s">
        <v>1195</v>
      </c>
      <c r="L92" s="3">
        <v>104</v>
      </c>
      <c r="M92" t="s">
        <v>18</v>
      </c>
      <c r="N92" s="2">
        <v>46274.879340277803</v>
      </c>
      <c r="O92" s="3">
        <v>0</v>
      </c>
      <c r="P92" t="s">
        <v>192</v>
      </c>
      <c r="Q92" s="3">
        <v>15</v>
      </c>
      <c r="R92" s="3" t="str">
        <f>IF(OR(G92="12R",G92="12L"),_xlfn.XLOOKUP(C92,DB!$A$2:$A$222,DB!$B$2:$B$222,""),IF(OR(G92="30L",G92="30R"),_xlfn.XLOOKUP(C92,DB!$A$2:$A$222,DB!$C$2:$C$222,""),""))</f>
        <v/>
      </c>
      <c r="S92" s="3">
        <f t="shared" si="1"/>
        <v>18</v>
      </c>
      <c r="T92" s="3" t="str">
        <f>_xlfn.XLOOKUP(C92,DB!$A$2:$A$222,DB!$D$2:$D$222,"")</f>
        <v/>
      </c>
    </row>
    <row r="93" spans="1:20" x14ac:dyDescent="0.2">
      <c r="A93" t="s">
        <v>399</v>
      </c>
      <c r="B93" t="s">
        <v>18</v>
      </c>
      <c r="C93" t="s">
        <v>77</v>
      </c>
      <c r="D93" t="s">
        <v>36</v>
      </c>
      <c r="E93" t="s">
        <v>1031</v>
      </c>
      <c r="F93" s="2">
        <v>46274.7879398148</v>
      </c>
      <c r="G93" t="s">
        <v>22</v>
      </c>
      <c r="H93" t="s">
        <v>3114</v>
      </c>
      <c r="I93" s="3">
        <v>380</v>
      </c>
      <c r="J93" t="s">
        <v>24</v>
      </c>
      <c r="K93" t="s">
        <v>25</v>
      </c>
      <c r="L93" s="3">
        <v>884</v>
      </c>
      <c r="M93" t="s">
        <v>81</v>
      </c>
      <c r="N93" s="2">
        <v>46274.834988425901</v>
      </c>
      <c r="O93" s="3">
        <v>380</v>
      </c>
      <c r="P93" t="s">
        <v>27</v>
      </c>
      <c r="Q93" s="3">
        <v>190</v>
      </c>
      <c r="R93" s="3" t="str">
        <f>IF(OR(G93="12R",G93="12L"),_xlfn.XLOOKUP(C93,DB!$A$2:$A$222,DB!$B$2:$B$222,""),IF(OR(G93="30L",G93="30R"),_xlfn.XLOOKUP(C93,DB!$A$2:$A$222,DB!$C$2:$C$222,""),""))</f>
        <v>UDGUV</v>
      </c>
      <c r="S93" s="3">
        <f t="shared" si="1"/>
        <v>18</v>
      </c>
      <c r="T93" s="3" t="str">
        <f>_xlfn.XLOOKUP(C93,DB!$A$2:$A$222,DB!$D$2:$D$222,"")</f>
        <v>Sector 2</v>
      </c>
    </row>
    <row r="94" spans="1:20" x14ac:dyDescent="0.2">
      <c r="A94" t="s">
        <v>818</v>
      </c>
      <c r="B94" t="s">
        <v>18</v>
      </c>
      <c r="C94" t="s">
        <v>136</v>
      </c>
      <c r="D94" t="s">
        <v>65</v>
      </c>
      <c r="E94" t="s">
        <v>1804</v>
      </c>
      <c r="F94" s="2">
        <v>46274.789641203701</v>
      </c>
      <c r="G94" t="s">
        <v>22</v>
      </c>
      <c r="H94" t="s">
        <v>3115</v>
      </c>
      <c r="I94" s="3">
        <v>380</v>
      </c>
      <c r="J94" t="s">
        <v>24</v>
      </c>
      <c r="K94" t="s">
        <v>216</v>
      </c>
      <c r="L94" s="3">
        <v>870</v>
      </c>
      <c r="M94" t="s">
        <v>52</v>
      </c>
      <c r="N94" s="2">
        <v>46274.835949074099</v>
      </c>
      <c r="O94" s="3">
        <v>380</v>
      </c>
      <c r="P94" t="s">
        <v>27</v>
      </c>
      <c r="Q94" s="3">
        <v>190</v>
      </c>
      <c r="R94" s="3" t="str">
        <f>IF(OR(G94="12R",G94="12L"),_xlfn.XLOOKUP(C94,DB!$A$2:$A$222,DB!$B$2:$B$222,""),IF(OR(G94="30L",G94="30R"),_xlfn.XLOOKUP(C94,DB!$A$2:$A$222,DB!$C$2:$C$222,""),""))</f>
        <v>UDGUV</v>
      </c>
      <c r="S94" s="3">
        <f t="shared" si="1"/>
        <v>18</v>
      </c>
      <c r="T94" s="3" t="str">
        <f>_xlfn.XLOOKUP(C94,DB!$A$2:$A$222,DB!$D$2:$D$222,"")</f>
        <v>Sector 2</v>
      </c>
    </row>
    <row r="95" spans="1:20" x14ac:dyDescent="0.2">
      <c r="A95" t="s">
        <v>2133</v>
      </c>
      <c r="B95" t="s">
        <v>18</v>
      </c>
      <c r="C95" t="s">
        <v>18</v>
      </c>
      <c r="D95" t="s">
        <v>1203</v>
      </c>
      <c r="F95" s="2">
        <v>46274.790578703702</v>
      </c>
      <c r="G95" t="s">
        <v>22</v>
      </c>
      <c r="H95" t="s">
        <v>195</v>
      </c>
      <c r="I95" s="3">
        <v>15</v>
      </c>
      <c r="J95" t="s">
        <v>196</v>
      </c>
      <c r="K95" t="s">
        <v>1195</v>
      </c>
      <c r="L95" s="3">
        <v>112</v>
      </c>
      <c r="M95" t="s">
        <v>18</v>
      </c>
      <c r="N95" s="2">
        <v>46274.879259259302</v>
      </c>
      <c r="O95" s="3">
        <v>0</v>
      </c>
      <c r="P95" t="s">
        <v>192</v>
      </c>
      <c r="Q95" s="3">
        <v>15</v>
      </c>
      <c r="R95" s="3" t="str">
        <f>IF(OR(G95="12R",G95="12L"),_xlfn.XLOOKUP(C95,DB!$A$2:$A$222,DB!$B$2:$B$222,""),IF(OR(G95="30L",G95="30R"),_xlfn.XLOOKUP(C95,DB!$A$2:$A$222,DB!$C$2:$C$222,""),""))</f>
        <v/>
      </c>
      <c r="S95" s="3">
        <f t="shared" si="1"/>
        <v>18</v>
      </c>
      <c r="T95" s="3" t="str">
        <f>_xlfn.XLOOKUP(C95,DB!$A$2:$A$222,DB!$D$2:$D$222,"")</f>
        <v/>
      </c>
    </row>
    <row r="96" spans="1:20" x14ac:dyDescent="0.2">
      <c r="A96" t="s">
        <v>412</v>
      </c>
      <c r="B96" t="s">
        <v>18</v>
      </c>
      <c r="C96" t="s">
        <v>164</v>
      </c>
      <c r="D96" t="s">
        <v>165</v>
      </c>
      <c r="E96" t="s">
        <v>3116</v>
      </c>
      <c r="F96" s="2">
        <v>46274.793506944399</v>
      </c>
      <c r="G96" t="s">
        <v>22</v>
      </c>
      <c r="H96" t="s">
        <v>3117</v>
      </c>
      <c r="I96" s="3">
        <v>340</v>
      </c>
      <c r="J96" t="s">
        <v>24</v>
      </c>
      <c r="K96" t="s">
        <v>25</v>
      </c>
      <c r="L96" s="3">
        <v>563</v>
      </c>
      <c r="M96" t="s">
        <v>3118</v>
      </c>
      <c r="N96" s="2">
        <v>46274.822638888902</v>
      </c>
      <c r="O96" s="3">
        <v>340</v>
      </c>
      <c r="P96" t="s">
        <v>27</v>
      </c>
      <c r="Q96" s="3">
        <v>40</v>
      </c>
      <c r="R96" s="3" t="str">
        <f>IF(OR(G96="12R",G96="12L"),_xlfn.XLOOKUP(C96,DB!$A$2:$A$222,DB!$B$2:$B$222,""),IF(OR(G96="30L",G96="30R"),_xlfn.XLOOKUP(C96,DB!$A$2:$A$222,DB!$C$2:$C$222,""),""))</f>
        <v>ENEBA</v>
      </c>
      <c r="S96" s="3">
        <f t="shared" si="1"/>
        <v>19</v>
      </c>
      <c r="T96" s="3" t="str">
        <f>_xlfn.XLOOKUP(C96,DB!$A$2:$A$222,DB!$D$2:$D$222,"")</f>
        <v>Sector 3</v>
      </c>
    </row>
    <row r="97" spans="1:20" x14ac:dyDescent="0.2">
      <c r="A97" t="s">
        <v>415</v>
      </c>
      <c r="B97" t="s">
        <v>18</v>
      </c>
      <c r="C97" t="s">
        <v>173</v>
      </c>
      <c r="D97" t="s">
        <v>73</v>
      </c>
      <c r="E97" t="s">
        <v>3119</v>
      </c>
      <c r="F97" s="2">
        <v>46274.795312499999</v>
      </c>
      <c r="G97" t="s">
        <v>22</v>
      </c>
      <c r="H97" t="s">
        <v>3120</v>
      </c>
      <c r="I97" s="3">
        <v>360</v>
      </c>
      <c r="J97" t="s">
        <v>24</v>
      </c>
      <c r="K97" t="s">
        <v>25</v>
      </c>
      <c r="L97" s="3">
        <v>693</v>
      </c>
      <c r="M97" t="s">
        <v>3121</v>
      </c>
      <c r="N97" s="2">
        <v>46274.8311805556</v>
      </c>
      <c r="O97" s="3">
        <v>340</v>
      </c>
      <c r="P97" t="s">
        <v>27</v>
      </c>
      <c r="Q97" s="3">
        <v>40</v>
      </c>
      <c r="R97" s="3" t="str">
        <f>IF(OR(G97="12R",G97="12L"),_xlfn.XLOOKUP(C97,DB!$A$2:$A$222,DB!$B$2:$B$222,""),IF(OR(G97="30L",G97="30R"),_xlfn.XLOOKUP(C97,DB!$A$2:$A$222,DB!$C$2:$C$222,""),""))</f>
        <v>ENEBA</v>
      </c>
      <c r="S97" s="3">
        <f t="shared" si="1"/>
        <v>19</v>
      </c>
      <c r="T97" s="3" t="str">
        <f>_xlfn.XLOOKUP(C97,DB!$A$2:$A$222,DB!$D$2:$D$222,"")</f>
        <v>Sector 3</v>
      </c>
    </row>
    <row r="98" spans="1:20" x14ac:dyDescent="0.2">
      <c r="A98" t="s">
        <v>390</v>
      </c>
      <c r="B98" t="s">
        <v>18</v>
      </c>
      <c r="C98" t="s">
        <v>391</v>
      </c>
      <c r="D98" t="s">
        <v>392</v>
      </c>
      <c r="E98" t="s">
        <v>2267</v>
      </c>
      <c r="F98" s="2">
        <v>46274.7963773148</v>
      </c>
      <c r="G98" t="s">
        <v>22</v>
      </c>
      <c r="H98" t="s">
        <v>3122</v>
      </c>
      <c r="I98" s="3">
        <v>100</v>
      </c>
      <c r="J98" t="s">
        <v>24</v>
      </c>
      <c r="K98" t="s">
        <v>25</v>
      </c>
      <c r="L98" s="3">
        <v>359</v>
      </c>
      <c r="M98" t="s">
        <v>391</v>
      </c>
      <c r="N98" s="2">
        <v>46274.857199074097</v>
      </c>
      <c r="O98" s="3">
        <v>0</v>
      </c>
      <c r="P98" t="s">
        <v>192</v>
      </c>
      <c r="Q98" s="3">
        <v>40</v>
      </c>
      <c r="R98" s="3" t="str">
        <f>IF(OR(G98="12R",G98="12L"),_xlfn.XLOOKUP(C98,DB!$A$2:$A$222,DB!$B$2:$B$222,""),IF(OR(G98="30L",G98="30R"),_xlfn.XLOOKUP(C98,DB!$A$2:$A$222,DB!$C$2:$C$222,""),""))</f>
        <v>CZM</v>
      </c>
      <c r="S98" s="3">
        <f t="shared" si="1"/>
        <v>19</v>
      </c>
      <c r="T98" s="3" t="str">
        <f>_xlfn.XLOOKUP(C98,DB!$A$2:$A$222,DB!$D$2:$D$222,"")</f>
        <v>Sector 7</v>
      </c>
    </row>
    <row r="99" spans="1:20" x14ac:dyDescent="0.2">
      <c r="A99" t="s">
        <v>431</v>
      </c>
      <c r="B99" t="s">
        <v>18</v>
      </c>
      <c r="C99" t="s">
        <v>154</v>
      </c>
      <c r="D99" t="s">
        <v>30</v>
      </c>
      <c r="E99" t="s">
        <v>3123</v>
      </c>
      <c r="F99" s="2">
        <v>46274.798333333303</v>
      </c>
      <c r="G99" t="s">
        <v>22</v>
      </c>
      <c r="H99" t="s">
        <v>3124</v>
      </c>
      <c r="I99" s="3">
        <v>350</v>
      </c>
      <c r="J99" t="s">
        <v>24</v>
      </c>
      <c r="K99" t="s">
        <v>25</v>
      </c>
      <c r="L99" s="3">
        <v>150</v>
      </c>
      <c r="M99" t="s">
        <v>158</v>
      </c>
      <c r="N99" s="2">
        <v>46274.808703703697</v>
      </c>
      <c r="O99" s="3">
        <v>268</v>
      </c>
      <c r="P99" t="s">
        <v>27</v>
      </c>
      <c r="Q99" s="3">
        <v>190</v>
      </c>
      <c r="R99" s="3" t="str">
        <f>IF(OR(G99="12R",G99="12L"),_xlfn.XLOOKUP(C99,DB!$A$2:$A$222,DB!$B$2:$B$222,""),IF(OR(G99="30L",G99="30R"),_xlfn.XLOOKUP(C99,DB!$A$2:$A$222,DB!$C$2:$C$222,""),""))</f>
        <v>TAKUX</v>
      </c>
      <c r="S99" s="3">
        <f t="shared" si="1"/>
        <v>19</v>
      </c>
      <c r="T99" s="3" t="str">
        <f>_xlfn.XLOOKUP(C99,DB!$A$2:$A$222,DB!$D$2:$D$222,"")</f>
        <v>Sector 7</v>
      </c>
    </row>
    <row r="100" spans="1:20" x14ac:dyDescent="0.2">
      <c r="A100" t="s">
        <v>445</v>
      </c>
      <c r="B100" t="s">
        <v>18</v>
      </c>
      <c r="C100" t="s">
        <v>182</v>
      </c>
      <c r="D100" t="s">
        <v>73</v>
      </c>
      <c r="E100" t="s">
        <v>3125</v>
      </c>
      <c r="F100" s="2">
        <v>46274.799421296302</v>
      </c>
      <c r="G100" t="s">
        <v>22</v>
      </c>
      <c r="H100" t="s">
        <v>3126</v>
      </c>
      <c r="I100" s="3">
        <v>350</v>
      </c>
      <c r="J100" t="s">
        <v>24</v>
      </c>
      <c r="K100" t="s">
        <v>25</v>
      </c>
      <c r="L100" s="3">
        <v>350</v>
      </c>
      <c r="M100" t="s">
        <v>33</v>
      </c>
      <c r="N100" s="2">
        <v>46274.8200462963</v>
      </c>
      <c r="O100" s="3">
        <v>350</v>
      </c>
      <c r="P100" t="s">
        <v>27</v>
      </c>
      <c r="Q100" s="3">
        <v>40</v>
      </c>
      <c r="R100" s="3" t="str">
        <f>IF(OR(G100="12R",G100="12L"),_xlfn.XLOOKUP(C100,DB!$A$2:$A$222,DB!$B$2:$B$222,""),IF(OR(G100="30L",G100="30R"),_xlfn.XLOOKUP(C100,DB!$A$2:$A$222,DB!$C$2:$C$222,""),""))</f>
        <v>ENEBA</v>
      </c>
      <c r="S100" s="3">
        <f t="shared" si="1"/>
        <v>19</v>
      </c>
      <c r="T100" s="3" t="str">
        <f>_xlfn.XLOOKUP(C100,DB!$A$2:$A$222,DB!$D$2:$D$222,"")</f>
        <v>Sector 3</v>
      </c>
    </row>
    <row r="101" spans="1:20" x14ac:dyDescent="0.2">
      <c r="A101" t="s">
        <v>512</v>
      </c>
      <c r="B101" t="s">
        <v>18</v>
      </c>
      <c r="C101" t="s">
        <v>253</v>
      </c>
      <c r="D101" t="s">
        <v>65</v>
      </c>
      <c r="E101" t="s">
        <v>2258</v>
      </c>
      <c r="F101" s="2">
        <v>46274.800590277802</v>
      </c>
      <c r="G101" t="s">
        <v>22</v>
      </c>
      <c r="H101" t="s">
        <v>3127</v>
      </c>
      <c r="I101" s="3">
        <v>360</v>
      </c>
      <c r="J101" t="s">
        <v>24</v>
      </c>
      <c r="K101" t="s">
        <v>25</v>
      </c>
      <c r="L101" s="3">
        <v>327</v>
      </c>
      <c r="M101" t="s">
        <v>256</v>
      </c>
      <c r="N101" s="2">
        <v>46274.818668981497</v>
      </c>
      <c r="O101" s="3">
        <v>360</v>
      </c>
      <c r="P101" t="s">
        <v>27</v>
      </c>
      <c r="Q101" s="3">
        <v>190</v>
      </c>
      <c r="R101" s="3" t="str">
        <f>IF(OR(G101="12R",G101="12L"),_xlfn.XLOOKUP(C101,DB!$A$2:$A$222,DB!$B$2:$B$222,""),IF(OR(G101="30L",G101="30R"),_xlfn.XLOOKUP(C101,DB!$A$2:$A$222,DB!$C$2:$C$222,""),""))</f>
        <v>CZM</v>
      </c>
      <c r="S101" s="3">
        <f t="shared" si="1"/>
        <v>19</v>
      </c>
      <c r="T101" s="3" t="str">
        <f>_xlfn.XLOOKUP(C101,DB!$A$2:$A$222,DB!$D$2:$D$222,"")</f>
        <v>Sector 7</v>
      </c>
    </row>
    <row r="102" spans="1:20" x14ac:dyDescent="0.2">
      <c r="A102" t="s">
        <v>843</v>
      </c>
      <c r="B102" t="s">
        <v>18</v>
      </c>
      <c r="C102" t="s">
        <v>420</v>
      </c>
      <c r="D102" t="s">
        <v>421</v>
      </c>
      <c r="E102" t="s">
        <v>3128</v>
      </c>
      <c r="F102" s="2">
        <v>46274.801840277803</v>
      </c>
      <c r="G102" t="s">
        <v>22</v>
      </c>
      <c r="H102" t="s">
        <v>3129</v>
      </c>
      <c r="I102" s="3">
        <v>330</v>
      </c>
      <c r="J102" t="s">
        <v>24</v>
      </c>
      <c r="K102" t="s">
        <v>25</v>
      </c>
      <c r="L102" s="3">
        <v>195</v>
      </c>
      <c r="M102" t="s">
        <v>2609</v>
      </c>
      <c r="N102" s="2">
        <v>46274.8137615741</v>
      </c>
      <c r="O102" s="3">
        <v>262</v>
      </c>
      <c r="P102" t="s">
        <v>46</v>
      </c>
      <c r="Q102" s="3">
        <v>40</v>
      </c>
      <c r="R102" s="3" t="str">
        <f>IF(OR(G102="12R",G102="12L"),_xlfn.XLOOKUP(C102,DB!$A$2:$A$222,DB!$B$2:$B$222,""),IF(OR(G102="30L",G102="30R"),_xlfn.XLOOKUP(C102,DB!$A$2:$A$222,DB!$C$2:$C$222,""),""))</f>
        <v>NUDAL</v>
      </c>
      <c r="S102" s="3">
        <f t="shared" si="1"/>
        <v>19</v>
      </c>
      <c r="T102" s="3" t="str">
        <f>_xlfn.XLOOKUP(C102,DB!$A$2:$A$222,DB!$D$2:$D$222,"")</f>
        <v>Sector 3</v>
      </c>
    </row>
    <row r="103" spans="1:20" x14ac:dyDescent="0.2">
      <c r="A103" t="s">
        <v>434</v>
      </c>
      <c r="B103" t="s">
        <v>18</v>
      </c>
      <c r="C103" t="s">
        <v>341</v>
      </c>
      <c r="D103" t="s">
        <v>155</v>
      </c>
      <c r="E103" t="s">
        <v>327</v>
      </c>
      <c r="F103" s="2">
        <v>46274.803298611099</v>
      </c>
      <c r="G103" t="s">
        <v>22</v>
      </c>
      <c r="H103" t="s">
        <v>3130</v>
      </c>
      <c r="I103" s="3">
        <v>380</v>
      </c>
      <c r="J103" t="s">
        <v>24</v>
      </c>
      <c r="K103" t="s">
        <v>25</v>
      </c>
      <c r="L103" s="3">
        <v>457</v>
      </c>
      <c r="M103" t="s">
        <v>1215</v>
      </c>
      <c r="N103" s="2">
        <v>46274.827349537001</v>
      </c>
      <c r="O103" s="3">
        <v>380</v>
      </c>
      <c r="P103" t="s">
        <v>27</v>
      </c>
      <c r="Q103" s="3">
        <v>40</v>
      </c>
      <c r="R103" s="3" t="str">
        <f>IF(OR(G103="12R",G103="12L"),_xlfn.XLOOKUP(C103,DB!$A$2:$A$222,DB!$B$2:$B$222,""),IF(OR(G103="30L",G103="30R"),_xlfn.XLOOKUP(C103,DB!$A$2:$A$222,DB!$C$2:$C$222,""),""))</f>
        <v>ENEBA</v>
      </c>
      <c r="S103" s="3">
        <f t="shared" si="1"/>
        <v>19</v>
      </c>
      <c r="T103" s="3" t="str">
        <f>_xlfn.XLOOKUP(C103,DB!$A$2:$A$222,DB!$D$2:$D$222,"")</f>
        <v>Sector 3</v>
      </c>
    </row>
    <row r="104" spans="1:20" x14ac:dyDescent="0.2">
      <c r="A104" t="s">
        <v>437</v>
      </c>
      <c r="B104" t="s">
        <v>18</v>
      </c>
      <c r="C104" t="s">
        <v>211</v>
      </c>
      <c r="D104" t="s">
        <v>73</v>
      </c>
      <c r="E104" t="s">
        <v>1493</v>
      </c>
      <c r="F104" s="2">
        <v>46274.804803240702</v>
      </c>
      <c r="G104" t="s">
        <v>22</v>
      </c>
      <c r="H104" t="s">
        <v>3131</v>
      </c>
      <c r="I104" s="3">
        <v>350</v>
      </c>
      <c r="J104" t="s">
        <v>24</v>
      </c>
      <c r="K104" t="s">
        <v>25</v>
      </c>
      <c r="L104" s="3">
        <v>136</v>
      </c>
      <c r="M104" t="s">
        <v>3132</v>
      </c>
      <c r="N104" s="2">
        <v>46274.814224537004</v>
      </c>
      <c r="O104" s="3">
        <v>224</v>
      </c>
      <c r="P104" t="s">
        <v>27</v>
      </c>
      <c r="Q104" s="3">
        <v>190</v>
      </c>
      <c r="R104" s="3" t="str">
        <f>IF(OR(G104="12R",G104="12L"),_xlfn.XLOOKUP(C104,DB!$A$2:$A$222,DB!$B$2:$B$222,""),IF(OR(G104="30L",G104="30R"),_xlfn.XLOOKUP(C104,DB!$A$2:$A$222,DB!$C$2:$C$222,""),""))</f>
        <v>NUDAL</v>
      </c>
      <c r="S104" s="3">
        <f t="shared" si="1"/>
        <v>19</v>
      </c>
      <c r="T104" s="3" t="str">
        <f>_xlfn.XLOOKUP(C104,DB!$A$2:$A$222,DB!$D$2:$D$222,"")</f>
        <v>Sector 3</v>
      </c>
    </row>
    <row r="105" spans="1:20" x14ac:dyDescent="0.2">
      <c r="A105" t="s">
        <v>408</v>
      </c>
      <c r="B105" t="s">
        <v>18</v>
      </c>
      <c r="C105" t="s">
        <v>409</v>
      </c>
      <c r="D105" t="s">
        <v>20</v>
      </c>
      <c r="E105" t="s">
        <v>70</v>
      </c>
      <c r="F105" s="2">
        <v>46274.8124537037</v>
      </c>
      <c r="G105" t="s">
        <v>22</v>
      </c>
      <c r="H105" t="s">
        <v>3133</v>
      </c>
      <c r="I105" s="3">
        <v>360</v>
      </c>
      <c r="J105" t="s">
        <v>24</v>
      </c>
      <c r="K105" t="s">
        <v>25</v>
      </c>
      <c r="L105" s="3">
        <v>1035</v>
      </c>
      <c r="M105" t="s">
        <v>39</v>
      </c>
      <c r="N105" s="2">
        <v>46274.865949074097</v>
      </c>
      <c r="O105" s="3">
        <v>360</v>
      </c>
      <c r="P105" t="s">
        <v>27</v>
      </c>
      <c r="Q105" s="3">
        <v>190</v>
      </c>
      <c r="R105" s="3" t="str">
        <f>IF(OR(G105="12R",G105="12L"),_xlfn.XLOOKUP(C105,DB!$A$2:$A$222,DB!$B$2:$B$222,""),IF(OR(G105="30L",G105="30R"),_xlfn.XLOOKUP(C105,DB!$A$2:$A$222,DB!$C$2:$C$222,""),""))</f>
        <v>UDGUV</v>
      </c>
      <c r="S105" s="3">
        <f t="shared" si="1"/>
        <v>19</v>
      </c>
      <c r="T105" s="3" t="str">
        <f>_xlfn.XLOOKUP(C105,DB!$A$2:$A$222,DB!$D$2:$D$222,"")</f>
        <v>Sector 2</v>
      </c>
    </row>
    <row r="106" spans="1:20" x14ac:dyDescent="0.2">
      <c r="A106" t="s">
        <v>459</v>
      </c>
      <c r="B106" t="s">
        <v>18</v>
      </c>
      <c r="C106" t="s">
        <v>249</v>
      </c>
      <c r="D106" t="s">
        <v>20</v>
      </c>
      <c r="E106" t="s">
        <v>1209</v>
      </c>
      <c r="F106" s="2">
        <v>46274.813541666699</v>
      </c>
      <c r="G106" t="s">
        <v>22</v>
      </c>
      <c r="H106" t="s">
        <v>3134</v>
      </c>
      <c r="I106" s="3">
        <v>330</v>
      </c>
      <c r="J106" t="s">
        <v>24</v>
      </c>
      <c r="K106" t="s">
        <v>25</v>
      </c>
      <c r="L106" s="3">
        <v>136</v>
      </c>
      <c r="M106" t="s">
        <v>45</v>
      </c>
      <c r="N106" s="2">
        <v>46274.822962963</v>
      </c>
      <c r="O106" s="3">
        <v>217</v>
      </c>
      <c r="P106" t="s">
        <v>27</v>
      </c>
      <c r="Q106" s="3">
        <v>190</v>
      </c>
      <c r="R106" s="3" t="str">
        <f>IF(OR(G106="12R",G106="12L"),_xlfn.XLOOKUP(C106,DB!$A$2:$A$222,DB!$B$2:$B$222,""),IF(OR(G106="30L",G106="30R"),_xlfn.XLOOKUP(C106,DB!$A$2:$A$222,DB!$C$2:$C$222,""),""))</f>
        <v>OMSUK</v>
      </c>
      <c r="S106" s="3">
        <f t="shared" si="1"/>
        <v>19</v>
      </c>
      <c r="T106" s="3" t="str">
        <f>_xlfn.XLOOKUP(C106,DB!$A$2:$A$222,DB!$D$2:$D$222,"")</f>
        <v>Sector 3</v>
      </c>
    </row>
    <row r="107" spans="1:20" x14ac:dyDescent="0.2">
      <c r="A107" t="s">
        <v>470</v>
      </c>
      <c r="B107" t="s">
        <v>18</v>
      </c>
      <c r="C107" t="s">
        <v>298</v>
      </c>
      <c r="D107" t="s">
        <v>73</v>
      </c>
      <c r="E107" t="s">
        <v>3135</v>
      </c>
      <c r="F107" s="2">
        <v>46274.818113425899</v>
      </c>
      <c r="G107" t="s">
        <v>22</v>
      </c>
      <c r="H107" t="s">
        <v>3136</v>
      </c>
      <c r="I107" s="3">
        <v>330</v>
      </c>
      <c r="J107" t="s">
        <v>24</v>
      </c>
      <c r="K107" t="s">
        <v>25</v>
      </c>
      <c r="L107" s="3">
        <v>325</v>
      </c>
      <c r="M107" t="s">
        <v>3137</v>
      </c>
      <c r="N107" s="2">
        <v>46274.8370138889</v>
      </c>
      <c r="O107" s="3">
        <v>330</v>
      </c>
      <c r="P107" t="s">
        <v>27</v>
      </c>
      <c r="Q107" s="3">
        <v>40</v>
      </c>
      <c r="R107" s="3" t="str">
        <f>IF(OR(G107="12R",G107="12L"),_xlfn.XLOOKUP(C107,DB!$A$2:$A$222,DB!$B$2:$B$222,""),IF(OR(G107="30L",G107="30R"),_xlfn.XLOOKUP(C107,DB!$A$2:$A$222,DB!$C$2:$C$222,""),""))</f>
        <v>OMSUK</v>
      </c>
      <c r="S107" s="3">
        <f t="shared" si="1"/>
        <v>19</v>
      </c>
      <c r="T107" s="3" t="str">
        <f>_xlfn.XLOOKUP(C107,DB!$A$2:$A$222,DB!$D$2:$D$222,"")</f>
        <v>Sector 3</v>
      </c>
    </row>
    <row r="108" spans="1:20" x14ac:dyDescent="0.2">
      <c r="A108" t="s">
        <v>349</v>
      </c>
      <c r="B108" t="s">
        <v>18</v>
      </c>
      <c r="C108" t="s">
        <v>19</v>
      </c>
      <c r="D108" t="s">
        <v>20</v>
      </c>
      <c r="E108" t="s">
        <v>903</v>
      </c>
      <c r="F108" s="2">
        <v>46274.823807870402</v>
      </c>
      <c r="G108" t="s">
        <v>22</v>
      </c>
      <c r="H108" t="s">
        <v>3138</v>
      </c>
      <c r="I108" s="3">
        <v>360</v>
      </c>
      <c r="J108" t="s">
        <v>24</v>
      </c>
      <c r="K108" t="s">
        <v>25</v>
      </c>
      <c r="L108" s="3">
        <v>928</v>
      </c>
      <c r="M108" t="s">
        <v>1602</v>
      </c>
      <c r="N108" s="2">
        <v>46274.874201388899</v>
      </c>
      <c r="O108" s="3">
        <v>360</v>
      </c>
      <c r="P108" t="s">
        <v>27</v>
      </c>
      <c r="Q108" s="3">
        <v>190</v>
      </c>
      <c r="R108" s="3" t="str">
        <f>IF(OR(G108="12R",G108="12L"),_xlfn.XLOOKUP(C108,DB!$A$2:$A$222,DB!$B$2:$B$222,""),IF(OR(G108="30L",G108="30R"),_xlfn.XLOOKUP(C108,DB!$A$2:$A$222,DB!$C$2:$C$222,""),""))</f>
        <v>UDGUV</v>
      </c>
      <c r="S108" s="3">
        <f t="shared" si="1"/>
        <v>19</v>
      </c>
      <c r="T108" s="3" t="str">
        <f>_xlfn.XLOOKUP(C108,DB!$A$2:$A$222,DB!$D$2:$D$222,"")</f>
        <v>Sector 2</v>
      </c>
    </row>
    <row r="109" spans="1:20" x14ac:dyDescent="0.2">
      <c r="A109" t="s">
        <v>3021</v>
      </c>
      <c r="B109" t="s">
        <v>18</v>
      </c>
      <c r="C109" t="s">
        <v>18</v>
      </c>
      <c r="D109" t="s">
        <v>3022</v>
      </c>
      <c r="F109" s="2">
        <v>46274.825312499997</v>
      </c>
      <c r="G109" t="s">
        <v>22</v>
      </c>
      <c r="H109" t="s">
        <v>3139</v>
      </c>
      <c r="I109" s="3">
        <v>15</v>
      </c>
      <c r="J109" t="s">
        <v>196</v>
      </c>
      <c r="K109" t="s">
        <v>25</v>
      </c>
      <c r="L109" s="3">
        <v>4</v>
      </c>
      <c r="M109" t="s">
        <v>18</v>
      </c>
      <c r="N109" s="2">
        <v>46274.8278125</v>
      </c>
      <c r="O109" s="3">
        <v>0</v>
      </c>
      <c r="P109" t="s">
        <v>192</v>
      </c>
      <c r="Q109" s="3">
        <v>15</v>
      </c>
      <c r="R109" s="3" t="str">
        <f>IF(OR(G109="12R",G109="12L"),_xlfn.XLOOKUP(C109,DB!$A$2:$A$222,DB!$B$2:$B$222,""),IF(OR(G109="30L",G109="30R"),_xlfn.XLOOKUP(C109,DB!$A$2:$A$222,DB!$C$2:$C$222,""),""))</f>
        <v/>
      </c>
      <c r="S109" s="3">
        <f t="shared" si="1"/>
        <v>19</v>
      </c>
      <c r="T109" s="3" t="str">
        <f>_xlfn.XLOOKUP(C109,DB!$A$2:$A$222,DB!$D$2:$D$222,"")</f>
        <v/>
      </c>
    </row>
    <row r="110" spans="1:20" x14ac:dyDescent="0.2">
      <c r="A110" t="s">
        <v>473</v>
      </c>
      <c r="B110" t="s">
        <v>18</v>
      </c>
      <c r="C110" t="s">
        <v>48</v>
      </c>
      <c r="D110" t="s">
        <v>49</v>
      </c>
      <c r="E110" t="s">
        <v>1171</v>
      </c>
      <c r="F110" s="2">
        <v>46274.827743055597</v>
      </c>
      <c r="G110" t="s">
        <v>22</v>
      </c>
      <c r="H110" t="s">
        <v>3140</v>
      </c>
      <c r="I110" s="3">
        <v>340</v>
      </c>
      <c r="J110" t="s">
        <v>24</v>
      </c>
      <c r="K110" t="s">
        <v>25</v>
      </c>
      <c r="L110" s="3">
        <v>884</v>
      </c>
      <c r="M110" t="s">
        <v>52</v>
      </c>
      <c r="N110" s="2">
        <v>46274.874201388899</v>
      </c>
      <c r="O110" s="3">
        <v>340</v>
      </c>
      <c r="P110" t="s">
        <v>27</v>
      </c>
      <c r="Q110" s="3">
        <v>190</v>
      </c>
      <c r="R110" s="3" t="str">
        <f>IF(OR(G110="12R",G110="12L"),_xlfn.XLOOKUP(C110,DB!$A$2:$A$222,DB!$B$2:$B$222,""),IF(OR(G110="30L",G110="30R"),_xlfn.XLOOKUP(C110,DB!$A$2:$A$222,DB!$C$2:$C$222,""),""))</f>
        <v>UDGUV</v>
      </c>
      <c r="S110" s="3">
        <f t="shared" si="1"/>
        <v>19</v>
      </c>
      <c r="T110" s="3" t="str">
        <f>_xlfn.XLOOKUP(C110,DB!$A$2:$A$222,DB!$D$2:$D$222,"")</f>
        <v>Sector 2</v>
      </c>
    </row>
    <row r="111" spans="1:20" x14ac:dyDescent="0.2">
      <c r="A111" t="s">
        <v>3141</v>
      </c>
      <c r="B111" t="s">
        <v>18</v>
      </c>
      <c r="C111" t="s">
        <v>3142</v>
      </c>
      <c r="D111" t="s">
        <v>3143</v>
      </c>
      <c r="E111" t="s">
        <v>3144</v>
      </c>
      <c r="F111" s="2">
        <v>46274.829618055599</v>
      </c>
      <c r="G111" t="s">
        <v>22</v>
      </c>
      <c r="H111" t="s">
        <v>3145</v>
      </c>
      <c r="I111" s="3">
        <v>400</v>
      </c>
      <c r="J111" t="s">
        <v>24</v>
      </c>
      <c r="K111" t="s">
        <v>62</v>
      </c>
      <c r="L111" s="3">
        <v>877</v>
      </c>
      <c r="M111" t="s">
        <v>3146</v>
      </c>
      <c r="N111" s="2">
        <v>46274.8753125</v>
      </c>
      <c r="O111" s="3">
        <v>400</v>
      </c>
      <c r="P111" t="s">
        <v>27</v>
      </c>
      <c r="Q111" s="3">
        <v>30</v>
      </c>
      <c r="R111" s="3" t="str">
        <f>IF(OR(G111="12R",G111="12L"),_xlfn.XLOOKUP(C111,DB!$A$2:$A$222,DB!$B$2:$B$222,""),IF(OR(G111="30L",G111="30R"),_xlfn.XLOOKUP(C111,DB!$A$2:$A$222,DB!$C$2:$C$222,""),""))</f>
        <v>UDGUV</v>
      </c>
      <c r="S111" s="3">
        <f t="shared" si="1"/>
        <v>19</v>
      </c>
      <c r="T111" s="3" t="str">
        <f>_xlfn.XLOOKUP(C111,DB!$A$2:$A$222,DB!$D$2:$D$222,"")</f>
        <v>Sector 2</v>
      </c>
    </row>
    <row r="112" spans="1:20" x14ac:dyDescent="0.2">
      <c r="A112" t="s">
        <v>493</v>
      </c>
      <c r="B112" t="s">
        <v>18</v>
      </c>
      <c r="C112" t="s">
        <v>467</v>
      </c>
      <c r="D112" t="s">
        <v>36</v>
      </c>
      <c r="E112" t="s">
        <v>497</v>
      </c>
      <c r="F112" s="2">
        <v>46274.831030092602</v>
      </c>
      <c r="G112" t="s">
        <v>22</v>
      </c>
      <c r="H112" t="s">
        <v>3147</v>
      </c>
      <c r="I112" s="3">
        <v>340</v>
      </c>
      <c r="J112" t="s">
        <v>24</v>
      </c>
      <c r="K112" t="s">
        <v>25</v>
      </c>
      <c r="L112" s="3">
        <v>899</v>
      </c>
      <c r="M112" t="s">
        <v>1252</v>
      </c>
      <c r="N112" s="2">
        <v>46274.878645833298</v>
      </c>
      <c r="O112" s="3">
        <v>340</v>
      </c>
      <c r="P112" t="s">
        <v>27</v>
      </c>
      <c r="Q112" s="3">
        <v>190</v>
      </c>
      <c r="R112" s="3" t="str">
        <f>IF(OR(G112="12R",G112="12L"),_xlfn.XLOOKUP(C112,DB!$A$2:$A$222,DB!$B$2:$B$222,""),IF(OR(G112="30L",G112="30R"),_xlfn.XLOOKUP(C112,DB!$A$2:$A$222,DB!$C$2:$C$222,""),""))</f>
        <v>UDGUV</v>
      </c>
      <c r="S112" s="3">
        <f t="shared" si="1"/>
        <v>19</v>
      </c>
      <c r="T112" s="3" t="str">
        <f>_xlfn.XLOOKUP(C112,DB!$A$2:$A$222,DB!$D$2:$D$222,"")</f>
        <v>Sector 2</v>
      </c>
    </row>
    <row r="113" spans="1:20" x14ac:dyDescent="0.2">
      <c r="A113" t="s">
        <v>452</v>
      </c>
      <c r="B113" t="s">
        <v>18</v>
      </c>
      <c r="C113" t="s">
        <v>453</v>
      </c>
      <c r="D113" t="s">
        <v>165</v>
      </c>
      <c r="E113" t="s">
        <v>3148</v>
      </c>
      <c r="F113" s="2">
        <v>46274.832222222198</v>
      </c>
      <c r="G113" t="s">
        <v>22</v>
      </c>
      <c r="H113" t="s">
        <v>3149</v>
      </c>
      <c r="I113" s="3">
        <v>320</v>
      </c>
      <c r="J113" t="s">
        <v>24</v>
      </c>
      <c r="K113" t="s">
        <v>25</v>
      </c>
      <c r="L113" s="3">
        <v>876</v>
      </c>
      <c r="M113" t="s">
        <v>39</v>
      </c>
      <c r="N113" s="2">
        <v>46274.877719907403</v>
      </c>
      <c r="O113" s="3">
        <v>320</v>
      </c>
      <c r="P113" t="s">
        <v>27</v>
      </c>
      <c r="Q113" s="3">
        <v>190</v>
      </c>
      <c r="R113" s="3" t="str">
        <f>IF(OR(G113="12R",G113="12L"),_xlfn.XLOOKUP(C113,DB!$A$2:$A$222,DB!$B$2:$B$222,""),IF(OR(G113="30L",G113="30R"),_xlfn.XLOOKUP(C113,DB!$A$2:$A$222,DB!$C$2:$C$222,""),""))</f>
        <v>UDGUV</v>
      </c>
      <c r="S113" s="3">
        <f t="shared" si="1"/>
        <v>19</v>
      </c>
      <c r="T113" s="3" t="str">
        <f>_xlfn.XLOOKUP(C113,DB!$A$2:$A$222,DB!$D$2:$D$222,"")</f>
        <v>Sector 2</v>
      </c>
    </row>
    <row r="114" spans="1:20" x14ac:dyDescent="0.2">
      <c r="A114" t="s">
        <v>466</v>
      </c>
      <c r="B114" t="s">
        <v>18</v>
      </c>
      <c r="C114" t="s">
        <v>467</v>
      </c>
      <c r="D114" t="s">
        <v>36</v>
      </c>
      <c r="E114" t="s">
        <v>468</v>
      </c>
      <c r="F114" s="2">
        <v>46274.833680555603</v>
      </c>
      <c r="G114" t="s">
        <v>22</v>
      </c>
      <c r="H114" t="s">
        <v>3150</v>
      </c>
      <c r="I114" s="3">
        <v>360</v>
      </c>
      <c r="J114" t="s">
        <v>24</v>
      </c>
      <c r="K114" t="s">
        <v>25</v>
      </c>
      <c r="L114" s="3">
        <v>888</v>
      </c>
      <c r="M114" t="s">
        <v>267</v>
      </c>
      <c r="N114" s="2">
        <v>46274.8805208333</v>
      </c>
      <c r="O114" s="3">
        <v>360</v>
      </c>
      <c r="P114" t="s">
        <v>27</v>
      </c>
      <c r="Q114" s="3">
        <v>190</v>
      </c>
      <c r="R114" s="3" t="str">
        <f>IF(OR(G114="12R",G114="12L"),_xlfn.XLOOKUP(C114,DB!$A$2:$A$222,DB!$B$2:$B$222,""),IF(OR(G114="30L",G114="30R"),_xlfn.XLOOKUP(C114,DB!$A$2:$A$222,DB!$C$2:$C$222,""),""))</f>
        <v>UDGUV</v>
      </c>
      <c r="S114" s="3">
        <f t="shared" si="1"/>
        <v>20</v>
      </c>
      <c r="T114" s="3" t="str">
        <f>_xlfn.XLOOKUP(C114,DB!$A$2:$A$222,DB!$D$2:$D$222,"")</f>
        <v>Sector 2</v>
      </c>
    </row>
    <row r="115" spans="1:20" x14ac:dyDescent="0.2">
      <c r="A115" t="s">
        <v>487</v>
      </c>
      <c r="B115" t="s">
        <v>18</v>
      </c>
      <c r="C115" t="s">
        <v>136</v>
      </c>
      <c r="D115" t="s">
        <v>65</v>
      </c>
      <c r="E115" t="s">
        <v>968</v>
      </c>
      <c r="F115" s="2">
        <v>46274.837962963</v>
      </c>
      <c r="G115" t="s">
        <v>22</v>
      </c>
      <c r="H115" t="s">
        <v>3151</v>
      </c>
      <c r="I115" s="3">
        <v>380</v>
      </c>
      <c r="J115" t="s">
        <v>24</v>
      </c>
      <c r="K115" t="s">
        <v>25</v>
      </c>
      <c r="L115" s="3">
        <v>859</v>
      </c>
      <c r="M115" t="s">
        <v>52</v>
      </c>
      <c r="N115" s="2">
        <v>46274.884722222203</v>
      </c>
      <c r="O115" s="3">
        <v>380</v>
      </c>
      <c r="P115" t="s">
        <v>27</v>
      </c>
      <c r="Q115" s="3">
        <v>190</v>
      </c>
      <c r="R115" s="3" t="str">
        <f>IF(OR(G115="12R",G115="12L"),_xlfn.XLOOKUP(C115,DB!$A$2:$A$222,DB!$B$2:$B$222,""),IF(OR(G115="30L",G115="30R"),_xlfn.XLOOKUP(C115,DB!$A$2:$A$222,DB!$C$2:$C$222,""),""))</f>
        <v>UDGUV</v>
      </c>
      <c r="S115" s="3">
        <f t="shared" si="1"/>
        <v>20</v>
      </c>
      <c r="T115" s="3" t="str">
        <f>_xlfn.XLOOKUP(C115,DB!$A$2:$A$222,DB!$D$2:$D$222,"")</f>
        <v>Sector 2</v>
      </c>
    </row>
    <row r="116" spans="1:20" x14ac:dyDescent="0.2">
      <c r="A116" t="s">
        <v>483</v>
      </c>
      <c r="B116" t="s">
        <v>18</v>
      </c>
      <c r="C116" t="s">
        <v>48</v>
      </c>
      <c r="D116" t="s">
        <v>73</v>
      </c>
      <c r="E116" t="s">
        <v>1538</v>
      </c>
      <c r="F116" s="2">
        <v>46274.839432870402</v>
      </c>
      <c r="G116" t="s">
        <v>22</v>
      </c>
      <c r="H116" t="s">
        <v>3152</v>
      </c>
      <c r="I116" s="3">
        <v>360</v>
      </c>
      <c r="J116" t="s">
        <v>24</v>
      </c>
      <c r="K116" t="s">
        <v>25</v>
      </c>
      <c r="L116" s="3">
        <v>862</v>
      </c>
      <c r="M116" t="s">
        <v>52</v>
      </c>
      <c r="N116" s="2">
        <v>46274.885335648098</v>
      </c>
      <c r="O116" s="3">
        <v>340</v>
      </c>
      <c r="P116" t="s">
        <v>27</v>
      </c>
      <c r="Q116" s="3">
        <v>190</v>
      </c>
      <c r="R116" s="3" t="str">
        <f>IF(OR(G116="12R",G116="12L"),_xlfn.XLOOKUP(C116,DB!$A$2:$A$222,DB!$B$2:$B$222,""),IF(OR(G116="30L",G116="30R"),_xlfn.XLOOKUP(C116,DB!$A$2:$A$222,DB!$C$2:$C$222,""),""))</f>
        <v>UDGUV</v>
      </c>
      <c r="S116" s="3">
        <f t="shared" si="1"/>
        <v>20</v>
      </c>
      <c r="T116" s="3" t="str">
        <f>_xlfn.XLOOKUP(C116,DB!$A$2:$A$222,DB!$D$2:$D$222,"")</f>
        <v>Sector 2</v>
      </c>
    </row>
    <row r="117" spans="1:20" x14ac:dyDescent="0.2">
      <c r="A117" t="s">
        <v>479</v>
      </c>
      <c r="B117" t="s">
        <v>18</v>
      </c>
      <c r="C117" t="s">
        <v>164</v>
      </c>
      <c r="D117" t="s">
        <v>49</v>
      </c>
      <c r="E117" t="s">
        <v>725</v>
      </c>
      <c r="F117" s="2">
        <v>46274.840451388904</v>
      </c>
      <c r="G117" t="s">
        <v>22</v>
      </c>
      <c r="H117" t="s">
        <v>3153</v>
      </c>
      <c r="I117" s="3">
        <v>320</v>
      </c>
      <c r="J117" t="s">
        <v>24</v>
      </c>
      <c r="K117" t="s">
        <v>25</v>
      </c>
      <c r="L117" s="3">
        <v>527</v>
      </c>
      <c r="M117" t="s">
        <v>177</v>
      </c>
      <c r="N117" s="2">
        <v>46274.868148148104</v>
      </c>
      <c r="O117" s="3">
        <v>340</v>
      </c>
      <c r="P117" t="s">
        <v>27</v>
      </c>
      <c r="Q117" s="3">
        <v>40</v>
      </c>
      <c r="R117" s="3" t="str">
        <f>IF(OR(G117="12R",G117="12L"),_xlfn.XLOOKUP(C117,DB!$A$2:$A$222,DB!$B$2:$B$222,""),IF(OR(G117="30L",G117="30R"),_xlfn.XLOOKUP(C117,DB!$A$2:$A$222,DB!$C$2:$C$222,""),""))</f>
        <v>ENEBA</v>
      </c>
      <c r="S117" s="3">
        <f t="shared" si="1"/>
        <v>20</v>
      </c>
      <c r="T117" s="3" t="str">
        <f>_xlfn.XLOOKUP(C117,DB!$A$2:$A$222,DB!$D$2:$D$222,"")</f>
        <v>Sector 3</v>
      </c>
    </row>
    <row r="118" spans="1:20" x14ac:dyDescent="0.2">
      <c r="A118" t="s">
        <v>3154</v>
      </c>
      <c r="B118" t="s">
        <v>18</v>
      </c>
      <c r="C118" t="s">
        <v>305</v>
      </c>
      <c r="D118" t="s">
        <v>174</v>
      </c>
      <c r="E118" t="s">
        <v>3155</v>
      </c>
      <c r="F118" s="2">
        <v>46274.8418171296</v>
      </c>
      <c r="G118" t="s">
        <v>22</v>
      </c>
      <c r="H118" t="s">
        <v>3156</v>
      </c>
      <c r="I118" s="3">
        <v>340</v>
      </c>
      <c r="J118" t="s">
        <v>24</v>
      </c>
      <c r="K118" t="s">
        <v>25</v>
      </c>
      <c r="L118" s="3">
        <v>434</v>
      </c>
      <c r="M118" t="s">
        <v>308</v>
      </c>
      <c r="N118" s="2">
        <v>46274.8648958333</v>
      </c>
      <c r="O118" s="3">
        <v>360</v>
      </c>
      <c r="P118" t="s">
        <v>27</v>
      </c>
      <c r="Q118" s="3">
        <v>40</v>
      </c>
      <c r="R118" s="3" t="str">
        <f>IF(OR(G118="12R",G118="12L"),_xlfn.XLOOKUP(C118,DB!$A$2:$A$222,DB!$B$2:$B$222,""),IF(OR(G118="30L",G118="30R"),_xlfn.XLOOKUP(C118,DB!$A$2:$A$222,DB!$C$2:$C$222,""),""))</f>
        <v>ENEBA</v>
      </c>
      <c r="S118" s="3">
        <f t="shared" si="1"/>
        <v>20</v>
      </c>
      <c r="T118" s="3" t="str">
        <f>_xlfn.XLOOKUP(C118,DB!$A$2:$A$222,DB!$D$2:$D$222,"")</f>
        <v>Sector 3</v>
      </c>
    </row>
    <row r="119" spans="1:20" x14ac:dyDescent="0.2">
      <c r="A119" t="s">
        <v>456</v>
      </c>
      <c r="B119" t="s">
        <v>18</v>
      </c>
      <c r="C119" t="s">
        <v>35</v>
      </c>
      <c r="D119" t="s">
        <v>65</v>
      </c>
      <c r="E119" t="s">
        <v>1504</v>
      </c>
      <c r="F119" s="2">
        <v>46274.842777777798</v>
      </c>
      <c r="G119" t="s">
        <v>22</v>
      </c>
      <c r="H119" t="s">
        <v>3157</v>
      </c>
      <c r="I119" s="3">
        <v>300</v>
      </c>
      <c r="J119" t="s">
        <v>24</v>
      </c>
      <c r="K119" t="s">
        <v>25</v>
      </c>
      <c r="L119" s="3">
        <v>1027</v>
      </c>
      <c r="M119" t="s">
        <v>3158</v>
      </c>
      <c r="N119" s="2">
        <v>46274.895034722198</v>
      </c>
      <c r="O119" s="3">
        <v>300</v>
      </c>
      <c r="P119" t="s">
        <v>27</v>
      </c>
      <c r="Q119" s="3">
        <v>190</v>
      </c>
      <c r="R119" s="3" t="str">
        <f>IF(OR(G119="12R",G119="12L"),_xlfn.XLOOKUP(C119,DB!$A$2:$A$222,DB!$B$2:$B$222,""),IF(OR(G119="30L",G119="30R"),_xlfn.XLOOKUP(C119,DB!$A$2:$A$222,DB!$C$2:$C$222,""),""))</f>
        <v>UDGUV</v>
      </c>
      <c r="S119" s="3">
        <f t="shared" si="1"/>
        <v>20</v>
      </c>
      <c r="T119" s="3" t="str">
        <f>_xlfn.XLOOKUP(C119,DB!$A$2:$A$222,DB!$D$2:$D$222,"")</f>
        <v>Sector 2</v>
      </c>
    </row>
    <row r="120" spans="1:20" x14ac:dyDescent="0.2">
      <c r="A120" t="s">
        <v>496</v>
      </c>
      <c r="B120" t="s">
        <v>18</v>
      </c>
      <c r="C120" t="s">
        <v>59</v>
      </c>
      <c r="D120" t="s">
        <v>65</v>
      </c>
      <c r="E120" t="s">
        <v>223</v>
      </c>
      <c r="F120" s="2">
        <v>46274.845219907402</v>
      </c>
      <c r="G120" t="s">
        <v>22</v>
      </c>
      <c r="H120" t="s">
        <v>1431</v>
      </c>
      <c r="I120" s="3">
        <v>380</v>
      </c>
      <c r="J120" t="s">
        <v>24</v>
      </c>
      <c r="K120" t="s">
        <v>25</v>
      </c>
      <c r="L120" s="3">
        <v>859</v>
      </c>
      <c r="M120" t="s">
        <v>52</v>
      </c>
      <c r="N120" s="2">
        <v>46274.891678240703</v>
      </c>
      <c r="O120" s="3">
        <v>380</v>
      </c>
      <c r="P120" t="s">
        <v>27</v>
      </c>
      <c r="Q120" s="3">
        <v>190</v>
      </c>
      <c r="R120" s="3" t="str">
        <f>IF(OR(G120="12R",G120="12L"),_xlfn.XLOOKUP(C120,DB!$A$2:$A$222,DB!$B$2:$B$222,""),IF(OR(G120="30L",G120="30R"),_xlfn.XLOOKUP(C120,DB!$A$2:$A$222,DB!$C$2:$C$222,""),""))</f>
        <v>UDGUV</v>
      </c>
      <c r="S120" s="3">
        <f t="shared" si="1"/>
        <v>20</v>
      </c>
      <c r="T120" s="3" t="str">
        <f>_xlfn.XLOOKUP(C120,DB!$A$2:$A$222,DB!$D$2:$D$222,"")</f>
        <v>Sector 2</v>
      </c>
    </row>
    <row r="121" spans="1:20" x14ac:dyDescent="0.2">
      <c r="A121" t="s">
        <v>560</v>
      </c>
      <c r="B121" t="s">
        <v>18</v>
      </c>
      <c r="C121" t="s">
        <v>310</v>
      </c>
      <c r="D121" t="s">
        <v>36</v>
      </c>
      <c r="E121" t="s">
        <v>311</v>
      </c>
      <c r="F121" s="2">
        <v>46274.848460648202</v>
      </c>
      <c r="G121" t="s">
        <v>22</v>
      </c>
      <c r="H121" t="s">
        <v>312</v>
      </c>
      <c r="I121" s="3">
        <v>350</v>
      </c>
      <c r="J121" t="s">
        <v>24</v>
      </c>
      <c r="K121" t="s">
        <v>25</v>
      </c>
      <c r="L121" s="3">
        <v>136</v>
      </c>
      <c r="M121" t="s">
        <v>45</v>
      </c>
      <c r="N121" s="2">
        <v>46274.857534722199</v>
      </c>
      <c r="O121" s="3">
        <v>247</v>
      </c>
      <c r="P121" t="s">
        <v>27</v>
      </c>
      <c r="Q121" s="3">
        <v>190</v>
      </c>
      <c r="R121" s="3" t="str">
        <f>IF(OR(G121="12R",G121="12L"),_xlfn.XLOOKUP(C121,DB!$A$2:$A$222,DB!$B$2:$B$222,""),IF(OR(G121="30L",G121="30R"),_xlfn.XLOOKUP(C121,DB!$A$2:$A$222,DB!$C$2:$C$222,""),""))</f>
        <v>NUDAL</v>
      </c>
      <c r="S121" s="3">
        <f t="shared" si="1"/>
        <v>20</v>
      </c>
      <c r="T121" s="3" t="str">
        <f>_xlfn.XLOOKUP(C121,DB!$A$2:$A$222,DB!$D$2:$D$222,"")</f>
        <v>Sector 3</v>
      </c>
    </row>
    <row r="122" spans="1:20" x14ac:dyDescent="0.2">
      <c r="A122" t="s">
        <v>503</v>
      </c>
      <c r="B122" t="s">
        <v>18</v>
      </c>
      <c r="C122" t="s">
        <v>182</v>
      </c>
      <c r="D122" t="s">
        <v>165</v>
      </c>
      <c r="E122" t="s">
        <v>3159</v>
      </c>
      <c r="F122" s="2">
        <v>46274.853738425903</v>
      </c>
      <c r="G122" t="s">
        <v>22</v>
      </c>
      <c r="H122" t="s">
        <v>3160</v>
      </c>
      <c r="I122" s="3">
        <v>350</v>
      </c>
      <c r="J122" t="s">
        <v>24</v>
      </c>
      <c r="K122" t="s">
        <v>25</v>
      </c>
      <c r="L122" s="3">
        <v>361</v>
      </c>
      <c r="M122" t="s">
        <v>33</v>
      </c>
      <c r="N122" s="2">
        <v>46274.873981481498</v>
      </c>
      <c r="O122" s="3">
        <v>330</v>
      </c>
      <c r="P122" t="s">
        <v>27</v>
      </c>
      <c r="Q122" s="3">
        <v>40</v>
      </c>
      <c r="R122" s="3" t="str">
        <f>IF(OR(G122="12R",G122="12L"),_xlfn.XLOOKUP(C122,DB!$A$2:$A$222,DB!$B$2:$B$222,""),IF(OR(G122="30L",G122="30R"),_xlfn.XLOOKUP(C122,DB!$A$2:$A$222,DB!$C$2:$C$222,""),""))</f>
        <v>ENEBA</v>
      </c>
      <c r="S122" s="3">
        <f t="shared" si="1"/>
        <v>20</v>
      </c>
      <c r="T122" s="3" t="str">
        <f>_xlfn.XLOOKUP(C122,DB!$A$2:$A$222,DB!$D$2:$D$222,"")</f>
        <v>Sector 3</v>
      </c>
    </row>
    <row r="123" spans="1:20" x14ac:dyDescent="0.2">
      <c r="A123" t="s">
        <v>462</v>
      </c>
      <c r="B123" t="s">
        <v>18</v>
      </c>
      <c r="C123" t="s">
        <v>463</v>
      </c>
      <c r="D123" t="s">
        <v>36</v>
      </c>
      <c r="E123" t="s">
        <v>3161</v>
      </c>
      <c r="F123" s="2">
        <v>46274.857650462996</v>
      </c>
      <c r="G123" t="s">
        <v>22</v>
      </c>
      <c r="H123" t="s">
        <v>1208</v>
      </c>
      <c r="I123" s="3">
        <v>350</v>
      </c>
      <c r="J123" t="s">
        <v>24</v>
      </c>
      <c r="K123" t="s">
        <v>25</v>
      </c>
      <c r="L123" s="3">
        <v>136</v>
      </c>
      <c r="M123" t="s">
        <v>45</v>
      </c>
      <c r="N123" s="2">
        <v>46274.866979166698</v>
      </c>
      <c r="O123" s="3">
        <v>240</v>
      </c>
      <c r="P123" t="s">
        <v>27</v>
      </c>
      <c r="Q123" s="3">
        <v>190</v>
      </c>
      <c r="R123" s="3" t="str">
        <f>IF(OR(G123="12R",G123="12L"),_xlfn.XLOOKUP(C123,DB!$A$2:$A$222,DB!$B$2:$B$222,""),IF(OR(G123="30L",G123="30R"),_xlfn.XLOOKUP(C123,DB!$A$2:$A$222,DB!$C$2:$C$222,""),""))</f>
        <v>OMSUK</v>
      </c>
      <c r="S123" s="3">
        <f t="shared" si="1"/>
        <v>20</v>
      </c>
      <c r="T123" s="3" t="str">
        <f>_xlfn.XLOOKUP(C123,DB!$A$2:$A$222,DB!$D$2:$D$222,"")</f>
        <v>Sector 3</v>
      </c>
    </row>
    <row r="124" spans="1:20" x14ac:dyDescent="0.2">
      <c r="A124" t="s">
        <v>3162</v>
      </c>
      <c r="B124" t="s">
        <v>18</v>
      </c>
      <c r="C124" t="s">
        <v>173</v>
      </c>
      <c r="D124" t="s">
        <v>174</v>
      </c>
      <c r="E124" t="s">
        <v>3163</v>
      </c>
      <c r="F124" s="2">
        <v>46274.863182870402</v>
      </c>
      <c r="G124" t="s">
        <v>22</v>
      </c>
      <c r="H124" t="s">
        <v>3164</v>
      </c>
      <c r="I124" s="3">
        <v>360</v>
      </c>
      <c r="J124" t="s">
        <v>24</v>
      </c>
      <c r="K124" t="s">
        <v>25</v>
      </c>
      <c r="L124" s="3">
        <v>650</v>
      </c>
      <c r="M124" t="s">
        <v>3165</v>
      </c>
      <c r="N124" s="2">
        <v>46274.8963194444</v>
      </c>
      <c r="O124" s="3">
        <v>340</v>
      </c>
      <c r="P124" t="s">
        <v>27</v>
      </c>
      <c r="Q124" s="3">
        <v>40</v>
      </c>
      <c r="R124" s="3" t="str">
        <f>IF(OR(G124="12R",G124="12L"),_xlfn.XLOOKUP(C124,DB!$A$2:$A$222,DB!$B$2:$B$222,""),IF(OR(G124="30L",G124="30R"),_xlfn.XLOOKUP(C124,DB!$A$2:$A$222,DB!$C$2:$C$222,""),""))</f>
        <v>ENEBA</v>
      </c>
      <c r="S124" s="3">
        <f t="shared" si="1"/>
        <v>20</v>
      </c>
      <c r="T124" s="3" t="str">
        <f>_xlfn.XLOOKUP(C124,DB!$A$2:$A$222,DB!$D$2:$D$222,"")</f>
        <v>Sector 3</v>
      </c>
    </row>
    <row r="125" spans="1:20" x14ac:dyDescent="0.2">
      <c r="A125" t="s">
        <v>888</v>
      </c>
      <c r="B125" t="s">
        <v>18</v>
      </c>
      <c r="C125" t="s">
        <v>889</v>
      </c>
      <c r="D125" t="s">
        <v>890</v>
      </c>
      <c r="E125" t="s">
        <v>1403</v>
      </c>
      <c r="F125" s="2">
        <v>46274.865057870396</v>
      </c>
      <c r="G125" t="s">
        <v>22</v>
      </c>
      <c r="H125" t="s">
        <v>3166</v>
      </c>
      <c r="I125" s="3">
        <v>370</v>
      </c>
      <c r="J125" t="s">
        <v>24</v>
      </c>
      <c r="K125" t="s">
        <v>25</v>
      </c>
      <c r="L125" s="3">
        <v>150</v>
      </c>
      <c r="M125" t="s">
        <v>158</v>
      </c>
      <c r="N125" s="2">
        <v>46274.8749074074</v>
      </c>
      <c r="O125" s="3">
        <v>278</v>
      </c>
      <c r="P125" t="s">
        <v>46</v>
      </c>
      <c r="Q125" s="3">
        <v>190</v>
      </c>
      <c r="R125" s="3" t="str">
        <f>IF(OR(G125="12R",G125="12L"),_xlfn.XLOOKUP(C125,DB!$A$2:$A$222,DB!$B$2:$B$222,""),IF(OR(G125="30L",G125="30R"),_xlfn.XLOOKUP(C125,DB!$A$2:$A$222,DB!$C$2:$C$222,""),""))</f>
        <v>CZM</v>
      </c>
      <c r="S125" s="3">
        <f t="shared" si="1"/>
        <v>20</v>
      </c>
      <c r="T125" s="3" t="str">
        <f>_xlfn.XLOOKUP(C125,DB!$A$2:$A$222,DB!$D$2:$D$222,"")</f>
        <v>Sector 7</v>
      </c>
    </row>
    <row r="126" spans="1:20" x14ac:dyDescent="0.2">
      <c r="A126" t="s">
        <v>499</v>
      </c>
      <c r="B126" t="s">
        <v>18</v>
      </c>
      <c r="C126" t="s">
        <v>48</v>
      </c>
      <c r="D126" t="s">
        <v>20</v>
      </c>
      <c r="E126" t="s">
        <v>1119</v>
      </c>
      <c r="F126" s="2">
        <v>46274.867037037002</v>
      </c>
      <c r="G126" t="s">
        <v>22</v>
      </c>
      <c r="H126" t="s">
        <v>3167</v>
      </c>
      <c r="I126" s="3">
        <v>340</v>
      </c>
      <c r="J126" t="s">
        <v>24</v>
      </c>
      <c r="K126" t="s">
        <v>25</v>
      </c>
      <c r="L126" s="3">
        <v>959</v>
      </c>
      <c r="M126" t="s">
        <v>52</v>
      </c>
      <c r="N126" s="2">
        <v>46274.916921296302</v>
      </c>
      <c r="O126" s="3">
        <v>360</v>
      </c>
      <c r="P126" t="s">
        <v>27</v>
      </c>
      <c r="Q126" s="3">
        <v>190</v>
      </c>
      <c r="R126" s="3" t="str">
        <f>IF(OR(G126="12R",G126="12L"),_xlfn.XLOOKUP(C126,DB!$A$2:$A$222,DB!$B$2:$B$222,""),IF(OR(G126="30L",G126="30R"),_xlfn.XLOOKUP(C126,DB!$A$2:$A$222,DB!$C$2:$C$222,""),""))</f>
        <v>UDGUV</v>
      </c>
      <c r="S126" s="3">
        <f t="shared" si="1"/>
        <v>20</v>
      </c>
      <c r="T126" s="3" t="str">
        <f>_xlfn.XLOOKUP(C126,DB!$A$2:$A$222,DB!$D$2:$D$222,"")</f>
        <v>Sector 2</v>
      </c>
    </row>
    <row r="127" spans="1:20" x14ac:dyDescent="0.2">
      <c r="A127" t="s">
        <v>895</v>
      </c>
      <c r="B127" t="s">
        <v>18</v>
      </c>
      <c r="C127" t="s">
        <v>896</v>
      </c>
      <c r="D127" t="s">
        <v>65</v>
      </c>
      <c r="E127" t="s">
        <v>1769</v>
      </c>
      <c r="F127" s="2">
        <v>46274.869155092601</v>
      </c>
      <c r="G127" t="s">
        <v>22</v>
      </c>
      <c r="H127" t="s">
        <v>3168</v>
      </c>
      <c r="I127" s="3">
        <v>380</v>
      </c>
      <c r="J127" t="s">
        <v>24</v>
      </c>
      <c r="K127" t="s">
        <v>25</v>
      </c>
      <c r="L127" s="3">
        <v>884</v>
      </c>
      <c r="M127" t="s">
        <v>267</v>
      </c>
      <c r="N127" s="2">
        <v>46274.916817129597</v>
      </c>
      <c r="O127" s="3">
        <v>380</v>
      </c>
      <c r="P127" t="s">
        <v>27</v>
      </c>
      <c r="Q127" s="3">
        <v>190</v>
      </c>
      <c r="R127" s="3" t="str">
        <f>IF(OR(G127="12R",G127="12L"),_xlfn.XLOOKUP(C127,DB!$A$2:$A$222,DB!$B$2:$B$222,""),IF(OR(G127="30L",G127="30R"),_xlfn.XLOOKUP(C127,DB!$A$2:$A$222,DB!$C$2:$C$222,""),""))</f>
        <v>UDGUV</v>
      </c>
      <c r="S127" s="3">
        <f t="shared" si="1"/>
        <v>20</v>
      </c>
      <c r="T127" s="3" t="str">
        <f>_xlfn.XLOOKUP(C127,DB!$A$2:$A$222,DB!$D$2:$D$222,"")</f>
        <v>Sector 2</v>
      </c>
    </row>
    <row r="128" spans="1:20" x14ac:dyDescent="0.2">
      <c r="A128" t="s">
        <v>532</v>
      </c>
      <c r="B128" t="s">
        <v>18</v>
      </c>
      <c r="C128" t="s">
        <v>186</v>
      </c>
      <c r="D128" t="s">
        <v>49</v>
      </c>
      <c r="E128" t="s">
        <v>1763</v>
      </c>
      <c r="F128" s="2">
        <v>46274.872766203698</v>
      </c>
      <c r="G128" t="s">
        <v>22</v>
      </c>
      <c r="H128" t="s">
        <v>3169</v>
      </c>
      <c r="I128" s="3">
        <v>270</v>
      </c>
      <c r="J128" t="s">
        <v>24</v>
      </c>
      <c r="K128" t="s">
        <v>25</v>
      </c>
      <c r="L128" s="3">
        <v>354</v>
      </c>
      <c r="M128" t="s">
        <v>33</v>
      </c>
      <c r="N128" s="2">
        <v>46274.892465277801</v>
      </c>
      <c r="O128" s="3">
        <v>330</v>
      </c>
      <c r="P128" t="s">
        <v>27</v>
      </c>
      <c r="Q128" s="3">
        <v>40</v>
      </c>
      <c r="R128" s="3" t="str">
        <f>IF(OR(G128="12R",G128="12L"),_xlfn.XLOOKUP(C128,DB!$A$2:$A$222,DB!$B$2:$B$222,""),IF(OR(G128="30L",G128="30R"),_xlfn.XLOOKUP(C128,DB!$A$2:$A$222,DB!$C$2:$C$222,""),""))</f>
        <v>OMSUK</v>
      </c>
      <c r="S128" s="3">
        <f t="shared" si="1"/>
        <v>20</v>
      </c>
      <c r="T128" s="3" t="str">
        <f>_xlfn.XLOOKUP(C128,DB!$A$2:$A$222,DB!$D$2:$D$222,"")</f>
        <v>Sector 3</v>
      </c>
    </row>
    <row r="129" spans="1:20" x14ac:dyDescent="0.2">
      <c r="A129" t="s">
        <v>525</v>
      </c>
      <c r="B129" t="s">
        <v>18</v>
      </c>
      <c r="C129" t="s">
        <v>341</v>
      </c>
      <c r="D129" t="s">
        <v>155</v>
      </c>
      <c r="E129" t="s">
        <v>1962</v>
      </c>
      <c r="F129" s="2">
        <v>46274.874293981498</v>
      </c>
      <c r="G129" t="s">
        <v>22</v>
      </c>
      <c r="H129" t="s">
        <v>3170</v>
      </c>
      <c r="I129" s="3">
        <v>380</v>
      </c>
      <c r="J129" t="s">
        <v>24</v>
      </c>
      <c r="K129" t="s">
        <v>25</v>
      </c>
      <c r="L129" s="3">
        <v>542</v>
      </c>
      <c r="M129" t="s">
        <v>177</v>
      </c>
      <c r="N129" s="2">
        <v>46274.902708333299</v>
      </c>
      <c r="O129" s="3">
        <v>380</v>
      </c>
      <c r="P129" t="s">
        <v>27</v>
      </c>
      <c r="Q129" s="3">
        <v>40</v>
      </c>
      <c r="R129" s="3" t="str">
        <f>IF(OR(G129="12R",G129="12L"),_xlfn.XLOOKUP(C129,DB!$A$2:$A$222,DB!$B$2:$B$222,""),IF(OR(G129="30L",G129="30R"),_xlfn.XLOOKUP(C129,DB!$A$2:$A$222,DB!$C$2:$C$222,""),""))</f>
        <v>ENEBA</v>
      </c>
      <c r="S129" s="3">
        <f t="shared" si="1"/>
        <v>20</v>
      </c>
      <c r="T129" s="3" t="str">
        <f>_xlfn.XLOOKUP(C129,DB!$A$2:$A$222,DB!$D$2:$D$222,"")</f>
        <v>Sector 3</v>
      </c>
    </row>
    <row r="130" spans="1:20" x14ac:dyDescent="0.2">
      <c r="A130" t="s">
        <v>528</v>
      </c>
      <c r="B130" t="s">
        <v>18</v>
      </c>
      <c r="C130" t="s">
        <v>529</v>
      </c>
      <c r="D130" t="s">
        <v>49</v>
      </c>
      <c r="E130" t="s">
        <v>3171</v>
      </c>
      <c r="F130" s="2">
        <v>46274.877048611103</v>
      </c>
      <c r="G130" t="s">
        <v>22</v>
      </c>
      <c r="H130" t="s">
        <v>3172</v>
      </c>
      <c r="I130" s="3">
        <v>300</v>
      </c>
      <c r="J130" t="s">
        <v>24</v>
      </c>
      <c r="K130" t="s">
        <v>25</v>
      </c>
      <c r="L130" s="3">
        <v>433</v>
      </c>
      <c r="M130" t="s">
        <v>308</v>
      </c>
      <c r="N130" s="2">
        <v>46274.9003240741</v>
      </c>
      <c r="O130" s="3">
        <v>300</v>
      </c>
      <c r="P130" t="s">
        <v>27</v>
      </c>
      <c r="Q130" s="3">
        <v>40</v>
      </c>
      <c r="R130" s="3" t="str">
        <f>IF(OR(G130="12R",G130="12L"),_xlfn.XLOOKUP(C130,DB!$A$2:$A$222,DB!$B$2:$B$222,""),IF(OR(G130="30L",G130="30R"),_xlfn.XLOOKUP(C130,DB!$A$2:$A$222,DB!$C$2:$C$222,""),""))</f>
        <v>UDGUV</v>
      </c>
      <c r="S130" s="3">
        <f t="shared" si="1"/>
        <v>21</v>
      </c>
      <c r="T130" s="3" t="str">
        <f>_xlfn.XLOOKUP(C130,DB!$A$2:$A$222,DB!$D$2:$D$222,"")</f>
        <v>Sector 2</v>
      </c>
    </row>
    <row r="131" spans="1:20" x14ac:dyDescent="0.2">
      <c r="A131" t="s">
        <v>520</v>
      </c>
      <c r="B131" t="s">
        <v>18</v>
      </c>
      <c r="C131" t="s">
        <v>521</v>
      </c>
      <c r="D131" t="s">
        <v>36</v>
      </c>
      <c r="E131" t="s">
        <v>899</v>
      </c>
      <c r="F131" s="2">
        <v>46274.879942129599</v>
      </c>
      <c r="G131" t="s">
        <v>22</v>
      </c>
      <c r="H131" t="s">
        <v>3173</v>
      </c>
      <c r="I131" s="3">
        <v>350</v>
      </c>
      <c r="J131" t="s">
        <v>24</v>
      </c>
      <c r="K131" t="s">
        <v>25</v>
      </c>
      <c r="L131" s="3">
        <v>218</v>
      </c>
      <c r="M131" t="s">
        <v>68</v>
      </c>
      <c r="N131" s="2">
        <v>46274.894756944399</v>
      </c>
      <c r="O131" s="3">
        <v>312</v>
      </c>
      <c r="P131" t="s">
        <v>27</v>
      </c>
      <c r="Q131" s="3">
        <v>190</v>
      </c>
      <c r="R131" s="3" t="str">
        <f>IF(OR(G131="12R",G131="12L"),_xlfn.XLOOKUP(C131,DB!$A$2:$A$222,DB!$B$2:$B$222,""),IF(OR(G131="30L",G131="30R"),_xlfn.XLOOKUP(C131,DB!$A$2:$A$222,DB!$C$2:$C$222,""),""))</f>
        <v>CZM</v>
      </c>
      <c r="S131" s="3">
        <f t="shared" ref="S131:S194" si="2">HOUR(F131)</f>
        <v>21</v>
      </c>
      <c r="T131" s="3" t="str">
        <f>_xlfn.XLOOKUP(C131,DB!$A$2:$A$222,DB!$D$2:$D$222,"")</f>
        <v>Sector 7</v>
      </c>
    </row>
    <row r="132" spans="1:20" x14ac:dyDescent="0.2">
      <c r="A132" t="s">
        <v>535</v>
      </c>
      <c r="B132" t="s">
        <v>18</v>
      </c>
      <c r="C132" t="s">
        <v>173</v>
      </c>
      <c r="D132" t="s">
        <v>174</v>
      </c>
      <c r="E132" t="s">
        <v>3174</v>
      </c>
      <c r="F132" s="2">
        <v>46274.881516203699</v>
      </c>
      <c r="G132" t="s">
        <v>22</v>
      </c>
      <c r="H132" t="s">
        <v>3175</v>
      </c>
      <c r="I132" s="3">
        <v>340</v>
      </c>
      <c r="J132" t="s">
        <v>24</v>
      </c>
      <c r="K132" t="s">
        <v>25</v>
      </c>
      <c r="L132" s="3">
        <v>649</v>
      </c>
      <c r="M132" t="s">
        <v>3176</v>
      </c>
      <c r="N132" s="2">
        <v>46274.914837962999</v>
      </c>
      <c r="O132" s="3">
        <v>340</v>
      </c>
      <c r="P132" t="s">
        <v>27</v>
      </c>
      <c r="Q132" s="3">
        <v>40</v>
      </c>
      <c r="R132" s="3" t="str">
        <f>IF(OR(G132="12R",G132="12L"),_xlfn.XLOOKUP(C132,DB!$A$2:$A$222,DB!$B$2:$B$222,""),IF(OR(G132="30L",G132="30R"),_xlfn.XLOOKUP(C132,DB!$A$2:$A$222,DB!$C$2:$C$222,""),""))</f>
        <v>ENEBA</v>
      </c>
      <c r="S132" s="3">
        <f t="shared" si="2"/>
        <v>21</v>
      </c>
      <c r="T132" s="3" t="str">
        <f>_xlfn.XLOOKUP(C132,DB!$A$2:$A$222,DB!$D$2:$D$222,"")</f>
        <v>Sector 3</v>
      </c>
    </row>
    <row r="133" spans="1:20" x14ac:dyDescent="0.2">
      <c r="A133" t="s">
        <v>345</v>
      </c>
      <c r="B133" t="s">
        <v>18</v>
      </c>
      <c r="C133" t="s">
        <v>346</v>
      </c>
      <c r="D133" t="s">
        <v>65</v>
      </c>
      <c r="E133" t="s">
        <v>3177</v>
      </c>
      <c r="F133" s="2">
        <v>46274.882777777799</v>
      </c>
      <c r="G133" t="s">
        <v>22</v>
      </c>
      <c r="H133" t="s">
        <v>3178</v>
      </c>
      <c r="I133" s="3">
        <v>390</v>
      </c>
      <c r="J133" t="s">
        <v>24</v>
      </c>
      <c r="K133" t="s">
        <v>25</v>
      </c>
      <c r="L133" s="3">
        <v>150</v>
      </c>
      <c r="M133" t="s">
        <v>158</v>
      </c>
      <c r="N133" s="2">
        <v>46274.892708333296</v>
      </c>
      <c r="O133" s="3">
        <v>305</v>
      </c>
      <c r="P133" t="s">
        <v>27</v>
      </c>
      <c r="Q133" s="3">
        <v>190</v>
      </c>
      <c r="R133" s="3" t="str">
        <f>IF(OR(G133="12R",G133="12L"),_xlfn.XLOOKUP(C133,DB!$A$2:$A$222,DB!$B$2:$B$222,""),IF(OR(G133="30L",G133="30R"),_xlfn.XLOOKUP(C133,DB!$A$2:$A$222,DB!$C$2:$C$222,""),""))</f>
        <v>TAKUX</v>
      </c>
      <c r="S133" s="3">
        <f t="shared" si="2"/>
        <v>21</v>
      </c>
      <c r="T133" s="3" t="str">
        <f>_xlfn.XLOOKUP(C133,DB!$A$2:$A$222,DB!$D$2:$D$222,"")</f>
        <v>Sector 7</v>
      </c>
    </row>
    <row r="134" spans="1:20" x14ac:dyDescent="0.2">
      <c r="A134" t="s">
        <v>282</v>
      </c>
      <c r="B134" t="s">
        <v>18</v>
      </c>
      <c r="C134" t="s">
        <v>19</v>
      </c>
      <c r="D134" t="s">
        <v>65</v>
      </c>
      <c r="E134" t="s">
        <v>2649</v>
      </c>
      <c r="F134" s="2">
        <v>46274.8839814815</v>
      </c>
      <c r="G134" t="s">
        <v>22</v>
      </c>
      <c r="H134" t="s">
        <v>3179</v>
      </c>
      <c r="I134" s="3">
        <v>360</v>
      </c>
      <c r="J134" t="s">
        <v>24</v>
      </c>
      <c r="K134" t="s">
        <v>25</v>
      </c>
      <c r="L134" s="3">
        <v>866</v>
      </c>
      <c r="M134" t="s">
        <v>267</v>
      </c>
      <c r="N134" s="2">
        <v>46274.929050925901</v>
      </c>
      <c r="O134" s="3">
        <v>360</v>
      </c>
      <c r="P134" t="s">
        <v>27</v>
      </c>
      <c r="Q134" s="3">
        <v>190</v>
      </c>
      <c r="R134" s="3" t="str">
        <f>IF(OR(G134="12R",G134="12L"),_xlfn.XLOOKUP(C134,DB!$A$2:$A$222,DB!$B$2:$B$222,""),IF(OR(G134="30L",G134="30R"),_xlfn.XLOOKUP(C134,DB!$A$2:$A$222,DB!$C$2:$C$222,""),""))</f>
        <v>UDGUV</v>
      </c>
      <c r="S134" s="3">
        <f t="shared" si="2"/>
        <v>21</v>
      </c>
      <c r="T134" s="3" t="str">
        <f>_xlfn.XLOOKUP(C134,DB!$A$2:$A$222,DB!$D$2:$D$222,"")</f>
        <v>Sector 2</v>
      </c>
    </row>
    <row r="135" spans="1:20" x14ac:dyDescent="0.2">
      <c r="A135" t="s">
        <v>542</v>
      </c>
      <c r="B135" t="s">
        <v>18</v>
      </c>
      <c r="C135" t="s">
        <v>543</v>
      </c>
      <c r="D135" t="s">
        <v>165</v>
      </c>
      <c r="E135" t="s">
        <v>3180</v>
      </c>
      <c r="F135" s="2">
        <v>46274.886203703703</v>
      </c>
      <c r="G135" t="s">
        <v>22</v>
      </c>
      <c r="H135" t="s">
        <v>3181</v>
      </c>
      <c r="I135" s="3">
        <v>320</v>
      </c>
      <c r="J135" t="s">
        <v>24</v>
      </c>
      <c r="K135" t="s">
        <v>25</v>
      </c>
      <c r="L135" s="3">
        <v>872</v>
      </c>
      <c r="M135" t="s">
        <v>39</v>
      </c>
      <c r="N135" s="2">
        <v>46274.930104166699</v>
      </c>
      <c r="O135" s="3">
        <v>320</v>
      </c>
      <c r="P135" t="s">
        <v>27</v>
      </c>
      <c r="Q135" s="3">
        <v>190</v>
      </c>
      <c r="R135" s="3" t="str">
        <f>IF(OR(G135="12R",G135="12L"),_xlfn.XLOOKUP(C135,DB!$A$2:$A$222,DB!$B$2:$B$222,""),IF(OR(G135="30L",G135="30R"),_xlfn.XLOOKUP(C135,DB!$A$2:$A$222,DB!$C$2:$C$222,""),""))</f>
        <v>OMSUK</v>
      </c>
      <c r="S135" s="3">
        <f t="shared" si="2"/>
        <v>21</v>
      </c>
      <c r="T135" s="3" t="str">
        <f>_xlfn.XLOOKUP(C135,DB!$A$2:$A$222,DB!$D$2:$D$222,"")</f>
        <v>Sector 3</v>
      </c>
    </row>
    <row r="136" spans="1:20" x14ac:dyDescent="0.2">
      <c r="A136" t="s">
        <v>490</v>
      </c>
      <c r="B136" t="s">
        <v>18</v>
      </c>
      <c r="C136" t="s">
        <v>35</v>
      </c>
      <c r="D136" t="s">
        <v>20</v>
      </c>
      <c r="E136" t="s">
        <v>410</v>
      </c>
      <c r="F136" s="2">
        <v>46274.888796296298</v>
      </c>
      <c r="G136" t="s">
        <v>22</v>
      </c>
      <c r="H136" t="s">
        <v>3182</v>
      </c>
      <c r="I136" s="3">
        <v>360</v>
      </c>
      <c r="J136" t="s">
        <v>24</v>
      </c>
      <c r="K136" t="s">
        <v>25</v>
      </c>
      <c r="L136" s="3">
        <v>900</v>
      </c>
      <c r="M136" t="s">
        <v>39</v>
      </c>
      <c r="N136" s="2">
        <v>46274.936261574097</v>
      </c>
      <c r="O136" s="3">
        <v>340</v>
      </c>
      <c r="P136" t="s">
        <v>27</v>
      </c>
      <c r="Q136" s="3">
        <v>190</v>
      </c>
      <c r="R136" s="3" t="str">
        <f>IF(OR(G136="12R",G136="12L"),_xlfn.XLOOKUP(C136,DB!$A$2:$A$222,DB!$B$2:$B$222,""),IF(OR(G136="30L",G136="30R"),_xlfn.XLOOKUP(C136,DB!$A$2:$A$222,DB!$C$2:$C$222,""),""))</f>
        <v>UDGUV</v>
      </c>
      <c r="S136" s="3">
        <f t="shared" si="2"/>
        <v>21</v>
      </c>
      <c r="T136" s="3" t="str">
        <f>_xlfn.XLOOKUP(C136,DB!$A$2:$A$222,DB!$D$2:$D$222,"")</f>
        <v>Sector 2</v>
      </c>
    </row>
    <row r="137" spans="1:20" x14ac:dyDescent="0.2">
      <c r="A137" t="s">
        <v>550</v>
      </c>
      <c r="B137" t="s">
        <v>18</v>
      </c>
      <c r="C137" t="s">
        <v>551</v>
      </c>
      <c r="D137" t="s">
        <v>30</v>
      </c>
      <c r="E137" t="s">
        <v>773</v>
      </c>
      <c r="F137" s="2">
        <v>46274.889745370398</v>
      </c>
      <c r="G137" t="s">
        <v>22</v>
      </c>
      <c r="H137" t="s">
        <v>3183</v>
      </c>
      <c r="I137" s="3">
        <v>360</v>
      </c>
      <c r="J137" t="s">
        <v>24</v>
      </c>
      <c r="K137" t="s">
        <v>25</v>
      </c>
      <c r="L137" s="3">
        <v>432</v>
      </c>
      <c r="M137" t="s">
        <v>308</v>
      </c>
      <c r="N137" s="2">
        <v>46274.913877314801</v>
      </c>
      <c r="O137" s="3">
        <v>360</v>
      </c>
      <c r="P137" t="s">
        <v>27</v>
      </c>
      <c r="Q137" s="3">
        <v>40</v>
      </c>
      <c r="R137" s="3" t="str">
        <f>IF(OR(G137="12R",G137="12L"),_xlfn.XLOOKUP(C137,DB!$A$2:$A$222,DB!$B$2:$B$222,""),IF(OR(G137="30L",G137="30R"),_xlfn.XLOOKUP(C137,DB!$A$2:$A$222,DB!$C$2:$C$222,""),""))</f>
        <v>OMSUK</v>
      </c>
      <c r="S137" s="3">
        <f t="shared" si="2"/>
        <v>21</v>
      </c>
      <c r="T137" s="3" t="str">
        <f>_xlfn.XLOOKUP(C137,DB!$A$2:$A$222,DB!$D$2:$D$222,"")</f>
        <v>Sector 3</v>
      </c>
    </row>
    <row r="138" spans="1:20" x14ac:dyDescent="0.2">
      <c r="A138" t="s">
        <v>921</v>
      </c>
      <c r="B138" t="s">
        <v>18</v>
      </c>
      <c r="C138" t="s">
        <v>318</v>
      </c>
      <c r="D138" t="s">
        <v>30</v>
      </c>
      <c r="E138" t="s">
        <v>2723</v>
      </c>
      <c r="F138" s="2">
        <v>46274.891909722202</v>
      </c>
      <c r="G138" t="s">
        <v>22</v>
      </c>
      <c r="H138" t="s">
        <v>3184</v>
      </c>
      <c r="I138" s="3">
        <v>410</v>
      </c>
      <c r="J138" t="s">
        <v>24</v>
      </c>
      <c r="K138" t="s">
        <v>25</v>
      </c>
      <c r="L138" s="3">
        <v>175</v>
      </c>
      <c r="M138" t="s">
        <v>3185</v>
      </c>
      <c r="N138" s="2">
        <v>46274.903703703698</v>
      </c>
      <c r="O138" s="3">
        <v>315</v>
      </c>
      <c r="P138" t="s">
        <v>27</v>
      </c>
      <c r="Q138" s="3">
        <v>190</v>
      </c>
      <c r="R138" s="3" t="str">
        <f>IF(OR(G138="12R",G138="12L"),_xlfn.XLOOKUP(C138,DB!$A$2:$A$222,DB!$B$2:$B$222,""),IF(OR(G138="30L",G138="30R"),_xlfn.XLOOKUP(C138,DB!$A$2:$A$222,DB!$C$2:$C$222,""),""))</f>
        <v>HECAT</v>
      </c>
      <c r="S138" s="3">
        <f t="shared" si="2"/>
        <v>21</v>
      </c>
      <c r="T138" s="3" t="str">
        <f>_xlfn.XLOOKUP(C138,DB!$A$2:$A$222,DB!$D$2:$D$222,"")</f>
        <v>Sector 7</v>
      </c>
    </row>
    <row r="139" spans="1:20" x14ac:dyDescent="0.2">
      <c r="A139" t="s">
        <v>580</v>
      </c>
      <c r="B139" t="s">
        <v>18</v>
      </c>
      <c r="C139" t="s">
        <v>136</v>
      </c>
      <c r="D139" t="s">
        <v>20</v>
      </c>
      <c r="E139" t="s">
        <v>1389</v>
      </c>
      <c r="F139" s="2">
        <v>46274.892731481501</v>
      </c>
      <c r="G139" t="s">
        <v>22</v>
      </c>
      <c r="H139" t="s">
        <v>3186</v>
      </c>
      <c r="I139" s="3">
        <v>360</v>
      </c>
      <c r="J139" t="s">
        <v>24</v>
      </c>
      <c r="K139" t="s">
        <v>216</v>
      </c>
      <c r="L139" s="3">
        <v>893</v>
      </c>
      <c r="M139" t="s">
        <v>52</v>
      </c>
      <c r="N139" s="2">
        <v>46274.940289351798</v>
      </c>
      <c r="O139" s="3">
        <v>360</v>
      </c>
      <c r="P139" t="s">
        <v>27</v>
      </c>
      <c r="Q139" s="3">
        <v>190</v>
      </c>
      <c r="R139" s="3" t="str">
        <f>IF(OR(G139="12R",G139="12L"),_xlfn.XLOOKUP(C139,DB!$A$2:$A$222,DB!$B$2:$B$222,""),IF(OR(G139="30L",G139="30R"),_xlfn.XLOOKUP(C139,DB!$A$2:$A$222,DB!$C$2:$C$222,""),""))</f>
        <v>UDGUV</v>
      </c>
      <c r="S139" s="3">
        <f t="shared" si="2"/>
        <v>21</v>
      </c>
      <c r="T139" s="3" t="str">
        <f>_xlfn.XLOOKUP(C139,DB!$A$2:$A$222,DB!$D$2:$D$222,"")</f>
        <v>Sector 2</v>
      </c>
    </row>
    <row r="140" spans="1:20" x14ac:dyDescent="0.2">
      <c r="A140" t="s">
        <v>905</v>
      </c>
      <c r="B140" t="s">
        <v>18</v>
      </c>
      <c r="C140" t="s">
        <v>906</v>
      </c>
      <c r="D140" t="s">
        <v>630</v>
      </c>
      <c r="E140" t="s">
        <v>1639</v>
      </c>
      <c r="F140" s="2">
        <v>46274.894641203697</v>
      </c>
      <c r="G140" t="s">
        <v>22</v>
      </c>
      <c r="H140" t="s">
        <v>3187</v>
      </c>
      <c r="I140" s="3">
        <v>390</v>
      </c>
      <c r="J140" t="s">
        <v>24</v>
      </c>
      <c r="K140" t="s">
        <v>25</v>
      </c>
      <c r="L140" s="3">
        <v>357</v>
      </c>
      <c r="M140" t="s">
        <v>1258</v>
      </c>
      <c r="N140" s="2">
        <v>46274.914212962998</v>
      </c>
      <c r="O140" s="3">
        <v>390</v>
      </c>
      <c r="P140" t="s">
        <v>46</v>
      </c>
      <c r="Q140" s="3">
        <v>40</v>
      </c>
      <c r="R140" s="3" t="str">
        <f>IF(OR(G140="12R",G140="12L"),_xlfn.XLOOKUP(C140,DB!$A$2:$A$222,DB!$B$2:$B$222,""),IF(OR(G140="30L",G140="30R"),_xlfn.XLOOKUP(C140,DB!$A$2:$A$222,DB!$C$2:$C$222,""),""))</f>
        <v>NUDAL</v>
      </c>
      <c r="S140" s="3">
        <f t="shared" si="2"/>
        <v>21</v>
      </c>
      <c r="T140" s="3" t="str">
        <f>_xlfn.XLOOKUP(C140,DB!$A$2:$A$222,DB!$D$2:$D$222,"")</f>
        <v>Sector 3</v>
      </c>
    </row>
    <row r="141" spans="1:20" x14ac:dyDescent="0.2">
      <c r="A141" t="s">
        <v>566</v>
      </c>
      <c r="B141" t="s">
        <v>18</v>
      </c>
      <c r="C141" t="s">
        <v>19</v>
      </c>
      <c r="D141" t="s">
        <v>65</v>
      </c>
      <c r="E141" t="s">
        <v>1565</v>
      </c>
      <c r="F141" s="2">
        <v>46274.898738425902</v>
      </c>
      <c r="G141" t="s">
        <v>22</v>
      </c>
      <c r="H141" t="s">
        <v>3188</v>
      </c>
      <c r="I141" s="3">
        <v>380</v>
      </c>
      <c r="J141" t="s">
        <v>24</v>
      </c>
      <c r="K141" t="s">
        <v>25</v>
      </c>
      <c r="L141" s="3">
        <v>871</v>
      </c>
      <c r="M141" t="s">
        <v>26</v>
      </c>
      <c r="N141" s="2">
        <v>46274.945127314801</v>
      </c>
      <c r="O141" s="3">
        <v>380</v>
      </c>
      <c r="P141" t="s">
        <v>27</v>
      </c>
      <c r="Q141" s="3">
        <v>190</v>
      </c>
      <c r="R141" s="3" t="str">
        <f>IF(OR(G141="12R",G141="12L"),_xlfn.XLOOKUP(C141,DB!$A$2:$A$222,DB!$B$2:$B$222,""),IF(OR(G141="30L",G141="30R"),_xlfn.XLOOKUP(C141,DB!$A$2:$A$222,DB!$C$2:$C$222,""),""))</f>
        <v>UDGUV</v>
      </c>
      <c r="S141" s="3">
        <f t="shared" si="2"/>
        <v>21</v>
      </c>
      <c r="T141" s="3" t="str">
        <f>_xlfn.XLOOKUP(C141,DB!$A$2:$A$222,DB!$D$2:$D$222,"")</f>
        <v>Sector 2</v>
      </c>
    </row>
    <row r="142" spans="1:20" x14ac:dyDescent="0.2">
      <c r="A142" t="s">
        <v>193</v>
      </c>
      <c r="B142" t="s">
        <v>18</v>
      </c>
      <c r="C142" t="s">
        <v>18</v>
      </c>
      <c r="D142" t="s">
        <v>194</v>
      </c>
      <c r="F142" s="2">
        <v>46274.900405092601</v>
      </c>
      <c r="G142" t="s">
        <v>22</v>
      </c>
      <c r="H142" t="s">
        <v>3189</v>
      </c>
      <c r="I142" s="3">
        <v>15</v>
      </c>
      <c r="J142" t="s">
        <v>196</v>
      </c>
      <c r="K142" t="s">
        <v>62</v>
      </c>
      <c r="L142" s="3">
        <v>821</v>
      </c>
      <c r="M142" t="s">
        <v>18</v>
      </c>
      <c r="N142" s="2">
        <v>46274.9908796296</v>
      </c>
      <c r="O142" s="3">
        <v>0</v>
      </c>
      <c r="P142" t="s">
        <v>192</v>
      </c>
      <c r="Q142" s="3">
        <v>15</v>
      </c>
      <c r="R142" s="3" t="str">
        <f>IF(OR(G142="12R",G142="12L"),_xlfn.XLOOKUP(C142,DB!$A$2:$A$222,DB!$B$2:$B$222,""),IF(OR(G142="30L",G142="30R"),_xlfn.XLOOKUP(C142,DB!$A$2:$A$222,DB!$C$2:$C$222,""),""))</f>
        <v/>
      </c>
      <c r="S142" s="3">
        <f t="shared" si="2"/>
        <v>21</v>
      </c>
      <c r="T142" s="3" t="str">
        <f>_xlfn.XLOOKUP(C142,DB!$A$2:$A$222,DB!$D$2:$D$222,"")</f>
        <v/>
      </c>
    </row>
    <row r="143" spans="1:20" x14ac:dyDescent="0.2">
      <c r="A143" t="s">
        <v>547</v>
      </c>
      <c r="B143" t="s">
        <v>18</v>
      </c>
      <c r="C143" t="s">
        <v>35</v>
      </c>
      <c r="D143" t="s">
        <v>65</v>
      </c>
      <c r="E143" t="s">
        <v>548</v>
      </c>
      <c r="F143" s="2">
        <v>46274.904710648101</v>
      </c>
      <c r="G143" t="s">
        <v>22</v>
      </c>
      <c r="H143" t="s">
        <v>3190</v>
      </c>
      <c r="I143" s="3">
        <v>380</v>
      </c>
      <c r="J143" t="s">
        <v>24</v>
      </c>
      <c r="K143" t="s">
        <v>25</v>
      </c>
      <c r="L143" s="3">
        <v>865</v>
      </c>
      <c r="M143" t="s">
        <v>39</v>
      </c>
      <c r="N143" s="2">
        <v>46274.950717592597</v>
      </c>
      <c r="O143" s="3">
        <v>370</v>
      </c>
      <c r="P143" t="s">
        <v>27</v>
      </c>
      <c r="Q143" s="3">
        <v>190</v>
      </c>
      <c r="R143" s="3" t="str">
        <f>IF(OR(G143="12R",G143="12L"),_xlfn.XLOOKUP(C143,DB!$A$2:$A$222,DB!$B$2:$B$222,""),IF(OR(G143="30L",G143="30R"),_xlfn.XLOOKUP(C143,DB!$A$2:$A$222,DB!$C$2:$C$222,""),""))</f>
        <v>UDGUV</v>
      </c>
      <c r="S143" s="3">
        <f t="shared" si="2"/>
        <v>21</v>
      </c>
      <c r="T143" s="3" t="str">
        <f>_xlfn.XLOOKUP(C143,DB!$A$2:$A$222,DB!$D$2:$D$222,"")</f>
        <v>Sector 2</v>
      </c>
    </row>
    <row r="144" spans="1:20" x14ac:dyDescent="0.2">
      <c r="A144" t="s">
        <v>569</v>
      </c>
      <c r="B144" t="s">
        <v>18</v>
      </c>
      <c r="C144" t="s">
        <v>154</v>
      </c>
      <c r="D144" t="s">
        <v>174</v>
      </c>
      <c r="E144" t="s">
        <v>1643</v>
      </c>
      <c r="F144" s="2">
        <v>46274.910185185203</v>
      </c>
      <c r="G144" t="s">
        <v>22</v>
      </c>
      <c r="H144" t="s">
        <v>3191</v>
      </c>
      <c r="I144" s="3">
        <v>350</v>
      </c>
      <c r="J144" t="s">
        <v>24</v>
      </c>
      <c r="K144" t="s">
        <v>25</v>
      </c>
      <c r="L144" s="3">
        <v>149</v>
      </c>
      <c r="M144" t="s">
        <v>158</v>
      </c>
      <c r="N144" s="2">
        <v>46274.919965277797</v>
      </c>
      <c r="O144" s="3">
        <v>289</v>
      </c>
      <c r="P144" t="s">
        <v>27</v>
      </c>
      <c r="Q144" s="3">
        <v>190</v>
      </c>
      <c r="R144" s="3" t="str">
        <f>IF(OR(G144="12R",G144="12L"),_xlfn.XLOOKUP(C144,DB!$A$2:$A$222,DB!$B$2:$B$222,""),IF(OR(G144="30L",G144="30R"),_xlfn.XLOOKUP(C144,DB!$A$2:$A$222,DB!$C$2:$C$222,""),""))</f>
        <v>TAKUX</v>
      </c>
      <c r="S144" s="3">
        <f t="shared" si="2"/>
        <v>21</v>
      </c>
      <c r="T144" s="3" t="str">
        <f>_xlfn.XLOOKUP(C144,DB!$A$2:$A$222,DB!$D$2:$D$222,"")</f>
        <v>Sector 7</v>
      </c>
    </row>
    <row r="145" spans="1:20" x14ac:dyDescent="0.2">
      <c r="A145" t="s">
        <v>572</v>
      </c>
      <c r="B145" t="s">
        <v>18</v>
      </c>
      <c r="C145" t="s">
        <v>333</v>
      </c>
      <c r="D145" t="s">
        <v>36</v>
      </c>
      <c r="E145" t="s">
        <v>3192</v>
      </c>
      <c r="F145" s="2">
        <v>46274.9141087963</v>
      </c>
      <c r="G145" t="s">
        <v>22</v>
      </c>
      <c r="H145" t="s">
        <v>3193</v>
      </c>
      <c r="I145" s="3">
        <v>370</v>
      </c>
      <c r="J145" t="s">
        <v>24</v>
      </c>
      <c r="K145" t="s">
        <v>25</v>
      </c>
      <c r="L145" s="3">
        <v>149</v>
      </c>
      <c r="M145" t="s">
        <v>158</v>
      </c>
      <c r="N145" s="2">
        <v>46274.924479166701</v>
      </c>
      <c r="O145" s="3">
        <v>245</v>
      </c>
      <c r="P145" t="s">
        <v>27</v>
      </c>
      <c r="Q145" s="3">
        <v>190</v>
      </c>
      <c r="R145" s="3" t="str">
        <f>IF(OR(G145="12R",G145="12L"),_xlfn.XLOOKUP(C145,DB!$A$2:$A$222,DB!$B$2:$B$222,""),IF(OR(G145="30L",G145="30R"),_xlfn.XLOOKUP(C145,DB!$A$2:$A$222,DB!$C$2:$C$222,""),""))</f>
        <v>TAKUX</v>
      </c>
      <c r="S145" s="3">
        <f t="shared" si="2"/>
        <v>21</v>
      </c>
      <c r="T145" s="3" t="str">
        <f>_xlfn.XLOOKUP(C145,DB!$A$2:$A$222,DB!$D$2:$D$222,"")</f>
        <v>Sector 7</v>
      </c>
    </row>
    <row r="146" spans="1:20" x14ac:dyDescent="0.2">
      <c r="A146" t="s">
        <v>575</v>
      </c>
      <c r="B146" t="s">
        <v>18</v>
      </c>
      <c r="C146" t="s">
        <v>95</v>
      </c>
      <c r="D146" t="s">
        <v>65</v>
      </c>
      <c r="E146" t="s">
        <v>92</v>
      </c>
      <c r="F146" s="2">
        <v>46274.917546296303</v>
      </c>
      <c r="G146" t="s">
        <v>22</v>
      </c>
      <c r="H146" t="s">
        <v>3194</v>
      </c>
      <c r="I146" s="3">
        <v>380</v>
      </c>
      <c r="J146" t="s">
        <v>24</v>
      </c>
      <c r="K146" t="s">
        <v>25</v>
      </c>
      <c r="L146" s="3">
        <v>780</v>
      </c>
      <c r="M146" t="s">
        <v>95</v>
      </c>
      <c r="N146" s="2">
        <v>46274.965381944399</v>
      </c>
      <c r="O146" s="3">
        <v>0</v>
      </c>
      <c r="P146" t="s">
        <v>27</v>
      </c>
      <c r="Q146" s="3">
        <v>190</v>
      </c>
      <c r="R146" s="3" t="str">
        <f>IF(OR(G146="12R",G146="12L"),_xlfn.XLOOKUP(C146,DB!$A$2:$A$222,DB!$B$2:$B$222,""),IF(OR(G146="30L",G146="30R"),_xlfn.XLOOKUP(C146,DB!$A$2:$A$222,DB!$C$2:$C$222,""),""))</f>
        <v>UDGUV</v>
      </c>
      <c r="S146" s="3">
        <f t="shared" si="2"/>
        <v>22</v>
      </c>
      <c r="T146" s="3" t="str">
        <f>_xlfn.XLOOKUP(C146,DB!$A$2:$A$222,DB!$D$2:$D$222,"")</f>
        <v>Sector 2</v>
      </c>
    </row>
    <row r="147" spans="1:20" x14ac:dyDescent="0.2">
      <c r="A147" t="s">
        <v>927</v>
      </c>
      <c r="B147" t="s">
        <v>18</v>
      </c>
      <c r="C147" t="s">
        <v>928</v>
      </c>
      <c r="D147" t="s">
        <v>421</v>
      </c>
      <c r="E147" t="s">
        <v>2372</v>
      </c>
      <c r="F147" s="2">
        <v>46274.9214699074</v>
      </c>
      <c r="G147" t="s">
        <v>22</v>
      </c>
      <c r="H147" t="s">
        <v>3195</v>
      </c>
      <c r="I147" s="3">
        <v>370</v>
      </c>
      <c r="J147" t="s">
        <v>24</v>
      </c>
      <c r="K147" t="s">
        <v>25</v>
      </c>
      <c r="L147" s="3">
        <v>365</v>
      </c>
      <c r="M147" t="s">
        <v>3196</v>
      </c>
      <c r="N147" s="2">
        <v>46274.941111111097</v>
      </c>
      <c r="O147" s="3">
        <v>370</v>
      </c>
      <c r="P147" t="s">
        <v>46</v>
      </c>
      <c r="Q147" s="3">
        <v>40</v>
      </c>
      <c r="R147" s="3" t="str">
        <f>IF(OR(G147="12R",G147="12L"),_xlfn.XLOOKUP(C147,DB!$A$2:$A$222,DB!$B$2:$B$222,""),IF(OR(G147="30L",G147="30R"),_xlfn.XLOOKUP(C147,DB!$A$2:$A$222,DB!$C$2:$C$222,""),""))</f>
        <v>NUDAL</v>
      </c>
      <c r="S147" s="3">
        <f t="shared" si="2"/>
        <v>22</v>
      </c>
      <c r="T147" s="3" t="str">
        <f>_xlfn.XLOOKUP(C147,DB!$A$2:$A$222,DB!$D$2:$D$222,"")</f>
        <v>Sector 3</v>
      </c>
    </row>
    <row r="148" spans="1:20" x14ac:dyDescent="0.2">
      <c r="A148" t="s">
        <v>585</v>
      </c>
      <c r="B148" t="s">
        <v>18</v>
      </c>
      <c r="C148" t="s">
        <v>164</v>
      </c>
      <c r="D148" t="s">
        <v>49</v>
      </c>
      <c r="E148" t="s">
        <v>533</v>
      </c>
      <c r="F148" s="2">
        <v>46274.945127314801</v>
      </c>
      <c r="G148" t="s">
        <v>22</v>
      </c>
      <c r="H148" t="s">
        <v>3197</v>
      </c>
      <c r="I148" s="3">
        <v>340</v>
      </c>
      <c r="J148" t="s">
        <v>24</v>
      </c>
      <c r="K148" t="s">
        <v>25</v>
      </c>
      <c r="L148" s="3">
        <v>762</v>
      </c>
      <c r="M148" t="s">
        <v>344</v>
      </c>
      <c r="N148" s="2">
        <v>46274.984178240702</v>
      </c>
      <c r="O148" s="3">
        <v>340</v>
      </c>
      <c r="P148" t="s">
        <v>27</v>
      </c>
      <c r="Q148" s="3">
        <v>40</v>
      </c>
      <c r="R148" s="3" t="str">
        <f>IF(OR(G148="12R",G148="12L"),_xlfn.XLOOKUP(C148,DB!$A$2:$A$222,DB!$B$2:$B$222,""),IF(OR(G148="30L",G148="30R"),_xlfn.XLOOKUP(C148,DB!$A$2:$A$222,DB!$C$2:$C$222,""),""))</f>
        <v>ENEBA</v>
      </c>
      <c r="S148" s="3">
        <f t="shared" si="2"/>
        <v>22</v>
      </c>
      <c r="T148" s="3" t="str">
        <f>_xlfn.XLOOKUP(C148,DB!$A$2:$A$222,DB!$D$2:$D$222,"")</f>
        <v>Sector 3</v>
      </c>
    </row>
    <row r="149" spans="1:20" x14ac:dyDescent="0.2">
      <c r="A149" t="s">
        <v>1202</v>
      </c>
      <c r="B149" t="s">
        <v>18</v>
      </c>
      <c r="C149" t="s">
        <v>18</v>
      </c>
      <c r="D149" t="s">
        <v>1203</v>
      </c>
      <c r="F149" s="2">
        <v>46274.946990740696</v>
      </c>
      <c r="G149" t="s">
        <v>22</v>
      </c>
      <c r="H149" t="s">
        <v>195</v>
      </c>
      <c r="I149" s="3">
        <v>15</v>
      </c>
      <c r="J149" t="s">
        <v>196</v>
      </c>
      <c r="K149" t="s">
        <v>1195</v>
      </c>
      <c r="L149" s="3">
        <v>104</v>
      </c>
      <c r="M149" t="s">
        <v>18</v>
      </c>
      <c r="N149" s="2">
        <v>46274.958402777796</v>
      </c>
      <c r="O149" s="3">
        <v>0</v>
      </c>
      <c r="P149" t="s">
        <v>192</v>
      </c>
      <c r="Q149" s="3">
        <v>15</v>
      </c>
      <c r="R149" s="3" t="str">
        <f>IF(OR(G149="12R",G149="12L"),_xlfn.XLOOKUP(C149,DB!$A$2:$A$222,DB!$B$2:$B$222,""),IF(OR(G149="30L",G149="30R"),_xlfn.XLOOKUP(C149,DB!$A$2:$A$222,DB!$C$2:$C$222,""),""))</f>
        <v/>
      </c>
      <c r="S149" s="3">
        <f t="shared" si="2"/>
        <v>22</v>
      </c>
      <c r="T149" s="3" t="str">
        <f>_xlfn.XLOOKUP(C149,DB!$A$2:$A$222,DB!$D$2:$D$222,"")</f>
        <v/>
      </c>
    </row>
    <row r="150" spans="1:20" x14ac:dyDescent="0.2">
      <c r="A150" t="s">
        <v>1317</v>
      </c>
      <c r="B150" t="s">
        <v>18</v>
      </c>
      <c r="C150" t="s">
        <v>18</v>
      </c>
      <c r="D150" t="s">
        <v>1203</v>
      </c>
      <c r="F150" s="2">
        <v>46274.9473842593</v>
      </c>
      <c r="G150" t="s">
        <v>22</v>
      </c>
      <c r="H150" t="s">
        <v>3113</v>
      </c>
      <c r="I150" s="3">
        <v>15</v>
      </c>
      <c r="J150" t="s">
        <v>196</v>
      </c>
      <c r="K150" t="s">
        <v>1195</v>
      </c>
      <c r="L150" s="3">
        <v>204</v>
      </c>
      <c r="M150" t="s">
        <v>18</v>
      </c>
      <c r="N150" s="2">
        <v>46274.958171296297</v>
      </c>
      <c r="O150" s="3">
        <v>0</v>
      </c>
      <c r="P150" t="s">
        <v>192</v>
      </c>
      <c r="Q150" s="3">
        <v>15</v>
      </c>
      <c r="R150" s="3" t="str">
        <f>IF(OR(G150="12R",G150="12L"),_xlfn.XLOOKUP(C150,DB!$A$2:$A$222,DB!$B$2:$B$222,""),IF(OR(G150="30L",G150="30R"),_xlfn.XLOOKUP(C150,DB!$A$2:$A$222,DB!$C$2:$C$222,""),""))</f>
        <v/>
      </c>
      <c r="S150" s="3">
        <f t="shared" si="2"/>
        <v>22</v>
      </c>
      <c r="T150" s="3" t="str">
        <f>_xlfn.XLOOKUP(C150,DB!$A$2:$A$222,DB!$D$2:$D$222,"")</f>
        <v/>
      </c>
    </row>
    <row r="151" spans="1:20" x14ac:dyDescent="0.2">
      <c r="A151" t="s">
        <v>2133</v>
      </c>
      <c r="B151" t="s">
        <v>18</v>
      </c>
      <c r="C151" t="s">
        <v>18</v>
      </c>
      <c r="D151" t="s">
        <v>1203</v>
      </c>
      <c r="F151" s="2">
        <v>46274.951388888898</v>
      </c>
      <c r="G151" t="s">
        <v>22</v>
      </c>
      <c r="H151" t="s">
        <v>2980</v>
      </c>
      <c r="I151" s="3">
        <v>15</v>
      </c>
      <c r="J151" t="s">
        <v>196</v>
      </c>
      <c r="K151" t="s">
        <v>1195</v>
      </c>
      <c r="L151" s="3">
        <v>75</v>
      </c>
      <c r="M151" t="s">
        <v>18</v>
      </c>
      <c r="N151" s="2">
        <v>46274.9597222222</v>
      </c>
      <c r="O151" s="3">
        <v>0</v>
      </c>
      <c r="P151" t="s">
        <v>192</v>
      </c>
      <c r="Q151" s="3">
        <v>15</v>
      </c>
      <c r="R151" s="3" t="str">
        <f>IF(OR(G151="12R",G151="12L"),_xlfn.XLOOKUP(C151,DB!$A$2:$A$222,DB!$B$2:$B$222,""),IF(OR(G151="30L",G151="30R"),_xlfn.XLOOKUP(C151,DB!$A$2:$A$222,DB!$C$2:$C$222,""),""))</f>
        <v/>
      </c>
      <c r="S151" s="3">
        <f t="shared" si="2"/>
        <v>22</v>
      </c>
      <c r="T151" s="3" t="str">
        <f>_xlfn.XLOOKUP(C151,DB!$A$2:$A$222,DB!$D$2:$D$222,"")</f>
        <v/>
      </c>
    </row>
    <row r="152" spans="1:20" x14ac:dyDescent="0.2">
      <c r="A152" t="s">
        <v>596</v>
      </c>
      <c r="B152" t="s">
        <v>18</v>
      </c>
      <c r="C152" t="s">
        <v>337</v>
      </c>
      <c r="D152" t="s">
        <v>65</v>
      </c>
      <c r="E152" t="s">
        <v>1952</v>
      </c>
      <c r="F152" s="2">
        <v>46274.9538888889</v>
      </c>
      <c r="G152" t="s">
        <v>22</v>
      </c>
      <c r="H152" t="s">
        <v>598</v>
      </c>
      <c r="I152" s="3">
        <v>380</v>
      </c>
      <c r="J152" t="s">
        <v>24</v>
      </c>
      <c r="K152" t="s">
        <v>25</v>
      </c>
      <c r="L152" s="3">
        <v>859</v>
      </c>
      <c r="M152" t="s">
        <v>52</v>
      </c>
      <c r="N152" s="2">
        <v>46275.000972222202</v>
      </c>
      <c r="O152" s="3">
        <v>380</v>
      </c>
      <c r="P152" t="s">
        <v>27</v>
      </c>
      <c r="Q152" s="3">
        <v>190</v>
      </c>
      <c r="R152" s="3" t="str">
        <f>IF(OR(G152="12R",G152="12L"),_xlfn.XLOOKUP(C152,DB!$A$2:$A$222,DB!$B$2:$B$222,""),IF(OR(G152="30L",G152="30R"),_xlfn.XLOOKUP(C152,DB!$A$2:$A$222,DB!$C$2:$C$222,""),""))</f>
        <v>UDGUV</v>
      </c>
      <c r="S152" s="3">
        <f t="shared" si="2"/>
        <v>22</v>
      </c>
      <c r="T152" s="3" t="str">
        <f>_xlfn.XLOOKUP(C152,DB!$A$2:$A$222,DB!$D$2:$D$222,"")</f>
        <v>Sector 2</v>
      </c>
    </row>
    <row r="153" spans="1:20" x14ac:dyDescent="0.2">
      <c r="A153" t="s">
        <v>602</v>
      </c>
      <c r="B153" t="s">
        <v>18</v>
      </c>
      <c r="C153" t="s">
        <v>48</v>
      </c>
      <c r="D153" t="s">
        <v>49</v>
      </c>
      <c r="E153" t="s">
        <v>1766</v>
      </c>
      <c r="F153" s="2">
        <v>46274.961238425902</v>
      </c>
      <c r="G153" t="s">
        <v>22</v>
      </c>
      <c r="H153" t="s">
        <v>3198</v>
      </c>
      <c r="I153" s="3">
        <v>360</v>
      </c>
      <c r="J153" t="s">
        <v>24</v>
      </c>
      <c r="K153" t="s">
        <v>25</v>
      </c>
      <c r="L153" s="3">
        <v>893</v>
      </c>
      <c r="M153" t="s">
        <v>662</v>
      </c>
      <c r="N153" s="2">
        <v>46275.008553240703</v>
      </c>
      <c r="O153" s="3">
        <v>360</v>
      </c>
      <c r="P153" t="s">
        <v>27</v>
      </c>
      <c r="Q153" s="3">
        <v>190</v>
      </c>
      <c r="R153" s="3" t="str">
        <f>IF(OR(G153="12R",G153="12L"),_xlfn.XLOOKUP(C153,DB!$A$2:$A$222,DB!$B$2:$B$222,""),IF(OR(G153="30L",G153="30R"),_xlfn.XLOOKUP(C153,DB!$A$2:$A$222,DB!$C$2:$C$222,""),""))</f>
        <v>UDGUV</v>
      </c>
      <c r="S153" s="3">
        <f t="shared" si="2"/>
        <v>23</v>
      </c>
      <c r="T153" s="3" t="str">
        <f>_xlfn.XLOOKUP(C153,DB!$A$2:$A$222,DB!$D$2:$D$222,"")</f>
        <v>Sector 2</v>
      </c>
    </row>
    <row r="154" spans="1:20" x14ac:dyDescent="0.2">
      <c r="A154" t="s">
        <v>588</v>
      </c>
      <c r="B154" t="s">
        <v>18</v>
      </c>
      <c r="C154" t="s">
        <v>589</v>
      </c>
      <c r="D154" t="s">
        <v>65</v>
      </c>
      <c r="E154" t="s">
        <v>2117</v>
      </c>
      <c r="F154" s="2">
        <v>46274.963344907403</v>
      </c>
      <c r="G154" t="s">
        <v>22</v>
      </c>
      <c r="H154" t="s">
        <v>3199</v>
      </c>
      <c r="I154" s="3">
        <v>380</v>
      </c>
      <c r="J154" t="s">
        <v>24</v>
      </c>
      <c r="K154" t="s">
        <v>25</v>
      </c>
      <c r="L154" s="3">
        <v>882</v>
      </c>
      <c r="M154" t="s">
        <v>267</v>
      </c>
      <c r="N154" s="2">
        <v>46275.010370370401</v>
      </c>
      <c r="O154" s="3">
        <v>380</v>
      </c>
      <c r="P154" t="s">
        <v>27</v>
      </c>
      <c r="Q154" s="3">
        <v>190</v>
      </c>
      <c r="R154" s="3" t="str">
        <f>IF(OR(G154="12R",G154="12L"),_xlfn.XLOOKUP(C154,DB!$A$2:$A$222,DB!$B$2:$B$222,""),IF(OR(G154="30L",G154="30R"),_xlfn.XLOOKUP(C154,DB!$A$2:$A$222,DB!$C$2:$C$222,""),""))</f>
        <v>UDGUV</v>
      </c>
      <c r="S154" s="3">
        <f t="shared" si="2"/>
        <v>23</v>
      </c>
      <c r="T154" s="3" t="str">
        <f>_xlfn.XLOOKUP(C154,DB!$A$2:$A$222,DB!$D$2:$D$222,"")</f>
        <v>Sector 2</v>
      </c>
    </row>
    <row r="155" spans="1:20" x14ac:dyDescent="0.2">
      <c r="A155" t="s">
        <v>448</v>
      </c>
      <c r="B155" t="s">
        <v>18</v>
      </c>
      <c r="C155" t="s">
        <v>449</v>
      </c>
      <c r="D155" t="s">
        <v>20</v>
      </c>
      <c r="E155" t="s">
        <v>1391</v>
      </c>
      <c r="F155" s="2">
        <v>46274.964756944399</v>
      </c>
      <c r="G155" t="s">
        <v>22</v>
      </c>
      <c r="H155" t="s">
        <v>3200</v>
      </c>
      <c r="I155" s="3">
        <v>340</v>
      </c>
      <c r="J155" t="s">
        <v>24</v>
      </c>
      <c r="K155" t="s">
        <v>25</v>
      </c>
      <c r="L155" s="3">
        <v>867</v>
      </c>
      <c r="M155" t="s">
        <v>39</v>
      </c>
      <c r="N155" s="2">
        <v>46275.011412036998</v>
      </c>
      <c r="O155" s="3">
        <v>340</v>
      </c>
      <c r="P155" t="s">
        <v>27</v>
      </c>
      <c r="Q155" s="3">
        <v>190</v>
      </c>
      <c r="R155" s="3" t="str">
        <f>IF(OR(G155="12R",G155="12L"),_xlfn.XLOOKUP(C155,DB!$A$2:$A$222,DB!$B$2:$B$222,""),IF(OR(G155="30L",G155="30R"),_xlfn.XLOOKUP(C155,DB!$A$2:$A$222,DB!$C$2:$C$222,""),""))</f>
        <v>UDGUV</v>
      </c>
      <c r="S155" s="3">
        <f t="shared" si="2"/>
        <v>23</v>
      </c>
      <c r="T155" s="3" t="str">
        <f>_xlfn.XLOOKUP(C155,DB!$A$2:$A$222,DB!$D$2:$D$222,"")</f>
        <v>Sector 2</v>
      </c>
    </row>
    <row r="156" spans="1:20" x14ac:dyDescent="0.2">
      <c r="A156" t="s">
        <v>605</v>
      </c>
      <c r="B156" t="s">
        <v>18</v>
      </c>
      <c r="C156" t="s">
        <v>77</v>
      </c>
      <c r="D156" t="s">
        <v>65</v>
      </c>
      <c r="E156" t="s">
        <v>606</v>
      </c>
      <c r="F156" s="2">
        <v>46274.967002314799</v>
      </c>
      <c r="G156" t="s">
        <v>22</v>
      </c>
      <c r="H156" t="s">
        <v>3201</v>
      </c>
      <c r="I156" s="3">
        <v>380</v>
      </c>
      <c r="J156" t="s">
        <v>24</v>
      </c>
      <c r="K156" t="s">
        <v>25</v>
      </c>
      <c r="L156" s="3">
        <v>868</v>
      </c>
      <c r="M156" t="s">
        <v>267</v>
      </c>
      <c r="N156" s="2">
        <v>46275.0136921296</v>
      </c>
      <c r="O156" s="3">
        <v>380</v>
      </c>
      <c r="P156" t="s">
        <v>27</v>
      </c>
      <c r="Q156" s="3">
        <v>190</v>
      </c>
      <c r="R156" s="3" t="str">
        <f>IF(OR(G156="12R",G156="12L"),_xlfn.XLOOKUP(C156,DB!$A$2:$A$222,DB!$B$2:$B$222,""),IF(OR(G156="30L",G156="30R"),_xlfn.XLOOKUP(C156,DB!$A$2:$A$222,DB!$C$2:$C$222,""),""))</f>
        <v>UDGUV</v>
      </c>
      <c r="S156" s="3">
        <f t="shared" si="2"/>
        <v>23</v>
      </c>
      <c r="T156" s="3" t="str">
        <f>_xlfn.XLOOKUP(C156,DB!$A$2:$A$222,DB!$D$2:$D$222,"")</f>
        <v>Sector 2</v>
      </c>
    </row>
    <row r="157" spans="1:20" x14ac:dyDescent="0.2">
      <c r="A157" t="s">
        <v>944</v>
      </c>
      <c r="B157" t="s">
        <v>18</v>
      </c>
      <c r="C157" t="s">
        <v>449</v>
      </c>
      <c r="D157" t="s">
        <v>36</v>
      </c>
      <c r="E157" t="s">
        <v>567</v>
      </c>
      <c r="F157" s="2">
        <v>46274.969340277799</v>
      </c>
      <c r="G157" t="s">
        <v>22</v>
      </c>
      <c r="H157" t="s">
        <v>3202</v>
      </c>
      <c r="I157" s="3">
        <v>380</v>
      </c>
      <c r="J157" t="s">
        <v>24</v>
      </c>
      <c r="K157" t="s">
        <v>25</v>
      </c>
      <c r="L157" s="3">
        <v>868</v>
      </c>
      <c r="M157" t="s">
        <v>39</v>
      </c>
      <c r="N157" s="2">
        <v>46275.016319444403</v>
      </c>
      <c r="O157" s="3">
        <v>380</v>
      </c>
      <c r="P157" t="s">
        <v>27</v>
      </c>
      <c r="Q157" s="3">
        <v>190</v>
      </c>
      <c r="R157" s="3" t="str">
        <f>IF(OR(G157="12R",G157="12L"),_xlfn.XLOOKUP(C157,DB!$A$2:$A$222,DB!$B$2:$B$222,""),IF(OR(G157="30L",G157="30R"),_xlfn.XLOOKUP(C157,DB!$A$2:$A$222,DB!$C$2:$C$222,""),""))</f>
        <v>UDGUV</v>
      </c>
      <c r="S157" s="3">
        <f t="shared" si="2"/>
        <v>23</v>
      </c>
      <c r="T157" s="3" t="str">
        <f>_xlfn.XLOOKUP(C157,DB!$A$2:$A$222,DB!$D$2:$D$222,"")</f>
        <v>Sector 2</v>
      </c>
    </row>
    <row r="158" spans="1:20" x14ac:dyDescent="0.2">
      <c r="A158" t="s">
        <v>611</v>
      </c>
      <c r="B158" t="s">
        <v>18</v>
      </c>
      <c r="C158" t="s">
        <v>333</v>
      </c>
      <c r="D158" t="s">
        <v>36</v>
      </c>
      <c r="E158" t="s">
        <v>3203</v>
      </c>
      <c r="F158" s="2">
        <v>46274.974062499998</v>
      </c>
      <c r="G158" t="s">
        <v>22</v>
      </c>
      <c r="H158" t="s">
        <v>3204</v>
      </c>
      <c r="I158" s="3">
        <v>370</v>
      </c>
      <c r="J158" t="s">
        <v>24</v>
      </c>
      <c r="K158" t="s">
        <v>25</v>
      </c>
      <c r="L158" s="3">
        <v>149</v>
      </c>
      <c r="M158" t="s">
        <v>158</v>
      </c>
      <c r="N158" s="2">
        <v>46274.9839699074</v>
      </c>
      <c r="O158" s="3">
        <v>247</v>
      </c>
      <c r="P158" t="s">
        <v>27</v>
      </c>
      <c r="Q158" s="3">
        <v>190</v>
      </c>
      <c r="R158" s="3" t="str">
        <f>IF(OR(G158="12R",G158="12L"),_xlfn.XLOOKUP(C158,DB!$A$2:$A$222,DB!$B$2:$B$222,""),IF(OR(G158="30L",G158="30R"),_xlfn.XLOOKUP(C158,DB!$A$2:$A$222,DB!$C$2:$C$222,""),""))</f>
        <v>TAKUX</v>
      </c>
      <c r="S158" s="3">
        <f t="shared" si="2"/>
        <v>23</v>
      </c>
      <c r="T158" s="3" t="str">
        <f>_xlfn.XLOOKUP(C158,DB!$A$2:$A$222,DB!$D$2:$D$222,"")</f>
        <v>Sector 7</v>
      </c>
    </row>
    <row r="159" spans="1:20" x14ac:dyDescent="0.2">
      <c r="A159" t="s">
        <v>949</v>
      </c>
      <c r="B159" t="s">
        <v>18</v>
      </c>
      <c r="C159" t="s">
        <v>113</v>
      </c>
      <c r="D159" t="s">
        <v>114</v>
      </c>
      <c r="E159" t="s">
        <v>3205</v>
      </c>
      <c r="F159" s="2">
        <v>46274.975694444402</v>
      </c>
      <c r="G159" t="s">
        <v>22</v>
      </c>
      <c r="H159" t="s">
        <v>3206</v>
      </c>
      <c r="I159" s="3">
        <v>370</v>
      </c>
      <c r="J159" t="s">
        <v>24</v>
      </c>
      <c r="K159" t="s">
        <v>25</v>
      </c>
      <c r="L159" s="3">
        <v>362</v>
      </c>
      <c r="M159" t="s">
        <v>33</v>
      </c>
      <c r="N159" s="2">
        <v>46274.996921296297</v>
      </c>
      <c r="O159" s="3">
        <v>308</v>
      </c>
      <c r="P159" t="s">
        <v>46</v>
      </c>
      <c r="Q159" s="3">
        <v>40</v>
      </c>
      <c r="R159" s="3" t="str">
        <f>IF(OR(G159="12R",G159="12L"),_xlfn.XLOOKUP(C159,DB!$A$2:$A$222,DB!$B$2:$B$222,""),IF(OR(G159="30L",G159="30R"),_xlfn.XLOOKUP(C159,DB!$A$2:$A$222,DB!$C$2:$C$222,""),""))</f>
        <v>NUDAL</v>
      </c>
      <c r="S159" s="3">
        <f t="shared" si="2"/>
        <v>23</v>
      </c>
      <c r="T159" s="3" t="str">
        <f>_xlfn.XLOOKUP(C159,DB!$A$2:$A$222,DB!$D$2:$D$222,"")</f>
        <v>Sector 3</v>
      </c>
    </row>
    <row r="160" spans="1:20" x14ac:dyDescent="0.2">
      <c r="A160" t="s">
        <v>608</v>
      </c>
      <c r="B160" t="s">
        <v>18</v>
      </c>
      <c r="C160" t="s">
        <v>453</v>
      </c>
      <c r="D160" t="s">
        <v>165</v>
      </c>
      <c r="E160" t="s">
        <v>2411</v>
      </c>
      <c r="F160" s="2">
        <v>46274.977488425902</v>
      </c>
      <c r="G160" t="s">
        <v>22</v>
      </c>
      <c r="H160" t="s">
        <v>3207</v>
      </c>
      <c r="I160" s="3">
        <v>320</v>
      </c>
      <c r="J160" t="s">
        <v>24</v>
      </c>
      <c r="K160" t="s">
        <v>25</v>
      </c>
      <c r="L160" s="3">
        <v>485</v>
      </c>
      <c r="M160" t="s">
        <v>3208</v>
      </c>
      <c r="N160" s="2">
        <v>46275.002326388902</v>
      </c>
      <c r="O160" s="3">
        <v>320</v>
      </c>
      <c r="P160" t="s">
        <v>27</v>
      </c>
      <c r="Q160" s="3">
        <v>40</v>
      </c>
      <c r="R160" s="3" t="str">
        <f>IF(OR(G160="12R",G160="12L"),_xlfn.XLOOKUP(C160,DB!$A$2:$A$222,DB!$B$2:$B$222,""),IF(OR(G160="30L",G160="30R"),_xlfn.XLOOKUP(C160,DB!$A$2:$A$222,DB!$C$2:$C$222,""),""))</f>
        <v>UDGUV</v>
      </c>
      <c r="S160" s="3">
        <f t="shared" si="2"/>
        <v>23</v>
      </c>
      <c r="T160" s="3" t="str">
        <f>_xlfn.XLOOKUP(C160,DB!$A$2:$A$222,DB!$D$2:$D$222,"")</f>
        <v>Sector 2</v>
      </c>
    </row>
    <row r="161" spans="1:20" x14ac:dyDescent="0.2">
      <c r="A161" t="s">
        <v>3021</v>
      </c>
      <c r="B161" t="s">
        <v>18</v>
      </c>
      <c r="C161" t="s">
        <v>18</v>
      </c>
      <c r="D161" t="s">
        <v>3022</v>
      </c>
      <c r="F161" s="2">
        <v>46274.983506944402</v>
      </c>
      <c r="G161" t="s">
        <v>22</v>
      </c>
      <c r="H161" t="s">
        <v>3023</v>
      </c>
      <c r="I161" s="3">
        <v>55</v>
      </c>
      <c r="J161" t="s">
        <v>196</v>
      </c>
      <c r="K161" t="s">
        <v>25</v>
      </c>
      <c r="L161" s="3">
        <v>404</v>
      </c>
      <c r="M161" t="s">
        <v>18</v>
      </c>
      <c r="N161" s="2">
        <v>46274.988749999997</v>
      </c>
      <c r="O161" s="3">
        <v>0</v>
      </c>
      <c r="P161" t="s">
        <v>192</v>
      </c>
      <c r="Q161" s="3">
        <v>15</v>
      </c>
      <c r="R161" s="3" t="str">
        <f>IF(OR(G161="12R",G161="12L"),_xlfn.XLOOKUP(C161,DB!$A$2:$A$222,DB!$B$2:$B$222,""),IF(OR(G161="30L",G161="30R"),_xlfn.XLOOKUP(C161,DB!$A$2:$A$222,DB!$C$2:$C$222,""),""))</f>
        <v/>
      </c>
      <c r="S161" s="3">
        <f t="shared" si="2"/>
        <v>23</v>
      </c>
      <c r="T161" s="3" t="str">
        <f>_xlfn.XLOOKUP(C161,DB!$A$2:$A$222,DB!$D$2:$D$222,"")</f>
        <v/>
      </c>
    </row>
    <row r="162" spans="1:20" x14ac:dyDescent="0.2">
      <c r="A162" t="s">
        <v>614</v>
      </c>
      <c r="B162" t="s">
        <v>18</v>
      </c>
      <c r="C162" t="s">
        <v>48</v>
      </c>
      <c r="D162" t="s">
        <v>30</v>
      </c>
      <c r="E162" t="s">
        <v>3039</v>
      </c>
      <c r="F162" s="2">
        <v>46274.985810185201</v>
      </c>
      <c r="G162" t="s">
        <v>22</v>
      </c>
      <c r="H162" t="s">
        <v>199</v>
      </c>
      <c r="I162" s="3">
        <v>380</v>
      </c>
      <c r="J162" t="s">
        <v>24</v>
      </c>
      <c r="K162" t="s">
        <v>25</v>
      </c>
      <c r="L162" s="3">
        <v>859</v>
      </c>
      <c r="M162" t="s">
        <v>52</v>
      </c>
      <c r="N162" s="2">
        <v>46275.0317013889</v>
      </c>
      <c r="O162" s="3">
        <v>380</v>
      </c>
      <c r="P162" t="s">
        <v>27</v>
      </c>
      <c r="Q162" s="3">
        <v>190</v>
      </c>
      <c r="R162" s="3" t="str">
        <f>IF(OR(G162="12R",G162="12L"),_xlfn.XLOOKUP(C162,DB!$A$2:$A$222,DB!$B$2:$B$222,""),IF(OR(G162="30L",G162="30R"),_xlfn.XLOOKUP(C162,DB!$A$2:$A$222,DB!$C$2:$C$222,""),""))</f>
        <v>UDGUV</v>
      </c>
      <c r="S162" s="3">
        <f t="shared" si="2"/>
        <v>23</v>
      </c>
      <c r="T162" s="3" t="str">
        <f>_xlfn.XLOOKUP(C162,DB!$A$2:$A$222,DB!$D$2:$D$222,"")</f>
        <v>Sector 2</v>
      </c>
    </row>
    <row r="163" spans="1:20" x14ac:dyDescent="0.2">
      <c r="A163" t="s">
        <v>617</v>
      </c>
      <c r="B163" t="s">
        <v>18</v>
      </c>
      <c r="C163" t="s">
        <v>521</v>
      </c>
      <c r="D163" t="s">
        <v>36</v>
      </c>
      <c r="E163" t="s">
        <v>3209</v>
      </c>
      <c r="F163" s="2">
        <v>46274.989664351902</v>
      </c>
      <c r="G163" t="s">
        <v>22</v>
      </c>
      <c r="H163" t="s">
        <v>3210</v>
      </c>
      <c r="I163" s="3">
        <v>330</v>
      </c>
      <c r="J163" t="s">
        <v>24</v>
      </c>
      <c r="K163" t="s">
        <v>25</v>
      </c>
      <c r="L163" s="3">
        <v>219</v>
      </c>
      <c r="M163" t="s">
        <v>68</v>
      </c>
      <c r="N163" s="2">
        <v>46275.003263888902</v>
      </c>
      <c r="O163" s="3">
        <v>292</v>
      </c>
      <c r="P163" t="s">
        <v>27</v>
      </c>
      <c r="Q163" s="3">
        <v>190</v>
      </c>
      <c r="R163" s="3" t="str">
        <f>IF(OR(G163="12R",G163="12L"),_xlfn.XLOOKUP(C163,DB!$A$2:$A$222,DB!$B$2:$B$222,""),IF(OR(G163="30L",G163="30R"),_xlfn.XLOOKUP(C163,DB!$A$2:$A$222,DB!$C$2:$C$222,""),""))</f>
        <v>CZM</v>
      </c>
      <c r="S163" s="3">
        <f t="shared" si="2"/>
        <v>23</v>
      </c>
      <c r="T163" s="3" t="str">
        <f>_xlfn.XLOOKUP(C163,DB!$A$2:$A$222,DB!$D$2:$D$222,"")</f>
        <v>Sector 7</v>
      </c>
    </row>
    <row r="164" spans="1:20" x14ac:dyDescent="0.2">
      <c r="A164" t="s">
        <v>3211</v>
      </c>
      <c r="B164" t="s">
        <v>18</v>
      </c>
      <c r="C164" t="s">
        <v>322</v>
      </c>
      <c r="D164" t="s">
        <v>3212</v>
      </c>
      <c r="F164" s="2">
        <v>46274.992754629602</v>
      </c>
      <c r="G164" t="s">
        <v>22</v>
      </c>
      <c r="H164" t="s">
        <v>3213</v>
      </c>
      <c r="I164" s="3">
        <v>280</v>
      </c>
      <c r="J164" t="s">
        <v>24</v>
      </c>
      <c r="K164" t="s">
        <v>62</v>
      </c>
      <c r="L164" s="3">
        <v>862</v>
      </c>
      <c r="M164" t="s">
        <v>39</v>
      </c>
      <c r="N164" s="2">
        <v>46275.067789351902</v>
      </c>
      <c r="O164" s="3">
        <v>280</v>
      </c>
      <c r="P164" t="s">
        <v>192</v>
      </c>
      <c r="Q164" s="3">
        <v>40</v>
      </c>
      <c r="R164" s="3" t="str">
        <f>IF(OR(G164="12R",G164="12L"),_xlfn.XLOOKUP(C164,DB!$A$2:$A$222,DB!$B$2:$B$222,""),IF(OR(G164="30L",G164="30R"),_xlfn.XLOOKUP(C164,DB!$A$2:$A$222,DB!$C$2:$C$222,""),""))</f>
        <v>UDGUV</v>
      </c>
      <c r="S164" s="3">
        <f t="shared" si="2"/>
        <v>23</v>
      </c>
      <c r="T164" s="3" t="str">
        <f>_xlfn.XLOOKUP(C164,DB!$A$2:$A$222,DB!$D$2:$D$222,"")</f>
        <v>Sector 2</v>
      </c>
    </row>
    <row r="165" spans="1:20" x14ac:dyDescent="0.2">
      <c r="F165" s="2"/>
      <c r="I165" s="3"/>
      <c r="L165" s="3"/>
      <c r="N165" s="2"/>
      <c r="O165" s="3"/>
      <c r="Q165" s="3"/>
      <c r="R165" s="3" t="str">
        <f>IF(OR(G165="12R",G165="12L"),_xlfn.XLOOKUP(C165,DB!$A$2:$A$222,DB!$B$2:$B$222,""),IF(OR(G165="30L",G165="30R"),_xlfn.XLOOKUP(C165,DB!$A$2:$A$222,DB!$C$2:$C$222,""),""))</f>
        <v/>
      </c>
      <c r="S165" s="3">
        <f t="shared" si="2"/>
        <v>0</v>
      </c>
      <c r="T165" s="3" t="str">
        <f>_xlfn.XLOOKUP(C165,DB!$A$2:$A$222,DB!$D$2:$D$222,"")</f>
        <v/>
      </c>
    </row>
    <row r="166" spans="1:20" x14ac:dyDescent="0.2">
      <c r="F166" s="2"/>
      <c r="I166" s="3"/>
      <c r="L166" s="3"/>
      <c r="N166" s="2"/>
      <c r="O166" s="3"/>
      <c r="Q166" s="3"/>
      <c r="R166" s="3" t="str">
        <f>IF(OR(G166="12R",G166="12L"),_xlfn.XLOOKUP(C166,DB!$A$2:$A$222,DB!$B$2:$B$222,""),IF(OR(G166="30L",G166="30R"),_xlfn.XLOOKUP(C166,DB!$A$2:$A$222,DB!$C$2:$C$222,""),""))</f>
        <v/>
      </c>
      <c r="S166" s="3">
        <f t="shared" si="2"/>
        <v>0</v>
      </c>
      <c r="T166" s="3" t="str">
        <f>_xlfn.XLOOKUP(C166,DB!$A$2:$A$222,DB!$D$2:$D$222,"")</f>
        <v/>
      </c>
    </row>
    <row r="167" spans="1:20" x14ac:dyDescent="0.2">
      <c r="F167" s="2"/>
      <c r="I167" s="3"/>
      <c r="L167" s="3"/>
      <c r="N167" s="2"/>
      <c r="O167" s="3"/>
      <c r="Q167" s="3"/>
      <c r="R167" s="3" t="str">
        <f>IF(OR(G167="12R",G167="12L"),_xlfn.XLOOKUP(C167,DB!$A$2:$A$222,DB!$B$2:$B$222,""),IF(OR(G167="30L",G167="30R"),_xlfn.XLOOKUP(C167,DB!$A$2:$A$222,DB!$C$2:$C$222,""),""))</f>
        <v/>
      </c>
      <c r="S167" s="3">
        <f t="shared" si="2"/>
        <v>0</v>
      </c>
      <c r="T167" s="3" t="str">
        <f>_xlfn.XLOOKUP(C167,DB!$A$2:$A$222,DB!$D$2:$D$222,"")</f>
        <v/>
      </c>
    </row>
    <row r="168" spans="1:20" x14ac:dyDescent="0.2">
      <c r="F168" s="2"/>
      <c r="I168" s="3"/>
      <c r="L168" s="3"/>
      <c r="N168" s="2"/>
      <c r="O168" s="3"/>
      <c r="Q168" s="3"/>
      <c r="R168" s="3" t="str">
        <f>IF(OR(G168="12R",G168="12L"),_xlfn.XLOOKUP(C168,DB!$A$2:$A$222,DB!$B$2:$B$222,""),IF(OR(G168="30L",G168="30R"),_xlfn.XLOOKUP(C168,DB!$A$2:$A$222,DB!$C$2:$C$222,""),""))</f>
        <v/>
      </c>
      <c r="S168" s="3">
        <f t="shared" si="2"/>
        <v>0</v>
      </c>
      <c r="T168" s="3" t="str">
        <f>_xlfn.XLOOKUP(C168,DB!$A$2:$A$222,DB!$D$2:$D$222,"")</f>
        <v/>
      </c>
    </row>
    <row r="169" spans="1:20" x14ac:dyDescent="0.2">
      <c r="F169" s="2"/>
      <c r="I169" s="3"/>
      <c r="L169" s="3"/>
      <c r="N169" s="2"/>
      <c r="O169" s="3"/>
      <c r="Q169" s="3"/>
      <c r="R169" s="3" t="str">
        <f>IF(OR(G169="12R",G169="12L"),_xlfn.XLOOKUP(C169,DB!$A$2:$A$222,DB!$B$2:$B$222,""),IF(OR(G169="30L",G169="30R"),_xlfn.XLOOKUP(C169,DB!$A$2:$A$222,DB!$C$2:$C$222,""),""))</f>
        <v/>
      </c>
      <c r="S169" s="3">
        <f t="shared" si="2"/>
        <v>0</v>
      </c>
      <c r="T169" s="3" t="str">
        <f>_xlfn.XLOOKUP(C169,DB!$A$2:$A$222,DB!$D$2:$D$222,"")</f>
        <v/>
      </c>
    </row>
    <row r="170" spans="1:20" x14ac:dyDescent="0.2">
      <c r="F170" s="2"/>
      <c r="I170" s="3"/>
      <c r="L170" s="3"/>
      <c r="N170" s="2"/>
      <c r="O170" s="3"/>
      <c r="Q170" s="3"/>
      <c r="R170" s="3" t="str">
        <f>IF(OR(G170="12R",G170="12L"),_xlfn.XLOOKUP(C170,DB!$A$2:$A$222,DB!$B$2:$B$222,""),IF(OR(G170="30L",G170="30R"),_xlfn.XLOOKUP(C170,DB!$A$2:$A$222,DB!$C$2:$C$222,""),""))</f>
        <v/>
      </c>
      <c r="S170" s="3">
        <f t="shared" si="2"/>
        <v>0</v>
      </c>
      <c r="T170" s="3" t="str">
        <f>_xlfn.XLOOKUP(C170,DB!$A$2:$A$222,DB!$D$2:$D$222,"")</f>
        <v/>
      </c>
    </row>
    <row r="171" spans="1:20" x14ac:dyDescent="0.2">
      <c r="F171" s="2"/>
      <c r="I171" s="3"/>
      <c r="L171" s="3"/>
      <c r="N171" s="2"/>
      <c r="O171" s="3"/>
      <c r="Q171" s="3"/>
      <c r="R171" s="3" t="str">
        <f>IF(OR(G171="12R",G171="12L"),_xlfn.XLOOKUP(C171,DB!$A$2:$A$222,DB!$B$2:$B$222,""),IF(OR(G171="30L",G171="30R"),_xlfn.XLOOKUP(C171,DB!$A$2:$A$222,DB!$C$2:$C$222,""),""))</f>
        <v/>
      </c>
      <c r="S171" s="3">
        <f t="shared" si="2"/>
        <v>0</v>
      </c>
      <c r="T171" s="3" t="str">
        <f>_xlfn.XLOOKUP(C171,DB!$A$2:$A$222,DB!$D$2:$D$222,"")</f>
        <v/>
      </c>
    </row>
    <row r="172" spans="1:20" x14ac:dyDescent="0.2">
      <c r="F172" s="2"/>
      <c r="I172" s="3"/>
      <c r="L172" s="3"/>
      <c r="N172" s="2"/>
      <c r="O172" s="3"/>
      <c r="Q172" s="3"/>
      <c r="R172" s="3" t="str">
        <f>IF(OR(G172="12R",G172="12L"),_xlfn.XLOOKUP(C172,DB!$A$2:$A$222,DB!$B$2:$B$222,""),IF(OR(G172="30L",G172="30R"),_xlfn.XLOOKUP(C172,DB!$A$2:$A$222,DB!$C$2:$C$222,""),""))</f>
        <v/>
      </c>
      <c r="S172" s="3">
        <f t="shared" si="2"/>
        <v>0</v>
      </c>
      <c r="T172" s="3" t="str">
        <f>_xlfn.XLOOKUP(C172,DB!$A$2:$A$222,DB!$D$2:$D$222,"")</f>
        <v/>
      </c>
    </row>
    <row r="173" spans="1:20" x14ac:dyDescent="0.2">
      <c r="F173" s="2"/>
      <c r="I173" s="3"/>
      <c r="L173" s="3"/>
      <c r="N173" s="2"/>
      <c r="O173" s="3"/>
      <c r="Q173" s="3"/>
      <c r="R173" s="3" t="str">
        <f>IF(OR(G173="12R",G173="12L"),_xlfn.XLOOKUP(C173,DB!$A$2:$A$222,DB!$B$2:$B$222,""),IF(OR(G173="30L",G173="30R"),_xlfn.XLOOKUP(C173,DB!$A$2:$A$222,DB!$C$2:$C$222,""),""))</f>
        <v/>
      </c>
      <c r="S173" s="3">
        <f t="shared" si="2"/>
        <v>0</v>
      </c>
      <c r="T173" s="3" t="str">
        <f>_xlfn.XLOOKUP(C173,DB!$A$2:$A$222,DB!$D$2:$D$222,"")</f>
        <v/>
      </c>
    </row>
    <row r="174" spans="1:20" x14ac:dyDescent="0.2">
      <c r="F174" s="2"/>
      <c r="I174" s="3"/>
      <c r="L174" s="3"/>
      <c r="N174" s="2"/>
      <c r="O174" s="3"/>
      <c r="Q174" s="3"/>
      <c r="R174" s="3" t="str">
        <f>IF(OR(G174="12R",G174="12L"),_xlfn.XLOOKUP(C174,DB!$A$2:$A$222,DB!$B$2:$B$222,""),IF(OR(G174="30L",G174="30R"),_xlfn.XLOOKUP(C174,DB!$A$2:$A$222,DB!$C$2:$C$222,""),""))</f>
        <v/>
      </c>
      <c r="S174" s="3">
        <f t="shared" si="2"/>
        <v>0</v>
      </c>
      <c r="T174" s="3" t="str">
        <f>_xlfn.XLOOKUP(C174,DB!$A$2:$A$222,DB!$D$2:$D$222,"")</f>
        <v/>
      </c>
    </row>
    <row r="175" spans="1:20" x14ac:dyDescent="0.2">
      <c r="F175" s="2"/>
      <c r="I175" s="3"/>
      <c r="L175" s="3"/>
      <c r="N175" s="2"/>
      <c r="O175" s="3"/>
      <c r="Q175" s="3"/>
      <c r="R175" s="3" t="str">
        <f>IF(OR(G175="12R",G175="12L"),_xlfn.XLOOKUP(C175,DB!$A$2:$A$222,DB!$B$2:$B$222,""),IF(OR(G175="30L",G175="30R"),_xlfn.XLOOKUP(C175,DB!$A$2:$A$222,DB!$C$2:$C$222,""),""))</f>
        <v/>
      </c>
      <c r="S175" s="3">
        <f t="shared" si="2"/>
        <v>0</v>
      </c>
      <c r="T175" s="3" t="str">
        <f>_xlfn.XLOOKUP(C175,DB!$A$2:$A$222,DB!$D$2:$D$222,"")</f>
        <v/>
      </c>
    </row>
    <row r="176" spans="1:20" x14ac:dyDescent="0.2">
      <c r="F176" s="2"/>
      <c r="I176" s="3"/>
      <c r="L176" s="3"/>
      <c r="N176" s="2"/>
      <c r="O176" s="3"/>
      <c r="Q176" s="3"/>
      <c r="R176" s="3" t="str">
        <f>IF(OR(G176="12R",G176="12L"),_xlfn.XLOOKUP(C176,DB!$A$2:$A$222,DB!$B$2:$B$222,""),IF(OR(G176="30L",G176="30R"),_xlfn.XLOOKUP(C176,DB!$A$2:$A$222,DB!$C$2:$C$222,""),""))</f>
        <v/>
      </c>
      <c r="S176" s="3">
        <f t="shared" si="2"/>
        <v>0</v>
      </c>
      <c r="T176" s="3" t="str">
        <f>_xlfn.XLOOKUP(C176,DB!$A$2:$A$222,DB!$D$2:$D$222,"")</f>
        <v/>
      </c>
    </row>
    <row r="177" spans="6:20" x14ac:dyDescent="0.2">
      <c r="F177" s="2"/>
      <c r="I177" s="3"/>
      <c r="L177" s="3"/>
      <c r="N177" s="2"/>
      <c r="O177" s="3"/>
      <c r="Q177" s="3"/>
      <c r="R177" s="3" t="str">
        <f>IF(OR(G177="12R",G177="12L"),_xlfn.XLOOKUP(C177,DB!$A$2:$A$222,DB!$B$2:$B$222,""),IF(OR(G177="30L",G177="30R"),_xlfn.XLOOKUP(C177,DB!$A$2:$A$222,DB!$C$2:$C$222,""),""))</f>
        <v/>
      </c>
      <c r="S177" s="3">
        <f t="shared" si="2"/>
        <v>0</v>
      </c>
      <c r="T177" s="3" t="str">
        <f>_xlfn.XLOOKUP(C177,DB!$A$2:$A$222,DB!$D$2:$D$222,"")</f>
        <v/>
      </c>
    </row>
    <row r="178" spans="6:20" x14ac:dyDescent="0.2">
      <c r="F178" s="2"/>
      <c r="I178" s="3"/>
      <c r="L178" s="3"/>
      <c r="N178" s="2"/>
      <c r="O178" s="3"/>
      <c r="Q178" s="3"/>
      <c r="R178" s="3" t="str">
        <f>IF(OR(G178="12R",G178="12L"),_xlfn.XLOOKUP(C178,DB!$A$2:$A$222,DB!$B$2:$B$222,""),IF(OR(G178="30L",G178="30R"),_xlfn.XLOOKUP(C178,DB!$A$2:$A$222,DB!$C$2:$C$222,""),""))</f>
        <v/>
      </c>
      <c r="S178" s="3">
        <f t="shared" si="2"/>
        <v>0</v>
      </c>
      <c r="T178" s="3" t="str">
        <f>_xlfn.XLOOKUP(C178,DB!$A$2:$A$222,DB!$D$2:$D$222,"")</f>
        <v/>
      </c>
    </row>
    <row r="179" spans="6:20" x14ac:dyDescent="0.2">
      <c r="F179" s="2"/>
      <c r="I179" s="3"/>
      <c r="L179" s="3"/>
      <c r="N179" s="2"/>
      <c r="O179" s="3"/>
      <c r="Q179" s="3"/>
      <c r="R179" s="3" t="str">
        <f>IF(OR(G179="12R",G179="12L"),_xlfn.XLOOKUP(C179,DB!$A$2:$A$222,DB!$B$2:$B$222,""),IF(OR(G179="30L",G179="30R"),_xlfn.XLOOKUP(C179,DB!$A$2:$A$222,DB!$C$2:$C$222,""),""))</f>
        <v/>
      </c>
      <c r="S179" s="3">
        <f t="shared" si="2"/>
        <v>0</v>
      </c>
      <c r="T179" s="3" t="str">
        <f>_xlfn.XLOOKUP(C179,DB!$A$2:$A$222,DB!$D$2:$D$222,"")</f>
        <v/>
      </c>
    </row>
    <row r="180" spans="6:20" x14ac:dyDescent="0.2">
      <c r="F180" s="2"/>
      <c r="I180" s="3"/>
      <c r="L180" s="3"/>
      <c r="N180" s="2"/>
      <c r="O180" s="3"/>
      <c r="Q180" s="3"/>
      <c r="R180" s="3" t="str">
        <f>IF(OR(G180="12R",G180="12L"),_xlfn.XLOOKUP(C180,DB!$A$2:$A$222,DB!$B$2:$B$222,""),IF(OR(G180="30L",G180="30R"),_xlfn.XLOOKUP(C180,DB!$A$2:$A$222,DB!$C$2:$C$222,""),""))</f>
        <v/>
      </c>
      <c r="S180" s="3">
        <f t="shared" si="2"/>
        <v>0</v>
      </c>
      <c r="T180" s="3" t="str">
        <f>_xlfn.XLOOKUP(C180,DB!$A$2:$A$222,DB!$D$2:$D$222,"")</f>
        <v/>
      </c>
    </row>
    <row r="181" spans="6:20" x14ac:dyDescent="0.2">
      <c r="F181" s="2"/>
      <c r="I181" s="3"/>
      <c r="L181" s="3"/>
      <c r="N181" s="2"/>
      <c r="O181" s="3"/>
      <c r="Q181" s="3"/>
      <c r="R181" s="3" t="str">
        <f>IF(OR(G181="12R",G181="12L"),_xlfn.XLOOKUP(C181,DB!$A$2:$A$222,DB!$B$2:$B$222,""),IF(OR(G181="30L",G181="30R"),_xlfn.XLOOKUP(C181,DB!$A$2:$A$222,DB!$C$2:$C$222,""),""))</f>
        <v/>
      </c>
      <c r="S181" s="3">
        <f t="shared" si="2"/>
        <v>0</v>
      </c>
      <c r="T181" s="3" t="str">
        <f>_xlfn.XLOOKUP(C181,DB!$A$2:$A$222,DB!$D$2:$D$222,"")</f>
        <v/>
      </c>
    </row>
    <row r="182" spans="6: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6: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6: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6: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6: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6: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6: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6: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6: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6: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6: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08"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30"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9" ht="28" customHeight="1" x14ac:dyDescent="0.3">
      <c r="A209" s="17" t="s">
        <v>4581</v>
      </c>
      <c r="B209" s="17"/>
      <c r="C209" s="17"/>
      <c r="D209" s="17"/>
      <c r="E209" s="17"/>
      <c r="F209" s="17"/>
      <c r="G209" s="17"/>
      <c r="H209" s="17"/>
      <c r="I209" s="17"/>
    </row>
    <row r="210" spans="1:9" x14ac:dyDescent="0.2">
      <c r="A210" s="18" t="s">
        <v>4558</v>
      </c>
      <c r="B210" s="18"/>
      <c r="C210" s="18"/>
      <c r="D210" s="18"/>
      <c r="E210" s="18"/>
      <c r="F210" s="18"/>
      <c r="G210" s="18"/>
      <c r="H210" s="18"/>
      <c r="I210" s="18"/>
    </row>
    <row r="212" spans="1:9" x14ac:dyDescent="0.2">
      <c r="A212" s="16" t="s">
        <v>4559</v>
      </c>
      <c r="B212" s="16"/>
      <c r="C212" s="16"/>
      <c r="D212" s="16"/>
      <c r="E212" s="16"/>
      <c r="F212" s="16"/>
      <c r="G212" s="16"/>
      <c r="H212" s="16"/>
      <c r="I212" s="16"/>
    </row>
    <row r="213" spans="1:9" x14ac:dyDescent="0.2">
      <c r="A213" s="4" t="s">
        <v>4560</v>
      </c>
      <c r="B213" s="5" t="s">
        <v>4554</v>
      </c>
      <c r="C213" s="5" t="s">
        <v>4550</v>
      </c>
      <c r="D213" s="5" t="s">
        <v>4553</v>
      </c>
      <c r="E213" s="5" t="s">
        <v>45</v>
      </c>
      <c r="F213" s="5" t="s">
        <v>4549</v>
      </c>
      <c r="G213" s="5" t="s">
        <v>158</v>
      </c>
      <c r="H213" s="5" t="s">
        <v>4548</v>
      </c>
      <c r="I213" s="6" t="s">
        <v>4557</v>
      </c>
    </row>
    <row r="214" spans="1:9" x14ac:dyDescent="0.2">
      <c r="A214" s="7">
        <v>14</v>
      </c>
      <c r="B214" s="8">
        <f t="shared" ref="B214:H222" si="4">COUNTIFS($S$2:$S$208,$A214,$R$2:$R$208,B$213)</f>
        <v>0</v>
      </c>
      <c r="C214" s="8">
        <f t="shared" si="4"/>
        <v>0</v>
      </c>
      <c r="D214" s="8">
        <f t="shared" si="4"/>
        <v>0</v>
      </c>
      <c r="E214" s="8">
        <f t="shared" si="4"/>
        <v>0</v>
      </c>
      <c r="F214" s="8">
        <f t="shared" si="4"/>
        <v>0</v>
      </c>
      <c r="G214" s="8">
        <f t="shared" si="4"/>
        <v>0</v>
      </c>
      <c r="H214" s="8">
        <f t="shared" si="4"/>
        <v>0</v>
      </c>
      <c r="I214" s="9">
        <f t="shared" ref="I214:I222" si="5">SUM(B214:H214)</f>
        <v>0</v>
      </c>
    </row>
    <row r="215" spans="1:9" x14ac:dyDescent="0.2">
      <c r="A215" s="7">
        <v>15</v>
      </c>
      <c r="B215" s="8">
        <f t="shared" si="4"/>
        <v>0</v>
      </c>
      <c r="C215" s="8">
        <f t="shared" si="4"/>
        <v>1</v>
      </c>
      <c r="D215" s="8">
        <f t="shared" si="4"/>
        <v>0</v>
      </c>
      <c r="E215" s="8">
        <f t="shared" si="4"/>
        <v>0</v>
      </c>
      <c r="F215" s="8">
        <f t="shared" si="4"/>
        <v>1</v>
      </c>
      <c r="G215" s="8">
        <f t="shared" si="4"/>
        <v>0</v>
      </c>
      <c r="H215" s="8">
        <f t="shared" si="4"/>
        <v>6</v>
      </c>
      <c r="I215" s="9">
        <f t="shared" si="5"/>
        <v>8</v>
      </c>
    </row>
    <row r="216" spans="1:9" x14ac:dyDescent="0.2">
      <c r="A216" s="7">
        <v>16</v>
      </c>
      <c r="B216" s="8">
        <f t="shared" si="4"/>
        <v>1</v>
      </c>
      <c r="C216" s="8">
        <f t="shared" si="4"/>
        <v>1</v>
      </c>
      <c r="D216" s="8">
        <f t="shared" si="4"/>
        <v>0</v>
      </c>
      <c r="E216" s="8">
        <f t="shared" si="4"/>
        <v>1</v>
      </c>
      <c r="F216" s="8">
        <f t="shared" si="4"/>
        <v>4</v>
      </c>
      <c r="G216" s="8">
        <f t="shared" si="4"/>
        <v>2</v>
      </c>
      <c r="H216" s="8">
        <f t="shared" si="4"/>
        <v>6</v>
      </c>
      <c r="I216" s="9">
        <f t="shared" si="5"/>
        <v>15</v>
      </c>
    </row>
    <row r="217" spans="1:9" x14ac:dyDescent="0.2">
      <c r="A217" s="7">
        <v>17</v>
      </c>
      <c r="B217" s="8">
        <f t="shared" si="4"/>
        <v>0</v>
      </c>
      <c r="C217" s="8">
        <f t="shared" si="4"/>
        <v>5</v>
      </c>
      <c r="D217" s="8">
        <f t="shared" si="4"/>
        <v>0</v>
      </c>
      <c r="E217" s="8">
        <f t="shared" si="4"/>
        <v>1</v>
      </c>
      <c r="F217" s="8">
        <f t="shared" si="4"/>
        <v>2</v>
      </c>
      <c r="G217" s="8">
        <f t="shared" si="4"/>
        <v>1</v>
      </c>
      <c r="H217" s="8">
        <f t="shared" si="4"/>
        <v>7</v>
      </c>
      <c r="I217" s="9">
        <f t="shared" si="5"/>
        <v>16</v>
      </c>
    </row>
    <row r="218" spans="1:9" x14ac:dyDescent="0.2">
      <c r="A218" s="7">
        <v>18</v>
      </c>
      <c r="B218" s="8">
        <f t="shared" si="4"/>
        <v>0</v>
      </c>
      <c r="C218" s="8">
        <f t="shared" si="4"/>
        <v>1</v>
      </c>
      <c r="D218" s="8">
        <f t="shared" si="4"/>
        <v>0</v>
      </c>
      <c r="E218" s="8">
        <f t="shared" si="4"/>
        <v>0</v>
      </c>
      <c r="F218" s="8">
        <f t="shared" si="4"/>
        <v>6</v>
      </c>
      <c r="G218" s="8">
        <f t="shared" si="4"/>
        <v>0</v>
      </c>
      <c r="H218" s="8">
        <f t="shared" si="4"/>
        <v>6</v>
      </c>
      <c r="I218" s="9">
        <f t="shared" si="5"/>
        <v>13</v>
      </c>
    </row>
    <row r="219" spans="1:9" x14ac:dyDescent="0.2">
      <c r="A219" s="7">
        <v>19</v>
      </c>
      <c r="B219" s="8">
        <f t="shared" si="4"/>
        <v>2</v>
      </c>
      <c r="C219" s="8">
        <f t="shared" si="4"/>
        <v>4</v>
      </c>
      <c r="D219" s="8">
        <f t="shared" si="4"/>
        <v>0</v>
      </c>
      <c r="E219" s="8">
        <f t="shared" si="4"/>
        <v>2</v>
      </c>
      <c r="F219" s="8">
        <f t="shared" si="4"/>
        <v>2</v>
      </c>
      <c r="G219" s="8">
        <f t="shared" si="4"/>
        <v>1</v>
      </c>
      <c r="H219" s="8">
        <f t="shared" si="4"/>
        <v>6</v>
      </c>
      <c r="I219" s="9">
        <f t="shared" si="5"/>
        <v>17</v>
      </c>
    </row>
    <row r="220" spans="1:9" x14ac:dyDescent="0.2">
      <c r="A220" s="7">
        <v>20</v>
      </c>
      <c r="B220" s="8">
        <f t="shared" si="4"/>
        <v>1</v>
      </c>
      <c r="C220" s="8">
        <f t="shared" si="4"/>
        <v>5</v>
      </c>
      <c r="D220" s="8">
        <f t="shared" si="4"/>
        <v>0</v>
      </c>
      <c r="E220" s="8">
        <f t="shared" si="4"/>
        <v>1</v>
      </c>
      <c r="F220" s="8">
        <f t="shared" si="4"/>
        <v>2</v>
      </c>
      <c r="G220" s="8">
        <f t="shared" si="4"/>
        <v>0</v>
      </c>
      <c r="H220" s="8">
        <f t="shared" si="4"/>
        <v>7</v>
      </c>
      <c r="I220" s="9">
        <f t="shared" si="5"/>
        <v>16</v>
      </c>
    </row>
    <row r="221" spans="1:9" x14ac:dyDescent="0.2">
      <c r="A221" s="7">
        <v>21</v>
      </c>
      <c r="B221" s="8">
        <f t="shared" si="4"/>
        <v>1</v>
      </c>
      <c r="C221" s="8">
        <f t="shared" si="4"/>
        <v>1</v>
      </c>
      <c r="D221" s="8">
        <f t="shared" si="4"/>
        <v>1</v>
      </c>
      <c r="E221" s="8">
        <f t="shared" si="4"/>
        <v>1</v>
      </c>
      <c r="F221" s="8">
        <f t="shared" si="4"/>
        <v>2</v>
      </c>
      <c r="G221" s="8">
        <f t="shared" si="4"/>
        <v>3</v>
      </c>
      <c r="H221" s="8">
        <f t="shared" si="4"/>
        <v>6</v>
      </c>
      <c r="I221" s="9">
        <f t="shared" si="5"/>
        <v>15</v>
      </c>
    </row>
    <row r="222" spans="1:9" x14ac:dyDescent="0.2">
      <c r="A222" s="10">
        <v>22</v>
      </c>
      <c r="B222" s="11">
        <f t="shared" si="4"/>
        <v>0</v>
      </c>
      <c r="C222" s="11">
        <f t="shared" si="4"/>
        <v>1</v>
      </c>
      <c r="D222" s="11">
        <f t="shared" si="4"/>
        <v>0</v>
      </c>
      <c r="E222" s="11">
        <f t="shared" si="4"/>
        <v>1</v>
      </c>
      <c r="F222" s="11">
        <f t="shared" si="4"/>
        <v>0</v>
      </c>
      <c r="G222" s="11">
        <f t="shared" si="4"/>
        <v>0</v>
      </c>
      <c r="H222" s="11">
        <f t="shared" si="4"/>
        <v>2</v>
      </c>
      <c r="I222" s="12">
        <f t="shared" si="5"/>
        <v>4</v>
      </c>
    </row>
    <row r="245" spans="1:9" ht="24" x14ac:dyDescent="0.3">
      <c r="A245" s="17" t="s">
        <v>4582</v>
      </c>
      <c r="B245" s="17"/>
      <c r="C245" s="17"/>
      <c r="D245" s="17"/>
      <c r="E245" s="17"/>
      <c r="F245" s="17"/>
      <c r="G245" s="17"/>
      <c r="H245" s="17"/>
      <c r="I245" s="17"/>
    </row>
    <row r="246" spans="1:9" x14ac:dyDescent="0.2">
      <c r="A246" s="18" t="s">
        <v>4562</v>
      </c>
      <c r="B246" s="18"/>
      <c r="C246" s="18"/>
      <c r="D246" s="18"/>
      <c r="E246" s="18"/>
      <c r="F246" s="18"/>
      <c r="G246" s="18"/>
      <c r="H246" s="18"/>
      <c r="I246" s="18"/>
    </row>
    <row r="248" spans="1:9" x14ac:dyDescent="0.2">
      <c r="A248" s="16" t="s">
        <v>4563</v>
      </c>
      <c r="B248" s="16"/>
      <c r="C248" s="16"/>
      <c r="D248" s="16"/>
      <c r="E248" s="16"/>
    </row>
    <row r="249" spans="1:9" x14ac:dyDescent="0.2">
      <c r="A249" s="4" t="s">
        <v>4560</v>
      </c>
      <c r="B249" s="5" t="s">
        <v>4564</v>
      </c>
      <c r="C249" s="5" t="s">
        <v>4456</v>
      </c>
      <c r="D249" s="5" t="s">
        <v>4460</v>
      </c>
      <c r="E249" s="6" t="s">
        <v>4557</v>
      </c>
    </row>
    <row r="250" spans="1:9" x14ac:dyDescent="0.2">
      <c r="A250" s="7">
        <v>14</v>
      </c>
      <c r="B250" s="8">
        <f t="shared" ref="B250:D259" si="6">COUNTIFS($S$2:$S$208,$A250,$T$2:$T$208,B$249)</f>
        <v>0</v>
      </c>
      <c r="C250" s="8">
        <f t="shared" si="6"/>
        <v>0</v>
      </c>
      <c r="D250" s="8">
        <f t="shared" si="6"/>
        <v>0</v>
      </c>
      <c r="E250" s="9">
        <f t="shared" ref="E250:E259" si="7">SUM(B250:D250)</f>
        <v>0</v>
      </c>
    </row>
    <row r="251" spans="1:9" x14ac:dyDescent="0.2">
      <c r="A251" s="7">
        <v>15</v>
      </c>
      <c r="B251" s="8">
        <f t="shared" si="6"/>
        <v>6</v>
      </c>
      <c r="C251" s="8">
        <f t="shared" si="6"/>
        <v>2</v>
      </c>
      <c r="D251" s="8">
        <f t="shared" si="6"/>
        <v>0</v>
      </c>
      <c r="E251" s="9">
        <f t="shared" si="7"/>
        <v>8</v>
      </c>
    </row>
    <row r="252" spans="1:9" x14ac:dyDescent="0.2">
      <c r="A252" s="7">
        <v>16</v>
      </c>
      <c r="B252" s="8">
        <f t="shared" si="6"/>
        <v>6</v>
      </c>
      <c r="C252" s="8">
        <f t="shared" si="6"/>
        <v>6</v>
      </c>
      <c r="D252" s="8">
        <f t="shared" si="6"/>
        <v>3</v>
      </c>
      <c r="E252" s="9">
        <f t="shared" si="7"/>
        <v>15</v>
      </c>
    </row>
    <row r="253" spans="1:9" x14ac:dyDescent="0.2">
      <c r="A253" s="7">
        <v>17</v>
      </c>
      <c r="B253" s="8">
        <f t="shared" si="6"/>
        <v>7</v>
      </c>
      <c r="C253" s="8">
        <f t="shared" si="6"/>
        <v>8</v>
      </c>
      <c r="D253" s="8">
        <f t="shared" si="6"/>
        <v>1</v>
      </c>
      <c r="E253" s="9">
        <f t="shared" si="7"/>
        <v>16</v>
      </c>
    </row>
    <row r="254" spans="1:9" x14ac:dyDescent="0.2">
      <c r="A254" s="7">
        <v>18</v>
      </c>
      <c r="B254" s="8">
        <f t="shared" si="6"/>
        <v>6</v>
      </c>
      <c r="C254" s="8">
        <f t="shared" si="6"/>
        <v>7</v>
      </c>
      <c r="D254" s="8">
        <f t="shared" si="6"/>
        <v>0</v>
      </c>
      <c r="E254" s="9">
        <f t="shared" si="7"/>
        <v>13</v>
      </c>
    </row>
    <row r="255" spans="1:9" x14ac:dyDescent="0.2">
      <c r="A255" s="7">
        <v>19</v>
      </c>
      <c r="B255" s="8">
        <f t="shared" si="6"/>
        <v>6</v>
      </c>
      <c r="C255" s="8">
        <f t="shared" si="6"/>
        <v>8</v>
      </c>
      <c r="D255" s="8">
        <f t="shared" si="6"/>
        <v>3</v>
      </c>
      <c r="E255" s="9">
        <f t="shared" si="7"/>
        <v>17</v>
      </c>
    </row>
    <row r="256" spans="1:9" x14ac:dyDescent="0.2">
      <c r="A256" s="7">
        <v>20</v>
      </c>
      <c r="B256" s="8">
        <f t="shared" si="6"/>
        <v>7</v>
      </c>
      <c r="C256" s="8">
        <f t="shared" si="6"/>
        <v>8</v>
      </c>
      <c r="D256" s="8">
        <f t="shared" si="6"/>
        <v>1</v>
      </c>
      <c r="E256" s="9">
        <f t="shared" si="7"/>
        <v>16</v>
      </c>
    </row>
    <row r="257" spans="1:5" x14ac:dyDescent="0.2">
      <c r="A257" s="7">
        <v>21</v>
      </c>
      <c r="B257" s="8">
        <f t="shared" si="6"/>
        <v>6</v>
      </c>
      <c r="C257" s="8">
        <f t="shared" si="6"/>
        <v>4</v>
      </c>
      <c r="D257" s="8">
        <f t="shared" si="6"/>
        <v>5</v>
      </c>
      <c r="E257" s="9">
        <f t="shared" si="7"/>
        <v>15</v>
      </c>
    </row>
    <row r="258" spans="1:5" x14ac:dyDescent="0.2">
      <c r="A258" s="7">
        <v>22</v>
      </c>
      <c r="B258" s="8">
        <f t="shared" si="6"/>
        <v>2</v>
      </c>
      <c r="C258" s="8">
        <f t="shared" si="6"/>
        <v>2</v>
      </c>
      <c r="D258" s="8">
        <f t="shared" si="6"/>
        <v>0</v>
      </c>
      <c r="E258" s="9">
        <f t="shared" si="7"/>
        <v>4</v>
      </c>
    </row>
    <row r="259" spans="1:5" x14ac:dyDescent="0.2">
      <c r="A259" s="10">
        <v>23</v>
      </c>
      <c r="B259" s="11">
        <f t="shared" si="6"/>
        <v>8</v>
      </c>
      <c r="C259" s="11">
        <f t="shared" si="6"/>
        <v>1</v>
      </c>
      <c r="D259" s="11">
        <f t="shared" si="6"/>
        <v>2</v>
      </c>
      <c r="E259" s="12">
        <f t="shared" si="7"/>
        <v>11</v>
      </c>
    </row>
  </sheetData>
  <mergeCells count="6">
    <mergeCell ref="A248:E248"/>
    <mergeCell ref="A209:I209"/>
    <mergeCell ref="A210:I210"/>
    <mergeCell ref="A212:I212"/>
    <mergeCell ref="A245:I245"/>
    <mergeCell ref="A246:I246"/>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D40AA-1DFF-DC45-BE6A-684503F56B90}">
  <dimension ref="A1:T259"/>
  <sheetViews>
    <sheetView showGridLines="0" topLeftCell="A244" zoomScale="90" zoomScaleNormal="90" workbookViewId="0">
      <selection activeCell="H2" sqref="H2:H182"/>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1186</v>
      </c>
      <c r="F2" s="2">
        <v>46275.014212962997</v>
      </c>
      <c r="G2" t="s">
        <v>22</v>
      </c>
      <c r="H2" t="s">
        <v>3214</v>
      </c>
      <c r="I2" s="3">
        <v>360</v>
      </c>
      <c r="J2" t="s">
        <v>24</v>
      </c>
      <c r="K2" t="s">
        <v>25</v>
      </c>
      <c r="L2" s="3">
        <v>869</v>
      </c>
      <c r="M2" t="s">
        <v>26</v>
      </c>
      <c r="N2" s="2">
        <v>46275.060358796298</v>
      </c>
      <c r="O2" s="3">
        <v>360</v>
      </c>
      <c r="P2" t="s">
        <v>27</v>
      </c>
      <c r="Q2" s="3">
        <v>190</v>
      </c>
      <c r="R2" s="3" t="str">
        <f>IF(OR(G2="12R",G2="12L"),_xlfn.XLOOKUP(C2,DB!$A$2:$A$222,DB!$B$2:$B$222,""),IF(OR(G2="30L",G2="30R"),_xlfn.XLOOKUP(C2,DB!$A$2:$A$222,DB!$C$2:$C$222,""),""))</f>
        <v>UDGUV</v>
      </c>
      <c r="S2" s="3">
        <f>HOUR(F2)</f>
        <v>0</v>
      </c>
      <c r="T2" s="3" t="str">
        <f>_xlfn.XLOOKUP(C2,DB!$A$2:$A$222,DB!$D$2:$D$222,"")</f>
        <v>Sector 2</v>
      </c>
    </row>
    <row r="3" spans="1:20" x14ac:dyDescent="0.2">
      <c r="A3" t="s">
        <v>34</v>
      </c>
      <c r="B3" t="s">
        <v>18</v>
      </c>
      <c r="C3" t="s">
        <v>35</v>
      </c>
      <c r="D3" t="s">
        <v>65</v>
      </c>
      <c r="E3" t="s">
        <v>1947</v>
      </c>
      <c r="F3" s="2">
        <v>46275.027847222198</v>
      </c>
      <c r="G3" t="s">
        <v>22</v>
      </c>
      <c r="H3" t="s">
        <v>3215</v>
      </c>
      <c r="I3" s="3">
        <v>380</v>
      </c>
      <c r="J3" t="s">
        <v>24</v>
      </c>
      <c r="K3" t="s">
        <v>25</v>
      </c>
      <c r="L3" s="3">
        <v>863</v>
      </c>
      <c r="M3" t="s">
        <v>39</v>
      </c>
      <c r="N3" s="2">
        <v>46275.073657407404</v>
      </c>
      <c r="O3" s="3">
        <v>380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69</v>
      </c>
      <c r="B4" t="s">
        <v>18</v>
      </c>
      <c r="C4" t="s">
        <v>48</v>
      </c>
      <c r="D4" t="s">
        <v>73</v>
      </c>
      <c r="E4" t="s">
        <v>161</v>
      </c>
      <c r="F4" s="2">
        <v>46275.042060185202</v>
      </c>
      <c r="G4" t="s">
        <v>22</v>
      </c>
      <c r="H4" t="s">
        <v>3216</v>
      </c>
      <c r="I4" s="3">
        <v>360</v>
      </c>
      <c r="J4" t="s">
        <v>24</v>
      </c>
      <c r="K4" t="s">
        <v>25</v>
      </c>
      <c r="L4" s="3">
        <v>859</v>
      </c>
      <c r="M4" t="s">
        <v>52</v>
      </c>
      <c r="N4" s="2">
        <v>46275.0874652778</v>
      </c>
      <c r="O4" s="3">
        <v>360</v>
      </c>
      <c r="P4" t="s">
        <v>27</v>
      </c>
      <c r="Q4" s="3">
        <v>190</v>
      </c>
      <c r="R4" s="3" t="str">
        <f>IF(OR(G4="12R",G4="12L"),_xlfn.XLOOKUP(C4,DB!$A$2:$A$222,DB!$B$2:$B$222,""),IF(OR(G4="30L",G4="30R"),_xlfn.XLOOKUP(C4,DB!$A$2:$A$222,DB!$C$2:$C$222,""),""))</f>
        <v>UDGUV</v>
      </c>
      <c r="S4" s="3">
        <f t="shared" si="0"/>
        <v>1</v>
      </c>
      <c r="T4" s="3" t="str">
        <f>_xlfn.XLOOKUP(C4,DB!$A$2:$A$222,DB!$D$2:$D$222,"")</f>
        <v>Sector 2</v>
      </c>
    </row>
    <row r="5" spans="1:20" x14ac:dyDescent="0.2">
      <c r="A5" t="s">
        <v>47</v>
      </c>
      <c r="B5" t="s">
        <v>18</v>
      </c>
      <c r="C5" t="s">
        <v>48</v>
      </c>
      <c r="D5" t="s">
        <v>49</v>
      </c>
      <c r="E5" t="s">
        <v>692</v>
      </c>
      <c r="F5" s="2">
        <v>46275.0461574074</v>
      </c>
      <c r="G5" t="s">
        <v>22</v>
      </c>
      <c r="H5" t="s">
        <v>3217</v>
      </c>
      <c r="I5" s="3">
        <v>360</v>
      </c>
      <c r="J5" t="s">
        <v>24</v>
      </c>
      <c r="K5" t="s">
        <v>25</v>
      </c>
      <c r="L5" s="3">
        <v>859</v>
      </c>
      <c r="M5" t="s">
        <v>52</v>
      </c>
      <c r="N5" s="2">
        <v>46275.0928935185</v>
      </c>
      <c r="O5" s="3">
        <v>360</v>
      </c>
      <c r="P5" t="s">
        <v>27</v>
      </c>
      <c r="Q5" s="3">
        <v>190</v>
      </c>
      <c r="R5" s="3" t="str">
        <f>IF(OR(G5="12R",G5="12L"),_xlfn.XLOOKUP(C5,DB!$A$2:$A$222,DB!$B$2:$B$222,""),IF(OR(G5="30L",G5="30R"),_xlfn.XLOOKUP(C5,DB!$A$2:$A$222,DB!$C$2:$C$222,""),""))</f>
        <v>UDGUV</v>
      </c>
      <c r="S5" s="3">
        <f t="shared" si="0"/>
        <v>1</v>
      </c>
      <c r="T5" s="3" t="str">
        <f>_xlfn.XLOOKUP(C5,DB!$A$2:$A$222,DB!$D$2:$D$222,"")</f>
        <v>Sector 2</v>
      </c>
    </row>
    <row r="6" spans="1:20" x14ac:dyDescent="0.2">
      <c r="A6" t="s">
        <v>3218</v>
      </c>
      <c r="B6" t="s">
        <v>18</v>
      </c>
      <c r="C6" t="s">
        <v>83</v>
      </c>
      <c r="D6" t="s">
        <v>3219</v>
      </c>
      <c r="F6" s="2">
        <v>46275.047812500001</v>
      </c>
      <c r="G6" t="s">
        <v>22</v>
      </c>
      <c r="H6" t="s">
        <v>3220</v>
      </c>
      <c r="I6" s="3">
        <v>240</v>
      </c>
      <c r="J6" t="s">
        <v>24</v>
      </c>
      <c r="K6" t="s">
        <v>62</v>
      </c>
      <c r="L6" s="3">
        <v>360</v>
      </c>
      <c r="M6" t="s">
        <v>83</v>
      </c>
      <c r="N6" s="2">
        <v>46275.089212963001</v>
      </c>
      <c r="O6" s="3">
        <v>0</v>
      </c>
      <c r="P6" t="s">
        <v>192</v>
      </c>
      <c r="Q6" s="3">
        <v>40</v>
      </c>
      <c r="R6" s="3" t="str">
        <f>IF(OR(G6="12R",G6="12L"),_xlfn.XLOOKUP(C6,DB!$A$2:$A$222,DB!$B$2:$B$222,""),IF(OR(G6="30L",G6="30R"),_xlfn.XLOOKUP(C6,DB!$A$2:$A$222,DB!$C$2:$C$222,""),""))</f>
        <v>UDGUV</v>
      </c>
      <c r="S6" s="3">
        <f t="shared" si="0"/>
        <v>1</v>
      </c>
      <c r="T6" s="3" t="str">
        <f>_xlfn.XLOOKUP(C6,DB!$A$2:$A$222,DB!$D$2:$D$222,"")</f>
        <v>Sector 2</v>
      </c>
    </row>
    <row r="7" spans="1:20" x14ac:dyDescent="0.2">
      <c r="A7" t="s">
        <v>53</v>
      </c>
      <c r="B7" t="s">
        <v>18</v>
      </c>
      <c r="C7" t="s">
        <v>54</v>
      </c>
      <c r="D7" t="s">
        <v>55</v>
      </c>
      <c r="E7" t="s">
        <v>3221</v>
      </c>
      <c r="F7" s="2">
        <v>46275.051574074103</v>
      </c>
      <c r="G7" t="s">
        <v>22</v>
      </c>
      <c r="H7" t="s">
        <v>3222</v>
      </c>
      <c r="I7" s="3">
        <v>350</v>
      </c>
      <c r="J7" t="s">
        <v>24</v>
      </c>
      <c r="K7" t="s">
        <v>25</v>
      </c>
      <c r="L7" s="3">
        <v>359</v>
      </c>
      <c r="M7" t="s">
        <v>33</v>
      </c>
      <c r="N7" s="2">
        <v>46275.071944444397</v>
      </c>
      <c r="O7" s="3">
        <v>350</v>
      </c>
      <c r="P7" t="s">
        <v>46</v>
      </c>
      <c r="Q7" s="3">
        <v>40</v>
      </c>
      <c r="R7" s="3" t="str">
        <f>IF(OR(G7="12R",G7="12L"),_xlfn.XLOOKUP(C7,DB!$A$2:$A$222,DB!$B$2:$B$222,""),IF(OR(G7="30L",G7="30R"),_xlfn.XLOOKUP(C7,DB!$A$2:$A$222,DB!$C$2:$C$222,""),""))</f>
        <v>NUDAL</v>
      </c>
      <c r="S7" s="3">
        <f t="shared" si="0"/>
        <v>1</v>
      </c>
      <c r="T7" s="3" t="str">
        <f>_xlfn.XLOOKUP(C7,DB!$A$2:$A$222,DB!$D$2:$D$222,"")</f>
        <v>Sector 3</v>
      </c>
    </row>
    <row r="8" spans="1:20" x14ac:dyDescent="0.2">
      <c r="A8" t="s">
        <v>63</v>
      </c>
      <c r="B8" t="s">
        <v>18</v>
      </c>
      <c r="C8" t="s">
        <v>64</v>
      </c>
      <c r="D8" t="s">
        <v>36</v>
      </c>
      <c r="E8" t="s">
        <v>1711</v>
      </c>
      <c r="F8" s="2">
        <v>46275.066307870402</v>
      </c>
      <c r="G8" t="s">
        <v>22</v>
      </c>
      <c r="H8" t="s">
        <v>3223</v>
      </c>
      <c r="I8" s="3">
        <v>370</v>
      </c>
      <c r="J8" t="s">
        <v>24</v>
      </c>
      <c r="K8" t="s">
        <v>25</v>
      </c>
      <c r="L8" s="3">
        <v>189</v>
      </c>
      <c r="M8" t="s">
        <v>3224</v>
      </c>
      <c r="N8" s="2">
        <v>46275.0777199074</v>
      </c>
      <c r="O8" s="3">
        <v>338</v>
      </c>
      <c r="P8" t="s">
        <v>27</v>
      </c>
      <c r="Q8" s="3">
        <v>190</v>
      </c>
      <c r="R8" s="3" t="str">
        <f>IF(OR(G8="12R",G8="12L"),_xlfn.XLOOKUP(C8,DB!$A$2:$A$222,DB!$B$2:$B$222,""),IF(OR(G8="30L",G8="30R"),_xlfn.XLOOKUP(C8,DB!$A$2:$A$222,DB!$C$2:$C$222,""),""))</f>
        <v>CZM</v>
      </c>
      <c r="S8" s="3">
        <f t="shared" si="0"/>
        <v>1</v>
      </c>
      <c r="T8" s="3" t="str">
        <f>_xlfn.XLOOKUP(C8,DB!$A$2:$A$222,DB!$D$2:$D$222,"")</f>
        <v>Sector 7</v>
      </c>
    </row>
    <row r="9" spans="1:20" x14ac:dyDescent="0.2">
      <c r="A9" t="s">
        <v>76</v>
      </c>
      <c r="B9" t="s">
        <v>18</v>
      </c>
      <c r="C9" t="s">
        <v>77</v>
      </c>
      <c r="D9" t="s">
        <v>78</v>
      </c>
      <c r="E9" t="s">
        <v>2761</v>
      </c>
      <c r="F9" s="2">
        <v>46275.070196759298</v>
      </c>
      <c r="G9" t="s">
        <v>22</v>
      </c>
      <c r="H9" t="s">
        <v>3225</v>
      </c>
      <c r="I9" s="3">
        <v>320</v>
      </c>
      <c r="J9" t="s">
        <v>24</v>
      </c>
      <c r="K9" t="s">
        <v>25</v>
      </c>
      <c r="L9" s="3">
        <v>867</v>
      </c>
      <c r="M9" t="s">
        <v>641</v>
      </c>
      <c r="N9" s="2">
        <v>46275.114247685196</v>
      </c>
      <c r="O9" s="3">
        <v>320</v>
      </c>
      <c r="P9" t="s">
        <v>27</v>
      </c>
      <c r="Q9" s="3">
        <v>190</v>
      </c>
      <c r="R9" s="3" t="str">
        <f>IF(OR(G9="12R",G9="12L"),_xlfn.XLOOKUP(C9,DB!$A$2:$A$222,DB!$B$2:$B$222,""),IF(OR(G9="30L",G9="30R"),_xlfn.XLOOKUP(C9,DB!$A$2:$A$222,DB!$C$2:$C$222,""),""))</f>
        <v>UDGUV</v>
      </c>
      <c r="S9" s="3">
        <f t="shared" si="0"/>
        <v>1</v>
      </c>
      <c r="T9" s="3" t="str">
        <f>_xlfn.XLOOKUP(C9,DB!$A$2:$A$222,DB!$D$2:$D$222,"")</f>
        <v>Sector 2</v>
      </c>
    </row>
    <row r="10" spans="1:20" x14ac:dyDescent="0.2">
      <c r="A10" t="s">
        <v>72</v>
      </c>
      <c r="B10" t="s">
        <v>18</v>
      </c>
      <c r="C10" t="s">
        <v>29</v>
      </c>
      <c r="D10" t="s">
        <v>30</v>
      </c>
      <c r="E10" t="s">
        <v>3045</v>
      </c>
      <c r="F10" s="2">
        <v>46275.088495370401</v>
      </c>
      <c r="G10" t="s">
        <v>22</v>
      </c>
      <c r="H10" t="s">
        <v>3226</v>
      </c>
      <c r="I10" s="3">
        <v>340</v>
      </c>
      <c r="J10" t="s">
        <v>24</v>
      </c>
      <c r="K10" t="s">
        <v>25</v>
      </c>
      <c r="L10" s="3">
        <v>429</v>
      </c>
      <c r="M10" t="s">
        <v>308</v>
      </c>
      <c r="N10" s="2">
        <v>46275.111944444398</v>
      </c>
      <c r="O10" s="3">
        <v>340</v>
      </c>
      <c r="P10" t="s">
        <v>27</v>
      </c>
      <c r="Q10" s="3">
        <v>40</v>
      </c>
      <c r="R10" s="3" t="str">
        <f>IF(OR(G10="12R",G10="12L"),_xlfn.XLOOKUP(C10,DB!$A$2:$A$222,DB!$B$2:$B$222,""),IF(OR(G10="30L",G10="30R"),_xlfn.XLOOKUP(C10,DB!$A$2:$A$222,DB!$C$2:$C$222,""),""))</f>
        <v>OMSUK</v>
      </c>
      <c r="S10" s="3">
        <f t="shared" si="0"/>
        <v>2</v>
      </c>
      <c r="T10" s="3" t="str">
        <f>_xlfn.XLOOKUP(C10,DB!$A$2:$A$222,DB!$D$2:$D$222,"")</f>
        <v>Sector 3</v>
      </c>
    </row>
    <row r="11" spans="1:20" x14ac:dyDescent="0.2">
      <c r="A11" t="s">
        <v>82</v>
      </c>
      <c r="B11" t="s">
        <v>18</v>
      </c>
      <c r="C11" t="s">
        <v>83</v>
      </c>
      <c r="D11" t="s">
        <v>78</v>
      </c>
      <c r="E11" t="s">
        <v>84</v>
      </c>
      <c r="F11" s="2">
        <v>46275.091388888897</v>
      </c>
      <c r="G11" t="s">
        <v>22</v>
      </c>
      <c r="H11" t="s">
        <v>3227</v>
      </c>
      <c r="I11" s="3">
        <v>220</v>
      </c>
      <c r="J11" t="s">
        <v>24</v>
      </c>
      <c r="K11" t="s">
        <v>25</v>
      </c>
      <c r="L11" s="3">
        <v>355</v>
      </c>
      <c r="M11" t="s">
        <v>83</v>
      </c>
      <c r="N11" s="2">
        <v>46275.115381944401</v>
      </c>
      <c r="O11" s="3">
        <v>0</v>
      </c>
      <c r="P11" t="s">
        <v>27</v>
      </c>
      <c r="Q11" s="3">
        <v>190</v>
      </c>
      <c r="R11" s="3" t="str">
        <f>IF(OR(G11="12R",G11="12L"),_xlfn.XLOOKUP(C11,DB!$A$2:$A$222,DB!$B$2:$B$222,""),IF(OR(G11="30L",G11="30R"),_xlfn.XLOOKUP(C11,DB!$A$2:$A$222,DB!$C$2:$C$222,""),""))</f>
        <v>UDGUV</v>
      </c>
      <c r="S11" s="3">
        <f t="shared" si="0"/>
        <v>2</v>
      </c>
      <c r="T11" s="3" t="str">
        <f>_xlfn.XLOOKUP(C11,DB!$A$2:$A$222,DB!$D$2:$D$222,"")</f>
        <v>Sector 2</v>
      </c>
    </row>
    <row r="12" spans="1:20" x14ac:dyDescent="0.2">
      <c r="A12" t="s">
        <v>94</v>
      </c>
      <c r="B12" t="s">
        <v>18</v>
      </c>
      <c r="C12" t="s">
        <v>95</v>
      </c>
      <c r="D12" t="s">
        <v>78</v>
      </c>
      <c r="E12" t="s">
        <v>96</v>
      </c>
      <c r="F12" s="2">
        <v>46275.121215277803</v>
      </c>
      <c r="G12" t="s">
        <v>22</v>
      </c>
      <c r="H12" t="s">
        <v>3228</v>
      </c>
      <c r="I12" s="3">
        <v>340</v>
      </c>
      <c r="J12" t="s">
        <v>24</v>
      </c>
      <c r="K12" t="s">
        <v>25</v>
      </c>
      <c r="L12" s="3">
        <v>722</v>
      </c>
      <c r="M12" t="s">
        <v>95</v>
      </c>
      <c r="N12" s="2">
        <v>46275.165937500002</v>
      </c>
      <c r="O12" s="3">
        <v>0</v>
      </c>
      <c r="P12" t="s">
        <v>27</v>
      </c>
      <c r="Q12" s="3">
        <v>190</v>
      </c>
      <c r="R12" s="3" t="str">
        <f>IF(OR(G12="12R",G12="12L"),_xlfn.XLOOKUP(C12,DB!$A$2:$A$222,DB!$B$2:$B$222,""),IF(OR(G12="30L",G12="30R"),_xlfn.XLOOKUP(C12,DB!$A$2:$A$222,DB!$C$2:$C$222,""),""))</f>
        <v>UDGUV</v>
      </c>
      <c r="S12" s="3">
        <f t="shared" si="0"/>
        <v>2</v>
      </c>
      <c r="T12" s="3" t="str">
        <f>_xlfn.XLOOKUP(C12,DB!$A$2:$A$222,DB!$D$2:$D$222,"")</f>
        <v>Sector 2</v>
      </c>
    </row>
    <row r="13" spans="1:20" x14ac:dyDescent="0.2">
      <c r="A13" t="s">
        <v>108</v>
      </c>
      <c r="B13" t="s">
        <v>18</v>
      </c>
      <c r="C13" t="s">
        <v>59</v>
      </c>
      <c r="D13" t="s">
        <v>36</v>
      </c>
      <c r="E13" t="s">
        <v>1550</v>
      </c>
      <c r="F13" s="2">
        <v>46275.122685185197</v>
      </c>
      <c r="G13" t="s">
        <v>22</v>
      </c>
      <c r="H13" t="s">
        <v>3229</v>
      </c>
      <c r="I13" s="3">
        <v>380</v>
      </c>
      <c r="J13" t="s">
        <v>24</v>
      </c>
      <c r="K13" t="s">
        <v>25</v>
      </c>
      <c r="L13" s="3">
        <v>863</v>
      </c>
      <c r="M13" t="s">
        <v>111</v>
      </c>
      <c r="N13" s="2">
        <v>46275.169293981497</v>
      </c>
      <c r="O13" s="3">
        <v>380</v>
      </c>
      <c r="P13" t="s">
        <v>27</v>
      </c>
      <c r="Q13" s="3">
        <v>190</v>
      </c>
      <c r="R13" s="3" t="str">
        <f>IF(OR(G13="12R",G13="12L"),_xlfn.XLOOKUP(C13,DB!$A$2:$A$222,DB!$B$2:$B$222,""),IF(OR(G13="30L",G13="30R"),_xlfn.XLOOKUP(C13,DB!$A$2:$A$222,DB!$C$2:$C$222,""),""))</f>
        <v>UDGUV</v>
      </c>
      <c r="S13" s="3">
        <f t="shared" si="0"/>
        <v>2</v>
      </c>
      <c r="T13" s="3" t="str">
        <f>_xlfn.XLOOKUP(C13,DB!$A$2:$A$222,DB!$D$2:$D$222,"")</f>
        <v>Sector 2</v>
      </c>
    </row>
    <row r="14" spans="1:20" x14ac:dyDescent="0.2">
      <c r="A14" t="s">
        <v>102</v>
      </c>
      <c r="B14" t="s">
        <v>18</v>
      </c>
      <c r="C14" t="s">
        <v>48</v>
      </c>
      <c r="D14" t="s">
        <v>20</v>
      </c>
      <c r="E14" t="s">
        <v>966</v>
      </c>
      <c r="F14" s="2">
        <v>46275.130891203698</v>
      </c>
      <c r="G14" t="s">
        <v>2082</v>
      </c>
      <c r="H14" t="s">
        <v>3230</v>
      </c>
      <c r="I14" s="3">
        <v>340</v>
      </c>
      <c r="J14" t="s">
        <v>24</v>
      </c>
      <c r="K14" t="s">
        <v>25</v>
      </c>
      <c r="L14" s="3">
        <v>863</v>
      </c>
      <c r="M14" t="s">
        <v>2116</v>
      </c>
      <c r="N14" s="2">
        <v>46275.177418981497</v>
      </c>
      <c r="O14" s="3">
        <v>340</v>
      </c>
      <c r="P14" t="s">
        <v>27</v>
      </c>
      <c r="Q14" s="3">
        <v>190</v>
      </c>
      <c r="R14" s="3" t="str">
        <f>IF(OR(G14="12R",G14="12L"),_xlfn.XLOOKUP(C14,DB!$A$2:$A$222,DB!$B$2:$B$222,""),IF(OR(G14="30L",G14="30R"),_xlfn.XLOOKUP(C14,DB!$A$2:$A$222,DB!$C$2:$C$222,""),""))</f>
        <v>UDGUV</v>
      </c>
      <c r="S14" s="3">
        <f t="shared" si="0"/>
        <v>3</v>
      </c>
      <c r="T14" s="3" t="str">
        <f>_xlfn.XLOOKUP(C14,DB!$A$2:$A$222,DB!$D$2:$D$222,"")</f>
        <v>Sector 2</v>
      </c>
    </row>
    <row r="15" spans="1:20" x14ac:dyDescent="0.2">
      <c r="A15" t="s">
        <v>98</v>
      </c>
      <c r="B15" t="s">
        <v>18</v>
      </c>
      <c r="C15" t="s">
        <v>19</v>
      </c>
      <c r="D15" t="s">
        <v>36</v>
      </c>
      <c r="E15" t="s">
        <v>703</v>
      </c>
      <c r="F15" s="2">
        <v>46275.136701388903</v>
      </c>
      <c r="G15" t="s">
        <v>2082</v>
      </c>
      <c r="H15" t="s">
        <v>3231</v>
      </c>
      <c r="I15" s="3">
        <v>360</v>
      </c>
      <c r="J15" t="s">
        <v>24</v>
      </c>
      <c r="K15" t="s">
        <v>25</v>
      </c>
      <c r="L15" s="3">
        <v>864</v>
      </c>
      <c r="M15" t="s">
        <v>3232</v>
      </c>
      <c r="N15" s="2">
        <v>46275.182812500003</v>
      </c>
      <c r="O15" s="3">
        <v>360</v>
      </c>
      <c r="P15" t="s">
        <v>27</v>
      </c>
      <c r="Q15" s="3">
        <v>190</v>
      </c>
      <c r="R15" s="3" t="str">
        <f>IF(OR(G15="12R",G15="12L"),_xlfn.XLOOKUP(C15,DB!$A$2:$A$222,DB!$B$2:$B$222,""),IF(OR(G15="30L",G15="30R"),_xlfn.XLOOKUP(C15,DB!$A$2:$A$222,DB!$C$2:$C$222,""),""))</f>
        <v>UDGUV</v>
      </c>
      <c r="S15" s="3">
        <f t="shared" si="0"/>
        <v>3</v>
      </c>
      <c r="T15" s="3" t="str">
        <f>_xlfn.XLOOKUP(C15,DB!$A$2:$A$222,DB!$D$2:$D$222,"")</f>
        <v>Sector 2</v>
      </c>
    </row>
    <row r="16" spans="1:20" x14ac:dyDescent="0.2">
      <c r="A16" t="s">
        <v>124</v>
      </c>
      <c r="B16" t="s">
        <v>18</v>
      </c>
      <c r="C16" t="s">
        <v>35</v>
      </c>
      <c r="D16" t="s">
        <v>65</v>
      </c>
      <c r="E16" t="s">
        <v>491</v>
      </c>
      <c r="F16" s="2">
        <v>46275.139374999999</v>
      </c>
      <c r="G16" t="s">
        <v>2082</v>
      </c>
      <c r="H16" t="s">
        <v>3233</v>
      </c>
      <c r="I16" s="3">
        <v>380</v>
      </c>
      <c r="J16" t="s">
        <v>24</v>
      </c>
      <c r="K16" t="s">
        <v>25</v>
      </c>
      <c r="L16" s="3">
        <v>895</v>
      </c>
      <c r="M16" t="s">
        <v>3234</v>
      </c>
      <c r="N16" s="2">
        <v>46275.187314814801</v>
      </c>
      <c r="O16" s="3">
        <v>380</v>
      </c>
      <c r="P16" t="s">
        <v>27</v>
      </c>
      <c r="Q16" s="3">
        <v>190</v>
      </c>
      <c r="R16" s="3" t="str">
        <f>IF(OR(G16="12R",G16="12L"),_xlfn.XLOOKUP(C16,DB!$A$2:$A$222,DB!$B$2:$B$222,""),IF(OR(G16="30L",G16="30R"),_xlfn.XLOOKUP(C16,DB!$A$2:$A$222,DB!$C$2:$C$222,""),""))</f>
        <v>UDGUV</v>
      </c>
      <c r="S16" s="3">
        <f t="shared" si="0"/>
        <v>3</v>
      </c>
      <c r="T16" s="3" t="str">
        <f>_xlfn.XLOOKUP(C16,DB!$A$2:$A$222,DB!$D$2:$D$222,"")</f>
        <v>Sector 2</v>
      </c>
    </row>
    <row r="17" spans="1:20" x14ac:dyDescent="0.2">
      <c r="A17" t="s">
        <v>91</v>
      </c>
      <c r="B17" t="s">
        <v>18</v>
      </c>
      <c r="C17" t="s">
        <v>48</v>
      </c>
      <c r="D17" t="s">
        <v>36</v>
      </c>
      <c r="E17" t="s">
        <v>1799</v>
      </c>
      <c r="F17" s="2">
        <v>46275.1853819444</v>
      </c>
      <c r="G17" t="s">
        <v>2082</v>
      </c>
      <c r="H17" t="s">
        <v>3235</v>
      </c>
      <c r="I17" s="3">
        <v>360</v>
      </c>
      <c r="J17" t="s">
        <v>24</v>
      </c>
      <c r="K17" t="s">
        <v>25</v>
      </c>
      <c r="L17" s="3">
        <v>863</v>
      </c>
      <c r="M17" t="s">
        <v>2116</v>
      </c>
      <c r="N17" s="2">
        <v>46275.231354166703</v>
      </c>
      <c r="O17" s="3">
        <v>360</v>
      </c>
      <c r="P17" t="s">
        <v>27</v>
      </c>
      <c r="Q17" s="3">
        <v>190</v>
      </c>
      <c r="R17" s="3" t="str">
        <f>IF(OR(G17="12R",G17="12L"),_xlfn.XLOOKUP(C17,DB!$A$2:$A$222,DB!$B$2:$B$222,""),IF(OR(G17="30L",G17="30R"),_xlfn.XLOOKUP(C17,DB!$A$2:$A$222,DB!$C$2:$C$222,""),""))</f>
        <v>UDGUV</v>
      </c>
      <c r="S17" s="3">
        <f t="shared" si="0"/>
        <v>4</v>
      </c>
      <c r="T17" s="3" t="str">
        <f>_xlfn.XLOOKUP(C17,DB!$A$2:$A$222,DB!$D$2:$D$222,"")</f>
        <v>Sector 2</v>
      </c>
    </row>
    <row r="18" spans="1:20" x14ac:dyDescent="0.2">
      <c r="A18" t="s">
        <v>117</v>
      </c>
      <c r="B18" t="s">
        <v>18</v>
      </c>
      <c r="C18" t="s">
        <v>48</v>
      </c>
      <c r="D18" t="s">
        <v>20</v>
      </c>
      <c r="E18" t="s">
        <v>2481</v>
      </c>
      <c r="F18" s="2">
        <v>46275.192430555602</v>
      </c>
      <c r="G18" t="s">
        <v>2082</v>
      </c>
      <c r="H18" t="s">
        <v>3236</v>
      </c>
      <c r="I18" s="3">
        <v>360</v>
      </c>
      <c r="J18" t="s">
        <v>24</v>
      </c>
      <c r="K18" t="s">
        <v>25</v>
      </c>
      <c r="L18" s="3">
        <v>863</v>
      </c>
      <c r="M18" t="s">
        <v>2116</v>
      </c>
      <c r="N18" s="2">
        <v>46275.238668981503</v>
      </c>
      <c r="O18" s="3">
        <v>360</v>
      </c>
      <c r="P18" t="s">
        <v>27</v>
      </c>
      <c r="Q18" s="3">
        <v>190</v>
      </c>
      <c r="R18" s="3" t="str">
        <f>IF(OR(G18="12R",G18="12L"),_xlfn.XLOOKUP(C18,DB!$A$2:$A$222,DB!$B$2:$B$222,""),IF(OR(G18="30L",G18="30R"),_xlfn.XLOOKUP(C18,DB!$A$2:$A$222,DB!$C$2:$C$222,""),""))</f>
        <v>UDGUV</v>
      </c>
      <c r="S18" s="3">
        <f t="shared" si="0"/>
        <v>4</v>
      </c>
      <c r="T18" s="3" t="str">
        <f>_xlfn.XLOOKUP(C18,DB!$A$2:$A$222,DB!$D$2:$D$222,"")</f>
        <v>Sector 2</v>
      </c>
    </row>
    <row r="19" spans="1:20" x14ac:dyDescent="0.2">
      <c r="A19" t="s">
        <v>3237</v>
      </c>
      <c r="B19" t="s">
        <v>18</v>
      </c>
      <c r="C19" t="s">
        <v>83</v>
      </c>
      <c r="D19" t="s">
        <v>174</v>
      </c>
      <c r="E19" t="s">
        <v>3237</v>
      </c>
      <c r="F19" s="2">
        <v>46275.202557870398</v>
      </c>
      <c r="G19" t="s">
        <v>2082</v>
      </c>
      <c r="H19" t="s">
        <v>3238</v>
      </c>
      <c r="I19" s="3">
        <v>240</v>
      </c>
      <c r="J19" t="s">
        <v>24</v>
      </c>
      <c r="K19" t="s">
        <v>27</v>
      </c>
      <c r="L19" s="3">
        <v>360</v>
      </c>
      <c r="M19" t="s">
        <v>83</v>
      </c>
      <c r="N19" s="2">
        <v>46275.228125000001</v>
      </c>
      <c r="O19" s="3">
        <v>0</v>
      </c>
      <c r="P19" t="s">
        <v>27</v>
      </c>
      <c r="Q19" s="3">
        <v>30</v>
      </c>
      <c r="R19" s="3" t="str">
        <f>IF(OR(G19="12R",G19="12L"),_xlfn.XLOOKUP(C19,DB!$A$2:$A$222,DB!$B$2:$B$222,""),IF(OR(G19="30L",G19="30R"),_xlfn.XLOOKUP(C19,DB!$A$2:$A$222,DB!$C$2:$C$222,""),""))</f>
        <v>UDGUV</v>
      </c>
      <c r="S19" s="3">
        <f t="shared" si="0"/>
        <v>4</v>
      </c>
      <c r="T19" s="3" t="str">
        <f>_xlfn.XLOOKUP(C19,DB!$A$2:$A$222,DB!$D$2:$D$222,"")</f>
        <v>Sector 2</v>
      </c>
    </row>
    <row r="20" spans="1:20" x14ac:dyDescent="0.2">
      <c r="A20" t="s">
        <v>127</v>
      </c>
      <c r="B20" t="s">
        <v>18</v>
      </c>
      <c r="C20" t="s">
        <v>48</v>
      </c>
      <c r="D20" t="s">
        <v>36</v>
      </c>
      <c r="E20" t="s">
        <v>2356</v>
      </c>
      <c r="F20" s="2">
        <v>46275.439768518503</v>
      </c>
      <c r="G20" t="s">
        <v>2082</v>
      </c>
      <c r="H20" t="s">
        <v>3239</v>
      </c>
      <c r="I20" s="3">
        <v>380</v>
      </c>
      <c r="J20" t="s">
        <v>24</v>
      </c>
      <c r="K20" t="s">
        <v>25</v>
      </c>
      <c r="L20" s="3">
        <v>863</v>
      </c>
      <c r="M20" t="s">
        <v>1004</v>
      </c>
      <c r="N20" s="2">
        <v>46275.486793981501</v>
      </c>
      <c r="O20" s="3">
        <v>380</v>
      </c>
      <c r="P20" t="s">
        <v>27</v>
      </c>
      <c r="Q20" s="3">
        <v>190</v>
      </c>
      <c r="R20" s="3" t="str">
        <f>IF(OR(G20="12R",G20="12L"),_xlfn.XLOOKUP(C20,DB!$A$2:$A$222,DB!$B$2:$B$222,""),IF(OR(G20="30L",G20="30R"),_xlfn.XLOOKUP(C20,DB!$A$2:$A$222,DB!$C$2:$C$222,""),""))</f>
        <v>UDGUV</v>
      </c>
      <c r="S20" s="3">
        <f t="shared" si="0"/>
        <v>10</v>
      </c>
      <c r="T20" s="3" t="str">
        <f>_xlfn.XLOOKUP(C20,DB!$A$2:$A$222,DB!$D$2:$D$222,"")</f>
        <v>Sector 2</v>
      </c>
    </row>
    <row r="21" spans="1:20" x14ac:dyDescent="0.2">
      <c r="A21" t="s">
        <v>139</v>
      </c>
      <c r="B21" t="s">
        <v>18</v>
      </c>
      <c r="C21" t="s">
        <v>48</v>
      </c>
      <c r="D21" t="s">
        <v>174</v>
      </c>
      <c r="E21" t="s">
        <v>3240</v>
      </c>
      <c r="F21" s="2">
        <v>46275.465763888897</v>
      </c>
      <c r="G21" t="s">
        <v>2082</v>
      </c>
      <c r="H21" t="s">
        <v>3241</v>
      </c>
      <c r="I21" s="3">
        <v>380</v>
      </c>
      <c r="J21" t="s">
        <v>24</v>
      </c>
      <c r="K21" t="s">
        <v>25</v>
      </c>
      <c r="L21" s="3">
        <v>863</v>
      </c>
      <c r="M21" t="s">
        <v>1696</v>
      </c>
      <c r="N21" s="2">
        <v>46275.511736111097</v>
      </c>
      <c r="O21" s="3">
        <v>380</v>
      </c>
      <c r="P21" t="s">
        <v>27</v>
      </c>
      <c r="Q21" s="3">
        <v>190</v>
      </c>
      <c r="R21" s="3" t="str">
        <f>IF(OR(G21="12R",G21="12L"),_xlfn.XLOOKUP(C21,DB!$A$2:$A$222,DB!$B$2:$B$222,""),IF(OR(G21="30L",G21="30R"),_xlfn.XLOOKUP(C21,DB!$A$2:$A$222,DB!$C$2:$C$222,""),""))</f>
        <v>UDGUV</v>
      </c>
      <c r="S21" s="3">
        <f t="shared" si="0"/>
        <v>11</v>
      </c>
      <c r="T21" s="3" t="str">
        <f>_xlfn.XLOOKUP(C21,DB!$A$2:$A$222,DB!$D$2:$D$222,"")</f>
        <v>Sector 2</v>
      </c>
    </row>
    <row r="22" spans="1:20" x14ac:dyDescent="0.2">
      <c r="A22" t="s">
        <v>130</v>
      </c>
      <c r="B22" t="s">
        <v>18</v>
      </c>
      <c r="C22" t="s">
        <v>131</v>
      </c>
      <c r="D22" t="s">
        <v>73</v>
      </c>
      <c r="E22" t="s">
        <v>161</v>
      </c>
      <c r="F22" s="2">
        <v>46275.467349537001</v>
      </c>
      <c r="G22" t="s">
        <v>2082</v>
      </c>
      <c r="H22" t="s">
        <v>3242</v>
      </c>
      <c r="I22" s="3">
        <v>360</v>
      </c>
      <c r="J22" t="s">
        <v>24</v>
      </c>
      <c r="K22" t="s">
        <v>25</v>
      </c>
      <c r="L22" s="3">
        <v>877</v>
      </c>
      <c r="M22" t="s">
        <v>134</v>
      </c>
      <c r="N22" s="2">
        <v>46275.514421296299</v>
      </c>
      <c r="O22" s="3">
        <v>209</v>
      </c>
      <c r="P22" t="s">
        <v>27</v>
      </c>
      <c r="Q22" s="3">
        <v>190</v>
      </c>
      <c r="R22" s="3" t="str">
        <f>IF(OR(G22="12R",G22="12L"),_xlfn.XLOOKUP(C22,DB!$A$2:$A$222,DB!$B$2:$B$222,""),IF(OR(G22="30L",G22="30R"),_xlfn.XLOOKUP(C22,DB!$A$2:$A$222,DB!$C$2:$C$222,""),""))</f>
        <v>UDGUV</v>
      </c>
      <c r="S22" s="3">
        <f t="shared" si="0"/>
        <v>11</v>
      </c>
      <c r="T22" s="3" t="str">
        <f>_xlfn.XLOOKUP(C22,DB!$A$2:$A$222,DB!$D$2:$D$222,"")</f>
        <v>Sector 2</v>
      </c>
    </row>
    <row r="23" spans="1:20" x14ac:dyDescent="0.2">
      <c r="A23" t="s">
        <v>135</v>
      </c>
      <c r="B23" t="s">
        <v>18</v>
      </c>
      <c r="C23" t="s">
        <v>136</v>
      </c>
      <c r="D23" t="s">
        <v>65</v>
      </c>
      <c r="E23" t="s">
        <v>1804</v>
      </c>
      <c r="F23" s="2">
        <v>46275.480081018497</v>
      </c>
      <c r="G23" t="s">
        <v>2082</v>
      </c>
      <c r="H23" t="s">
        <v>3243</v>
      </c>
      <c r="I23" s="3">
        <v>380</v>
      </c>
      <c r="J23" t="s">
        <v>24</v>
      </c>
      <c r="K23" t="s">
        <v>25</v>
      </c>
      <c r="L23" s="3">
        <v>860</v>
      </c>
      <c r="M23" t="s">
        <v>52</v>
      </c>
      <c r="N23" s="2">
        <v>46275.527002314797</v>
      </c>
      <c r="O23" s="3">
        <v>380</v>
      </c>
      <c r="P23" t="s">
        <v>27</v>
      </c>
      <c r="Q23" s="3">
        <v>190</v>
      </c>
      <c r="R23" s="3" t="str">
        <f>IF(OR(G23="12R",G23="12L"),_xlfn.XLOOKUP(C23,DB!$A$2:$A$222,DB!$B$2:$B$222,""),IF(OR(G23="30L",G23="30R"),_xlfn.XLOOKUP(C23,DB!$A$2:$A$222,DB!$C$2:$C$222,""),""))</f>
        <v>UDGUV</v>
      </c>
      <c r="S23" s="3">
        <f t="shared" si="0"/>
        <v>11</v>
      </c>
      <c r="T23" s="3" t="str">
        <f>_xlfn.XLOOKUP(C23,DB!$A$2:$A$222,DB!$D$2:$D$222,"")</f>
        <v>Sector 2</v>
      </c>
    </row>
    <row r="24" spans="1:20" x14ac:dyDescent="0.2">
      <c r="A24" t="s">
        <v>142</v>
      </c>
      <c r="B24" t="s">
        <v>18</v>
      </c>
      <c r="C24" t="s">
        <v>48</v>
      </c>
      <c r="D24" t="s">
        <v>20</v>
      </c>
      <c r="E24" t="s">
        <v>993</v>
      </c>
      <c r="F24" s="2">
        <v>46275.481377314798</v>
      </c>
      <c r="G24" t="s">
        <v>2082</v>
      </c>
      <c r="H24" t="s">
        <v>2083</v>
      </c>
      <c r="I24" s="3">
        <v>360</v>
      </c>
      <c r="J24" t="s">
        <v>24</v>
      </c>
      <c r="K24" t="s">
        <v>25</v>
      </c>
      <c r="L24" s="3">
        <v>861</v>
      </c>
      <c r="M24" t="s">
        <v>52</v>
      </c>
      <c r="N24" s="2">
        <v>46275.527696759302</v>
      </c>
      <c r="O24" s="3">
        <v>360</v>
      </c>
      <c r="P24" t="s">
        <v>27</v>
      </c>
      <c r="Q24" s="3">
        <v>190</v>
      </c>
      <c r="R24" s="3" t="str">
        <f>IF(OR(G24="12R",G24="12L"),_xlfn.XLOOKUP(C24,DB!$A$2:$A$222,DB!$B$2:$B$222,""),IF(OR(G24="30L",G24="30R"),_xlfn.XLOOKUP(C24,DB!$A$2:$A$222,DB!$C$2:$C$222,""),""))</f>
        <v>UDGUV</v>
      </c>
      <c r="S24" s="3">
        <f t="shared" si="0"/>
        <v>11</v>
      </c>
      <c r="T24" s="3" t="str">
        <f>_xlfn.XLOOKUP(C24,DB!$A$2:$A$222,DB!$D$2:$D$222,"")</f>
        <v>Sector 2</v>
      </c>
    </row>
    <row r="25" spans="1:20" x14ac:dyDescent="0.2">
      <c r="A25" t="s">
        <v>143</v>
      </c>
      <c r="B25" t="s">
        <v>18</v>
      </c>
      <c r="C25" t="s">
        <v>144</v>
      </c>
      <c r="D25" t="s">
        <v>65</v>
      </c>
      <c r="E25" t="s">
        <v>92</v>
      </c>
      <c r="F25" s="2">
        <v>46275.492025462998</v>
      </c>
      <c r="G25" t="s">
        <v>2082</v>
      </c>
      <c r="H25" t="s">
        <v>2789</v>
      </c>
      <c r="I25" s="3">
        <v>290</v>
      </c>
      <c r="J25" t="s">
        <v>24</v>
      </c>
      <c r="K25" t="s">
        <v>25</v>
      </c>
      <c r="L25" s="3">
        <v>136</v>
      </c>
      <c r="M25" t="s">
        <v>45</v>
      </c>
      <c r="N25" s="2">
        <v>46275.501805555599</v>
      </c>
      <c r="O25" s="3">
        <v>272</v>
      </c>
      <c r="P25" t="s">
        <v>27</v>
      </c>
      <c r="Q25" s="3">
        <v>190</v>
      </c>
      <c r="R25" s="3" t="str">
        <f>IF(OR(G25="12R",G25="12L"),_xlfn.XLOOKUP(C25,DB!$A$2:$A$222,DB!$B$2:$B$222,""),IF(OR(G25="30L",G25="30R"),_xlfn.XLOOKUP(C25,DB!$A$2:$A$222,DB!$C$2:$C$222,""),""))</f>
        <v>NUDAL</v>
      </c>
      <c r="S25" s="3">
        <f t="shared" si="0"/>
        <v>11</v>
      </c>
      <c r="T25" s="3" t="str">
        <f>_xlfn.XLOOKUP(C25,DB!$A$2:$A$222,DB!$D$2:$D$222,"")</f>
        <v>Sector 3</v>
      </c>
    </row>
    <row r="26" spans="1:20" x14ac:dyDescent="0.2">
      <c r="A26" t="s">
        <v>150</v>
      </c>
      <c r="B26" t="s">
        <v>18</v>
      </c>
      <c r="C26" t="s">
        <v>48</v>
      </c>
      <c r="D26" t="s">
        <v>30</v>
      </c>
      <c r="E26" t="s">
        <v>3244</v>
      </c>
      <c r="F26" s="2">
        <v>46275.506354166697</v>
      </c>
      <c r="G26" t="s">
        <v>2082</v>
      </c>
      <c r="H26" t="s">
        <v>3245</v>
      </c>
      <c r="I26" s="3">
        <v>380</v>
      </c>
      <c r="J26" t="s">
        <v>24</v>
      </c>
      <c r="K26" t="s">
        <v>25</v>
      </c>
      <c r="L26" s="3">
        <v>860</v>
      </c>
      <c r="M26" t="s">
        <v>52</v>
      </c>
      <c r="N26" s="2">
        <v>46275.552743055603</v>
      </c>
      <c r="O26" s="3">
        <v>380</v>
      </c>
      <c r="P26" t="s">
        <v>27</v>
      </c>
      <c r="Q26" s="3">
        <v>190</v>
      </c>
      <c r="R26" s="3" t="str">
        <f>IF(OR(G26="12R",G26="12L"),_xlfn.XLOOKUP(C26,DB!$A$2:$A$222,DB!$B$2:$B$222,""),IF(OR(G26="30L",G26="30R"),_xlfn.XLOOKUP(C26,DB!$A$2:$A$222,DB!$C$2:$C$222,""),""))</f>
        <v>UDGUV</v>
      </c>
      <c r="S26" s="3">
        <f t="shared" si="0"/>
        <v>12</v>
      </c>
      <c r="T26" s="3" t="str">
        <f>_xlfn.XLOOKUP(C26,DB!$A$2:$A$222,DB!$D$2:$D$222,"")</f>
        <v>Sector 2</v>
      </c>
    </row>
    <row r="27" spans="1:20" x14ac:dyDescent="0.2">
      <c r="A27" t="s">
        <v>147</v>
      </c>
      <c r="B27" t="s">
        <v>18</v>
      </c>
      <c r="C27" t="s">
        <v>35</v>
      </c>
      <c r="D27" t="s">
        <v>73</v>
      </c>
      <c r="E27" t="s">
        <v>132</v>
      </c>
      <c r="F27" s="2">
        <v>46275.507789351897</v>
      </c>
      <c r="G27" t="s">
        <v>2082</v>
      </c>
      <c r="H27" t="s">
        <v>3246</v>
      </c>
      <c r="I27" s="3">
        <v>360</v>
      </c>
      <c r="J27" t="s">
        <v>24</v>
      </c>
      <c r="K27" t="s">
        <v>25</v>
      </c>
      <c r="L27" s="3">
        <v>864</v>
      </c>
      <c r="M27" t="s">
        <v>39</v>
      </c>
      <c r="N27" s="2">
        <v>46275.553310185198</v>
      </c>
      <c r="O27" s="3">
        <v>360</v>
      </c>
      <c r="P27" t="s">
        <v>27</v>
      </c>
      <c r="Q27" s="3">
        <v>190</v>
      </c>
      <c r="R27" s="3" t="str">
        <f>IF(OR(G27="12R",G27="12L"),_xlfn.XLOOKUP(C27,DB!$A$2:$A$222,DB!$B$2:$B$222,""),IF(OR(G27="30L",G27="30R"),_xlfn.XLOOKUP(C27,DB!$A$2:$A$222,DB!$C$2:$C$222,""),""))</f>
        <v>UDGUV</v>
      </c>
      <c r="S27" s="3">
        <f t="shared" si="0"/>
        <v>12</v>
      </c>
      <c r="T27" s="3" t="str">
        <f>_xlfn.XLOOKUP(C27,DB!$A$2:$A$222,DB!$D$2:$D$222,"")</f>
        <v>Sector 2</v>
      </c>
    </row>
    <row r="28" spans="1:20" x14ac:dyDescent="0.2">
      <c r="A28" t="s">
        <v>153</v>
      </c>
      <c r="B28" t="s">
        <v>18</v>
      </c>
      <c r="C28" t="s">
        <v>154</v>
      </c>
      <c r="D28" t="s">
        <v>174</v>
      </c>
      <c r="E28" t="s">
        <v>3247</v>
      </c>
      <c r="F28" s="2">
        <v>46275.509016203701</v>
      </c>
      <c r="G28" t="s">
        <v>2082</v>
      </c>
      <c r="H28" t="s">
        <v>3248</v>
      </c>
      <c r="I28" s="3">
        <v>390</v>
      </c>
      <c r="J28" t="s">
        <v>24</v>
      </c>
      <c r="K28" t="s">
        <v>25</v>
      </c>
      <c r="L28" s="3">
        <v>150</v>
      </c>
      <c r="M28" t="s">
        <v>158</v>
      </c>
      <c r="N28" s="2">
        <v>46275.518576388902</v>
      </c>
      <c r="O28" s="3">
        <v>290</v>
      </c>
      <c r="P28" t="s">
        <v>27</v>
      </c>
      <c r="Q28" s="3">
        <v>190</v>
      </c>
      <c r="R28" s="3" t="str">
        <f>IF(OR(G28="12R",G28="12L"),_xlfn.XLOOKUP(C28,DB!$A$2:$A$222,DB!$B$2:$B$222,""),IF(OR(G28="30L",G28="30R"),_xlfn.XLOOKUP(C28,DB!$A$2:$A$222,DB!$C$2:$C$222,""),""))</f>
        <v>TAKUX</v>
      </c>
      <c r="S28" s="3">
        <f t="shared" si="0"/>
        <v>12</v>
      </c>
      <c r="T28" s="3" t="str">
        <f>_xlfn.XLOOKUP(C28,DB!$A$2:$A$222,DB!$D$2:$D$222,"")</f>
        <v>Sector 7</v>
      </c>
    </row>
    <row r="29" spans="1:20" x14ac:dyDescent="0.2">
      <c r="A29" t="s">
        <v>241</v>
      </c>
      <c r="B29" t="s">
        <v>18</v>
      </c>
      <c r="C29" t="s">
        <v>242</v>
      </c>
      <c r="D29" t="s">
        <v>243</v>
      </c>
      <c r="F29" s="2">
        <v>46275.511759259301</v>
      </c>
      <c r="G29" t="s">
        <v>2082</v>
      </c>
      <c r="H29" t="s">
        <v>244</v>
      </c>
      <c r="I29" s="3">
        <v>15</v>
      </c>
      <c r="J29" t="s">
        <v>196</v>
      </c>
      <c r="K29" t="s">
        <v>62</v>
      </c>
      <c r="L29" s="3">
        <v>58</v>
      </c>
      <c r="M29" t="s">
        <v>242</v>
      </c>
      <c r="N29" s="2">
        <v>46275.524189814802</v>
      </c>
      <c r="O29" s="3">
        <v>0</v>
      </c>
      <c r="P29" t="s">
        <v>192</v>
      </c>
      <c r="Q29" s="3">
        <v>15</v>
      </c>
      <c r="R29" s="3" t="str">
        <f>IF(OR(G29="12R",G29="12L"),_xlfn.XLOOKUP(C29,DB!$A$2:$A$222,DB!$B$2:$B$222,""),IF(OR(G29="30L",G29="30R"),_xlfn.XLOOKUP(C29,DB!$A$2:$A$222,DB!$C$2:$C$222,""),""))</f>
        <v>CZM</v>
      </c>
      <c r="S29" s="3">
        <f t="shared" si="0"/>
        <v>12</v>
      </c>
      <c r="T29" s="3" t="str">
        <f>_xlfn.XLOOKUP(C29,DB!$A$2:$A$222,DB!$D$2:$D$222,"")</f>
        <v>Sector 7</v>
      </c>
    </row>
    <row r="30" spans="1:20" x14ac:dyDescent="0.2">
      <c r="A30" t="s">
        <v>2362</v>
      </c>
      <c r="B30" t="s">
        <v>18</v>
      </c>
      <c r="C30" t="s">
        <v>59</v>
      </c>
      <c r="D30" t="s">
        <v>3249</v>
      </c>
      <c r="F30" s="2">
        <v>46275.533148148097</v>
      </c>
      <c r="G30" t="s">
        <v>2082</v>
      </c>
      <c r="H30" t="s">
        <v>3250</v>
      </c>
      <c r="I30" s="3">
        <v>400</v>
      </c>
      <c r="J30" t="s">
        <v>24</v>
      </c>
      <c r="K30" t="s">
        <v>62</v>
      </c>
      <c r="L30" s="3">
        <v>855</v>
      </c>
      <c r="M30" t="s">
        <v>52</v>
      </c>
      <c r="N30" s="2">
        <v>46275.583009259302</v>
      </c>
      <c r="O30" s="3">
        <v>400</v>
      </c>
      <c r="P30" t="s">
        <v>27</v>
      </c>
      <c r="Q30" s="3">
        <v>30</v>
      </c>
      <c r="R30" s="3" t="str">
        <f>IF(OR(G30="12R",G30="12L"),_xlfn.XLOOKUP(C30,DB!$A$2:$A$222,DB!$B$2:$B$222,""),IF(OR(G30="30L",G30="30R"),_xlfn.XLOOKUP(C30,DB!$A$2:$A$222,DB!$C$2:$C$222,""),""))</f>
        <v>UDGUV</v>
      </c>
      <c r="S30" s="3">
        <f t="shared" si="0"/>
        <v>12</v>
      </c>
      <c r="T30" s="3" t="str">
        <f>_xlfn.XLOOKUP(C30,DB!$A$2:$A$222,DB!$D$2:$D$222,"")</f>
        <v>Sector 2</v>
      </c>
    </row>
    <row r="31" spans="1:20" x14ac:dyDescent="0.2">
      <c r="A31" t="s">
        <v>163</v>
      </c>
      <c r="B31" t="s">
        <v>18</v>
      </c>
      <c r="C31" t="s">
        <v>186</v>
      </c>
      <c r="D31" t="s">
        <v>165</v>
      </c>
      <c r="E31" t="s">
        <v>3251</v>
      </c>
      <c r="F31" s="2">
        <v>46275.544317129599</v>
      </c>
      <c r="G31" t="s">
        <v>22</v>
      </c>
      <c r="H31" t="s">
        <v>3252</v>
      </c>
      <c r="I31" s="3">
        <v>310</v>
      </c>
      <c r="J31" t="s">
        <v>24</v>
      </c>
      <c r="K31" t="s">
        <v>25</v>
      </c>
      <c r="L31" s="3">
        <v>356</v>
      </c>
      <c r="M31" t="s">
        <v>2850</v>
      </c>
      <c r="N31" s="2">
        <v>46275.564247685201</v>
      </c>
      <c r="O31" s="3">
        <v>310</v>
      </c>
      <c r="P31" t="s">
        <v>27</v>
      </c>
      <c r="Q31" s="3">
        <v>40</v>
      </c>
      <c r="R31" s="3" t="str">
        <f>IF(OR(G31="12R",G31="12L"),_xlfn.XLOOKUP(C31,DB!$A$2:$A$222,DB!$B$2:$B$222,""),IF(OR(G31="30L",G31="30R"),_xlfn.XLOOKUP(C31,DB!$A$2:$A$222,DB!$C$2:$C$222,""),""))</f>
        <v>OMSUK</v>
      </c>
      <c r="S31" s="3">
        <f t="shared" si="0"/>
        <v>13</v>
      </c>
      <c r="T31" s="3" t="str">
        <f>_xlfn.XLOOKUP(C31,DB!$A$2:$A$222,DB!$D$2:$D$222,"")</f>
        <v>Sector 3</v>
      </c>
    </row>
    <row r="32" spans="1:20" x14ac:dyDescent="0.2">
      <c r="A32" t="s">
        <v>169</v>
      </c>
      <c r="B32" t="s">
        <v>18</v>
      </c>
      <c r="C32" t="s">
        <v>48</v>
      </c>
      <c r="D32" t="s">
        <v>49</v>
      </c>
      <c r="E32" t="s">
        <v>1708</v>
      </c>
      <c r="F32" s="2">
        <v>46275.547476851898</v>
      </c>
      <c r="G32" t="s">
        <v>22</v>
      </c>
      <c r="H32" t="s">
        <v>3253</v>
      </c>
      <c r="I32" s="3">
        <v>360</v>
      </c>
      <c r="J32" t="s">
        <v>24</v>
      </c>
      <c r="K32" t="s">
        <v>25</v>
      </c>
      <c r="L32" s="3">
        <v>859</v>
      </c>
      <c r="M32" t="s">
        <v>52</v>
      </c>
      <c r="N32" s="2">
        <v>46275.593553240702</v>
      </c>
      <c r="O32" s="3">
        <v>360</v>
      </c>
      <c r="P32" t="s">
        <v>27</v>
      </c>
      <c r="Q32" s="3">
        <v>190</v>
      </c>
      <c r="R32" s="3" t="str">
        <f>IF(OR(G32="12R",G32="12L"),_xlfn.XLOOKUP(C32,DB!$A$2:$A$222,DB!$B$2:$B$222,""),IF(OR(G32="30L",G32="30R"),_xlfn.XLOOKUP(C32,DB!$A$2:$A$222,DB!$C$2:$C$222,""),""))</f>
        <v>UDGUV</v>
      </c>
      <c r="S32" s="3">
        <f t="shared" si="0"/>
        <v>13</v>
      </c>
      <c r="T32" s="3" t="str">
        <f>_xlfn.XLOOKUP(C32,DB!$A$2:$A$222,DB!$D$2:$D$222,"")</f>
        <v>Sector 2</v>
      </c>
    </row>
    <row r="33" spans="1:20" x14ac:dyDescent="0.2">
      <c r="A33" t="s">
        <v>181</v>
      </c>
      <c r="B33" t="s">
        <v>18</v>
      </c>
      <c r="C33" t="s">
        <v>182</v>
      </c>
      <c r="D33" t="s">
        <v>174</v>
      </c>
      <c r="E33" t="s">
        <v>3254</v>
      </c>
      <c r="F33" s="2">
        <v>46275.552511574097</v>
      </c>
      <c r="G33" t="s">
        <v>22</v>
      </c>
      <c r="H33" t="s">
        <v>3255</v>
      </c>
      <c r="I33" s="3">
        <v>370</v>
      </c>
      <c r="J33" t="s">
        <v>24</v>
      </c>
      <c r="K33" t="s">
        <v>25</v>
      </c>
      <c r="L33" s="3">
        <v>360</v>
      </c>
      <c r="M33" t="s">
        <v>1537</v>
      </c>
      <c r="N33" s="2">
        <v>46275.572349536997</v>
      </c>
      <c r="O33" s="3">
        <v>370</v>
      </c>
      <c r="P33" t="s">
        <v>27</v>
      </c>
      <c r="Q33" s="3">
        <v>40</v>
      </c>
      <c r="R33" s="3" t="str">
        <f>IF(OR(G33="12R",G33="12L"),_xlfn.XLOOKUP(C33,DB!$A$2:$A$222,DB!$B$2:$B$222,""),IF(OR(G33="30L",G33="30R"),_xlfn.XLOOKUP(C33,DB!$A$2:$A$222,DB!$C$2:$C$222,""),""))</f>
        <v>ENEBA</v>
      </c>
      <c r="S33" s="3">
        <f t="shared" si="0"/>
        <v>13</v>
      </c>
      <c r="T33" s="3" t="str">
        <f>_xlfn.XLOOKUP(C33,DB!$A$2:$A$222,DB!$D$2:$D$222,"")</f>
        <v>Sector 3</v>
      </c>
    </row>
    <row r="34" spans="1:20" x14ac:dyDescent="0.2">
      <c r="A34" t="s">
        <v>3021</v>
      </c>
      <c r="B34" t="s">
        <v>18</v>
      </c>
      <c r="C34" t="s">
        <v>18</v>
      </c>
      <c r="D34" t="s">
        <v>3022</v>
      </c>
      <c r="F34" s="2">
        <v>46275.554652777799</v>
      </c>
      <c r="G34" t="s">
        <v>22</v>
      </c>
      <c r="H34" t="s">
        <v>3256</v>
      </c>
      <c r="I34" s="3">
        <v>25</v>
      </c>
      <c r="J34" t="s">
        <v>196</v>
      </c>
      <c r="K34" t="s">
        <v>25</v>
      </c>
      <c r="L34" s="3">
        <v>410</v>
      </c>
      <c r="M34" t="s">
        <v>18</v>
      </c>
      <c r="N34" s="2">
        <v>46275.637453703697</v>
      </c>
      <c r="O34" s="3">
        <v>0</v>
      </c>
      <c r="P34" t="s">
        <v>192</v>
      </c>
      <c r="Q34" s="3">
        <v>15</v>
      </c>
      <c r="R34" s="3" t="str">
        <f>IF(OR(G34="12R",G34="12L"),_xlfn.XLOOKUP(C34,DB!$A$2:$A$222,DB!$B$2:$B$222,""),IF(OR(G34="30L",G34="30R"),_xlfn.XLOOKUP(C34,DB!$A$2:$A$222,DB!$C$2:$C$222,""),""))</f>
        <v/>
      </c>
      <c r="S34" s="3">
        <f t="shared" si="0"/>
        <v>13</v>
      </c>
      <c r="T34" s="3" t="str">
        <f>_xlfn.XLOOKUP(C34,DB!$A$2:$A$222,DB!$D$2:$D$222,"")</f>
        <v/>
      </c>
    </row>
    <row r="35" spans="1:20" x14ac:dyDescent="0.2">
      <c r="A35" t="s">
        <v>193</v>
      </c>
      <c r="B35" t="s">
        <v>18</v>
      </c>
      <c r="C35" t="s">
        <v>1772</v>
      </c>
      <c r="D35" t="s">
        <v>194</v>
      </c>
      <c r="F35" s="2">
        <v>46275.566782407397</v>
      </c>
      <c r="G35" t="s">
        <v>22</v>
      </c>
      <c r="H35" t="s">
        <v>3139</v>
      </c>
      <c r="I35" s="3">
        <v>15</v>
      </c>
      <c r="J35" t="s">
        <v>196</v>
      </c>
      <c r="K35" t="s">
        <v>62</v>
      </c>
      <c r="L35" s="3">
        <v>4</v>
      </c>
      <c r="M35" t="s">
        <v>1772</v>
      </c>
      <c r="N35" s="2">
        <v>46275.568877314799</v>
      </c>
      <c r="O35" s="3">
        <v>5</v>
      </c>
      <c r="P35" t="s">
        <v>192</v>
      </c>
      <c r="Q35" s="3">
        <v>5</v>
      </c>
      <c r="R35" s="3" t="str">
        <f>IF(OR(G35="12R",G35="12L"),_xlfn.XLOOKUP(C35,DB!$A$2:$A$222,DB!$B$2:$B$222,""),IF(OR(G35="30L",G35="30R"),_xlfn.XLOOKUP(C35,DB!$A$2:$A$222,DB!$C$2:$C$222,""),""))</f>
        <v/>
      </c>
      <c r="S35" s="3">
        <f t="shared" si="0"/>
        <v>13</v>
      </c>
      <c r="T35" s="3" t="str">
        <f>_xlfn.XLOOKUP(C35,DB!$A$2:$A$222,DB!$D$2:$D$222,"")</f>
        <v/>
      </c>
    </row>
    <row r="36" spans="1:20" x14ac:dyDescent="0.2">
      <c r="A36" t="s">
        <v>2133</v>
      </c>
      <c r="B36" t="s">
        <v>18</v>
      </c>
      <c r="C36" t="s">
        <v>18</v>
      </c>
      <c r="D36" t="s">
        <v>1203</v>
      </c>
      <c r="F36" s="2">
        <v>46275.5727430556</v>
      </c>
      <c r="G36" t="s">
        <v>22</v>
      </c>
      <c r="H36" t="s">
        <v>3257</v>
      </c>
      <c r="I36" s="3">
        <v>15</v>
      </c>
      <c r="J36" t="s">
        <v>196</v>
      </c>
      <c r="K36" t="s">
        <v>1195</v>
      </c>
      <c r="L36" s="3">
        <v>369</v>
      </c>
      <c r="M36" t="s">
        <v>18</v>
      </c>
      <c r="N36" s="2">
        <v>46275.641863425903</v>
      </c>
      <c r="O36" s="3">
        <v>0</v>
      </c>
      <c r="P36" t="s">
        <v>192</v>
      </c>
      <c r="Q36" s="3">
        <v>15</v>
      </c>
      <c r="R36" s="3" t="str">
        <f>IF(OR(G36="12R",G36="12L"),_xlfn.XLOOKUP(C36,DB!$A$2:$A$222,DB!$B$2:$B$222,""),IF(OR(G36="30L",G36="30R"),_xlfn.XLOOKUP(C36,DB!$A$2:$A$222,DB!$C$2:$C$222,""),""))</f>
        <v/>
      </c>
      <c r="S36" s="3">
        <f t="shared" si="0"/>
        <v>13</v>
      </c>
      <c r="T36" s="3" t="str">
        <f>_xlfn.XLOOKUP(C36,DB!$A$2:$A$222,DB!$D$2:$D$222,"")</f>
        <v/>
      </c>
    </row>
    <row r="37" spans="1:20" x14ac:dyDescent="0.2">
      <c r="A37" t="s">
        <v>1317</v>
      </c>
      <c r="B37" t="s">
        <v>18</v>
      </c>
      <c r="C37" t="s">
        <v>1396</v>
      </c>
      <c r="D37" t="s">
        <v>1203</v>
      </c>
      <c r="F37" s="2">
        <v>46275.574791666702</v>
      </c>
      <c r="G37" t="s">
        <v>22</v>
      </c>
      <c r="H37" t="s">
        <v>244</v>
      </c>
      <c r="I37" s="3">
        <v>65</v>
      </c>
      <c r="J37" t="s">
        <v>196</v>
      </c>
      <c r="K37" t="s">
        <v>62</v>
      </c>
      <c r="L37" s="3">
        <v>227</v>
      </c>
      <c r="M37" t="s">
        <v>1396</v>
      </c>
      <c r="N37" s="2">
        <v>46275.6086111111</v>
      </c>
      <c r="O37" s="3">
        <v>0</v>
      </c>
      <c r="P37" t="s">
        <v>192</v>
      </c>
      <c r="Q37" s="3">
        <v>15</v>
      </c>
      <c r="R37" s="3" t="str">
        <f>IF(OR(G37="12R",G37="12L"),_xlfn.XLOOKUP(C37,DB!$A$2:$A$222,DB!$B$2:$B$222,""),IF(OR(G37="30L",G37="30R"),_xlfn.XLOOKUP(C37,DB!$A$2:$A$222,DB!$C$2:$C$222,""),""))</f>
        <v/>
      </c>
      <c r="S37" s="3">
        <f t="shared" si="0"/>
        <v>13</v>
      </c>
      <c r="T37" s="3" t="str">
        <f>_xlfn.XLOOKUP(C37,DB!$A$2:$A$222,DB!$D$2:$D$222,"")</f>
        <v/>
      </c>
    </row>
    <row r="38" spans="1:20" x14ac:dyDescent="0.2">
      <c r="A38" t="s">
        <v>1423</v>
      </c>
      <c r="B38" t="s">
        <v>18</v>
      </c>
      <c r="C38" t="s">
        <v>1396</v>
      </c>
      <c r="D38" t="s">
        <v>276</v>
      </c>
      <c r="F38" s="2">
        <v>46275.576840277798</v>
      </c>
      <c r="G38" t="s">
        <v>22</v>
      </c>
      <c r="H38" t="s">
        <v>3258</v>
      </c>
      <c r="I38" s="3">
        <v>65</v>
      </c>
      <c r="J38" t="s">
        <v>196</v>
      </c>
      <c r="K38" t="s">
        <v>62</v>
      </c>
      <c r="L38" s="3">
        <v>267</v>
      </c>
      <c r="M38" t="s">
        <v>1396</v>
      </c>
      <c r="N38" s="2">
        <v>46275.636550925898</v>
      </c>
      <c r="O38" s="3">
        <v>0</v>
      </c>
      <c r="P38" t="s">
        <v>192</v>
      </c>
      <c r="Q38" s="3">
        <v>15</v>
      </c>
      <c r="R38" s="3" t="str">
        <f>IF(OR(G38="12R",G38="12L"),_xlfn.XLOOKUP(C38,DB!$A$2:$A$222,DB!$B$2:$B$222,""),IF(OR(G38="30L",G38="30R"),_xlfn.XLOOKUP(C38,DB!$A$2:$A$222,DB!$C$2:$C$222,""),""))</f>
        <v/>
      </c>
      <c r="S38" s="3">
        <f t="shared" si="0"/>
        <v>13</v>
      </c>
      <c r="T38" s="3" t="str">
        <f>_xlfn.XLOOKUP(C38,DB!$A$2:$A$222,DB!$D$2:$D$222,"")</f>
        <v/>
      </c>
    </row>
    <row r="39" spans="1:20" x14ac:dyDescent="0.2">
      <c r="A39" t="s">
        <v>277</v>
      </c>
      <c r="B39" t="s">
        <v>18</v>
      </c>
      <c r="C39" t="s">
        <v>242</v>
      </c>
      <c r="D39" t="s">
        <v>278</v>
      </c>
      <c r="F39" s="2">
        <v>46275.581909722197</v>
      </c>
      <c r="G39" t="s">
        <v>22</v>
      </c>
      <c r="H39" t="s">
        <v>3259</v>
      </c>
      <c r="I39" s="3">
        <v>15</v>
      </c>
      <c r="J39" t="s">
        <v>196</v>
      </c>
      <c r="K39" t="s">
        <v>62</v>
      </c>
      <c r="L39" s="3">
        <v>65</v>
      </c>
      <c r="M39" t="s">
        <v>242</v>
      </c>
      <c r="N39" s="2">
        <v>46275.654652777797</v>
      </c>
      <c r="O39" s="3">
        <v>0</v>
      </c>
      <c r="P39" t="s">
        <v>192</v>
      </c>
      <c r="Q39" s="3">
        <v>15</v>
      </c>
      <c r="R39" s="3" t="str">
        <f>IF(OR(G39="12R",G39="12L"),_xlfn.XLOOKUP(C39,DB!$A$2:$A$222,DB!$B$2:$B$222,""),IF(OR(G39="30L",G39="30R"),_xlfn.XLOOKUP(C39,DB!$A$2:$A$222,DB!$C$2:$C$222,""),""))</f>
        <v>CZM</v>
      </c>
      <c r="S39" s="3">
        <f t="shared" si="0"/>
        <v>13</v>
      </c>
      <c r="T39" s="3" t="str">
        <f>_xlfn.XLOOKUP(C39,DB!$A$2:$A$222,DB!$D$2:$D$222,"")</f>
        <v>Sector 7</v>
      </c>
    </row>
    <row r="40" spans="1:20" x14ac:dyDescent="0.2">
      <c r="A40" t="s">
        <v>3260</v>
      </c>
      <c r="B40" t="s">
        <v>18</v>
      </c>
      <c r="C40" t="s">
        <v>35</v>
      </c>
      <c r="D40" t="s">
        <v>1050</v>
      </c>
      <c r="F40" s="2">
        <v>46275.599479166704</v>
      </c>
      <c r="G40" t="s">
        <v>22</v>
      </c>
      <c r="H40" t="s">
        <v>3261</v>
      </c>
      <c r="I40" s="3">
        <v>400</v>
      </c>
      <c r="J40" t="s">
        <v>24</v>
      </c>
      <c r="K40" t="s">
        <v>62</v>
      </c>
      <c r="L40" s="3">
        <v>878</v>
      </c>
      <c r="M40" t="s">
        <v>39</v>
      </c>
      <c r="N40" s="2">
        <v>46275.645729166703</v>
      </c>
      <c r="O40" s="3">
        <v>400</v>
      </c>
      <c r="P40" t="s">
        <v>27</v>
      </c>
      <c r="Q40" s="3">
        <v>30</v>
      </c>
      <c r="R40" s="3" t="str">
        <f>IF(OR(G40="12R",G40="12L"),_xlfn.XLOOKUP(C40,DB!$A$2:$A$222,DB!$B$2:$B$222,""),IF(OR(G40="30L",G40="30R"),_xlfn.XLOOKUP(C40,DB!$A$2:$A$222,DB!$C$2:$C$222,""),""))</f>
        <v>UDGUV</v>
      </c>
      <c r="S40" s="3">
        <f t="shared" si="0"/>
        <v>14</v>
      </c>
      <c r="T40" s="3" t="str">
        <f>_xlfn.XLOOKUP(C40,DB!$A$2:$A$222,DB!$D$2:$D$222,"")</f>
        <v>Sector 2</v>
      </c>
    </row>
    <row r="41" spans="1:20" x14ac:dyDescent="0.2">
      <c r="A41" t="s">
        <v>197</v>
      </c>
      <c r="B41" t="s">
        <v>18</v>
      </c>
      <c r="C41" t="s">
        <v>48</v>
      </c>
      <c r="D41" t="s">
        <v>49</v>
      </c>
      <c r="E41" t="s">
        <v>1933</v>
      </c>
      <c r="F41" s="2">
        <v>46275.602789351899</v>
      </c>
      <c r="G41" t="s">
        <v>22</v>
      </c>
      <c r="H41" t="s">
        <v>637</v>
      </c>
      <c r="I41" s="3">
        <v>360</v>
      </c>
      <c r="J41" t="s">
        <v>24</v>
      </c>
      <c r="K41" t="s">
        <v>25</v>
      </c>
      <c r="L41" s="3">
        <v>859</v>
      </c>
      <c r="M41" t="s">
        <v>52</v>
      </c>
      <c r="N41" s="2">
        <v>46275.649305555598</v>
      </c>
      <c r="O41" s="3">
        <v>360</v>
      </c>
      <c r="P41" t="s">
        <v>27</v>
      </c>
      <c r="Q41" s="3">
        <v>190</v>
      </c>
      <c r="R41" s="3" t="str">
        <f>IF(OR(G41="12R",G41="12L"),_xlfn.XLOOKUP(C41,DB!$A$2:$A$222,DB!$B$2:$B$222,""),IF(OR(G41="30L",G41="30R"),_xlfn.XLOOKUP(C41,DB!$A$2:$A$222,DB!$C$2:$C$222,""),""))</f>
        <v>UDGUV</v>
      </c>
      <c r="S41" s="3">
        <f t="shared" si="0"/>
        <v>14</v>
      </c>
      <c r="T41" s="3" t="str">
        <f>_xlfn.XLOOKUP(C41,DB!$A$2:$A$222,DB!$D$2:$D$222,"")</f>
        <v>Sector 2</v>
      </c>
    </row>
    <row r="42" spans="1:20" x14ac:dyDescent="0.2">
      <c r="A42" t="s">
        <v>274</v>
      </c>
      <c r="B42" t="s">
        <v>18</v>
      </c>
      <c r="C42" t="s">
        <v>275</v>
      </c>
      <c r="D42" t="s">
        <v>276</v>
      </c>
      <c r="F42" s="2">
        <v>46275.615347222199</v>
      </c>
      <c r="G42" t="s">
        <v>22</v>
      </c>
      <c r="H42" t="s">
        <v>244</v>
      </c>
      <c r="I42" s="3">
        <v>15</v>
      </c>
      <c r="J42" t="s">
        <v>196</v>
      </c>
      <c r="K42" t="s">
        <v>62</v>
      </c>
      <c r="L42" s="3">
        <v>74</v>
      </c>
      <c r="M42" t="s">
        <v>275</v>
      </c>
      <c r="N42" s="2">
        <v>46275.632256944402</v>
      </c>
      <c r="O42" s="3">
        <v>0</v>
      </c>
      <c r="P42" t="s">
        <v>192</v>
      </c>
      <c r="Q42" s="3">
        <v>15</v>
      </c>
      <c r="R42" s="3" t="str">
        <f>IF(OR(G42="12R",G42="12L"),_xlfn.XLOOKUP(C42,DB!$A$2:$A$222,DB!$B$2:$B$222,""),IF(OR(G42="30L",G42="30R"),_xlfn.XLOOKUP(C42,DB!$A$2:$A$222,DB!$C$2:$C$222,""),""))</f>
        <v/>
      </c>
      <c r="S42" s="3">
        <f t="shared" si="0"/>
        <v>14</v>
      </c>
      <c r="T42" s="3" t="str">
        <f>_xlfn.XLOOKUP(C42,DB!$A$2:$A$222,DB!$D$2:$D$222,"")</f>
        <v/>
      </c>
    </row>
    <row r="43" spans="1:20" x14ac:dyDescent="0.2">
      <c r="A43" t="s">
        <v>208</v>
      </c>
      <c r="B43" t="s">
        <v>18</v>
      </c>
      <c r="C43" t="s">
        <v>35</v>
      </c>
      <c r="D43" t="s">
        <v>65</v>
      </c>
      <c r="E43" t="s">
        <v>1947</v>
      </c>
      <c r="F43" s="2">
        <v>46275.625613425902</v>
      </c>
      <c r="G43" t="s">
        <v>22</v>
      </c>
      <c r="H43" t="s">
        <v>3262</v>
      </c>
      <c r="I43" s="3">
        <v>380</v>
      </c>
      <c r="J43" t="s">
        <v>24</v>
      </c>
      <c r="K43" t="s">
        <v>25</v>
      </c>
      <c r="L43" s="3">
        <v>867</v>
      </c>
      <c r="M43" t="s">
        <v>39</v>
      </c>
      <c r="N43" s="2">
        <v>46275.672395833302</v>
      </c>
      <c r="O43" s="3">
        <v>380</v>
      </c>
      <c r="P43" t="s">
        <v>27</v>
      </c>
      <c r="Q43" s="3">
        <v>190</v>
      </c>
      <c r="R43" s="3" t="str">
        <f>IF(OR(G43="12R",G43="12L"),_xlfn.XLOOKUP(C43,DB!$A$2:$A$222,DB!$B$2:$B$222,""),IF(OR(G43="30L",G43="30R"),_xlfn.XLOOKUP(C43,DB!$A$2:$A$222,DB!$C$2:$C$222,""),""))</f>
        <v>UDGUV</v>
      </c>
      <c r="S43" s="3">
        <f t="shared" si="0"/>
        <v>15</v>
      </c>
      <c r="T43" s="3" t="str">
        <f>_xlfn.XLOOKUP(C43,DB!$A$2:$A$222,DB!$D$2:$D$222,"")</f>
        <v>Sector 2</v>
      </c>
    </row>
    <row r="44" spans="1:20" x14ac:dyDescent="0.2">
      <c r="A44" t="s">
        <v>1027</v>
      </c>
      <c r="B44" t="s">
        <v>18</v>
      </c>
      <c r="C44" t="s">
        <v>242</v>
      </c>
      <c r="D44" t="s">
        <v>1022</v>
      </c>
      <c r="F44" s="2">
        <v>46275.629490740699</v>
      </c>
      <c r="G44" t="s">
        <v>22</v>
      </c>
      <c r="H44" t="s">
        <v>244</v>
      </c>
      <c r="I44" s="3">
        <v>15</v>
      </c>
      <c r="J44" t="s">
        <v>196</v>
      </c>
      <c r="K44" t="s">
        <v>62</v>
      </c>
      <c r="L44" s="3">
        <v>58</v>
      </c>
      <c r="M44" t="s">
        <v>242</v>
      </c>
      <c r="N44" s="2">
        <v>46275.640914351898</v>
      </c>
      <c r="O44" s="3">
        <v>0</v>
      </c>
      <c r="P44" t="s">
        <v>192</v>
      </c>
      <c r="Q44" s="3">
        <v>15</v>
      </c>
      <c r="R44" s="3" t="str">
        <f>IF(OR(G44="12R",G44="12L"),_xlfn.XLOOKUP(C44,DB!$A$2:$A$222,DB!$B$2:$B$222,""),IF(OR(G44="30L",G44="30R"),_xlfn.XLOOKUP(C44,DB!$A$2:$A$222,DB!$C$2:$C$222,""),""))</f>
        <v>CZM</v>
      </c>
      <c r="S44" s="3">
        <f t="shared" si="0"/>
        <v>15</v>
      </c>
      <c r="T44" s="3" t="str">
        <f>_xlfn.XLOOKUP(C44,DB!$A$2:$A$222,DB!$D$2:$D$222,"")</f>
        <v>Sector 7</v>
      </c>
    </row>
    <row r="45" spans="1:20" x14ac:dyDescent="0.2">
      <c r="A45" t="s">
        <v>213</v>
      </c>
      <c r="B45" t="s">
        <v>18</v>
      </c>
      <c r="C45" t="s">
        <v>59</v>
      </c>
      <c r="D45" t="s">
        <v>36</v>
      </c>
      <c r="E45" t="s">
        <v>214</v>
      </c>
      <c r="F45" s="2">
        <v>46275.644895833299</v>
      </c>
      <c r="G45" t="s">
        <v>22</v>
      </c>
      <c r="H45" t="s">
        <v>3263</v>
      </c>
      <c r="I45" s="3">
        <v>380</v>
      </c>
      <c r="J45" t="s">
        <v>24</v>
      </c>
      <c r="K45" t="s">
        <v>216</v>
      </c>
      <c r="L45" s="3">
        <v>860</v>
      </c>
      <c r="M45" t="s">
        <v>1004</v>
      </c>
      <c r="N45" s="2">
        <v>46275.691134259301</v>
      </c>
      <c r="O45" s="3">
        <v>380</v>
      </c>
      <c r="P45" t="s">
        <v>27</v>
      </c>
      <c r="Q45" s="3">
        <v>190</v>
      </c>
      <c r="R45" s="3" t="str">
        <f>IF(OR(G45="12R",G45="12L"),_xlfn.XLOOKUP(C45,DB!$A$2:$A$222,DB!$B$2:$B$222,""),IF(OR(G45="30L",G45="30R"),_xlfn.XLOOKUP(C45,DB!$A$2:$A$222,DB!$C$2:$C$222,""),""))</f>
        <v>UDGUV</v>
      </c>
      <c r="S45" s="3">
        <f t="shared" si="0"/>
        <v>15</v>
      </c>
      <c r="T45" s="3" t="str">
        <f>_xlfn.XLOOKUP(C45,DB!$A$2:$A$222,DB!$D$2:$D$222,"")</f>
        <v>Sector 2</v>
      </c>
    </row>
    <row r="46" spans="1:20" x14ac:dyDescent="0.2">
      <c r="A46" t="s">
        <v>288</v>
      </c>
      <c r="B46" t="s">
        <v>18</v>
      </c>
      <c r="C46" t="s">
        <v>289</v>
      </c>
      <c r="D46" t="s">
        <v>65</v>
      </c>
      <c r="E46" t="s">
        <v>145</v>
      </c>
      <c r="F46" s="2">
        <v>46275.650254629603</v>
      </c>
      <c r="G46" t="s">
        <v>22</v>
      </c>
      <c r="H46" t="s">
        <v>3264</v>
      </c>
      <c r="I46" s="3">
        <v>380</v>
      </c>
      <c r="J46" t="s">
        <v>24</v>
      </c>
      <c r="K46" t="s">
        <v>25</v>
      </c>
      <c r="L46" s="3">
        <v>836</v>
      </c>
      <c r="M46" t="s">
        <v>289</v>
      </c>
      <c r="N46" s="2">
        <v>46275.694872685199</v>
      </c>
      <c r="O46" s="3">
        <v>15</v>
      </c>
      <c r="P46" t="s">
        <v>27</v>
      </c>
      <c r="Q46" s="3">
        <v>190</v>
      </c>
      <c r="R46" s="3" t="str">
        <f>IF(OR(G46="12R",G46="12L"),_xlfn.XLOOKUP(C46,DB!$A$2:$A$222,DB!$B$2:$B$222,""),IF(OR(G46="30L",G46="30R"),_xlfn.XLOOKUP(C46,DB!$A$2:$A$222,DB!$C$2:$C$222,""),""))</f>
        <v>UDGUV</v>
      </c>
      <c r="S46" s="3">
        <f t="shared" si="0"/>
        <v>15</v>
      </c>
      <c r="T46" s="3" t="str">
        <f>_xlfn.XLOOKUP(C46,DB!$A$2:$A$222,DB!$D$2:$D$222,"")</f>
        <v>Sector 2</v>
      </c>
    </row>
    <row r="47" spans="1:20" x14ac:dyDescent="0.2">
      <c r="A47" t="s">
        <v>1033</v>
      </c>
      <c r="B47" t="s">
        <v>18</v>
      </c>
      <c r="C47" t="s">
        <v>59</v>
      </c>
      <c r="D47" t="s">
        <v>36</v>
      </c>
      <c r="E47" t="s">
        <v>254</v>
      </c>
      <c r="F47" s="2">
        <v>46275.651759259301</v>
      </c>
      <c r="G47" t="s">
        <v>22</v>
      </c>
      <c r="H47" t="s">
        <v>3265</v>
      </c>
      <c r="I47" s="3">
        <v>380</v>
      </c>
      <c r="J47" t="s">
        <v>24</v>
      </c>
      <c r="K47" t="s">
        <v>25</v>
      </c>
      <c r="L47" s="3">
        <v>859</v>
      </c>
      <c r="M47" t="s">
        <v>662</v>
      </c>
      <c r="N47" s="2">
        <v>46275.698090277801</v>
      </c>
      <c r="O47" s="3">
        <v>380</v>
      </c>
      <c r="P47" t="s">
        <v>27</v>
      </c>
      <c r="Q47" s="3">
        <v>190</v>
      </c>
      <c r="R47" s="3" t="str">
        <f>IF(OR(G47="12R",G47="12L"),_xlfn.XLOOKUP(C47,DB!$A$2:$A$222,DB!$B$2:$B$222,""),IF(OR(G47="30L",G47="30R"),_xlfn.XLOOKUP(C47,DB!$A$2:$A$222,DB!$C$2:$C$222,""),""))</f>
        <v>UDGUV</v>
      </c>
      <c r="S47" s="3">
        <f t="shared" si="0"/>
        <v>15</v>
      </c>
      <c r="T47" s="3" t="str">
        <f>_xlfn.XLOOKUP(C47,DB!$A$2:$A$222,DB!$D$2:$D$222,"")</f>
        <v>Sector 2</v>
      </c>
    </row>
    <row r="48" spans="1:20" x14ac:dyDescent="0.2">
      <c r="A48" t="s">
        <v>218</v>
      </c>
      <c r="B48" t="s">
        <v>18</v>
      </c>
      <c r="C48" t="s">
        <v>48</v>
      </c>
      <c r="D48" t="s">
        <v>20</v>
      </c>
      <c r="E48" t="s">
        <v>484</v>
      </c>
      <c r="F48" s="2">
        <v>46275.653136574103</v>
      </c>
      <c r="G48" t="s">
        <v>22</v>
      </c>
      <c r="H48" t="s">
        <v>3266</v>
      </c>
      <c r="I48" s="3">
        <v>360</v>
      </c>
      <c r="J48" t="s">
        <v>24</v>
      </c>
      <c r="K48" t="s">
        <v>25</v>
      </c>
      <c r="L48" s="3">
        <v>861</v>
      </c>
      <c r="M48" t="s">
        <v>1004</v>
      </c>
      <c r="N48" s="2">
        <v>46275.699085648099</v>
      </c>
      <c r="O48" s="3">
        <v>360</v>
      </c>
      <c r="P48" t="s">
        <v>27</v>
      </c>
      <c r="Q48" s="3">
        <v>190</v>
      </c>
      <c r="R48" s="3" t="str">
        <f>IF(OR(G48="12R",G48="12L"),_xlfn.XLOOKUP(C48,DB!$A$2:$A$222,DB!$B$2:$B$222,""),IF(OR(G48="30L",G48="30R"),_xlfn.XLOOKUP(C48,DB!$A$2:$A$222,DB!$C$2:$C$222,""),""))</f>
        <v>UDGUV</v>
      </c>
      <c r="S48" s="3">
        <f t="shared" si="0"/>
        <v>15</v>
      </c>
      <c r="T48" s="3" t="str">
        <f>_xlfn.XLOOKUP(C48,DB!$A$2:$A$222,DB!$D$2:$D$222,"")</f>
        <v>Sector 2</v>
      </c>
    </row>
    <row r="49" spans="1:20" x14ac:dyDescent="0.2">
      <c r="A49" t="s">
        <v>234</v>
      </c>
      <c r="B49" t="s">
        <v>18</v>
      </c>
      <c r="C49" t="s">
        <v>136</v>
      </c>
      <c r="D49" t="s">
        <v>174</v>
      </c>
      <c r="E49" t="s">
        <v>3267</v>
      </c>
      <c r="F49" s="2">
        <v>46275.654791666697</v>
      </c>
      <c r="G49" t="s">
        <v>22</v>
      </c>
      <c r="H49" t="s">
        <v>3268</v>
      </c>
      <c r="I49" s="3">
        <v>380</v>
      </c>
      <c r="J49" t="s">
        <v>24</v>
      </c>
      <c r="K49" t="s">
        <v>25</v>
      </c>
      <c r="L49" s="3">
        <v>863</v>
      </c>
      <c r="M49" t="s">
        <v>3094</v>
      </c>
      <c r="N49" s="2">
        <v>46275.701354166697</v>
      </c>
      <c r="O49" s="3">
        <v>380</v>
      </c>
      <c r="P49" t="s">
        <v>27</v>
      </c>
      <c r="Q49" s="3">
        <v>190</v>
      </c>
      <c r="R49" s="3" t="str">
        <f>IF(OR(G49="12R",G49="12L"),_xlfn.XLOOKUP(C49,DB!$A$2:$A$222,DB!$B$2:$B$222,""),IF(OR(G49="30L",G49="30R"),_xlfn.XLOOKUP(C49,DB!$A$2:$A$222,DB!$C$2:$C$222,""),""))</f>
        <v>UDGUV</v>
      </c>
      <c r="S49" s="3">
        <f t="shared" si="0"/>
        <v>15</v>
      </c>
      <c r="T49" s="3" t="str">
        <f>_xlfn.XLOOKUP(C49,DB!$A$2:$A$222,DB!$D$2:$D$222,"")</f>
        <v>Sector 2</v>
      </c>
    </row>
    <row r="50" spans="1:20" x14ac:dyDescent="0.2">
      <c r="A50" t="s">
        <v>222</v>
      </c>
      <c r="B50" t="s">
        <v>18</v>
      </c>
      <c r="C50" t="s">
        <v>19</v>
      </c>
      <c r="D50" t="s">
        <v>65</v>
      </c>
      <c r="E50" t="s">
        <v>863</v>
      </c>
      <c r="F50" s="2">
        <v>46275.657696759299</v>
      </c>
      <c r="G50" t="s">
        <v>22</v>
      </c>
      <c r="H50" t="s">
        <v>3269</v>
      </c>
      <c r="I50" s="3">
        <v>380</v>
      </c>
      <c r="J50" t="s">
        <v>24</v>
      </c>
      <c r="K50" t="s">
        <v>25</v>
      </c>
      <c r="L50" s="3">
        <v>864</v>
      </c>
      <c r="M50" t="s">
        <v>2224</v>
      </c>
      <c r="N50" s="2">
        <v>46275.704050925902</v>
      </c>
      <c r="O50" s="3">
        <v>380</v>
      </c>
      <c r="P50" t="s">
        <v>27</v>
      </c>
      <c r="Q50" s="3">
        <v>190</v>
      </c>
      <c r="R50" s="3" t="str">
        <f>IF(OR(G50="12R",G50="12L"),_xlfn.XLOOKUP(C50,DB!$A$2:$A$222,DB!$B$2:$B$222,""),IF(OR(G50="30L",G50="30R"),_xlfn.XLOOKUP(C50,DB!$A$2:$A$222,DB!$C$2:$C$222,""),""))</f>
        <v>UDGUV</v>
      </c>
      <c r="S50" s="3">
        <f t="shared" si="0"/>
        <v>15</v>
      </c>
      <c r="T50" s="3" t="str">
        <f>_xlfn.XLOOKUP(C50,DB!$A$2:$A$222,DB!$D$2:$D$222,"")</f>
        <v>Sector 2</v>
      </c>
    </row>
    <row r="51" spans="1:20" x14ac:dyDescent="0.2">
      <c r="A51" t="s">
        <v>1064</v>
      </c>
      <c r="B51" t="s">
        <v>18</v>
      </c>
      <c r="C51" t="s">
        <v>173</v>
      </c>
      <c r="D51" t="s">
        <v>174</v>
      </c>
      <c r="E51" t="s">
        <v>2137</v>
      </c>
      <c r="F51" s="2">
        <v>46275.668692129599</v>
      </c>
      <c r="G51" t="s">
        <v>22</v>
      </c>
      <c r="H51" t="s">
        <v>3270</v>
      </c>
      <c r="I51" s="3">
        <v>360</v>
      </c>
      <c r="J51" t="s">
        <v>24</v>
      </c>
      <c r="K51" t="s">
        <v>25</v>
      </c>
      <c r="L51" s="3">
        <v>535</v>
      </c>
      <c r="M51" t="s">
        <v>3271</v>
      </c>
      <c r="N51" s="2">
        <v>46275.696990740696</v>
      </c>
      <c r="O51" s="3">
        <v>360</v>
      </c>
      <c r="P51" t="s">
        <v>27</v>
      </c>
      <c r="Q51" s="3">
        <v>40</v>
      </c>
      <c r="R51" s="3" t="str">
        <f>IF(OR(G51="12R",G51="12L"),_xlfn.XLOOKUP(C51,DB!$A$2:$A$222,DB!$B$2:$B$222,""),IF(OR(G51="30L",G51="30R"),_xlfn.XLOOKUP(C51,DB!$A$2:$A$222,DB!$C$2:$C$222,""),""))</f>
        <v>ENEBA</v>
      </c>
      <c r="S51" s="3">
        <f t="shared" si="0"/>
        <v>16</v>
      </c>
      <c r="T51" s="3" t="str">
        <f>_xlfn.XLOOKUP(C51,DB!$A$2:$A$222,DB!$D$2:$D$222,"")</f>
        <v>Sector 3</v>
      </c>
    </row>
    <row r="52" spans="1:20" x14ac:dyDescent="0.2">
      <c r="A52" t="s">
        <v>219</v>
      </c>
      <c r="B52" t="s">
        <v>18</v>
      </c>
      <c r="C52" t="s">
        <v>35</v>
      </c>
      <c r="D52" t="s">
        <v>20</v>
      </c>
      <c r="E52" t="s">
        <v>1289</v>
      </c>
      <c r="F52" s="2">
        <v>46275.677233796298</v>
      </c>
      <c r="G52" t="s">
        <v>22</v>
      </c>
      <c r="H52" t="s">
        <v>3272</v>
      </c>
      <c r="I52" s="3">
        <v>360</v>
      </c>
      <c r="J52" t="s">
        <v>24</v>
      </c>
      <c r="K52" t="s">
        <v>25</v>
      </c>
      <c r="L52" s="3">
        <v>868</v>
      </c>
      <c r="M52" t="s">
        <v>39</v>
      </c>
      <c r="N52" s="2">
        <v>46275.723773148202</v>
      </c>
      <c r="O52" s="3">
        <v>360</v>
      </c>
      <c r="P52" t="s">
        <v>27</v>
      </c>
      <c r="Q52" s="3">
        <v>190</v>
      </c>
      <c r="R52" s="3" t="str">
        <f>IF(OR(G52="12R",G52="12L"),_xlfn.XLOOKUP(C52,DB!$A$2:$A$222,DB!$B$2:$B$222,""),IF(OR(G52="30L",G52="30R"),_xlfn.XLOOKUP(C52,DB!$A$2:$A$222,DB!$C$2:$C$222,""),""))</f>
        <v>UDGUV</v>
      </c>
      <c r="S52" s="3">
        <f t="shared" si="0"/>
        <v>16</v>
      </c>
      <c r="T52" s="3" t="str">
        <f>_xlfn.XLOOKUP(C52,DB!$A$2:$A$222,DB!$D$2:$D$222,"")</f>
        <v>Sector 2</v>
      </c>
    </row>
    <row r="53" spans="1:20" x14ac:dyDescent="0.2">
      <c r="A53" t="s">
        <v>268</v>
      </c>
      <c r="B53" t="s">
        <v>18</v>
      </c>
      <c r="C53" t="s">
        <v>136</v>
      </c>
      <c r="D53" t="s">
        <v>36</v>
      </c>
      <c r="E53" t="s">
        <v>1799</v>
      </c>
      <c r="F53" s="2">
        <v>46275.678634259297</v>
      </c>
      <c r="G53" t="s">
        <v>22</v>
      </c>
      <c r="H53" t="s">
        <v>3273</v>
      </c>
      <c r="I53" s="3">
        <v>380</v>
      </c>
      <c r="J53" t="s">
        <v>24</v>
      </c>
      <c r="K53" t="s">
        <v>25</v>
      </c>
      <c r="L53" s="3">
        <v>858</v>
      </c>
      <c r="M53" t="s">
        <v>52</v>
      </c>
      <c r="N53" s="2">
        <v>46275.725138888898</v>
      </c>
      <c r="O53" s="3">
        <v>380</v>
      </c>
      <c r="P53" t="s">
        <v>27</v>
      </c>
      <c r="Q53" s="3">
        <v>190</v>
      </c>
      <c r="R53" s="3" t="str">
        <f>IF(OR(G53="12R",G53="12L"),_xlfn.XLOOKUP(C53,DB!$A$2:$A$222,DB!$B$2:$B$222,""),IF(OR(G53="30L",G53="30R"),_xlfn.XLOOKUP(C53,DB!$A$2:$A$222,DB!$C$2:$C$222,""),""))</f>
        <v>UDGUV</v>
      </c>
      <c r="S53" s="3">
        <f t="shared" si="0"/>
        <v>16</v>
      </c>
      <c r="T53" s="3" t="str">
        <f>_xlfn.XLOOKUP(C53,DB!$A$2:$A$222,DB!$D$2:$D$222,"")</f>
        <v>Sector 2</v>
      </c>
    </row>
    <row r="54" spans="1:20" x14ac:dyDescent="0.2">
      <c r="A54" t="s">
        <v>274</v>
      </c>
      <c r="B54" t="s">
        <v>18</v>
      </c>
      <c r="C54" t="s">
        <v>275</v>
      </c>
      <c r="D54" t="s">
        <v>276</v>
      </c>
      <c r="F54" s="2">
        <v>46275.679861111101</v>
      </c>
      <c r="G54" t="s">
        <v>22</v>
      </c>
      <c r="H54" t="s">
        <v>244</v>
      </c>
      <c r="I54" s="3">
        <v>15</v>
      </c>
      <c r="J54" t="s">
        <v>196</v>
      </c>
      <c r="K54" t="s">
        <v>62</v>
      </c>
      <c r="L54" s="3">
        <v>74</v>
      </c>
      <c r="M54" t="s">
        <v>275</v>
      </c>
      <c r="N54" s="2">
        <v>46275.697106481501</v>
      </c>
      <c r="O54" s="3">
        <v>0</v>
      </c>
      <c r="P54" t="s">
        <v>192</v>
      </c>
      <c r="Q54" s="3">
        <v>15</v>
      </c>
      <c r="R54" s="3" t="str">
        <f>IF(OR(G54="12R",G54="12L"),_xlfn.XLOOKUP(C54,DB!$A$2:$A$222,DB!$B$2:$B$222,""),IF(OR(G54="30L",G54="30R"),_xlfn.XLOOKUP(C54,DB!$A$2:$A$222,DB!$C$2:$C$222,""),""))</f>
        <v/>
      </c>
      <c r="S54" s="3">
        <f t="shared" si="0"/>
        <v>16</v>
      </c>
      <c r="T54" s="3" t="str">
        <f>_xlfn.XLOOKUP(C54,DB!$A$2:$A$222,DB!$D$2:$D$222,"")</f>
        <v/>
      </c>
    </row>
    <row r="55" spans="1:20" x14ac:dyDescent="0.2">
      <c r="A55" t="s">
        <v>257</v>
      </c>
      <c r="B55" t="s">
        <v>18</v>
      </c>
      <c r="C55" t="s">
        <v>29</v>
      </c>
      <c r="D55" t="s">
        <v>73</v>
      </c>
      <c r="E55" t="s">
        <v>2167</v>
      </c>
      <c r="F55" s="2">
        <v>46275.681863425903</v>
      </c>
      <c r="G55" t="s">
        <v>22</v>
      </c>
      <c r="H55" t="s">
        <v>3274</v>
      </c>
      <c r="I55" s="3">
        <v>330</v>
      </c>
      <c r="J55" t="s">
        <v>24</v>
      </c>
      <c r="K55" t="s">
        <v>25</v>
      </c>
      <c r="L55" s="3">
        <v>131</v>
      </c>
      <c r="M55" t="s">
        <v>45</v>
      </c>
      <c r="N55" s="2">
        <v>46275.692129629599</v>
      </c>
      <c r="O55" s="3">
        <v>213</v>
      </c>
      <c r="P55" t="s">
        <v>27</v>
      </c>
      <c r="Q55" s="3">
        <v>190</v>
      </c>
      <c r="R55" s="3" t="str">
        <f>IF(OR(G55="12R",G55="12L"),_xlfn.XLOOKUP(C55,DB!$A$2:$A$222,DB!$B$2:$B$222,""),IF(OR(G55="30L",G55="30R"),_xlfn.XLOOKUP(C55,DB!$A$2:$A$222,DB!$C$2:$C$222,""),""))</f>
        <v>OMSUK</v>
      </c>
      <c r="S55" s="3">
        <f t="shared" si="0"/>
        <v>16</v>
      </c>
      <c r="T55" s="3" t="str">
        <f>_xlfn.XLOOKUP(C55,DB!$A$2:$A$222,DB!$D$2:$D$222,"")</f>
        <v>Sector 3</v>
      </c>
    </row>
    <row r="56" spans="1:20" x14ac:dyDescent="0.2">
      <c r="A56" t="s">
        <v>245</v>
      </c>
      <c r="B56" t="s">
        <v>18</v>
      </c>
      <c r="C56" t="s">
        <v>154</v>
      </c>
      <c r="D56" t="s">
        <v>174</v>
      </c>
      <c r="E56" t="s">
        <v>1544</v>
      </c>
      <c r="F56" s="2">
        <v>46275.683391203696</v>
      </c>
      <c r="G56" t="s">
        <v>22</v>
      </c>
      <c r="H56" t="s">
        <v>3275</v>
      </c>
      <c r="I56" s="3">
        <v>350</v>
      </c>
      <c r="J56" t="s">
        <v>24</v>
      </c>
      <c r="K56" t="s">
        <v>25</v>
      </c>
      <c r="L56" s="3">
        <v>149</v>
      </c>
      <c r="M56" t="s">
        <v>3276</v>
      </c>
      <c r="N56" s="2">
        <v>46275.6937384259</v>
      </c>
      <c r="O56" s="3">
        <v>298</v>
      </c>
      <c r="P56" t="s">
        <v>27</v>
      </c>
      <c r="Q56" s="3">
        <v>190</v>
      </c>
      <c r="R56" s="3" t="str">
        <f>IF(OR(G56="12R",G56="12L"),_xlfn.XLOOKUP(C56,DB!$A$2:$A$222,DB!$B$2:$B$222,""),IF(OR(G56="30L",G56="30R"),_xlfn.XLOOKUP(C56,DB!$A$2:$A$222,DB!$C$2:$C$222,""),""))</f>
        <v>TAKUX</v>
      </c>
      <c r="S56" s="3">
        <f t="shared" si="0"/>
        <v>16</v>
      </c>
      <c r="T56" s="3" t="str">
        <f>_xlfn.XLOOKUP(C56,DB!$A$2:$A$222,DB!$D$2:$D$222,"")</f>
        <v>Sector 7</v>
      </c>
    </row>
    <row r="57" spans="1:20" x14ac:dyDescent="0.2">
      <c r="A57" t="s">
        <v>1073</v>
      </c>
      <c r="B57" t="s">
        <v>18</v>
      </c>
      <c r="C57" t="s">
        <v>467</v>
      </c>
      <c r="D57" t="s">
        <v>20</v>
      </c>
      <c r="E57" t="s">
        <v>986</v>
      </c>
      <c r="F57" s="2">
        <v>46275.684456018498</v>
      </c>
      <c r="G57" t="s">
        <v>22</v>
      </c>
      <c r="H57" t="s">
        <v>3277</v>
      </c>
      <c r="I57" s="3">
        <v>360</v>
      </c>
      <c r="J57" t="s">
        <v>24</v>
      </c>
      <c r="K57" t="s">
        <v>25</v>
      </c>
      <c r="L57" s="3">
        <v>867</v>
      </c>
      <c r="M57" t="s">
        <v>267</v>
      </c>
      <c r="N57" s="2">
        <v>46275.731608796297</v>
      </c>
      <c r="O57" s="3">
        <v>360</v>
      </c>
      <c r="P57" t="s">
        <v>27</v>
      </c>
      <c r="Q57" s="3">
        <v>190</v>
      </c>
      <c r="R57" s="3" t="str">
        <f>IF(OR(G57="12R",G57="12L"),_xlfn.XLOOKUP(C57,DB!$A$2:$A$222,DB!$B$2:$B$222,""),IF(OR(G57="30L",G57="30R"),_xlfn.XLOOKUP(C57,DB!$A$2:$A$222,DB!$C$2:$C$222,""),""))</f>
        <v>UDGUV</v>
      </c>
      <c r="S57" s="3">
        <f t="shared" si="0"/>
        <v>16</v>
      </c>
      <c r="T57" s="3" t="str">
        <f>_xlfn.XLOOKUP(C57,DB!$A$2:$A$222,DB!$D$2:$D$222,"")</f>
        <v>Sector 2</v>
      </c>
    </row>
    <row r="58" spans="1:20" x14ac:dyDescent="0.2">
      <c r="A58" t="s">
        <v>260</v>
      </c>
      <c r="B58" t="s">
        <v>18</v>
      </c>
      <c r="C58" t="s">
        <v>261</v>
      </c>
      <c r="D58" t="s">
        <v>49</v>
      </c>
      <c r="E58" t="s">
        <v>868</v>
      </c>
      <c r="F58" s="2">
        <v>46275.685821759304</v>
      </c>
      <c r="G58" t="s">
        <v>22</v>
      </c>
      <c r="H58" t="s">
        <v>3278</v>
      </c>
      <c r="I58" s="3">
        <v>290</v>
      </c>
      <c r="J58" t="s">
        <v>24</v>
      </c>
      <c r="K58" t="s">
        <v>25</v>
      </c>
      <c r="L58" s="3">
        <v>136</v>
      </c>
      <c r="M58" t="s">
        <v>45</v>
      </c>
      <c r="N58" s="2">
        <v>46275.695231481499</v>
      </c>
      <c r="O58" s="3">
        <v>220</v>
      </c>
      <c r="P58" t="s">
        <v>27</v>
      </c>
      <c r="Q58" s="3">
        <v>190</v>
      </c>
      <c r="R58" s="3" t="str">
        <f>IF(OR(G58="12R",G58="12L"),_xlfn.XLOOKUP(C58,DB!$A$2:$A$222,DB!$B$2:$B$222,""),IF(OR(G58="30L",G58="30R"),_xlfn.XLOOKUP(C58,DB!$A$2:$A$222,DB!$C$2:$C$222,""),""))</f>
        <v>OMSUK</v>
      </c>
      <c r="S58" s="3">
        <f t="shared" si="0"/>
        <v>16</v>
      </c>
      <c r="T58" s="3" t="str">
        <f>_xlfn.XLOOKUP(C58,DB!$A$2:$A$222,DB!$D$2:$D$222,"")</f>
        <v>Sector 3</v>
      </c>
    </row>
    <row r="59" spans="1:20" x14ac:dyDescent="0.2">
      <c r="A59" t="s">
        <v>228</v>
      </c>
      <c r="B59" t="s">
        <v>18</v>
      </c>
      <c r="C59" t="s">
        <v>48</v>
      </c>
      <c r="D59" t="s">
        <v>20</v>
      </c>
      <c r="E59" t="s">
        <v>1074</v>
      </c>
      <c r="F59" s="2">
        <v>46275.686793981498</v>
      </c>
      <c r="G59" t="s">
        <v>22</v>
      </c>
      <c r="H59" t="s">
        <v>3279</v>
      </c>
      <c r="I59" s="3">
        <v>360</v>
      </c>
      <c r="J59" t="s">
        <v>24</v>
      </c>
      <c r="K59" t="s">
        <v>25</v>
      </c>
      <c r="L59" s="3">
        <v>860</v>
      </c>
      <c r="M59" t="s">
        <v>1696</v>
      </c>
      <c r="N59" s="2">
        <v>46275.733101851903</v>
      </c>
      <c r="O59" s="3">
        <v>360</v>
      </c>
      <c r="P59" t="s">
        <v>27</v>
      </c>
      <c r="Q59" s="3">
        <v>190</v>
      </c>
      <c r="R59" s="3" t="str">
        <f>IF(OR(G59="12R",G59="12L"),_xlfn.XLOOKUP(C59,DB!$A$2:$A$222,DB!$B$2:$B$222,""),IF(OR(G59="30L",G59="30R"),_xlfn.XLOOKUP(C59,DB!$A$2:$A$222,DB!$C$2:$C$222,""),""))</f>
        <v>UDGUV</v>
      </c>
      <c r="S59" s="3">
        <f t="shared" si="0"/>
        <v>16</v>
      </c>
      <c r="T59" s="3" t="str">
        <f>_xlfn.XLOOKUP(C59,DB!$A$2:$A$222,DB!$D$2:$D$222,"")</f>
        <v>Sector 2</v>
      </c>
    </row>
    <row r="60" spans="1:20" x14ac:dyDescent="0.2">
      <c r="A60" t="s">
        <v>237</v>
      </c>
      <c r="B60" t="s">
        <v>18</v>
      </c>
      <c r="C60" t="s">
        <v>238</v>
      </c>
      <c r="D60" t="s">
        <v>36</v>
      </c>
      <c r="E60" t="s">
        <v>1802</v>
      </c>
      <c r="F60" s="2">
        <v>46275.688680555599</v>
      </c>
      <c r="G60" t="s">
        <v>22</v>
      </c>
      <c r="H60" t="s">
        <v>3280</v>
      </c>
      <c r="I60" s="3">
        <v>380</v>
      </c>
      <c r="J60" t="s">
        <v>24</v>
      </c>
      <c r="K60" t="s">
        <v>25</v>
      </c>
      <c r="L60" s="3">
        <v>870</v>
      </c>
      <c r="M60" t="s">
        <v>39</v>
      </c>
      <c r="N60" s="2">
        <v>46275.734953703701</v>
      </c>
      <c r="O60" s="3">
        <v>380</v>
      </c>
      <c r="P60" t="s">
        <v>27</v>
      </c>
      <c r="Q60" s="3">
        <v>190</v>
      </c>
      <c r="R60" s="3" t="str">
        <f>IF(OR(G60="12R",G60="12L"),_xlfn.XLOOKUP(C60,DB!$A$2:$A$222,DB!$B$2:$B$222,""),IF(OR(G60="30L",G60="30R"),_xlfn.XLOOKUP(C60,DB!$A$2:$A$222,DB!$C$2:$C$222,""),""))</f>
        <v>UDGUV</v>
      </c>
      <c r="S60" s="3">
        <f t="shared" si="0"/>
        <v>16</v>
      </c>
      <c r="T60" s="3" t="str">
        <f>_xlfn.XLOOKUP(C60,DB!$A$2:$A$222,DB!$D$2:$D$222,"")</f>
        <v>Sector 2</v>
      </c>
    </row>
    <row r="61" spans="1:20" x14ac:dyDescent="0.2">
      <c r="A61" t="s">
        <v>252</v>
      </c>
      <c r="B61" t="s">
        <v>18</v>
      </c>
      <c r="C61" t="s">
        <v>253</v>
      </c>
      <c r="D61" t="s">
        <v>36</v>
      </c>
      <c r="E61" t="s">
        <v>3281</v>
      </c>
      <c r="F61" s="2">
        <v>46275.690208333297</v>
      </c>
      <c r="G61" t="s">
        <v>22</v>
      </c>
      <c r="H61" t="s">
        <v>3282</v>
      </c>
      <c r="I61" s="3">
        <v>380</v>
      </c>
      <c r="J61" t="s">
        <v>24</v>
      </c>
      <c r="K61" t="s">
        <v>25</v>
      </c>
      <c r="L61" s="3">
        <v>351</v>
      </c>
      <c r="M61" t="s">
        <v>256</v>
      </c>
      <c r="N61" s="2">
        <v>46275.710416666698</v>
      </c>
      <c r="O61" s="3">
        <v>380</v>
      </c>
      <c r="P61" t="s">
        <v>27</v>
      </c>
      <c r="Q61" s="3">
        <v>190</v>
      </c>
      <c r="R61" s="3" t="str">
        <f>IF(OR(G61="12R",G61="12L"),_xlfn.XLOOKUP(C61,DB!$A$2:$A$222,DB!$B$2:$B$222,""),IF(OR(G61="30L",G61="30R"),_xlfn.XLOOKUP(C61,DB!$A$2:$A$222,DB!$C$2:$C$222,""),""))</f>
        <v>CZM</v>
      </c>
      <c r="S61" s="3">
        <f t="shared" si="0"/>
        <v>16</v>
      </c>
      <c r="T61" s="3" t="str">
        <f>_xlfn.XLOOKUP(C61,DB!$A$2:$A$222,DB!$D$2:$D$222,"")</f>
        <v>Sector 7</v>
      </c>
    </row>
    <row r="62" spans="1:20" x14ac:dyDescent="0.2">
      <c r="A62" t="s">
        <v>1078</v>
      </c>
      <c r="B62" t="s">
        <v>18</v>
      </c>
      <c r="C62" t="s">
        <v>396</v>
      </c>
      <c r="D62" t="s">
        <v>174</v>
      </c>
      <c r="E62" t="s">
        <v>1284</v>
      </c>
      <c r="F62" s="2">
        <v>46275.693472222199</v>
      </c>
      <c r="G62" t="s">
        <v>22</v>
      </c>
      <c r="H62" t="s">
        <v>3283</v>
      </c>
      <c r="I62" s="3">
        <v>380</v>
      </c>
      <c r="J62" t="s">
        <v>24</v>
      </c>
      <c r="K62" t="s">
        <v>25</v>
      </c>
      <c r="L62" s="3">
        <v>512</v>
      </c>
      <c r="M62" t="s">
        <v>3284</v>
      </c>
      <c r="N62" s="2">
        <v>46275.720150462999</v>
      </c>
      <c r="O62" s="3">
        <v>380</v>
      </c>
      <c r="P62" t="s">
        <v>27</v>
      </c>
      <c r="Q62" s="3">
        <v>40</v>
      </c>
      <c r="R62" s="3" t="str">
        <f>IF(OR(G62="12R",G62="12L"),_xlfn.XLOOKUP(C62,DB!$A$2:$A$222,DB!$B$2:$B$222,""),IF(OR(G62="30L",G62="30R"),_xlfn.XLOOKUP(C62,DB!$A$2:$A$222,DB!$C$2:$C$222,""),""))</f>
        <v>UDGUV</v>
      </c>
      <c r="S62" s="3">
        <f t="shared" si="0"/>
        <v>16</v>
      </c>
      <c r="T62" s="3" t="str">
        <f>_xlfn.XLOOKUP(C62,DB!$A$2:$A$222,DB!$D$2:$D$222,"")</f>
        <v>Sector 2</v>
      </c>
    </row>
    <row r="63" spans="1:20" x14ac:dyDescent="0.2">
      <c r="A63" t="s">
        <v>294</v>
      </c>
      <c r="B63" t="s">
        <v>18</v>
      </c>
      <c r="C63" t="s">
        <v>48</v>
      </c>
      <c r="D63" t="s">
        <v>49</v>
      </c>
      <c r="E63" t="s">
        <v>2306</v>
      </c>
      <c r="F63" s="2">
        <v>46275.694537037001</v>
      </c>
      <c r="G63" t="s">
        <v>22</v>
      </c>
      <c r="H63" t="s">
        <v>637</v>
      </c>
      <c r="I63" s="3">
        <v>360</v>
      </c>
      <c r="J63" t="s">
        <v>24</v>
      </c>
      <c r="K63" t="s">
        <v>25</v>
      </c>
      <c r="L63" s="3">
        <v>859</v>
      </c>
      <c r="M63" t="s">
        <v>52</v>
      </c>
      <c r="N63" s="2">
        <v>46275.740590277797</v>
      </c>
      <c r="O63" s="3">
        <v>360</v>
      </c>
      <c r="P63" t="s">
        <v>27</v>
      </c>
      <c r="Q63" s="3">
        <v>190</v>
      </c>
      <c r="R63" s="3" t="str">
        <f>IF(OR(G63="12R",G63="12L"),_xlfn.XLOOKUP(C63,DB!$A$2:$A$222,DB!$B$2:$B$222,""),IF(OR(G63="30L",G63="30R"),_xlfn.XLOOKUP(C63,DB!$A$2:$A$222,DB!$C$2:$C$222,""),""))</f>
        <v>UDGUV</v>
      </c>
      <c r="S63" s="3">
        <f t="shared" si="0"/>
        <v>16</v>
      </c>
      <c r="T63" s="3" t="str">
        <f>_xlfn.XLOOKUP(C63,DB!$A$2:$A$222,DB!$D$2:$D$222,"")</f>
        <v>Sector 2</v>
      </c>
    </row>
    <row r="64" spans="1:20" x14ac:dyDescent="0.2">
      <c r="A64" t="s">
        <v>743</v>
      </c>
      <c r="B64" t="s">
        <v>18</v>
      </c>
      <c r="C64" t="s">
        <v>35</v>
      </c>
      <c r="D64" t="s">
        <v>73</v>
      </c>
      <c r="E64" t="s">
        <v>161</v>
      </c>
      <c r="F64" s="2">
        <v>46275.697222222203</v>
      </c>
      <c r="G64" t="s">
        <v>22</v>
      </c>
      <c r="H64" t="s">
        <v>1388</v>
      </c>
      <c r="I64" s="3">
        <v>360</v>
      </c>
      <c r="J64" t="s">
        <v>24</v>
      </c>
      <c r="K64" t="s">
        <v>216</v>
      </c>
      <c r="L64" s="3">
        <v>865</v>
      </c>
      <c r="M64" t="s">
        <v>39</v>
      </c>
      <c r="N64" s="2">
        <v>46275.743541666699</v>
      </c>
      <c r="O64" s="3">
        <v>360</v>
      </c>
      <c r="P64" t="s">
        <v>27</v>
      </c>
      <c r="Q64" s="3">
        <v>190</v>
      </c>
      <c r="R64" s="3" t="str">
        <f>IF(OR(G64="12R",G64="12L"),_xlfn.XLOOKUP(C64,DB!$A$2:$A$222,DB!$B$2:$B$222,""),IF(OR(G64="30L",G64="30R"),_xlfn.XLOOKUP(C64,DB!$A$2:$A$222,DB!$C$2:$C$222,""),""))</f>
        <v>UDGUV</v>
      </c>
      <c r="S64" s="3">
        <f t="shared" si="0"/>
        <v>16</v>
      </c>
      <c r="T64" s="3" t="str">
        <f>_xlfn.XLOOKUP(C64,DB!$A$2:$A$222,DB!$D$2:$D$222,"")</f>
        <v>Sector 2</v>
      </c>
    </row>
    <row r="65" spans="1:20" x14ac:dyDescent="0.2">
      <c r="A65" t="s">
        <v>279</v>
      </c>
      <c r="B65" t="s">
        <v>18</v>
      </c>
      <c r="C65" t="s">
        <v>64</v>
      </c>
      <c r="D65" t="s">
        <v>65</v>
      </c>
      <c r="E65" t="s">
        <v>1124</v>
      </c>
      <c r="F65" s="2">
        <v>46275.699328703697</v>
      </c>
      <c r="G65" t="s">
        <v>22</v>
      </c>
      <c r="H65" t="s">
        <v>3285</v>
      </c>
      <c r="I65" s="3">
        <v>390</v>
      </c>
      <c r="J65" t="s">
        <v>24</v>
      </c>
      <c r="K65" t="s">
        <v>25</v>
      </c>
      <c r="L65" s="3">
        <v>203</v>
      </c>
      <c r="M65" t="s">
        <v>3286</v>
      </c>
      <c r="N65" s="2">
        <v>46275.711423611101</v>
      </c>
      <c r="O65" s="3">
        <v>358</v>
      </c>
      <c r="P65" t="s">
        <v>27</v>
      </c>
      <c r="Q65" s="3">
        <v>190</v>
      </c>
      <c r="R65" s="3" t="str">
        <f>IF(OR(G65="12R",G65="12L"),_xlfn.XLOOKUP(C65,DB!$A$2:$A$222,DB!$B$2:$B$222,""),IF(OR(G65="30L",G65="30R"),_xlfn.XLOOKUP(C65,DB!$A$2:$A$222,DB!$C$2:$C$222,""),""))</f>
        <v>CZM</v>
      </c>
      <c r="S65" s="3">
        <f t="shared" si="0"/>
        <v>16</v>
      </c>
      <c r="T65" s="3" t="str">
        <f>_xlfn.XLOOKUP(C65,DB!$A$2:$A$222,DB!$D$2:$D$222,"")</f>
        <v>Sector 7</v>
      </c>
    </row>
    <row r="66" spans="1:20" x14ac:dyDescent="0.2">
      <c r="A66" t="s">
        <v>291</v>
      </c>
      <c r="B66" t="s">
        <v>18</v>
      </c>
      <c r="C66" t="s">
        <v>204</v>
      </c>
      <c r="D66" t="s">
        <v>73</v>
      </c>
      <c r="E66" t="s">
        <v>748</v>
      </c>
      <c r="F66" s="2">
        <v>46275.700486111098</v>
      </c>
      <c r="G66" t="s">
        <v>22</v>
      </c>
      <c r="H66" t="s">
        <v>3287</v>
      </c>
      <c r="I66" s="3">
        <v>330</v>
      </c>
      <c r="J66" t="s">
        <v>24</v>
      </c>
      <c r="K66" t="s">
        <v>25</v>
      </c>
      <c r="L66" s="3">
        <v>134</v>
      </c>
      <c r="M66" t="s">
        <v>45</v>
      </c>
      <c r="N66" s="2">
        <v>46275.710567129601</v>
      </c>
      <c r="O66" s="3">
        <v>212</v>
      </c>
      <c r="P66" t="s">
        <v>27</v>
      </c>
      <c r="Q66" s="3">
        <v>190</v>
      </c>
      <c r="R66" s="3" t="str">
        <f>IF(OR(G66="12R",G66="12L"),_xlfn.XLOOKUP(C66,DB!$A$2:$A$222,DB!$B$2:$B$222,""),IF(OR(G66="30L",G66="30R"),_xlfn.XLOOKUP(C66,DB!$A$2:$A$222,DB!$C$2:$C$222,""),""))</f>
        <v>OMSUK</v>
      </c>
      <c r="S66" s="3">
        <f t="shared" si="0"/>
        <v>16</v>
      </c>
      <c r="T66" s="3" t="str">
        <f>_xlfn.XLOOKUP(C66,DB!$A$2:$A$222,DB!$D$2:$D$222,"")</f>
        <v>Sector 3</v>
      </c>
    </row>
    <row r="67" spans="1:20" x14ac:dyDescent="0.2">
      <c r="A67" t="s">
        <v>285</v>
      </c>
      <c r="B67" t="s">
        <v>18</v>
      </c>
      <c r="C67" t="s">
        <v>154</v>
      </c>
      <c r="D67" t="s">
        <v>174</v>
      </c>
      <c r="E67" t="s">
        <v>3288</v>
      </c>
      <c r="F67" s="2">
        <v>46275.704062500001</v>
      </c>
      <c r="G67" t="s">
        <v>22</v>
      </c>
      <c r="H67" t="s">
        <v>3289</v>
      </c>
      <c r="I67" s="3">
        <v>350</v>
      </c>
      <c r="J67" t="s">
        <v>24</v>
      </c>
      <c r="K67" t="s">
        <v>25</v>
      </c>
      <c r="L67" s="3">
        <v>150</v>
      </c>
      <c r="M67" t="s">
        <v>158</v>
      </c>
      <c r="N67" s="2">
        <v>46275.714074074102</v>
      </c>
      <c r="O67" s="3">
        <v>297</v>
      </c>
      <c r="P67" t="s">
        <v>27</v>
      </c>
      <c r="Q67" s="3">
        <v>190</v>
      </c>
      <c r="R67" s="3" t="str">
        <f>IF(OR(G67="12R",G67="12L"),_xlfn.XLOOKUP(C67,DB!$A$2:$A$222,DB!$B$2:$B$222,""),IF(OR(G67="30L",G67="30R"),_xlfn.XLOOKUP(C67,DB!$A$2:$A$222,DB!$C$2:$C$222,""),""))</f>
        <v>TAKUX</v>
      </c>
      <c r="S67" s="3">
        <f t="shared" ref="S67:S130" si="1">HOUR(F67)</f>
        <v>16</v>
      </c>
      <c r="T67" s="3" t="str">
        <f>_xlfn.XLOOKUP(C67,DB!$A$2:$A$222,DB!$D$2:$D$222,"")</f>
        <v>Sector 7</v>
      </c>
    </row>
    <row r="68" spans="1:20" x14ac:dyDescent="0.2">
      <c r="A68" t="s">
        <v>718</v>
      </c>
      <c r="B68" t="s">
        <v>18</v>
      </c>
      <c r="C68" t="s">
        <v>29</v>
      </c>
      <c r="D68" t="s">
        <v>30</v>
      </c>
      <c r="E68" t="s">
        <v>3045</v>
      </c>
      <c r="F68" s="2">
        <v>46275.706354166701</v>
      </c>
      <c r="G68" t="s">
        <v>22</v>
      </c>
      <c r="H68" t="s">
        <v>3290</v>
      </c>
      <c r="I68" s="3">
        <v>370</v>
      </c>
      <c r="J68" t="s">
        <v>24</v>
      </c>
      <c r="K68" t="s">
        <v>25</v>
      </c>
      <c r="L68" s="3">
        <v>373</v>
      </c>
      <c r="M68" t="s">
        <v>444</v>
      </c>
      <c r="N68" s="2">
        <v>46275.7270601852</v>
      </c>
      <c r="O68" s="3">
        <v>370</v>
      </c>
      <c r="P68" t="s">
        <v>27</v>
      </c>
      <c r="Q68" s="3">
        <v>40</v>
      </c>
      <c r="R68" s="3" t="str">
        <f>IF(OR(G68="12R",G68="12L"),_xlfn.XLOOKUP(C68,DB!$A$2:$A$222,DB!$B$2:$B$222,""),IF(OR(G68="30L",G68="30R"),_xlfn.XLOOKUP(C68,DB!$A$2:$A$222,DB!$C$2:$C$222,""),""))</f>
        <v>OMSUK</v>
      </c>
      <c r="S68" s="3">
        <f t="shared" si="1"/>
        <v>16</v>
      </c>
      <c r="T68" s="3" t="str">
        <f>_xlfn.XLOOKUP(C68,DB!$A$2:$A$222,DB!$D$2:$D$222,"")</f>
        <v>Sector 3</v>
      </c>
    </row>
    <row r="69" spans="1:20" x14ac:dyDescent="0.2">
      <c r="A69" t="s">
        <v>3021</v>
      </c>
      <c r="B69" t="s">
        <v>18</v>
      </c>
      <c r="C69" t="s">
        <v>3291</v>
      </c>
      <c r="D69" t="s">
        <v>3022</v>
      </c>
      <c r="F69" s="2">
        <v>46275.708009259302</v>
      </c>
      <c r="G69" t="s">
        <v>22</v>
      </c>
      <c r="H69" t="s">
        <v>3292</v>
      </c>
      <c r="I69" s="3">
        <v>165</v>
      </c>
      <c r="J69" t="s">
        <v>196</v>
      </c>
      <c r="K69" t="s">
        <v>25</v>
      </c>
      <c r="L69" s="3">
        <v>1139</v>
      </c>
      <c r="M69" t="s">
        <v>3291</v>
      </c>
      <c r="N69" s="2">
        <v>46275.8222453704</v>
      </c>
      <c r="O69" s="3">
        <v>0</v>
      </c>
      <c r="P69" t="s">
        <v>192</v>
      </c>
      <c r="Q69" s="3">
        <v>15</v>
      </c>
      <c r="R69" s="3" t="str">
        <f>IF(OR(G69="12R",G69="12L"),_xlfn.XLOOKUP(C69,DB!$A$2:$A$222,DB!$B$2:$B$222,""),IF(OR(G69="30L",G69="30R"),_xlfn.XLOOKUP(C69,DB!$A$2:$A$222,DB!$C$2:$C$222,""),""))</f>
        <v>UDGUV</v>
      </c>
      <c r="S69" s="3">
        <f t="shared" si="1"/>
        <v>16</v>
      </c>
      <c r="T69" s="3" t="str">
        <f>_xlfn.XLOOKUP(C69,DB!$A$2:$A$222,DB!$D$2:$D$222,"")</f>
        <v>Sector 2</v>
      </c>
    </row>
    <row r="70" spans="1:20" x14ac:dyDescent="0.2">
      <c r="A70" t="s">
        <v>340</v>
      </c>
      <c r="B70" t="s">
        <v>18</v>
      </c>
      <c r="C70" t="s">
        <v>341</v>
      </c>
      <c r="D70" t="s">
        <v>155</v>
      </c>
      <c r="E70" t="s">
        <v>820</v>
      </c>
      <c r="F70" s="2">
        <v>46275.709490740701</v>
      </c>
      <c r="G70" t="s">
        <v>22</v>
      </c>
      <c r="H70" t="s">
        <v>3293</v>
      </c>
      <c r="I70" s="3">
        <v>380</v>
      </c>
      <c r="J70" t="s">
        <v>24</v>
      </c>
      <c r="K70" t="s">
        <v>25</v>
      </c>
      <c r="L70" s="3">
        <v>534</v>
      </c>
      <c r="M70" t="s">
        <v>177</v>
      </c>
      <c r="N70" s="2">
        <v>46275.737164351798</v>
      </c>
      <c r="O70" s="3">
        <v>380</v>
      </c>
      <c r="P70" t="s">
        <v>27</v>
      </c>
      <c r="Q70" s="3">
        <v>40</v>
      </c>
      <c r="R70" s="3" t="str">
        <f>IF(OR(G70="12R",G70="12L"),_xlfn.XLOOKUP(C70,DB!$A$2:$A$222,DB!$B$2:$B$222,""),IF(OR(G70="30L",G70="30R"),_xlfn.XLOOKUP(C70,DB!$A$2:$A$222,DB!$C$2:$C$222,""),""))</f>
        <v>ENEBA</v>
      </c>
      <c r="S70" s="3">
        <f t="shared" si="1"/>
        <v>17</v>
      </c>
      <c r="T70" s="3" t="str">
        <f>_xlfn.XLOOKUP(C70,DB!$A$2:$A$222,DB!$D$2:$D$222,"")</f>
        <v>Sector 3</v>
      </c>
    </row>
    <row r="71" spans="1:20" x14ac:dyDescent="0.2">
      <c r="A71" t="s">
        <v>1097</v>
      </c>
      <c r="B71" t="s">
        <v>18</v>
      </c>
      <c r="C71" t="s">
        <v>1098</v>
      </c>
      <c r="D71" t="s">
        <v>65</v>
      </c>
      <c r="E71" t="s">
        <v>92</v>
      </c>
      <c r="F71" s="2">
        <v>46275.7117939815</v>
      </c>
      <c r="G71" t="s">
        <v>22</v>
      </c>
      <c r="H71" t="s">
        <v>3294</v>
      </c>
      <c r="I71" s="3">
        <v>380</v>
      </c>
      <c r="J71" t="s">
        <v>24</v>
      </c>
      <c r="K71" t="s">
        <v>25</v>
      </c>
      <c r="L71" s="3">
        <v>869</v>
      </c>
      <c r="M71" t="s">
        <v>39</v>
      </c>
      <c r="N71" s="2">
        <v>46275.758414351898</v>
      </c>
      <c r="O71" s="3">
        <v>380</v>
      </c>
      <c r="P71" t="s">
        <v>27</v>
      </c>
      <c r="Q71" s="3">
        <v>190</v>
      </c>
      <c r="R71" s="3" t="str">
        <f>IF(OR(G71="12R",G71="12L"),_xlfn.XLOOKUP(C71,DB!$A$2:$A$222,DB!$B$2:$B$222,""),IF(OR(G71="30L",G71="30R"),_xlfn.XLOOKUP(C71,DB!$A$2:$A$222,DB!$C$2:$C$222,""),""))</f>
        <v>UDGUV</v>
      </c>
      <c r="S71" s="3">
        <f t="shared" si="1"/>
        <v>17</v>
      </c>
      <c r="T71" s="3" t="str">
        <f>_xlfn.XLOOKUP(C71,DB!$A$2:$A$222,DB!$D$2:$D$222,"")</f>
        <v>Sector 2</v>
      </c>
    </row>
    <row r="72" spans="1:20" x14ac:dyDescent="0.2">
      <c r="A72" t="s">
        <v>711</v>
      </c>
      <c r="B72" t="s">
        <v>18</v>
      </c>
      <c r="C72" t="s">
        <v>29</v>
      </c>
      <c r="D72" t="s">
        <v>30</v>
      </c>
      <c r="E72" t="s">
        <v>970</v>
      </c>
      <c r="F72" s="2">
        <v>46275.721863425897</v>
      </c>
      <c r="G72" t="s">
        <v>22</v>
      </c>
      <c r="H72" t="s">
        <v>3295</v>
      </c>
      <c r="I72" s="3">
        <v>350</v>
      </c>
      <c r="J72" t="s">
        <v>24</v>
      </c>
      <c r="K72" t="s">
        <v>25</v>
      </c>
      <c r="L72" s="3">
        <v>371</v>
      </c>
      <c r="M72" t="s">
        <v>3296</v>
      </c>
      <c r="N72" s="2">
        <v>46275.742939814802</v>
      </c>
      <c r="O72" s="3">
        <v>330</v>
      </c>
      <c r="P72" t="s">
        <v>27</v>
      </c>
      <c r="Q72" s="3">
        <v>40</v>
      </c>
      <c r="R72" s="3" t="str">
        <f>IF(OR(G72="12R",G72="12L"),_xlfn.XLOOKUP(C72,DB!$A$2:$A$222,DB!$B$2:$B$222,""),IF(OR(G72="30L",G72="30R"),_xlfn.XLOOKUP(C72,DB!$A$2:$A$222,DB!$C$2:$C$222,""),""))</f>
        <v>OMSUK</v>
      </c>
      <c r="S72" s="3">
        <f t="shared" si="1"/>
        <v>17</v>
      </c>
      <c r="T72" s="3" t="str">
        <f>_xlfn.XLOOKUP(C72,DB!$A$2:$A$222,DB!$D$2:$D$222,"")</f>
        <v>Sector 3</v>
      </c>
    </row>
    <row r="73" spans="1:20" x14ac:dyDescent="0.2">
      <c r="A73" t="s">
        <v>297</v>
      </c>
      <c r="B73" t="s">
        <v>18</v>
      </c>
      <c r="C73" t="s">
        <v>298</v>
      </c>
      <c r="D73" t="s">
        <v>20</v>
      </c>
      <c r="E73" t="s">
        <v>3297</v>
      </c>
      <c r="F73" s="2">
        <v>46275.725833333301</v>
      </c>
      <c r="G73" t="s">
        <v>22</v>
      </c>
      <c r="H73" t="s">
        <v>3298</v>
      </c>
      <c r="I73" s="3">
        <v>350</v>
      </c>
      <c r="J73" t="s">
        <v>24</v>
      </c>
      <c r="K73" t="s">
        <v>25</v>
      </c>
      <c r="L73" s="3">
        <v>373</v>
      </c>
      <c r="M73" t="s">
        <v>3299</v>
      </c>
      <c r="N73" s="2">
        <v>46275.746689814798</v>
      </c>
      <c r="O73" s="3">
        <v>310</v>
      </c>
      <c r="P73" t="s">
        <v>27</v>
      </c>
      <c r="Q73" s="3">
        <v>40</v>
      </c>
      <c r="R73" s="3" t="str">
        <f>IF(OR(G73="12R",G73="12L"),_xlfn.XLOOKUP(C73,DB!$A$2:$A$222,DB!$B$2:$B$222,""),IF(OR(G73="30L",G73="30R"),_xlfn.XLOOKUP(C73,DB!$A$2:$A$222,DB!$C$2:$C$222,""),""))</f>
        <v>OMSUK</v>
      </c>
      <c r="S73" s="3">
        <f t="shared" si="1"/>
        <v>17</v>
      </c>
      <c r="T73" s="3" t="str">
        <f>_xlfn.XLOOKUP(C73,DB!$A$2:$A$222,DB!$D$2:$D$222,"")</f>
        <v>Sector 3</v>
      </c>
    </row>
    <row r="74" spans="1:20" x14ac:dyDescent="0.2">
      <c r="A74" t="s">
        <v>301</v>
      </c>
      <c r="B74" t="s">
        <v>18</v>
      </c>
      <c r="C74" t="s">
        <v>173</v>
      </c>
      <c r="D74" t="s">
        <v>73</v>
      </c>
      <c r="E74" t="s">
        <v>2959</v>
      </c>
      <c r="F74" s="2">
        <v>46275.73</v>
      </c>
      <c r="G74" t="s">
        <v>22</v>
      </c>
      <c r="H74" t="s">
        <v>3300</v>
      </c>
      <c r="I74" s="3">
        <v>360</v>
      </c>
      <c r="J74" t="s">
        <v>24</v>
      </c>
      <c r="K74" t="s">
        <v>25</v>
      </c>
      <c r="L74" s="3">
        <v>499</v>
      </c>
      <c r="M74" t="s">
        <v>177</v>
      </c>
      <c r="N74" s="2">
        <v>46275.758067129602</v>
      </c>
      <c r="O74" s="3">
        <v>320</v>
      </c>
      <c r="P74" t="s">
        <v>27</v>
      </c>
      <c r="Q74" s="3">
        <v>40</v>
      </c>
      <c r="R74" s="3" t="str">
        <f>IF(OR(G74="12R",G74="12L"),_xlfn.XLOOKUP(C74,DB!$A$2:$A$222,DB!$B$2:$B$222,""),IF(OR(G74="30L",G74="30R"),_xlfn.XLOOKUP(C74,DB!$A$2:$A$222,DB!$C$2:$C$222,""),""))</f>
        <v>ENEBA</v>
      </c>
      <c r="S74" s="3">
        <f t="shared" si="1"/>
        <v>17</v>
      </c>
      <c r="T74" s="3" t="str">
        <f>_xlfn.XLOOKUP(C74,DB!$A$2:$A$222,DB!$D$2:$D$222,"")</f>
        <v>Sector 3</v>
      </c>
    </row>
    <row r="75" spans="1:20" x14ac:dyDescent="0.2">
      <c r="A75" t="s">
        <v>317</v>
      </c>
      <c r="B75" t="s">
        <v>18</v>
      </c>
      <c r="C75" t="s">
        <v>318</v>
      </c>
      <c r="D75" t="s">
        <v>30</v>
      </c>
      <c r="E75" t="s">
        <v>3301</v>
      </c>
      <c r="F75" s="2">
        <v>46275.733587962997</v>
      </c>
      <c r="G75" t="s">
        <v>22</v>
      </c>
      <c r="H75" t="s">
        <v>3302</v>
      </c>
      <c r="I75" s="3">
        <v>390</v>
      </c>
      <c r="J75" t="s">
        <v>24</v>
      </c>
      <c r="K75" t="s">
        <v>25</v>
      </c>
      <c r="L75" s="3">
        <v>151</v>
      </c>
      <c r="M75" t="s">
        <v>158</v>
      </c>
      <c r="N75" s="2">
        <v>46275.744247685201</v>
      </c>
      <c r="O75" s="3">
        <v>271</v>
      </c>
      <c r="P75" t="s">
        <v>27</v>
      </c>
      <c r="Q75" s="3">
        <v>190</v>
      </c>
      <c r="R75" s="3" t="str">
        <f>IF(OR(G75="12R",G75="12L"),_xlfn.XLOOKUP(C75,DB!$A$2:$A$222,DB!$B$2:$B$222,""),IF(OR(G75="30L",G75="30R"),_xlfn.XLOOKUP(C75,DB!$A$2:$A$222,DB!$C$2:$C$222,""),""))</f>
        <v>HECAT</v>
      </c>
      <c r="S75" s="3">
        <f t="shared" si="1"/>
        <v>17</v>
      </c>
      <c r="T75" s="3" t="str">
        <f>_xlfn.XLOOKUP(C75,DB!$A$2:$A$222,DB!$D$2:$D$222,"")</f>
        <v>Sector 7</v>
      </c>
    </row>
    <row r="76" spans="1:20" x14ac:dyDescent="0.2">
      <c r="A76" t="s">
        <v>332</v>
      </c>
      <c r="B76" t="s">
        <v>18</v>
      </c>
      <c r="C76" t="s">
        <v>333</v>
      </c>
      <c r="D76" t="s">
        <v>65</v>
      </c>
      <c r="E76" t="s">
        <v>3303</v>
      </c>
      <c r="F76" s="2">
        <v>46275.736585648097</v>
      </c>
      <c r="G76" t="s">
        <v>22</v>
      </c>
      <c r="H76" t="s">
        <v>3304</v>
      </c>
      <c r="I76" s="3">
        <v>390</v>
      </c>
      <c r="J76" t="s">
        <v>24</v>
      </c>
      <c r="K76" t="s">
        <v>25</v>
      </c>
      <c r="L76" s="3">
        <v>151</v>
      </c>
      <c r="M76" t="s">
        <v>158</v>
      </c>
      <c r="N76" s="2">
        <v>46275.746354166702</v>
      </c>
      <c r="O76" s="3">
        <v>306</v>
      </c>
      <c r="P76" t="s">
        <v>27</v>
      </c>
      <c r="Q76" s="3">
        <v>190</v>
      </c>
      <c r="R76" s="3" t="str">
        <f>IF(OR(G76="12R",G76="12L"),_xlfn.XLOOKUP(C76,DB!$A$2:$A$222,DB!$B$2:$B$222,""),IF(OR(G76="30L",G76="30R"),_xlfn.XLOOKUP(C76,DB!$A$2:$A$222,DB!$C$2:$C$222,""),""))</f>
        <v>TAKUX</v>
      </c>
      <c r="S76" s="3">
        <f t="shared" si="1"/>
        <v>17</v>
      </c>
      <c r="T76" s="3" t="str">
        <f>_xlfn.XLOOKUP(C76,DB!$A$2:$A$222,DB!$D$2:$D$222,"")</f>
        <v>Sector 7</v>
      </c>
    </row>
    <row r="77" spans="1:20" x14ac:dyDescent="0.2">
      <c r="A77" t="s">
        <v>313</v>
      </c>
      <c r="B77" t="s">
        <v>18</v>
      </c>
      <c r="C77" t="s">
        <v>314</v>
      </c>
      <c r="D77" t="s">
        <v>73</v>
      </c>
      <c r="E77" t="s">
        <v>2264</v>
      </c>
      <c r="F77" s="2">
        <v>46275.738229166702</v>
      </c>
      <c r="G77" t="s">
        <v>22</v>
      </c>
      <c r="H77" t="s">
        <v>3305</v>
      </c>
      <c r="I77" s="3">
        <v>350</v>
      </c>
      <c r="J77" t="s">
        <v>24</v>
      </c>
      <c r="K77" t="s">
        <v>25</v>
      </c>
      <c r="L77" s="3">
        <v>137</v>
      </c>
      <c r="M77" t="s">
        <v>3306</v>
      </c>
      <c r="N77" s="2">
        <v>46275.747673611098</v>
      </c>
      <c r="O77" s="3">
        <v>235</v>
      </c>
      <c r="P77" t="s">
        <v>27</v>
      </c>
      <c r="Q77" s="3">
        <v>190</v>
      </c>
      <c r="R77" s="3" t="str">
        <f>IF(OR(G77="12R",G77="12L"),_xlfn.XLOOKUP(C77,DB!$A$2:$A$222,DB!$B$2:$B$222,""),IF(OR(G77="30L",G77="30R"),_xlfn.XLOOKUP(C77,DB!$A$2:$A$222,DB!$C$2:$C$222,""),""))</f>
        <v>ENEBA</v>
      </c>
      <c r="S77" s="3">
        <f t="shared" si="1"/>
        <v>17</v>
      </c>
      <c r="T77" s="3" t="str">
        <f>_xlfn.XLOOKUP(C77,DB!$A$2:$A$222,DB!$D$2:$D$222,"")</f>
        <v>Sector 3</v>
      </c>
    </row>
    <row r="78" spans="1:20" x14ac:dyDescent="0.2">
      <c r="A78" t="s">
        <v>345</v>
      </c>
      <c r="B78" t="s">
        <v>18</v>
      </c>
      <c r="C78" t="s">
        <v>346</v>
      </c>
      <c r="D78" t="s">
        <v>65</v>
      </c>
      <c r="E78" t="s">
        <v>1845</v>
      </c>
      <c r="F78" s="2">
        <v>46275.7414699074</v>
      </c>
      <c r="G78" t="s">
        <v>22</v>
      </c>
      <c r="H78" t="s">
        <v>348</v>
      </c>
      <c r="I78" s="3">
        <v>390</v>
      </c>
      <c r="J78" t="s">
        <v>24</v>
      </c>
      <c r="K78" t="s">
        <v>25</v>
      </c>
      <c r="L78" s="3">
        <v>149</v>
      </c>
      <c r="M78" t="s">
        <v>158</v>
      </c>
      <c r="N78" s="2">
        <v>46275.751921296302</v>
      </c>
      <c r="O78" s="3">
        <v>290</v>
      </c>
      <c r="P78" t="s">
        <v>27</v>
      </c>
      <c r="Q78" s="3">
        <v>190</v>
      </c>
      <c r="R78" s="3" t="str">
        <f>IF(OR(G78="12R",G78="12L"),_xlfn.XLOOKUP(C78,DB!$A$2:$A$222,DB!$B$2:$B$222,""),IF(OR(G78="30L",G78="30R"),_xlfn.XLOOKUP(C78,DB!$A$2:$A$222,DB!$C$2:$C$222,""),""))</f>
        <v>TAKUX</v>
      </c>
      <c r="S78" s="3">
        <f t="shared" si="1"/>
        <v>17</v>
      </c>
      <c r="T78" s="3" t="str">
        <f>_xlfn.XLOOKUP(C78,DB!$A$2:$A$222,DB!$D$2:$D$222,"")</f>
        <v>Sector 7</v>
      </c>
    </row>
    <row r="79" spans="1:20" x14ac:dyDescent="0.2">
      <c r="A79" t="s">
        <v>428</v>
      </c>
      <c r="B79" t="s">
        <v>18</v>
      </c>
      <c r="C79" t="s">
        <v>182</v>
      </c>
      <c r="D79" t="s">
        <v>73</v>
      </c>
      <c r="E79" t="s">
        <v>3307</v>
      </c>
      <c r="F79" s="2">
        <v>46275.7428587963</v>
      </c>
      <c r="G79" t="s">
        <v>22</v>
      </c>
      <c r="H79" t="s">
        <v>3308</v>
      </c>
      <c r="I79" s="3">
        <v>350</v>
      </c>
      <c r="J79" t="s">
        <v>24</v>
      </c>
      <c r="K79" t="s">
        <v>25</v>
      </c>
      <c r="L79" s="3">
        <v>136</v>
      </c>
      <c r="M79" t="s">
        <v>45</v>
      </c>
      <c r="N79" s="2">
        <v>46275.752557870401</v>
      </c>
      <c r="O79" s="3">
        <v>222</v>
      </c>
      <c r="P79" t="s">
        <v>27</v>
      </c>
      <c r="Q79" s="3">
        <v>190</v>
      </c>
      <c r="R79" s="3" t="str">
        <f>IF(OR(G79="12R",G79="12L"),_xlfn.XLOOKUP(C79,DB!$A$2:$A$222,DB!$B$2:$B$222,""),IF(OR(G79="30L",G79="30R"),_xlfn.XLOOKUP(C79,DB!$A$2:$A$222,DB!$C$2:$C$222,""),""))</f>
        <v>ENEBA</v>
      </c>
      <c r="S79" s="3">
        <f t="shared" si="1"/>
        <v>17</v>
      </c>
      <c r="T79" s="3" t="str">
        <f>_xlfn.XLOOKUP(C79,DB!$A$2:$A$222,DB!$D$2:$D$222,"")</f>
        <v>Sector 3</v>
      </c>
    </row>
    <row r="80" spans="1:20" x14ac:dyDescent="0.2">
      <c r="A80" t="s">
        <v>1122</v>
      </c>
      <c r="B80" t="s">
        <v>18</v>
      </c>
      <c r="C80" t="s">
        <v>1123</v>
      </c>
      <c r="D80" t="s">
        <v>65</v>
      </c>
      <c r="E80" t="s">
        <v>1504</v>
      </c>
      <c r="F80" s="2">
        <v>46275.744039351899</v>
      </c>
      <c r="G80" t="s">
        <v>22</v>
      </c>
      <c r="H80" t="s">
        <v>3309</v>
      </c>
      <c r="I80" s="3">
        <v>300</v>
      </c>
      <c r="J80" t="s">
        <v>24</v>
      </c>
      <c r="K80" t="s">
        <v>25</v>
      </c>
      <c r="L80" s="3">
        <v>998</v>
      </c>
      <c r="M80" t="s">
        <v>1126</v>
      </c>
      <c r="N80" s="2">
        <v>46275.802349537</v>
      </c>
      <c r="O80" s="3">
        <v>230</v>
      </c>
      <c r="P80" t="s">
        <v>27</v>
      </c>
      <c r="Q80" s="3">
        <v>190</v>
      </c>
      <c r="R80" s="3" t="str">
        <f>IF(OR(G80="12R",G80="12L"),_xlfn.XLOOKUP(C80,DB!$A$2:$A$222,DB!$B$2:$B$222,""),IF(OR(G80="30L",G80="30R"),_xlfn.XLOOKUP(C80,DB!$A$2:$A$222,DB!$C$2:$C$222,""),""))</f>
        <v>UDGUV</v>
      </c>
      <c r="S80" s="3">
        <f t="shared" si="1"/>
        <v>17</v>
      </c>
      <c r="T80" s="3" t="str">
        <f>_xlfn.XLOOKUP(C80,DB!$A$2:$A$222,DB!$D$2:$D$222,"")</f>
        <v>Sector 2</v>
      </c>
    </row>
    <row r="81" spans="1:20" x14ac:dyDescent="0.2">
      <c r="A81" t="s">
        <v>370</v>
      </c>
      <c r="B81" t="s">
        <v>18</v>
      </c>
      <c r="C81" t="s">
        <v>48</v>
      </c>
      <c r="D81" t="s">
        <v>49</v>
      </c>
      <c r="E81" t="s">
        <v>947</v>
      </c>
      <c r="F81" s="2">
        <v>46275.746053240699</v>
      </c>
      <c r="G81" t="s">
        <v>22</v>
      </c>
      <c r="H81" t="s">
        <v>3310</v>
      </c>
      <c r="I81" s="3">
        <v>380</v>
      </c>
      <c r="J81" t="s">
        <v>24</v>
      </c>
      <c r="K81" t="s">
        <v>25</v>
      </c>
      <c r="L81" s="3">
        <v>860</v>
      </c>
      <c r="M81" t="s">
        <v>52</v>
      </c>
      <c r="N81" s="2">
        <v>46275.792835648099</v>
      </c>
      <c r="O81" s="3">
        <v>380</v>
      </c>
      <c r="P81" t="s">
        <v>27</v>
      </c>
      <c r="Q81" s="3">
        <v>190</v>
      </c>
      <c r="R81" s="3" t="str">
        <f>IF(OR(G81="12R",G81="12L"),_xlfn.XLOOKUP(C81,DB!$A$2:$A$222,DB!$B$2:$B$222,""),IF(OR(G81="30L",G81="30R"),_xlfn.XLOOKUP(C81,DB!$A$2:$A$222,DB!$C$2:$C$222,""),""))</f>
        <v>UDGUV</v>
      </c>
      <c r="S81" s="3">
        <f t="shared" si="1"/>
        <v>17</v>
      </c>
      <c r="T81" s="3" t="str">
        <f>_xlfn.XLOOKUP(C81,DB!$A$2:$A$222,DB!$D$2:$D$222,"")</f>
        <v>Sector 2</v>
      </c>
    </row>
    <row r="82" spans="1:20" x14ac:dyDescent="0.2">
      <c r="A82" t="s">
        <v>355</v>
      </c>
      <c r="B82" t="s">
        <v>18</v>
      </c>
      <c r="C82" t="s">
        <v>35</v>
      </c>
      <c r="D82" t="s">
        <v>20</v>
      </c>
      <c r="E82" t="s">
        <v>993</v>
      </c>
      <c r="F82" s="2">
        <v>46275.747442129599</v>
      </c>
      <c r="G82" t="s">
        <v>22</v>
      </c>
      <c r="H82" t="s">
        <v>3311</v>
      </c>
      <c r="I82" s="3">
        <v>360</v>
      </c>
      <c r="J82" t="s">
        <v>24</v>
      </c>
      <c r="K82" t="s">
        <v>25</v>
      </c>
      <c r="L82" s="3">
        <v>871</v>
      </c>
      <c r="M82" t="s">
        <v>39</v>
      </c>
      <c r="N82" s="2">
        <v>46275.793923611098</v>
      </c>
      <c r="O82" s="3">
        <v>360</v>
      </c>
      <c r="P82" t="s">
        <v>27</v>
      </c>
      <c r="Q82" s="3">
        <v>190</v>
      </c>
      <c r="R82" s="3" t="str">
        <f>IF(OR(G82="12R",G82="12L"),_xlfn.XLOOKUP(C82,DB!$A$2:$A$222,DB!$B$2:$B$222,""),IF(OR(G82="30L",G82="30R"),_xlfn.XLOOKUP(C82,DB!$A$2:$A$222,DB!$C$2:$C$222,""),""))</f>
        <v>UDGUV</v>
      </c>
      <c r="S82" s="3">
        <f t="shared" si="1"/>
        <v>17</v>
      </c>
      <c r="T82" s="3" t="str">
        <f>_xlfn.XLOOKUP(C82,DB!$A$2:$A$222,DB!$D$2:$D$222,"")</f>
        <v>Sector 2</v>
      </c>
    </row>
    <row r="83" spans="1:20" x14ac:dyDescent="0.2">
      <c r="A83" t="s">
        <v>360</v>
      </c>
      <c r="B83" t="s">
        <v>18</v>
      </c>
      <c r="C83" t="s">
        <v>361</v>
      </c>
      <c r="D83" t="s">
        <v>49</v>
      </c>
      <c r="E83" t="s">
        <v>1232</v>
      </c>
      <c r="F83" s="2">
        <v>46275.7519328704</v>
      </c>
      <c r="G83" t="s">
        <v>22</v>
      </c>
      <c r="H83" t="s">
        <v>3312</v>
      </c>
      <c r="I83" s="3">
        <v>320</v>
      </c>
      <c r="J83" t="s">
        <v>24</v>
      </c>
      <c r="K83" t="s">
        <v>25</v>
      </c>
      <c r="L83" s="3">
        <v>876</v>
      </c>
      <c r="M83" t="s">
        <v>39</v>
      </c>
      <c r="N83" s="2">
        <v>46275.7979513889</v>
      </c>
      <c r="O83" s="3">
        <v>340</v>
      </c>
      <c r="P83" t="s">
        <v>27</v>
      </c>
      <c r="Q83" s="3">
        <v>190</v>
      </c>
      <c r="R83" s="3" t="str">
        <f>IF(OR(G83="12R",G83="12L"),_xlfn.XLOOKUP(C83,DB!$A$2:$A$222,DB!$B$2:$B$222,""),IF(OR(G83="30L",G83="30R"),_xlfn.XLOOKUP(C83,DB!$A$2:$A$222,DB!$C$2:$C$222,""),""))</f>
        <v>UDGUV</v>
      </c>
      <c r="S83" s="3">
        <f t="shared" si="1"/>
        <v>18</v>
      </c>
      <c r="T83" s="3" t="str">
        <f>_xlfn.XLOOKUP(C83,DB!$A$2:$A$222,DB!$D$2:$D$222,"")</f>
        <v>Sector 2</v>
      </c>
    </row>
    <row r="84" spans="1:20" x14ac:dyDescent="0.2">
      <c r="A84" t="s">
        <v>699</v>
      </c>
      <c r="B84" t="s">
        <v>18</v>
      </c>
      <c r="C84" t="s">
        <v>700</v>
      </c>
      <c r="D84" t="s">
        <v>36</v>
      </c>
      <c r="E84" t="s">
        <v>3313</v>
      </c>
      <c r="F84" s="2">
        <v>46275.753043981502</v>
      </c>
      <c r="G84" t="s">
        <v>22</v>
      </c>
      <c r="H84" t="s">
        <v>3314</v>
      </c>
      <c r="I84" s="3">
        <v>370</v>
      </c>
      <c r="J84" t="s">
        <v>24</v>
      </c>
      <c r="K84" t="s">
        <v>25</v>
      </c>
      <c r="L84" s="3">
        <v>367</v>
      </c>
      <c r="M84" t="s">
        <v>444</v>
      </c>
      <c r="N84" s="2">
        <v>46275.7738425926</v>
      </c>
      <c r="O84" s="3">
        <v>370</v>
      </c>
      <c r="P84" t="s">
        <v>27</v>
      </c>
      <c r="Q84" s="3">
        <v>40</v>
      </c>
      <c r="R84" s="3" t="str">
        <f>IF(OR(G84="12R",G84="12L"),_xlfn.XLOOKUP(C84,DB!$A$2:$A$222,DB!$B$2:$B$222,""),IF(OR(G84="30L",G84="30R"),_xlfn.XLOOKUP(C84,DB!$A$2:$A$222,DB!$C$2:$C$222,""),""))</f>
        <v>OMSUK</v>
      </c>
      <c r="S84" s="3">
        <f t="shared" si="1"/>
        <v>18</v>
      </c>
      <c r="T84" s="3" t="str">
        <f>_xlfn.XLOOKUP(C84,DB!$A$2:$A$222,DB!$D$2:$D$222,"")</f>
        <v>Sector 3</v>
      </c>
    </row>
    <row r="85" spans="1:20" x14ac:dyDescent="0.2">
      <c r="A85" t="s">
        <v>277</v>
      </c>
      <c r="B85" t="s">
        <v>18</v>
      </c>
      <c r="C85" t="s">
        <v>18</v>
      </c>
      <c r="D85" t="s">
        <v>278</v>
      </c>
      <c r="F85" s="2">
        <v>46275.754861111098</v>
      </c>
      <c r="G85" t="s">
        <v>22</v>
      </c>
      <c r="H85" t="s">
        <v>3315</v>
      </c>
      <c r="I85" s="3">
        <v>15</v>
      </c>
      <c r="J85" t="s">
        <v>196</v>
      </c>
      <c r="K85" t="s">
        <v>62</v>
      </c>
      <c r="L85" s="3">
        <v>149</v>
      </c>
      <c r="M85" t="s">
        <v>18</v>
      </c>
      <c r="N85" s="2">
        <v>46275.8202662037</v>
      </c>
      <c r="O85" s="3">
        <v>0</v>
      </c>
      <c r="P85" t="s">
        <v>192</v>
      </c>
      <c r="Q85" s="3">
        <v>15</v>
      </c>
      <c r="R85" s="3" t="str">
        <f>IF(OR(G85="12R",G85="12L"),_xlfn.XLOOKUP(C85,DB!$A$2:$A$222,DB!$B$2:$B$222,""),IF(OR(G85="30L",G85="30R"),_xlfn.XLOOKUP(C85,DB!$A$2:$A$222,DB!$C$2:$C$222,""),""))</f>
        <v/>
      </c>
      <c r="S85" s="3">
        <f t="shared" si="1"/>
        <v>18</v>
      </c>
      <c r="T85" s="3" t="str">
        <f>_xlfn.XLOOKUP(C85,DB!$A$2:$A$222,DB!$D$2:$D$222,"")</f>
        <v/>
      </c>
    </row>
    <row r="86" spans="1:20" x14ac:dyDescent="0.2">
      <c r="A86" t="s">
        <v>357</v>
      </c>
      <c r="B86" t="s">
        <v>18</v>
      </c>
      <c r="C86" t="s">
        <v>249</v>
      </c>
      <c r="D86" t="s">
        <v>20</v>
      </c>
      <c r="E86" t="s">
        <v>358</v>
      </c>
      <c r="F86" s="2">
        <v>46275.756157407399</v>
      </c>
      <c r="G86" t="s">
        <v>22</v>
      </c>
      <c r="H86" t="s">
        <v>3316</v>
      </c>
      <c r="I86" s="3">
        <v>350</v>
      </c>
      <c r="J86" t="s">
        <v>24</v>
      </c>
      <c r="K86" t="s">
        <v>25</v>
      </c>
      <c r="L86" s="3">
        <v>386</v>
      </c>
      <c r="M86" t="s">
        <v>444</v>
      </c>
      <c r="N86" s="2">
        <v>46275.777303240699</v>
      </c>
      <c r="O86" s="3">
        <v>350</v>
      </c>
      <c r="P86" t="s">
        <v>27</v>
      </c>
      <c r="Q86" s="3">
        <v>40</v>
      </c>
      <c r="R86" s="3" t="str">
        <f>IF(OR(G86="12R",G86="12L"),_xlfn.XLOOKUP(C86,DB!$A$2:$A$222,DB!$B$2:$B$222,""),IF(OR(G86="30L",G86="30R"),_xlfn.XLOOKUP(C86,DB!$A$2:$A$222,DB!$C$2:$C$222,""),""))</f>
        <v>OMSUK</v>
      </c>
      <c r="S86" s="3">
        <f t="shared" si="1"/>
        <v>18</v>
      </c>
      <c r="T86" s="3" t="str">
        <f>_xlfn.XLOOKUP(C86,DB!$A$2:$A$222,DB!$D$2:$D$222,"")</f>
        <v>Sector 3</v>
      </c>
    </row>
    <row r="87" spans="1:20" x14ac:dyDescent="0.2">
      <c r="A87" t="s">
        <v>1141</v>
      </c>
      <c r="B87" t="s">
        <v>18</v>
      </c>
      <c r="C87" t="s">
        <v>1142</v>
      </c>
      <c r="D87" t="s">
        <v>155</v>
      </c>
      <c r="E87" t="s">
        <v>1962</v>
      </c>
      <c r="F87" s="2">
        <v>46275.7575</v>
      </c>
      <c r="G87" t="s">
        <v>22</v>
      </c>
      <c r="H87" t="s">
        <v>3317</v>
      </c>
      <c r="I87" s="3">
        <v>380</v>
      </c>
      <c r="J87" t="s">
        <v>24</v>
      </c>
      <c r="K87" t="s">
        <v>25</v>
      </c>
      <c r="L87" s="3">
        <v>440</v>
      </c>
      <c r="M87" t="s">
        <v>308</v>
      </c>
      <c r="N87" s="2">
        <v>46275.781261574099</v>
      </c>
      <c r="O87" s="3">
        <v>380</v>
      </c>
      <c r="P87" t="s">
        <v>27</v>
      </c>
      <c r="Q87" s="3">
        <v>40</v>
      </c>
      <c r="R87" s="3" t="str">
        <f>IF(OR(G87="12R",G87="12L"),_xlfn.XLOOKUP(C87,DB!$A$2:$A$222,DB!$B$2:$B$222,""),IF(OR(G87="30L",G87="30R"),_xlfn.XLOOKUP(C87,DB!$A$2:$A$222,DB!$C$2:$C$222,""),""))</f>
        <v>ENEBA</v>
      </c>
      <c r="S87" s="3">
        <f t="shared" si="1"/>
        <v>18</v>
      </c>
      <c r="T87" s="3" t="str">
        <f>_xlfn.XLOOKUP(C87,DB!$A$2:$A$222,DB!$D$2:$D$222,"")</f>
        <v>Sector 3</v>
      </c>
    </row>
    <row r="88" spans="1:20" x14ac:dyDescent="0.2">
      <c r="A88" t="s">
        <v>772</v>
      </c>
      <c r="B88" t="s">
        <v>18</v>
      </c>
      <c r="C88" t="s">
        <v>204</v>
      </c>
      <c r="D88" t="s">
        <v>174</v>
      </c>
      <c r="E88" t="s">
        <v>712</v>
      </c>
      <c r="F88" s="2">
        <v>46275.758831018502</v>
      </c>
      <c r="G88" t="s">
        <v>22</v>
      </c>
      <c r="H88" t="s">
        <v>3318</v>
      </c>
      <c r="I88" s="3">
        <v>350</v>
      </c>
      <c r="J88" t="s">
        <v>24</v>
      </c>
      <c r="K88" t="s">
        <v>25</v>
      </c>
      <c r="L88" s="3">
        <v>234</v>
      </c>
      <c r="M88" t="s">
        <v>686</v>
      </c>
      <c r="N88" s="2">
        <v>46275.772743055597</v>
      </c>
      <c r="O88" s="3">
        <v>330</v>
      </c>
      <c r="P88" t="s">
        <v>27</v>
      </c>
      <c r="Q88" s="3">
        <v>40</v>
      </c>
      <c r="R88" s="3" t="str">
        <f>IF(OR(G88="12R",G88="12L"),_xlfn.XLOOKUP(C88,DB!$A$2:$A$222,DB!$B$2:$B$222,""),IF(OR(G88="30L",G88="30R"),_xlfn.XLOOKUP(C88,DB!$A$2:$A$222,DB!$C$2:$C$222,""),""))</f>
        <v>OMSUK</v>
      </c>
      <c r="S88" s="3">
        <f t="shared" si="1"/>
        <v>18</v>
      </c>
      <c r="T88" s="3" t="str">
        <f>_xlfn.XLOOKUP(C88,DB!$A$2:$A$222,DB!$D$2:$D$222,"")</f>
        <v>Sector 3</v>
      </c>
    </row>
    <row r="89" spans="1:20" x14ac:dyDescent="0.2">
      <c r="A89" t="s">
        <v>373</v>
      </c>
      <c r="B89" t="s">
        <v>18</v>
      </c>
      <c r="C89" t="s">
        <v>374</v>
      </c>
      <c r="D89" t="s">
        <v>155</v>
      </c>
      <c r="E89" t="s">
        <v>3319</v>
      </c>
      <c r="F89" s="2">
        <v>46275.760231481501</v>
      </c>
      <c r="G89" t="s">
        <v>22</v>
      </c>
      <c r="H89" t="s">
        <v>3320</v>
      </c>
      <c r="I89" s="3">
        <v>390</v>
      </c>
      <c r="J89" t="s">
        <v>24</v>
      </c>
      <c r="K89" t="s">
        <v>25</v>
      </c>
      <c r="L89" s="3">
        <v>136</v>
      </c>
      <c r="M89" t="s">
        <v>45</v>
      </c>
      <c r="N89" s="2">
        <v>46275.769108796303</v>
      </c>
      <c r="O89" s="3">
        <v>294</v>
      </c>
      <c r="P89" t="s">
        <v>27</v>
      </c>
      <c r="Q89" s="3">
        <v>190</v>
      </c>
      <c r="R89" s="3" t="str">
        <f>IF(OR(G89="12R",G89="12L"),_xlfn.XLOOKUP(C89,DB!$A$2:$A$222,DB!$B$2:$B$222,""),IF(OR(G89="30L",G89="30R"),_xlfn.XLOOKUP(C89,DB!$A$2:$A$222,DB!$C$2:$C$222,""),""))</f>
        <v>OMSUK</v>
      </c>
      <c r="S89" s="3">
        <f t="shared" si="1"/>
        <v>18</v>
      </c>
      <c r="T89" s="3" t="str">
        <f>_xlfn.XLOOKUP(C89,DB!$A$2:$A$222,DB!$D$2:$D$222,"")</f>
        <v>Sector 3</v>
      </c>
    </row>
    <row r="90" spans="1:20" x14ac:dyDescent="0.2">
      <c r="A90" t="s">
        <v>506</v>
      </c>
      <c r="B90" t="s">
        <v>18</v>
      </c>
      <c r="C90" t="s">
        <v>211</v>
      </c>
      <c r="D90" t="s">
        <v>73</v>
      </c>
      <c r="E90" t="s">
        <v>3321</v>
      </c>
      <c r="F90" s="2">
        <v>46275.761597222197</v>
      </c>
      <c r="G90" t="s">
        <v>22</v>
      </c>
      <c r="H90" t="s">
        <v>838</v>
      </c>
      <c r="I90" s="3">
        <v>310</v>
      </c>
      <c r="J90" t="s">
        <v>24</v>
      </c>
      <c r="K90" t="s">
        <v>25</v>
      </c>
      <c r="L90" s="3">
        <v>136</v>
      </c>
      <c r="M90" t="s">
        <v>45</v>
      </c>
      <c r="N90" s="2">
        <v>46275.771284722199</v>
      </c>
      <c r="O90" s="3">
        <v>187</v>
      </c>
      <c r="P90" t="s">
        <v>27</v>
      </c>
      <c r="Q90" s="3">
        <v>190</v>
      </c>
      <c r="R90" s="3" t="str">
        <f>IF(OR(G90="12R",G90="12L"),_xlfn.XLOOKUP(C90,DB!$A$2:$A$222,DB!$B$2:$B$222,""),IF(OR(G90="30L",G90="30R"),_xlfn.XLOOKUP(C90,DB!$A$2:$A$222,DB!$C$2:$C$222,""),""))</f>
        <v>NUDAL</v>
      </c>
      <c r="S90" s="3">
        <f t="shared" si="1"/>
        <v>18</v>
      </c>
      <c r="T90" s="3" t="str">
        <f>_xlfn.XLOOKUP(C90,DB!$A$2:$A$222,DB!$D$2:$D$222,"")</f>
        <v>Sector 3</v>
      </c>
    </row>
    <row r="91" spans="1:20" x14ac:dyDescent="0.2">
      <c r="A91" t="s">
        <v>402</v>
      </c>
      <c r="B91" t="s">
        <v>18</v>
      </c>
      <c r="C91" t="s">
        <v>164</v>
      </c>
      <c r="D91" t="s">
        <v>165</v>
      </c>
      <c r="E91" t="s">
        <v>2615</v>
      </c>
      <c r="F91" s="2">
        <v>46275.766134259298</v>
      </c>
      <c r="G91" t="s">
        <v>22</v>
      </c>
      <c r="H91" t="s">
        <v>3322</v>
      </c>
      <c r="I91" s="3">
        <v>340</v>
      </c>
      <c r="J91" t="s">
        <v>24</v>
      </c>
      <c r="K91" t="s">
        <v>25</v>
      </c>
      <c r="L91" s="3">
        <v>877</v>
      </c>
      <c r="M91" t="s">
        <v>39</v>
      </c>
      <c r="N91" s="2">
        <v>46275.810648148101</v>
      </c>
      <c r="O91" s="3">
        <v>340</v>
      </c>
      <c r="P91" t="s">
        <v>27</v>
      </c>
      <c r="Q91" s="3">
        <v>190</v>
      </c>
      <c r="R91" s="3" t="str">
        <f>IF(OR(G91="12R",G91="12L"),_xlfn.XLOOKUP(C91,DB!$A$2:$A$222,DB!$B$2:$B$222,""),IF(OR(G91="30L",G91="30R"),_xlfn.XLOOKUP(C91,DB!$A$2:$A$222,DB!$C$2:$C$222,""),""))</f>
        <v>ENEBA</v>
      </c>
      <c r="S91" s="3">
        <f t="shared" si="1"/>
        <v>18</v>
      </c>
      <c r="T91" s="3" t="str">
        <f>_xlfn.XLOOKUP(C91,DB!$A$2:$A$222,DB!$D$2:$D$222,"")</f>
        <v>Sector 3</v>
      </c>
    </row>
    <row r="92" spans="1:20" x14ac:dyDescent="0.2">
      <c r="A92" t="s">
        <v>384</v>
      </c>
      <c r="B92" t="s">
        <v>18</v>
      </c>
      <c r="C92" t="s">
        <v>204</v>
      </c>
      <c r="D92" t="s">
        <v>73</v>
      </c>
      <c r="E92" t="s">
        <v>3323</v>
      </c>
      <c r="F92" s="2">
        <v>46275.771574074097</v>
      </c>
      <c r="G92" t="s">
        <v>22</v>
      </c>
      <c r="H92" t="s">
        <v>3324</v>
      </c>
      <c r="I92" s="3">
        <v>310</v>
      </c>
      <c r="J92" t="s">
        <v>24</v>
      </c>
      <c r="K92" t="s">
        <v>25</v>
      </c>
      <c r="L92" s="3">
        <v>224</v>
      </c>
      <c r="M92" t="s">
        <v>686</v>
      </c>
      <c r="N92" s="2">
        <v>46275.785543981503</v>
      </c>
      <c r="O92" s="3">
        <v>211</v>
      </c>
      <c r="P92" t="s">
        <v>27</v>
      </c>
      <c r="Q92" s="3">
        <v>40</v>
      </c>
      <c r="R92" s="3" t="str">
        <f>IF(OR(G92="12R",G92="12L"),_xlfn.XLOOKUP(C92,DB!$A$2:$A$222,DB!$B$2:$B$222,""),IF(OR(G92="30L",G92="30R"),_xlfn.XLOOKUP(C92,DB!$A$2:$A$222,DB!$C$2:$C$222,""),""))</f>
        <v>OMSUK</v>
      </c>
      <c r="S92" s="3">
        <f t="shared" si="1"/>
        <v>18</v>
      </c>
      <c r="T92" s="3" t="str">
        <f>_xlfn.XLOOKUP(C92,DB!$A$2:$A$222,DB!$D$2:$D$222,"")</f>
        <v>Sector 3</v>
      </c>
    </row>
    <row r="93" spans="1:20" x14ac:dyDescent="0.2">
      <c r="A93" t="s">
        <v>796</v>
      </c>
      <c r="B93" t="s">
        <v>18</v>
      </c>
      <c r="C93" t="s">
        <v>18</v>
      </c>
      <c r="D93" t="s">
        <v>797</v>
      </c>
      <c r="F93" s="2">
        <v>46275.773229166698</v>
      </c>
      <c r="G93" t="s">
        <v>22</v>
      </c>
      <c r="H93" t="s">
        <v>3325</v>
      </c>
      <c r="I93" s="3">
        <v>15</v>
      </c>
      <c r="J93" t="s">
        <v>196</v>
      </c>
      <c r="K93" t="s">
        <v>62</v>
      </c>
      <c r="L93" s="3">
        <v>95</v>
      </c>
      <c r="M93" t="s">
        <v>18</v>
      </c>
      <c r="N93" s="2">
        <v>46275.824513888903</v>
      </c>
      <c r="O93" s="3">
        <v>0</v>
      </c>
      <c r="P93" t="s">
        <v>192</v>
      </c>
      <c r="Q93" s="3">
        <v>15</v>
      </c>
      <c r="R93" s="3" t="str">
        <f>IF(OR(G93="12R",G93="12L"),_xlfn.XLOOKUP(C93,DB!$A$2:$A$222,DB!$B$2:$B$222,""),IF(OR(G93="30L",G93="30R"),_xlfn.XLOOKUP(C93,DB!$A$2:$A$222,DB!$C$2:$C$222,""),""))</f>
        <v/>
      </c>
      <c r="S93" s="3">
        <f t="shared" si="1"/>
        <v>18</v>
      </c>
      <c r="T93" s="3" t="str">
        <f>_xlfn.XLOOKUP(C93,DB!$A$2:$A$222,DB!$D$2:$D$222,"")</f>
        <v/>
      </c>
    </row>
    <row r="94" spans="1:20" x14ac:dyDescent="0.2">
      <c r="A94" t="s">
        <v>1147</v>
      </c>
      <c r="B94" t="s">
        <v>18</v>
      </c>
      <c r="C94" t="s">
        <v>463</v>
      </c>
      <c r="D94" t="s">
        <v>155</v>
      </c>
      <c r="E94" t="s">
        <v>3326</v>
      </c>
      <c r="F94" s="2">
        <v>46275.774930555599</v>
      </c>
      <c r="G94" t="s">
        <v>22</v>
      </c>
      <c r="H94" t="s">
        <v>1149</v>
      </c>
      <c r="I94" s="3">
        <v>390</v>
      </c>
      <c r="J94" t="s">
        <v>24</v>
      </c>
      <c r="K94" t="s">
        <v>25</v>
      </c>
      <c r="L94" s="3">
        <v>136</v>
      </c>
      <c r="M94" t="s">
        <v>45</v>
      </c>
      <c r="N94" s="2">
        <v>46275.784189814804</v>
      </c>
      <c r="O94" s="3">
        <v>290</v>
      </c>
      <c r="P94" t="s">
        <v>27</v>
      </c>
      <c r="Q94" s="3">
        <v>190</v>
      </c>
      <c r="R94" s="3" t="str">
        <f>IF(OR(G94="12R",G94="12L"),_xlfn.XLOOKUP(C94,DB!$A$2:$A$222,DB!$B$2:$B$222,""),IF(OR(G94="30L",G94="30R"),_xlfn.XLOOKUP(C94,DB!$A$2:$A$222,DB!$C$2:$C$222,""),""))</f>
        <v>OMSUK</v>
      </c>
      <c r="S94" s="3">
        <f t="shared" si="1"/>
        <v>18</v>
      </c>
      <c r="T94" s="3" t="str">
        <f>_xlfn.XLOOKUP(C94,DB!$A$2:$A$222,DB!$D$2:$D$222,"")</f>
        <v>Sector 3</v>
      </c>
    </row>
    <row r="95" spans="1:20" x14ac:dyDescent="0.2">
      <c r="A95" t="s">
        <v>325</v>
      </c>
      <c r="B95" t="s">
        <v>18</v>
      </c>
      <c r="C95" t="s">
        <v>326</v>
      </c>
      <c r="D95" t="s">
        <v>30</v>
      </c>
      <c r="E95" t="s">
        <v>3327</v>
      </c>
      <c r="F95" s="2">
        <v>46275.776192129597</v>
      </c>
      <c r="G95" t="s">
        <v>22</v>
      </c>
      <c r="H95" t="s">
        <v>3328</v>
      </c>
      <c r="I95" s="3">
        <v>340</v>
      </c>
      <c r="J95" t="s">
        <v>24</v>
      </c>
      <c r="K95" t="s">
        <v>25</v>
      </c>
      <c r="L95" s="3">
        <v>448</v>
      </c>
      <c r="M95" t="s">
        <v>308</v>
      </c>
      <c r="N95" s="2">
        <v>46275.799942129597</v>
      </c>
      <c r="O95" s="3">
        <v>340</v>
      </c>
      <c r="P95" t="s">
        <v>27</v>
      </c>
      <c r="Q95" s="3">
        <v>40</v>
      </c>
      <c r="R95" s="3" t="str">
        <f>IF(OR(G95="12R",G95="12L"),_xlfn.XLOOKUP(C95,DB!$A$2:$A$222,DB!$B$2:$B$222,""),IF(OR(G95="30L",G95="30R"),_xlfn.XLOOKUP(C95,DB!$A$2:$A$222,DB!$C$2:$C$222,""),""))</f>
        <v>OMSUK</v>
      </c>
      <c r="S95" s="3">
        <f t="shared" si="1"/>
        <v>18</v>
      </c>
      <c r="T95" s="3" t="str">
        <f>_xlfn.XLOOKUP(C95,DB!$A$2:$A$222,DB!$D$2:$D$222,"")</f>
        <v>Sector 3</v>
      </c>
    </row>
    <row r="96" spans="1:20" x14ac:dyDescent="0.2">
      <c r="A96" t="s">
        <v>387</v>
      </c>
      <c r="B96" t="s">
        <v>18</v>
      </c>
      <c r="C96" t="s">
        <v>29</v>
      </c>
      <c r="D96" t="s">
        <v>30</v>
      </c>
      <c r="E96" t="s">
        <v>3329</v>
      </c>
      <c r="F96" s="2">
        <v>46275.777245370402</v>
      </c>
      <c r="G96" t="s">
        <v>22</v>
      </c>
      <c r="H96" t="s">
        <v>3330</v>
      </c>
      <c r="I96" s="3">
        <v>370</v>
      </c>
      <c r="J96" t="s">
        <v>24</v>
      </c>
      <c r="K96" t="s">
        <v>25</v>
      </c>
      <c r="L96" s="3">
        <v>227</v>
      </c>
      <c r="M96" t="s">
        <v>686</v>
      </c>
      <c r="N96" s="2">
        <v>46275.791678240697</v>
      </c>
      <c r="O96" s="3">
        <v>323</v>
      </c>
      <c r="P96" t="s">
        <v>27</v>
      </c>
      <c r="Q96" s="3">
        <v>40</v>
      </c>
      <c r="R96" s="3" t="str">
        <f>IF(OR(G96="12R",G96="12L"),_xlfn.XLOOKUP(C96,DB!$A$2:$A$222,DB!$B$2:$B$222,""),IF(OR(G96="30L",G96="30R"),_xlfn.XLOOKUP(C96,DB!$A$2:$A$222,DB!$C$2:$C$222,""),""))</f>
        <v>OMSUK</v>
      </c>
      <c r="S96" s="3">
        <f t="shared" si="1"/>
        <v>18</v>
      </c>
      <c r="T96" s="3" t="str">
        <f>_xlfn.XLOOKUP(C96,DB!$A$2:$A$222,DB!$D$2:$D$222,"")</f>
        <v>Sector 3</v>
      </c>
    </row>
    <row r="97" spans="1:20" x14ac:dyDescent="0.2">
      <c r="A97" t="s">
        <v>349</v>
      </c>
      <c r="B97" t="s">
        <v>18</v>
      </c>
      <c r="C97" t="s">
        <v>19</v>
      </c>
      <c r="D97" t="s">
        <v>73</v>
      </c>
      <c r="E97" t="s">
        <v>103</v>
      </c>
      <c r="F97" s="2">
        <v>46275.778564814798</v>
      </c>
      <c r="G97" t="s">
        <v>22</v>
      </c>
      <c r="H97" t="s">
        <v>3331</v>
      </c>
      <c r="I97" s="3">
        <v>360</v>
      </c>
      <c r="J97" t="s">
        <v>24</v>
      </c>
      <c r="K97" t="s">
        <v>25</v>
      </c>
      <c r="L97" s="3">
        <v>862</v>
      </c>
      <c r="M97" t="s">
        <v>26</v>
      </c>
      <c r="N97" s="2">
        <v>46275.824606481503</v>
      </c>
      <c r="O97" s="3">
        <v>360</v>
      </c>
      <c r="P97" t="s">
        <v>27</v>
      </c>
      <c r="Q97" s="3">
        <v>190</v>
      </c>
      <c r="R97" s="3" t="str">
        <f>IF(OR(G97="12R",G97="12L"),_xlfn.XLOOKUP(C97,DB!$A$2:$A$222,DB!$B$2:$B$222,""),IF(OR(G97="30L",G97="30R"),_xlfn.XLOOKUP(C97,DB!$A$2:$A$222,DB!$C$2:$C$222,""),""))</f>
        <v>UDGUV</v>
      </c>
      <c r="S97" s="3">
        <f t="shared" si="1"/>
        <v>18</v>
      </c>
      <c r="T97" s="3" t="str">
        <f>_xlfn.XLOOKUP(C97,DB!$A$2:$A$222,DB!$D$2:$D$222,"")</f>
        <v>Sector 2</v>
      </c>
    </row>
    <row r="98" spans="1:20" x14ac:dyDescent="0.2">
      <c r="A98" t="s">
        <v>390</v>
      </c>
      <c r="B98" t="s">
        <v>18</v>
      </c>
      <c r="C98" t="s">
        <v>391</v>
      </c>
      <c r="D98" t="s">
        <v>392</v>
      </c>
      <c r="E98" t="s">
        <v>1893</v>
      </c>
      <c r="F98" s="2">
        <v>46275.780115740701</v>
      </c>
      <c r="G98" t="s">
        <v>22</v>
      </c>
      <c r="H98" t="s">
        <v>3332</v>
      </c>
      <c r="I98" s="3">
        <v>100</v>
      </c>
      <c r="J98" t="s">
        <v>24</v>
      </c>
      <c r="K98" t="s">
        <v>25</v>
      </c>
      <c r="L98" s="3">
        <v>365</v>
      </c>
      <c r="M98" t="s">
        <v>391</v>
      </c>
      <c r="N98" s="2">
        <v>46275.844907407401</v>
      </c>
      <c r="O98" s="3">
        <v>0</v>
      </c>
      <c r="P98" t="s">
        <v>192</v>
      </c>
      <c r="Q98" s="3">
        <v>40</v>
      </c>
      <c r="R98" s="3" t="str">
        <f>IF(OR(G98="12R",G98="12L"),_xlfn.XLOOKUP(C98,DB!$A$2:$A$222,DB!$B$2:$B$222,""),IF(OR(G98="30L",G98="30R"),_xlfn.XLOOKUP(C98,DB!$A$2:$A$222,DB!$C$2:$C$222,""),""))</f>
        <v>CZM</v>
      </c>
      <c r="S98" s="3">
        <f t="shared" si="1"/>
        <v>18</v>
      </c>
      <c r="T98" s="3" t="str">
        <f>_xlfn.XLOOKUP(C98,DB!$A$2:$A$222,DB!$D$2:$D$222,"")</f>
        <v>Sector 7</v>
      </c>
    </row>
    <row r="99" spans="1:20" x14ac:dyDescent="0.2">
      <c r="A99" t="s">
        <v>399</v>
      </c>
      <c r="B99" t="s">
        <v>18</v>
      </c>
      <c r="C99" t="s">
        <v>77</v>
      </c>
      <c r="D99" t="s">
        <v>36</v>
      </c>
      <c r="E99" t="s">
        <v>109</v>
      </c>
      <c r="F99" s="2">
        <v>46275.783171296302</v>
      </c>
      <c r="G99" t="s">
        <v>22</v>
      </c>
      <c r="H99" t="s">
        <v>3333</v>
      </c>
      <c r="I99" s="3">
        <v>360</v>
      </c>
      <c r="J99" t="s">
        <v>24</v>
      </c>
      <c r="K99" t="s">
        <v>25</v>
      </c>
      <c r="L99" s="3">
        <v>861</v>
      </c>
      <c r="M99" t="s">
        <v>2830</v>
      </c>
      <c r="N99" s="2">
        <v>46275.8293865741</v>
      </c>
      <c r="O99" s="3">
        <v>360</v>
      </c>
      <c r="P99" t="s">
        <v>27</v>
      </c>
      <c r="Q99" s="3">
        <v>190</v>
      </c>
      <c r="R99" s="3" t="str">
        <f>IF(OR(G99="12R",G99="12L"),_xlfn.XLOOKUP(C99,DB!$A$2:$A$222,DB!$B$2:$B$222,""),IF(OR(G99="30L",G99="30R"),_xlfn.XLOOKUP(C99,DB!$A$2:$A$222,DB!$C$2:$C$222,""),""))</f>
        <v>UDGUV</v>
      </c>
      <c r="S99" s="3">
        <f t="shared" si="1"/>
        <v>18</v>
      </c>
      <c r="T99" s="3" t="str">
        <f>_xlfn.XLOOKUP(C99,DB!$A$2:$A$222,DB!$D$2:$D$222,"")</f>
        <v>Sector 2</v>
      </c>
    </row>
    <row r="100" spans="1:20" x14ac:dyDescent="0.2">
      <c r="A100" t="s">
        <v>3334</v>
      </c>
      <c r="B100" t="s">
        <v>18</v>
      </c>
      <c r="C100" t="s">
        <v>48</v>
      </c>
      <c r="D100" t="s">
        <v>174</v>
      </c>
      <c r="E100" t="s">
        <v>3240</v>
      </c>
      <c r="F100" s="2">
        <v>46275.784722222197</v>
      </c>
      <c r="G100" t="s">
        <v>22</v>
      </c>
      <c r="H100" t="s">
        <v>3335</v>
      </c>
      <c r="I100" s="3">
        <v>380</v>
      </c>
      <c r="J100" t="s">
        <v>24</v>
      </c>
      <c r="K100" t="s">
        <v>25</v>
      </c>
      <c r="L100" s="3">
        <v>870</v>
      </c>
      <c r="M100" t="s">
        <v>2325</v>
      </c>
      <c r="N100" s="2">
        <v>46275.831817129598</v>
      </c>
      <c r="O100" s="3">
        <v>380</v>
      </c>
      <c r="P100" t="s">
        <v>27</v>
      </c>
      <c r="Q100" s="3">
        <v>190</v>
      </c>
      <c r="R100" s="3" t="str">
        <f>IF(OR(G100="12R",G100="12L"),_xlfn.XLOOKUP(C100,DB!$A$2:$A$222,DB!$B$2:$B$222,""),IF(OR(G100="30L",G100="30R"),_xlfn.XLOOKUP(C100,DB!$A$2:$A$222,DB!$C$2:$C$222,""),""))</f>
        <v>UDGUV</v>
      </c>
      <c r="S100" s="3">
        <f t="shared" si="1"/>
        <v>18</v>
      </c>
      <c r="T100" s="3" t="str">
        <f>_xlfn.XLOOKUP(C100,DB!$A$2:$A$222,DB!$D$2:$D$222,"")</f>
        <v>Sector 2</v>
      </c>
    </row>
    <row r="101" spans="1:20" x14ac:dyDescent="0.2">
      <c r="A101" t="s">
        <v>1158</v>
      </c>
      <c r="B101" t="s">
        <v>18</v>
      </c>
      <c r="C101" t="s">
        <v>136</v>
      </c>
      <c r="D101" t="s">
        <v>73</v>
      </c>
      <c r="E101" t="s">
        <v>132</v>
      </c>
      <c r="F101" s="2">
        <v>46275.785949074103</v>
      </c>
      <c r="G101" t="s">
        <v>22</v>
      </c>
      <c r="H101" t="s">
        <v>3336</v>
      </c>
      <c r="I101" s="3">
        <v>320</v>
      </c>
      <c r="J101" t="s">
        <v>24</v>
      </c>
      <c r="K101" t="s">
        <v>216</v>
      </c>
      <c r="L101" s="3">
        <v>858</v>
      </c>
      <c r="M101" t="s">
        <v>52</v>
      </c>
      <c r="N101" s="2">
        <v>46275.832430555602</v>
      </c>
      <c r="O101" s="3">
        <v>320</v>
      </c>
      <c r="P101" t="s">
        <v>27</v>
      </c>
      <c r="Q101" s="3">
        <v>190</v>
      </c>
      <c r="R101" s="3" t="str">
        <f>IF(OR(G101="12R",G101="12L"),_xlfn.XLOOKUP(C101,DB!$A$2:$A$222,DB!$B$2:$B$222,""),IF(OR(G101="30L",G101="30R"),_xlfn.XLOOKUP(C101,DB!$A$2:$A$222,DB!$C$2:$C$222,""),""))</f>
        <v>UDGUV</v>
      </c>
      <c r="S101" s="3">
        <f t="shared" si="1"/>
        <v>18</v>
      </c>
      <c r="T101" s="3" t="str">
        <f>_xlfn.XLOOKUP(C101,DB!$A$2:$A$222,DB!$D$2:$D$222,"")</f>
        <v>Sector 2</v>
      </c>
    </row>
    <row r="102" spans="1:20" x14ac:dyDescent="0.2">
      <c r="A102" t="s">
        <v>1212</v>
      </c>
      <c r="B102" t="s">
        <v>18</v>
      </c>
      <c r="C102" t="s">
        <v>182</v>
      </c>
      <c r="D102" t="s">
        <v>20</v>
      </c>
      <c r="E102" t="s">
        <v>3337</v>
      </c>
      <c r="F102" s="2">
        <v>46275.7893287037</v>
      </c>
      <c r="G102" t="s">
        <v>22</v>
      </c>
      <c r="H102" t="s">
        <v>3338</v>
      </c>
      <c r="I102" s="3">
        <v>370</v>
      </c>
      <c r="J102" t="s">
        <v>24</v>
      </c>
      <c r="K102" t="s">
        <v>25</v>
      </c>
      <c r="L102" s="3">
        <v>371</v>
      </c>
      <c r="M102" t="s">
        <v>444</v>
      </c>
      <c r="N102" s="2">
        <v>46275.809525463003</v>
      </c>
      <c r="O102" s="3">
        <v>350</v>
      </c>
      <c r="P102" t="s">
        <v>27</v>
      </c>
      <c r="Q102" s="3">
        <v>40</v>
      </c>
      <c r="R102" s="3" t="str">
        <f>IF(OR(G102="12R",G102="12L"),_xlfn.XLOOKUP(C102,DB!$A$2:$A$222,DB!$B$2:$B$222,""),IF(OR(G102="30L",G102="30R"),_xlfn.XLOOKUP(C102,DB!$A$2:$A$222,DB!$C$2:$C$222,""),""))</f>
        <v>ENEBA</v>
      </c>
      <c r="S102" s="3">
        <f t="shared" si="1"/>
        <v>18</v>
      </c>
      <c r="T102" s="3" t="str">
        <f>_xlfn.XLOOKUP(C102,DB!$A$2:$A$222,DB!$D$2:$D$222,"")</f>
        <v>Sector 3</v>
      </c>
    </row>
    <row r="103" spans="1:20" x14ac:dyDescent="0.2">
      <c r="A103" t="s">
        <v>431</v>
      </c>
      <c r="B103" t="s">
        <v>18</v>
      </c>
      <c r="C103" t="s">
        <v>154</v>
      </c>
      <c r="D103" t="s">
        <v>30</v>
      </c>
      <c r="E103" t="s">
        <v>246</v>
      </c>
      <c r="F103" s="2">
        <v>46275.792071759301</v>
      </c>
      <c r="G103" t="s">
        <v>22</v>
      </c>
      <c r="H103" t="s">
        <v>3339</v>
      </c>
      <c r="I103" s="3">
        <v>350</v>
      </c>
      <c r="J103" t="s">
        <v>24</v>
      </c>
      <c r="K103" t="s">
        <v>25</v>
      </c>
      <c r="L103" s="3">
        <v>150</v>
      </c>
      <c r="M103" t="s">
        <v>158</v>
      </c>
      <c r="N103" s="2">
        <v>46275.803055555603</v>
      </c>
      <c r="O103" s="3">
        <v>264</v>
      </c>
      <c r="P103" t="s">
        <v>27</v>
      </c>
      <c r="Q103" s="3">
        <v>190</v>
      </c>
      <c r="R103" s="3" t="str">
        <f>IF(OR(G103="12R",G103="12L"),_xlfn.XLOOKUP(C103,DB!$A$2:$A$222,DB!$B$2:$B$222,""),IF(OR(G103="30L",G103="30R"),_xlfn.XLOOKUP(C103,DB!$A$2:$A$222,DB!$C$2:$C$222,""),""))</f>
        <v>TAKUX</v>
      </c>
      <c r="S103" s="3">
        <f t="shared" si="1"/>
        <v>19</v>
      </c>
      <c r="T103" s="3" t="str">
        <f>_xlfn.XLOOKUP(C103,DB!$A$2:$A$222,DB!$D$2:$D$222,"")</f>
        <v>Sector 7</v>
      </c>
    </row>
    <row r="104" spans="1:20" x14ac:dyDescent="0.2">
      <c r="A104" t="s">
        <v>1189</v>
      </c>
      <c r="B104" t="s">
        <v>18</v>
      </c>
      <c r="C104" t="s">
        <v>420</v>
      </c>
      <c r="D104" t="s">
        <v>421</v>
      </c>
      <c r="E104" t="s">
        <v>3340</v>
      </c>
      <c r="F104" s="2">
        <v>46275.7962037037</v>
      </c>
      <c r="G104" t="s">
        <v>22</v>
      </c>
      <c r="H104" t="s">
        <v>3341</v>
      </c>
      <c r="I104" s="3">
        <v>350</v>
      </c>
      <c r="J104" t="s">
        <v>24</v>
      </c>
      <c r="K104" t="s">
        <v>25</v>
      </c>
      <c r="L104" s="3">
        <v>228</v>
      </c>
      <c r="M104" t="s">
        <v>686</v>
      </c>
      <c r="N104" s="2">
        <v>46275.809675925899</v>
      </c>
      <c r="O104" s="3">
        <v>285</v>
      </c>
      <c r="P104" t="s">
        <v>46</v>
      </c>
      <c r="Q104" s="3">
        <v>40</v>
      </c>
      <c r="R104" s="3" t="str">
        <f>IF(OR(G104="12R",G104="12L"),_xlfn.XLOOKUP(C104,DB!$A$2:$A$222,DB!$B$2:$B$222,""),IF(OR(G104="30L",G104="30R"),_xlfn.XLOOKUP(C104,DB!$A$2:$A$222,DB!$C$2:$C$222,""),""))</f>
        <v>NUDAL</v>
      </c>
      <c r="S104" s="3">
        <f t="shared" si="1"/>
        <v>19</v>
      </c>
      <c r="T104" s="3" t="str">
        <f>_xlfn.XLOOKUP(C104,DB!$A$2:$A$222,DB!$D$2:$D$222,"")</f>
        <v>Sector 3</v>
      </c>
    </row>
    <row r="105" spans="1:20" x14ac:dyDescent="0.2">
      <c r="A105" t="s">
        <v>434</v>
      </c>
      <c r="B105" t="s">
        <v>18</v>
      </c>
      <c r="C105" t="s">
        <v>341</v>
      </c>
      <c r="D105" t="s">
        <v>155</v>
      </c>
      <c r="E105" t="s">
        <v>901</v>
      </c>
      <c r="F105" s="2">
        <v>46275.799467592602</v>
      </c>
      <c r="G105" t="s">
        <v>22</v>
      </c>
      <c r="H105" t="s">
        <v>3342</v>
      </c>
      <c r="I105" s="3">
        <v>380</v>
      </c>
      <c r="J105" t="s">
        <v>24</v>
      </c>
      <c r="K105" t="s">
        <v>25</v>
      </c>
      <c r="L105" s="3">
        <v>542</v>
      </c>
      <c r="M105" t="s">
        <v>2984</v>
      </c>
      <c r="N105" s="2">
        <v>46275.827974537002</v>
      </c>
      <c r="O105" s="3">
        <v>380</v>
      </c>
      <c r="P105" t="s">
        <v>27</v>
      </c>
      <c r="Q105" s="3">
        <v>40</v>
      </c>
      <c r="R105" s="3" t="str">
        <f>IF(OR(G105="12R",G105="12L"),_xlfn.XLOOKUP(C105,DB!$A$2:$A$222,DB!$B$2:$B$222,""),IF(OR(G105="30L",G105="30R"),_xlfn.XLOOKUP(C105,DB!$A$2:$A$222,DB!$C$2:$C$222,""),""))</f>
        <v>ENEBA</v>
      </c>
      <c r="S105" s="3">
        <f t="shared" si="1"/>
        <v>19</v>
      </c>
      <c r="T105" s="3" t="str">
        <f>_xlfn.XLOOKUP(C105,DB!$A$2:$A$222,DB!$D$2:$D$222,"")</f>
        <v>Sector 3</v>
      </c>
    </row>
    <row r="106" spans="1:20" x14ac:dyDescent="0.2">
      <c r="A106" t="s">
        <v>445</v>
      </c>
      <c r="B106" t="s">
        <v>18</v>
      </c>
      <c r="C106" t="s">
        <v>182</v>
      </c>
      <c r="D106" t="s">
        <v>73</v>
      </c>
      <c r="E106" t="s">
        <v>3343</v>
      </c>
      <c r="F106" s="2">
        <v>46275.801782407398</v>
      </c>
      <c r="G106" t="s">
        <v>22</v>
      </c>
      <c r="H106" t="s">
        <v>3344</v>
      </c>
      <c r="I106" s="3">
        <v>350</v>
      </c>
      <c r="J106" t="s">
        <v>24</v>
      </c>
      <c r="K106" t="s">
        <v>25</v>
      </c>
      <c r="L106" s="3">
        <v>375</v>
      </c>
      <c r="M106" t="s">
        <v>444</v>
      </c>
      <c r="N106" s="2">
        <v>46275.823125000003</v>
      </c>
      <c r="O106" s="3">
        <v>350</v>
      </c>
      <c r="P106" t="s">
        <v>27</v>
      </c>
      <c r="Q106" s="3">
        <v>40</v>
      </c>
      <c r="R106" s="3" t="str">
        <f>IF(OR(G106="12R",G106="12L"),_xlfn.XLOOKUP(C106,DB!$A$2:$A$222,DB!$B$2:$B$222,""),IF(OR(G106="30L",G106="30R"),_xlfn.XLOOKUP(C106,DB!$A$2:$A$222,DB!$C$2:$C$222,""),""))</f>
        <v>ENEBA</v>
      </c>
      <c r="S106" s="3">
        <f t="shared" si="1"/>
        <v>19</v>
      </c>
      <c r="T106" s="3" t="str">
        <f>_xlfn.XLOOKUP(C106,DB!$A$2:$A$222,DB!$D$2:$D$222,"")</f>
        <v>Sector 3</v>
      </c>
    </row>
    <row r="107" spans="1:20" x14ac:dyDescent="0.2">
      <c r="A107" t="s">
        <v>408</v>
      </c>
      <c r="B107" t="s">
        <v>18</v>
      </c>
      <c r="C107" t="s">
        <v>409</v>
      </c>
      <c r="D107" t="s">
        <v>73</v>
      </c>
      <c r="E107" t="s">
        <v>283</v>
      </c>
      <c r="F107" s="2">
        <v>46275.807233796302</v>
      </c>
      <c r="G107" t="s">
        <v>22</v>
      </c>
      <c r="H107" t="s">
        <v>3345</v>
      </c>
      <c r="I107" s="3">
        <v>340</v>
      </c>
      <c r="J107" t="s">
        <v>24</v>
      </c>
      <c r="K107" t="s">
        <v>25</v>
      </c>
      <c r="L107" s="3">
        <v>855</v>
      </c>
      <c r="M107" t="s">
        <v>3346</v>
      </c>
      <c r="N107" s="2">
        <v>46275.852974537003</v>
      </c>
      <c r="O107" s="3">
        <v>340</v>
      </c>
      <c r="P107" t="s">
        <v>27</v>
      </c>
      <c r="Q107" s="3">
        <v>190</v>
      </c>
      <c r="R107" s="3" t="str">
        <f>IF(OR(G107="12R",G107="12L"),_xlfn.XLOOKUP(C107,DB!$A$2:$A$222,DB!$B$2:$B$222,""),IF(OR(G107="30L",G107="30R"),_xlfn.XLOOKUP(C107,DB!$A$2:$A$222,DB!$C$2:$C$222,""),""))</f>
        <v>UDGUV</v>
      </c>
      <c r="S107" s="3">
        <f t="shared" si="1"/>
        <v>19</v>
      </c>
      <c r="T107" s="3" t="str">
        <f>_xlfn.XLOOKUP(C107,DB!$A$2:$A$222,DB!$D$2:$D$222,"")</f>
        <v>Sector 2</v>
      </c>
    </row>
    <row r="108" spans="1:20" x14ac:dyDescent="0.2">
      <c r="A108" t="s">
        <v>839</v>
      </c>
      <c r="B108" t="s">
        <v>18</v>
      </c>
      <c r="C108" t="s">
        <v>840</v>
      </c>
      <c r="D108" t="s">
        <v>73</v>
      </c>
      <c r="E108" t="s">
        <v>3347</v>
      </c>
      <c r="F108" s="2">
        <v>46275.809178240699</v>
      </c>
      <c r="G108" t="s">
        <v>22</v>
      </c>
      <c r="H108" t="s">
        <v>3348</v>
      </c>
      <c r="I108" s="3">
        <v>340</v>
      </c>
      <c r="J108" t="s">
        <v>24</v>
      </c>
      <c r="K108" t="s">
        <v>25</v>
      </c>
      <c r="L108" s="3">
        <v>535</v>
      </c>
      <c r="M108" t="s">
        <v>177</v>
      </c>
      <c r="N108" s="2">
        <v>46275.837962963</v>
      </c>
      <c r="O108" s="3">
        <v>340</v>
      </c>
      <c r="P108" t="s">
        <v>27</v>
      </c>
      <c r="Q108" s="3">
        <v>40</v>
      </c>
      <c r="R108" s="3" t="str">
        <f>IF(OR(G108="12R",G108="12L"),_xlfn.XLOOKUP(C108,DB!$A$2:$A$222,DB!$B$2:$B$222,""),IF(OR(G108="30L",G108="30R"),_xlfn.XLOOKUP(C108,DB!$A$2:$A$222,DB!$C$2:$C$222,""),""))</f>
        <v>ENEBA</v>
      </c>
      <c r="S108" s="3">
        <f t="shared" si="1"/>
        <v>19</v>
      </c>
      <c r="T108" s="3" t="str">
        <f>_xlfn.XLOOKUP(C108,DB!$A$2:$A$222,DB!$D$2:$D$222,"")</f>
        <v>Sector 3</v>
      </c>
    </row>
    <row r="109" spans="1:20" x14ac:dyDescent="0.2">
      <c r="A109" t="s">
        <v>456</v>
      </c>
      <c r="B109" t="s">
        <v>18</v>
      </c>
      <c r="C109" t="s">
        <v>35</v>
      </c>
      <c r="D109" t="s">
        <v>36</v>
      </c>
      <c r="E109" t="s">
        <v>2356</v>
      </c>
      <c r="F109" s="2">
        <v>46275.8104282407</v>
      </c>
      <c r="G109" t="s">
        <v>22</v>
      </c>
      <c r="H109" t="s">
        <v>3349</v>
      </c>
      <c r="I109" s="3">
        <v>320</v>
      </c>
      <c r="J109" t="s">
        <v>24</v>
      </c>
      <c r="K109" t="s">
        <v>25</v>
      </c>
      <c r="L109" s="3">
        <v>866</v>
      </c>
      <c r="M109" t="s">
        <v>39</v>
      </c>
      <c r="N109" s="2">
        <v>46275.858275462997</v>
      </c>
      <c r="O109" s="3">
        <v>320</v>
      </c>
      <c r="P109" t="s">
        <v>27</v>
      </c>
      <c r="Q109" s="3">
        <v>190</v>
      </c>
      <c r="R109" s="3" t="str">
        <f>IF(OR(G109="12R",G109="12L"),_xlfn.XLOOKUP(C109,DB!$A$2:$A$222,DB!$B$2:$B$222,""),IF(OR(G109="30L",G109="30R"),_xlfn.XLOOKUP(C109,DB!$A$2:$A$222,DB!$C$2:$C$222,""),""))</f>
        <v>UDGUV</v>
      </c>
      <c r="S109" s="3">
        <f t="shared" si="1"/>
        <v>19</v>
      </c>
      <c r="T109" s="3" t="str">
        <f>_xlfn.XLOOKUP(C109,DB!$A$2:$A$222,DB!$D$2:$D$222,"")</f>
        <v>Sector 2</v>
      </c>
    </row>
    <row r="110" spans="1:20" x14ac:dyDescent="0.2">
      <c r="A110" t="s">
        <v>415</v>
      </c>
      <c r="B110" t="s">
        <v>18</v>
      </c>
      <c r="C110" t="s">
        <v>173</v>
      </c>
      <c r="D110" t="s">
        <v>73</v>
      </c>
      <c r="E110" t="s">
        <v>416</v>
      </c>
      <c r="F110" s="2">
        <v>46275.812916666699</v>
      </c>
      <c r="G110" t="s">
        <v>22</v>
      </c>
      <c r="H110" t="s">
        <v>3350</v>
      </c>
      <c r="I110" s="3">
        <v>340</v>
      </c>
      <c r="J110" t="s">
        <v>24</v>
      </c>
      <c r="K110" t="s">
        <v>25</v>
      </c>
      <c r="L110" s="3">
        <v>525</v>
      </c>
      <c r="M110" t="s">
        <v>2312</v>
      </c>
      <c r="N110" s="2">
        <v>46275.841122685197</v>
      </c>
      <c r="O110" s="3">
        <v>320</v>
      </c>
      <c r="P110" t="s">
        <v>27</v>
      </c>
      <c r="Q110" s="3">
        <v>40</v>
      </c>
      <c r="R110" s="3" t="str">
        <f>IF(OR(G110="12R",G110="12L"),_xlfn.XLOOKUP(C110,DB!$A$2:$A$222,DB!$B$2:$B$222,""),IF(OR(G110="30L",G110="30R"),_xlfn.XLOOKUP(C110,DB!$A$2:$A$222,DB!$C$2:$C$222,""),""))</f>
        <v>ENEBA</v>
      </c>
      <c r="S110" s="3">
        <f t="shared" si="1"/>
        <v>19</v>
      </c>
      <c r="T110" s="3" t="str">
        <f>_xlfn.XLOOKUP(C110,DB!$A$2:$A$222,DB!$D$2:$D$222,"")</f>
        <v>Sector 3</v>
      </c>
    </row>
    <row r="111" spans="1:20" x14ac:dyDescent="0.2">
      <c r="A111" t="s">
        <v>466</v>
      </c>
      <c r="B111" t="s">
        <v>18</v>
      </c>
      <c r="C111" t="s">
        <v>467</v>
      </c>
      <c r="D111" t="s">
        <v>36</v>
      </c>
      <c r="E111" t="s">
        <v>468</v>
      </c>
      <c r="F111" s="2">
        <v>46275.814363425903</v>
      </c>
      <c r="G111" t="s">
        <v>22</v>
      </c>
      <c r="H111" t="s">
        <v>3351</v>
      </c>
      <c r="I111" s="3">
        <v>360</v>
      </c>
      <c r="J111" t="s">
        <v>24</v>
      </c>
      <c r="K111" t="s">
        <v>25</v>
      </c>
      <c r="L111" s="3">
        <v>868</v>
      </c>
      <c r="M111" t="s">
        <v>267</v>
      </c>
      <c r="N111" s="2">
        <v>46275.860787037003</v>
      </c>
      <c r="O111" s="3">
        <v>360</v>
      </c>
      <c r="P111" t="s">
        <v>27</v>
      </c>
      <c r="Q111" s="3">
        <v>190</v>
      </c>
      <c r="R111" s="3" t="str">
        <f>IF(OR(G111="12R",G111="12L"),_xlfn.XLOOKUP(C111,DB!$A$2:$A$222,DB!$B$2:$B$222,""),IF(OR(G111="30L",G111="30R"),_xlfn.XLOOKUP(C111,DB!$A$2:$A$222,DB!$C$2:$C$222,""),""))</f>
        <v>UDGUV</v>
      </c>
      <c r="S111" s="3">
        <f t="shared" si="1"/>
        <v>19</v>
      </c>
      <c r="T111" s="3" t="str">
        <f>_xlfn.XLOOKUP(C111,DB!$A$2:$A$222,DB!$D$2:$D$222,"")</f>
        <v>Sector 2</v>
      </c>
    </row>
    <row r="112" spans="1:20" x14ac:dyDescent="0.2">
      <c r="A112" t="s">
        <v>448</v>
      </c>
      <c r="B112" t="s">
        <v>18</v>
      </c>
      <c r="C112" t="s">
        <v>449</v>
      </c>
      <c r="D112" t="s">
        <v>20</v>
      </c>
      <c r="E112" t="s">
        <v>624</v>
      </c>
      <c r="F112" s="2">
        <v>46275.816192129598</v>
      </c>
      <c r="G112" t="s">
        <v>22</v>
      </c>
      <c r="H112" t="s">
        <v>3352</v>
      </c>
      <c r="I112" s="3">
        <v>360</v>
      </c>
      <c r="J112" t="s">
        <v>24</v>
      </c>
      <c r="K112" t="s">
        <v>25</v>
      </c>
      <c r="L112" s="3">
        <v>868</v>
      </c>
      <c r="M112" t="s">
        <v>39</v>
      </c>
      <c r="N112" s="2">
        <v>46275.863009259301</v>
      </c>
      <c r="O112" s="3">
        <v>360</v>
      </c>
      <c r="P112" t="s">
        <v>27</v>
      </c>
      <c r="Q112" s="3">
        <v>190</v>
      </c>
      <c r="R112" s="3" t="str">
        <f>IF(OR(G112="12R",G112="12L"),_xlfn.XLOOKUP(C112,DB!$A$2:$A$222,DB!$B$2:$B$222,""),IF(OR(G112="30L",G112="30R"),_xlfn.XLOOKUP(C112,DB!$A$2:$A$222,DB!$C$2:$C$222,""),""))</f>
        <v>UDGUV</v>
      </c>
      <c r="S112" s="3">
        <f t="shared" si="1"/>
        <v>19</v>
      </c>
      <c r="T112" s="3" t="str">
        <f>_xlfn.XLOOKUP(C112,DB!$A$2:$A$222,DB!$D$2:$D$222,"")</f>
        <v>Sector 2</v>
      </c>
    </row>
    <row r="113" spans="1:20" x14ac:dyDescent="0.2">
      <c r="A113" t="s">
        <v>459</v>
      </c>
      <c r="B113" t="s">
        <v>18</v>
      </c>
      <c r="C113" t="s">
        <v>249</v>
      </c>
      <c r="D113" t="s">
        <v>20</v>
      </c>
      <c r="E113" t="s">
        <v>1209</v>
      </c>
      <c r="F113" s="2">
        <v>46275.817638888897</v>
      </c>
      <c r="G113" t="s">
        <v>22</v>
      </c>
      <c r="H113" t="s">
        <v>3353</v>
      </c>
      <c r="I113" s="3">
        <v>330</v>
      </c>
      <c r="J113" t="s">
        <v>24</v>
      </c>
      <c r="K113" t="s">
        <v>25</v>
      </c>
      <c r="L113" s="3">
        <v>159</v>
      </c>
      <c r="M113" t="s">
        <v>936</v>
      </c>
      <c r="N113" s="2">
        <v>46275.826851851903</v>
      </c>
      <c r="O113" s="3">
        <v>221</v>
      </c>
      <c r="P113" t="s">
        <v>27</v>
      </c>
      <c r="Q113" s="3">
        <v>190</v>
      </c>
      <c r="R113" s="3" t="str">
        <f>IF(OR(G113="12R",G113="12L"),_xlfn.XLOOKUP(C113,DB!$A$2:$A$222,DB!$B$2:$B$222,""),IF(OR(G113="30L",G113="30R"),_xlfn.XLOOKUP(C113,DB!$A$2:$A$222,DB!$C$2:$C$222,""),""))</f>
        <v>OMSUK</v>
      </c>
      <c r="S113" s="3">
        <f t="shared" si="1"/>
        <v>19</v>
      </c>
      <c r="T113" s="3" t="str">
        <f>_xlfn.XLOOKUP(C113,DB!$A$2:$A$222,DB!$D$2:$D$222,"")</f>
        <v>Sector 3</v>
      </c>
    </row>
    <row r="114" spans="1:20" x14ac:dyDescent="0.2">
      <c r="A114" t="s">
        <v>473</v>
      </c>
      <c r="B114" t="s">
        <v>18</v>
      </c>
      <c r="C114" t="s">
        <v>48</v>
      </c>
      <c r="D114" t="s">
        <v>49</v>
      </c>
      <c r="E114" t="s">
        <v>474</v>
      </c>
      <c r="F114" s="2">
        <v>46275.823252314804</v>
      </c>
      <c r="G114" t="s">
        <v>22</v>
      </c>
      <c r="H114" t="s">
        <v>637</v>
      </c>
      <c r="I114" s="3">
        <v>360</v>
      </c>
      <c r="J114" t="s">
        <v>24</v>
      </c>
      <c r="K114" t="s">
        <v>25</v>
      </c>
      <c r="L114" s="3">
        <v>859</v>
      </c>
      <c r="M114" t="s">
        <v>52</v>
      </c>
      <c r="N114" s="2">
        <v>46275.869490740697</v>
      </c>
      <c r="O114" s="3">
        <v>360</v>
      </c>
      <c r="P114" t="s">
        <v>27</v>
      </c>
      <c r="Q114" s="3">
        <v>190</v>
      </c>
      <c r="R114" s="3" t="str">
        <f>IF(OR(G114="12R",G114="12L"),_xlfn.XLOOKUP(C114,DB!$A$2:$A$222,DB!$B$2:$B$222,""),IF(OR(G114="30L",G114="30R"),_xlfn.XLOOKUP(C114,DB!$A$2:$A$222,DB!$C$2:$C$222,""),""))</f>
        <v>UDGUV</v>
      </c>
      <c r="S114" s="3">
        <f t="shared" si="1"/>
        <v>19</v>
      </c>
      <c r="T114" s="3" t="str">
        <f>_xlfn.XLOOKUP(C114,DB!$A$2:$A$222,DB!$D$2:$D$222,"")</f>
        <v>Sector 2</v>
      </c>
    </row>
    <row r="115" spans="1:20" x14ac:dyDescent="0.2">
      <c r="A115" t="s">
        <v>1181</v>
      </c>
      <c r="B115" t="s">
        <v>18</v>
      </c>
      <c r="C115" t="s">
        <v>1182</v>
      </c>
      <c r="D115" t="s">
        <v>30</v>
      </c>
      <c r="E115" t="s">
        <v>2891</v>
      </c>
      <c r="F115" s="2">
        <v>46275.8260532407</v>
      </c>
      <c r="G115" t="s">
        <v>22</v>
      </c>
      <c r="H115" t="s">
        <v>3354</v>
      </c>
      <c r="I115" s="3">
        <v>340</v>
      </c>
      <c r="J115" t="s">
        <v>24</v>
      </c>
      <c r="K115" t="s">
        <v>25</v>
      </c>
      <c r="L115" s="3">
        <v>869</v>
      </c>
      <c r="M115" t="s">
        <v>39</v>
      </c>
      <c r="N115" s="2">
        <v>46275.871921296297</v>
      </c>
      <c r="O115" s="3">
        <v>340</v>
      </c>
      <c r="P115" t="s">
        <v>27</v>
      </c>
      <c r="Q115" s="3">
        <v>190</v>
      </c>
      <c r="R115" s="3" t="str">
        <f>IF(OR(G115="12R",G115="12L"),_xlfn.XLOOKUP(C115,DB!$A$2:$A$222,DB!$B$2:$B$222,""),IF(OR(G115="30L",G115="30R"),_xlfn.XLOOKUP(C115,DB!$A$2:$A$222,DB!$C$2:$C$222,""),""))</f>
        <v>OMSUK</v>
      </c>
      <c r="S115" s="3">
        <f t="shared" si="1"/>
        <v>19</v>
      </c>
      <c r="T115" s="3" t="str">
        <f>_xlfn.XLOOKUP(C115,DB!$A$2:$A$222,DB!$D$2:$D$222,"")</f>
        <v>Sector 3</v>
      </c>
    </row>
    <row r="116" spans="1:20" x14ac:dyDescent="0.2">
      <c r="A116" t="s">
        <v>412</v>
      </c>
      <c r="B116" t="s">
        <v>18</v>
      </c>
      <c r="C116" t="s">
        <v>164</v>
      </c>
      <c r="D116" t="s">
        <v>165</v>
      </c>
      <c r="E116" t="s">
        <v>403</v>
      </c>
      <c r="F116" s="2">
        <v>46275.827499999999</v>
      </c>
      <c r="G116" t="s">
        <v>22</v>
      </c>
      <c r="H116" t="s">
        <v>3355</v>
      </c>
      <c r="I116" s="3">
        <v>360</v>
      </c>
      <c r="J116" t="s">
        <v>24</v>
      </c>
      <c r="K116" t="s">
        <v>25</v>
      </c>
      <c r="L116" s="3">
        <v>869</v>
      </c>
      <c r="M116" t="s">
        <v>39</v>
      </c>
      <c r="N116" s="2">
        <v>46275.872986111099</v>
      </c>
      <c r="O116" s="3">
        <v>360</v>
      </c>
      <c r="P116" t="s">
        <v>27</v>
      </c>
      <c r="Q116" s="3">
        <v>190</v>
      </c>
      <c r="R116" s="3" t="str">
        <f>IF(OR(G116="12R",G116="12L"),_xlfn.XLOOKUP(C116,DB!$A$2:$A$222,DB!$B$2:$B$222,""),IF(OR(G116="30L",G116="30R"),_xlfn.XLOOKUP(C116,DB!$A$2:$A$222,DB!$C$2:$C$222,""),""))</f>
        <v>ENEBA</v>
      </c>
      <c r="S116" s="3">
        <f t="shared" si="1"/>
        <v>19</v>
      </c>
      <c r="T116" s="3" t="str">
        <f>_xlfn.XLOOKUP(C116,DB!$A$2:$A$222,DB!$D$2:$D$222,"")</f>
        <v>Sector 3</v>
      </c>
    </row>
    <row r="117" spans="1:20" x14ac:dyDescent="0.2">
      <c r="A117" t="s">
        <v>470</v>
      </c>
      <c r="B117" t="s">
        <v>18</v>
      </c>
      <c r="C117" t="s">
        <v>298</v>
      </c>
      <c r="D117" t="s">
        <v>73</v>
      </c>
      <c r="E117" t="s">
        <v>3356</v>
      </c>
      <c r="F117" s="2">
        <v>46275.828402777799</v>
      </c>
      <c r="G117" t="s">
        <v>22</v>
      </c>
      <c r="H117" t="s">
        <v>3357</v>
      </c>
      <c r="I117" s="3">
        <v>350</v>
      </c>
      <c r="J117" t="s">
        <v>24</v>
      </c>
      <c r="K117" t="s">
        <v>25</v>
      </c>
      <c r="L117" s="3">
        <v>361</v>
      </c>
      <c r="M117" t="s">
        <v>3358</v>
      </c>
      <c r="N117" s="2">
        <v>46275.8492708333</v>
      </c>
      <c r="O117" s="3">
        <v>350</v>
      </c>
      <c r="P117" t="s">
        <v>27</v>
      </c>
      <c r="Q117" s="3">
        <v>40</v>
      </c>
      <c r="R117" s="3" t="str">
        <f>IF(OR(G117="12R",G117="12L"),_xlfn.XLOOKUP(C117,DB!$A$2:$A$222,DB!$B$2:$B$222,""),IF(OR(G117="30L",G117="30R"),_xlfn.XLOOKUP(C117,DB!$A$2:$A$222,DB!$C$2:$C$222,""),""))</f>
        <v>OMSUK</v>
      </c>
      <c r="S117" s="3">
        <f t="shared" si="1"/>
        <v>19</v>
      </c>
      <c r="T117" s="3" t="str">
        <f>_xlfn.XLOOKUP(C117,DB!$A$2:$A$222,DB!$D$2:$D$222,"")</f>
        <v>Sector 3</v>
      </c>
    </row>
    <row r="118" spans="1:20" x14ac:dyDescent="0.2">
      <c r="A118" t="s">
        <v>493</v>
      </c>
      <c r="B118" t="s">
        <v>18</v>
      </c>
      <c r="C118" t="s">
        <v>467</v>
      </c>
      <c r="D118" t="s">
        <v>65</v>
      </c>
      <c r="E118" t="s">
        <v>897</v>
      </c>
      <c r="F118" s="2">
        <v>46275.830613425896</v>
      </c>
      <c r="G118" t="s">
        <v>22</v>
      </c>
      <c r="H118" t="s">
        <v>3359</v>
      </c>
      <c r="I118" s="3">
        <v>380</v>
      </c>
      <c r="J118" t="s">
        <v>24</v>
      </c>
      <c r="K118" t="s">
        <v>25</v>
      </c>
      <c r="L118" s="3">
        <v>870</v>
      </c>
      <c r="M118" t="s">
        <v>267</v>
      </c>
      <c r="N118" s="2">
        <v>46275.877986111103</v>
      </c>
      <c r="O118" s="3">
        <v>380</v>
      </c>
      <c r="P118" t="s">
        <v>27</v>
      </c>
      <c r="Q118" s="3">
        <v>190</v>
      </c>
      <c r="R118" s="3" t="str">
        <f>IF(OR(G118="12R",G118="12L"),_xlfn.XLOOKUP(C118,DB!$A$2:$A$222,DB!$B$2:$B$222,""),IF(OR(G118="30L",G118="30R"),_xlfn.XLOOKUP(C118,DB!$A$2:$A$222,DB!$C$2:$C$222,""),""))</f>
        <v>UDGUV</v>
      </c>
      <c r="S118" s="3">
        <f t="shared" si="1"/>
        <v>19</v>
      </c>
      <c r="T118" s="3" t="str">
        <f>_xlfn.XLOOKUP(C118,DB!$A$2:$A$222,DB!$D$2:$D$222,"")</f>
        <v>Sector 2</v>
      </c>
    </row>
    <row r="119" spans="1:20" x14ac:dyDescent="0.2">
      <c r="A119" t="s">
        <v>3360</v>
      </c>
      <c r="B119" t="s">
        <v>18</v>
      </c>
      <c r="C119" t="s">
        <v>3361</v>
      </c>
      <c r="D119" t="s">
        <v>3362</v>
      </c>
      <c r="F119" s="2">
        <v>46275.833703703698</v>
      </c>
      <c r="G119" t="s">
        <v>22</v>
      </c>
      <c r="H119" t="s">
        <v>3363</v>
      </c>
      <c r="I119" s="3">
        <v>280</v>
      </c>
      <c r="J119" t="s">
        <v>24</v>
      </c>
      <c r="K119" t="s">
        <v>62</v>
      </c>
      <c r="L119" s="3">
        <v>871</v>
      </c>
      <c r="M119" t="s">
        <v>1672</v>
      </c>
      <c r="N119" s="2">
        <v>46275.883946759299</v>
      </c>
      <c r="O119" s="3">
        <v>280</v>
      </c>
      <c r="P119" t="s">
        <v>27</v>
      </c>
      <c r="Q119" s="3">
        <v>30</v>
      </c>
      <c r="R119" s="3" t="str">
        <f>IF(OR(G119="12R",G119="12L"),_xlfn.XLOOKUP(C119,DB!$A$2:$A$222,DB!$B$2:$B$222,""),IF(OR(G119="30L",G119="30R"),_xlfn.XLOOKUP(C119,DB!$A$2:$A$222,DB!$C$2:$C$222,""),""))</f>
        <v>UDGUV</v>
      </c>
      <c r="S119" s="3">
        <f t="shared" si="1"/>
        <v>20</v>
      </c>
      <c r="T119" s="3" t="str">
        <f>_xlfn.XLOOKUP(C119,DB!$A$2:$A$222,DB!$D$2:$D$222,"")</f>
        <v>Sector 2</v>
      </c>
    </row>
    <row r="120" spans="1:20" x14ac:dyDescent="0.2">
      <c r="A120" t="s">
        <v>479</v>
      </c>
      <c r="B120" t="s">
        <v>18</v>
      </c>
      <c r="C120" t="s">
        <v>164</v>
      </c>
      <c r="D120" t="s">
        <v>49</v>
      </c>
      <c r="E120" t="s">
        <v>1646</v>
      </c>
      <c r="F120" s="2">
        <v>46275.836018518501</v>
      </c>
      <c r="G120" t="s">
        <v>22</v>
      </c>
      <c r="H120" t="s">
        <v>3364</v>
      </c>
      <c r="I120" s="3">
        <v>340</v>
      </c>
      <c r="J120" t="s">
        <v>24</v>
      </c>
      <c r="K120" t="s">
        <v>25</v>
      </c>
      <c r="L120" s="3">
        <v>527</v>
      </c>
      <c r="M120" t="s">
        <v>177</v>
      </c>
      <c r="N120" s="2">
        <v>46275.864641203698</v>
      </c>
      <c r="O120" s="3">
        <v>340</v>
      </c>
      <c r="P120" t="s">
        <v>27</v>
      </c>
      <c r="Q120" s="3">
        <v>40</v>
      </c>
      <c r="R120" s="3" t="str">
        <f>IF(OR(G120="12R",G120="12L"),_xlfn.XLOOKUP(C120,DB!$A$2:$A$222,DB!$B$2:$B$222,""),IF(OR(G120="30L",G120="30R"),_xlfn.XLOOKUP(C120,DB!$A$2:$A$222,DB!$C$2:$C$222,""),""))</f>
        <v>ENEBA</v>
      </c>
      <c r="S120" s="3">
        <f t="shared" si="1"/>
        <v>20</v>
      </c>
      <c r="T120" s="3" t="str">
        <f>_xlfn.XLOOKUP(C120,DB!$A$2:$A$222,DB!$D$2:$D$222,"")</f>
        <v>Sector 3</v>
      </c>
    </row>
    <row r="121" spans="1:20" x14ac:dyDescent="0.2">
      <c r="A121" t="s">
        <v>3154</v>
      </c>
      <c r="B121" t="s">
        <v>18</v>
      </c>
      <c r="C121" t="s">
        <v>305</v>
      </c>
      <c r="D121" t="s">
        <v>174</v>
      </c>
      <c r="E121" t="s">
        <v>1065</v>
      </c>
      <c r="F121" s="2">
        <v>46275.837442129603</v>
      </c>
      <c r="G121" t="s">
        <v>22</v>
      </c>
      <c r="H121" t="s">
        <v>3365</v>
      </c>
      <c r="I121" s="3">
        <v>340</v>
      </c>
      <c r="J121" t="s">
        <v>24</v>
      </c>
      <c r="K121" t="s">
        <v>25</v>
      </c>
      <c r="L121" s="3">
        <v>429</v>
      </c>
      <c r="M121" t="s">
        <v>308</v>
      </c>
      <c r="N121" s="2">
        <v>46275.861006944397</v>
      </c>
      <c r="O121" s="3">
        <v>360</v>
      </c>
      <c r="P121" t="s">
        <v>27</v>
      </c>
      <c r="Q121" s="3">
        <v>40</v>
      </c>
      <c r="R121" s="3" t="str">
        <f>IF(OR(G121="12R",G121="12L"),_xlfn.XLOOKUP(C121,DB!$A$2:$A$222,DB!$B$2:$B$222,""),IF(OR(G121="30L",G121="30R"),_xlfn.XLOOKUP(C121,DB!$A$2:$A$222,DB!$C$2:$C$222,""),""))</f>
        <v>ENEBA</v>
      </c>
      <c r="S121" s="3">
        <f t="shared" si="1"/>
        <v>20</v>
      </c>
      <c r="T121" s="3" t="str">
        <f>_xlfn.XLOOKUP(C121,DB!$A$2:$A$222,DB!$D$2:$D$222,"")</f>
        <v>Sector 3</v>
      </c>
    </row>
    <row r="122" spans="1:20" x14ac:dyDescent="0.2">
      <c r="A122" t="s">
        <v>3366</v>
      </c>
      <c r="B122" t="s">
        <v>18</v>
      </c>
      <c r="C122" t="s">
        <v>3367</v>
      </c>
      <c r="D122" t="s">
        <v>510</v>
      </c>
      <c r="F122" s="2">
        <v>46275.838865740698</v>
      </c>
      <c r="G122" t="s">
        <v>22</v>
      </c>
      <c r="H122" t="s">
        <v>3368</v>
      </c>
      <c r="I122" s="3">
        <v>430</v>
      </c>
      <c r="J122" t="s">
        <v>24</v>
      </c>
      <c r="K122" t="s">
        <v>62</v>
      </c>
      <c r="L122" s="3">
        <v>386</v>
      </c>
      <c r="M122" t="s">
        <v>444</v>
      </c>
      <c r="N122" s="2">
        <v>46275.8601851852</v>
      </c>
      <c r="O122" s="3">
        <v>430</v>
      </c>
      <c r="P122" t="s">
        <v>27</v>
      </c>
      <c r="Q122" s="3">
        <v>40</v>
      </c>
      <c r="R122" s="3" t="str">
        <f>IF(OR(G122="12R",G122="12L"),_xlfn.XLOOKUP(C122,DB!$A$2:$A$222,DB!$B$2:$B$222,""),IF(OR(G122="30L",G122="30R"),_xlfn.XLOOKUP(C122,DB!$A$2:$A$222,DB!$C$2:$C$222,""),""))</f>
        <v>ENEBA</v>
      </c>
      <c r="S122" s="3">
        <f t="shared" si="1"/>
        <v>20</v>
      </c>
      <c r="T122" s="3" t="str">
        <f>_xlfn.XLOOKUP(C122,DB!$A$2:$A$222,DB!$D$2:$D$222,"")</f>
        <v>Sector 3</v>
      </c>
    </row>
    <row r="123" spans="1:20" x14ac:dyDescent="0.2">
      <c r="A123" t="s">
        <v>3369</v>
      </c>
      <c r="B123" t="s">
        <v>18</v>
      </c>
      <c r="C123" t="s">
        <v>35</v>
      </c>
      <c r="D123" t="s">
        <v>1176</v>
      </c>
      <c r="F123" s="2">
        <v>46275.839907407397</v>
      </c>
      <c r="G123" t="s">
        <v>22</v>
      </c>
      <c r="H123" t="s">
        <v>3370</v>
      </c>
      <c r="I123" s="3">
        <v>450</v>
      </c>
      <c r="J123" t="s">
        <v>24</v>
      </c>
      <c r="K123" t="s">
        <v>62</v>
      </c>
      <c r="L123" s="3">
        <v>834</v>
      </c>
      <c r="M123" t="s">
        <v>3371</v>
      </c>
      <c r="N123" s="2">
        <v>46275.8858680556</v>
      </c>
      <c r="O123" s="3">
        <v>450</v>
      </c>
      <c r="P123" t="s">
        <v>27</v>
      </c>
      <c r="Q123" s="3">
        <v>30</v>
      </c>
      <c r="R123" s="3" t="str">
        <f>IF(OR(G123="12R",G123="12L"),_xlfn.XLOOKUP(C123,DB!$A$2:$A$222,DB!$B$2:$B$222,""),IF(OR(G123="30L",G123="30R"),_xlfn.XLOOKUP(C123,DB!$A$2:$A$222,DB!$C$2:$C$222,""),""))</f>
        <v>UDGUV</v>
      </c>
      <c r="S123" s="3">
        <f t="shared" si="1"/>
        <v>20</v>
      </c>
      <c r="T123" s="3" t="str">
        <f>_xlfn.XLOOKUP(C123,DB!$A$2:$A$222,DB!$D$2:$D$222,"")</f>
        <v>Sector 2</v>
      </c>
    </row>
    <row r="124" spans="1:20" x14ac:dyDescent="0.2">
      <c r="A124" t="s">
        <v>452</v>
      </c>
      <c r="B124" t="s">
        <v>18</v>
      </c>
      <c r="C124" t="s">
        <v>453</v>
      </c>
      <c r="D124" t="s">
        <v>165</v>
      </c>
      <c r="E124" t="s">
        <v>3372</v>
      </c>
      <c r="F124" s="2">
        <v>46275.841226851902</v>
      </c>
      <c r="G124" t="s">
        <v>22</v>
      </c>
      <c r="H124" t="s">
        <v>3373</v>
      </c>
      <c r="I124" s="3">
        <v>320</v>
      </c>
      <c r="J124" t="s">
        <v>24</v>
      </c>
      <c r="K124" t="s">
        <v>25</v>
      </c>
      <c r="L124" s="3">
        <v>863</v>
      </c>
      <c r="M124" t="s">
        <v>39</v>
      </c>
      <c r="N124" s="2">
        <v>46275.887037036999</v>
      </c>
      <c r="O124" s="3">
        <v>320</v>
      </c>
      <c r="P124" t="s">
        <v>27</v>
      </c>
      <c r="Q124" s="3">
        <v>190</v>
      </c>
      <c r="R124" s="3" t="str">
        <f>IF(OR(G124="12R",G124="12L"),_xlfn.XLOOKUP(C124,DB!$A$2:$A$222,DB!$B$2:$B$222,""),IF(OR(G124="30L",G124="30R"),_xlfn.XLOOKUP(C124,DB!$A$2:$A$222,DB!$C$2:$C$222,""),""))</f>
        <v>UDGUV</v>
      </c>
      <c r="S124" s="3">
        <f t="shared" si="1"/>
        <v>20</v>
      </c>
      <c r="T124" s="3" t="str">
        <f>_xlfn.XLOOKUP(C124,DB!$A$2:$A$222,DB!$D$2:$D$222,"")</f>
        <v>Sector 2</v>
      </c>
    </row>
    <row r="125" spans="1:20" x14ac:dyDescent="0.2">
      <c r="A125" t="s">
        <v>487</v>
      </c>
      <c r="B125" t="s">
        <v>18</v>
      </c>
      <c r="C125" t="s">
        <v>136</v>
      </c>
      <c r="D125" t="s">
        <v>65</v>
      </c>
      <c r="E125" t="s">
        <v>3374</v>
      </c>
      <c r="F125" s="2">
        <v>46275.842557870397</v>
      </c>
      <c r="G125" t="s">
        <v>22</v>
      </c>
      <c r="H125" t="s">
        <v>3375</v>
      </c>
      <c r="I125" s="3">
        <v>380</v>
      </c>
      <c r="J125" t="s">
        <v>24</v>
      </c>
      <c r="K125" t="s">
        <v>25</v>
      </c>
      <c r="L125" s="3">
        <v>867</v>
      </c>
      <c r="M125" t="s">
        <v>52</v>
      </c>
      <c r="N125" s="2">
        <v>46275.890023148102</v>
      </c>
      <c r="O125" s="3">
        <v>380</v>
      </c>
      <c r="P125" t="s">
        <v>27</v>
      </c>
      <c r="Q125" s="3">
        <v>190</v>
      </c>
      <c r="R125" s="3" t="str">
        <f>IF(OR(G125="12R",G125="12L"),_xlfn.XLOOKUP(C125,DB!$A$2:$A$222,DB!$B$2:$B$222,""),IF(OR(G125="30L",G125="30R"),_xlfn.XLOOKUP(C125,DB!$A$2:$A$222,DB!$C$2:$C$222,""),""))</f>
        <v>UDGUV</v>
      </c>
      <c r="S125" s="3">
        <f t="shared" si="1"/>
        <v>20</v>
      </c>
      <c r="T125" s="3" t="str">
        <f>_xlfn.XLOOKUP(C125,DB!$A$2:$A$222,DB!$D$2:$D$222,"")</f>
        <v>Sector 2</v>
      </c>
    </row>
    <row r="126" spans="1:20" x14ac:dyDescent="0.2">
      <c r="A126" t="s">
        <v>395</v>
      </c>
      <c r="B126" t="s">
        <v>18</v>
      </c>
      <c r="C126" t="s">
        <v>396</v>
      </c>
      <c r="D126" t="s">
        <v>155</v>
      </c>
      <c r="E126" t="s">
        <v>1906</v>
      </c>
      <c r="F126" s="2">
        <v>46275.844166666699</v>
      </c>
      <c r="G126" t="s">
        <v>22</v>
      </c>
      <c r="H126" t="s">
        <v>3376</v>
      </c>
      <c r="I126" s="3">
        <v>380</v>
      </c>
      <c r="J126" t="s">
        <v>24</v>
      </c>
      <c r="K126" t="s">
        <v>25</v>
      </c>
      <c r="L126" s="3">
        <v>861</v>
      </c>
      <c r="M126" t="s">
        <v>39</v>
      </c>
      <c r="N126" s="2">
        <v>46275.889675925901</v>
      </c>
      <c r="O126" s="3">
        <v>380</v>
      </c>
      <c r="P126" t="s">
        <v>27</v>
      </c>
      <c r="Q126" s="3">
        <v>190</v>
      </c>
      <c r="R126" s="3" t="str">
        <f>IF(OR(G126="12R",G126="12L"),_xlfn.XLOOKUP(C126,DB!$A$2:$A$222,DB!$B$2:$B$222,""),IF(OR(G126="30L",G126="30R"),_xlfn.XLOOKUP(C126,DB!$A$2:$A$222,DB!$C$2:$C$222,""),""))</f>
        <v>UDGUV</v>
      </c>
      <c r="S126" s="3">
        <f t="shared" si="1"/>
        <v>20</v>
      </c>
      <c r="T126" s="3" t="str">
        <f>_xlfn.XLOOKUP(C126,DB!$A$2:$A$222,DB!$D$2:$D$222,"")</f>
        <v>Sector 2</v>
      </c>
    </row>
    <row r="127" spans="1:20" x14ac:dyDescent="0.2">
      <c r="A127" t="s">
        <v>496</v>
      </c>
      <c r="B127" t="s">
        <v>18</v>
      </c>
      <c r="C127" t="s">
        <v>59</v>
      </c>
      <c r="D127" t="s">
        <v>65</v>
      </c>
      <c r="E127" t="s">
        <v>223</v>
      </c>
      <c r="F127" s="2">
        <v>46275.845879629604</v>
      </c>
      <c r="G127" t="s">
        <v>22</v>
      </c>
      <c r="H127" t="s">
        <v>3377</v>
      </c>
      <c r="I127" s="3">
        <v>360</v>
      </c>
      <c r="J127" t="s">
        <v>24</v>
      </c>
      <c r="K127" t="s">
        <v>25</v>
      </c>
      <c r="L127" s="3">
        <v>859</v>
      </c>
      <c r="M127" t="s">
        <v>52</v>
      </c>
      <c r="N127" s="2">
        <v>46275.893379629597</v>
      </c>
      <c r="O127" s="3">
        <v>360</v>
      </c>
      <c r="P127" t="s">
        <v>27</v>
      </c>
      <c r="Q127" s="3">
        <v>190</v>
      </c>
      <c r="R127" s="3" t="str">
        <f>IF(OR(G127="12R",G127="12L"),_xlfn.XLOOKUP(C127,DB!$A$2:$A$222,DB!$B$2:$B$222,""),IF(OR(G127="30L",G127="30R"),_xlfn.XLOOKUP(C127,DB!$A$2:$A$222,DB!$C$2:$C$222,""),""))</f>
        <v>UDGUV</v>
      </c>
      <c r="S127" s="3">
        <f t="shared" si="1"/>
        <v>20</v>
      </c>
      <c r="T127" s="3" t="str">
        <f>_xlfn.XLOOKUP(C127,DB!$A$2:$A$222,DB!$D$2:$D$222,"")</f>
        <v>Sector 2</v>
      </c>
    </row>
    <row r="128" spans="1:20" x14ac:dyDescent="0.2">
      <c r="A128" t="s">
        <v>351</v>
      </c>
      <c r="B128" t="s">
        <v>18</v>
      </c>
      <c r="C128" t="s">
        <v>352</v>
      </c>
      <c r="D128" t="s">
        <v>73</v>
      </c>
      <c r="E128" t="s">
        <v>3378</v>
      </c>
      <c r="F128" s="2">
        <v>46275.846956018497</v>
      </c>
      <c r="G128" t="s">
        <v>22</v>
      </c>
      <c r="H128" t="s">
        <v>3379</v>
      </c>
      <c r="I128" s="3">
        <v>350</v>
      </c>
      <c r="J128" t="s">
        <v>24</v>
      </c>
      <c r="K128" t="s">
        <v>25</v>
      </c>
      <c r="L128" s="3">
        <v>379</v>
      </c>
      <c r="M128" t="s">
        <v>444</v>
      </c>
      <c r="N128" s="2">
        <v>46275.867893518502</v>
      </c>
      <c r="O128" s="3">
        <v>324</v>
      </c>
      <c r="P128" t="s">
        <v>27</v>
      </c>
      <c r="Q128" s="3">
        <v>40</v>
      </c>
      <c r="R128" s="3" t="str">
        <f>IF(OR(G128="12R",G128="12L"),_xlfn.XLOOKUP(C128,DB!$A$2:$A$222,DB!$B$2:$B$222,""),IF(OR(G128="30L",G128="30R"),_xlfn.XLOOKUP(C128,DB!$A$2:$A$222,DB!$C$2:$C$222,""),""))</f>
        <v>OMSUK</v>
      </c>
      <c r="S128" s="3">
        <f t="shared" si="1"/>
        <v>20</v>
      </c>
      <c r="T128" s="3" t="str">
        <f>_xlfn.XLOOKUP(C128,DB!$A$2:$A$222,DB!$D$2:$D$222,"")</f>
        <v>Sector 3</v>
      </c>
    </row>
    <row r="129" spans="1:20" x14ac:dyDescent="0.2">
      <c r="A129" t="s">
        <v>3162</v>
      </c>
      <c r="B129" t="s">
        <v>18</v>
      </c>
      <c r="C129" t="s">
        <v>173</v>
      </c>
      <c r="D129" t="s">
        <v>174</v>
      </c>
      <c r="E129" t="s">
        <v>3380</v>
      </c>
      <c r="F129" s="2">
        <v>46275.850578703699</v>
      </c>
      <c r="G129" t="s">
        <v>22</v>
      </c>
      <c r="H129" t="s">
        <v>3381</v>
      </c>
      <c r="I129" s="3">
        <v>360</v>
      </c>
      <c r="J129" t="s">
        <v>24</v>
      </c>
      <c r="K129" t="s">
        <v>25</v>
      </c>
      <c r="L129" s="3">
        <v>570</v>
      </c>
      <c r="M129" t="s">
        <v>177</v>
      </c>
      <c r="N129" s="2">
        <v>46275.880127314798</v>
      </c>
      <c r="O129" s="3">
        <v>360</v>
      </c>
      <c r="P129" t="s">
        <v>27</v>
      </c>
      <c r="Q129" s="3">
        <v>40</v>
      </c>
      <c r="R129" s="3" t="str">
        <f>IF(OR(G129="12R",G129="12L"),_xlfn.XLOOKUP(C129,DB!$A$2:$A$222,DB!$B$2:$B$222,""),IF(OR(G129="30L",G129="30R"),_xlfn.XLOOKUP(C129,DB!$A$2:$A$222,DB!$C$2:$C$222,""),""))</f>
        <v>ENEBA</v>
      </c>
      <c r="S129" s="3">
        <f t="shared" si="1"/>
        <v>20</v>
      </c>
      <c r="T129" s="3" t="str">
        <f>_xlfn.XLOOKUP(C129,DB!$A$2:$A$222,DB!$D$2:$D$222,"")</f>
        <v>Sector 3</v>
      </c>
    </row>
    <row r="130" spans="1:20" x14ac:dyDescent="0.2">
      <c r="A130" t="s">
        <v>304</v>
      </c>
      <c r="B130" t="s">
        <v>18</v>
      </c>
      <c r="C130" t="s">
        <v>305</v>
      </c>
      <c r="D130" t="s">
        <v>165</v>
      </c>
      <c r="E130" t="s">
        <v>3382</v>
      </c>
      <c r="F130" s="2">
        <v>46275.853958333297</v>
      </c>
      <c r="G130" t="s">
        <v>22</v>
      </c>
      <c r="H130" t="s">
        <v>3383</v>
      </c>
      <c r="I130" s="3">
        <v>320</v>
      </c>
      <c r="J130" t="s">
        <v>24</v>
      </c>
      <c r="K130" t="s">
        <v>25</v>
      </c>
      <c r="L130" s="3">
        <v>489</v>
      </c>
      <c r="M130" t="s">
        <v>2368</v>
      </c>
      <c r="N130" s="2">
        <v>46275.879374999997</v>
      </c>
      <c r="O130" s="3">
        <v>340</v>
      </c>
      <c r="P130" t="s">
        <v>27</v>
      </c>
      <c r="Q130" s="3">
        <v>40</v>
      </c>
      <c r="R130" s="3" t="str">
        <f>IF(OR(G130="12R",G130="12L"),_xlfn.XLOOKUP(C130,DB!$A$2:$A$222,DB!$B$2:$B$222,""),IF(OR(G130="30L",G130="30R"),_xlfn.XLOOKUP(C130,DB!$A$2:$A$222,DB!$C$2:$C$222,""),""))</f>
        <v>ENEBA</v>
      </c>
      <c r="S130" s="3">
        <f t="shared" si="1"/>
        <v>20</v>
      </c>
      <c r="T130" s="3" t="str">
        <f>_xlfn.XLOOKUP(C130,DB!$A$2:$A$222,DB!$D$2:$D$222,"")</f>
        <v>Sector 3</v>
      </c>
    </row>
    <row r="131" spans="1:20" x14ac:dyDescent="0.2">
      <c r="A131" t="s">
        <v>499</v>
      </c>
      <c r="B131" t="s">
        <v>18</v>
      </c>
      <c r="C131" t="s">
        <v>48</v>
      </c>
      <c r="D131" t="s">
        <v>20</v>
      </c>
      <c r="E131" t="s">
        <v>2337</v>
      </c>
      <c r="F131" s="2">
        <v>46275.855057870402</v>
      </c>
      <c r="G131" t="s">
        <v>22</v>
      </c>
      <c r="H131" t="s">
        <v>3384</v>
      </c>
      <c r="I131" s="3">
        <v>360</v>
      </c>
      <c r="J131" t="s">
        <v>24</v>
      </c>
      <c r="K131" t="s">
        <v>25</v>
      </c>
      <c r="L131" s="3">
        <v>865</v>
      </c>
      <c r="M131" t="s">
        <v>52</v>
      </c>
      <c r="N131" s="2">
        <v>46275.902256944399</v>
      </c>
      <c r="O131" s="3">
        <v>360</v>
      </c>
      <c r="P131" t="s">
        <v>27</v>
      </c>
      <c r="Q131" s="3">
        <v>190</v>
      </c>
      <c r="R131" s="3" t="str">
        <f>IF(OR(G131="12R",G131="12L"),_xlfn.XLOOKUP(C131,DB!$A$2:$A$222,DB!$B$2:$B$222,""),IF(OR(G131="30L",G131="30R"),_xlfn.XLOOKUP(C131,DB!$A$2:$A$222,DB!$C$2:$C$222,""),""))</f>
        <v>UDGUV</v>
      </c>
      <c r="S131" s="3">
        <f t="shared" ref="S131:S194" si="2">HOUR(F131)</f>
        <v>20</v>
      </c>
      <c r="T131" s="3" t="str">
        <f>_xlfn.XLOOKUP(C131,DB!$A$2:$A$222,DB!$D$2:$D$222,"")</f>
        <v>Sector 2</v>
      </c>
    </row>
    <row r="132" spans="1:20" x14ac:dyDescent="0.2">
      <c r="A132" t="s">
        <v>503</v>
      </c>
      <c r="B132" t="s">
        <v>18</v>
      </c>
      <c r="C132" t="s">
        <v>182</v>
      </c>
      <c r="D132" t="s">
        <v>165</v>
      </c>
      <c r="E132" t="s">
        <v>3385</v>
      </c>
      <c r="F132" s="2">
        <v>46275.8566782407</v>
      </c>
      <c r="G132" t="s">
        <v>22</v>
      </c>
      <c r="H132" t="s">
        <v>3386</v>
      </c>
      <c r="I132" s="3">
        <v>350</v>
      </c>
      <c r="J132" t="s">
        <v>24</v>
      </c>
      <c r="K132" t="s">
        <v>25</v>
      </c>
      <c r="L132" s="3">
        <v>383</v>
      </c>
      <c r="M132" t="s">
        <v>444</v>
      </c>
      <c r="N132" s="2">
        <v>46275.877210648097</v>
      </c>
      <c r="O132" s="3">
        <v>350</v>
      </c>
      <c r="P132" t="s">
        <v>27</v>
      </c>
      <c r="Q132" s="3">
        <v>40</v>
      </c>
      <c r="R132" s="3" t="str">
        <f>IF(OR(G132="12R",G132="12L"),_xlfn.XLOOKUP(C132,DB!$A$2:$A$222,DB!$B$2:$B$222,""),IF(OR(G132="30L",G132="30R"),_xlfn.XLOOKUP(C132,DB!$A$2:$A$222,DB!$C$2:$C$222,""),""))</f>
        <v>ENEBA</v>
      </c>
      <c r="S132" s="3">
        <f t="shared" si="2"/>
        <v>20</v>
      </c>
      <c r="T132" s="3" t="str">
        <f>_xlfn.XLOOKUP(C132,DB!$A$2:$A$222,DB!$D$2:$D$222,"")</f>
        <v>Sector 3</v>
      </c>
    </row>
    <row r="133" spans="1:20" x14ac:dyDescent="0.2">
      <c r="A133" t="s">
        <v>329</v>
      </c>
      <c r="B133" t="s">
        <v>18</v>
      </c>
      <c r="C133" t="s">
        <v>35</v>
      </c>
      <c r="D133" t="s">
        <v>73</v>
      </c>
      <c r="E133" t="s">
        <v>2484</v>
      </c>
      <c r="F133" s="2">
        <v>46275.858124999999</v>
      </c>
      <c r="G133" t="s">
        <v>22</v>
      </c>
      <c r="H133" t="s">
        <v>3387</v>
      </c>
      <c r="I133" s="3">
        <v>360</v>
      </c>
      <c r="J133" t="s">
        <v>24</v>
      </c>
      <c r="K133" t="s">
        <v>25</v>
      </c>
      <c r="L133" s="3">
        <v>870</v>
      </c>
      <c r="M133" t="s">
        <v>39</v>
      </c>
      <c r="N133" s="2">
        <v>46275.905219907399</v>
      </c>
      <c r="O133" s="3">
        <v>360</v>
      </c>
      <c r="P133" t="s">
        <v>27</v>
      </c>
      <c r="Q133" s="3">
        <v>190</v>
      </c>
      <c r="R133" s="3" t="str">
        <f>IF(OR(G133="12R",G133="12L"),_xlfn.XLOOKUP(C133,DB!$A$2:$A$222,DB!$B$2:$B$222,""),IF(OR(G133="30L",G133="30R"),_xlfn.XLOOKUP(C133,DB!$A$2:$A$222,DB!$C$2:$C$222,""),""))</f>
        <v>UDGUV</v>
      </c>
      <c r="S133" s="3">
        <f t="shared" si="2"/>
        <v>20</v>
      </c>
      <c r="T133" s="3" t="str">
        <f>_xlfn.XLOOKUP(C133,DB!$A$2:$A$222,DB!$D$2:$D$222,"")</f>
        <v>Sector 2</v>
      </c>
    </row>
    <row r="134" spans="1:20" x14ac:dyDescent="0.2">
      <c r="A134" t="s">
        <v>1217</v>
      </c>
      <c r="B134" t="s">
        <v>18</v>
      </c>
      <c r="C134" t="s">
        <v>374</v>
      </c>
      <c r="D134" t="s">
        <v>155</v>
      </c>
      <c r="E134" t="s">
        <v>3388</v>
      </c>
      <c r="F134" s="2">
        <v>46275.8592361111</v>
      </c>
      <c r="G134" t="s">
        <v>22</v>
      </c>
      <c r="H134" t="s">
        <v>3389</v>
      </c>
      <c r="I134" s="3">
        <v>410</v>
      </c>
      <c r="J134" t="s">
        <v>24</v>
      </c>
      <c r="K134" t="s">
        <v>25</v>
      </c>
      <c r="L134" s="3">
        <v>132</v>
      </c>
      <c r="M134" t="s">
        <v>45</v>
      </c>
      <c r="N134" s="2">
        <v>46275.8679976852</v>
      </c>
      <c r="O134" s="3">
        <v>290</v>
      </c>
      <c r="P134" t="s">
        <v>27</v>
      </c>
      <c r="Q134" s="3">
        <v>190</v>
      </c>
      <c r="R134" s="3" t="str">
        <f>IF(OR(G134="12R",G134="12L"),_xlfn.XLOOKUP(C134,DB!$A$2:$A$222,DB!$B$2:$B$222,""),IF(OR(G134="30L",G134="30R"),_xlfn.XLOOKUP(C134,DB!$A$2:$A$222,DB!$C$2:$C$222,""),""))</f>
        <v>OMSUK</v>
      </c>
      <c r="S134" s="3">
        <f t="shared" si="2"/>
        <v>20</v>
      </c>
      <c r="T134" s="3" t="str">
        <f>_xlfn.XLOOKUP(C134,DB!$A$2:$A$222,DB!$D$2:$D$222,"")</f>
        <v>Sector 3</v>
      </c>
    </row>
    <row r="135" spans="1:20" x14ac:dyDescent="0.2">
      <c r="A135" t="s">
        <v>560</v>
      </c>
      <c r="B135" t="s">
        <v>18</v>
      </c>
      <c r="C135" t="s">
        <v>310</v>
      </c>
      <c r="D135" t="s">
        <v>36</v>
      </c>
      <c r="E135" t="s">
        <v>2191</v>
      </c>
      <c r="F135" s="2">
        <v>46275.860625000001</v>
      </c>
      <c r="G135" t="s">
        <v>22</v>
      </c>
      <c r="H135" t="s">
        <v>312</v>
      </c>
      <c r="I135" s="3">
        <v>350</v>
      </c>
      <c r="J135" t="s">
        <v>24</v>
      </c>
      <c r="K135" t="s">
        <v>25</v>
      </c>
      <c r="L135" s="3">
        <v>136</v>
      </c>
      <c r="M135" t="s">
        <v>45</v>
      </c>
      <c r="N135" s="2">
        <v>46275.870277777802</v>
      </c>
      <c r="O135" s="3">
        <v>258</v>
      </c>
      <c r="P135" t="s">
        <v>27</v>
      </c>
      <c r="Q135" s="3">
        <v>190</v>
      </c>
      <c r="R135" s="3" t="str">
        <f>IF(OR(G135="12R",G135="12L"),_xlfn.XLOOKUP(C135,DB!$A$2:$A$222,DB!$B$2:$B$222,""),IF(OR(G135="30L",G135="30R"),_xlfn.XLOOKUP(C135,DB!$A$2:$A$222,DB!$C$2:$C$222,""),""))</f>
        <v>NUDAL</v>
      </c>
      <c r="S135" s="3">
        <f t="shared" si="2"/>
        <v>20</v>
      </c>
      <c r="T135" s="3" t="str">
        <f>_xlfn.XLOOKUP(C135,DB!$A$2:$A$222,DB!$D$2:$D$222,"")</f>
        <v>Sector 3</v>
      </c>
    </row>
    <row r="136" spans="1:20" x14ac:dyDescent="0.2">
      <c r="A136" t="s">
        <v>1249</v>
      </c>
      <c r="B136" t="s">
        <v>18</v>
      </c>
      <c r="C136" t="s">
        <v>19</v>
      </c>
      <c r="D136" t="s">
        <v>36</v>
      </c>
      <c r="E136" t="s">
        <v>703</v>
      </c>
      <c r="F136" s="2">
        <v>46275.862523148098</v>
      </c>
      <c r="G136" t="s">
        <v>22</v>
      </c>
      <c r="H136" t="s">
        <v>3390</v>
      </c>
      <c r="I136" s="3">
        <v>360</v>
      </c>
      <c r="J136" t="s">
        <v>24</v>
      </c>
      <c r="K136" t="s">
        <v>25</v>
      </c>
      <c r="L136" s="3">
        <v>868</v>
      </c>
      <c r="M136" t="s">
        <v>1323</v>
      </c>
      <c r="N136" s="2">
        <v>46275.909039351798</v>
      </c>
      <c r="O136" s="3">
        <v>360</v>
      </c>
      <c r="P136" t="s">
        <v>27</v>
      </c>
      <c r="Q136" s="3">
        <v>190</v>
      </c>
      <c r="R136" s="3" t="str">
        <f>IF(OR(G136="12R",G136="12L"),_xlfn.XLOOKUP(C136,DB!$A$2:$A$222,DB!$B$2:$B$222,""),IF(OR(G136="30L",G136="30R"),_xlfn.XLOOKUP(C136,DB!$A$2:$A$222,DB!$C$2:$C$222,""),""))</f>
        <v>UDGUV</v>
      </c>
      <c r="S136" s="3">
        <f t="shared" si="2"/>
        <v>20</v>
      </c>
      <c r="T136" s="3" t="str">
        <f>_xlfn.XLOOKUP(C136,DB!$A$2:$A$222,DB!$D$2:$D$222,"")</f>
        <v>Sector 2</v>
      </c>
    </row>
    <row r="137" spans="1:20" x14ac:dyDescent="0.2">
      <c r="A137" t="s">
        <v>512</v>
      </c>
      <c r="B137" t="s">
        <v>18</v>
      </c>
      <c r="C137" t="s">
        <v>513</v>
      </c>
      <c r="D137" t="s">
        <v>36</v>
      </c>
      <c r="E137" t="s">
        <v>1228</v>
      </c>
      <c r="F137" s="2">
        <v>46275.863692129598</v>
      </c>
      <c r="G137" t="s">
        <v>22</v>
      </c>
      <c r="H137" t="s">
        <v>3391</v>
      </c>
      <c r="I137" s="3">
        <v>360</v>
      </c>
      <c r="J137" t="s">
        <v>24</v>
      </c>
      <c r="K137" t="s">
        <v>25</v>
      </c>
      <c r="L137" s="3">
        <v>332</v>
      </c>
      <c r="M137" t="s">
        <v>3392</v>
      </c>
      <c r="N137" s="2">
        <v>46275.882152777798</v>
      </c>
      <c r="O137" s="3">
        <v>360</v>
      </c>
      <c r="P137" t="s">
        <v>27</v>
      </c>
      <c r="Q137" s="3">
        <v>190</v>
      </c>
      <c r="R137" s="3" t="str">
        <f>IF(OR(G137="12R",G137="12L"),_xlfn.XLOOKUP(C137,DB!$A$2:$A$222,DB!$B$2:$B$222,""),IF(OR(G137="30L",G137="30R"),_xlfn.XLOOKUP(C137,DB!$A$2:$A$222,DB!$C$2:$C$222,""),""))</f>
        <v>CZM</v>
      </c>
      <c r="S137" s="3">
        <f t="shared" si="2"/>
        <v>20</v>
      </c>
      <c r="T137" s="3" t="str">
        <f>_xlfn.XLOOKUP(C137,DB!$A$2:$A$222,DB!$D$2:$D$222,"")</f>
        <v>Sector 7</v>
      </c>
    </row>
    <row r="138" spans="1:20" x14ac:dyDescent="0.2">
      <c r="A138" t="s">
        <v>336</v>
      </c>
      <c r="B138" t="s">
        <v>18</v>
      </c>
      <c r="C138" t="s">
        <v>337</v>
      </c>
      <c r="D138" t="s">
        <v>65</v>
      </c>
      <c r="E138" t="s">
        <v>1804</v>
      </c>
      <c r="F138" s="2">
        <v>46275.865405092598</v>
      </c>
      <c r="G138" t="s">
        <v>22</v>
      </c>
      <c r="H138" t="s">
        <v>3393</v>
      </c>
      <c r="I138" s="3">
        <v>380</v>
      </c>
      <c r="J138" t="s">
        <v>24</v>
      </c>
      <c r="K138" t="s">
        <v>25</v>
      </c>
      <c r="L138" s="3">
        <v>866</v>
      </c>
      <c r="M138" t="s">
        <v>52</v>
      </c>
      <c r="N138" s="2">
        <v>46275.911736111098</v>
      </c>
      <c r="O138" s="3">
        <v>380</v>
      </c>
      <c r="P138" t="s">
        <v>27</v>
      </c>
      <c r="Q138" s="3">
        <v>190</v>
      </c>
      <c r="R138" s="3" t="str">
        <f>IF(OR(G138="12R",G138="12L"),_xlfn.XLOOKUP(C138,DB!$A$2:$A$222,DB!$B$2:$B$222,""),IF(OR(G138="30L",G138="30R"),_xlfn.XLOOKUP(C138,DB!$A$2:$A$222,DB!$C$2:$C$222,""),""))</f>
        <v>UDGUV</v>
      </c>
      <c r="S138" s="3">
        <f t="shared" si="2"/>
        <v>20</v>
      </c>
      <c r="T138" s="3" t="str">
        <f>_xlfn.XLOOKUP(C138,DB!$A$2:$A$222,DB!$D$2:$D$222,"")</f>
        <v>Sector 2</v>
      </c>
    </row>
    <row r="139" spans="1:20" x14ac:dyDescent="0.2">
      <c r="A139" t="s">
        <v>3394</v>
      </c>
      <c r="B139" t="s">
        <v>18</v>
      </c>
      <c r="C139" t="s">
        <v>59</v>
      </c>
      <c r="D139" t="s">
        <v>3395</v>
      </c>
      <c r="F139" s="2">
        <v>46275.8669212963</v>
      </c>
      <c r="G139" t="s">
        <v>22</v>
      </c>
      <c r="H139" t="s">
        <v>3396</v>
      </c>
      <c r="I139" s="3">
        <v>400</v>
      </c>
      <c r="J139" t="s">
        <v>24</v>
      </c>
      <c r="K139" t="s">
        <v>62</v>
      </c>
      <c r="L139" s="3">
        <v>862</v>
      </c>
      <c r="M139" t="s">
        <v>52</v>
      </c>
      <c r="N139" s="2">
        <v>46275.914212962998</v>
      </c>
      <c r="O139" s="3">
        <v>400</v>
      </c>
      <c r="P139" t="s">
        <v>27</v>
      </c>
      <c r="Q139" s="3">
        <v>30</v>
      </c>
      <c r="R139" s="3" t="str">
        <f>IF(OR(G139="12R",G139="12L"),_xlfn.XLOOKUP(C139,DB!$A$2:$A$222,DB!$B$2:$B$222,""),IF(OR(G139="30L",G139="30R"),_xlfn.XLOOKUP(C139,DB!$A$2:$A$222,DB!$C$2:$C$222,""),""))</f>
        <v>UDGUV</v>
      </c>
      <c r="S139" s="3">
        <f t="shared" si="2"/>
        <v>20</v>
      </c>
      <c r="T139" s="3" t="str">
        <f>_xlfn.XLOOKUP(C139,DB!$A$2:$A$222,DB!$D$2:$D$222,"")</f>
        <v>Sector 2</v>
      </c>
    </row>
    <row r="140" spans="1:20" x14ac:dyDescent="0.2">
      <c r="A140" t="s">
        <v>2462</v>
      </c>
      <c r="B140" t="s">
        <v>18</v>
      </c>
      <c r="C140" t="s">
        <v>2876</v>
      </c>
      <c r="D140" t="s">
        <v>2463</v>
      </c>
      <c r="F140" s="2">
        <v>46275.868275462999</v>
      </c>
      <c r="G140" t="s">
        <v>22</v>
      </c>
      <c r="H140" t="s">
        <v>3397</v>
      </c>
      <c r="I140" s="3">
        <v>430</v>
      </c>
      <c r="J140" t="s">
        <v>24</v>
      </c>
      <c r="K140" t="s">
        <v>62</v>
      </c>
      <c r="L140" s="3">
        <v>941</v>
      </c>
      <c r="M140" t="s">
        <v>3398</v>
      </c>
      <c r="N140" s="2">
        <v>46275.919918981497</v>
      </c>
      <c r="O140" s="3">
        <v>430</v>
      </c>
      <c r="P140" t="s">
        <v>27</v>
      </c>
      <c r="Q140" s="3">
        <v>30</v>
      </c>
      <c r="R140" s="3" t="str">
        <f>IF(OR(G140="12R",G140="12L"),_xlfn.XLOOKUP(C140,DB!$A$2:$A$222,DB!$B$2:$B$222,""),IF(OR(G140="30L",G140="30R"),_xlfn.XLOOKUP(C140,DB!$A$2:$A$222,DB!$C$2:$C$222,""),""))</f>
        <v>CZM</v>
      </c>
      <c r="S140" s="3">
        <f t="shared" si="2"/>
        <v>20</v>
      </c>
      <c r="T140" s="3" t="str">
        <f>_xlfn.XLOOKUP(C140,DB!$A$2:$A$222,DB!$D$2:$D$222,"")</f>
        <v>Sector 7</v>
      </c>
    </row>
    <row r="141" spans="1:20" x14ac:dyDescent="0.2">
      <c r="A141" t="s">
        <v>1243</v>
      </c>
      <c r="B141" t="s">
        <v>18</v>
      </c>
      <c r="C141" t="s">
        <v>48</v>
      </c>
      <c r="D141" t="s">
        <v>49</v>
      </c>
      <c r="E141" t="s">
        <v>3399</v>
      </c>
      <c r="F141" s="2">
        <v>46275.869710648098</v>
      </c>
      <c r="G141" t="s">
        <v>22</v>
      </c>
      <c r="H141" t="s">
        <v>3400</v>
      </c>
      <c r="I141" s="3">
        <v>360</v>
      </c>
      <c r="J141" t="s">
        <v>24</v>
      </c>
      <c r="K141" t="s">
        <v>25</v>
      </c>
      <c r="L141" s="3">
        <v>862</v>
      </c>
      <c r="M141" t="s">
        <v>52</v>
      </c>
      <c r="N141" s="2">
        <v>46275.9161342593</v>
      </c>
      <c r="O141" s="3">
        <v>360</v>
      </c>
      <c r="P141" t="s">
        <v>27</v>
      </c>
      <c r="Q141" s="3">
        <v>190</v>
      </c>
      <c r="R141" s="3" t="str">
        <f>IF(OR(G141="12R",G141="12L"),_xlfn.XLOOKUP(C141,DB!$A$2:$A$222,DB!$B$2:$B$222,""),IF(OR(G141="30L",G141="30R"),_xlfn.XLOOKUP(C141,DB!$A$2:$A$222,DB!$C$2:$C$222,""),""))</f>
        <v>UDGUV</v>
      </c>
      <c r="S141" s="3">
        <f t="shared" si="2"/>
        <v>20</v>
      </c>
      <c r="T141" s="3" t="str">
        <f>_xlfn.XLOOKUP(C141,DB!$A$2:$A$222,DB!$D$2:$D$222,"")</f>
        <v>Sector 2</v>
      </c>
    </row>
    <row r="142" spans="1:20" x14ac:dyDescent="0.2">
      <c r="A142" t="s">
        <v>462</v>
      </c>
      <c r="B142" t="s">
        <v>18</v>
      </c>
      <c r="C142" t="s">
        <v>463</v>
      </c>
      <c r="D142" t="s">
        <v>36</v>
      </c>
      <c r="E142" t="s">
        <v>3401</v>
      </c>
      <c r="F142" s="2">
        <v>46275.871006944399</v>
      </c>
      <c r="G142" t="s">
        <v>22</v>
      </c>
      <c r="H142" t="s">
        <v>1208</v>
      </c>
      <c r="I142" s="3">
        <v>350</v>
      </c>
      <c r="J142" t="s">
        <v>24</v>
      </c>
      <c r="K142" t="s">
        <v>25</v>
      </c>
      <c r="L142" s="3">
        <v>136</v>
      </c>
      <c r="M142" t="s">
        <v>45</v>
      </c>
      <c r="N142" s="2">
        <v>46275.8805208333</v>
      </c>
      <c r="O142" s="3">
        <v>246</v>
      </c>
      <c r="P142" t="s">
        <v>27</v>
      </c>
      <c r="Q142" s="3">
        <v>190</v>
      </c>
      <c r="R142" s="3" t="str">
        <f>IF(OR(G142="12R",G142="12L"),_xlfn.XLOOKUP(C142,DB!$A$2:$A$222,DB!$B$2:$B$222,""),IF(OR(G142="30L",G142="30R"),_xlfn.XLOOKUP(C142,DB!$A$2:$A$222,DB!$C$2:$C$222,""),""))</f>
        <v>OMSUK</v>
      </c>
      <c r="S142" s="3">
        <f t="shared" si="2"/>
        <v>20</v>
      </c>
      <c r="T142" s="3" t="str">
        <f>_xlfn.XLOOKUP(C142,DB!$A$2:$A$222,DB!$D$2:$D$222,"")</f>
        <v>Sector 3</v>
      </c>
    </row>
    <row r="143" spans="1:20" x14ac:dyDescent="0.2">
      <c r="A143" t="s">
        <v>1219</v>
      </c>
      <c r="B143" t="s">
        <v>18</v>
      </c>
      <c r="C143" t="s">
        <v>35</v>
      </c>
      <c r="D143" t="s">
        <v>65</v>
      </c>
      <c r="E143" t="s">
        <v>232</v>
      </c>
      <c r="F143" s="2">
        <v>46275.873541666697</v>
      </c>
      <c r="G143" t="s">
        <v>22</v>
      </c>
      <c r="H143" t="s">
        <v>3402</v>
      </c>
      <c r="I143" s="3">
        <v>380</v>
      </c>
      <c r="J143" t="s">
        <v>24</v>
      </c>
      <c r="K143" t="s">
        <v>25</v>
      </c>
      <c r="L143" s="3">
        <v>880</v>
      </c>
      <c r="M143" t="s">
        <v>39</v>
      </c>
      <c r="N143" s="2">
        <v>46275.920763888898</v>
      </c>
      <c r="O143" s="3">
        <v>380</v>
      </c>
      <c r="P143" t="s">
        <v>27</v>
      </c>
      <c r="Q143" s="3">
        <v>190</v>
      </c>
      <c r="R143" s="3" t="str">
        <f>IF(OR(G143="12R",G143="12L"),_xlfn.XLOOKUP(C143,DB!$A$2:$A$222,DB!$B$2:$B$222,""),IF(OR(G143="30L",G143="30R"),_xlfn.XLOOKUP(C143,DB!$A$2:$A$222,DB!$C$2:$C$222,""),""))</f>
        <v>UDGUV</v>
      </c>
      <c r="S143" s="3">
        <f t="shared" si="2"/>
        <v>20</v>
      </c>
      <c r="T143" s="3" t="str">
        <f>_xlfn.XLOOKUP(C143,DB!$A$2:$A$222,DB!$D$2:$D$222,"")</f>
        <v>Sector 2</v>
      </c>
    </row>
    <row r="144" spans="1:20" x14ac:dyDescent="0.2">
      <c r="A144" t="s">
        <v>528</v>
      </c>
      <c r="B144" t="s">
        <v>18</v>
      </c>
      <c r="C144" t="s">
        <v>529</v>
      </c>
      <c r="D144" t="s">
        <v>165</v>
      </c>
      <c r="E144" t="s">
        <v>3403</v>
      </c>
      <c r="F144" s="2">
        <v>46275.8753125</v>
      </c>
      <c r="G144" t="s">
        <v>22</v>
      </c>
      <c r="H144" t="s">
        <v>3404</v>
      </c>
      <c r="I144" s="3">
        <v>320</v>
      </c>
      <c r="J144" t="s">
        <v>24</v>
      </c>
      <c r="K144" t="s">
        <v>25</v>
      </c>
      <c r="L144" s="3">
        <v>731</v>
      </c>
      <c r="M144" t="s">
        <v>344</v>
      </c>
      <c r="N144" s="2">
        <v>46275.9129861111</v>
      </c>
      <c r="O144" s="3">
        <v>320</v>
      </c>
      <c r="P144" t="s">
        <v>27</v>
      </c>
      <c r="Q144" s="3">
        <v>190</v>
      </c>
      <c r="R144" s="3" t="str">
        <f>IF(OR(G144="12R",G144="12L"),_xlfn.XLOOKUP(C144,DB!$A$2:$A$222,DB!$B$2:$B$222,""),IF(OR(G144="30L",G144="30R"),_xlfn.XLOOKUP(C144,DB!$A$2:$A$222,DB!$C$2:$C$222,""),""))</f>
        <v>UDGUV</v>
      </c>
      <c r="S144" s="3">
        <f t="shared" si="2"/>
        <v>21</v>
      </c>
      <c r="T144" s="3" t="str">
        <f>_xlfn.XLOOKUP(C144,DB!$A$2:$A$222,DB!$D$2:$D$222,"")</f>
        <v>Sector 2</v>
      </c>
    </row>
    <row r="145" spans="1:20" x14ac:dyDescent="0.2">
      <c r="A145" t="s">
        <v>520</v>
      </c>
      <c r="B145" t="s">
        <v>18</v>
      </c>
      <c r="C145" t="s">
        <v>521</v>
      </c>
      <c r="D145" t="s">
        <v>36</v>
      </c>
      <c r="E145" t="s">
        <v>3405</v>
      </c>
      <c r="F145" s="2">
        <v>46275.876689814802</v>
      </c>
      <c r="G145" t="s">
        <v>22</v>
      </c>
      <c r="H145" t="s">
        <v>3406</v>
      </c>
      <c r="I145" s="3">
        <v>350</v>
      </c>
      <c r="J145" t="s">
        <v>24</v>
      </c>
      <c r="K145" t="s">
        <v>25</v>
      </c>
      <c r="L145" s="3">
        <v>199</v>
      </c>
      <c r="M145" t="s">
        <v>3407</v>
      </c>
      <c r="N145" s="2">
        <v>46275.889467592599</v>
      </c>
      <c r="O145" s="3">
        <v>281</v>
      </c>
      <c r="P145" t="s">
        <v>27</v>
      </c>
      <c r="Q145" s="3">
        <v>190</v>
      </c>
      <c r="R145" s="3" t="str">
        <f>IF(OR(G145="12R",G145="12L"),_xlfn.XLOOKUP(C145,DB!$A$2:$A$222,DB!$B$2:$B$222,""),IF(OR(G145="30L",G145="30R"),_xlfn.XLOOKUP(C145,DB!$A$2:$A$222,DB!$C$2:$C$222,""),""))</f>
        <v>CZM</v>
      </c>
      <c r="S145" s="3">
        <f t="shared" si="2"/>
        <v>21</v>
      </c>
      <c r="T145" s="3" t="str">
        <f>_xlfn.XLOOKUP(C145,DB!$A$2:$A$222,DB!$D$2:$D$222,"")</f>
        <v>Sector 7</v>
      </c>
    </row>
    <row r="146" spans="1:20" x14ac:dyDescent="0.2">
      <c r="A146" t="s">
        <v>3408</v>
      </c>
      <c r="B146" t="s">
        <v>18</v>
      </c>
      <c r="C146" t="s">
        <v>249</v>
      </c>
      <c r="D146" t="s">
        <v>73</v>
      </c>
      <c r="E146" t="s">
        <v>3409</v>
      </c>
      <c r="F146" s="2">
        <v>46275.878414351799</v>
      </c>
      <c r="G146" t="s">
        <v>22</v>
      </c>
      <c r="H146" t="s">
        <v>3410</v>
      </c>
      <c r="I146" s="3">
        <v>330</v>
      </c>
      <c r="J146" t="s">
        <v>24</v>
      </c>
      <c r="K146" t="s">
        <v>25</v>
      </c>
      <c r="L146" s="3">
        <v>133</v>
      </c>
      <c r="M146" t="s">
        <v>45</v>
      </c>
      <c r="N146" s="2">
        <v>46275.887604166703</v>
      </c>
      <c r="O146" s="3">
        <v>196</v>
      </c>
      <c r="P146" t="s">
        <v>27</v>
      </c>
      <c r="Q146" s="3">
        <v>190</v>
      </c>
      <c r="R146" s="3" t="str">
        <f>IF(OR(G146="12R",G146="12L"),_xlfn.XLOOKUP(C146,DB!$A$2:$A$222,DB!$B$2:$B$222,""),IF(OR(G146="30L",G146="30R"),_xlfn.XLOOKUP(C146,DB!$A$2:$A$222,DB!$C$2:$C$222,""),""))</f>
        <v>OMSUK</v>
      </c>
      <c r="S146" s="3">
        <f t="shared" si="2"/>
        <v>21</v>
      </c>
      <c r="T146" s="3" t="str">
        <f>_xlfn.XLOOKUP(C146,DB!$A$2:$A$222,DB!$D$2:$D$222,"")</f>
        <v>Sector 3</v>
      </c>
    </row>
    <row r="147" spans="1:20" x14ac:dyDescent="0.2">
      <c r="A147" t="s">
        <v>532</v>
      </c>
      <c r="B147" t="s">
        <v>18</v>
      </c>
      <c r="C147" t="s">
        <v>186</v>
      </c>
      <c r="D147" t="s">
        <v>49</v>
      </c>
      <c r="E147" t="s">
        <v>3411</v>
      </c>
      <c r="F147" s="2">
        <v>46275.879444444399</v>
      </c>
      <c r="G147" t="s">
        <v>22</v>
      </c>
      <c r="H147" t="s">
        <v>3412</v>
      </c>
      <c r="I147" s="3">
        <v>320</v>
      </c>
      <c r="J147" t="s">
        <v>24</v>
      </c>
      <c r="K147" t="s">
        <v>25</v>
      </c>
      <c r="L147" s="3">
        <v>435</v>
      </c>
      <c r="M147" t="s">
        <v>308</v>
      </c>
      <c r="N147" s="2">
        <v>46275.902453703697</v>
      </c>
      <c r="O147" s="3">
        <v>320</v>
      </c>
      <c r="P147" t="s">
        <v>27</v>
      </c>
      <c r="Q147" s="3">
        <v>40</v>
      </c>
      <c r="R147" s="3" t="str">
        <f>IF(OR(G147="12R",G147="12L"),_xlfn.XLOOKUP(C147,DB!$A$2:$A$222,DB!$B$2:$B$222,""),IF(OR(G147="30L",G147="30R"),_xlfn.XLOOKUP(C147,DB!$A$2:$A$222,DB!$C$2:$C$222,""),""))</f>
        <v>OMSUK</v>
      </c>
      <c r="S147" s="3">
        <f t="shared" si="2"/>
        <v>21</v>
      </c>
      <c r="T147" s="3" t="str">
        <f>_xlfn.XLOOKUP(C147,DB!$A$2:$A$222,DB!$D$2:$D$222,"")</f>
        <v>Sector 3</v>
      </c>
    </row>
    <row r="148" spans="1:20" x14ac:dyDescent="0.2">
      <c r="A148" t="s">
        <v>1281</v>
      </c>
      <c r="B148" t="s">
        <v>18</v>
      </c>
      <c r="C148" t="s">
        <v>539</v>
      </c>
      <c r="D148" t="s">
        <v>421</v>
      </c>
      <c r="E148" t="s">
        <v>518</v>
      </c>
      <c r="F148" s="2">
        <v>46275.884907407402</v>
      </c>
      <c r="G148" t="s">
        <v>22</v>
      </c>
      <c r="H148" t="s">
        <v>3413</v>
      </c>
      <c r="I148" s="3">
        <v>390</v>
      </c>
      <c r="J148" t="s">
        <v>24</v>
      </c>
      <c r="K148" t="s">
        <v>25</v>
      </c>
      <c r="L148" s="3">
        <v>366</v>
      </c>
      <c r="M148" t="s">
        <v>3196</v>
      </c>
      <c r="N148" s="2">
        <v>46275.904571759304</v>
      </c>
      <c r="O148" s="3">
        <v>369</v>
      </c>
      <c r="P148" t="s">
        <v>46</v>
      </c>
      <c r="Q148" s="3">
        <v>40</v>
      </c>
      <c r="R148" s="3" t="str">
        <f>IF(OR(G148="12R",G148="12L"),_xlfn.XLOOKUP(C148,DB!$A$2:$A$222,DB!$B$2:$B$222,""),IF(OR(G148="30L",G148="30R"),_xlfn.XLOOKUP(C148,DB!$A$2:$A$222,DB!$C$2:$C$222,""),""))</f>
        <v>NUDAL</v>
      </c>
      <c r="S148" s="3">
        <f t="shared" si="2"/>
        <v>21</v>
      </c>
      <c r="T148" s="3" t="str">
        <f>_xlfn.XLOOKUP(C148,DB!$A$2:$A$222,DB!$D$2:$D$222,"")</f>
        <v>Sector 3</v>
      </c>
    </row>
    <row r="149" spans="1:20" x14ac:dyDescent="0.2">
      <c r="A149" t="s">
        <v>542</v>
      </c>
      <c r="B149" t="s">
        <v>18</v>
      </c>
      <c r="C149" t="s">
        <v>543</v>
      </c>
      <c r="D149" t="s">
        <v>165</v>
      </c>
      <c r="E149" t="s">
        <v>1533</v>
      </c>
      <c r="F149" s="2">
        <v>46275.886469907397</v>
      </c>
      <c r="G149" t="s">
        <v>22</v>
      </c>
      <c r="H149" t="s">
        <v>3414</v>
      </c>
      <c r="I149" s="3">
        <v>320</v>
      </c>
      <c r="J149" t="s">
        <v>24</v>
      </c>
      <c r="K149" t="s">
        <v>25</v>
      </c>
      <c r="L149" s="3">
        <v>893</v>
      </c>
      <c r="M149" t="s">
        <v>39</v>
      </c>
      <c r="N149" s="2">
        <v>46275.932164351798</v>
      </c>
      <c r="O149" s="3">
        <v>320</v>
      </c>
      <c r="P149" t="s">
        <v>27</v>
      </c>
      <c r="Q149" s="3">
        <v>190</v>
      </c>
      <c r="R149" s="3" t="str">
        <f>IF(OR(G149="12R",G149="12L"),_xlfn.XLOOKUP(C149,DB!$A$2:$A$222,DB!$B$2:$B$222,""),IF(OR(G149="30L",G149="30R"),_xlfn.XLOOKUP(C149,DB!$A$2:$A$222,DB!$C$2:$C$222,""),""))</f>
        <v>OMSUK</v>
      </c>
      <c r="S149" s="3">
        <f t="shared" si="2"/>
        <v>21</v>
      </c>
      <c r="T149" s="3" t="str">
        <f>_xlfn.XLOOKUP(C149,DB!$A$2:$A$222,DB!$D$2:$D$222,"")</f>
        <v>Sector 3</v>
      </c>
    </row>
    <row r="150" spans="1:20" x14ac:dyDescent="0.2">
      <c r="A150" t="s">
        <v>1261</v>
      </c>
      <c r="B150" t="s">
        <v>18</v>
      </c>
      <c r="C150" t="s">
        <v>529</v>
      </c>
      <c r="D150" t="s">
        <v>30</v>
      </c>
      <c r="E150" t="s">
        <v>3415</v>
      </c>
      <c r="F150" s="2">
        <v>46275.887268518498</v>
      </c>
      <c r="G150" t="s">
        <v>22</v>
      </c>
      <c r="H150" t="s">
        <v>3416</v>
      </c>
      <c r="I150" s="3">
        <v>360</v>
      </c>
      <c r="J150" t="s">
        <v>24</v>
      </c>
      <c r="K150" t="s">
        <v>25</v>
      </c>
      <c r="L150" s="3">
        <v>575</v>
      </c>
      <c r="M150" t="s">
        <v>177</v>
      </c>
      <c r="N150" s="2">
        <v>46275.917222222197</v>
      </c>
      <c r="O150" s="3">
        <v>360</v>
      </c>
      <c r="P150" t="s">
        <v>27</v>
      </c>
      <c r="Q150" s="3">
        <v>40</v>
      </c>
      <c r="R150" s="3" t="str">
        <f>IF(OR(G150="12R",G150="12L"),_xlfn.XLOOKUP(C150,DB!$A$2:$A$222,DB!$B$2:$B$222,""),IF(OR(G150="30L",G150="30R"),_xlfn.XLOOKUP(C150,DB!$A$2:$A$222,DB!$C$2:$C$222,""),""))</f>
        <v>UDGUV</v>
      </c>
      <c r="S150" s="3">
        <f t="shared" si="2"/>
        <v>21</v>
      </c>
      <c r="T150" s="3" t="str">
        <f>_xlfn.XLOOKUP(C150,DB!$A$2:$A$222,DB!$D$2:$D$222,"")</f>
        <v>Sector 2</v>
      </c>
    </row>
    <row r="151" spans="1:20" x14ac:dyDescent="0.2">
      <c r="A151" t="s">
        <v>1267</v>
      </c>
      <c r="B151" t="s">
        <v>18</v>
      </c>
      <c r="C151" t="s">
        <v>1268</v>
      </c>
      <c r="D151" t="s">
        <v>20</v>
      </c>
      <c r="E151" t="s">
        <v>3417</v>
      </c>
      <c r="F151" s="2">
        <v>46275.888564814799</v>
      </c>
      <c r="G151" t="s">
        <v>22</v>
      </c>
      <c r="H151" t="s">
        <v>3418</v>
      </c>
      <c r="I151" s="3">
        <v>360</v>
      </c>
      <c r="J151" t="s">
        <v>24</v>
      </c>
      <c r="K151" t="s">
        <v>25</v>
      </c>
      <c r="L151" s="3">
        <v>534</v>
      </c>
      <c r="M151" t="s">
        <v>177</v>
      </c>
      <c r="N151" s="2">
        <v>46275.917060185202</v>
      </c>
      <c r="O151" s="3">
        <v>340</v>
      </c>
      <c r="P151" t="s">
        <v>27</v>
      </c>
      <c r="Q151" s="3">
        <v>40</v>
      </c>
      <c r="R151" s="3" t="str">
        <f>IF(OR(G151="12R",G151="12L"),_xlfn.XLOOKUP(C151,DB!$A$2:$A$222,DB!$B$2:$B$222,""),IF(OR(G151="30L",G151="30R"),_xlfn.XLOOKUP(C151,DB!$A$2:$A$222,DB!$C$2:$C$222,""),""))</f>
        <v>ENEBA</v>
      </c>
      <c r="S151" s="3">
        <f t="shared" si="2"/>
        <v>21</v>
      </c>
      <c r="T151" s="3" t="str">
        <f>_xlfn.XLOOKUP(C151,DB!$A$2:$A$222,DB!$D$2:$D$222,"")</f>
        <v>Sector 3</v>
      </c>
    </row>
    <row r="152" spans="1:20" x14ac:dyDescent="0.2">
      <c r="A152" t="s">
        <v>575</v>
      </c>
      <c r="B152" t="s">
        <v>18</v>
      </c>
      <c r="C152" t="s">
        <v>95</v>
      </c>
      <c r="D152" t="s">
        <v>65</v>
      </c>
      <c r="E152" t="s">
        <v>145</v>
      </c>
      <c r="F152" s="2">
        <v>46275.890706018501</v>
      </c>
      <c r="G152" t="s">
        <v>22</v>
      </c>
      <c r="H152" t="s">
        <v>3419</v>
      </c>
      <c r="I152" s="3">
        <v>380</v>
      </c>
      <c r="J152" t="s">
        <v>24</v>
      </c>
      <c r="K152" t="s">
        <v>25</v>
      </c>
      <c r="L152" s="3">
        <v>728</v>
      </c>
      <c r="M152" t="s">
        <v>95</v>
      </c>
      <c r="N152" s="2">
        <v>46275.9362847222</v>
      </c>
      <c r="O152" s="3">
        <v>0</v>
      </c>
      <c r="P152" t="s">
        <v>27</v>
      </c>
      <c r="Q152" s="3">
        <v>190</v>
      </c>
      <c r="R152" s="3" t="str">
        <f>IF(OR(G152="12R",G152="12L"),_xlfn.XLOOKUP(C152,DB!$A$2:$A$222,DB!$B$2:$B$222,""),IF(OR(G152="30L",G152="30R"),_xlfn.XLOOKUP(C152,DB!$A$2:$A$222,DB!$C$2:$C$222,""),""))</f>
        <v>UDGUV</v>
      </c>
      <c r="S152" s="3">
        <f t="shared" si="2"/>
        <v>21</v>
      </c>
      <c r="T152" s="3" t="str">
        <f>_xlfn.XLOOKUP(C152,DB!$A$2:$A$222,DB!$D$2:$D$222,"")</f>
        <v>Sector 2</v>
      </c>
    </row>
    <row r="153" spans="1:20" x14ac:dyDescent="0.2">
      <c r="A153" t="s">
        <v>1332</v>
      </c>
      <c r="B153" t="s">
        <v>18</v>
      </c>
      <c r="C153" t="s">
        <v>54</v>
      </c>
      <c r="D153" t="s">
        <v>421</v>
      </c>
      <c r="E153" t="s">
        <v>929</v>
      </c>
      <c r="F153" s="2">
        <v>46275.891666666699</v>
      </c>
      <c r="G153" t="s">
        <v>22</v>
      </c>
      <c r="H153" t="s">
        <v>3420</v>
      </c>
      <c r="I153" s="3">
        <v>390</v>
      </c>
      <c r="J153" t="s">
        <v>24</v>
      </c>
      <c r="K153" t="s">
        <v>25</v>
      </c>
      <c r="L153" s="3">
        <v>383</v>
      </c>
      <c r="M153" t="s">
        <v>444</v>
      </c>
      <c r="N153" s="2">
        <v>46275.912291666697</v>
      </c>
      <c r="O153" s="3">
        <v>390</v>
      </c>
      <c r="P153" t="s">
        <v>46</v>
      </c>
      <c r="Q153" s="3">
        <v>40</v>
      </c>
      <c r="R153" s="3" t="str">
        <f>IF(OR(G153="12R",G153="12L"),_xlfn.XLOOKUP(C153,DB!$A$2:$A$222,DB!$B$2:$B$222,""),IF(OR(G153="30L",G153="30R"),_xlfn.XLOOKUP(C153,DB!$A$2:$A$222,DB!$C$2:$C$222,""),""))</f>
        <v>NUDAL</v>
      </c>
      <c r="S153" s="3">
        <f t="shared" si="2"/>
        <v>21</v>
      </c>
      <c r="T153" s="3" t="str">
        <f>_xlfn.XLOOKUP(C153,DB!$A$2:$A$222,DB!$D$2:$D$222,"")</f>
        <v>Sector 3</v>
      </c>
    </row>
    <row r="154" spans="1:20" x14ac:dyDescent="0.2">
      <c r="A154" t="s">
        <v>550</v>
      </c>
      <c r="B154" t="s">
        <v>18</v>
      </c>
      <c r="C154" t="s">
        <v>551</v>
      </c>
      <c r="D154" t="s">
        <v>30</v>
      </c>
      <c r="E154" t="s">
        <v>773</v>
      </c>
      <c r="F154" s="2">
        <v>46275.8930092593</v>
      </c>
      <c r="G154" t="s">
        <v>22</v>
      </c>
      <c r="H154" t="s">
        <v>3421</v>
      </c>
      <c r="I154" s="3">
        <v>360</v>
      </c>
      <c r="J154" t="s">
        <v>24</v>
      </c>
      <c r="K154" t="s">
        <v>25</v>
      </c>
      <c r="L154" s="3">
        <v>863</v>
      </c>
      <c r="M154" t="s">
        <v>482</v>
      </c>
      <c r="N154" s="2">
        <v>46275.938599537003</v>
      </c>
      <c r="O154" s="3">
        <v>360</v>
      </c>
      <c r="P154" t="s">
        <v>27</v>
      </c>
      <c r="Q154" s="3">
        <v>190</v>
      </c>
      <c r="R154" s="3" t="str">
        <f>IF(OR(G154="12R",G154="12L"),_xlfn.XLOOKUP(C154,DB!$A$2:$A$222,DB!$B$2:$B$222,""),IF(OR(G154="30L",G154="30R"),_xlfn.XLOOKUP(C154,DB!$A$2:$A$222,DB!$C$2:$C$222,""),""))</f>
        <v>OMSUK</v>
      </c>
      <c r="S154" s="3">
        <f t="shared" si="2"/>
        <v>21</v>
      </c>
      <c r="T154" s="3" t="str">
        <f>_xlfn.XLOOKUP(C154,DB!$A$2:$A$222,DB!$D$2:$D$222,"")</f>
        <v>Sector 3</v>
      </c>
    </row>
    <row r="155" spans="1:20" x14ac:dyDescent="0.2">
      <c r="A155" t="s">
        <v>566</v>
      </c>
      <c r="B155" t="s">
        <v>18</v>
      </c>
      <c r="C155" t="s">
        <v>19</v>
      </c>
      <c r="D155" t="s">
        <v>65</v>
      </c>
      <c r="E155" t="s">
        <v>2972</v>
      </c>
      <c r="F155" s="2">
        <v>46275.8964583333</v>
      </c>
      <c r="G155" t="s">
        <v>22</v>
      </c>
      <c r="H155" t="s">
        <v>3422</v>
      </c>
      <c r="I155" s="3">
        <v>380</v>
      </c>
      <c r="J155" t="s">
        <v>24</v>
      </c>
      <c r="K155" t="s">
        <v>25</v>
      </c>
      <c r="L155" s="3">
        <v>864</v>
      </c>
      <c r="M155" t="s">
        <v>26</v>
      </c>
      <c r="N155" s="2">
        <v>46275.943009259303</v>
      </c>
      <c r="O155" s="3">
        <v>380</v>
      </c>
      <c r="P155" t="s">
        <v>27</v>
      </c>
      <c r="Q155" s="3">
        <v>190</v>
      </c>
      <c r="R155" s="3" t="str">
        <f>IF(OR(G155="12R",G155="12L"),_xlfn.XLOOKUP(C155,DB!$A$2:$A$222,DB!$B$2:$B$222,""),IF(OR(G155="30L",G155="30R"),_xlfn.XLOOKUP(C155,DB!$A$2:$A$222,DB!$C$2:$C$222,""),""))</f>
        <v>UDGUV</v>
      </c>
      <c r="S155" s="3">
        <f t="shared" si="2"/>
        <v>21</v>
      </c>
      <c r="T155" s="3" t="str">
        <f>_xlfn.XLOOKUP(C155,DB!$A$2:$A$222,DB!$D$2:$D$222,"")</f>
        <v>Sector 2</v>
      </c>
    </row>
    <row r="156" spans="1:20" x14ac:dyDescent="0.2">
      <c r="A156" t="s">
        <v>577</v>
      </c>
      <c r="B156" t="s">
        <v>18</v>
      </c>
      <c r="C156" t="s">
        <v>289</v>
      </c>
      <c r="D156" t="s">
        <v>36</v>
      </c>
      <c r="E156" t="s">
        <v>457</v>
      </c>
      <c r="F156" s="2">
        <v>46275.8980324074</v>
      </c>
      <c r="G156" t="s">
        <v>22</v>
      </c>
      <c r="H156" t="s">
        <v>3423</v>
      </c>
      <c r="I156" s="3">
        <v>380</v>
      </c>
      <c r="J156" t="s">
        <v>24</v>
      </c>
      <c r="K156" t="s">
        <v>25</v>
      </c>
      <c r="L156" s="3">
        <v>883</v>
      </c>
      <c r="M156" t="s">
        <v>289</v>
      </c>
      <c r="N156" s="2">
        <v>46275.947858796302</v>
      </c>
      <c r="O156" s="3">
        <v>15</v>
      </c>
      <c r="P156" t="s">
        <v>27</v>
      </c>
      <c r="Q156" s="3">
        <v>190</v>
      </c>
      <c r="R156" s="3" t="str">
        <f>IF(OR(G156="12R",G156="12L"),_xlfn.XLOOKUP(C156,DB!$A$2:$A$222,DB!$B$2:$B$222,""),IF(OR(G156="30L",G156="30R"),_xlfn.XLOOKUP(C156,DB!$A$2:$A$222,DB!$C$2:$C$222,""),""))</f>
        <v>UDGUV</v>
      </c>
      <c r="S156" s="3">
        <f t="shared" si="2"/>
        <v>21</v>
      </c>
      <c r="T156" s="3" t="str">
        <f>_xlfn.XLOOKUP(C156,DB!$A$2:$A$222,DB!$D$2:$D$222,"")</f>
        <v>Sector 2</v>
      </c>
    </row>
    <row r="157" spans="1:20" x14ac:dyDescent="0.2">
      <c r="A157" t="s">
        <v>210</v>
      </c>
      <c r="B157" t="s">
        <v>18</v>
      </c>
      <c r="C157" t="s">
        <v>211</v>
      </c>
      <c r="D157" t="s">
        <v>78</v>
      </c>
      <c r="E157" t="s">
        <v>84</v>
      </c>
      <c r="F157" s="2">
        <v>46275.903773148202</v>
      </c>
      <c r="G157" t="s">
        <v>22</v>
      </c>
      <c r="H157" t="s">
        <v>3424</v>
      </c>
      <c r="I157" s="3">
        <v>330</v>
      </c>
      <c r="J157" t="s">
        <v>24</v>
      </c>
      <c r="K157" t="s">
        <v>25</v>
      </c>
      <c r="L157" s="3">
        <v>135</v>
      </c>
      <c r="M157" t="s">
        <v>45</v>
      </c>
      <c r="N157" s="2">
        <v>46275.913032407399</v>
      </c>
      <c r="O157" s="3">
        <v>257</v>
      </c>
      <c r="P157" t="s">
        <v>27</v>
      </c>
      <c r="Q157" s="3">
        <v>190</v>
      </c>
      <c r="R157" s="3" t="str">
        <f>IF(OR(G157="12R",G157="12L"),_xlfn.XLOOKUP(C157,DB!$A$2:$A$222,DB!$B$2:$B$222,""),IF(OR(G157="30L",G157="30R"),_xlfn.XLOOKUP(C157,DB!$A$2:$A$222,DB!$C$2:$C$222,""),""))</f>
        <v>NUDAL</v>
      </c>
      <c r="S157" s="3">
        <f t="shared" si="2"/>
        <v>21</v>
      </c>
      <c r="T157" s="3" t="str">
        <f>_xlfn.XLOOKUP(C157,DB!$A$2:$A$222,DB!$D$2:$D$222,"")</f>
        <v>Sector 3</v>
      </c>
    </row>
    <row r="158" spans="1:20" x14ac:dyDescent="0.2">
      <c r="A158" t="s">
        <v>3425</v>
      </c>
      <c r="B158" t="s">
        <v>18</v>
      </c>
      <c r="C158" t="s">
        <v>3426</v>
      </c>
      <c r="D158" t="s">
        <v>179</v>
      </c>
      <c r="F158" s="2">
        <v>46275.9051273148</v>
      </c>
      <c r="G158" t="s">
        <v>22</v>
      </c>
      <c r="H158" t="s">
        <v>3427</v>
      </c>
      <c r="I158" s="3">
        <v>380</v>
      </c>
      <c r="J158" t="s">
        <v>24</v>
      </c>
      <c r="K158" t="s">
        <v>62</v>
      </c>
      <c r="L158" s="3">
        <v>383</v>
      </c>
      <c r="M158" t="s">
        <v>444</v>
      </c>
      <c r="N158" s="2">
        <v>46275.927025463003</v>
      </c>
      <c r="O158" s="3">
        <v>380</v>
      </c>
      <c r="P158" t="s">
        <v>27</v>
      </c>
      <c r="Q158" s="3">
        <v>40</v>
      </c>
      <c r="R158" s="3" t="str">
        <f>IF(OR(G158="12R",G158="12L"),_xlfn.XLOOKUP(C158,DB!$A$2:$A$222,DB!$B$2:$B$222,""),IF(OR(G158="30L",G158="30R"),_xlfn.XLOOKUP(C158,DB!$A$2:$A$222,DB!$C$2:$C$222,""),""))</f>
        <v>ENEBA</v>
      </c>
      <c r="S158" s="3">
        <f t="shared" si="2"/>
        <v>21</v>
      </c>
      <c r="T158" s="3" t="str">
        <f>_xlfn.XLOOKUP(C158,DB!$A$2:$A$222,DB!$D$2:$D$222,"")</f>
        <v>Sector 3</v>
      </c>
    </row>
    <row r="159" spans="1:20" x14ac:dyDescent="0.2">
      <c r="A159" t="s">
        <v>3428</v>
      </c>
      <c r="B159" t="s">
        <v>18</v>
      </c>
      <c r="C159" t="s">
        <v>211</v>
      </c>
      <c r="D159" t="s">
        <v>1307</v>
      </c>
      <c r="F159" s="2">
        <v>46275.906712962998</v>
      </c>
      <c r="G159" t="s">
        <v>22</v>
      </c>
      <c r="H159" t="s">
        <v>3429</v>
      </c>
      <c r="I159" s="3">
        <v>400</v>
      </c>
      <c r="J159" t="s">
        <v>24</v>
      </c>
      <c r="K159" t="s">
        <v>62</v>
      </c>
      <c r="L159" s="3">
        <v>376</v>
      </c>
      <c r="M159" t="s">
        <v>3430</v>
      </c>
      <c r="N159" s="2">
        <v>46275.927974537</v>
      </c>
      <c r="O159" s="3">
        <v>370</v>
      </c>
      <c r="P159" t="s">
        <v>27</v>
      </c>
      <c r="Q159" s="3">
        <v>40</v>
      </c>
      <c r="R159" s="3" t="str">
        <f>IF(OR(G159="12R",G159="12L"),_xlfn.XLOOKUP(C159,DB!$A$2:$A$222,DB!$B$2:$B$222,""),IF(OR(G159="30L",G159="30R"),_xlfn.XLOOKUP(C159,DB!$A$2:$A$222,DB!$C$2:$C$222,""),""))</f>
        <v>NUDAL</v>
      </c>
      <c r="S159" s="3">
        <f t="shared" si="2"/>
        <v>21</v>
      </c>
      <c r="T159" s="3" t="str">
        <f>_xlfn.XLOOKUP(C159,DB!$A$2:$A$222,DB!$D$2:$D$222,"")</f>
        <v>Sector 3</v>
      </c>
    </row>
    <row r="160" spans="1:20" x14ac:dyDescent="0.2">
      <c r="A160" t="s">
        <v>437</v>
      </c>
      <c r="B160" t="s">
        <v>18</v>
      </c>
      <c r="C160" t="s">
        <v>211</v>
      </c>
      <c r="D160" t="s">
        <v>73</v>
      </c>
      <c r="E160" t="s">
        <v>1493</v>
      </c>
      <c r="F160" s="2">
        <v>46275.909583333298</v>
      </c>
      <c r="G160" t="s">
        <v>22</v>
      </c>
      <c r="H160" t="s">
        <v>3431</v>
      </c>
      <c r="I160" s="3">
        <v>330</v>
      </c>
      <c r="J160" t="s">
        <v>24</v>
      </c>
      <c r="K160" t="s">
        <v>25</v>
      </c>
      <c r="L160" s="3">
        <v>136</v>
      </c>
      <c r="M160" t="s">
        <v>2401</v>
      </c>
      <c r="N160" s="2">
        <v>46275.919328703698</v>
      </c>
      <c r="O160" s="3">
        <v>222</v>
      </c>
      <c r="P160" t="s">
        <v>27</v>
      </c>
      <c r="Q160" s="3">
        <v>190</v>
      </c>
      <c r="R160" s="3" t="str">
        <f>IF(OR(G160="12R",G160="12L"),_xlfn.XLOOKUP(C160,DB!$A$2:$A$222,DB!$B$2:$B$222,""),IF(OR(G160="30L",G160="30R"),_xlfn.XLOOKUP(C160,DB!$A$2:$A$222,DB!$C$2:$C$222,""),""))</f>
        <v>NUDAL</v>
      </c>
      <c r="S160" s="3">
        <f t="shared" si="2"/>
        <v>21</v>
      </c>
      <c r="T160" s="3" t="str">
        <f>_xlfn.XLOOKUP(C160,DB!$A$2:$A$222,DB!$D$2:$D$222,"")</f>
        <v>Sector 3</v>
      </c>
    </row>
    <row r="161" spans="1:20" x14ac:dyDescent="0.2">
      <c r="A161" t="s">
        <v>1239</v>
      </c>
      <c r="B161" t="s">
        <v>18</v>
      </c>
      <c r="C161" t="s">
        <v>298</v>
      </c>
      <c r="D161" t="s">
        <v>73</v>
      </c>
      <c r="E161" t="s">
        <v>3432</v>
      </c>
      <c r="F161" s="2">
        <v>46275.911516203698</v>
      </c>
      <c r="G161" t="s">
        <v>22</v>
      </c>
      <c r="H161" t="s">
        <v>3433</v>
      </c>
      <c r="I161" s="3">
        <v>350</v>
      </c>
      <c r="J161" t="s">
        <v>24</v>
      </c>
      <c r="K161" t="s">
        <v>25</v>
      </c>
      <c r="L161" s="3">
        <v>134</v>
      </c>
      <c r="M161" t="s">
        <v>1997</v>
      </c>
      <c r="N161" s="2">
        <v>46275.920671296299</v>
      </c>
      <c r="O161" s="3">
        <v>224</v>
      </c>
      <c r="P161" t="s">
        <v>27</v>
      </c>
      <c r="Q161" s="3">
        <v>190</v>
      </c>
      <c r="R161" s="3" t="str">
        <f>IF(OR(G161="12R",G161="12L"),_xlfn.XLOOKUP(C161,DB!$A$2:$A$222,DB!$B$2:$B$222,""),IF(OR(G161="30L",G161="30R"),_xlfn.XLOOKUP(C161,DB!$A$2:$A$222,DB!$C$2:$C$222,""),""))</f>
        <v>OMSUK</v>
      </c>
      <c r="S161" s="3">
        <f t="shared" si="2"/>
        <v>21</v>
      </c>
      <c r="T161" s="3" t="str">
        <f>_xlfn.XLOOKUP(C161,DB!$A$2:$A$222,DB!$D$2:$D$222,"")</f>
        <v>Sector 3</v>
      </c>
    </row>
    <row r="162" spans="1:20" x14ac:dyDescent="0.2">
      <c r="A162" t="s">
        <v>580</v>
      </c>
      <c r="B162" t="s">
        <v>18</v>
      </c>
      <c r="C162" t="s">
        <v>136</v>
      </c>
      <c r="D162" t="s">
        <v>73</v>
      </c>
      <c r="E162" t="s">
        <v>2186</v>
      </c>
      <c r="F162" s="2">
        <v>46275.913900462998</v>
      </c>
      <c r="G162" t="s">
        <v>22</v>
      </c>
      <c r="H162" t="s">
        <v>3434</v>
      </c>
      <c r="I162" s="3">
        <v>340</v>
      </c>
      <c r="J162" t="s">
        <v>24</v>
      </c>
      <c r="K162" t="s">
        <v>216</v>
      </c>
      <c r="L162" s="3">
        <v>864</v>
      </c>
      <c r="M162" t="s">
        <v>52</v>
      </c>
      <c r="N162" s="2">
        <v>46275.960243055597</v>
      </c>
      <c r="O162" s="3">
        <v>340</v>
      </c>
      <c r="P162" t="s">
        <v>27</v>
      </c>
      <c r="Q162" s="3">
        <v>190</v>
      </c>
      <c r="R162" s="3" t="str">
        <f>IF(OR(G162="12R",G162="12L"),_xlfn.XLOOKUP(C162,DB!$A$2:$A$222,DB!$B$2:$B$222,""),IF(OR(G162="30L",G162="30R"),_xlfn.XLOOKUP(C162,DB!$A$2:$A$222,DB!$C$2:$C$222,""),""))</f>
        <v>UDGUV</v>
      </c>
      <c r="S162" s="3">
        <f t="shared" si="2"/>
        <v>21</v>
      </c>
      <c r="T162" s="3" t="str">
        <f>_xlfn.XLOOKUP(C162,DB!$A$2:$A$222,DB!$D$2:$D$222,"")</f>
        <v>Sector 2</v>
      </c>
    </row>
    <row r="163" spans="1:20" x14ac:dyDescent="0.2">
      <c r="A163" t="s">
        <v>547</v>
      </c>
      <c r="B163" t="s">
        <v>18</v>
      </c>
      <c r="C163" t="s">
        <v>35</v>
      </c>
      <c r="D163" t="s">
        <v>65</v>
      </c>
      <c r="E163" t="s">
        <v>491</v>
      </c>
      <c r="F163" s="2">
        <v>46275.915243055599</v>
      </c>
      <c r="G163" t="s">
        <v>22</v>
      </c>
      <c r="H163" t="s">
        <v>3435</v>
      </c>
      <c r="I163" s="3">
        <v>380</v>
      </c>
      <c r="J163" t="s">
        <v>24</v>
      </c>
      <c r="K163" t="s">
        <v>25</v>
      </c>
      <c r="L163" s="3">
        <v>854</v>
      </c>
      <c r="M163" t="s">
        <v>39</v>
      </c>
      <c r="N163" s="2">
        <v>46275.961423611101</v>
      </c>
      <c r="O163" s="3">
        <v>380</v>
      </c>
      <c r="P163" t="s">
        <v>27</v>
      </c>
      <c r="Q163" s="3">
        <v>190</v>
      </c>
      <c r="R163" s="3" t="str">
        <f>IF(OR(G163="12R",G163="12L"),_xlfn.XLOOKUP(C163,DB!$A$2:$A$222,DB!$B$2:$B$222,""),IF(OR(G163="30L",G163="30R"),_xlfn.XLOOKUP(C163,DB!$A$2:$A$222,DB!$C$2:$C$222,""),""))</f>
        <v>UDGUV</v>
      </c>
      <c r="S163" s="3">
        <f t="shared" si="2"/>
        <v>21</v>
      </c>
      <c r="T163" s="3" t="str">
        <f>_xlfn.XLOOKUP(C163,DB!$A$2:$A$222,DB!$D$2:$D$222,"")</f>
        <v>Sector 2</v>
      </c>
    </row>
    <row r="164" spans="1:20" x14ac:dyDescent="0.2">
      <c r="A164" t="s">
        <v>572</v>
      </c>
      <c r="B164" t="s">
        <v>18</v>
      </c>
      <c r="C164" t="s">
        <v>333</v>
      </c>
      <c r="D164" t="s">
        <v>36</v>
      </c>
      <c r="E164" t="s">
        <v>3436</v>
      </c>
      <c r="F164" s="2">
        <v>46275.916585648098</v>
      </c>
      <c r="G164" t="s">
        <v>22</v>
      </c>
      <c r="H164" t="s">
        <v>3437</v>
      </c>
      <c r="I164" s="3">
        <v>370</v>
      </c>
      <c r="J164" t="s">
        <v>24</v>
      </c>
      <c r="K164" t="s">
        <v>25</v>
      </c>
      <c r="L164" s="3">
        <v>150</v>
      </c>
      <c r="M164" t="s">
        <v>158</v>
      </c>
      <c r="N164" s="2">
        <v>46275.927013888897</v>
      </c>
      <c r="O164" s="3">
        <v>248</v>
      </c>
      <c r="P164" t="s">
        <v>27</v>
      </c>
      <c r="Q164" s="3">
        <v>190</v>
      </c>
      <c r="R164" s="3" t="str">
        <f>IF(OR(G164="12R",G164="12L"),_xlfn.XLOOKUP(C164,DB!$A$2:$A$222,DB!$B$2:$B$222,""),IF(OR(G164="30L",G164="30R"),_xlfn.XLOOKUP(C164,DB!$A$2:$A$222,DB!$C$2:$C$222,""),""))</f>
        <v>TAKUX</v>
      </c>
      <c r="S164" s="3">
        <f t="shared" si="2"/>
        <v>21</v>
      </c>
      <c r="T164" s="3" t="str">
        <f>_xlfn.XLOOKUP(C164,DB!$A$2:$A$222,DB!$D$2:$D$222,"")</f>
        <v>Sector 7</v>
      </c>
    </row>
    <row r="165" spans="1:20" x14ac:dyDescent="0.2">
      <c r="A165" t="s">
        <v>569</v>
      </c>
      <c r="B165" t="s">
        <v>18</v>
      </c>
      <c r="C165" t="s">
        <v>154</v>
      </c>
      <c r="D165" t="s">
        <v>174</v>
      </c>
      <c r="E165" t="s">
        <v>1895</v>
      </c>
      <c r="F165" s="2">
        <v>46275.918726851902</v>
      </c>
      <c r="G165" t="s">
        <v>22</v>
      </c>
      <c r="H165" t="s">
        <v>3438</v>
      </c>
      <c r="I165" s="3">
        <v>230</v>
      </c>
      <c r="J165" t="s">
        <v>24</v>
      </c>
      <c r="K165" t="s">
        <v>25</v>
      </c>
      <c r="L165" s="3">
        <v>152</v>
      </c>
      <c r="M165" t="s">
        <v>158</v>
      </c>
      <c r="N165" s="2">
        <v>46275.930023148103</v>
      </c>
      <c r="O165" s="3">
        <v>230</v>
      </c>
      <c r="P165" t="s">
        <v>27</v>
      </c>
      <c r="Q165" s="3">
        <v>190</v>
      </c>
      <c r="R165" s="3" t="str">
        <f>IF(OR(G165="12R",G165="12L"),_xlfn.XLOOKUP(C165,DB!$A$2:$A$222,DB!$B$2:$B$222,""),IF(OR(G165="30L",G165="30R"),_xlfn.XLOOKUP(C165,DB!$A$2:$A$222,DB!$C$2:$C$222,""),""))</f>
        <v>TAKUX</v>
      </c>
      <c r="S165" s="3">
        <f t="shared" si="2"/>
        <v>22</v>
      </c>
      <c r="T165" s="3" t="str">
        <f>_xlfn.XLOOKUP(C165,DB!$A$2:$A$222,DB!$D$2:$D$222,"")</f>
        <v>Sector 7</v>
      </c>
    </row>
    <row r="166" spans="1:20" x14ac:dyDescent="0.2">
      <c r="A166" t="s">
        <v>525</v>
      </c>
      <c r="B166" t="s">
        <v>18</v>
      </c>
      <c r="C166" t="s">
        <v>341</v>
      </c>
      <c r="D166" t="s">
        <v>30</v>
      </c>
      <c r="E166" t="s">
        <v>3439</v>
      </c>
      <c r="F166" s="2">
        <v>46275.926597222198</v>
      </c>
      <c r="G166" t="s">
        <v>22</v>
      </c>
      <c r="H166" t="s">
        <v>3440</v>
      </c>
      <c r="I166" s="3">
        <v>360</v>
      </c>
      <c r="J166" t="s">
        <v>24</v>
      </c>
      <c r="K166" t="s">
        <v>25</v>
      </c>
      <c r="L166" s="3">
        <v>561</v>
      </c>
      <c r="M166" t="s">
        <v>177</v>
      </c>
      <c r="N166" s="2">
        <v>46275.954884259299</v>
      </c>
      <c r="O166" s="3">
        <v>320</v>
      </c>
      <c r="P166" t="s">
        <v>27</v>
      </c>
      <c r="Q166" s="3">
        <v>40</v>
      </c>
      <c r="R166" s="3" t="str">
        <f>IF(OR(G166="12R",G166="12L"),_xlfn.XLOOKUP(C166,DB!$A$2:$A$222,DB!$B$2:$B$222,""),IF(OR(G166="30L",G166="30R"),_xlfn.XLOOKUP(C166,DB!$A$2:$A$222,DB!$C$2:$C$222,""),""))</f>
        <v>ENEBA</v>
      </c>
      <c r="S166" s="3">
        <f t="shared" si="2"/>
        <v>22</v>
      </c>
      <c r="T166" s="3" t="str">
        <f>_xlfn.XLOOKUP(C166,DB!$A$2:$A$222,DB!$D$2:$D$222,"")</f>
        <v>Sector 3</v>
      </c>
    </row>
    <row r="167" spans="1:20" x14ac:dyDescent="0.2">
      <c r="A167" t="s">
        <v>483</v>
      </c>
      <c r="B167" t="s">
        <v>18</v>
      </c>
      <c r="C167" t="s">
        <v>48</v>
      </c>
      <c r="D167" t="s">
        <v>20</v>
      </c>
      <c r="E167" t="s">
        <v>484</v>
      </c>
      <c r="F167" s="2">
        <v>46275.928749999999</v>
      </c>
      <c r="G167" t="s">
        <v>22</v>
      </c>
      <c r="H167" t="s">
        <v>3441</v>
      </c>
      <c r="I167" s="3">
        <v>360</v>
      </c>
      <c r="J167" t="s">
        <v>24</v>
      </c>
      <c r="K167" t="s">
        <v>25</v>
      </c>
      <c r="L167" s="3">
        <v>869</v>
      </c>
      <c r="M167" t="s">
        <v>52</v>
      </c>
      <c r="N167" s="2">
        <v>46275.974918981497</v>
      </c>
      <c r="O167" s="3">
        <v>360</v>
      </c>
      <c r="P167" t="s">
        <v>27</v>
      </c>
      <c r="Q167" s="3">
        <v>190</v>
      </c>
      <c r="R167" s="3" t="str">
        <f>IF(OR(G167="12R",G167="12L"),_xlfn.XLOOKUP(C167,DB!$A$2:$A$222,DB!$B$2:$B$222,""),IF(OR(G167="30L",G167="30R"),_xlfn.XLOOKUP(C167,DB!$A$2:$A$222,DB!$C$2:$C$222,""),""))</f>
        <v>UDGUV</v>
      </c>
      <c r="S167" s="3">
        <f t="shared" si="2"/>
        <v>22</v>
      </c>
      <c r="T167" s="3" t="str">
        <f>_xlfn.XLOOKUP(C167,DB!$A$2:$A$222,DB!$D$2:$D$222,"")</f>
        <v>Sector 2</v>
      </c>
    </row>
    <row r="168" spans="1:20" x14ac:dyDescent="0.2">
      <c r="A168" t="s">
        <v>585</v>
      </c>
      <c r="B168" t="s">
        <v>18</v>
      </c>
      <c r="C168" t="s">
        <v>164</v>
      </c>
      <c r="D168" t="s">
        <v>49</v>
      </c>
      <c r="E168" t="s">
        <v>3442</v>
      </c>
      <c r="F168" s="2">
        <v>46275.932372685202</v>
      </c>
      <c r="G168" t="s">
        <v>22</v>
      </c>
      <c r="H168" t="s">
        <v>3443</v>
      </c>
      <c r="I168" s="3">
        <v>360</v>
      </c>
      <c r="J168" t="s">
        <v>24</v>
      </c>
      <c r="K168" t="s">
        <v>25</v>
      </c>
      <c r="L168" s="3">
        <v>531</v>
      </c>
      <c r="M168" t="s">
        <v>177</v>
      </c>
      <c r="N168" s="2">
        <v>46275.9602199074</v>
      </c>
      <c r="O168" s="3">
        <v>380</v>
      </c>
      <c r="P168" t="s">
        <v>27</v>
      </c>
      <c r="Q168" s="3">
        <v>40</v>
      </c>
      <c r="R168" s="3" t="str">
        <f>IF(OR(G168="12R",G168="12L"),_xlfn.XLOOKUP(C168,DB!$A$2:$A$222,DB!$B$2:$B$222,""),IF(OR(G168="30L",G168="30R"),_xlfn.XLOOKUP(C168,DB!$A$2:$A$222,DB!$C$2:$C$222,""),""))</f>
        <v>ENEBA</v>
      </c>
      <c r="S168" s="3">
        <f t="shared" si="2"/>
        <v>22</v>
      </c>
      <c r="T168" s="3" t="str">
        <f>_xlfn.XLOOKUP(C168,DB!$A$2:$A$222,DB!$D$2:$D$222,"")</f>
        <v>Sector 3</v>
      </c>
    </row>
    <row r="169" spans="1:20" x14ac:dyDescent="0.2">
      <c r="A169" t="s">
        <v>796</v>
      </c>
      <c r="B169" t="s">
        <v>18</v>
      </c>
      <c r="C169" t="s">
        <v>18</v>
      </c>
      <c r="D169" t="s">
        <v>797</v>
      </c>
      <c r="F169" s="2">
        <v>46275.936666666697</v>
      </c>
      <c r="G169" t="s">
        <v>22</v>
      </c>
      <c r="H169" t="s">
        <v>3444</v>
      </c>
      <c r="I169" s="3">
        <v>15</v>
      </c>
      <c r="J169" t="s">
        <v>196</v>
      </c>
      <c r="K169" t="s">
        <v>62</v>
      </c>
      <c r="L169" s="3">
        <v>165</v>
      </c>
      <c r="M169" t="s">
        <v>18</v>
      </c>
      <c r="N169" s="2">
        <v>46275.998090277797</v>
      </c>
      <c r="O169" s="3">
        <v>0</v>
      </c>
      <c r="P169" t="s">
        <v>192</v>
      </c>
      <c r="Q169" s="3">
        <v>15</v>
      </c>
      <c r="R169" s="3" t="str">
        <f>IF(OR(G169="12R",G169="12L"),_xlfn.XLOOKUP(C169,DB!$A$2:$A$222,DB!$B$2:$B$222,""),IF(OR(G169="30L",G169="30R"),_xlfn.XLOOKUP(C169,DB!$A$2:$A$222,DB!$C$2:$C$222,""),""))</f>
        <v/>
      </c>
      <c r="S169" s="3">
        <f t="shared" si="2"/>
        <v>22</v>
      </c>
      <c r="T169" s="3" t="str">
        <f>_xlfn.XLOOKUP(C169,DB!$A$2:$A$222,DB!$D$2:$D$222,"")</f>
        <v/>
      </c>
    </row>
    <row r="170" spans="1:20" x14ac:dyDescent="0.2">
      <c r="A170" t="s">
        <v>1362</v>
      </c>
      <c r="B170" t="s">
        <v>18</v>
      </c>
      <c r="C170" t="s">
        <v>1298</v>
      </c>
      <c r="D170" t="s">
        <v>30</v>
      </c>
      <c r="E170" t="s">
        <v>3445</v>
      </c>
      <c r="F170" s="2">
        <v>46275.938819444404</v>
      </c>
      <c r="G170" t="s">
        <v>22</v>
      </c>
      <c r="H170" t="s">
        <v>3446</v>
      </c>
      <c r="I170" s="3">
        <v>320</v>
      </c>
      <c r="J170" t="s">
        <v>24</v>
      </c>
      <c r="K170" t="s">
        <v>25</v>
      </c>
      <c r="L170" s="3">
        <v>843</v>
      </c>
      <c r="M170" t="s">
        <v>1587</v>
      </c>
      <c r="N170" s="2">
        <v>46275.982581018499</v>
      </c>
      <c r="O170" s="3">
        <v>320</v>
      </c>
      <c r="P170" t="s">
        <v>27</v>
      </c>
      <c r="Q170" s="3">
        <v>190</v>
      </c>
      <c r="R170" s="3" t="str">
        <f>IF(OR(G170="12R",G170="12L"),_xlfn.XLOOKUP(C170,DB!$A$2:$A$222,DB!$B$2:$B$222,""),IF(OR(G170="30L",G170="30R"),_xlfn.XLOOKUP(C170,DB!$A$2:$A$222,DB!$C$2:$C$222,""),""))</f>
        <v>OMSUK</v>
      </c>
      <c r="S170" s="3">
        <f t="shared" si="2"/>
        <v>22</v>
      </c>
      <c r="T170" s="3" t="str">
        <f>_xlfn.XLOOKUP(C170,DB!$A$2:$A$222,DB!$D$2:$D$222,"")</f>
        <v>Sector 3</v>
      </c>
    </row>
    <row r="171" spans="1:20" x14ac:dyDescent="0.2">
      <c r="A171" t="s">
        <v>1134</v>
      </c>
      <c r="B171" t="s">
        <v>18</v>
      </c>
      <c r="C171" t="s">
        <v>1135</v>
      </c>
      <c r="D171" t="s">
        <v>1136</v>
      </c>
      <c r="F171" s="2">
        <v>46275.941064814797</v>
      </c>
      <c r="G171" t="s">
        <v>22</v>
      </c>
      <c r="H171" t="s">
        <v>244</v>
      </c>
      <c r="I171" s="3">
        <v>145</v>
      </c>
      <c r="J171" t="s">
        <v>196</v>
      </c>
      <c r="K171" t="s">
        <v>62</v>
      </c>
      <c r="L171" s="3">
        <v>319</v>
      </c>
      <c r="M171" t="s">
        <v>1135</v>
      </c>
      <c r="N171" s="2">
        <v>46275.964814814797</v>
      </c>
      <c r="O171" s="3">
        <v>0</v>
      </c>
      <c r="P171" t="s">
        <v>27</v>
      </c>
      <c r="Q171" s="3">
        <v>15</v>
      </c>
      <c r="R171" s="3" t="str">
        <f>IF(OR(G171="12R",G171="12L"),_xlfn.XLOOKUP(C171,DB!$A$2:$A$222,DB!$B$2:$B$222,""),IF(OR(G171="30L",G171="30R"),_xlfn.XLOOKUP(C171,DB!$A$2:$A$222,DB!$C$2:$C$222,""),""))</f>
        <v>CZM</v>
      </c>
      <c r="S171" s="3">
        <f t="shared" si="2"/>
        <v>22</v>
      </c>
      <c r="T171" s="3" t="str">
        <f>_xlfn.XLOOKUP(C171,DB!$A$2:$A$222,DB!$D$2:$D$222,"")</f>
        <v>Sector 7</v>
      </c>
    </row>
    <row r="172" spans="1:20" x14ac:dyDescent="0.2">
      <c r="A172" t="s">
        <v>563</v>
      </c>
      <c r="B172" t="s">
        <v>18</v>
      </c>
      <c r="C172" t="s">
        <v>211</v>
      </c>
      <c r="D172" t="s">
        <v>174</v>
      </c>
      <c r="E172" t="s">
        <v>3447</v>
      </c>
      <c r="F172" s="2">
        <v>46275.942835648202</v>
      </c>
      <c r="G172" t="s">
        <v>22</v>
      </c>
      <c r="H172" t="s">
        <v>3448</v>
      </c>
      <c r="I172" s="3">
        <v>350</v>
      </c>
      <c r="J172" t="s">
        <v>24</v>
      </c>
      <c r="K172" t="s">
        <v>25</v>
      </c>
      <c r="L172" s="3">
        <v>134</v>
      </c>
      <c r="M172" t="s">
        <v>45</v>
      </c>
      <c r="N172" s="2">
        <v>46275.951793981498</v>
      </c>
      <c r="O172" s="3">
        <v>224</v>
      </c>
      <c r="P172" t="s">
        <v>27</v>
      </c>
      <c r="Q172" s="3">
        <v>190</v>
      </c>
      <c r="R172" s="3" t="str">
        <f>IF(OR(G172="12R",G172="12L"),_xlfn.XLOOKUP(C172,DB!$A$2:$A$222,DB!$B$2:$B$222,""),IF(OR(G172="30L",G172="30R"),_xlfn.XLOOKUP(C172,DB!$A$2:$A$222,DB!$C$2:$C$222,""),""))</f>
        <v>NUDAL</v>
      </c>
      <c r="S172" s="3">
        <f t="shared" si="2"/>
        <v>22</v>
      </c>
      <c r="T172" s="3" t="str">
        <f>_xlfn.XLOOKUP(C172,DB!$A$2:$A$222,DB!$D$2:$D$222,"")</f>
        <v>Sector 3</v>
      </c>
    </row>
    <row r="173" spans="1:20" x14ac:dyDescent="0.2">
      <c r="A173" t="s">
        <v>588</v>
      </c>
      <c r="B173" t="s">
        <v>18</v>
      </c>
      <c r="C173" t="s">
        <v>589</v>
      </c>
      <c r="D173" t="s">
        <v>36</v>
      </c>
      <c r="E173" t="s">
        <v>3281</v>
      </c>
      <c r="F173" s="2">
        <v>46275.945196759298</v>
      </c>
      <c r="G173" t="s">
        <v>22</v>
      </c>
      <c r="H173" t="s">
        <v>3449</v>
      </c>
      <c r="I173" s="3">
        <v>360</v>
      </c>
      <c r="J173" t="s">
        <v>24</v>
      </c>
      <c r="K173" t="s">
        <v>25</v>
      </c>
      <c r="L173" s="3">
        <v>890</v>
      </c>
      <c r="M173" t="s">
        <v>3450</v>
      </c>
      <c r="N173" s="2">
        <v>46275.992939814802</v>
      </c>
      <c r="O173" s="3">
        <v>360</v>
      </c>
      <c r="P173" t="s">
        <v>27</v>
      </c>
      <c r="Q173" s="3">
        <v>190</v>
      </c>
      <c r="R173" s="3" t="str">
        <f>IF(OR(G173="12R",G173="12L"),_xlfn.XLOOKUP(C173,DB!$A$2:$A$222,DB!$B$2:$B$222,""),IF(OR(G173="30L",G173="30R"),_xlfn.XLOOKUP(C173,DB!$A$2:$A$222,DB!$C$2:$C$222,""),""))</f>
        <v>UDGUV</v>
      </c>
      <c r="S173" s="3">
        <f t="shared" si="2"/>
        <v>22</v>
      </c>
      <c r="T173" s="3" t="str">
        <f>_xlfn.XLOOKUP(C173,DB!$A$2:$A$222,DB!$D$2:$D$222,"")</f>
        <v>Sector 2</v>
      </c>
    </row>
    <row r="174" spans="1:20" x14ac:dyDescent="0.2">
      <c r="A174" t="s">
        <v>602</v>
      </c>
      <c r="B174" t="s">
        <v>18</v>
      </c>
      <c r="C174" t="s">
        <v>48</v>
      </c>
      <c r="D174" t="s">
        <v>49</v>
      </c>
      <c r="E174" t="s">
        <v>2159</v>
      </c>
      <c r="F174" s="2">
        <v>46275.947164351899</v>
      </c>
      <c r="G174" t="s">
        <v>22</v>
      </c>
      <c r="H174" t="s">
        <v>3451</v>
      </c>
      <c r="I174" s="3">
        <v>360</v>
      </c>
      <c r="J174" t="s">
        <v>24</v>
      </c>
      <c r="K174" t="s">
        <v>25</v>
      </c>
      <c r="L174" s="3">
        <v>860</v>
      </c>
      <c r="M174" t="s">
        <v>52</v>
      </c>
      <c r="N174" s="2">
        <v>46275.993368055599</v>
      </c>
      <c r="O174" s="3">
        <v>360</v>
      </c>
      <c r="P174" t="s">
        <v>27</v>
      </c>
      <c r="Q174" s="3">
        <v>190</v>
      </c>
      <c r="R174" s="3" t="str">
        <f>IF(OR(G174="12R",G174="12L"),_xlfn.XLOOKUP(C174,DB!$A$2:$A$222,DB!$B$2:$B$222,""),IF(OR(G174="30L",G174="30R"),_xlfn.XLOOKUP(C174,DB!$A$2:$A$222,DB!$C$2:$C$222,""),""))</f>
        <v>UDGUV</v>
      </c>
      <c r="S174" s="3">
        <f t="shared" si="2"/>
        <v>22</v>
      </c>
      <c r="T174" s="3" t="str">
        <f>_xlfn.XLOOKUP(C174,DB!$A$2:$A$222,DB!$D$2:$D$222,"")</f>
        <v>Sector 2</v>
      </c>
    </row>
    <row r="175" spans="1:20" x14ac:dyDescent="0.2">
      <c r="A175" t="s">
        <v>591</v>
      </c>
      <c r="B175" t="s">
        <v>18</v>
      </c>
      <c r="C175" t="s">
        <v>592</v>
      </c>
      <c r="D175" t="s">
        <v>65</v>
      </c>
      <c r="E175" t="s">
        <v>1124</v>
      </c>
      <c r="F175" s="2">
        <v>46275.950208333299</v>
      </c>
      <c r="G175" t="s">
        <v>22</v>
      </c>
      <c r="H175" t="s">
        <v>3452</v>
      </c>
      <c r="I175" s="3">
        <v>360</v>
      </c>
      <c r="J175" t="s">
        <v>24</v>
      </c>
      <c r="K175" t="s">
        <v>25</v>
      </c>
      <c r="L175" s="3">
        <v>866</v>
      </c>
      <c r="M175" t="s">
        <v>3453</v>
      </c>
      <c r="N175" s="2">
        <v>46275.997199074103</v>
      </c>
      <c r="O175" s="3">
        <v>360</v>
      </c>
      <c r="P175" t="s">
        <v>27</v>
      </c>
      <c r="Q175" s="3">
        <v>190</v>
      </c>
      <c r="R175" s="3" t="str">
        <f>IF(OR(G175="12R",G175="12L"),_xlfn.XLOOKUP(C175,DB!$A$2:$A$222,DB!$B$2:$B$222,""),IF(OR(G175="30L",G175="30R"),_xlfn.XLOOKUP(C175,DB!$A$2:$A$222,DB!$C$2:$C$222,""),""))</f>
        <v>UDGUV</v>
      </c>
      <c r="S175" s="3">
        <f t="shared" si="2"/>
        <v>22</v>
      </c>
      <c r="T175" s="3" t="str">
        <f>_xlfn.XLOOKUP(C175,DB!$A$2:$A$222,DB!$D$2:$D$222,"")</f>
        <v>Sector 2</v>
      </c>
    </row>
    <row r="176" spans="1:20" x14ac:dyDescent="0.2">
      <c r="A176" t="s">
        <v>596</v>
      </c>
      <c r="B176" t="s">
        <v>18</v>
      </c>
      <c r="C176" t="s">
        <v>337</v>
      </c>
      <c r="D176" t="s">
        <v>65</v>
      </c>
      <c r="E176" t="s">
        <v>3454</v>
      </c>
      <c r="F176" s="2">
        <v>46275.952199074098</v>
      </c>
      <c r="G176" t="s">
        <v>22</v>
      </c>
      <c r="H176" t="s">
        <v>3455</v>
      </c>
      <c r="I176" s="3">
        <v>380</v>
      </c>
      <c r="J176" t="s">
        <v>24</v>
      </c>
      <c r="K176" t="s">
        <v>25</v>
      </c>
      <c r="L176" s="3">
        <v>863</v>
      </c>
      <c r="M176" t="s">
        <v>1001</v>
      </c>
      <c r="N176" s="2">
        <v>46275.999085648102</v>
      </c>
      <c r="O176" s="3">
        <v>380</v>
      </c>
      <c r="P176" t="s">
        <v>27</v>
      </c>
      <c r="Q176" s="3">
        <v>190</v>
      </c>
      <c r="R176" s="3" t="str">
        <f>IF(OR(G176="12R",G176="12L"),_xlfn.XLOOKUP(C176,DB!$A$2:$A$222,DB!$B$2:$B$222,""),IF(OR(G176="30L",G176="30R"),_xlfn.XLOOKUP(C176,DB!$A$2:$A$222,DB!$C$2:$C$222,""),""))</f>
        <v>UDGUV</v>
      </c>
      <c r="S176" s="3">
        <f t="shared" si="2"/>
        <v>22</v>
      </c>
      <c r="T176" s="3" t="str">
        <f>_xlfn.XLOOKUP(C176,DB!$A$2:$A$222,DB!$D$2:$D$222,"")</f>
        <v>Sector 2</v>
      </c>
    </row>
    <row r="177" spans="1:20" x14ac:dyDescent="0.2">
      <c r="A177" t="s">
        <v>608</v>
      </c>
      <c r="B177" t="s">
        <v>18</v>
      </c>
      <c r="C177" t="s">
        <v>453</v>
      </c>
      <c r="D177" t="s">
        <v>165</v>
      </c>
      <c r="E177" t="s">
        <v>3456</v>
      </c>
      <c r="F177" s="2">
        <v>46275.965324074103</v>
      </c>
      <c r="G177" t="s">
        <v>22</v>
      </c>
      <c r="H177" t="s">
        <v>3457</v>
      </c>
      <c r="I177" s="3">
        <v>320</v>
      </c>
      <c r="J177" t="s">
        <v>24</v>
      </c>
      <c r="K177" t="s">
        <v>25</v>
      </c>
      <c r="L177" s="3">
        <v>863</v>
      </c>
      <c r="M177" t="s">
        <v>39</v>
      </c>
      <c r="N177" s="2">
        <v>46276.009849536997</v>
      </c>
      <c r="O177" s="3">
        <v>320</v>
      </c>
      <c r="P177" t="s">
        <v>27</v>
      </c>
      <c r="Q177" s="3">
        <v>190</v>
      </c>
      <c r="R177" s="3" t="str">
        <f>IF(OR(G177="12R",G177="12L"),_xlfn.XLOOKUP(C177,DB!$A$2:$A$222,DB!$B$2:$B$222,""),IF(OR(G177="30L",G177="30R"),_xlfn.XLOOKUP(C177,DB!$A$2:$A$222,DB!$C$2:$C$222,""),""))</f>
        <v>UDGUV</v>
      </c>
      <c r="S177" s="3">
        <f t="shared" si="2"/>
        <v>23</v>
      </c>
      <c r="T177" s="3" t="str">
        <f>_xlfn.XLOOKUP(C177,DB!$A$2:$A$222,DB!$D$2:$D$222,"")</f>
        <v>Sector 2</v>
      </c>
    </row>
    <row r="178" spans="1:20" x14ac:dyDescent="0.2">
      <c r="A178" t="s">
        <v>605</v>
      </c>
      <c r="B178" t="s">
        <v>18</v>
      </c>
      <c r="C178" t="s">
        <v>77</v>
      </c>
      <c r="D178" t="s">
        <v>65</v>
      </c>
      <c r="E178" t="s">
        <v>3068</v>
      </c>
      <c r="F178" s="2">
        <v>46275.969930555599</v>
      </c>
      <c r="G178" t="s">
        <v>22</v>
      </c>
      <c r="H178" t="s">
        <v>3458</v>
      </c>
      <c r="I178" s="3">
        <v>380</v>
      </c>
      <c r="J178" t="s">
        <v>24</v>
      </c>
      <c r="K178" t="s">
        <v>25</v>
      </c>
      <c r="L178" s="3">
        <v>865</v>
      </c>
      <c r="M178" t="s">
        <v>1356</v>
      </c>
      <c r="N178" s="2">
        <v>46276.016921296301</v>
      </c>
      <c r="O178" s="3">
        <v>380</v>
      </c>
      <c r="P178" t="s">
        <v>27</v>
      </c>
      <c r="Q178" s="3">
        <v>190</v>
      </c>
      <c r="R178" s="3" t="str">
        <f>IF(OR(G178="12R",G178="12L"),_xlfn.XLOOKUP(C178,DB!$A$2:$A$222,DB!$B$2:$B$222,""),IF(OR(G178="30L",G178="30R"),_xlfn.XLOOKUP(C178,DB!$A$2:$A$222,DB!$C$2:$C$222,""),""))</f>
        <v>UDGUV</v>
      </c>
      <c r="S178" s="3">
        <f t="shared" si="2"/>
        <v>23</v>
      </c>
      <c r="T178" s="3" t="str">
        <f>_xlfn.XLOOKUP(C178,DB!$A$2:$A$222,DB!$D$2:$D$222,"")</f>
        <v>Sector 2</v>
      </c>
    </row>
    <row r="179" spans="1:20" x14ac:dyDescent="0.2">
      <c r="A179" t="s">
        <v>611</v>
      </c>
      <c r="B179" t="s">
        <v>18</v>
      </c>
      <c r="C179" t="s">
        <v>333</v>
      </c>
      <c r="D179" t="s">
        <v>65</v>
      </c>
      <c r="E179" t="s">
        <v>3459</v>
      </c>
      <c r="F179" s="2">
        <v>46275.983854166698</v>
      </c>
      <c r="G179" t="s">
        <v>22</v>
      </c>
      <c r="H179" t="s">
        <v>3460</v>
      </c>
      <c r="I179" s="3">
        <v>350</v>
      </c>
      <c r="J179" t="s">
        <v>24</v>
      </c>
      <c r="K179" t="s">
        <v>25</v>
      </c>
      <c r="L179" s="3">
        <v>205</v>
      </c>
      <c r="M179" t="s">
        <v>620</v>
      </c>
      <c r="N179" s="2">
        <v>46275.996828703697</v>
      </c>
      <c r="O179" s="3">
        <v>350</v>
      </c>
      <c r="P179" t="s">
        <v>27</v>
      </c>
      <c r="Q179" s="3">
        <v>190</v>
      </c>
      <c r="R179" s="3" t="str">
        <f>IF(OR(G179="12R",G179="12L"),_xlfn.XLOOKUP(C179,DB!$A$2:$A$222,DB!$B$2:$B$222,""),IF(OR(G179="30L",G179="30R"),_xlfn.XLOOKUP(C179,DB!$A$2:$A$222,DB!$C$2:$C$222,""),""))</f>
        <v>TAKUX</v>
      </c>
      <c r="S179" s="3">
        <f t="shared" si="2"/>
        <v>23</v>
      </c>
      <c r="T179" s="3" t="str">
        <f>_xlfn.XLOOKUP(C179,DB!$A$2:$A$222,DB!$D$2:$D$222,"")</f>
        <v>Sector 7</v>
      </c>
    </row>
    <row r="180" spans="1:20" x14ac:dyDescent="0.2">
      <c r="A180" t="s">
        <v>614</v>
      </c>
      <c r="B180" t="s">
        <v>18</v>
      </c>
      <c r="C180" t="s">
        <v>48</v>
      </c>
      <c r="D180" t="s">
        <v>174</v>
      </c>
      <c r="E180" t="s">
        <v>666</v>
      </c>
      <c r="F180" s="2">
        <v>46275.985243055598</v>
      </c>
      <c r="G180" t="s">
        <v>22</v>
      </c>
      <c r="H180" t="s">
        <v>3461</v>
      </c>
      <c r="I180" s="3">
        <v>360</v>
      </c>
      <c r="J180" t="s">
        <v>24</v>
      </c>
      <c r="K180" t="s">
        <v>25</v>
      </c>
      <c r="L180" s="3">
        <v>859</v>
      </c>
      <c r="M180" t="s">
        <v>52</v>
      </c>
      <c r="N180" s="2">
        <v>46276.031770833302</v>
      </c>
      <c r="O180" s="3">
        <v>360</v>
      </c>
      <c r="P180" t="s">
        <v>27</v>
      </c>
      <c r="Q180" s="3">
        <v>190</v>
      </c>
      <c r="R180" s="3" t="str">
        <f>IF(OR(G180="12R",G180="12L"),_xlfn.XLOOKUP(C180,DB!$A$2:$A$222,DB!$B$2:$B$222,""),IF(OR(G180="30L",G180="30R"),_xlfn.XLOOKUP(C180,DB!$A$2:$A$222,DB!$C$2:$C$222,""),""))</f>
        <v>UDGUV</v>
      </c>
      <c r="S180" s="3">
        <f t="shared" si="2"/>
        <v>23</v>
      </c>
      <c r="T180" s="3" t="str">
        <f>_xlfn.XLOOKUP(C180,DB!$A$2:$A$222,DB!$D$2:$D$222,"")</f>
        <v>Sector 2</v>
      </c>
    </row>
    <row r="181" spans="1:20" x14ac:dyDescent="0.2">
      <c r="A181" t="s">
        <v>617</v>
      </c>
      <c r="B181" t="s">
        <v>18</v>
      </c>
      <c r="C181" t="s">
        <v>521</v>
      </c>
      <c r="D181" t="s">
        <v>36</v>
      </c>
      <c r="E181" t="s">
        <v>3462</v>
      </c>
      <c r="F181" s="2">
        <v>46275.996851851902</v>
      </c>
      <c r="G181" t="s">
        <v>22</v>
      </c>
      <c r="H181" t="s">
        <v>3463</v>
      </c>
      <c r="I181" s="3">
        <v>330</v>
      </c>
      <c r="J181" t="s">
        <v>24</v>
      </c>
      <c r="K181" t="s">
        <v>25</v>
      </c>
      <c r="L181" s="3">
        <v>219</v>
      </c>
      <c r="M181" t="s">
        <v>68</v>
      </c>
      <c r="N181" s="2">
        <v>46276.0105555556</v>
      </c>
      <c r="O181" s="3">
        <v>285</v>
      </c>
      <c r="P181" t="s">
        <v>27</v>
      </c>
      <c r="Q181" s="3">
        <v>190</v>
      </c>
      <c r="R181" s="3" t="str">
        <f>IF(OR(G181="12R",G181="12L"),_xlfn.XLOOKUP(C181,DB!$A$2:$A$222,DB!$B$2:$B$222,""),IF(OR(G181="30L",G181="30R"),_xlfn.XLOOKUP(C181,DB!$A$2:$A$222,DB!$C$2:$C$222,""),""))</f>
        <v>CZM</v>
      </c>
      <c r="S181" s="3">
        <f t="shared" si="2"/>
        <v>23</v>
      </c>
      <c r="T181" s="3" t="str">
        <f>_xlfn.XLOOKUP(C181,DB!$A$2:$A$222,DB!$D$2:$D$222,"")</f>
        <v>Sector 7</v>
      </c>
    </row>
    <row r="182" spans="1:20" x14ac:dyDescent="0.2">
      <c r="A182" t="s">
        <v>1342</v>
      </c>
      <c r="B182" t="s">
        <v>18</v>
      </c>
      <c r="C182" t="s">
        <v>1343</v>
      </c>
      <c r="D182" t="s">
        <v>65</v>
      </c>
      <c r="E182" t="s">
        <v>92</v>
      </c>
      <c r="F182" s="2">
        <v>46275.998182870397</v>
      </c>
      <c r="G182" t="s">
        <v>22</v>
      </c>
      <c r="H182" t="s">
        <v>3464</v>
      </c>
      <c r="I182" s="3">
        <v>380</v>
      </c>
      <c r="J182" t="s">
        <v>24</v>
      </c>
      <c r="K182" t="s">
        <v>25</v>
      </c>
      <c r="L182" s="3">
        <v>862</v>
      </c>
      <c r="M182" t="s">
        <v>39</v>
      </c>
      <c r="N182" s="2">
        <v>46276.0445833333</v>
      </c>
      <c r="O182" s="3">
        <v>380</v>
      </c>
      <c r="P182" t="s">
        <v>27</v>
      </c>
      <c r="Q182" s="3">
        <v>190</v>
      </c>
      <c r="R182" s="3" t="str">
        <f>IF(OR(G182="12R",G182="12L"),_xlfn.XLOOKUP(C182,DB!$A$2:$A$222,DB!$B$2:$B$222,""),IF(OR(G182="30L",G182="30R"),_xlfn.XLOOKUP(C182,DB!$A$2:$A$222,DB!$C$2:$C$222,""),""))</f>
        <v>UDGUV</v>
      </c>
      <c r="S182" s="3">
        <f t="shared" si="2"/>
        <v>23</v>
      </c>
      <c r="T182" s="3" t="str">
        <f>_xlfn.XLOOKUP(C182,DB!$A$2:$A$222,DB!$D$2:$D$222,"")</f>
        <v>Sector 2</v>
      </c>
    </row>
    <row r="183" spans="1: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1: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1: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1: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1: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1: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1: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08"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30"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9" ht="28" customHeight="1" x14ac:dyDescent="0.3">
      <c r="A209" s="17" t="s">
        <v>4583</v>
      </c>
      <c r="B209" s="17"/>
      <c r="C209" s="17"/>
      <c r="D209" s="17"/>
      <c r="E209" s="17"/>
      <c r="F209" s="17"/>
      <c r="G209" s="17"/>
      <c r="H209" s="17"/>
      <c r="I209" s="17"/>
    </row>
    <row r="210" spans="1:9" x14ac:dyDescent="0.2">
      <c r="A210" s="18" t="s">
        <v>4558</v>
      </c>
      <c r="B210" s="18"/>
      <c r="C210" s="18"/>
      <c r="D210" s="18"/>
      <c r="E210" s="18"/>
      <c r="F210" s="18"/>
      <c r="G210" s="18"/>
      <c r="H210" s="18"/>
      <c r="I210" s="18"/>
    </row>
    <row r="212" spans="1:9" x14ac:dyDescent="0.2">
      <c r="A212" s="16" t="s">
        <v>4559</v>
      </c>
      <c r="B212" s="16"/>
      <c r="C212" s="16"/>
      <c r="D212" s="16"/>
      <c r="E212" s="16"/>
      <c r="F212" s="16"/>
      <c r="G212" s="16"/>
      <c r="H212" s="16"/>
      <c r="I212" s="16"/>
    </row>
    <row r="213" spans="1:9" x14ac:dyDescent="0.2">
      <c r="A213" s="4" t="s">
        <v>4560</v>
      </c>
      <c r="B213" s="5" t="s">
        <v>4554</v>
      </c>
      <c r="C213" s="5" t="s">
        <v>4550</v>
      </c>
      <c r="D213" s="5" t="s">
        <v>4553</v>
      </c>
      <c r="E213" s="5" t="s">
        <v>45</v>
      </c>
      <c r="F213" s="5" t="s">
        <v>4549</v>
      </c>
      <c r="G213" s="5" t="s">
        <v>158</v>
      </c>
      <c r="H213" s="5" t="s">
        <v>4548</v>
      </c>
      <c r="I213" s="6" t="s">
        <v>4557</v>
      </c>
    </row>
    <row r="214" spans="1:9" x14ac:dyDescent="0.2">
      <c r="A214" s="7">
        <v>14</v>
      </c>
      <c r="B214" s="8">
        <f t="shared" ref="B214:H222" si="4">COUNTIFS($S$2:$S$208,$A214,$R$2:$R$208,B$213)</f>
        <v>0</v>
      </c>
      <c r="C214" s="8">
        <f t="shared" si="4"/>
        <v>0</v>
      </c>
      <c r="D214" s="8">
        <f t="shared" si="4"/>
        <v>0</v>
      </c>
      <c r="E214" s="8">
        <f t="shared" si="4"/>
        <v>0</v>
      </c>
      <c r="F214" s="8">
        <f t="shared" si="4"/>
        <v>0</v>
      </c>
      <c r="G214" s="8">
        <f t="shared" si="4"/>
        <v>0</v>
      </c>
      <c r="H214" s="8">
        <f t="shared" si="4"/>
        <v>2</v>
      </c>
      <c r="I214" s="9">
        <f t="shared" ref="I214:I222" si="5">SUM(B214:H214)</f>
        <v>2</v>
      </c>
    </row>
    <row r="215" spans="1:9" x14ac:dyDescent="0.2">
      <c r="A215" s="7">
        <v>15</v>
      </c>
      <c r="B215" s="8">
        <f t="shared" si="4"/>
        <v>1</v>
      </c>
      <c r="C215" s="8">
        <f t="shared" si="4"/>
        <v>0</v>
      </c>
      <c r="D215" s="8">
        <f t="shared" si="4"/>
        <v>0</v>
      </c>
      <c r="E215" s="8">
        <f t="shared" si="4"/>
        <v>0</v>
      </c>
      <c r="F215" s="8">
        <f t="shared" si="4"/>
        <v>0</v>
      </c>
      <c r="G215" s="8">
        <f t="shared" si="4"/>
        <v>0</v>
      </c>
      <c r="H215" s="8">
        <f t="shared" si="4"/>
        <v>7</v>
      </c>
      <c r="I215" s="9">
        <f t="shared" si="5"/>
        <v>8</v>
      </c>
    </row>
    <row r="216" spans="1:9" x14ac:dyDescent="0.2">
      <c r="A216" s="7">
        <v>16</v>
      </c>
      <c r="B216" s="8">
        <f t="shared" si="4"/>
        <v>2</v>
      </c>
      <c r="C216" s="8">
        <f t="shared" si="4"/>
        <v>1</v>
      </c>
      <c r="D216" s="8">
        <f t="shared" si="4"/>
        <v>0</v>
      </c>
      <c r="E216" s="8">
        <f t="shared" si="4"/>
        <v>0</v>
      </c>
      <c r="F216" s="8">
        <f t="shared" si="4"/>
        <v>4</v>
      </c>
      <c r="G216" s="8">
        <f t="shared" si="4"/>
        <v>2</v>
      </c>
      <c r="H216" s="8">
        <f t="shared" si="4"/>
        <v>9</v>
      </c>
      <c r="I216" s="9">
        <f t="shared" si="5"/>
        <v>18</v>
      </c>
    </row>
    <row r="217" spans="1:9" x14ac:dyDescent="0.2">
      <c r="A217" s="7">
        <v>17</v>
      </c>
      <c r="B217" s="8">
        <f t="shared" si="4"/>
        <v>0</v>
      </c>
      <c r="C217" s="8">
        <f t="shared" si="4"/>
        <v>4</v>
      </c>
      <c r="D217" s="8">
        <f t="shared" si="4"/>
        <v>1</v>
      </c>
      <c r="E217" s="8">
        <f t="shared" si="4"/>
        <v>0</v>
      </c>
      <c r="F217" s="8">
        <f t="shared" si="4"/>
        <v>2</v>
      </c>
      <c r="G217" s="8">
        <f t="shared" si="4"/>
        <v>2</v>
      </c>
      <c r="H217" s="8">
        <f t="shared" si="4"/>
        <v>4</v>
      </c>
      <c r="I217" s="9">
        <f t="shared" si="5"/>
        <v>13</v>
      </c>
    </row>
    <row r="218" spans="1:9" x14ac:dyDescent="0.2">
      <c r="A218" s="7">
        <v>18</v>
      </c>
      <c r="B218" s="8">
        <f t="shared" si="4"/>
        <v>1</v>
      </c>
      <c r="C218" s="8">
        <f t="shared" si="4"/>
        <v>3</v>
      </c>
      <c r="D218" s="8">
        <f t="shared" si="4"/>
        <v>0</v>
      </c>
      <c r="E218" s="8">
        <f t="shared" si="4"/>
        <v>1</v>
      </c>
      <c r="F218" s="8">
        <f t="shared" si="4"/>
        <v>8</v>
      </c>
      <c r="G218" s="8">
        <f t="shared" si="4"/>
        <v>0</v>
      </c>
      <c r="H218" s="8">
        <f t="shared" si="4"/>
        <v>5</v>
      </c>
      <c r="I218" s="9">
        <f t="shared" si="5"/>
        <v>18</v>
      </c>
    </row>
    <row r="219" spans="1:9" x14ac:dyDescent="0.2">
      <c r="A219" s="7">
        <v>19</v>
      </c>
      <c r="B219" s="8">
        <f t="shared" si="4"/>
        <v>0</v>
      </c>
      <c r="C219" s="8">
        <f t="shared" si="4"/>
        <v>5</v>
      </c>
      <c r="D219" s="8">
        <f t="shared" si="4"/>
        <v>0</v>
      </c>
      <c r="E219" s="8">
        <f t="shared" si="4"/>
        <v>1</v>
      </c>
      <c r="F219" s="8">
        <f t="shared" si="4"/>
        <v>3</v>
      </c>
      <c r="G219" s="8">
        <f t="shared" si="4"/>
        <v>1</v>
      </c>
      <c r="H219" s="8">
        <f t="shared" si="4"/>
        <v>6</v>
      </c>
      <c r="I219" s="9">
        <f t="shared" si="5"/>
        <v>16</v>
      </c>
    </row>
    <row r="220" spans="1:9" x14ac:dyDescent="0.2">
      <c r="A220" s="7">
        <v>20</v>
      </c>
      <c r="B220" s="8">
        <f t="shared" si="4"/>
        <v>2</v>
      </c>
      <c r="C220" s="8">
        <f t="shared" si="4"/>
        <v>6</v>
      </c>
      <c r="D220" s="8">
        <f t="shared" si="4"/>
        <v>0</v>
      </c>
      <c r="E220" s="8">
        <f t="shared" si="4"/>
        <v>1</v>
      </c>
      <c r="F220" s="8">
        <f t="shared" si="4"/>
        <v>3</v>
      </c>
      <c r="G220" s="8">
        <f t="shared" si="4"/>
        <v>0</v>
      </c>
      <c r="H220" s="8">
        <f t="shared" si="4"/>
        <v>13</v>
      </c>
      <c r="I220" s="9">
        <f t="shared" si="5"/>
        <v>25</v>
      </c>
    </row>
    <row r="221" spans="1:9" x14ac:dyDescent="0.2">
      <c r="A221" s="7">
        <v>21</v>
      </c>
      <c r="B221" s="8">
        <f t="shared" si="4"/>
        <v>1</v>
      </c>
      <c r="C221" s="8">
        <f t="shared" si="4"/>
        <v>2</v>
      </c>
      <c r="D221" s="8">
        <f t="shared" si="4"/>
        <v>0</v>
      </c>
      <c r="E221" s="8">
        <f t="shared" si="4"/>
        <v>5</v>
      </c>
      <c r="F221" s="8">
        <f t="shared" si="4"/>
        <v>5</v>
      </c>
      <c r="G221" s="8">
        <f t="shared" si="4"/>
        <v>1</v>
      </c>
      <c r="H221" s="8">
        <f t="shared" si="4"/>
        <v>7</v>
      </c>
      <c r="I221" s="9">
        <f t="shared" si="5"/>
        <v>21</v>
      </c>
    </row>
    <row r="222" spans="1:9" x14ac:dyDescent="0.2">
      <c r="A222" s="10">
        <v>22</v>
      </c>
      <c r="B222" s="11">
        <f t="shared" si="4"/>
        <v>1</v>
      </c>
      <c r="C222" s="11">
        <f t="shared" si="4"/>
        <v>2</v>
      </c>
      <c r="D222" s="11">
        <f t="shared" si="4"/>
        <v>0</v>
      </c>
      <c r="E222" s="11">
        <f t="shared" si="4"/>
        <v>1</v>
      </c>
      <c r="F222" s="11">
        <f t="shared" si="4"/>
        <v>1</v>
      </c>
      <c r="G222" s="11">
        <f t="shared" si="4"/>
        <v>1</v>
      </c>
      <c r="H222" s="11">
        <f t="shared" si="4"/>
        <v>5</v>
      </c>
      <c r="I222" s="12">
        <f t="shared" si="5"/>
        <v>11</v>
      </c>
    </row>
    <row r="245" spans="1:9" ht="24" x14ac:dyDescent="0.3">
      <c r="A245" s="17" t="s">
        <v>4584</v>
      </c>
      <c r="B245" s="17"/>
      <c r="C245" s="17"/>
      <c r="D245" s="17"/>
      <c r="E245" s="17"/>
      <c r="F245" s="17"/>
      <c r="G245" s="17"/>
      <c r="H245" s="17"/>
      <c r="I245" s="17"/>
    </row>
    <row r="246" spans="1:9" x14ac:dyDescent="0.2">
      <c r="A246" s="18" t="s">
        <v>4562</v>
      </c>
      <c r="B246" s="18"/>
      <c r="C246" s="18"/>
      <c r="D246" s="18"/>
      <c r="E246" s="18"/>
      <c r="F246" s="18"/>
      <c r="G246" s="18"/>
      <c r="H246" s="18"/>
      <c r="I246" s="18"/>
    </row>
    <row r="248" spans="1:9" x14ac:dyDescent="0.2">
      <c r="A248" s="16" t="s">
        <v>4563</v>
      </c>
      <c r="B248" s="16"/>
      <c r="C248" s="16"/>
      <c r="D248" s="16"/>
      <c r="E248" s="16"/>
    </row>
    <row r="249" spans="1:9" x14ac:dyDescent="0.2">
      <c r="A249" s="4" t="s">
        <v>4560</v>
      </c>
      <c r="B249" s="5" t="s">
        <v>4564</v>
      </c>
      <c r="C249" s="5" t="s">
        <v>4456</v>
      </c>
      <c r="D249" s="5" t="s">
        <v>4460</v>
      </c>
      <c r="E249" s="6" t="s">
        <v>4557</v>
      </c>
    </row>
    <row r="250" spans="1:9" x14ac:dyDescent="0.2">
      <c r="A250" s="7">
        <v>14</v>
      </c>
      <c r="B250" s="8">
        <f t="shared" ref="B250:D259" si="6">COUNTIFS($S$2:$S$208,$A250,$T$2:$T$208,B$249)</f>
        <v>2</v>
      </c>
      <c r="C250" s="8">
        <f t="shared" si="6"/>
        <v>0</v>
      </c>
      <c r="D250" s="8">
        <f t="shared" si="6"/>
        <v>0</v>
      </c>
      <c r="E250" s="9">
        <f t="shared" ref="E250:E259" si="7">SUM(B250:D250)</f>
        <v>2</v>
      </c>
    </row>
    <row r="251" spans="1:9" x14ac:dyDescent="0.2">
      <c r="A251" s="7">
        <v>15</v>
      </c>
      <c r="B251" s="8">
        <f t="shared" si="6"/>
        <v>7</v>
      </c>
      <c r="C251" s="8">
        <f t="shared" si="6"/>
        <v>0</v>
      </c>
      <c r="D251" s="8">
        <f t="shared" si="6"/>
        <v>1</v>
      </c>
      <c r="E251" s="9">
        <f t="shared" si="7"/>
        <v>8</v>
      </c>
    </row>
    <row r="252" spans="1:9" x14ac:dyDescent="0.2">
      <c r="A252" s="7">
        <v>16</v>
      </c>
      <c r="B252" s="8">
        <f t="shared" si="6"/>
        <v>9</v>
      </c>
      <c r="C252" s="8">
        <f t="shared" si="6"/>
        <v>5</v>
      </c>
      <c r="D252" s="8">
        <f t="shared" si="6"/>
        <v>4</v>
      </c>
      <c r="E252" s="9">
        <f t="shared" si="7"/>
        <v>18</v>
      </c>
    </row>
    <row r="253" spans="1:9" x14ac:dyDescent="0.2">
      <c r="A253" s="7">
        <v>17</v>
      </c>
      <c r="B253" s="8">
        <f t="shared" si="6"/>
        <v>4</v>
      </c>
      <c r="C253" s="8">
        <f t="shared" si="6"/>
        <v>6</v>
      </c>
      <c r="D253" s="8">
        <f t="shared" si="6"/>
        <v>3</v>
      </c>
      <c r="E253" s="9">
        <f t="shared" si="7"/>
        <v>13</v>
      </c>
    </row>
    <row r="254" spans="1:9" x14ac:dyDescent="0.2">
      <c r="A254" s="7">
        <v>18</v>
      </c>
      <c r="B254" s="8">
        <f t="shared" si="6"/>
        <v>5</v>
      </c>
      <c r="C254" s="8">
        <f t="shared" si="6"/>
        <v>12</v>
      </c>
      <c r="D254" s="8">
        <f t="shared" si="6"/>
        <v>1</v>
      </c>
      <c r="E254" s="9">
        <f t="shared" si="7"/>
        <v>18</v>
      </c>
    </row>
    <row r="255" spans="1:9" x14ac:dyDescent="0.2">
      <c r="A255" s="7">
        <v>19</v>
      </c>
      <c r="B255" s="8">
        <f t="shared" si="6"/>
        <v>6</v>
      </c>
      <c r="C255" s="8">
        <f t="shared" si="6"/>
        <v>9</v>
      </c>
      <c r="D255" s="8">
        <f t="shared" si="6"/>
        <v>1</v>
      </c>
      <c r="E255" s="9">
        <f t="shared" si="7"/>
        <v>16</v>
      </c>
    </row>
    <row r="256" spans="1:9" x14ac:dyDescent="0.2">
      <c r="A256" s="7">
        <v>20</v>
      </c>
      <c r="B256" s="8">
        <f t="shared" si="6"/>
        <v>13</v>
      </c>
      <c r="C256" s="8">
        <f t="shared" si="6"/>
        <v>10</v>
      </c>
      <c r="D256" s="8">
        <f t="shared" si="6"/>
        <v>2</v>
      </c>
      <c r="E256" s="9">
        <f t="shared" si="7"/>
        <v>25</v>
      </c>
    </row>
    <row r="257" spans="1:5" x14ac:dyDescent="0.2">
      <c r="A257" s="7">
        <v>21</v>
      </c>
      <c r="B257" s="8">
        <f t="shared" si="6"/>
        <v>7</v>
      </c>
      <c r="C257" s="8">
        <f t="shared" si="6"/>
        <v>12</v>
      </c>
      <c r="D257" s="8">
        <f t="shared" si="6"/>
        <v>2</v>
      </c>
      <c r="E257" s="9">
        <f t="shared" si="7"/>
        <v>21</v>
      </c>
    </row>
    <row r="258" spans="1:5" x14ac:dyDescent="0.2">
      <c r="A258" s="7">
        <v>22</v>
      </c>
      <c r="B258" s="8">
        <f t="shared" si="6"/>
        <v>5</v>
      </c>
      <c r="C258" s="8">
        <f t="shared" si="6"/>
        <v>4</v>
      </c>
      <c r="D258" s="8">
        <f t="shared" si="6"/>
        <v>2</v>
      </c>
      <c r="E258" s="9">
        <f t="shared" si="7"/>
        <v>11</v>
      </c>
    </row>
    <row r="259" spans="1:5" x14ac:dyDescent="0.2">
      <c r="A259" s="10">
        <v>23</v>
      </c>
      <c r="B259" s="11">
        <f t="shared" si="6"/>
        <v>4</v>
      </c>
      <c r="C259" s="11">
        <f t="shared" si="6"/>
        <v>0</v>
      </c>
      <c r="D259" s="11">
        <f t="shared" si="6"/>
        <v>2</v>
      </c>
      <c r="E259" s="12">
        <f t="shared" si="7"/>
        <v>6</v>
      </c>
    </row>
  </sheetData>
  <mergeCells count="6">
    <mergeCell ref="A248:E248"/>
    <mergeCell ref="A209:I209"/>
    <mergeCell ref="A210:I210"/>
    <mergeCell ref="A212:I212"/>
    <mergeCell ref="A245:I245"/>
    <mergeCell ref="A246:I246"/>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33DD8-0CC8-A945-B1D8-EFA417379B0C}">
  <dimension ref="A1:T405"/>
  <sheetViews>
    <sheetView showGridLines="0" topLeftCell="A390" zoomScale="90" zoomScaleNormal="90" workbookViewId="0">
      <selection activeCell="L368" sqref="L368"/>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650</v>
      </c>
      <c r="F2" s="2">
        <v>46276.016134259298</v>
      </c>
      <c r="G2" t="s">
        <v>22</v>
      </c>
      <c r="H2" t="s">
        <v>3465</v>
      </c>
      <c r="I2" s="3">
        <v>360</v>
      </c>
      <c r="J2" t="s">
        <v>24</v>
      </c>
      <c r="K2" t="s">
        <v>25</v>
      </c>
      <c r="L2" s="3">
        <v>860</v>
      </c>
      <c r="M2" t="s">
        <v>26</v>
      </c>
      <c r="N2" s="2">
        <v>46276.062557870398</v>
      </c>
      <c r="O2" s="3">
        <v>360</v>
      </c>
      <c r="P2" t="s">
        <v>27</v>
      </c>
      <c r="Q2" s="3">
        <v>190</v>
      </c>
      <c r="R2" s="3" t="str">
        <f>IF(OR(G2="12R",G2="12L"),_xlfn.XLOOKUP(C2,DB!$A$2:$A$222,DB!$B$2:$B$222,""),IF(OR(G2="30L",G2="30R"),_xlfn.XLOOKUP(C2,DB!$A$2:$A$222,DB!$C$2:$C$222,""),""))</f>
        <v>UDGUV</v>
      </c>
      <c r="S2" s="3">
        <f>HOUR(F2)</f>
        <v>0</v>
      </c>
      <c r="T2" s="3" t="str">
        <f>_xlfn.XLOOKUP(C2,DB!$A$2:$A$222,DB!$D$2:$D$222,"")</f>
        <v>Sector 2</v>
      </c>
    </row>
    <row r="3" spans="1:20" x14ac:dyDescent="0.2">
      <c r="A3" t="s">
        <v>3466</v>
      </c>
      <c r="B3" t="s">
        <v>18</v>
      </c>
      <c r="C3" t="s">
        <v>83</v>
      </c>
      <c r="D3" t="s">
        <v>323</v>
      </c>
      <c r="F3" s="2">
        <v>46276.025254629603</v>
      </c>
      <c r="G3" t="s">
        <v>22</v>
      </c>
      <c r="H3" t="s">
        <v>3467</v>
      </c>
      <c r="I3" s="3">
        <v>220</v>
      </c>
      <c r="J3" t="s">
        <v>24</v>
      </c>
      <c r="K3" t="s">
        <v>62</v>
      </c>
      <c r="L3" s="3">
        <v>324</v>
      </c>
      <c r="M3" t="s">
        <v>83</v>
      </c>
      <c r="N3" s="2">
        <v>46276.049814814804</v>
      </c>
      <c r="O3" s="3">
        <v>0</v>
      </c>
      <c r="P3" t="s">
        <v>27</v>
      </c>
      <c r="Q3" s="3">
        <v>30</v>
      </c>
      <c r="R3" s="3" t="str">
        <f>IF(OR(G3="12R",G3="12L"),_xlfn.XLOOKUP(C3,DB!$A$2:$A$222,DB!$B$2:$B$222,""),IF(OR(G3="30L",G3="30R"),_xlfn.XLOOKUP(C3,DB!$A$2:$A$222,DB!$C$2:$C$222,""),""))</f>
        <v>UDGUV</v>
      </c>
      <c r="S3" s="3">
        <f t="shared" ref="S3:S66" si="0">HOUR(F3)</f>
        <v>0</v>
      </c>
      <c r="T3" s="3" t="str">
        <f>_xlfn.XLOOKUP(C3,DB!$A$2:$A$222,DB!$D$2:$D$222,"")</f>
        <v>Sector 2</v>
      </c>
    </row>
    <row r="4" spans="1:20" x14ac:dyDescent="0.2">
      <c r="A4" t="s">
        <v>53</v>
      </c>
      <c r="B4" t="s">
        <v>18</v>
      </c>
      <c r="C4" t="s">
        <v>54</v>
      </c>
      <c r="D4" t="s">
        <v>55</v>
      </c>
      <c r="E4" t="s">
        <v>1350</v>
      </c>
      <c r="F4" s="2">
        <v>46276.032951388901</v>
      </c>
      <c r="G4" t="s">
        <v>22</v>
      </c>
      <c r="H4" t="s">
        <v>3468</v>
      </c>
      <c r="I4" s="3">
        <v>350</v>
      </c>
      <c r="J4" t="s">
        <v>24</v>
      </c>
      <c r="K4" t="s">
        <v>25</v>
      </c>
      <c r="L4" s="3">
        <v>359</v>
      </c>
      <c r="M4" t="s">
        <v>33</v>
      </c>
      <c r="N4" s="2">
        <v>46276.053599537001</v>
      </c>
      <c r="O4" s="3">
        <v>350</v>
      </c>
      <c r="P4" t="s">
        <v>46</v>
      </c>
      <c r="Q4" s="3">
        <v>40</v>
      </c>
      <c r="R4" s="3" t="str">
        <f>IF(OR(G4="12R",G4="12L"),_xlfn.XLOOKUP(C4,DB!$A$2:$A$222,DB!$B$2:$B$222,""),IF(OR(G4="30L",G4="30R"),_xlfn.XLOOKUP(C4,DB!$A$2:$A$222,DB!$C$2:$C$222,""),""))</f>
        <v>NUDAL</v>
      </c>
      <c r="S4" s="3">
        <f t="shared" si="0"/>
        <v>0</v>
      </c>
      <c r="T4" s="3" t="str">
        <f>_xlfn.XLOOKUP(C4,DB!$A$2:$A$222,DB!$D$2:$D$222,"")</f>
        <v>Sector 3</v>
      </c>
    </row>
    <row r="5" spans="1:20" x14ac:dyDescent="0.2">
      <c r="A5" t="s">
        <v>34</v>
      </c>
      <c r="B5" t="s">
        <v>18</v>
      </c>
      <c r="C5" t="s">
        <v>35</v>
      </c>
      <c r="D5" t="s">
        <v>65</v>
      </c>
      <c r="E5" t="s">
        <v>1424</v>
      </c>
      <c r="F5" s="2">
        <v>46276.0409953704</v>
      </c>
      <c r="G5" t="s">
        <v>22</v>
      </c>
      <c r="H5" t="s">
        <v>3469</v>
      </c>
      <c r="I5" s="3">
        <v>380</v>
      </c>
      <c r="J5" t="s">
        <v>24</v>
      </c>
      <c r="K5" t="s">
        <v>25</v>
      </c>
      <c r="L5" s="3">
        <v>860</v>
      </c>
      <c r="M5" t="s">
        <v>39</v>
      </c>
      <c r="N5" s="2">
        <v>46276.087893518503</v>
      </c>
      <c r="O5" s="3">
        <v>380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69</v>
      </c>
      <c r="B6" t="s">
        <v>18</v>
      </c>
      <c r="C6" t="s">
        <v>48</v>
      </c>
      <c r="D6" t="s">
        <v>20</v>
      </c>
      <c r="E6" t="s">
        <v>993</v>
      </c>
      <c r="F6" s="2">
        <v>46276.045381944401</v>
      </c>
      <c r="G6" t="s">
        <v>22</v>
      </c>
      <c r="H6" t="s">
        <v>3470</v>
      </c>
      <c r="I6" s="3">
        <v>360</v>
      </c>
      <c r="J6" t="s">
        <v>24</v>
      </c>
      <c r="K6" t="s">
        <v>25</v>
      </c>
      <c r="L6" s="3">
        <v>858</v>
      </c>
      <c r="M6" t="s">
        <v>52</v>
      </c>
      <c r="N6" s="2">
        <v>46276.090659722198</v>
      </c>
      <c r="O6" s="3">
        <v>360</v>
      </c>
      <c r="P6" t="s">
        <v>27</v>
      </c>
      <c r="Q6" s="3">
        <v>190</v>
      </c>
      <c r="R6" s="3" t="str">
        <f>IF(OR(G6="12R",G6="12L"),_xlfn.XLOOKUP(C6,DB!$A$2:$A$222,DB!$B$2:$B$222,""),IF(OR(G6="30L",G6="30R"),_xlfn.XLOOKUP(C6,DB!$A$2:$A$222,DB!$C$2:$C$222,""),""))</f>
        <v>UDGUV</v>
      </c>
      <c r="S6" s="3">
        <f t="shared" si="0"/>
        <v>1</v>
      </c>
      <c r="T6" s="3" t="str">
        <f>_xlfn.XLOOKUP(C6,DB!$A$2:$A$222,DB!$D$2:$D$222,"")</f>
        <v>Sector 2</v>
      </c>
    </row>
    <row r="7" spans="1:20" x14ac:dyDescent="0.2">
      <c r="A7" t="s">
        <v>47</v>
      </c>
      <c r="B7" t="s">
        <v>18</v>
      </c>
      <c r="C7" t="s">
        <v>48</v>
      </c>
      <c r="D7" t="s">
        <v>49</v>
      </c>
      <c r="E7" t="s">
        <v>1394</v>
      </c>
      <c r="F7" s="2">
        <v>46276.0493055556</v>
      </c>
      <c r="G7" t="s">
        <v>22</v>
      </c>
      <c r="H7" t="s">
        <v>3471</v>
      </c>
      <c r="I7" s="3">
        <v>360</v>
      </c>
      <c r="J7" t="s">
        <v>24</v>
      </c>
      <c r="K7" t="s">
        <v>25</v>
      </c>
      <c r="L7" s="3">
        <v>859</v>
      </c>
      <c r="M7" t="s">
        <v>52</v>
      </c>
      <c r="N7" s="2">
        <v>46276.095243055599</v>
      </c>
      <c r="O7" s="3">
        <v>360</v>
      </c>
      <c r="P7" t="s">
        <v>27</v>
      </c>
      <c r="Q7" s="3">
        <v>190</v>
      </c>
      <c r="R7" s="3" t="str">
        <f>IF(OR(G7="12R",G7="12L"),_xlfn.XLOOKUP(C7,DB!$A$2:$A$222,DB!$B$2:$B$222,""),IF(OR(G7="30L",G7="30R"),_xlfn.XLOOKUP(C7,DB!$A$2:$A$222,DB!$C$2:$C$222,""),""))</f>
        <v>UDGUV</v>
      </c>
      <c r="S7" s="3">
        <f t="shared" si="0"/>
        <v>1</v>
      </c>
      <c r="T7" s="3" t="str">
        <f>_xlfn.XLOOKUP(C7,DB!$A$2:$A$222,DB!$D$2:$D$222,"")</f>
        <v>Sector 2</v>
      </c>
    </row>
    <row r="8" spans="1:20" x14ac:dyDescent="0.2">
      <c r="A8" t="s">
        <v>642</v>
      </c>
      <c r="B8" t="s">
        <v>18</v>
      </c>
      <c r="C8" t="s">
        <v>41</v>
      </c>
      <c r="D8" t="s">
        <v>421</v>
      </c>
      <c r="E8" t="s">
        <v>3472</v>
      </c>
      <c r="F8" s="2">
        <v>46276.066284722197</v>
      </c>
      <c r="G8" t="s">
        <v>22</v>
      </c>
      <c r="H8" t="s">
        <v>3473</v>
      </c>
      <c r="I8" s="3">
        <v>350</v>
      </c>
      <c r="J8" t="s">
        <v>24</v>
      </c>
      <c r="K8" t="s">
        <v>25</v>
      </c>
      <c r="L8" s="3">
        <v>133</v>
      </c>
      <c r="M8" t="s">
        <v>45</v>
      </c>
      <c r="N8" s="2">
        <v>46276.075729166703</v>
      </c>
      <c r="O8" s="3">
        <v>209</v>
      </c>
      <c r="P8" t="s">
        <v>46</v>
      </c>
      <c r="Q8" s="3">
        <v>190</v>
      </c>
      <c r="R8" s="3" t="str">
        <f>IF(OR(G8="12R",G8="12L"),_xlfn.XLOOKUP(C8,DB!$A$2:$A$222,DB!$B$2:$B$222,""),IF(OR(G8="30L",G8="30R"),_xlfn.XLOOKUP(C8,DB!$A$2:$A$222,DB!$C$2:$C$222,""),""))</f>
        <v>NUDAL</v>
      </c>
      <c r="S8" s="3">
        <f t="shared" si="0"/>
        <v>1</v>
      </c>
      <c r="T8" s="3" t="str">
        <f>_xlfn.XLOOKUP(C8,DB!$A$2:$A$222,DB!$D$2:$D$222,"")</f>
        <v>Sector 3</v>
      </c>
    </row>
    <row r="9" spans="1:20" x14ac:dyDescent="0.2">
      <c r="A9" t="s">
        <v>76</v>
      </c>
      <c r="B9" t="s">
        <v>18</v>
      </c>
      <c r="C9" t="s">
        <v>77</v>
      </c>
      <c r="D9" t="s">
        <v>78</v>
      </c>
      <c r="E9" t="s">
        <v>2761</v>
      </c>
      <c r="F9" s="2">
        <v>46276.068321759303</v>
      </c>
      <c r="G9" t="s">
        <v>22</v>
      </c>
      <c r="H9" t="s">
        <v>3474</v>
      </c>
      <c r="I9" s="3">
        <v>320</v>
      </c>
      <c r="J9" t="s">
        <v>24</v>
      </c>
      <c r="K9" t="s">
        <v>25</v>
      </c>
      <c r="L9" s="3">
        <v>866</v>
      </c>
      <c r="M9" t="s">
        <v>267</v>
      </c>
      <c r="N9" s="2">
        <v>46276.112847222197</v>
      </c>
      <c r="O9" s="3">
        <v>320</v>
      </c>
      <c r="P9" t="s">
        <v>27</v>
      </c>
      <c r="Q9" s="3">
        <v>190</v>
      </c>
      <c r="R9" s="3" t="str">
        <f>IF(OR(G9="12R",G9="12L"),_xlfn.XLOOKUP(C9,DB!$A$2:$A$222,DB!$B$2:$B$222,""),IF(OR(G9="30L",G9="30R"),_xlfn.XLOOKUP(C9,DB!$A$2:$A$222,DB!$C$2:$C$222,""),""))</f>
        <v>UDGUV</v>
      </c>
      <c r="S9" s="3">
        <f t="shared" si="0"/>
        <v>1</v>
      </c>
      <c r="T9" s="3" t="str">
        <f>_xlfn.XLOOKUP(C9,DB!$A$2:$A$222,DB!$D$2:$D$222,"")</f>
        <v>Sector 2</v>
      </c>
    </row>
    <row r="10" spans="1:20" x14ac:dyDescent="0.2">
      <c r="A10" t="s">
        <v>178</v>
      </c>
      <c r="B10" t="s">
        <v>18</v>
      </c>
      <c r="C10" t="s">
        <v>322</v>
      </c>
      <c r="D10" t="s">
        <v>179</v>
      </c>
      <c r="F10" s="2">
        <v>46276.0863888889</v>
      </c>
      <c r="G10" t="s">
        <v>22</v>
      </c>
      <c r="H10" t="s">
        <v>3475</v>
      </c>
      <c r="I10" s="3">
        <v>280</v>
      </c>
      <c r="J10" t="s">
        <v>24</v>
      </c>
      <c r="K10" t="s">
        <v>62</v>
      </c>
      <c r="L10" s="3">
        <v>859</v>
      </c>
      <c r="M10" t="s">
        <v>39</v>
      </c>
      <c r="N10" s="2">
        <v>46276.135648148098</v>
      </c>
      <c r="O10" s="3">
        <v>280</v>
      </c>
      <c r="P10" t="s">
        <v>27</v>
      </c>
      <c r="Q10" s="3">
        <v>30</v>
      </c>
      <c r="R10" s="3" t="str">
        <f>IF(OR(G10="12R",G10="12L"),_xlfn.XLOOKUP(C10,DB!$A$2:$A$222,DB!$B$2:$B$222,""),IF(OR(G10="30L",G10="30R"),_xlfn.XLOOKUP(C10,DB!$A$2:$A$222,DB!$C$2:$C$222,""),""))</f>
        <v>UDGUV</v>
      </c>
      <c r="S10" s="3">
        <f t="shared" si="0"/>
        <v>2</v>
      </c>
      <c r="T10" s="3" t="str">
        <f>_xlfn.XLOOKUP(C10,DB!$A$2:$A$222,DB!$D$2:$D$222,"")</f>
        <v>Sector 2</v>
      </c>
    </row>
    <row r="11" spans="1:20" x14ac:dyDescent="0.2">
      <c r="A11" t="s">
        <v>1330</v>
      </c>
      <c r="B11" t="s">
        <v>18</v>
      </c>
      <c r="C11" t="s">
        <v>35</v>
      </c>
      <c r="D11" t="s">
        <v>65</v>
      </c>
      <c r="E11" t="s">
        <v>1220</v>
      </c>
      <c r="F11" s="2">
        <v>46276.088240740697</v>
      </c>
      <c r="G11" t="s">
        <v>22</v>
      </c>
      <c r="H11" t="s">
        <v>3476</v>
      </c>
      <c r="I11" s="3">
        <v>380</v>
      </c>
      <c r="J11" t="s">
        <v>24</v>
      </c>
      <c r="K11" t="s">
        <v>25</v>
      </c>
      <c r="L11" s="3">
        <v>867</v>
      </c>
      <c r="M11" t="s">
        <v>39</v>
      </c>
      <c r="N11" s="2">
        <v>46276.134004629603</v>
      </c>
      <c r="O11" s="3">
        <v>380</v>
      </c>
      <c r="P11" t="s">
        <v>27</v>
      </c>
      <c r="Q11" s="3">
        <v>190</v>
      </c>
      <c r="R11" s="3" t="str">
        <f>IF(OR(G11="12R",G11="12L"),_xlfn.XLOOKUP(C11,DB!$A$2:$A$222,DB!$B$2:$B$222,""),IF(OR(G11="30L",G11="30R"),_xlfn.XLOOKUP(C11,DB!$A$2:$A$222,DB!$C$2:$C$222,""),""))</f>
        <v>UDGUV</v>
      </c>
      <c r="S11" s="3">
        <f t="shared" si="0"/>
        <v>2</v>
      </c>
      <c r="T11" s="3" t="str">
        <f>_xlfn.XLOOKUP(C11,DB!$A$2:$A$222,DB!$D$2:$D$222,"")</f>
        <v>Sector 2</v>
      </c>
    </row>
    <row r="12" spans="1:20" x14ac:dyDescent="0.2">
      <c r="A12" t="s">
        <v>1340</v>
      </c>
      <c r="B12" t="s">
        <v>18</v>
      </c>
      <c r="C12" t="s">
        <v>131</v>
      </c>
      <c r="D12" t="s">
        <v>65</v>
      </c>
      <c r="E12" t="s">
        <v>1804</v>
      </c>
      <c r="F12" s="2">
        <v>46276.091273148202</v>
      </c>
      <c r="G12" t="s">
        <v>22</v>
      </c>
      <c r="H12" t="s">
        <v>1393</v>
      </c>
      <c r="I12" s="3">
        <v>380</v>
      </c>
      <c r="J12" t="s">
        <v>24</v>
      </c>
      <c r="K12" t="s">
        <v>25</v>
      </c>
      <c r="L12" s="3">
        <v>876</v>
      </c>
      <c r="M12" t="s">
        <v>134</v>
      </c>
      <c r="N12" s="2">
        <v>46276.138634259303</v>
      </c>
      <c r="O12" s="3">
        <v>230</v>
      </c>
      <c r="P12" t="s">
        <v>27</v>
      </c>
      <c r="Q12" s="3">
        <v>190</v>
      </c>
      <c r="R12" s="3" t="str">
        <f>IF(OR(G12="12R",G12="12L"),_xlfn.XLOOKUP(C12,DB!$A$2:$A$222,DB!$B$2:$B$222,""),IF(OR(G12="30L",G12="30R"),_xlfn.XLOOKUP(C12,DB!$A$2:$A$222,DB!$C$2:$C$222,""),""))</f>
        <v>UDGUV</v>
      </c>
      <c r="S12" s="3">
        <f t="shared" si="0"/>
        <v>2</v>
      </c>
      <c r="T12" s="3" t="str">
        <f>_xlfn.XLOOKUP(C12,DB!$A$2:$A$222,DB!$D$2:$D$222,"")</f>
        <v>Sector 2</v>
      </c>
    </row>
    <row r="13" spans="1:20" x14ac:dyDescent="0.2">
      <c r="A13" t="s">
        <v>72</v>
      </c>
      <c r="B13" t="s">
        <v>18</v>
      </c>
      <c r="C13" t="s">
        <v>29</v>
      </c>
      <c r="D13" t="s">
        <v>30</v>
      </c>
      <c r="E13" t="s">
        <v>3045</v>
      </c>
      <c r="F13" s="2">
        <v>46276.1109953704</v>
      </c>
      <c r="G13" t="s">
        <v>22</v>
      </c>
      <c r="H13" t="s">
        <v>3477</v>
      </c>
      <c r="I13" s="3">
        <v>350</v>
      </c>
      <c r="J13" t="s">
        <v>24</v>
      </c>
      <c r="K13" t="s">
        <v>25</v>
      </c>
      <c r="L13" s="3">
        <v>359</v>
      </c>
      <c r="M13" t="s">
        <v>33</v>
      </c>
      <c r="N13" s="2">
        <v>46276.131122685198</v>
      </c>
      <c r="O13" s="3">
        <v>350</v>
      </c>
      <c r="P13" t="s">
        <v>27</v>
      </c>
      <c r="Q13" s="3">
        <v>40</v>
      </c>
      <c r="R13" s="3" t="str">
        <f>IF(OR(G13="12R",G13="12L"),_xlfn.XLOOKUP(C13,DB!$A$2:$A$222,DB!$B$2:$B$222,""),IF(OR(G13="30L",G13="30R"),_xlfn.XLOOKUP(C13,DB!$A$2:$A$222,DB!$C$2:$C$222,""),""))</f>
        <v>OMSUK</v>
      </c>
      <c r="S13" s="3">
        <f t="shared" si="0"/>
        <v>2</v>
      </c>
      <c r="T13" s="3" t="str">
        <f>_xlfn.XLOOKUP(C13,DB!$A$2:$A$222,DB!$D$2:$D$222,"")</f>
        <v>Sector 3</v>
      </c>
    </row>
    <row r="14" spans="1:20" x14ac:dyDescent="0.2">
      <c r="A14" t="s">
        <v>1371</v>
      </c>
      <c r="B14" t="s">
        <v>18</v>
      </c>
      <c r="C14" t="s">
        <v>136</v>
      </c>
      <c r="D14" t="s">
        <v>36</v>
      </c>
      <c r="E14" t="s">
        <v>226</v>
      </c>
      <c r="F14" s="2">
        <v>46276.113865740699</v>
      </c>
      <c r="G14" t="s">
        <v>22</v>
      </c>
      <c r="H14" t="s">
        <v>3478</v>
      </c>
      <c r="I14" s="3">
        <v>380</v>
      </c>
      <c r="J14" t="s">
        <v>24</v>
      </c>
      <c r="K14" t="s">
        <v>25</v>
      </c>
      <c r="L14" s="3">
        <v>861</v>
      </c>
      <c r="M14" t="s">
        <v>1001</v>
      </c>
      <c r="N14" s="2">
        <v>46276.160173611097</v>
      </c>
      <c r="O14" s="3">
        <v>380</v>
      </c>
      <c r="P14" t="s">
        <v>27</v>
      </c>
      <c r="Q14" s="3">
        <v>190</v>
      </c>
      <c r="R14" s="3" t="str">
        <f>IF(OR(G14="12R",G14="12L"),_xlfn.XLOOKUP(C14,DB!$A$2:$A$222,DB!$B$2:$B$222,""),IF(OR(G14="30L",G14="30R"),_xlfn.XLOOKUP(C14,DB!$A$2:$A$222,DB!$C$2:$C$222,""),""))</f>
        <v>UDGUV</v>
      </c>
      <c r="S14" s="3">
        <f t="shared" si="0"/>
        <v>2</v>
      </c>
      <c r="T14" s="3" t="str">
        <f>_xlfn.XLOOKUP(C14,DB!$A$2:$A$222,DB!$D$2:$D$222,"")</f>
        <v>Sector 2</v>
      </c>
    </row>
    <row r="15" spans="1:20" x14ac:dyDescent="0.2">
      <c r="A15" t="s">
        <v>91</v>
      </c>
      <c r="B15" t="s">
        <v>18</v>
      </c>
      <c r="C15" t="s">
        <v>48</v>
      </c>
      <c r="D15" t="s">
        <v>36</v>
      </c>
      <c r="E15" t="s">
        <v>1799</v>
      </c>
      <c r="F15" s="2">
        <v>46276.119606481501</v>
      </c>
      <c r="G15" t="s">
        <v>22</v>
      </c>
      <c r="H15" t="s">
        <v>3479</v>
      </c>
      <c r="I15" s="3">
        <v>380</v>
      </c>
      <c r="J15" t="s">
        <v>24</v>
      </c>
      <c r="K15" t="s">
        <v>25</v>
      </c>
      <c r="L15" s="3">
        <v>860</v>
      </c>
      <c r="M15" t="s">
        <v>1001</v>
      </c>
      <c r="N15" s="2">
        <v>46276.165162037003</v>
      </c>
      <c r="O15" s="3">
        <v>380</v>
      </c>
      <c r="P15" t="s">
        <v>27</v>
      </c>
      <c r="Q15" s="3">
        <v>190</v>
      </c>
      <c r="R15" s="3" t="str">
        <f>IF(OR(G15="12R",G15="12L"),_xlfn.XLOOKUP(C15,DB!$A$2:$A$222,DB!$B$2:$B$222,""),IF(OR(G15="30L",G15="30R"),_xlfn.XLOOKUP(C15,DB!$A$2:$A$222,DB!$C$2:$C$222,""),""))</f>
        <v>UDGUV</v>
      </c>
      <c r="S15" s="3">
        <f t="shared" si="0"/>
        <v>2</v>
      </c>
      <c r="T15" s="3" t="str">
        <f>_xlfn.XLOOKUP(C15,DB!$A$2:$A$222,DB!$D$2:$D$222,"")</f>
        <v>Sector 2</v>
      </c>
    </row>
    <row r="16" spans="1:20" x14ac:dyDescent="0.2">
      <c r="A16" t="s">
        <v>648</v>
      </c>
      <c r="B16" t="s">
        <v>18</v>
      </c>
      <c r="C16" t="s">
        <v>333</v>
      </c>
      <c r="D16" t="s">
        <v>65</v>
      </c>
      <c r="E16" t="s">
        <v>145</v>
      </c>
      <c r="F16" s="2">
        <v>46276.122037036999</v>
      </c>
      <c r="G16" t="s">
        <v>22</v>
      </c>
      <c r="H16" t="s">
        <v>3480</v>
      </c>
      <c r="I16" s="3">
        <v>370</v>
      </c>
      <c r="J16" t="s">
        <v>24</v>
      </c>
      <c r="K16" t="s">
        <v>25</v>
      </c>
      <c r="L16" s="3">
        <v>148</v>
      </c>
      <c r="M16" t="s">
        <v>3481</v>
      </c>
      <c r="N16" s="2">
        <v>46276.132175925901</v>
      </c>
      <c r="O16" s="3">
        <v>291</v>
      </c>
      <c r="P16" t="s">
        <v>27</v>
      </c>
      <c r="Q16" s="3">
        <v>190</v>
      </c>
      <c r="R16" s="3" t="str">
        <f>IF(OR(G16="12R",G16="12L"),_xlfn.XLOOKUP(C16,DB!$A$2:$A$222,DB!$B$2:$B$222,""),IF(OR(G16="30L",G16="30R"),_xlfn.XLOOKUP(C16,DB!$A$2:$A$222,DB!$C$2:$C$222,""),""))</f>
        <v>TAKUX</v>
      </c>
      <c r="S16" s="3">
        <f t="shared" si="0"/>
        <v>2</v>
      </c>
      <c r="T16" s="3" t="str">
        <f>_xlfn.XLOOKUP(C16,DB!$A$2:$A$222,DB!$D$2:$D$222,"")</f>
        <v>Sector 7</v>
      </c>
    </row>
    <row r="17" spans="1:20" x14ac:dyDescent="0.2">
      <c r="A17" t="s">
        <v>94</v>
      </c>
      <c r="B17" t="s">
        <v>18</v>
      </c>
      <c r="C17" t="s">
        <v>95</v>
      </c>
      <c r="D17" t="s">
        <v>78</v>
      </c>
      <c r="E17" t="s">
        <v>96</v>
      </c>
      <c r="F17" s="2">
        <v>46276.132754629602</v>
      </c>
      <c r="G17" t="s">
        <v>2082</v>
      </c>
      <c r="H17" t="s">
        <v>3482</v>
      </c>
      <c r="I17" s="3">
        <v>340</v>
      </c>
      <c r="J17" t="s">
        <v>24</v>
      </c>
      <c r="K17" t="s">
        <v>25</v>
      </c>
      <c r="L17" s="3">
        <v>723</v>
      </c>
      <c r="M17" t="s">
        <v>95</v>
      </c>
      <c r="N17" s="2">
        <v>46276.176909722199</v>
      </c>
      <c r="O17" s="3">
        <v>0</v>
      </c>
      <c r="P17" t="s">
        <v>27</v>
      </c>
      <c r="Q17" s="3">
        <v>190</v>
      </c>
      <c r="R17" s="3" t="str">
        <f>IF(OR(G17="12R",G17="12L"),_xlfn.XLOOKUP(C17,DB!$A$2:$A$222,DB!$B$2:$B$222,""),IF(OR(G17="30L",G17="30R"),_xlfn.XLOOKUP(C17,DB!$A$2:$A$222,DB!$C$2:$C$222,""),""))</f>
        <v>UDGUV</v>
      </c>
      <c r="S17" s="3">
        <f t="shared" si="0"/>
        <v>3</v>
      </c>
      <c r="T17" s="3" t="str">
        <f>_xlfn.XLOOKUP(C17,DB!$A$2:$A$222,DB!$D$2:$D$222,"")</f>
        <v>Sector 2</v>
      </c>
    </row>
    <row r="18" spans="1:20" x14ac:dyDescent="0.2">
      <c r="A18" t="s">
        <v>108</v>
      </c>
      <c r="B18" t="s">
        <v>18</v>
      </c>
      <c r="C18" t="s">
        <v>59</v>
      </c>
      <c r="D18" t="s">
        <v>36</v>
      </c>
      <c r="E18" t="s">
        <v>214</v>
      </c>
      <c r="F18" s="2">
        <v>46276.136805555601</v>
      </c>
      <c r="G18" t="s">
        <v>2082</v>
      </c>
      <c r="H18" t="s">
        <v>3483</v>
      </c>
      <c r="I18" s="3">
        <v>360</v>
      </c>
      <c r="J18" t="s">
        <v>24</v>
      </c>
      <c r="K18" t="s">
        <v>25</v>
      </c>
      <c r="L18" s="3">
        <v>865</v>
      </c>
      <c r="M18" t="s">
        <v>3484</v>
      </c>
      <c r="N18" s="2">
        <v>46276.1819791667</v>
      </c>
      <c r="O18" s="3">
        <v>360</v>
      </c>
      <c r="P18" t="s">
        <v>27</v>
      </c>
      <c r="Q18" s="3">
        <v>7</v>
      </c>
      <c r="R18" s="3" t="str">
        <f>IF(OR(G18="12R",G18="12L"),_xlfn.XLOOKUP(C18,DB!$A$2:$A$222,DB!$B$2:$B$222,""),IF(OR(G18="30L",G18="30R"),_xlfn.XLOOKUP(C18,DB!$A$2:$A$222,DB!$C$2:$C$222,""),""))</f>
        <v>UDGUV</v>
      </c>
      <c r="S18" s="3">
        <f t="shared" si="0"/>
        <v>3</v>
      </c>
      <c r="T18" s="3" t="str">
        <f>_xlfn.XLOOKUP(C18,DB!$A$2:$A$222,DB!$D$2:$D$222,"")</f>
        <v>Sector 2</v>
      </c>
    </row>
    <row r="19" spans="1:20" x14ac:dyDescent="0.2">
      <c r="A19" t="s">
        <v>599</v>
      </c>
      <c r="B19" t="s">
        <v>18</v>
      </c>
      <c r="C19" t="s">
        <v>113</v>
      </c>
      <c r="D19" t="s">
        <v>114</v>
      </c>
      <c r="E19" t="s">
        <v>600</v>
      </c>
      <c r="F19" s="2">
        <v>46276.138541666704</v>
      </c>
      <c r="G19" t="s">
        <v>2082</v>
      </c>
      <c r="H19" t="s">
        <v>3485</v>
      </c>
      <c r="I19" s="3">
        <v>370</v>
      </c>
      <c r="J19" t="s">
        <v>24</v>
      </c>
      <c r="K19" t="s">
        <v>25</v>
      </c>
      <c r="L19" s="3">
        <v>359</v>
      </c>
      <c r="M19" t="s">
        <v>33</v>
      </c>
      <c r="N19" s="2">
        <v>46276.159398148098</v>
      </c>
      <c r="O19" s="3">
        <v>319</v>
      </c>
      <c r="P19" t="s">
        <v>46</v>
      </c>
      <c r="Q19" s="3">
        <v>190</v>
      </c>
      <c r="R19" s="3" t="str">
        <f>IF(OR(G19="12R",G19="12L"),_xlfn.XLOOKUP(C19,DB!$A$2:$A$222,DB!$B$2:$B$222,""),IF(OR(G19="30L",G19="30R"),_xlfn.XLOOKUP(C19,DB!$A$2:$A$222,DB!$C$2:$C$222,""),""))</f>
        <v>NUDAL</v>
      </c>
      <c r="S19" s="3">
        <f t="shared" si="0"/>
        <v>3</v>
      </c>
      <c r="T19" s="3" t="str">
        <f>_xlfn.XLOOKUP(C19,DB!$A$2:$A$222,DB!$D$2:$D$222,"")</f>
        <v>Sector 3</v>
      </c>
    </row>
    <row r="20" spans="1:20" x14ac:dyDescent="0.2">
      <c r="A20" t="s">
        <v>594</v>
      </c>
      <c r="B20" t="s">
        <v>18</v>
      </c>
      <c r="C20" t="s">
        <v>35</v>
      </c>
      <c r="D20" t="s">
        <v>73</v>
      </c>
      <c r="E20" t="s">
        <v>2484</v>
      </c>
      <c r="F20" s="2">
        <v>46276.141666666699</v>
      </c>
      <c r="G20" t="s">
        <v>2082</v>
      </c>
      <c r="H20" t="s">
        <v>3486</v>
      </c>
      <c r="I20" s="3">
        <v>360</v>
      </c>
      <c r="J20" t="s">
        <v>24</v>
      </c>
      <c r="K20" t="s">
        <v>25</v>
      </c>
      <c r="L20" s="3">
        <v>880</v>
      </c>
      <c r="M20" t="s">
        <v>39</v>
      </c>
      <c r="N20" s="2">
        <v>46276.1872337963</v>
      </c>
      <c r="O20" s="3">
        <v>360</v>
      </c>
      <c r="P20" t="s">
        <v>27</v>
      </c>
      <c r="Q20" s="3">
        <v>360</v>
      </c>
      <c r="R20" s="3" t="str">
        <f>IF(OR(G20="12R",G20="12L"),_xlfn.XLOOKUP(C20,DB!$A$2:$A$222,DB!$B$2:$B$222,""),IF(OR(G20="30L",G20="30R"),_xlfn.XLOOKUP(C20,DB!$A$2:$A$222,DB!$C$2:$C$222,""),""))</f>
        <v>UDGUV</v>
      </c>
      <c r="S20" s="3">
        <f t="shared" si="0"/>
        <v>3</v>
      </c>
      <c r="T20" s="3" t="str">
        <f>_xlfn.XLOOKUP(C20,DB!$A$2:$A$222,DB!$D$2:$D$222,"")</f>
        <v>Sector 2</v>
      </c>
    </row>
    <row r="21" spans="1:20" x14ac:dyDescent="0.2">
      <c r="A21" t="s">
        <v>1382</v>
      </c>
      <c r="B21" t="s">
        <v>18</v>
      </c>
      <c r="C21" t="s">
        <v>1383</v>
      </c>
      <c r="D21" t="s">
        <v>421</v>
      </c>
      <c r="E21" t="s">
        <v>3487</v>
      </c>
      <c r="F21" s="2">
        <v>46276.1429166667</v>
      </c>
      <c r="G21" t="s">
        <v>2082</v>
      </c>
      <c r="H21" t="s">
        <v>3488</v>
      </c>
      <c r="I21" s="3">
        <v>350</v>
      </c>
      <c r="J21" t="s">
        <v>24</v>
      </c>
      <c r="K21" t="s">
        <v>25</v>
      </c>
      <c r="L21" s="3">
        <v>347</v>
      </c>
      <c r="M21" t="s">
        <v>33</v>
      </c>
      <c r="N21" s="2">
        <v>46276.162060185197</v>
      </c>
      <c r="O21" s="3">
        <v>316</v>
      </c>
      <c r="P21" t="s">
        <v>46</v>
      </c>
      <c r="Q21" s="3">
        <v>190</v>
      </c>
      <c r="R21" s="3" t="str">
        <f>IF(OR(G21="12R",G21="12L"),_xlfn.XLOOKUP(C21,DB!$A$2:$A$222,DB!$B$2:$B$222,""),IF(OR(G21="30L",G21="30R"),_xlfn.XLOOKUP(C21,DB!$A$2:$A$222,DB!$C$2:$C$222,""),""))</f>
        <v>NUDAL</v>
      </c>
      <c r="S21" s="3">
        <f t="shared" si="0"/>
        <v>3</v>
      </c>
      <c r="T21" s="3" t="str">
        <f>_xlfn.XLOOKUP(C21,DB!$A$2:$A$222,DB!$D$2:$D$222,"")</f>
        <v>Sector 3</v>
      </c>
    </row>
    <row r="22" spans="1:20" x14ac:dyDescent="0.2">
      <c r="A22" t="s">
        <v>117</v>
      </c>
      <c r="B22" t="s">
        <v>18</v>
      </c>
      <c r="C22" t="s">
        <v>48</v>
      </c>
      <c r="D22" t="s">
        <v>20</v>
      </c>
      <c r="E22" t="s">
        <v>1774</v>
      </c>
      <c r="F22" s="2">
        <v>46276.197916666701</v>
      </c>
      <c r="G22" t="s">
        <v>2082</v>
      </c>
      <c r="H22" t="s">
        <v>3489</v>
      </c>
      <c r="I22" s="3">
        <v>360</v>
      </c>
      <c r="J22" t="s">
        <v>24</v>
      </c>
      <c r="K22" t="s">
        <v>25</v>
      </c>
      <c r="L22" s="3">
        <v>860</v>
      </c>
      <c r="M22" t="s">
        <v>52</v>
      </c>
      <c r="N22" s="2">
        <v>46276.226145833301</v>
      </c>
      <c r="O22" s="3">
        <v>360</v>
      </c>
      <c r="P22" t="s">
        <v>27</v>
      </c>
      <c r="Q22" s="3">
        <v>360</v>
      </c>
      <c r="R22" s="3" t="str">
        <f>IF(OR(G22="12R",G22="12L"),_xlfn.XLOOKUP(C22,DB!$A$2:$A$222,DB!$B$2:$B$222,""),IF(OR(G22="30L",G22="30R"),_xlfn.XLOOKUP(C22,DB!$A$2:$A$222,DB!$C$2:$C$222,""),""))</f>
        <v>UDGUV</v>
      </c>
      <c r="S22" s="3">
        <f t="shared" si="0"/>
        <v>4</v>
      </c>
      <c r="T22" s="3" t="str">
        <f>_xlfn.XLOOKUP(C22,DB!$A$2:$A$222,DB!$D$2:$D$222,"")</f>
        <v>Sector 2</v>
      </c>
    </row>
    <row r="23" spans="1:20" x14ac:dyDescent="0.2">
      <c r="A23" t="s">
        <v>124</v>
      </c>
      <c r="B23" t="s">
        <v>18</v>
      </c>
      <c r="C23" t="s">
        <v>35</v>
      </c>
      <c r="D23" t="s">
        <v>65</v>
      </c>
      <c r="E23" t="s">
        <v>2113</v>
      </c>
      <c r="F23" s="2">
        <v>46276.197916666701</v>
      </c>
      <c r="G23" t="s">
        <v>2082</v>
      </c>
      <c r="H23" t="s">
        <v>3490</v>
      </c>
      <c r="I23" s="3">
        <v>380</v>
      </c>
      <c r="J23" t="s">
        <v>24</v>
      </c>
      <c r="K23" t="s">
        <v>25</v>
      </c>
      <c r="L23" s="3">
        <v>878</v>
      </c>
      <c r="M23" t="s">
        <v>39</v>
      </c>
      <c r="N23" s="2">
        <v>46276.198993055601</v>
      </c>
      <c r="O23" s="3">
        <v>380</v>
      </c>
      <c r="P23" t="s">
        <v>27</v>
      </c>
      <c r="Q23" s="3">
        <v>380</v>
      </c>
      <c r="R23" s="3" t="str">
        <f>IF(OR(G23="12R",G23="12L"),_xlfn.XLOOKUP(C23,DB!$A$2:$A$222,DB!$B$2:$B$222,""),IF(OR(G23="30L",G23="30R"),_xlfn.XLOOKUP(C23,DB!$A$2:$A$222,DB!$C$2:$C$222,""),""))</f>
        <v>UDGUV</v>
      </c>
      <c r="S23" s="3">
        <f t="shared" si="0"/>
        <v>4</v>
      </c>
      <c r="T23" s="3" t="str">
        <f>_xlfn.XLOOKUP(C23,DB!$A$2:$A$222,DB!$D$2:$D$222,"")</f>
        <v>Sector 2</v>
      </c>
    </row>
    <row r="24" spans="1:20" x14ac:dyDescent="0.2">
      <c r="A24" t="s">
        <v>82</v>
      </c>
      <c r="B24" t="s">
        <v>18</v>
      </c>
      <c r="C24" t="s">
        <v>83</v>
      </c>
      <c r="D24" t="s">
        <v>78</v>
      </c>
      <c r="E24" t="s">
        <v>84</v>
      </c>
      <c r="F24" s="2">
        <v>46276.197916666701</v>
      </c>
      <c r="G24" t="s">
        <v>2082</v>
      </c>
      <c r="H24" t="s">
        <v>3491</v>
      </c>
      <c r="I24" s="3">
        <v>220</v>
      </c>
      <c r="J24" t="s">
        <v>24</v>
      </c>
      <c r="K24" t="s">
        <v>25</v>
      </c>
      <c r="L24" s="3">
        <v>357</v>
      </c>
      <c r="M24" t="s">
        <v>83</v>
      </c>
      <c r="N24" s="2">
        <v>46276.201932870397</v>
      </c>
      <c r="O24" s="3">
        <v>0</v>
      </c>
      <c r="P24" t="s">
        <v>27</v>
      </c>
      <c r="Q24" s="3">
        <v>40</v>
      </c>
      <c r="R24" s="3" t="str">
        <f>IF(OR(G24="12R",G24="12L"),_xlfn.XLOOKUP(C24,DB!$A$2:$A$222,DB!$B$2:$B$222,""),IF(OR(G24="30L",G24="30R"),_xlfn.XLOOKUP(C24,DB!$A$2:$A$222,DB!$C$2:$C$222,""),""))</f>
        <v>UDGUV</v>
      </c>
      <c r="S24" s="3">
        <f t="shared" si="0"/>
        <v>4</v>
      </c>
      <c r="T24" s="3" t="str">
        <f>_xlfn.XLOOKUP(C24,DB!$A$2:$A$222,DB!$D$2:$D$222,"")</f>
        <v>Sector 2</v>
      </c>
    </row>
    <row r="25" spans="1:20" x14ac:dyDescent="0.2">
      <c r="A25" t="s">
        <v>102</v>
      </c>
      <c r="B25" t="s">
        <v>18</v>
      </c>
      <c r="C25" t="s">
        <v>48</v>
      </c>
      <c r="D25" t="s">
        <v>20</v>
      </c>
      <c r="E25" t="s">
        <v>1074</v>
      </c>
      <c r="F25" s="2">
        <v>46276.197916666701</v>
      </c>
      <c r="G25" t="s">
        <v>2082</v>
      </c>
      <c r="H25" t="s">
        <v>3492</v>
      </c>
      <c r="I25" s="3">
        <v>360</v>
      </c>
      <c r="J25" t="s">
        <v>24</v>
      </c>
      <c r="K25" t="s">
        <v>25</v>
      </c>
      <c r="L25" s="3">
        <v>861</v>
      </c>
      <c r="M25" t="s">
        <v>52</v>
      </c>
      <c r="N25" s="2">
        <v>46276.193634259304</v>
      </c>
      <c r="O25" s="3">
        <v>360</v>
      </c>
      <c r="P25" t="s">
        <v>27</v>
      </c>
      <c r="Q25" s="3">
        <v>360</v>
      </c>
      <c r="R25" s="3" t="str">
        <f>IF(OR(G25="12R",G25="12L"),_xlfn.XLOOKUP(C25,DB!$A$2:$A$222,DB!$B$2:$B$222,""),IF(OR(G25="30L",G25="30R"),_xlfn.XLOOKUP(C25,DB!$A$2:$A$222,DB!$C$2:$C$222,""),""))</f>
        <v>UDGUV</v>
      </c>
      <c r="S25" s="3">
        <f t="shared" si="0"/>
        <v>4</v>
      </c>
      <c r="T25" s="3" t="str">
        <f>_xlfn.XLOOKUP(C25,DB!$A$2:$A$222,DB!$D$2:$D$222,"")</f>
        <v>Sector 2</v>
      </c>
    </row>
    <row r="26" spans="1:20" x14ac:dyDescent="0.2">
      <c r="A26" t="s">
        <v>98</v>
      </c>
      <c r="B26" t="s">
        <v>18</v>
      </c>
      <c r="C26" t="s">
        <v>19</v>
      </c>
      <c r="D26" t="s">
        <v>65</v>
      </c>
      <c r="E26" t="s">
        <v>2649</v>
      </c>
      <c r="F26" s="2">
        <v>46276.234375</v>
      </c>
      <c r="G26" t="s">
        <v>2082</v>
      </c>
      <c r="H26" t="s">
        <v>3493</v>
      </c>
      <c r="I26" s="3">
        <v>360</v>
      </c>
      <c r="J26" t="s">
        <v>24</v>
      </c>
      <c r="K26" t="s">
        <v>25</v>
      </c>
      <c r="L26" s="3">
        <v>865</v>
      </c>
      <c r="M26" t="s">
        <v>1678</v>
      </c>
      <c r="N26" s="2">
        <v>46276.2801736111</v>
      </c>
      <c r="O26" s="3">
        <v>360</v>
      </c>
      <c r="P26" t="s">
        <v>27</v>
      </c>
      <c r="Q26" s="3">
        <v>190</v>
      </c>
      <c r="R26" s="3" t="str">
        <f>IF(OR(G26="12R",G26="12L"),_xlfn.XLOOKUP(C26,DB!$A$2:$A$222,DB!$B$2:$B$222,""),IF(OR(G26="30L",G26="30R"),_xlfn.XLOOKUP(C26,DB!$A$2:$A$222,DB!$C$2:$C$222,""),""))</f>
        <v>UDGUV</v>
      </c>
      <c r="S26" s="3">
        <f t="shared" si="0"/>
        <v>5</v>
      </c>
      <c r="T26" s="3" t="str">
        <f>_xlfn.XLOOKUP(C26,DB!$A$2:$A$222,DB!$D$2:$D$222,"")</f>
        <v>Sector 2</v>
      </c>
    </row>
    <row r="27" spans="1:20" x14ac:dyDescent="0.2">
      <c r="A27" t="s">
        <v>127</v>
      </c>
      <c r="B27" t="s">
        <v>18</v>
      </c>
      <c r="C27" t="s">
        <v>48</v>
      </c>
      <c r="D27" t="s">
        <v>65</v>
      </c>
      <c r="E27" t="s">
        <v>945</v>
      </c>
      <c r="F27" s="2">
        <v>46276.438020833302</v>
      </c>
      <c r="G27" t="s">
        <v>2082</v>
      </c>
      <c r="H27" t="s">
        <v>3494</v>
      </c>
      <c r="I27" s="3">
        <v>380</v>
      </c>
      <c r="J27" t="s">
        <v>24</v>
      </c>
      <c r="K27" t="s">
        <v>25</v>
      </c>
      <c r="L27" s="3">
        <v>861</v>
      </c>
      <c r="M27" t="s">
        <v>52</v>
      </c>
      <c r="N27" s="2">
        <v>46276.485081018502</v>
      </c>
      <c r="O27" s="3">
        <v>380</v>
      </c>
      <c r="P27" t="s">
        <v>27</v>
      </c>
      <c r="Q27" s="3">
        <v>927</v>
      </c>
      <c r="R27" s="3" t="str">
        <f>IF(OR(G27="12R",G27="12L"),_xlfn.XLOOKUP(C27,DB!$A$2:$A$222,DB!$B$2:$B$222,""),IF(OR(G27="30L",G27="30R"),_xlfn.XLOOKUP(C27,DB!$A$2:$A$222,DB!$C$2:$C$222,""),""))</f>
        <v>UDGUV</v>
      </c>
      <c r="S27" s="3">
        <f t="shared" si="0"/>
        <v>10</v>
      </c>
      <c r="T27" s="3" t="str">
        <f>_xlfn.XLOOKUP(C27,DB!$A$2:$A$222,DB!$D$2:$D$222,"")</f>
        <v>Sector 2</v>
      </c>
    </row>
    <row r="28" spans="1:20" x14ac:dyDescent="0.2">
      <c r="A28" t="s">
        <v>130</v>
      </c>
      <c r="B28" t="s">
        <v>18</v>
      </c>
      <c r="C28" t="s">
        <v>131</v>
      </c>
      <c r="D28" t="s">
        <v>20</v>
      </c>
      <c r="E28" t="s">
        <v>993</v>
      </c>
      <c r="F28" s="2">
        <v>46276.461006944402</v>
      </c>
      <c r="G28" t="s">
        <v>2082</v>
      </c>
      <c r="H28" t="s">
        <v>3495</v>
      </c>
      <c r="I28" s="3">
        <v>380</v>
      </c>
      <c r="J28" t="s">
        <v>24</v>
      </c>
      <c r="K28" t="s">
        <v>25</v>
      </c>
      <c r="L28" s="3">
        <v>881</v>
      </c>
      <c r="M28" t="s">
        <v>2058</v>
      </c>
      <c r="N28" s="2">
        <v>46276.508391203701</v>
      </c>
      <c r="O28" s="3">
        <v>234</v>
      </c>
      <c r="P28" t="s">
        <v>27</v>
      </c>
      <c r="Q28" s="3">
        <v>190</v>
      </c>
      <c r="R28" s="3" t="str">
        <f>IF(OR(G28="12R",G28="12L"),_xlfn.XLOOKUP(C28,DB!$A$2:$A$222,DB!$B$2:$B$222,""),IF(OR(G28="30L",G28="30R"),_xlfn.XLOOKUP(C28,DB!$A$2:$A$222,DB!$C$2:$C$222,""),""))</f>
        <v>UDGUV</v>
      </c>
      <c r="S28" s="3">
        <f t="shared" si="0"/>
        <v>11</v>
      </c>
      <c r="T28" s="3" t="str">
        <f>_xlfn.XLOOKUP(C28,DB!$A$2:$A$222,DB!$D$2:$D$222,"")</f>
        <v>Sector 2</v>
      </c>
    </row>
    <row r="29" spans="1:20" x14ac:dyDescent="0.2">
      <c r="A29" t="s">
        <v>135</v>
      </c>
      <c r="B29" t="s">
        <v>18</v>
      </c>
      <c r="C29" t="s">
        <v>136</v>
      </c>
      <c r="D29" t="s">
        <v>65</v>
      </c>
      <c r="E29" t="s">
        <v>1804</v>
      </c>
      <c r="F29" s="2">
        <v>46276.466203703698</v>
      </c>
      <c r="G29" t="s">
        <v>2082</v>
      </c>
      <c r="H29" t="s">
        <v>3496</v>
      </c>
      <c r="I29" s="3">
        <v>380</v>
      </c>
      <c r="J29" t="s">
        <v>24</v>
      </c>
      <c r="K29" t="s">
        <v>25</v>
      </c>
      <c r="L29" s="3">
        <v>857</v>
      </c>
      <c r="M29" t="s">
        <v>3497</v>
      </c>
      <c r="N29" s="2">
        <v>46276.512696759302</v>
      </c>
      <c r="O29" s="3">
        <v>380</v>
      </c>
      <c r="P29" t="s">
        <v>27</v>
      </c>
      <c r="Q29" s="3">
        <v>190</v>
      </c>
      <c r="R29" s="3" t="str">
        <f>IF(OR(G29="12R",G29="12L"),_xlfn.XLOOKUP(C29,DB!$A$2:$A$222,DB!$B$2:$B$222,""),IF(OR(G29="30L",G29="30R"),_xlfn.XLOOKUP(C29,DB!$A$2:$A$222,DB!$C$2:$C$222,""),""))</f>
        <v>UDGUV</v>
      </c>
      <c r="S29" s="3">
        <f t="shared" si="0"/>
        <v>11</v>
      </c>
      <c r="T29" s="3" t="str">
        <f>_xlfn.XLOOKUP(C29,DB!$A$2:$A$222,DB!$D$2:$D$222,"")</f>
        <v>Sector 2</v>
      </c>
    </row>
    <row r="30" spans="1:20" x14ac:dyDescent="0.2">
      <c r="A30" t="s">
        <v>139</v>
      </c>
      <c r="B30" t="s">
        <v>18</v>
      </c>
      <c r="C30" t="s">
        <v>48</v>
      </c>
      <c r="D30" t="s">
        <v>49</v>
      </c>
      <c r="E30" t="s">
        <v>1244</v>
      </c>
      <c r="F30" s="2">
        <v>46276.467777777798</v>
      </c>
      <c r="G30" t="s">
        <v>2082</v>
      </c>
      <c r="H30" t="s">
        <v>3498</v>
      </c>
      <c r="I30" s="3">
        <v>360</v>
      </c>
      <c r="J30" t="s">
        <v>24</v>
      </c>
      <c r="K30" t="s">
        <v>25</v>
      </c>
      <c r="L30" s="3">
        <v>861</v>
      </c>
      <c r="M30" t="s">
        <v>52</v>
      </c>
      <c r="N30" s="2">
        <v>46276.513703703698</v>
      </c>
      <c r="O30" s="3">
        <v>360</v>
      </c>
      <c r="P30" t="s">
        <v>27</v>
      </c>
      <c r="Q30" s="3">
        <v>190</v>
      </c>
      <c r="R30" s="3" t="str">
        <f>IF(OR(G30="12R",G30="12L"),_xlfn.XLOOKUP(C30,DB!$A$2:$A$222,DB!$B$2:$B$222,""),IF(OR(G30="30L",G30="30R"),_xlfn.XLOOKUP(C30,DB!$A$2:$A$222,DB!$C$2:$C$222,""),""))</f>
        <v>UDGUV</v>
      </c>
      <c r="S30" s="3">
        <f t="shared" si="0"/>
        <v>11</v>
      </c>
      <c r="T30" s="3" t="str">
        <f>_xlfn.XLOOKUP(C30,DB!$A$2:$A$222,DB!$D$2:$D$222,"")</f>
        <v>Sector 2</v>
      </c>
    </row>
    <row r="31" spans="1:20" x14ac:dyDescent="0.2">
      <c r="A31" t="s">
        <v>142</v>
      </c>
      <c r="B31" t="s">
        <v>18</v>
      </c>
      <c r="C31" t="s">
        <v>48</v>
      </c>
      <c r="D31" t="s">
        <v>73</v>
      </c>
      <c r="E31" t="s">
        <v>161</v>
      </c>
      <c r="F31" s="2">
        <v>46276.477164351898</v>
      </c>
      <c r="G31" t="s">
        <v>2082</v>
      </c>
      <c r="H31" t="s">
        <v>3499</v>
      </c>
      <c r="I31" s="3">
        <v>360</v>
      </c>
      <c r="J31" t="s">
        <v>24</v>
      </c>
      <c r="K31" t="s">
        <v>25</v>
      </c>
      <c r="L31" s="3">
        <v>863</v>
      </c>
      <c r="M31" t="s">
        <v>3094</v>
      </c>
      <c r="N31" s="2">
        <v>46276.523611111101</v>
      </c>
      <c r="O31" s="3">
        <v>360</v>
      </c>
      <c r="P31" t="s">
        <v>27</v>
      </c>
      <c r="Q31" s="3">
        <v>190</v>
      </c>
      <c r="R31" s="3" t="str">
        <f>IF(OR(G31="12R",G31="12L"),_xlfn.XLOOKUP(C31,DB!$A$2:$A$222,DB!$B$2:$B$222,""),IF(OR(G31="30L",G31="30R"),_xlfn.XLOOKUP(C31,DB!$A$2:$A$222,DB!$C$2:$C$222,""),""))</f>
        <v>UDGUV</v>
      </c>
      <c r="S31" s="3">
        <f t="shared" si="0"/>
        <v>11</v>
      </c>
      <c r="T31" s="3" t="str">
        <f>_xlfn.XLOOKUP(C31,DB!$A$2:$A$222,DB!$D$2:$D$222,"")</f>
        <v>Sector 2</v>
      </c>
    </row>
    <row r="32" spans="1:20" x14ac:dyDescent="0.2">
      <c r="A32" t="s">
        <v>143</v>
      </c>
      <c r="B32" t="s">
        <v>18</v>
      </c>
      <c r="C32" t="s">
        <v>144</v>
      </c>
      <c r="D32" t="s">
        <v>73</v>
      </c>
      <c r="E32" t="s">
        <v>132</v>
      </c>
      <c r="F32" s="2">
        <v>46276.494525463</v>
      </c>
      <c r="G32" t="s">
        <v>2082</v>
      </c>
      <c r="H32" t="s">
        <v>3500</v>
      </c>
      <c r="I32" s="3">
        <v>290</v>
      </c>
      <c r="J32" t="s">
        <v>24</v>
      </c>
      <c r="K32" t="s">
        <v>25</v>
      </c>
      <c r="L32" s="3">
        <v>131</v>
      </c>
      <c r="M32" t="s">
        <v>45</v>
      </c>
      <c r="N32" s="2">
        <v>46276.503969907397</v>
      </c>
      <c r="O32" s="3">
        <v>251</v>
      </c>
      <c r="P32" t="s">
        <v>27</v>
      </c>
      <c r="Q32" s="3">
        <v>190</v>
      </c>
      <c r="R32" s="3" t="str">
        <f>IF(OR(G32="12R",G32="12L"),_xlfn.XLOOKUP(C32,DB!$A$2:$A$222,DB!$B$2:$B$222,""),IF(OR(G32="30L",G32="30R"),_xlfn.XLOOKUP(C32,DB!$A$2:$A$222,DB!$C$2:$C$222,""),""))</f>
        <v>NUDAL</v>
      </c>
      <c r="S32" s="3">
        <f t="shared" si="0"/>
        <v>11</v>
      </c>
      <c r="T32" s="3" t="str">
        <f>_xlfn.XLOOKUP(C32,DB!$A$2:$A$222,DB!$D$2:$D$222,"")</f>
        <v>Sector 3</v>
      </c>
    </row>
    <row r="33" spans="1:20" x14ac:dyDescent="0.2">
      <c r="A33" t="s">
        <v>147</v>
      </c>
      <c r="B33" t="s">
        <v>18</v>
      </c>
      <c r="C33" t="s">
        <v>35</v>
      </c>
      <c r="D33" t="s">
        <v>65</v>
      </c>
      <c r="E33" t="s">
        <v>145</v>
      </c>
      <c r="F33" s="2">
        <v>46276.506215277797</v>
      </c>
      <c r="G33" t="s">
        <v>2082</v>
      </c>
      <c r="H33" t="s">
        <v>3501</v>
      </c>
      <c r="I33" s="3">
        <v>380</v>
      </c>
      <c r="J33" t="s">
        <v>24</v>
      </c>
      <c r="K33" t="s">
        <v>25</v>
      </c>
      <c r="L33" s="3">
        <v>856</v>
      </c>
      <c r="M33" t="s">
        <v>39</v>
      </c>
      <c r="N33" s="2">
        <v>46276.552858796298</v>
      </c>
      <c r="O33" s="3">
        <v>380</v>
      </c>
      <c r="P33" t="s">
        <v>27</v>
      </c>
      <c r="Q33" s="3">
        <v>190</v>
      </c>
      <c r="R33" s="3" t="str">
        <f>IF(OR(G33="12R",G33="12L"),_xlfn.XLOOKUP(C33,DB!$A$2:$A$222,DB!$B$2:$B$222,""),IF(OR(G33="30L",G33="30R"),_xlfn.XLOOKUP(C33,DB!$A$2:$A$222,DB!$C$2:$C$222,""),""))</f>
        <v>UDGUV</v>
      </c>
      <c r="S33" s="3">
        <f t="shared" si="0"/>
        <v>12</v>
      </c>
      <c r="T33" s="3" t="str">
        <f>_xlfn.XLOOKUP(C33,DB!$A$2:$A$222,DB!$D$2:$D$222,"")</f>
        <v>Sector 2</v>
      </c>
    </row>
    <row r="34" spans="1:20" x14ac:dyDescent="0.2">
      <c r="A34" t="s">
        <v>241</v>
      </c>
      <c r="B34" t="s">
        <v>18</v>
      </c>
      <c r="C34" t="s">
        <v>1396</v>
      </c>
      <c r="D34" t="s">
        <v>243</v>
      </c>
      <c r="F34" s="2">
        <v>46276.507731481499</v>
      </c>
      <c r="G34" t="s">
        <v>2082</v>
      </c>
      <c r="H34" t="s">
        <v>3502</v>
      </c>
      <c r="I34" s="3">
        <v>45</v>
      </c>
      <c r="J34" t="s">
        <v>196</v>
      </c>
      <c r="K34" t="s">
        <v>62</v>
      </c>
      <c r="L34" s="3">
        <v>235</v>
      </c>
      <c r="M34" t="s">
        <v>1396</v>
      </c>
      <c r="N34" s="2">
        <v>46276.5519444444</v>
      </c>
      <c r="O34" s="3">
        <v>0</v>
      </c>
      <c r="P34" t="s">
        <v>192</v>
      </c>
      <c r="Q34" s="3">
        <v>15</v>
      </c>
      <c r="R34" s="3" t="str">
        <f>IF(OR(G34="12R",G34="12L"),_xlfn.XLOOKUP(C34,DB!$A$2:$A$222,DB!$B$2:$B$222,""),IF(OR(G34="30L",G34="30R"),_xlfn.XLOOKUP(C34,DB!$A$2:$A$222,DB!$C$2:$C$222,""),""))</f>
        <v/>
      </c>
      <c r="S34" s="3">
        <f t="shared" si="0"/>
        <v>12</v>
      </c>
      <c r="T34" s="3" t="str">
        <f>_xlfn.XLOOKUP(C34,DB!$A$2:$A$222,DB!$D$2:$D$222,"")</f>
        <v/>
      </c>
    </row>
    <row r="35" spans="1:20" x14ac:dyDescent="0.2">
      <c r="A35" t="s">
        <v>153</v>
      </c>
      <c r="B35" t="s">
        <v>18</v>
      </c>
      <c r="C35" t="s">
        <v>154</v>
      </c>
      <c r="D35" t="s">
        <v>174</v>
      </c>
      <c r="E35" t="s">
        <v>2374</v>
      </c>
      <c r="F35" s="2">
        <v>46276.5097453704</v>
      </c>
      <c r="G35" t="s">
        <v>2082</v>
      </c>
      <c r="H35" t="s">
        <v>3503</v>
      </c>
      <c r="I35" s="3">
        <v>370</v>
      </c>
      <c r="J35" t="s">
        <v>24</v>
      </c>
      <c r="K35" t="s">
        <v>25</v>
      </c>
      <c r="L35" s="3">
        <v>149</v>
      </c>
      <c r="M35" t="s">
        <v>158</v>
      </c>
      <c r="N35" s="2">
        <v>46276.519872685203</v>
      </c>
      <c r="O35" s="3">
        <v>290</v>
      </c>
      <c r="P35" t="s">
        <v>27</v>
      </c>
      <c r="Q35" s="3">
        <v>190</v>
      </c>
      <c r="R35" s="3" t="str">
        <f>IF(OR(G35="12R",G35="12L"),_xlfn.XLOOKUP(C35,DB!$A$2:$A$222,DB!$B$2:$B$222,""),IF(OR(G35="30L",G35="30R"),_xlfn.XLOOKUP(C35,DB!$A$2:$A$222,DB!$C$2:$C$222,""),""))</f>
        <v>TAKUX</v>
      </c>
      <c r="S35" s="3">
        <f t="shared" si="0"/>
        <v>12</v>
      </c>
      <c r="T35" s="3" t="str">
        <f>_xlfn.XLOOKUP(C35,DB!$A$2:$A$222,DB!$D$2:$D$222,"")</f>
        <v>Sector 7</v>
      </c>
    </row>
    <row r="36" spans="1:20" x14ac:dyDescent="0.2">
      <c r="A36" t="s">
        <v>150</v>
      </c>
      <c r="B36" t="s">
        <v>18</v>
      </c>
      <c r="C36" t="s">
        <v>48</v>
      </c>
      <c r="D36" t="s">
        <v>49</v>
      </c>
      <c r="E36" t="s">
        <v>170</v>
      </c>
      <c r="F36" s="2">
        <v>46276.511111111096</v>
      </c>
      <c r="G36" t="s">
        <v>2082</v>
      </c>
      <c r="H36" t="s">
        <v>3504</v>
      </c>
      <c r="I36" s="3">
        <v>360</v>
      </c>
      <c r="J36" t="s">
        <v>24</v>
      </c>
      <c r="K36" t="s">
        <v>25</v>
      </c>
      <c r="L36" s="3">
        <v>861</v>
      </c>
      <c r="M36" t="s">
        <v>52</v>
      </c>
      <c r="N36" s="2">
        <v>46276.557951388902</v>
      </c>
      <c r="O36" s="3">
        <v>360</v>
      </c>
      <c r="P36" t="s">
        <v>27</v>
      </c>
      <c r="Q36" s="3">
        <v>190</v>
      </c>
      <c r="R36" s="3" t="str">
        <f>IF(OR(G36="12R",G36="12L"),_xlfn.XLOOKUP(C36,DB!$A$2:$A$222,DB!$B$2:$B$222,""),IF(OR(G36="30L",G36="30R"),_xlfn.XLOOKUP(C36,DB!$A$2:$A$222,DB!$C$2:$C$222,""),""))</f>
        <v>UDGUV</v>
      </c>
      <c r="S36" s="3">
        <f t="shared" si="0"/>
        <v>12</v>
      </c>
      <c r="T36" s="3" t="str">
        <f>_xlfn.XLOOKUP(C36,DB!$A$2:$A$222,DB!$D$2:$D$222,"")</f>
        <v>Sector 2</v>
      </c>
    </row>
    <row r="37" spans="1:20" x14ac:dyDescent="0.2">
      <c r="A37" t="s">
        <v>1202</v>
      </c>
      <c r="B37" t="s">
        <v>18</v>
      </c>
      <c r="C37" t="s">
        <v>1396</v>
      </c>
      <c r="D37" t="s">
        <v>1203</v>
      </c>
      <c r="F37" s="2">
        <v>46276.520092592596</v>
      </c>
      <c r="G37" t="s">
        <v>2082</v>
      </c>
      <c r="H37" t="s">
        <v>244</v>
      </c>
      <c r="I37" s="3">
        <v>45</v>
      </c>
      <c r="J37" t="s">
        <v>196</v>
      </c>
      <c r="K37" t="s">
        <v>62</v>
      </c>
      <c r="L37" s="3">
        <v>227</v>
      </c>
      <c r="M37" t="s">
        <v>1396</v>
      </c>
      <c r="N37" s="2">
        <v>46276.5574305556</v>
      </c>
      <c r="O37" s="3">
        <v>0</v>
      </c>
      <c r="P37" t="s">
        <v>192</v>
      </c>
      <c r="Q37" s="3">
        <v>15</v>
      </c>
      <c r="R37" s="3" t="str">
        <f>IF(OR(G37="12R",G37="12L"),_xlfn.XLOOKUP(C37,DB!$A$2:$A$222,DB!$B$2:$B$222,""),IF(OR(G37="30L",G37="30R"),_xlfn.XLOOKUP(C37,DB!$A$2:$A$222,DB!$C$2:$C$222,""),""))</f>
        <v/>
      </c>
      <c r="S37" s="3">
        <f t="shared" si="0"/>
        <v>12</v>
      </c>
      <c r="T37" s="3" t="str">
        <f>_xlfn.XLOOKUP(C37,DB!$A$2:$A$222,DB!$D$2:$D$222,"")</f>
        <v/>
      </c>
    </row>
    <row r="38" spans="1:20" x14ac:dyDescent="0.2">
      <c r="A38" t="s">
        <v>3505</v>
      </c>
      <c r="B38" t="s">
        <v>18</v>
      </c>
      <c r="C38" t="s">
        <v>3506</v>
      </c>
      <c r="D38" t="s">
        <v>365</v>
      </c>
      <c r="E38" t="s">
        <v>3507</v>
      </c>
      <c r="F38" s="2">
        <v>46276.525960648098</v>
      </c>
      <c r="G38" t="s">
        <v>22</v>
      </c>
      <c r="H38" t="s">
        <v>3508</v>
      </c>
      <c r="I38" s="3">
        <v>330</v>
      </c>
      <c r="J38" t="s">
        <v>24</v>
      </c>
      <c r="K38" t="s">
        <v>62</v>
      </c>
      <c r="L38" s="3">
        <v>237</v>
      </c>
      <c r="M38" t="s">
        <v>686</v>
      </c>
      <c r="N38" s="2">
        <v>46276.539791666699</v>
      </c>
      <c r="O38" s="3">
        <v>310</v>
      </c>
      <c r="P38" t="s">
        <v>27</v>
      </c>
      <c r="Q38" s="3">
        <v>40</v>
      </c>
      <c r="R38" s="3" t="str">
        <f>IF(OR(G38="12R",G38="12L"),_xlfn.XLOOKUP(C38,DB!$A$2:$A$222,DB!$B$2:$B$222,""),IF(OR(G38="30L",G38="30R"),_xlfn.XLOOKUP(C38,DB!$A$2:$A$222,DB!$C$2:$C$222,""),""))</f>
        <v>NUDAL</v>
      </c>
      <c r="S38" s="3">
        <f t="shared" si="0"/>
        <v>12</v>
      </c>
      <c r="T38" s="3" t="str">
        <f>_xlfn.XLOOKUP(C38,DB!$A$2:$A$222,DB!$D$2:$D$222,"")</f>
        <v>Sector 3</v>
      </c>
    </row>
    <row r="39" spans="1:20" x14ac:dyDescent="0.2">
      <c r="A39" t="s">
        <v>193</v>
      </c>
      <c r="B39" t="s">
        <v>18</v>
      </c>
      <c r="C39" t="s">
        <v>18</v>
      </c>
      <c r="D39" t="s">
        <v>194</v>
      </c>
      <c r="F39" s="2">
        <v>46276.530555555597</v>
      </c>
      <c r="G39" t="s">
        <v>2082</v>
      </c>
      <c r="H39" t="s">
        <v>195</v>
      </c>
      <c r="I39" s="3">
        <v>15</v>
      </c>
      <c r="J39" t="s">
        <v>196</v>
      </c>
      <c r="K39" t="s">
        <v>62</v>
      </c>
      <c r="L39" s="3">
        <v>104</v>
      </c>
      <c r="M39" t="s">
        <v>18</v>
      </c>
      <c r="N39" s="2">
        <v>46276.554652777799</v>
      </c>
      <c r="O39" s="3">
        <v>0</v>
      </c>
      <c r="P39" t="s">
        <v>192</v>
      </c>
      <c r="Q39" s="3">
        <v>15</v>
      </c>
      <c r="R39" s="3" t="str">
        <f>IF(OR(G39="12R",G39="12L"),_xlfn.XLOOKUP(C39,DB!$A$2:$A$222,DB!$B$2:$B$222,""),IF(OR(G39="30L",G39="30R"),_xlfn.XLOOKUP(C39,DB!$A$2:$A$222,DB!$C$2:$C$222,""),""))</f>
        <v/>
      </c>
      <c r="S39" s="3">
        <f t="shared" si="0"/>
        <v>12</v>
      </c>
      <c r="T39" s="3" t="str">
        <f>_xlfn.XLOOKUP(C39,DB!$A$2:$A$222,DB!$D$2:$D$222,"")</f>
        <v/>
      </c>
    </row>
    <row r="40" spans="1:20" x14ac:dyDescent="0.2">
      <c r="A40" t="s">
        <v>1408</v>
      </c>
      <c r="B40" t="s">
        <v>18</v>
      </c>
      <c r="C40" t="s">
        <v>337</v>
      </c>
      <c r="D40" t="s">
        <v>65</v>
      </c>
      <c r="E40" t="s">
        <v>92</v>
      </c>
      <c r="F40" s="2">
        <v>46276.543865740699</v>
      </c>
      <c r="G40" t="s">
        <v>22</v>
      </c>
      <c r="H40" t="s">
        <v>598</v>
      </c>
      <c r="I40" s="3">
        <v>380</v>
      </c>
      <c r="J40" t="s">
        <v>24</v>
      </c>
      <c r="K40" t="s">
        <v>25</v>
      </c>
      <c r="L40" s="3">
        <v>859</v>
      </c>
      <c r="M40" t="s">
        <v>52</v>
      </c>
      <c r="N40" s="2">
        <v>46276.590740740699</v>
      </c>
      <c r="O40" s="3">
        <v>380</v>
      </c>
      <c r="P40" t="s">
        <v>27</v>
      </c>
      <c r="Q40" s="3">
        <v>190</v>
      </c>
      <c r="R40" s="3" t="str">
        <f>IF(OR(G40="12R",G40="12L"),_xlfn.XLOOKUP(C40,DB!$A$2:$A$222,DB!$B$2:$B$222,""),IF(OR(G40="30L",G40="30R"),_xlfn.XLOOKUP(C40,DB!$A$2:$A$222,DB!$C$2:$C$222,""),""))</f>
        <v>UDGUV</v>
      </c>
      <c r="S40" s="3">
        <f t="shared" si="0"/>
        <v>13</v>
      </c>
      <c r="T40" s="3" t="str">
        <f>_xlfn.XLOOKUP(C40,DB!$A$2:$A$222,DB!$D$2:$D$222,"")</f>
        <v>Sector 2</v>
      </c>
    </row>
    <row r="41" spans="1:20" x14ac:dyDescent="0.2">
      <c r="A41" t="s">
        <v>169</v>
      </c>
      <c r="B41" t="s">
        <v>18</v>
      </c>
      <c r="C41" t="s">
        <v>48</v>
      </c>
      <c r="D41" t="s">
        <v>49</v>
      </c>
      <c r="E41" t="s">
        <v>474</v>
      </c>
      <c r="F41" s="2">
        <v>46276.547291666699</v>
      </c>
      <c r="G41" t="s">
        <v>22</v>
      </c>
      <c r="H41" t="s">
        <v>3509</v>
      </c>
      <c r="I41" s="3">
        <v>360</v>
      </c>
      <c r="J41" t="s">
        <v>24</v>
      </c>
      <c r="K41" t="s">
        <v>25</v>
      </c>
      <c r="L41" s="3">
        <v>859</v>
      </c>
      <c r="M41" t="s">
        <v>52</v>
      </c>
      <c r="N41" s="2">
        <v>46276.594351851898</v>
      </c>
      <c r="O41" s="3">
        <v>360</v>
      </c>
      <c r="P41" t="s">
        <v>27</v>
      </c>
      <c r="Q41" s="3">
        <v>190</v>
      </c>
      <c r="R41" s="3" t="str">
        <f>IF(OR(G41="12R",G41="12L"),_xlfn.XLOOKUP(C41,DB!$A$2:$A$222,DB!$B$2:$B$222,""),IF(OR(G41="30L",G41="30R"),_xlfn.XLOOKUP(C41,DB!$A$2:$A$222,DB!$C$2:$C$222,""),""))</f>
        <v>UDGUV</v>
      </c>
      <c r="S41" s="3">
        <f t="shared" si="0"/>
        <v>13</v>
      </c>
      <c r="T41" s="3" t="str">
        <f>_xlfn.XLOOKUP(C41,DB!$A$2:$A$222,DB!$D$2:$D$222,"")</f>
        <v>Sector 2</v>
      </c>
    </row>
    <row r="42" spans="1:20" x14ac:dyDescent="0.2">
      <c r="A42" t="s">
        <v>163</v>
      </c>
      <c r="B42" t="s">
        <v>18</v>
      </c>
      <c r="C42" t="s">
        <v>186</v>
      </c>
      <c r="D42" t="s">
        <v>165</v>
      </c>
      <c r="E42" t="s">
        <v>3510</v>
      </c>
      <c r="F42" s="2">
        <v>46276.552129629599</v>
      </c>
      <c r="G42" t="s">
        <v>22</v>
      </c>
      <c r="H42" t="s">
        <v>3511</v>
      </c>
      <c r="I42" s="3">
        <v>290</v>
      </c>
      <c r="J42" t="s">
        <v>24</v>
      </c>
      <c r="K42" t="s">
        <v>25</v>
      </c>
      <c r="L42" s="3">
        <v>361</v>
      </c>
      <c r="M42" t="s">
        <v>33</v>
      </c>
      <c r="N42" s="2">
        <v>46276.572222222203</v>
      </c>
      <c r="O42" s="3">
        <v>330</v>
      </c>
      <c r="P42" t="s">
        <v>27</v>
      </c>
      <c r="Q42" s="3">
        <v>40</v>
      </c>
      <c r="R42" s="3" t="str">
        <f>IF(OR(G42="12R",G42="12L"),_xlfn.XLOOKUP(C42,DB!$A$2:$A$222,DB!$B$2:$B$222,""),IF(OR(G42="30L",G42="30R"),_xlfn.XLOOKUP(C42,DB!$A$2:$A$222,DB!$C$2:$C$222,""),""))</f>
        <v>OMSUK</v>
      </c>
      <c r="S42" s="3">
        <f t="shared" si="0"/>
        <v>13</v>
      </c>
      <c r="T42" s="3" t="str">
        <f>_xlfn.XLOOKUP(C42,DB!$A$2:$A$222,DB!$D$2:$D$222,"")</f>
        <v>Sector 3</v>
      </c>
    </row>
    <row r="43" spans="1:20" x14ac:dyDescent="0.2">
      <c r="A43" t="s">
        <v>181</v>
      </c>
      <c r="B43" t="s">
        <v>18</v>
      </c>
      <c r="C43" t="s">
        <v>182</v>
      </c>
      <c r="D43" t="s">
        <v>174</v>
      </c>
      <c r="E43" t="s">
        <v>3512</v>
      </c>
      <c r="F43" s="2">
        <v>46276.554108796299</v>
      </c>
      <c r="G43" t="s">
        <v>22</v>
      </c>
      <c r="H43" t="s">
        <v>3513</v>
      </c>
      <c r="I43" s="3">
        <v>370</v>
      </c>
      <c r="J43" t="s">
        <v>24</v>
      </c>
      <c r="K43" t="s">
        <v>25</v>
      </c>
      <c r="L43" s="3">
        <v>373</v>
      </c>
      <c r="M43" t="s">
        <v>33</v>
      </c>
      <c r="N43" s="2">
        <v>46276.574097222197</v>
      </c>
      <c r="O43" s="3">
        <v>370</v>
      </c>
      <c r="P43" t="s">
        <v>27</v>
      </c>
      <c r="Q43" s="3">
        <v>40</v>
      </c>
      <c r="R43" s="3" t="str">
        <f>IF(OR(G43="12R",G43="12L"),_xlfn.XLOOKUP(C43,DB!$A$2:$A$222,DB!$B$2:$B$222,""),IF(OR(G43="30L",G43="30R"),_xlfn.XLOOKUP(C43,DB!$A$2:$A$222,DB!$C$2:$C$222,""),""))</f>
        <v>ENEBA</v>
      </c>
      <c r="S43" s="3">
        <f t="shared" si="0"/>
        <v>13</v>
      </c>
      <c r="T43" s="3" t="str">
        <f>_xlfn.XLOOKUP(C43,DB!$A$2:$A$222,DB!$D$2:$D$222,"")</f>
        <v>Sector 3</v>
      </c>
    </row>
    <row r="44" spans="1:20" x14ac:dyDescent="0.2">
      <c r="A44" t="s">
        <v>1402</v>
      </c>
      <c r="B44" t="s">
        <v>18</v>
      </c>
      <c r="C44" t="s">
        <v>318</v>
      </c>
      <c r="D44" t="s">
        <v>890</v>
      </c>
      <c r="E44" t="s">
        <v>891</v>
      </c>
      <c r="F44" s="2">
        <v>46276.567824074104</v>
      </c>
      <c r="G44" t="s">
        <v>22</v>
      </c>
      <c r="H44" t="s">
        <v>3514</v>
      </c>
      <c r="I44" s="3">
        <v>390</v>
      </c>
      <c r="J44" t="s">
        <v>24</v>
      </c>
      <c r="K44" t="s">
        <v>25</v>
      </c>
      <c r="L44" s="3">
        <v>183</v>
      </c>
      <c r="M44" t="s">
        <v>3515</v>
      </c>
      <c r="N44" s="2">
        <v>46276.579166666699</v>
      </c>
      <c r="O44" s="3">
        <v>305</v>
      </c>
      <c r="P44" t="s">
        <v>46</v>
      </c>
      <c r="Q44" s="3">
        <v>190</v>
      </c>
      <c r="R44" s="3" t="str">
        <f>IF(OR(G44="12R",G44="12L"),_xlfn.XLOOKUP(C44,DB!$A$2:$A$222,DB!$B$2:$B$222,""),IF(OR(G44="30L",G44="30R"),_xlfn.XLOOKUP(C44,DB!$A$2:$A$222,DB!$C$2:$C$222,""),""))</f>
        <v>HECAT</v>
      </c>
      <c r="S44" s="3">
        <f t="shared" si="0"/>
        <v>13</v>
      </c>
      <c r="T44" s="3" t="str">
        <f>_xlfn.XLOOKUP(C44,DB!$A$2:$A$222,DB!$D$2:$D$222,"")</f>
        <v>Sector 7</v>
      </c>
    </row>
    <row r="45" spans="1:20" x14ac:dyDescent="0.2">
      <c r="A45" t="s">
        <v>277</v>
      </c>
      <c r="B45" t="s">
        <v>18</v>
      </c>
      <c r="C45" t="s">
        <v>18</v>
      </c>
      <c r="D45" t="s">
        <v>278</v>
      </c>
      <c r="F45" s="2">
        <v>46276.580150463</v>
      </c>
      <c r="G45" t="s">
        <v>22</v>
      </c>
      <c r="H45" t="s">
        <v>195</v>
      </c>
      <c r="I45" s="3">
        <v>15</v>
      </c>
      <c r="J45" t="s">
        <v>196</v>
      </c>
      <c r="K45" t="s">
        <v>62</v>
      </c>
      <c r="L45" s="3">
        <v>133</v>
      </c>
      <c r="M45" t="s">
        <v>18</v>
      </c>
      <c r="N45" s="2">
        <v>46276.633043981499</v>
      </c>
      <c r="O45" s="3">
        <v>0</v>
      </c>
      <c r="P45" t="s">
        <v>192</v>
      </c>
      <c r="Q45" s="3">
        <v>15</v>
      </c>
      <c r="R45" s="3" t="str">
        <f>IF(OR(G45="12R",G45="12L"),_xlfn.XLOOKUP(C45,DB!$A$2:$A$222,DB!$B$2:$B$222,""),IF(OR(G45="30L",G45="30R"),_xlfn.XLOOKUP(C45,DB!$A$2:$A$222,DB!$C$2:$C$222,""),""))</f>
        <v/>
      </c>
      <c r="S45" s="3">
        <f t="shared" si="0"/>
        <v>13</v>
      </c>
      <c r="T45" s="3" t="str">
        <f>_xlfn.XLOOKUP(C45,DB!$A$2:$A$222,DB!$D$2:$D$222,"")</f>
        <v/>
      </c>
    </row>
    <row r="46" spans="1:20" x14ac:dyDescent="0.2">
      <c r="A46" t="s">
        <v>1423</v>
      </c>
      <c r="B46" t="s">
        <v>18</v>
      </c>
      <c r="C46" t="s">
        <v>242</v>
      </c>
      <c r="D46" t="s">
        <v>276</v>
      </c>
      <c r="F46" s="2">
        <v>46276.581168981502</v>
      </c>
      <c r="G46" t="s">
        <v>22</v>
      </c>
      <c r="H46" t="s">
        <v>244</v>
      </c>
      <c r="I46" s="3">
        <v>15</v>
      </c>
      <c r="J46" t="s">
        <v>196</v>
      </c>
      <c r="K46" t="s">
        <v>62</v>
      </c>
      <c r="L46" s="3">
        <v>58</v>
      </c>
      <c r="M46" t="s">
        <v>242</v>
      </c>
      <c r="N46" s="2">
        <v>46276.594571759299</v>
      </c>
      <c r="O46" s="3">
        <v>0</v>
      </c>
      <c r="P46" t="s">
        <v>192</v>
      </c>
      <c r="Q46" s="3">
        <v>15</v>
      </c>
      <c r="R46" s="3" t="str">
        <f>IF(OR(G46="12R",G46="12L"),_xlfn.XLOOKUP(C46,DB!$A$2:$A$222,DB!$B$2:$B$222,""),IF(OR(G46="30L",G46="30R"),_xlfn.XLOOKUP(C46,DB!$A$2:$A$222,DB!$C$2:$C$222,""),""))</f>
        <v>CZM</v>
      </c>
      <c r="S46" s="3">
        <f t="shared" si="0"/>
        <v>13</v>
      </c>
      <c r="T46" s="3" t="str">
        <f>_xlfn.XLOOKUP(C46,DB!$A$2:$A$222,DB!$D$2:$D$222,"")</f>
        <v>Sector 7</v>
      </c>
    </row>
    <row r="47" spans="1:20" x14ac:dyDescent="0.2">
      <c r="A47" t="s">
        <v>197</v>
      </c>
      <c r="B47" t="s">
        <v>18</v>
      </c>
      <c r="C47" t="s">
        <v>48</v>
      </c>
      <c r="D47" t="s">
        <v>49</v>
      </c>
      <c r="E47" t="s">
        <v>50</v>
      </c>
      <c r="F47" s="2">
        <v>46276.603344907402</v>
      </c>
      <c r="G47" t="s">
        <v>22</v>
      </c>
      <c r="H47" t="s">
        <v>1422</v>
      </c>
      <c r="I47" s="3">
        <v>360</v>
      </c>
      <c r="J47" t="s">
        <v>24</v>
      </c>
      <c r="K47" t="s">
        <v>25</v>
      </c>
      <c r="L47" s="3">
        <v>859</v>
      </c>
      <c r="M47" t="s">
        <v>52</v>
      </c>
      <c r="N47" s="2">
        <v>46276.650034722203</v>
      </c>
      <c r="O47" s="3">
        <v>360</v>
      </c>
      <c r="P47" t="s">
        <v>27</v>
      </c>
      <c r="Q47" s="3">
        <v>190</v>
      </c>
      <c r="R47" s="3" t="str">
        <f>IF(OR(G47="12R",G47="12L"),_xlfn.XLOOKUP(C47,DB!$A$2:$A$222,DB!$B$2:$B$222,""),IF(OR(G47="30L",G47="30R"),_xlfn.XLOOKUP(C47,DB!$A$2:$A$222,DB!$C$2:$C$222,""),""))</f>
        <v>UDGUV</v>
      </c>
      <c r="S47" s="3">
        <f t="shared" si="0"/>
        <v>14</v>
      </c>
      <c r="T47" s="3" t="str">
        <f>_xlfn.XLOOKUP(C47,DB!$A$2:$A$222,DB!$D$2:$D$222,"")</f>
        <v>Sector 2</v>
      </c>
    </row>
    <row r="48" spans="1:20" x14ac:dyDescent="0.2">
      <c r="A48" t="s">
        <v>208</v>
      </c>
      <c r="B48" t="s">
        <v>18</v>
      </c>
      <c r="C48" t="s">
        <v>35</v>
      </c>
      <c r="D48" t="s">
        <v>65</v>
      </c>
      <c r="E48" t="s">
        <v>1424</v>
      </c>
      <c r="F48" s="2">
        <v>46276.635162036997</v>
      </c>
      <c r="G48" t="s">
        <v>22</v>
      </c>
      <c r="H48" t="s">
        <v>3516</v>
      </c>
      <c r="I48" s="3">
        <v>380</v>
      </c>
      <c r="J48" t="s">
        <v>24</v>
      </c>
      <c r="K48" t="s">
        <v>25</v>
      </c>
      <c r="L48" s="3">
        <v>872</v>
      </c>
      <c r="M48" t="s">
        <v>39</v>
      </c>
      <c r="N48" s="2">
        <v>46276.682766203703</v>
      </c>
      <c r="O48" s="3">
        <v>380</v>
      </c>
      <c r="P48" t="s">
        <v>27</v>
      </c>
      <c r="Q48" s="3">
        <v>190</v>
      </c>
      <c r="R48" s="3" t="str">
        <f>IF(OR(G48="12R",G48="12L"),_xlfn.XLOOKUP(C48,DB!$A$2:$A$222,DB!$B$2:$B$222,""),IF(OR(G48="30L",G48="30R"),_xlfn.XLOOKUP(C48,DB!$A$2:$A$222,DB!$C$2:$C$222,""),""))</f>
        <v>UDGUV</v>
      </c>
      <c r="S48" s="3">
        <f t="shared" si="0"/>
        <v>15</v>
      </c>
      <c r="T48" s="3" t="str">
        <f>_xlfn.XLOOKUP(C48,DB!$A$2:$A$222,DB!$D$2:$D$222,"")</f>
        <v>Sector 2</v>
      </c>
    </row>
    <row r="49" spans="1:20" x14ac:dyDescent="0.2">
      <c r="A49" t="s">
        <v>225</v>
      </c>
      <c r="B49" t="s">
        <v>18</v>
      </c>
      <c r="C49" t="s">
        <v>136</v>
      </c>
      <c r="D49" t="s">
        <v>36</v>
      </c>
      <c r="E49" t="s">
        <v>991</v>
      </c>
      <c r="F49" s="2">
        <v>46276.637407407397</v>
      </c>
      <c r="G49" t="s">
        <v>22</v>
      </c>
      <c r="H49" t="s">
        <v>3517</v>
      </c>
      <c r="I49" s="3">
        <v>380</v>
      </c>
      <c r="J49" t="s">
        <v>24</v>
      </c>
      <c r="K49" t="s">
        <v>25</v>
      </c>
      <c r="L49" s="3">
        <v>867</v>
      </c>
      <c r="M49" t="s">
        <v>52</v>
      </c>
      <c r="N49" s="2">
        <v>46276.684282407397</v>
      </c>
      <c r="O49" s="3">
        <v>380</v>
      </c>
      <c r="P49" t="s">
        <v>27</v>
      </c>
      <c r="Q49" s="3">
        <v>190</v>
      </c>
      <c r="R49" s="3" t="str">
        <f>IF(OR(G49="12R",G49="12L"),_xlfn.XLOOKUP(C49,DB!$A$2:$A$222,DB!$B$2:$B$222,""),IF(OR(G49="30L",G49="30R"),_xlfn.XLOOKUP(C49,DB!$A$2:$A$222,DB!$C$2:$C$222,""),""))</f>
        <v>UDGUV</v>
      </c>
      <c r="S49" s="3">
        <f t="shared" si="0"/>
        <v>15</v>
      </c>
      <c r="T49" s="3" t="str">
        <f>_xlfn.XLOOKUP(C49,DB!$A$2:$A$222,DB!$D$2:$D$222,"")</f>
        <v>Sector 2</v>
      </c>
    </row>
    <row r="50" spans="1:20" x14ac:dyDescent="0.2">
      <c r="A50" t="s">
        <v>1021</v>
      </c>
      <c r="B50" t="s">
        <v>18</v>
      </c>
      <c r="C50" t="s">
        <v>242</v>
      </c>
      <c r="D50" t="s">
        <v>1022</v>
      </c>
      <c r="F50" s="2">
        <v>46276.6390509259</v>
      </c>
      <c r="G50" t="s">
        <v>22</v>
      </c>
      <c r="H50" t="s">
        <v>244</v>
      </c>
      <c r="I50" s="3">
        <v>15</v>
      </c>
      <c r="J50" t="s">
        <v>196</v>
      </c>
      <c r="K50" t="s">
        <v>62</v>
      </c>
      <c r="L50" s="3">
        <v>58</v>
      </c>
      <c r="M50" t="s">
        <v>242</v>
      </c>
      <c r="N50" s="2">
        <v>46276.651782407404</v>
      </c>
      <c r="O50" s="3">
        <v>0</v>
      </c>
      <c r="P50" t="s">
        <v>192</v>
      </c>
      <c r="Q50" s="3">
        <v>15</v>
      </c>
      <c r="R50" s="3" t="str">
        <f>IF(OR(G50="12R",G50="12L"),_xlfn.XLOOKUP(C50,DB!$A$2:$A$222,DB!$B$2:$B$222,""),IF(OR(G50="30L",G50="30R"),_xlfn.XLOOKUP(C50,DB!$A$2:$A$222,DB!$C$2:$C$222,""),""))</f>
        <v>CZM</v>
      </c>
      <c r="S50" s="3">
        <f t="shared" si="0"/>
        <v>15</v>
      </c>
      <c r="T50" s="3" t="str">
        <f>_xlfn.XLOOKUP(C50,DB!$A$2:$A$222,DB!$D$2:$D$222,"")</f>
        <v>Sector 7</v>
      </c>
    </row>
    <row r="51" spans="1:20" x14ac:dyDescent="0.2">
      <c r="A51" t="s">
        <v>218</v>
      </c>
      <c r="B51" t="s">
        <v>18</v>
      </c>
      <c r="C51" t="s">
        <v>48</v>
      </c>
      <c r="D51" t="s">
        <v>20</v>
      </c>
      <c r="E51" t="s">
        <v>2481</v>
      </c>
      <c r="F51" s="2">
        <v>46276.646354166704</v>
      </c>
      <c r="G51" t="s">
        <v>22</v>
      </c>
      <c r="H51" t="s">
        <v>3518</v>
      </c>
      <c r="I51" s="3">
        <v>360</v>
      </c>
      <c r="J51" t="s">
        <v>24</v>
      </c>
      <c r="K51" t="s">
        <v>25</v>
      </c>
      <c r="L51" s="3">
        <v>859</v>
      </c>
      <c r="M51" t="s">
        <v>52</v>
      </c>
      <c r="N51" s="2">
        <v>46276.693437499998</v>
      </c>
      <c r="O51" s="3">
        <v>360</v>
      </c>
      <c r="P51" t="s">
        <v>27</v>
      </c>
      <c r="Q51" s="3">
        <v>190</v>
      </c>
      <c r="R51" s="3" t="str">
        <f>IF(OR(G51="12R",G51="12L"),_xlfn.XLOOKUP(C51,DB!$A$2:$A$222,DB!$B$2:$B$222,""),IF(OR(G51="30L",G51="30R"),_xlfn.XLOOKUP(C51,DB!$A$2:$A$222,DB!$C$2:$C$222,""),""))</f>
        <v>UDGUV</v>
      </c>
      <c r="S51" s="3">
        <f t="shared" si="0"/>
        <v>15</v>
      </c>
      <c r="T51" s="3" t="str">
        <f>_xlfn.XLOOKUP(C51,DB!$A$2:$A$222,DB!$D$2:$D$222,"")</f>
        <v>Sector 2</v>
      </c>
    </row>
    <row r="52" spans="1:20" x14ac:dyDescent="0.2">
      <c r="A52" t="s">
        <v>1202</v>
      </c>
      <c r="B52" t="s">
        <v>18</v>
      </c>
      <c r="C52" t="s">
        <v>1396</v>
      </c>
      <c r="D52" t="s">
        <v>1203</v>
      </c>
      <c r="F52" s="2">
        <v>46276.648125</v>
      </c>
      <c r="G52" t="s">
        <v>22</v>
      </c>
      <c r="H52" t="s">
        <v>244</v>
      </c>
      <c r="I52" s="3">
        <v>45</v>
      </c>
      <c r="J52" t="s">
        <v>196</v>
      </c>
      <c r="K52" t="s">
        <v>62</v>
      </c>
      <c r="L52" s="3">
        <v>227</v>
      </c>
      <c r="M52" t="s">
        <v>1396</v>
      </c>
      <c r="N52" s="2">
        <v>46276.683611111097</v>
      </c>
      <c r="O52" s="3">
        <v>0</v>
      </c>
      <c r="P52" t="s">
        <v>192</v>
      </c>
      <c r="Q52" s="3">
        <v>15</v>
      </c>
      <c r="R52" s="3" t="str">
        <f>IF(OR(G52="12R",G52="12L"),_xlfn.XLOOKUP(C52,DB!$A$2:$A$222,DB!$B$2:$B$222,""),IF(OR(G52="30L",G52="30R"),_xlfn.XLOOKUP(C52,DB!$A$2:$A$222,DB!$C$2:$C$222,""),""))</f>
        <v/>
      </c>
      <c r="S52" s="3">
        <f t="shared" si="0"/>
        <v>15</v>
      </c>
      <c r="T52" s="3" t="str">
        <f>_xlfn.XLOOKUP(C52,DB!$A$2:$A$222,DB!$D$2:$D$222,"")</f>
        <v/>
      </c>
    </row>
    <row r="53" spans="1:20" x14ac:dyDescent="0.2">
      <c r="A53" t="s">
        <v>1033</v>
      </c>
      <c r="B53" t="s">
        <v>18</v>
      </c>
      <c r="C53" t="s">
        <v>59</v>
      </c>
      <c r="D53" t="s">
        <v>65</v>
      </c>
      <c r="E53" t="s">
        <v>3519</v>
      </c>
      <c r="F53" s="2">
        <v>46276.651875000003</v>
      </c>
      <c r="G53" t="s">
        <v>22</v>
      </c>
      <c r="H53" t="s">
        <v>3520</v>
      </c>
      <c r="I53" s="3">
        <v>380</v>
      </c>
      <c r="J53" t="s">
        <v>24</v>
      </c>
      <c r="K53" t="s">
        <v>25</v>
      </c>
      <c r="L53" s="3">
        <v>860</v>
      </c>
      <c r="M53" t="s">
        <v>1325</v>
      </c>
      <c r="N53" s="2">
        <v>46276.698449074102</v>
      </c>
      <c r="O53" s="3">
        <v>380</v>
      </c>
      <c r="P53" t="s">
        <v>27</v>
      </c>
      <c r="Q53" s="3">
        <v>190</v>
      </c>
      <c r="R53" s="3" t="str">
        <f>IF(OR(G53="12R",G53="12L"),_xlfn.XLOOKUP(C53,DB!$A$2:$A$222,DB!$B$2:$B$222,""),IF(OR(G53="30L",G53="30R"),_xlfn.XLOOKUP(C53,DB!$A$2:$A$222,DB!$C$2:$C$222,""),""))</f>
        <v>UDGUV</v>
      </c>
      <c r="S53" s="3">
        <f t="shared" si="0"/>
        <v>15</v>
      </c>
      <c r="T53" s="3" t="str">
        <f>_xlfn.XLOOKUP(C53,DB!$A$2:$A$222,DB!$D$2:$D$222,"")</f>
        <v>Sector 2</v>
      </c>
    </row>
    <row r="54" spans="1:20" x14ac:dyDescent="0.2">
      <c r="A54" t="s">
        <v>234</v>
      </c>
      <c r="B54" t="s">
        <v>18</v>
      </c>
      <c r="C54" t="s">
        <v>136</v>
      </c>
      <c r="D54" t="s">
        <v>174</v>
      </c>
      <c r="E54" t="s">
        <v>3521</v>
      </c>
      <c r="F54" s="2">
        <v>46276.653541666703</v>
      </c>
      <c r="G54" t="s">
        <v>22</v>
      </c>
      <c r="H54" t="s">
        <v>3522</v>
      </c>
      <c r="I54" s="3">
        <v>380</v>
      </c>
      <c r="J54" t="s">
        <v>24</v>
      </c>
      <c r="K54" t="s">
        <v>25</v>
      </c>
      <c r="L54" s="3">
        <v>860</v>
      </c>
      <c r="M54" t="s">
        <v>3523</v>
      </c>
      <c r="N54" s="2">
        <v>46276.700208333299</v>
      </c>
      <c r="O54" s="3">
        <v>380</v>
      </c>
      <c r="P54" t="s">
        <v>27</v>
      </c>
      <c r="Q54" s="3">
        <v>190</v>
      </c>
      <c r="R54" s="3" t="str">
        <f>IF(OR(G54="12R",G54="12L"),_xlfn.XLOOKUP(C54,DB!$A$2:$A$222,DB!$B$2:$B$222,""),IF(OR(G54="30L",G54="30R"),_xlfn.XLOOKUP(C54,DB!$A$2:$A$222,DB!$C$2:$C$222,""),""))</f>
        <v>UDGUV</v>
      </c>
      <c r="S54" s="3">
        <f t="shared" si="0"/>
        <v>15</v>
      </c>
      <c r="T54" s="3" t="str">
        <f>_xlfn.XLOOKUP(C54,DB!$A$2:$A$222,DB!$D$2:$D$222,"")</f>
        <v>Sector 2</v>
      </c>
    </row>
    <row r="55" spans="1:20" x14ac:dyDescent="0.2">
      <c r="A55" t="s">
        <v>213</v>
      </c>
      <c r="B55" t="s">
        <v>18</v>
      </c>
      <c r="C55" t="s">
        <v>59</v>
      </c>
      <c r="D55" t="s">
        <v>36</v>
      </c>
      <c r="E55" t="s">
        <v>1550</v>
      </c>
      <c r="F55" s="2">
        <v>46276.6550810185</v>
      </c>
      <c r="G55" t="s">
        <v>22</v>
      </c>
      <c r="H55" t="s">
        <v>1377</v>
      </c>
      <c r="I55" s="3">
        <v>360</v>
      </c>
      <c r="J55" t="s">
        <v>24</v>
      </c>
      <c r="K55" t="s">
        <v>216</v>
      </c>
      <c r="L55" s="3">
        <v>859</v>
      </c>
      <c r="M55" t="s">
        <v>52</v>
      </c>
      <c r="N55" s="2">
        <v>46276.701678240701</v>
      </c>
      <c r="O55" s="3">
        <v>360</v>
      </c>
      <c r="P55" t="s">
        <v>27</v>
      </c>
      <c r="Q55" s="3">
        <v>190</v>
      </c>
      <c r="R55" s="3" t="str">
        <f>IF(OR(G55="12R",G55="12L"),_xlfn.XLOOKUP(C55,DB!$A$2:$A$222,DB!$B$2:$B$222,""),IF(OR(G55="30L",G55="30R"),_xlfn.XLOOKUP(C55,DB!$A$2:$A$222,DB!$C$2:$C$222,""),""))</f>
        <v>UDGUV</v>
      </c>
      <c r="S55" s="3">
        <f t="shared" si="0"/>
        <v>15</v>
      </c>
      <c r="T55" s="3" t="str">
        <f>_xlfn.XLOOKUP(C55,DB!$A$2:$A$222,DB!$D$2:$D$222,"")</f>
        <v>Sector 2</v>
      </c>
    </row>
    <row r="56" spans="1:20" x14ac:dyDescent="0.2">
      <c r="A56" t="s">
        <v>219</v>
      </c>
      <c r="B56" t="s">
        <v>18</v>
      </c>
      <c r="C56" t="s">
        <v>35</v>
      </c>
      <c r="D56" t="s">
        <v>73</v>
      </c>
      <c r="E56" t="s">
        <v>283</v>
      </c>
      <c r="F56" s="2">
        <v>46276.656759259298</v>
      </c>
      <c r="G56" t="s">
        <v>22</v>
      </c>
      <c r="H56" t="s">
        <v>3524</v>
      </c>
      <c r="I56" s="3">
        <v>360</v>
      </c>
      <c r="J56" t="s">
        <v>24</v>
      </c>
      <c r="K56" t="s">
        <v>25</v>
      </c>
      <c r="L56" s="3">
        <v>872</v>
      </c>
      <c r="M56" t="s">
        <v>39</v>
      </c>
      <c r="N56" s="2">
        <v>46276.703611111101</v>
      </c>
      <c r="O56" s="3">
        <v>360</v>
      </c>
      <c r="P56" t="s">
        <v>27</v>
      </c>
      <c r="Q56" s="3">
        <v>190</v>
      </c>
      <c r="R56" s="3" t="str">
        <f>IF(OR(G56="12R",G56="12L"),_xlfn.XLOOKUP(C56,DB!$A$2:$A$222,DB!$B$2:$B$222,""),IF(OR(G56="30L",G56="30R"),_xlfn.XLOOKUP(C56,DB!$A$2:$A$222,DB!$C$2:$C$222,""),""))</f>
        <v>UDGUV</v>
      </c>
      <c r="S56" s="3">
        <f t="shared" si="0"/>
        <v>15</v>
      </c>
      <c r="T56" s="3" t="str">
        <f>_xlfn.XLOOKUP(C56,DB!$A$2:$A$222,DB!$D$2:$D$222,"")</f>
        <v>Sector 2</v>
      </c>
    </row>
    <row r="57" spans="1:20" x14ac:dyDescent="0.2">
      <c r="A57" t="s">
        <v>210</v>
      </c>
      <c r="B57" t="s">
        <v>18</v>
      </c>
      <c r="C57" t="s">
        <v>211</v>
      </c>
      <c r="D57" t="s">
        <v>78</v>
      </c>
      <c r="E57" t="s">
        <v>3525</v>
      </c>
      <c r="F57" s="2">
        <v>46276.662384259304</v>
      </c>
      <c r="G57" t="s">
        <v>22</v>
      </c>
      <c r="H57" t="s">
        <v>3526</v>
      </c>
      <c r="I57" s="3">
        <v>330</v>
      </c>
      <c r="J57" t="s">
        <v>24</v>
      </c>
      <c r="K57" t="s">
        <v>25</v>
      </c>
      <c r="L57" s="3">
        <v>136</v>
      </c>
      <c r="M57" t="s">
        <v>45</v>
      </c>
      <c r="N57" s="2">
        <v>46276.671886574099</v>
      </c>
      <c r="O57" s="3">
        <v>253</v>
      </c>
      <c r="P57" t="s">
        <v>27</v>
      </c>
      <c r="Q57" s="3">
        <v>190</v>
      </c>
      <c r="R57" s="3" t="str">
        <f>IF(OR(G57="12R",G57="12L"),_xlfn.XLOOKUP(C57,DB!$A$2:$A$222,DB!$B$2:$B$222,""),IF(OR(G57="30L",G57="30R"),_xlfn.XLOOKUP(C57,DB!$A$2:$A$222,DB!$C$2:$C$222,""),""))</f>
        <v>NUDAL</v>
      </c>
      <c r="S57" s="3">
        <f t="shared" si="0"/>
        <v>15</v>
      </c>
      <c r="T57" s="3" t="str">
        <f>_xlfn.XLOOKUP(C57,DB!$A$2:$A$222,DB!$D$2:$D$222,"")</f>
        <v>Sector 3</v>
      </c>
    </row>
    <row r="58" spans="1:20" x14ac:dyDescent="0.2">
      <c r="A58" t="s">
        <v>222</v>
      </c>
      <c r="B58" t="s">
        <v>18</v>
      </c>
      <c r="C58" t="s">
        <v>19</v>
      </c>
      <c r="D58" t="s">
        <v>36</v>
      </c>
      <c r="E58" t="s">
        <v>1600</v>
      </c>
      <c r="F58" s="2">
        <v>46276.663553240702</v>
      </c>
      <c r="G58" t="s">
        <v>22</v>
      </c>
      <c r="H58" t="s">
        <v>3527</v>
      </c>
      <c r="I58" s="3">
        <v>360</v>
      </c>
      <c r="J58" t="s">
        <v>24</v>
      </c>
      <c r="K58" t="s">
        <v>25</v>
      </c>
      <c r="L58" s="3">
        <v>870</v>
      </c>
      <c r="M58" t="s">
        <v>267</v>
      </c>
      <c r="N58" s="2">
        <v>46276.711180555598</v>
      </c>
      <c r="O58" s="3">
        <v>360</v>
      </c>
      <c r="P58" t="s">
        <v>27</v>
      </c>
      <c r="Q58" s="3">
        <v>190</v>
      </c>
      <c r="R58" s="3" t="str">
        <f>IF(OR(G58="12R",G58="12L"),_xlfn.XLOOKUP(C58,DB!$A$2:$A$222,DB!$B$2:$B$222,""),IF(OR(G58="30L",G58="30R"),_xlfn.XLOOKUP(C58,DB!$A$2:$A$222,DB!$C$2:$C$222,""),""))</f>
        <v>UDGUV</v>
      </c>
      <c r="S58" s="3">
        <f t="shared" si="0"/>
        <v>15</v>
      </c>
      <c r="T58" s="3" t="str">
        <f>_xlfn.XLOOKUP(C58,DB!$A$2:$A$222,DB!$D$2:$D$222,"")</f>
        <v>Sector 2</v>
      </c>
    </row>
    <row r="59" spans="1:20" x14ac:dyDescent="0.2">
      <c r="A59" t="s">
        <v>228</v>
      </c>
      <c r="B59" t="s">
        <v>18</v>
      </c>
      <c r="C59" t="s">
        <v>48</v>
      </c>
      <c r="D59" t="s">
        <v>73</v>
      </c>
      <c r="E59" t="s">
        <v>2365</v>
      </c>
      <c r="F59" s="2">
        <v>46276.666377314803</v>
      </c>
      <c r="G59" t="s">
        <v>22</v>
      </c>
      <c r="H59" t="s">
        <v>3528</v>
      </c>
      <c r="I59" s="3">
        <v>360</v>
      </c>
      <c r="J59" t="s">
        <v>24</v>
      </c>
      <c r="K59" t="s">
        <v>25</v>
      </c>
      <c r="L59" s="3">
        <v>854</v>
      </c>
      <c r="M59" t="s">
        <v>52</v>
      </c>
      <c r="N59" s="2">
        <v>46276.713437500002</v>
      </c>
      <c r="O59" s="3">
        <v>360</v>
      </c>
      <c r="P59" t="s">
        <v>27</v>
      </c>
      <c r="Q59" s="3">
        <v>190</v>
      </c>
      <c r="R59" s="3" t="str">
        <f>IF(OR(G59="12R",G59="12L"),_xlfn.XLOOKUP(C59,DB!$A$2:$A$222,DB!$B$2:$B$222,""),IF(OR(G59="30L",G59="30R"),_xlfn.XLOOKUP(C59,DB!$A$2:$A$222,DB!$C$2:$C$222,""),""))</f>
        <v>UDGUV</v>
      </c>
      <c r="S59" s="3">
        <f t="shared" si="0"/>
        <v>15</v>
      </c>
      <c r="T59" s="3" t="str">
        <f>_xlfn.XLOOKUP(C59,DB!$A$2:$A$222,DB!$D$2:$D$222,"")</f>
        <v>Sector 2</v>
      </c>
    </row>
    <row r="60" spans="1:20" x14ac:dyDescent="0.2">
      <c r="A60" t="s">
        <v>718</v>
      </c>
      <c r="B60" t="s">
        <v>18</v>
      </c>
      <c r="C60" t="s">
        <v>29</v>
      </c>
      <c r="D60" t="s">
        <v>30</v>
      </c>
      <c r="E60" t="s">
        <v>3045</v>
      </c>
      <c r="F60" s="2">
        <v>46276.670520833301</v>
      </c>
      <c r="G60" t="s">
        <v>22</v>
      </c>
      <c r="H60" t="s">
        <v>3529</v>
      </c>
      <c r="I60" s="3">
        <v>370</v>
      </c>
      <c r="J60" t="s">
        <v>24</v>
      </c>
      <c r="K60" t="s">
        <v>25</v>
      </c>
      <c r="L60" s="3">
        <v>361</v>
      </c>
      <c r="M60" t="s">
        <v>2304</v>
      </c>
      <c r="N60" s="2">
        <v>46276.691666666702</v>
      </c>
      <c r="O60" s="3">
        <v>370</v>
      </c>
      <c r="P60" t="s">
        <v>27</v>
      </c>
      <c r="Q60" s="3">
        <v>40</v>
      </c>
      <c r="R60" s="3" t="str">
        <f>IF(OR(G60="12R",G60="12L"),_xlfn.XLOOKUP(C60,DB!$A$2:$A$222,DB!$B$2:$B$222,""),IF(OR(G60="30L",G60="30R"),_xlfn.XLOOKUP(C60,DB!$A$2:$A$222,DB!$C$2:$C$222,""),""))</f>
        <v>OMSUK</v>
      </c>
      <c r="S60" s="3">
        <f t="shared" si="0"/>
        <v>16</v>
      </c>
      <c r="T60" s="3" t="str">
        <f>_xlfn.XLOOKUP(C60,DB!$A$2:$A$222,DB!$D$2:$D$222,"")</f>
        <v>Sector 3</v>
      </c>
    </row>
    <row r="61" spans="1:20" x14ac:dyDescent="0.2">
      <c r="A61" t="s">
        <v>1064</v>
      </c>
      <c r="B61" t="s">
        <v>18</v>
      </c>
      <c r="C61" t="s">
        <v>173</v>
      </c>
      <c r="D61" t="s">
        <v>174</v>
      </c>
      <c r="E61" t="s">
        <v>3530</v>
      </c>
      <c r="F61" s="2">
        <v>46276.672060185199</v>
      </c>
      <c r="G61" t="s">
        <v>22</v>
      </c>
      <c r="H61" t="s">
        <v>3531</v>
      </c>
      <c r="I61" s="3">
        <v>360</v>
      </c>
      <c r="J61" t="s">
        <v>24</v>
      </c>
      <c r="K61" t="s">
        <v>25</v>
      </c>
      <c r="L61" s="3">
        <v>431</v>
      </c>
      <c r="M61" t="s">
        <v>308</v>
      </c>
      <c r="N61" s="2">
        <v>46276.695162037002</v>
      </c>
      <c r="O61" s="3">
        <v>360</v>
      </c>
      <c r="P61" t="s">
        <v>27</v>
      </c>
      <c r="Q61" s="3">
        <v>40</v>
      </c>
      <c r="R61" s="3" t="str">
        <f>IF(OR(G61="12R",G61="12L"),_xlfn.XLOOKUP(C61,DB!$A$2:$A$222,DB!$B$2:$B$222,""),IF(OR(G61="30L",G61="30R"),_xlfn.XLOOKUP(C61,DB!$A$2:$A$222,DB!$C$2:$C$222,""),""))</f>
        <v>ENEBA</v>
      </c>
      <c r="S61" s="3">
        <f t="shared" si="0"/>
        <v>16</v>
      </c>
      <c r="T61" s="3" t="str">
        <f>_xlfn.XLOOKUP(C61,DB!$A$2:$A$222,DB!$D$2:$D$222,"")</f>
        <v>Sector 3</v>
      </c>
    </row>
    <row r="62" spans="1:20" x14ac:dyDescent="0.2">
      <c r="A62" t="s">
        <v>3532</v>
      </c>
      <c r="B62" t="s">
        <v>18</v>
      </c>
      <c r="C62" t="s">
        <v>173</v>
      </c>
      <c r="D62" t="s">
        <v>73</v>
      </c>
      <c r="E62" t="s">
        <v>1613</v>
      </c>
      <c r="F62" s="2">
        <v>46276.675416666701</v>
      </c>
      <c r="G62" t="s">
        <v>22</v>
      </c>
      <c r="H62" t="s">
        <v>3533</v>
      </c>
      <c r="I62" s="3">
        <v>360</v>
      </c>
      <c r="J62" t="s">
        <v>24</v>
      </c>
      <c r="K62" t="s">
        <v>25</v>
      </c>
      <c r="L62" s="3">
        <v>884</v>
      </c>
      <c r="M62" t="s">
        <v>2617</v>
      </c>
      <c r="N62" s="2">
        <v>46276.722708333298</v>
      </c>
      <c r="O62" s="3">
        <v>360</v>
      </c>
      <c r="P62" t="s">
        <v>27</v>
      </c>
      <c r="Q62" s="3">
        <v>190</v>
      </c>
      <c r="R62" s="3" t="str">
        <f>IF(OR(G62="12R",G62="12L"),_xlfn.XLOOKUP(C62,DB!$A$2:$A$222,DB!$B$2:$B$222,""),IF(OR(G62="30L",G62="30R"),_xlfn.XLOOKUP(C62,DB!$A$2:$A$222,DB!$C$2:$C$222,""),""))</f>
        <v>ENEBA</v>
      </c>
      <c r="S62" s="3">
        <f t="shared" si="0"/>
        <v>16</v>
      </c>
      <c r="T62" s="3" t="str">
        <f>_xlfn.XLOOKUP(C62,DB!$A$2:$A$222,DB!$D$2:$D$222,"")</f>
        <v>Sector 3</v>
      </c>
    </row>
    <row r="63" spans="1:20" x14ac:dyDescent="0.2">
      <c r="A63" t="s">
        <v>277</v>
      </c>
      <c r="B63" t="s">
        <v>18</v>
      </c>
      <c r="C63" t="s">
        <v>242</v>
      </c>
      <c r="D63" t="s">
        <v>278</v>
      </c>
      <c r="F63" s="2">
        <v>46276.680277777799</v>
      </c>
      <c r="G63" t="s">
        <v>22</v>
      </c>
      <c r="H63" t="s">
        <v>244</v>
      </c>
      <c r="I63" s="3">
        <v>15</v>
      </c>
      <c r="J63" t="s">
        <v>196</v>
      </c>
      <c r="K63" t="s">
        <v>62</v>
      </c>
      <c r="L63" s="3">
        <v>58</v>
      </c>
      <c r="M63" t="s">
        <v>242</v>
      </c>
      <c r="N63" s="2">
        <v>46276.704282407401</v>
      </c>
      <c r="O63" s="3">
        <v>0</v>
      </c>
      <c r="P63" t="s">
        <v>192</v>
      </c>
      <c r="Q63" s="3">
        <v>15</v>
      </c>
      <c r="R63" s="3" t="str">
        <f>IF(OR(G63="12R",G63="12L"),_xlfn.XLOOKUP(C63,DB!$A$2:$A$222,DB!$B$2:$B$222,""),IF(OR(G63="30L",G63="30R"),_xlfn.XLOOKUP(C63,DB!$A$2:$A$222,DB!$C$2:$C$222,""),""))</f>
        <v>CZM</v>
      </c>
      <c r="S63" s="3">
        <f t="shared" si="0"/>
        <v>16</v>
      </c>
      <c r="T63" s="3" t="str">
        <f>_xlfn.XLOOKUP(C63,DB!$A$2:$A$222,DB!$D$2:$D$222,"")</f>
        <v>Sector 7</v>
      </c>
    </row>
    <row r="64" spans="1:20" x14ac:dyDescent="0.2">
      <c r="A64" t="s">
        <v>257</v>
      </c>
      <c r="B64" t="s">
        <v>18</v>
      </c>
      <c r="C64" t="s">
        <v>29</v>
      </c>
      <c r="D64" t="s">
        <v>73</v>
      </c>
      <c r="E64" t="s">
        <v>2167</v>
      </c>
      <c r="F64" s="2">
        <v>46276.683263888903</v>
      </c>
      <c r="G64" t="s">
        <v>22</v>
      </c>
      <c r="H64" t="s">
        <v>3534</v>
      </c>
      <c r="I64" s="3">
        <v>330</v>
      </c>
      <c r="J64" t="s">
        <v>24</v>
      </c>
      <c r="K64" t="s">
        <v>25</v>
      </c>
      <c r="L64" s="3">
        <v>136</v>
      </c>
      <c r="M64" t="s">
        <v>45</v>
      </c>
      <c r="N64" s="2">
        <v>46276.693298611099</v>
      </c>
      <c r="O64" s="3">
        <v>220</v>
      </c>
      <c r="P64" t="s">
        <v>27</v>
      </c>
      <c r="Q64" s="3">
        <v>190</v>
      </c>
      <c r="R64" s="3" t="str">
        <f>IF(OR(G64="12R",G64="12L"),_xlfn.XLOOKUP(C64,DB!$A$2:$A$222,DB!$B$2:$B$222,""),IF(OR(G64="30L",G64="30R"),_xlfn.XLOOKUP(C64,DB!$A$2:$A$222,DB!$C$2:$C$222,""),""))</f>
        <v>OMSUK</v>
      </c>
      <c r="S64" s="3">
        <f t="shared" si="0"/>
        <v>16</v>
      </c>
      <c r="T64" s="3" t="str">
        <f>_xlfn.XLOOKUP(C64,DB!$A$2:$A$222,DB!$D$2:$D$222,"")</f>
        <v>Sector 3</v>
      </c>
    </row>
    <row r="65" spans="1:20" x14ac:dyDescent="0.2">
      <c r="A65" t="s">
        <v>260</v>
      </c>
      <c r="B65" t="s">
        <v>18</v>
      </c>
      <c r="C65" t="s">
        <v>261</v>
      </c>
      <c r="D65" t="s">
        <v>49</v>
      </c>
      <c r="E65" t="s">
        <v>1863</v>
      </c>
      <c r="F65" s="2">
        <v>46276.684513888897</v>
      </c>
      <c r="G65" t="s">
        <v>22</v>
      </c>
      <c r="H65" t="s">
        <v>3535</v>
      </c>
      <c r="I65" s="3">
        <v>330</v>
      </c>
      <c r="J65" t="s">
        <v>24</v>
      </c>
      <c r="K65" t="s">
        <v>25</v>
      </c>
      <c r="L65" s="3">
        <v>309</v>
      </c>
      <c r="M65" t="s">
        <v>3536</v>
      </c>
      <c r="N65" s="2">
        <v>46276.702141203699</v>
      </c>
      <c r="O65" s="3">
        <v>330</v>
      </c>
      <c r="P65" t="s">
        <v>27</v>
      </c>
      <c r="Q65" s="3">
        <v>40</v>
      </c>
      <c r="R65" s="3" t="str">
        <f>IF(OR(G65="12R",G65="12L"),_xlfn.XLOOKUP(C65,DB!$A$2:$A$222,DB!$B$2:$B$222,""),IF(OR(G65="30L",G65="30R"),_xlfn.XLOOKUP(C65,DB!$A$2:$A$222,DB!$C$2:$C$222,""),""))</f>
        <v>OMSUK</v>
      </c>
      <c r="S65" s="3">
        <f t="shared" si="0"/>
        <v>16</v>
      </c>
      <c r="T65" s="3" t="str">
        <f>_xlfn.XLOOKUP(C65,DB!$A$2:$A$222,DB!$D$2:$D$222,"")</f>
        <v>Sector 3</v>
      </c>
    </row>
    <row r="66" spans="1:20" x14ac:dyDescent="0.2">
      <c r="A66" t="s">
        <v>237</v>
      </c>
      <c r="B66" t="s">
        <v>18</v>
      </c>
      <c r="C66" t="s">
        <v>238</v>
      </c>
      <c r="D66" t="s">
        <v>36</v>
      </c>
      <c r="E66" t="s">
        <v>1802</v>
      </c>
      <c r="F66" s="2">
        <v>46276.685312499998</v>
      </c>
      <c r="G66" t="s">
        <v>22</v>
      </c>
      <c r="H66" t="s">
        <v>3537</v>
      </c>
      <c r="I66" s="3">
        <v>340</v>
      </c>
      <c r="J66" t="s">
        <v>24</v>
      </c>
      <c r="K66" t="s">
        <v>25</v>
      </c>
      <c r="L66" s="3">
        <v>870</v>
      </c>
      <c r="M66" t="s">
        <v>39</v>
      </c>
      <c r="N66" s="2">
        <v>46276.731747685197</v>
      </c>
      <c r="O66" s="3">
        <v>340</v>
      </c>
      <c r="P66" t="s">
        <v>27</v>
      </c>
      <c r="Q66" s="3">
        <v>190</v>
      </c>
      <c r="R66" s="3" t="str">
        <f>IF(OR(G66="12R",G66="12L"),_xlfn.XLOOKUP(C66,DB!$A$2:$A$222,DB!$B$2:$B$222,""),IF(OR(G66="30L",G66="30R"),_xlfn.XLOOKUP(C66,DB!$A$2:$A$222,DB!$C$2:$C$222,""),""))</f>
        <v>UDGUV</v>
      </c>
      <c r="S66" s="3">
        <f t="shared" si="0"/>
        <v>16</v>
      </c>
      <c r="T66" s="3" t="str">
        <f>_xlfn.XLOOKUP(C66,DB!$A$2:$A$222,DB!$D$2:$D$222,"")</f>
        <v>Sector 2</v>
      </c>
    </row>
    <row r="67" spans="1:20" x14ac:dyDescent="0.2">
      <c r="A67" t="s">
        <v>245</v>
      </c>
      <c r="B67" t="s">
        <v>18</v>
      </c>
      <c r="C67" t="s">
        <v>154</v>
      </c>
      <c r="D67" t="s">
        <v>174</v>
      </c>
      <c r="E67" t="s">
        <v>2863</v>
      </c>
      <c r="F67" s="2">
        <v>46276.686319444401</v>
      </c>
      <c r="G67" t="s">
        <v>22</v>
      </c>
      <c r="H67" t="s">
        <v>3538</v>
      </c>
      <c r="I67" s="3">
        <v>350</v>
      </c>
      <c r="J67" t="s">
        <v>24</v>
      </c>
      <c r="K67" t="s">
        <v>25</v>
      </c>
      <c r="L67" s="3">
        <v>150</v>
      </c>
      <c r="M67" t="s">
        <v>158</v>
      </c>
      <c r="N67" s="2">
        <v>46276.696365740703</v>
      </c>
      <c r="O67" s="3">
        <v>288</v>
      </c>
      <c r="P67" t="s">
        <v>27</v>
      </c>
      <c r="Q67" s="3">
        <v>190</v>
      </c>
      <c r="R67" s="3" t="str">
        <f>IF(OR(G67="12R",G67="12L"),_xlfn.XLOOKUP(C67,DB!$A$2:$A$222,DB!$B$2:$B$222,""),IF(OR(G67="30L",G67="30R"),_xlfn.XLOOKUP(C67,DB!$A$2:$A$222,DB!$C$2:$C$222,""),""))</f>
        <v>TAKUX</v>
      </c>
      <c r="S67" s="3">
        <f t="shared" ref="S67:S130" si="1">HOUR(F67)</f>
        <v>16</v>
      </c>
      <c r="T67" s="3" t="str">
        <f>_xlfn.XLOOKUP(C67,DB!$A$2:$A$222,DB!$D$2:$D$222,"")</f>
        <v>Sector 7</v>
      </c>
    </row>
    <row r="68" spans="1:20" x14ac:dyDescent="0.2">
      <c r="A68" t="s">
        <v>252</v>
      </c>
      <c r="B68" t="s">
        <v>18</v>
      </c>
      <c r="C68" t="s">
        <v>253</v>
      </c>
      <c r="D68" t="s">
        <v>36</v>
      </c>
      <c r="E68" t="s">
        <v>3281</v>
      </c>
      <c r="F68" s="2">
        <v>46276.6878125</v>
      </c>
      <c r="G68" t="s">
        <v>22</v>
      </c>
      <c r="H68" t="s">
        <v>3539</v>
      </c>
      <c r="I68" s="3">
        <v>380</v>
      </c>
      <c r="J68" t="s">
        <v>24</v>
      </c>
      <c r="K68" t="s">
        <v>25</v>
      </c>
      <c r="L68" s="3">
        <v>350</v>
      </c>
      <c r="M68" t="s">
        <v>256</v>
      </c>
      <c r="N68" s="2">
        <v>46276.708136574103</v>
      </c>
      <c r="O68" s="3">
        <v>380</v>
      </c>
      <c r="P68" t="s">
        <v>27</v>
      </c>
      <c r="Q68" s="3">
        <v>190</v>
      </c>
      <c r="R68" s="3" t="str">
        <f>IF(OR(G68="12R",G68="12L"),_xlfn.XLOOKUP(C68,DB!$A$2:$A$222,DB!$B$2:$B$222,""),IF(OR(G68="30L",G68="30R"),_xlfn.XLOOKUP(C68,DB!$A$2:$A$222,DB!$C$2:$C$222,""),""))</f>
        <v>CZM</v>
      </c>
      <c r="S68" s="3">
        <f t="shared" si="1"/>
        <v>16</v>
      </c>
      <c r="T68" s="3" t="str">
        <f>_xlfn.XLOOKUP(C68,DB!$A$2:$A$222,DB!$D$2:$D$222,"")</f>
        <v>Sector 7</v>
      </c>
    </row>
    <row r="69" spans="1:20" x14ac:dyDescent="0.2">
      <c r="A69" t="s">
        <v>1073</v>
      </c>
      <c r="B69" t="s">
        <v>18</v>
      </c>
      <c r="C69" t="s">
        <v>467</v>
      </c>
      <c r="D69" t="s">
        <v>20</v>
      </c>
      <c r="E69" t="s">
        <v>2135</v>
      </c>
      <c r="F69" s="2">
        <v>46276.688888888901</v>
      </c>
      <c r="G69" t="s">
        <v>22</v>
      </c>
      <c r="H69" t="s">
        <v>3540</v>
      </c>
      <c r="I69" s="3">
        <v>380</v>
      </c>
      <c r="J69" t="s">
        <v>24</v>
      </c>
      <c r="K69" t="s">
        <v>25</v>
      </c>
      <c r="L69" s="3">
        <v>870</v>
      </c>
      <c r="M69" t="s">
        <v>267</v>
      </c>
      <c r="N69" s="2">
        <v>46276.736458333296</v>
      </c>
      <c r="O69" s="3">
        <v>380</v>
      </c>
      <c r="P69" t="s">
        <v>27</v>
      </c>
      <c r="Q69" s="3">
        <v>190</v>
      </c>
      <c r="R69" s="3" t="str">
        <f>IF(OR(G69="12R",G69="12L"),_xlfn.XLOOKUP(C69,DB!$A$2:$A$222,DB!$B$2:$B$222,""),IF(OR(G69="30L",G69="30R"),_xlfn.XLOOKUP(C69,DB!$A$2:$A$222,DB!$C$2:$C$222,""),""))</f>
        <v>UDGUV</v>
      </c>
      <c r="S69" s="3">
        <f t="shared" si="1"/>
        <v>16</v>
      </c>
      <c r="T69" s="3" t="str">
        <f>_xlfn.XLOOKUP(C69,DB!$A$2:$A$222,DB!$D$2:$D$222,"")</f>
        <v>Sector 2</v>
      </c>
    </row>
    <row r="70" spans="1:20" x14ac:dyDescent="0.2">
      <c r="A70" t="s">
        <v>340</v>
      </c>
      <c r="B70" t="s">
        <v>18</v>
      </c>
      <c r="C70" t="s">
        <v>341</v>
      </c>
      <c r="D70" t="s">
        <v>155</v>
      </c>
      <c r="E70" t="s">
        <v>2898</v>
      </c>
      <c r="F70" s="2">
        <v>46276.693599537</v>
      </c>
      <c r="G70" t="s">
        <v>22</v>
      </c>
      <c r="H70" t="s">
        <v>3541</v>
      </c>
      <c r="I70" s="3">
        <v>380</v>
      </c>
      <c r="J70" t="s">
        <v>24</v>
      </c>
      <c r="K70" t="s">
        <v>25</v>
      </c>
      <c r="L70" s="3">
        <v>529</v>
      </c>
      <c r="M70" t="s">
        <v>177</v>
      </c>
      <c r="N70" s="2">
        <v>46276.721331018503</v>
      </c>
      <c r="O70" s="3">
        <v>380</v>
      </c>
      <c r="P70" t="s">
        <v>27</v>
      </c>
      <c r="Q70" s="3">
        <v>40</v>
      </c>
      <c r="R70" s="3" t="str">
        <f>IF(OR(G70="12R",G70="12L"),_xlfn.XLOOKUP(C70,DB!$A$2:$A$222,DB!$B$2:$B$222,""),IF(OR(G70="30L",G70="30R"),_xlfn.XLOOKUP(C70,DB!$A$2:$A$222,DB!$C$2:$C$222,""),""))</f>
        <v>ENEBA</v>
      </c>
      <c r="S70" s="3">
        <f t="shared" si="1"/>
        <v>16</v>
      </c>
      <c r="T70" s="3" t="str">
        <f>_xlfn.XLOOKUP(C70,DB!$A$2:$A$222,DB!$D$2:$D$222,"")</f>
        <v>Sector 3</v>
      </c>
    </row>
    <row r="71" spans="1:20" x14ac:dyDescent="0.2">
      <c r="A71" t="s">
        <v>1475</v>
      </c>
      <c r="B71" t="s">
        <v>18</v>
      </c>
      <c r="C71" t="s">
        <v>19</v>
      </c>
      <c r="D71" t="s">
        <v>36</v>
      </c>
      <c r="E71" t="s">
        <v>3542</v>
      </c>
      <c r="F71" s="2">
        <v>46276.696273148104</v>
      </c>
      <c r="G71" t="s">
        <v>22</v>
      </c>
      <c r="H71" t="s">
        <v>3543</v>
      </c>
      <c r="I71" s="3">
        <v>360</v>
      </c>
      <c r="J71" t="s">
        <v>24</v>
      </c>
      <c r="K71" t="s">
        <v>216</v>
      </c>
      <c r="L71" s="3">
        <v>862</v>
      </c>
      <c r="M71" t="s">
        <v>3232</v>
      </c>
      <c r="N71" s="2">
        <v>46276.742766203701</v>
      </c>
      <c r="O71" s="3">
        <v>360</v>
      </c>
      <c r="P71" t="s">
        <v>27</v>
      </c>
      <c r="Q71" s="3">
        <v>190</v>
      </c>
      <c r="R71" s="3" t="str">
        <f>IF(OR(G71="12R",G71="12L"),_xlfn.XLOOKUP(C71,DB!$A$2:$A$222,DB!$B$2:$B$222,""),IF(OR(G71="30L",G71="30R"),_xlfn.XLOOKUP(C71,DB!$A$2:$A$222,DB!$C$2:$C$222,""),""))</f>
        <v>UDGUV</v>
      </c>
      <c r="S71" s="3">
        <f t="shared" si="1"/>
        <v>16</v>
      </c>
      <c r="T71" s="3" t="str">
        <f>_xlfn.XLOOKUP(C71,DB!$A$2:$A$222,DB!$D$2:$D$222,"")</f>
        <v>Sector 2</v>
      </c>
    </row>
    <row r="72" spans="1:20" x14ac:dyDescent="0.2">
      <c r="A72" t="s">
        <v>294</v>
      </c>
      <c r="B72" t="s">
        <v>18</v>
      </c>
      <c r="C72" t="s">
        <v>48</v>
      </c>
      <c r="D72" t="s">
        <v>49</v>
      </c>
      <c r="E72" t="s">
        <v>1708</v>
      </c>
      <c r="F72" s="2">
        <v>46276.699467592603</v>
      </c>
      <c r="G72" t="s">
        <v>22</v>
      </c>
      <c r="H72" t="s">
        <v>3544</v>
      </c>
      <c r="I72" s="3">
        <v>360</v>
      </c>
      <c r="J72" t="s">
        <v>24</v>
      </c>
      <c r="K72" t="s">
        <v>25</v>
      </c>
      <c r="L72" s="3">
        <v>860</v>
      </c>
      <c r="M72" t="s">
        <v>1291</v>
      </c>
      <c r="N72" s="2">
        <v>46276.745509259301</v>
      </c>
      <c r="O72" s="3">
        <v>360</v>
      </c>
      <c r="P72" t="s">
        <v>27</v>
      </c>
      <c r="Q72" s="3">
        <v>190</v>
      </c>
      <c r="R72" s="3" t="str">
        <f>IF(OR(G72="12R",G72="12L"),_xlfn.XLOOKUP(C72,DB!$A$2:$A$222,DB!$B$2:$B$222,""),IF(OR(G72="30L",G72="30R"),_xlfn.XLOOKUP(C72,DB!$A$2:$A$222,DB!$C$2:$C$222,""),""))</f>
        <v>UDGUV</v>
      </c>
      <c r="S72" s="3">
        <f t="shared" si="1"/>
        <v>16</v>
      </c>
      <c r="T72" s="3" t="str">
        <f>_xlfn.XLOOKUP(C72,DB!$A$2:$A$222,DB!$D$2:$D$222,"")</f>
        <v>Sector 2</v>
      </c>
    </row>
    <row r="73" spans="1:20" x14ac:dyDescent="0.2">
      <c r="A73" t="s">
        <v>743</v>
      </c>
      <c r="B73" t="s">
        <v>18</v>
      </c>
      <c r="C73" t="s">
        <v>35</v>
      </c>
      <c r="D73" t="s">
        <v>20</v>
      </c>
      <c r="E73" t="s">
        <v>993</v>
      </c>
      <c r="F73" s="2">
        <v>46276.7008333333</v>
      </c>
      <c r="G73" t="s">
        <v>22</v>
      </c>
      <c r="H73" t="s">
        <v>3545</v>
      </c>
      <c r="I73" s="3">
        <v>360</v>
      </c>
      <c r="J73" t="s">
        <v>24</v>
      </c>
      <c r="K73" t="s">
        <v>216</v>
      </c>
      <c r="L73" s="3">
        <v>877</v>
      </c>
      <c r="M73" t="s">
        <v>39</v>
      </c>
      <c r="N73" s="2">
        <v>46276.747395833299</v>
      </c>
      <c r="O73" s="3">
        <v>360</v>
      </c>
      <c r="P73" t="s">
        <v>27</v>
      </c>
      <c r="Q73" s="3">
        <v>190</v>
      </c>
      <c r="R73" s="3" t="str">
        <f>IF(OR(G73="12R",G73="12L"),_xlfn.XLOOKUP(C73,DB!$A$2:$A$222,DB!$B$2:$B$222,""),IF(OR(G73="30L",G73="30R"),_xlfn.XLOOKUP(C73,DB!$A$2:$A$222,DB!$C$2:$C$222,""),""))</f>
        <v>UDGUV</v>
      </c>
      <c r="S73" s="3">
        <f t="shared" si="1"/>
        <v>16</v>
      </c>
      <c r="T73" s="3" t="str">
        <f>_xlfn.XLOOKUP(C73,DB!$A$2:$A$222,DB!$D$2:$D$222,"")</f>
        <v>Sector 2</v>
      </c>
    </row>
    <row r="74" spans="1:20" x14ac:dyDescent="0.2">
      <c r="A74" t="s">
        <v>3546</v>
      </c>
      <c r="B74" t="s">
        <v>18</v>
      </c>
      <c r="C74" t="s">
        <v>3547</v>
      </c>
      <c r="D74" t="s">
        <v>1307</v>
      </c>
      <c r="E74" t="s">
        <v>3546</v>
      </c>
      <c r="F74" s="2">
        <v>46276.701481481497</v>
      </c>
      <c r="G74" t="s">
        <v>22</v>
      </c>
      <c r="H74" t="s">
        <v>3548</v>
      </c>
      <c r="I74" s="3">
        <v>430</v>
      </c>
      <c r="J74" t="s">
        <v>24</v>
      </c>
      <c r="K74" t="s">
        <v>62</v>
      </c>
      <c r="L74" s="3">
        <v>426</v>
      </c>
      <c r="M74" t="s">
        <v>308</v>
      </c>
      <c r="N74" s="2">
        <v>46276.7264236111</v>
      </c>
      <c r="O74" s="3">
        <v>430</v>
      </c>
      <c r="P74" t="s">
        <v>27</v>
      </c>
      <c r="Q74" s="3">
        <v>40</v>
      </c>
      <c r="R74" s="3" t="str">
        <f>IF(OR(G74="12R",G74="12L"),_xlfn.XLOOKUP(C74,DB!$A$2:$A$222,DB!$B$2:$B$222,""),IF(OR(G74="30L",G74="30R"),_xlfn.XLOOKUP(C74,DB!$A$2:$A$222,DB!$C$2:$C$222,""),""))</f>
        <v>ENEBA</v>
      </c>
      <c r="S74" s="3">
        <f t="shared" si="1"/>
        <v>16</v>
      </c>
      <c r="T74" s="3" t="str">
        <f>_xlfn.XLOOKUP(C74,DB!$A$2:$A$222,DB!$D$2:$D$222,"")</f>
        <v>Sector 3</v>
      </c>
    </row>
    <row r="75" spans="1:20" x14ac:dyDescent="0.2">
      <c r="A75" t="s">
        <v>720</v>
      </c>
      <c r="B75" t="s">
        <v>18</v>
      </c>
      <c r="C75" t="s">
        <v>136</v>
      </c>
      <c r="D75" t="s">
        <v>65</v>
      </c>
      <c r="E75" t="s">
        <v>874</v>
      </c>
      <c r="F75" s="2">
        <v>46276.7026273148</v>
      </c>
      <c r="G75" t="s">
        <v>22</v>
      </c>
      <c r="H75" t="s">
        <v>3549</v>
      </c>
      <c r="I75" s="3">
        <v>380</v>
      </c>
      <c r="J75" t="s">
        <v>24</v>
      </c>
      <c r="K75" t="s">
        <v>216</v>
      </c>
      <c r="L75" s="3">
        <v>859</v>
      </c>
      <c r="M75" t="s">
        <v>52</v>
      </c>
      <c r="N75" s="2">
        <v>46276.748900462997</v>
      </c>
      <c r="O75" s="3">
        <v>380</v>
      </c>
      <c r="P75" t="s">
        <v>27</v>
      </c>
      <c r="Q75" s="3">
        <v>190</v>
      </c>
      <c r="R75" s="3" t="str">
        <f>IF(OR(G75="12R",G75="12L"),_xlfn.XLOOKUP(C75,DB!$A$2:$A$222,DB!$B$2:$B$222,""),IF(OR(G75="30L",G75="30R"),_xlfn.XLOOKUP(C75,DB!$A$2:$A$222,DB!$C$2:$C$222,""),""))</f>
        <v>UDGUV</v>
      </c>
      <c r="S75" s="3">
        <f t="shared" si="1"/>
        <v>16</v>
      </c>
      <c r="T75" s="3" t="str">
        <f>_xlfn.XLOOKUP(C75,DB!$A$2:$A$222,DB!$D$2:$D$222,"")</f>
        <v>Sector 2</v>
      </c>
    </row>
    <row r="76" spans="1:20" x14ac:dyDescent="0.2">
      <c r="A76" t="s">
        <v>1481</v>
      </c>
      <c r="B76" t="s">
        <v>18</v>
      </c>
      <c r="C76" t="s">
        <v>592</v>
      </c>
      <c r="D76" t="s">
        <v>36</v>
      </c>
      <c r="E76" t="s">
        <v>3550</v>
      </c>
      <c r="F76" s="2">
        <v>46276.703900462999</v>
      </c>
      <c r="G76" t="s">
        <v>22</v>
      </c>
      <c r="H76" t="s">
        <v>3551</v>
      </c>
      <c r="I76" s="3">
        <v>380</v>
      </c>
      <c r="J76" t="s">
        <v>24</v>
      </c>
      <c r="K76" t="s">
        <v>25</v>
      </c>
      <c r="L76" s="3">
        <v>860</v>
      </c>
      <c r="M76" t="s">
        <v>3552</v>
      </c>
      <c r="N76" s="2">
        <v>46276.750590277799</v>
      </c>
      <c r="O76" s="3">
        <v>380</v>
      </c>
      <c r="P76" t="s">
        <v>27</v>
      </c>
      <c r="Q76" s="3">
        <v>190</v>
      </c>
      <c r="R76" s="3" t="str">
        <f>IF(OR(G76="12R",G76="12L"),_xlfn.XLOOKUP(C76,DB!$A$2:$A$222,DB!$B$2:$B$222,""),IF(OR(G76="30L",G76="30R"),_xlfn.XLOOKUP(C76,DB!$A$2:$A$222,DB!$C$2:$C$222,""),""))</f>
        <v>UDGUV</v>
      </c>
      <c r="S76" s="3">
        <f t="shared" si="1"/>
        <v>16</v>
      </c>
      <c r="T76" s="3" t="str">
        <f>_xlfn.XLOOKUP(C76,DB!$A$2:$A$222,DB!$D$2:$D$222,"")</f>
        <v>Sector 2</v>
      </c>
    </row>
    <row r="77" spans="1:20" x14ac:dyDescent="0.2">
      <c r="A77" t="s">
        <v>285</v>
      </c>
      <c r="B77" t="s">
        <v>18</v>
      </c>
      <c r="C77" t="s">
        <v>154</v>
      </c>
      <c r="D77" t="s">
        <v>174</v>
      </c>
      <c r="E77" t="s">
        <v>3553</v>
      </c>
      <c r="F77" s="2">
        <v>46276.707256944399</v>
      </c>
      <c r="G77" t="s">
        <v>22</v>
      </c>
      <c r="H77" t="s">
        <v>3554</v>
      </c>
      <c r="I77" s="3">
        <v>350</v>
      </c>
      <c r="J77" t="s">
        <v>24</v>
      </c>
      <c r="K77" t="s">
        <v>25</v>
      </c>
      <c r="L77" s="3">
        <v>149</v>
      </c>
      <c r="M77" t="s">
        <v>158</v>
      </c>
      <c r="N77" s="2">
        <v>46276.717210648101</v>
      </c>
      <c r="O77" s="3">
        <v>287</v>
      </c>
      <c r="P77" t="s">
        <v>27</v>
      </c>
      <c r="Q77" s="3">
        <v>190</v>
      </c>
      <c r="R77" s="3" t="str">
        <f>IF(OR(G77="12R",G77="12L"),_xlfn.XLOOKUP(C77,DB!$A$2:$A$222,DB!$B$2:$B$222,""),IF(OR(G77="30L",G77="30R"),_xlfn.XLOOKUP(C77,DB!$A$2:$A$222,DB!$C$2:$C$222,""),""))</f>
        <v>TAKUX</v>
      </c>
      <c r="S77" s="3">
        <f t="shared" si="1"/>
        <v>16</v>
      </c>
      <c r="T77" s="3" t="str">
        <f>_xlfn.XLOOKUP(C77,DB!$A$2:$A$222,DB!$D$2:$D$222,"")</f>
        <v>Sector 7</v>
      </c>
    </row>
    <row r="78" spans="1:20" x14ac:dyDescent="0.2">
      <c r="A78" t="s">
        <v>291</v>
      </c>
      <c r="B78" t="s">
        <v>18</v>
      </c>
      <c r="C78" t="s">
        <v>204</v>
      </c>
      <c r="D78" t="s">
        <v>73</v>
      </c>
      <c r="E78" t="s">
        <v>258</v>
      </c>
      <c r="F78" s="2">
        <v>46276.708749999998</v>
      </c>
      <c r="G78" t="s">
        <v>22</v>
      </c>
      <c r="H78" t="s">
        <v>3555</v>
      </c>
      <c r="I78" s="3">
        <v>330</v>
      </c>
      <c r="J78" t="s">
        <v>24</v>
      </c>
      <c r="K78" t="s">
        <v>25</v>
      </c>
      <c r="L78" s="3">
        <v>134</v>
      </c>
      <c r="M78" t="s">
        <v>45</v>
      </c>
      <c r="N78" s="2">
        <v>46276.718576388899</v>
      </c>
      <c r="O78" s="3">
        <v>202</v>
      </c>
      <c r="P78" t="s">
        <v>27</v>
      </c>
      <c r="Q78" s="3">
        <v>190</v>
      </c>
      <c r="R78" s="3" t="str">
        <f>IF(OR(G78="12R",G78="12L"),_xlfn.XLOOKUP(C78,DB!$A$2:$A$222,DB!$B$2:$B$222,""),IF(OR(G78="30L",G78="30R"),_xlfn.XLOOKUP(C78,DB!$A$2:$A$222,DB!$C$2:$C$222,""),""))</f>
        <v>OMSUK</v>
      </c>
      <c r="S78" s="3">
        <f t="shared" si="1"/>
        <v>17</v>
      </c>
      <c r="T78" s="3" t="str">
        <f>_xlfn.XLOOKUP(C78,DB!$A$2:$A$222,DB!$D$2:$D$222,"")</f>
        <v>Sector 3</v>
      </c>
    </row>
    <row r="79" spans="1:20" x14ac:dyDescent="0.2">
      <c r="A79" t="s">
        <v>3218</v>
      </c>
      <c r="B79" t="s">
        <v>18</v>
      </c>
      <c r="C79" t="s">
        <v>83</v>
      </c>
      <c r="D79" t="s">
        <v>3219</v>
      </c>
      <c r="F79" s="2">
        <v>46276.712268518502</v>
      </c>
      <c r="G79" t="s">
        <v>22</v>
      </c>
      <c r="H79" t="s">
        <v>3556</v>
      </c>
      <c r="I79" s="3">
        <v>240</v>
      </c>
      <c r="J79" t="s">
        <v>24</v>
      </c>
      <c r="K79" t="s">
        <v>62</v>
      </c>
      <c r="L79" s="3">
        <v>332</v>
      </c>
      <c r="M79" t="s">
        <v>83</v>
      </c>
      <c r="N79" s="2">
        <v>46276.748761574097</v>
      </c>
      <c r="O79" s="3">
        <v>0</v>
      </c>
      <c r="P79" t="s">
        <v>192</v>
      </c>
      <c r="Q79" s="3">
        <v>40</v>
      </c>
      <c r="R79" s="3" t="str">
        <f>IF(OR(G79="12R",G79="12L"),_xlfn.XLOOKUP(C79,DB!$A$2:$A$222,DB!$B$2:$B$222,""),IF(OR(G79="30L",G79="30R"),_xlfn.XLOOKUP(C79,DB!$A$2:$A$222,DB!$C$2:$C$222,""),""))</f>
        <v>UDGUV</v>
      </c>
      <c r="S79" s="3">
        <f t="shared" si="1"/>
        <v>17</v>
      </c>
      <c r="T79" s="3" t="str">
        <f>_xlfn.XLOOKUP(C79,DB!$A$2:$A$222,DB!$D$2:$D$222,"")</f>
        <v>Sector 2</v>
      </c>
    </row>
    <row r="80" spans="1:20" x14ac:dyDescent="0.2">
      <c r="A80" t="s">
        <v>288</v>
      </c>
      <c r="B80" t="s">
        <v>18</v>
      </c>
      <c r="C80" t="s">
        <v>289</v>
      </c>
      <c r="D80" t="s">
        <v>73</v>
      </c>
      <c r="E80" t="s">
        <v>132</v>
      </c>
      <c r="F80" s="2">
        <v>46276.717997685198</v>
      </c>
      <c r="G80" t="s">
        <v>22</v>
      </c>
      <c r="H80" t="s">
        <v>3557</v>
      </c>
      <c r="I80" s="3">
        <v>360</v>
      </c>
      <c r="J80" t="s">
        <v>24</v>
      </c>
      <c r="K80" t="s">
        <v>25</v>
      </c>
      <c r="L80" s="3">
        <v>837</v>
      </c>
      <c r="M80" t="s">
        <v>289</v>
      </c>
      <c r="N80" s="2">
        <v>46276.7653587963</v>
      </c>
      <c r="O80" s="3">
        <v>15</v>
      </c>
      <c r="P80" t="s">
        <v>27</v>
      </c>
      <c r="Q80" s="3">
        <v>190</v>
      </c>
      <c r="R80" s="3" t="str">
        <f>IF(OR(G80="12R",G80="12L"),_xlfn.XLOOKUP(C80,DB!$A$2:$A$222,DB!$B$2:$B$222,""),IF(OR(G80="30L",G80="30R"),_xlfn.XLOOKUP(C80,DB!$A$2:$A$222,DB!$C$2:$C$222,""),""))</f>
        <v>UDGUV</v>
      </c>
      <c r="S80" s="3">
        <f t="shared" si="1"/>
        <v>17</v>
      </c>
      <c r="T80" s="3" t="str">
        <f>_xlfn.XLOOKUP(C80,DB!$A$2:$A$222,DB!$D$2:$D$222,"")</f>
        <v>Sector 2</v>
      </c>
    </row>
    <row r="81" spans="1:20" x14ac:dyDescent="0.2">
      <c r="A81" t="s">
        <v>761</v>
      </c>
      <c r="B81" t="s">
        <v>18</v>
      </c>
      <c r="C81" t="s">
        <v>77</v>
      </c>
      <c r="D81" t="s">
        <v>65</v>
      </c>
      <c r="E81" t="s">
        <v>606</v>
      </c>
      <c r="F81" s="2">
        <v>46276.720520833303</v>
      </c>
      <c r="G81" t="s">
        <v>22</v>
      </c>
      <c r="H81" t="s">
        <v>3558</v>
      </c>
      <c r="I81" s="3">
        <v>380</v>
      </c>
      <c r="J81" t="s">
        <v>24</v>
      </c>
      <c r="K81" t="s">
        <v>25</v>
      </c>
      <c r="L81" s="3">
        <v>870</v>
      </c>
      <c r="M81" t="s">
        <v>267</v>
      </c>
      <c r="N81" s="2">
        <v>46276.769687499997</v>
      </c>
      <c r="O81" s="3">
        <v>380</v>
      </c>
      <c r="P81" t="s">
        <v>27</v>
      </c>
      <c r="Q81" s="3">
        <v>190</v>
      </c>
      <c r="R81" s="3" t="str">
        <f>IF(OR(G81="12R",G81="12L"),_xlfn.XLOOKUP(C81,DB!$A$2:$A$222,DB!$B$2:$B$222,""),IF(OR(G81="30L",G81="30R"),_xlfn.XLOOKUP(C81,DB!$A$2:$A$222,DB!$C$2:$C$222,""),""))</f>
        <v>UDGUV</v>
      </c>
      <c r="S81" s="3">
        <f t="shared" si="1"/>
        <v>17</v>
      </c>
      <c r="T81" s="3" t="str">
        <f>_xlfn.XLOOKUP(C81,DB!$A$2:$A$222,DB!$D$2:$D$222,"")</f>
        <v>Sector 2</v>
      </c>
    </row>
    <row r="82" spans="1:20" x14ac:dyDescent="0.2">
      <c r="A82" t="s">
        <v>304</v>
      </c>
      <c r="B82" t="s">
        <v>18</v>
      </c>
      <c r="C82" t="s">
        <v>305</v>
      </c>
      <c r="D82" t="s">
        <v>49</v>
      </c>
      <c r="E82" t="s">
        <v>3559</v>
      </c>
      <c r="F82" s="2">
        <v>46276.721631944398</v>
      </c>
      <c r="G82" t="s">
        <v>22</v>
      </c>
      <c r="H82" t="s">
        <v>3560</v>
      </c>
      <c r="I82" s="3">
        <v>340</v>
      </c>
      <c r="J82" t="s">
        <v>24</v>
      </c>
      <c r="K82" t="s">
        <v>25</v>
      </c>
      <c r="L82" s="3">
        <v>383</v>
      </c>
      <c r="M82" t="s">
        <v>444</v>
      </c>
      <c r="N82" s="2">
        <v>46276.743321759299</v>
      </c>
      <c r="O82" s="3">
        <v>340</v>
      </c>
      <c r="P82" t="s">
        <v>27</v>
      </c>
      <c r="Q82" s="3">
        <v>40</v>
      </c>
      <c r="R82" s="3" t="str">
        <f>IF(OR(G82="12R",G82="12L"),_xlfn.XLOOKUP(C82,DB!$A$2:$A$222,DB!$B$2:$B$222,""),IF(OR(G82="30L",G82="30R"),_xlfn.XLOOKUP(C82,DB!$A$2:$A$222,DB!$C$2:$C$222,""),""))</f>
        <v>ENEBA</v>
      </c>
      <c r="S82" s="3">
        <f t="shared" si="1"/>
        <v>17</v>
      </c>
      <c r="T82" s="3" t="str">
        <f>_xlfn.XLOOKUP(C82,DB!$A$2:$A$222,DB!$D$2:$D$222,"")</f>
        <v>Sector 3</v>
      </c>
    </row>
    <row r="83" spans="1:20" x14ac:dyDescent="0.2">
      <c r="A83" t="s">
        <v>301</v>
      </c>
      <c r="B83" t="s">
        <v>18</v>
      </c>
      <c r="C83" t="s">
        <v>173</v>
      </c>
      <c r="D83" t="s">
        <v>73</v>
      </c>
      <c r="E83" t="s">
        <v>1246</v>
      </c>
      <c r="F83" s="2">
        <v>46276.722650463002</v>
      </c>
      <c r="G83" t="s">
        <v>22</v>
      </c>
      <c r="H83" t="s">
        <v>3561</v>
      </c>
      <c r="I83" s="3">
        <v>340</v>
      </c>
      <c r="J83" t="s">
        <v>24</v>
      </c>
      <c r="K83" t="s">
        <v>25</v>
      </c>
      <c r="L83" s="3">
        <v>868</v>
      </c>
      <c r="M83" t="s">
        <v>3562</v>
      </c>
      <c r="N83" s="2">
        <v>46276.767372685201</v>
      </c>
      <c r="O83" s="3">
        <v>340</v>
      </c>
      <c r="P83" t="s">
        <v>27</v>
      </c>
      <c r="Q83" s="3">
        <v>190</v>
      </c>
      <c r="R83" s="3" t="str">
        <f>IF(OR(G83="12R",G83="12L"),_xlfn.XLOOKUP(C83,DB!$A$2:$A$222,DB!$B$2:$B$222,""),IF(OR(G83="30L",G83="30R"),_xlfn.XLOOKUP(C83,DB!$A$2:$A$222,DB!$C$2:$C$222,""),""))</f>
        <v>ENEBA</v>
      </c>
      <c r="S83" s="3">
        <f t="shared" si="1"/>
        <v>17</v>
      </c>
      <c r="T83" s="3" t="str">
        <f>_xlfn.XLOOKUP(C83,DB!$A$2:$A$222,DB!$D$2:$D$222,"")</f>
        <v>Sector 3</v>
      </c>
    </row>
    <row r="84" spans="1:20" x14ac:dyDescent="0.2">
      <c r="A84" t="s">
        <v>297</v>
      </c>
      <c r="B84" t="s">
        <v>18</v>
      </c>
      <c r="C84" t="s">
        <v>298</v>
      </c>
      <c r="D84" t="s">
        <v>73</v>
      </c>
      <c r="E84" t="s">
        <v>3563</v>
      </c>
      <c r="F84" s="2">
        <v>46276.723576388897</v>
      </c>
      <c r="G84" t="s">
        <v>22</v>
      </c>
      <c r="H84" t="s">
        <v>3564</v>
      </c>
      <c r="I84" s="3">
        <v>330</v>
      </c>
      <c r="J84" t="s">
        <v>24</v>
      </c>
      <c r="K84" t="s">
        <v>25</v>
      </c>
      <c r="L84" s="3">
        <v>359</v>
      </c>
      <c r="M84" t="s">
        <v>3565</v>
      </c>
      <c r="N84" s="2">
        <v>46276.7438541667</v>
      </c>
      <c r="O84" s="3">
        <v>330</v>
      </c>
      <c r="P84" t="s">
        <v>27</v>
      </c>
      <c r="Q84" s="3">
        <v>40</v>
      </c>
      <c r="R84" s="3" t="str">
        <f>IF(OR(G84="12R",G84="12L"),_xlfn.XLOOKUP(C84,DB!$A$2:$A$222,DB!$B$2:$B$222,""),IF(OR(G84="30L",G84="30R"),_xlfn.XLOOKUP(C84,DB!$A$2:$A$222,DB!$C$2:$C$222,""),""))</f>
        <v>OMSUK</v>
      </c>
      <c r="S84" s="3">
        <f t="shared" si="1"/>
        <v>17</v>
      </c>
      <c r="T84" s="3" t="str">
        <f>_xlfn.XLOOKUP(C84,DB!$A$2:$A$222,DB!$D$2:$D$222,"")</f>
        <v>Sector 3</v>
      </c>
    </row>
    <row r="85" spans="1:20" x14ac:dyDescent="0.2">
      <c r="A85" t="s">
        <v>1471</v>
      </c>
      <c r="B85" t="s">
        <v>18</v>
      </c>
      <c r="C85" t="s">
        <v>154</v>
      </c>
      <c r="D85" t="s">
        <v>30</v>
      </c>
      <c r="E85" t="s">
        <v>2591</v>
      </c>
      <c r="F85" s="2">
        <v>46276.724722222199</v>
      </c>
      <c r="G85" t="s">
        <v>22</v>
      </c>
      <c r="H85" t="s">
        <v>3566</v>
      </c>
      <c r="I85" s="3">
        <v>350</v>
      </c>
      <c r="J85" t="s">
        <v>24</v>
      </c>
      <c r="K85" t="s">
        <v>25</v>
      </c>
      <c r="L85" s="3">
        <v>151</v>
      </c>
      <c r="M85" t="s">
        <v>158</v>
      </c>
      <c r="N85" s="2">
        <v>46276.735300925902</v>
      </c>
      <c r="O85" s="3">
        <v>258</v>
      </c>
      <c r="P85" t="s">
        <v>27</v>
      </c>
      <c r="Q85" s="3">
        <v>190</v>
      </c>
      <c r="R85" s="3" t="str">
        <f>IF(OR(G85="12R",G85="12L"),_xlfn.XLOOKUP(C85,DB!$A$2:$A$222,DB!$B$2:$B$222,""),IF(OR(G85="30L",G85="30R"),_xlfn.XLOOKUP(C85,DB!$A$2:$A$222,DB!$C$2:$C$222,""),""))</f>
        <v>TAKUX</v>
      </c>
      <c r="S85" s="3">
        <f t="shared" si="1"/>
        <v>17</v>
      </c>
      <c r="T85" s="3" t="str">
        <f>_xlfn.XLOOKUP(C85,DB!$A$2:$A$222,DB!$D$2:$D$222,"")</f>
        <v>Sector 7</v>
      </c>
    </row>
    <row r="86" spans="1:20" x14ac:dyDescent="0.2">
      <c r="A86" t="s">
        <v>1078</v>
      </c>
      <c r="B86" t="s">
        <v>18</v>
      </c>
      <c r="C86" t="s">
        <v>396</v>
      </c>
      <c r="D86" t="s">
        <v>174</v>
      </c>
      <c r="E86" t="s">
        <v>3567</v>
      </c>
      <c r="F86" s="2">
        <v>46276.7269212963</v>
      </c>
      <c r="G86" t="s">
        <v>22</v>
      </c>
      <c r="H86" t="s">
        <v>3568</v>
      </c>
      <c r="I86" s="3">
        <v>380</v>
      </c>
      <c r="J86" t="s">
        <v>24</v>
      </c>
      <c r="K86" t="s">
        <v>25</v>
      </c>
      <c r="L86" s="3">
        <v>846</v>
      </c>
      <c r="M86" t="s">
        <v>3569</v>
      </c>
      <c r="N86" s="2">
        <v>46276.771562499998</v>
      </c>
      <c r="O86" s="3">
        <v>380</v>
      </c>
      <c r="P86" t="s">
        <v>27</v>
      </c>
      <c r="Q86" s="3">
        <v>190</v>
      </c>
      <c r="R86" s="3" t="str">
        <f>IF(OR(G86="12R",G86="12L"),_xlfn.XLOOKUP(C86,DB!$A$2:$A$222,DB!$B$2:$B$222,""),IF(OR(G86="30L",G86="30R"),_xlfn.XLOOKUP(C86,DB!$A$2:$A$222,DB!$C$2:$C$222,""),""))</f>
        <v>UDGUV</v>
      </c>
      <c r="S86" s="3">
        <f t="shared" si="1"/>
        <v>17</v>
      </c>
      <c r="T86" s="3" t="str">
        <f>_xlfn.XLOOKUP(C86,DB!$A$2:$A$222,DB!$D$2:$D$222,"")</f>
        <v>Sector 2</v>
      </c>
    </row>
    <row r="87" spans="1:20" x14ac:dyDescent="0.2">
      <c r="A87" t="s">
        <v>231</v>
      </c>
      <c r="B87" t="s">
        <v>18</v>
      </c>
      <c r="C87" t="s">
        <v>35</v>
      </c>
      <c r="D87" t="s">
        <v>65</v>
      </c>
      <c r="E87" t="s">
        <v>548</v>
      </c>
      <c r="F87" s="2">
        <v>46276.738275463002</v>
      </c>
      <c r="G87" t="s">
        <v>22</v>
      </c>
      <c r="H87" t="s">
        <v>3570</v>
      </c>
      <c r="I87" s="3">
        <v>380</v>
      </c>
      <c r="J87" t="s">
        <v>24</v>
      </c>
      <c r="K87" t="s">
        <v>25</v>
      </c>
      <c r="L87" s="3">
        <v>879</v>
      </c>
      <c r="M87" t="s">
        <v>39</v>
      </c>
      <c r="N87" s="2">
        <v>46276.785497685203</v>
      </c>
      <c r="O87" s="3">
        <v>380</v>
      </c>
      <c r="P87" t="s">
        <v>27</v>
      </c>
      <c r="Q87" s="3">
        <v>190</v>
      </c>
      <c r="R87" s="3" t="str">
        <f>IF(OR(G87="12R",G87="12L"),_xlfn.XLOOKUP(C87,DB!$A$2:$A$222,DB!$B$2:$B$222,""),IF(OR(G87="30L",G87="30R"),_xlfn.XLOOKUP(C87,DB!$A$2:$A$222,DB!$C$2:$C$222,""),""))</f>
        <v>UDGUV</v>
      </c>
      <c r="S87" s="3">
        <f t="shared" si="1"/>
        <v>17</v>
      </c>
      <c r="T87" s="3" t="str">
        <f>_xlfn.XLOOKUP(C87,DB!$A$2:$A$222,DB!$D$2:$D$222,"")</f>
        <v>Sector 2</v>
      </c>
    </row>
    <row r="88" spans="1:20" x14ac:dyDescent="0.2">
      <c r="A88" t="s">
        <v>428</v>
      </c>
      <c r="B88" t="s">
        <v>18</v>
      </c>
      <c r="C88" t="s">
        <v>182</v>
      </c>
      <c r="D88" t="s">
        <v>73</v>
      </c>
      <c r="E88" t="s">
        <v>3571</v>
      </c>
      <c r="F88" s="2">
        <v>46276.741053240701</v>
      </c>
      <c r="G88" t="s">
        <v>22</v>
      </c>
      <c r="H88" t="s">
        <v>3572</v>
      </c>
      <c r="I88" s="3">
        <v>340</v>
      </c>
      <c r="J88" t="s">
        <v>24</v>
      </c>
      <c r="K88" t="s">
        <v>25</v>
      </c>
      <c r="L88" s="3">
        <v>374</v>
      </c>
      <c r="M88" t="s">
        <v>444</v>
      </c>
      <c r="N88" s="2">
        <v>46276.7628819444</v>
      </c>
      <c r="O88" s="3">
        <v>340</v>
      </c>
      <c r="P88" t="s">
        <v>27</v>
      </c>
      <c r="Q88" s="3">
        <v>40</v>
      </c>
      <c r="R88" s="3" t="str">
        <f>IF(OR(G88="12R",G88="12L"),_xlfn.XLOOKUP(C88,DB!$A$2:$A$222,DB!$B$2:$B$222,""),IF(OR(G88="30L",G88="30R"),_xlfn.XLOOKUP(C88,DB!$A$2:$A$222,DB!$C$2:$C$222,""),""))</f>
        <v>ENEBA</v>
      </c>
      <c r="S88" s="3">
        <f t="shared" si="1"/>
        <v>17</v>
      </c>
      <c r="T88" s="3" t="str">
        <f>_xlfn.XLOOKUP(C88,DB!$A$2:$A$222,DB!$D$2:$D$222,"")</f>
        <v>Sector 3</v>
      </c>
    </row>
    <row r="89" spans="1:20" x14ac:dyDescent="0.2">
      <c r="A89" t="s">
        <v>313</v>
      </c>
      <c r="B89" t="s">
        <v>18</v>
      </c>
      <c r="C89" t="s">
        <v>314</v>
      </c>
      <c r="D89" t="s">
        <v>73</v>
      </c>
      <c r="E89" t="s">
        <v>3573</v>
      </c>
      <c r="F89" s="2">
        <v>46276.742118055598</v>
      </c>
      <c r="G89" t="s">
        <v>22</v>
      </c>
      <c r="H89" t="s">
        <v>3574</v>
      </c>
      <c r="I89" s="3">
        <v>330</v>
      </c>
      <c r="J89" t="s">
        <v>24</v>
      </c>
      <c r="K89" t="s">
        <v>25</v>
      </c>
      <c r="L89" s="3">
        <v>136</v>
      </c>
      <c r="M89" t="s">
        <v>45</v>
      </c>
      <c r="N89" s="2">
        <v>46276.751689814802</v>
      </c>
      <c r="O89" s="3">
        <v>201</v>
      </c>
      <c r="P89" t="s">
        <v>27</v>
      </c>
      <c r="Q89" s="3">
        <v>190</v>
      </c>
      <c r="R89" s="3" t="str">
        <f>IF(OR(G89="12R",G89="12L"),_xlfn.XLOOKUP(C89,DB!$A$2:$A$222,DB!$B$2:$B$222,""),IF(OR(G89="30L",G89="30R"),_xlfn.XLOOKUP(C89,DB!$A$2:$A$222,DB!$C$2:$C$222,""),""))</f>
        <v>ENEBA</v>
      </c>
      <c r="S89" s="3">
        <f t="shared" si="1"/>
        <v>17</v>
      </c>
      <c r="T89" s="3" t="str">
        <f>_xlfn.XLOOKUP(C89,DB!$A$2:$A$222,DB!$D$2:$D$222,"")</f>
        <v>Sector 3</v>
      </c>
    </row>
    <row r="90" spans="1:20" x14ac:dyDescent="0.2">
      <c r="A90" t="s">
        <v>796</v>
      </c>
      <c r="B90" t="s">
        <v>18</v>
      </c>
      <c r="C90" t="s">
        <v>18</v>
      </c>
      <c r="D90" t="s">
        <v>797</v>
      </c>
      <c r="F90" s="2">
        <v>46276.743831018503</v>
      </c>
      <c r="G90" t="s">
        <v>22</v>
      </c>
      <c r="H90" t="s">
        <v>195</v>
      </c>
      <c r="I90" s="3">
        <v>15</v>
      </c>
      <c r="J90" t="s">
        <v>196</v>
      </c>
      <c r="K90" t="s">
        <v>62</v>
      </c>
      <c r="L90" s="3">
        <v>104</v>
      </c>
      <c r="M90" t="s">
        <v>18</v>
      </c>
      <c r="N90" s="2">
        <v>46276.775266203702</v>
      </c>
      <c r="O90" s="3">
        <v>0</v>
      </c>
      <c r="P90" t="s">
        <v>192</v>
      </c>
      <c r="Q90" s="3">
        <v>15</v>
      </c>
      <c r="R90" s="3" t="str">
        <f>IF(OR(G90="12R",G90="12L"),_xlfn.XLOOKUP(C90,DB!$A$2:$A$222,DB!$B$2:$B$222,""),IF(OR(G90="30L",G90="30R"),_xlfn.XLOOKUP(C90,DB!$A$2:$A$222,DB!$C$2:$C$222,""),""))</f>
        <v/>
      </c>
      <c r="S90" s="3">
        <f t="shared" si="1"/>
        <v>17</v>
      </c>
      <c r="T90" s="3" t="str">
        <f>_xlfn.XLOOKUP(C90,DB!$A$2:$A$222,DB!$D$2:$D$222,"")</f>
        <v/>
      </c>
    </row>
    <row r="91" spans="1:20" x14ac:dyDescent="0.2">
      <c r="A91" t="s">
        <v>370</v>
      </c>
      <c r="B91" t="s">
        <v>18</v>
      </c>
      <c r="C91" t="s">
        <v>48</v>
      </c>
      <c r="D91" t="s">
        <v>49</v>
      </c>
      <c r="E91" t="s">
        <v>1394</v>
      </c>
      <c r="F91" s="2">
        <v>46276.744780092602</v>
      </c>
      <c r="G91" t="s">
        <v>22</v>
      </c>
      <c r="H91" t="s">
        <v>3575</v>
      </c>
      <c r="I91" s="3">
        <v>360</v>
      </c>
      <c r="J91" t="s">
        <v>24</v>
      </c>
      <c r="K91" t="s">
        <v>25</v>
      </c>
      <c r="L91" s="3">
        <v>859</v>
      </c>
      <c r="M91" t="s">
        <v>52</v>
      </c>
      <c r="N91" s="2">
        <v>46276.791400463</v>
      </c>
      <c r="O91" s="3">
        <v>360</v>
      </c>
      <c r="P91" t="s">
        <v>27</v>
      </c>
      <c r="Q91" s="3">
        <v>190</v>
      </c>
      <c r="R91" s="3" t="str">
        <f>IF(OR(G91="12R",G91="12L"),_xlfn.XLOOKUP(C91,DB!$A$2:$A$222,DB!$B$2:$B$222,""),IF(OR(G91="30L",G91="30R"),_xlfn.XLOOKUP(C91,DB!$A$2:$A$222,DB!$C$2:$C$222,""),""))</f>
        <v>UDGUV</v>
      </c>
      <c r="S91" s="3">
        <f t="shared" si="1"/>
        <v>17</v>
      </c>
      <c r="T91" s="3" t="str">
        <f>_xlfn.XLOOKUP(C91,DB!$A$2:$A$222,DB!$D$2:$D$222,"")</f>
        <v>Sector 2</v>
      </c>
    </row>
    <row r="92" spans="1:20" x14ac:dyDescent="0.2">
      <c r="A92" t="s">
        <v>1122</v>
      </c>
      <c r="B92" t="s">
        <v>18</v>
      </c>
      <c r="C92" t="s">
        <v>1123</v>
      </c>
      <c r="D92" t="s">
        <v>73</v>
      </c>
      <c r="E92" t="s">
        <v>2365</v>
      </c>
      <c r="F92" s="2">
        <v>46276.746493055602</v>
      </c>
      <c r="G92" t="s">
        <v>22</v>
      </c>
      <c r="H92" t="s">
        <v>3576</v>
      </c>
      <c r="I92" s="3">
        <v>380</v>
      </c>
      <c r="J92" t="s">
        <v>24</v>
      </c>
      <c r="K92" t="s">
        <v>25</v>
      </c>
      <c r="L92" s="3">
        <v>997</v>
      </c>
      <c r="M92" t="s">
        <v>1126</v>
      </c>
      <c r="N92" s="2">
        <v>46276.800868055601</v>
      </c>
      <c r="O92" s="3">
        <v>228</v>
      </c>
      <c r="P92" t="s">
        <v>27</v>
      </c>
      <c r="Q92" s="3">
        <v>190</v>
      </c>
      <c r="R92" s="3" t="str">
        <f>IF(OR(G92="12R",G92="12L"),_xlfn.XLOOKUP(C92,DB!$A$2:$A$222,DB!$B$2:$B$222,""),IF(OR(G92="30L",G92="30R"),_xlfn.XLOOKUP(C92,DB!$A$2:$A$222,DB!$C$2:$C$222,""),""))</f>
        <v>UDGUV</v>
      </c>
      <c r="S92" s="3">
        <f t="shared" si="1"/>
        <v>17</v>
      </c>
      <c r="T92" s="3" t="str">
        <f>_xlfn.XLOOKUP(C92,DB!$A$2:$A$222,DB!$D$2:$D$222,"")</f>
        <v>Sector 2</v>
      </c>
    </row>
    <row r="93" spans="1:20" x14ac:dyDescent="0.2">
      <c r="A93" t="s">
        <v>373</v>
      </c>
      <c r="B93" t="s">
        <v>18</v>
      </c>
      <c r="C93" t="s">
        <v>374</v>
      </c>
      <c r="D93" t="s">
        <v>155</v>
      </c>
      <c r="E93" t="s">
        <v>3577</v>
      </c>
      <c r="F93" s="2">
        <v>46276.747499999998</v>
      </c>
      <c r="G93" t="s">
        <v>22</v>
      </c>
      <c r="H93" t="s">
        <v>3578</v>
      </c>
      <c r="I93" s="3">
        <v>410</v>
      </c>
      <c r="J93" t="s">
        <v>24</v>
      </c>
      <c r="K93" t="s">
        <v>25</v>
      </c>
      <c r="L93" s="3">
        <v>136</v>
      </c>
      <c r="M93" t="s">
        <v>45</v>
      </c>
      <c r="N93" s="2">
        <v>46276.756122685198</v>
      </c>
      <c r="O93" s="3">
        <v>290</v>
      </c>
      <c r="P93" t="s">
        <v>27</v>
      </c>
      <c r="Q93" s="3">
        <v>190</v>
      </c>
      <c r="R93" s="3" t="str">
        <f>IF(OR(G93="12R",G93="12L"),_xlfn.XLOOKUP(C93,DB!$A$2:$A$222,DB!$B$2:$B$222,""),IF(OR(G93="30L",G93="30R"),_xlfn.XLOOKUP(C93,DB!$A$2:$A$222,DB!$C$2:$C$222,""),""))</f>
        <v>OMSUK</v>
      </c>
      <c r="S93" s="3">
        <f t="shared" si="1"/>
        <v>17</v>
      </c>
      <c r="T93" s="3" t="str">
        <f>_xlfn.XLOOKUP(C93,DB!$A$2:$A$222,DB!$D$2:$D$222,"")</f>
        <v>Sector 3</v>
      </c>
    </row>
    <row r="94" spans="1:20" x14ac:dyDescent="0.2">
      <c r="A94" t="s">
        <v>332</v>
      </c>
      <c r="B94" t="s">
        <v>18</v>
      </c>
      <c r="C94" t="s">
        <v>333</v>
      </c>
      <c r="D94" t="s">
        <v>65</v>
      </c>
      <c r="E94" t="s">
        <v>1845</v>
      </c>
      <c r="F94" s="2">
        <v>46276.748900462997</v>
      </c>
      <c r="G94" t="s">
        <v>22</v>
      </c>
      <c r="H94" t="s">
        <v>3579</v>
      </c>
      <c r="I94" s="3">
        <v>390</v>
      </c>
      <c r="J94" t="s">
        <v>24</v>
      </c>
      <c r="K94" t="s">
        <v>25</v>
      </c>
      <c r="L94" s="3">
        <v>149</v>
      </c>
      <c r="M94" t="s">
        <v>158</v>
      </c>
      <c r="N94" s="2">
        <v>46276.758923611102</v>
      </c>
      <c r="O94" s="3">
        <v>298</v>
      </c>
      <c r="P94" t="s">
        <v>27</v>
      </c>
      <c r="Q94" s="3">
        <v>190</v>
      </c>
      <c r="R94" s="3" t="str">
        <f>IF(OR(G94="12R",G94="12L"),_xlfn.XLOOKUP(C94,DB!$A$2:$A$222,DB!$B$2:$B$222,""),IF(OR(G94="30L",G94="30R"),_xlfn.XLOOKUP(C94,DB!$A$2:$A$222,DB!$C$2:$C$222,""),""))</f>
        <v>TAKUX</v>
      </c>
      <c r="S94" s="3">
        <f t="shared" si="1"/>
        <v>17</v>
      </c>
      <c r="T94" s="3" t="str">
        <f>_xlfn.XLOOKUP(C94,DB!$A$2:$A$222,DB!$D$2:$D$222,"")</f>
        <v>Sector 7</v>
      </c>
    </row>
    <row r="95" spans="1:20" x14ac:dyDescent="0.2">
      <c r="A95" t="s">
        <v>336</v>
      </c>
      <c r="B95" t="s">
        <v>18</v>
      </c>
      <c r="C95" t="s">
        <v>337</v>
      </c>
      <c r="D95" t="s">
        <v>65</v>
      </c>
      <c r="E95" t="s">
        <v>1804</v>
      </c>
      <c r="F95" s="2">
        <v>46276.749942129602</v>
      </c>
      <c r="G95" t="s">
        <v>22</v>
      </c>
      <c r="H95" t="s">
        <v>3580</v>
      </c>
      <c r="I95" s="3">
        <v>380</v>
      </c>
      <c r="J95" t="s">
        <v>24</v>
      </c>
      <c r="K95" t="s">
        <v>25</v>
      </c>
      <c r="L95" s="3">
        <v>859</v>
      </c>
      <c r="M95" t="s">
        <v>52</v>
      </c>
      <c r="N95" s="2">
        <v>46276.795925925901</v>
      </c>
      <c r="O95" s="3">
        <v>380</v>
      </c>
      <c r="P95" t="s">
        <v>27</v>
      </c>
      <c r="Q95" s="3">
        <v>190</v>
      </c>
      <c r="R95" s="3" t="str">
        <f>IF(OR(G95="12R",G95="12L"),_xlfn.XLOOKUP(C95,DB!$A$2:$A$222,DB!$B$2:$B$222,""),IF(OR(G95="30L",G95="30R"),_xlfn.XLOOKUP(C95,DB!$A$2:$A$222,DB!$C$2:$C$222,""),""))</f>
        <v>UDGUV</v>
      </c>
      <c r="S95" s="3">
        <f t="shared" si="1"/>
        <v>17</v>
      </c>
      <c r="T95" s="3" t="str">
        <f>_xlfn.XLOOKUP(C95,DB!$A$2:$A$222,DB!$D$2:$D$222,"")</f>
        <v>Sector 2</v>
      </c>
    </row>
    <row r="96" spans="1:20" x14ac:dyDescent="0.2">
      <c r="A96" t="s">
        <v>345</v>
      </c>
      <c r="B96" t="s">
        <v>18</v>
      </c>
      <c r="C96" t="s">
        <v>346</v>
      </c>
      <c r="D96" t="s">
        <v>65</v>
      </c>
      <c r="E96" t="s">
        <v>3581</v>
      </c>
      <c r="F96" s="2">
        <v>46276.753240740698</v>
      </c>
      <c r="G96" t="s">
        <v>22</v>
      </c>
      <c r="H96" t="s">
        <v>3582</v>
      </c>
      <c r="I96" s="3">
        <v>390</v>
      </c>
      <c r="J96" t="s">
        <v>24</v>
      </c>
      <c r="K96" t="s">
        <v>25</v>
      </c>
      <c r="L96" s="3">
        <v>149</v>
      </c>
      <c r="M96" t="s">
        <v>158</v>
      </c>
      <c r="N96" s="2">
        <v>46276.763518518499</v>
      </c>
      <c r="O96" s="3">
        <v>298</v>
      </c>
      <c r="P96" t="s">
        <v>27</v>
      </c>
      <c r="Q96" s="3">
        <v>190</v>
      </c>
      <c r="R96" s="3" t="str">
        <f>IF(OR(G96="12R",G96="12L"),_xlfn.XLOOKUP(C96,DB!$A$2:$A$222,DB!$B$2:$B$222,""),IF(OR(G96="30L",G96="30R"),_xlfn.XLOOKUP(C96,DB!$A$2:$A$222,DB!$C$2:$C$222,""),""))</f>
        <v>TAKUX</v>
      </c>
      <c r="S96" s="3">
        <f t="shared" si="1"/>
        <v>18</v>
      </c>
      <c r="T96" s="3" t="str">
        <f>_xlfn.XLOOKUP(C96,DB!$A$2:$A$222,DB!$D$2:$D$222,"")</f>
        <v>Sector 7</v>
      </c>
    </row>
    <row r="97" spans="1:20" x14ac:dyDescent="0.2">
      <c r="A97" t="s">
        <v>355</v>
      </c>
      <c r="B97" t="s">
        <v>18</v>
      </c>
      <c r="C97" t="s">
        <v>35</v>
      </c>
      <c r="D97" t="s">
        <v>73</v>
      </c>
      <c r="E97" t="s">
        <v>161</v>
      </c>
      <c r="F97" s="2">
        <v>46276.754062499997</v>
      </c>
      <c r="G97" t="s">
        <v>22</v>
      </c>
      <c r="H97" t="s">
        <v>3583</v>
      </c>
      <c r="I97" s="3">
        <v>360</v>
      </c>
      <c r="J97" t="s">
        <v>24</v>
      </c>
      <c r="K97" t="s">
        <v>25</v>
      </c>
      <c r="L97" s="3">
        <v>878</v>
      </c>
      <c r="M97" t="s">
        <v>39</v>
      </c>
      <c r="N97" s="2">
        <v>46276.800509259301</v>
      </c>
      <c r="O97" s="3">
        <v>360</v>
      </c>
      <c r="P97" t="s">
        <v>27</v>
      </c>
      <c r="Q97" s="3">
        <v>190</v>
      </c>
      <c r="R97" s="3" t="str">
        <f>IF(OR(G97="12R",G97="12L"),_xlfn.XLOOKUP(C97,DB!$A$2:$A$222,DB!$B$2:$B$222,""),IF(OR(G97="30L",G97="30R"),_xlfn.XLOOKUP(C97,DB!$A$2:$A$222,DB!$C$2:$C$222,""),""))</f>
        <v>UDGUV</v>
      </c>
      <c r="S97" s="3">
        <f t="shared" si="1"/>
        <v>18</v>
      </c>
      <c r="T97" s="3" t="str">
        <f>_xlfn.XLOOKUP(C97,DB!$A$2:$A$222,DB!$D$2:$D$222,"")</f>
        <v>Sector 2</v>
      </c>
    </row>
    <row r="98" spans="1:20" x14ac:dyDescent="0.2">
      <c r="A98" t="s">
        <v>699</v>
      </c>
      <c r="B98" t="s">
        <v>18</v>
      </c>
      <c r="C98" t="s">
        <v>700</v>
      </c>
      <c r="D98" t="s">
        <v>36</v>
      </c>
      <c r="E98" t="s">
        <v>3584</v>
      </c>
      <c r="F98" s="2">
        <v>46276.754814814798</v>
      </c>
      <c r="G98" t="s">
        <v>22</v>
      </c>
      <c r="H98" t="s">
        <v>3585</v>
      </c>
      <c r="I98" s="3">
        <v>350</v>
      </c>
      <c r="J98" t="s">
        <v>24</v>
      </c>
      <c r="K98" t="s">
        <v>25</v>
      </c>
      <c r="L98" s="3">
        <v>210</v>
      </c>
      <c r="M98" t="s">
        <v>686</v>
      </c>
      <c r="N98" s="2">
        <v>46276.767500000002</v>
      </c>
      <c r="O98" s="3">
        <v>318</v>
      </c>
      <c r="P98" t="s">
        <v>27</v>
      </c>
      <c r="Q98" s="3">
        <v>40</v>
      </c>
      <c r="R98" s="3" t="str">
        <f>IF(OR(G98="12R",G98="12L"),_xlfn.XLOOKUP(C98,DB!$A$2:$A$222,DB!$B$2:$B$222,""),IF(OR(G98="30L",G98="30R"),_xlfn.XLOOKUP(C98,DB!$A$2:$A$222,DB!$C$2:$C$222,""),""))</f>
        <v>OMSUK</v>
      </c>
      <c r="S98" s="3">
        <f t="shared" si="1"/>
        <v>18</v>
      </c>
      <c r="T98" s="3" t="str">
        <f>_xlfn.XLOOKUP(C98,DB!$A$2:$A$222,DB!$D$2:$D$222,"")</f>
        <v>Sector 3</v>
      </c>
    </row>
    <row r="99" spans="1:20" x14ac:dyDescent="0.2">
      <c r="A99" t="s">
        <v>349</v>
      </c>
      <c r="B99" t="s">
        <v>18</v>
      </c>
      <c r="C99" t="s">
        <v>19</v>
      </c>
      <c r="D99" t="s">
        <v>20</v>
      </c>
      <c r="E99" t="s">
        <v>1699</v>
      </c>
      <c r="F99" s="2">
        <v>46276.755752314799</v>
      </c>
      <c r="G99" t="s">
        <v>22</v>
      </c>
      <c r="H99" t="s">
        <v>3586</v>
      </c>
      <c r="I99" s="3">
        <v>340</v>
      </c>
      <c r="J99" t="s">
        <v>24</v>
      </c>
      <c r="K99" t="s">
        <v>25</v>
      </c>
      <c r="L99" s="3">
        <v>859</v>
      </c>
      <c r="M99" t="s">
        <v>26</v>
      </c>
      <c r="N99" s="2">
        <v>46276.802905092598</v>
      </c>
      <c r="O99" s="3">
        <v>340</v>
      </c>
      <c r="P99" t="s">
        <v>27</v>
      </c>
      <c r="Q99" s="3">
        <v>190</v>
      </c>
      <c r="R99" s="3" t="str">
        <f>IF(OR(G99="12R",G99="12L"),_xlfn.XLOOKUP(C99,DB!$A$2:$A$222,DB!$B$2:$B$222,""),IF(OR(G99="30L",G99="30R"),_xlfn.XLOOKUP(C99,DB!$A$2:$A$222,DB!$C$2:$C$222,""),""))</f>
        <v>UDGUV</v>
      </c>
      <c r="S99" s="3">
        <f t="shared" si="1"/>
        <v>18</v>
      </c>
      <c r="T99" s="3" t="str">
        <f>_xlfn.XLOOKUP(C99,DB!$A$2:$A$222,DB!$D$2:$D$222,"")</f>
        <v>Sector 2</v>
      </c>
    </row>
    <row r="100" spans="1:20" x14ac:dyDescent="0.2">
      <c r="A100" t="s">
        <v>377</v>
      </c>
      <c r="B100" t="s">
        <v>18</v>
      </c>
      <c r="C100" t="s">
        <v>29</v>
      </c>
      <c r="D100" t="s">
        <v>378</v>
      </c>
      <c r="E100" t="s">
        <v>2628</v>
      </c>
      <c r="F100" s="2">
        <v>46276.757071759297</v>
      </c>
      <c r="G100" t="s">
        <v>22</v>
      </c>
      <c r="H100" t="s">
        <v>3587</v>
      </c>
      <c r="I100" s="3">
        <v>330</v>
      </c>
      <c r="J100" t="s">
        <v>24</v>
      </c>
      <c r="K100" t="s">
        <v>25</v>
      </c>
      <c r="L100" s="3">
        <v>353</v>
      </c>
      <c r="M100" t="s">
        <v>33</v>
      </c>
      <c r="N100" s="2">
        <v>46276.777511574102</v>
      </c>
      <c r="O100" s="3">
        <v>330</v>
      </c>
      <c r="P100" t="s">
        <v>27</v>
      </c>
      <c r="Q100" s="3">
        <v>40</v>
      </c>
      <c r="R100" s="3" t="str">
        <f>IF(OR(G100="12R",G100="12L"),_xlfn.XLOOKUP(C100,DB!$A$2:$A$222,DB!$B$2:$B$222,""),IF(OR(G100="30L",G100="30R"),_xlfn.XLOOKUP(C100,DB!$A$2:$A$222,DB!$C$2:$C$222,""),""))</f>
        <v>OMSUK</v>
      </c>
      <c r="S100" s="3">
        <f t="shared" si="1"/>
        <v>18</v>
      </c>
      <c r="T100" s="3" t="str">
        <f>_xlfn.XLOOKUP(C100,DB!$A$2:$A$222,DB!$D$2:$D$222,"")</f>
        <v>Sector 3</v>
      </c>
    </row>
    <row r="101" spans="1:20" x14ac:dyDescent="0.2">
      <c r="A101" t="s">
        <v>360</v>
      </c>
      <c r="B101" t="s">
        <v>18</v>
      </c>
      <c r="C101" t="s">
        <v>361</v>
      </c>
      <c r="D101" t="s">
        <v>49</v>
      </c>
      <c r="E101" t="s">
        <v>3588</v>
      </c>
      <c r="F101" s="2">
        <v>46276.7578125</v>
      </c>
      <c r="G101" t="s">
        <v>22</v>
      </c>
      <c r="H101" t="s">
        <v>3589</v>
      </c>
      <c r="I101" s="3">
        <v>300</v>
      </c>
      <c r="J101" t="s">
        <v>24</v>
      </c>
      <c r="K101" t="s">
        <v>25</v>
      </c>
      <c r="L101" s="3">
        <v>872</v>
      </c>
      <c r="M101" t="s">
        <v>39</v>
      </c>
      <c r="N101" s="2">
        <v>46276.803483796299</v>
      </c>
      <c r="O101" s="3">
        <v>300</v>
      </c>
      <c r="P101" t="s">
        <v>27</v>
      </c>
      <c r="Q101" s="3">
        <v>190</v>
      </c>
      <c r="R101" s="3" t="str">
        <f>IF(OR(G101="12R",G101="12L"),_xlfn.XLOOKUP(C101,DB!$A$2:$A$222,DB!$B$2:$B$222,""),IF(OR(G101="30L",G101="30R"),_xlfn.XLOOKUP(C101,DB!$A$2:$A$222,DB!$C$2:$C$222,""),""))</f>
        <v>UDGUV</v>
      </c>
      <c r="S101" s="3">
        <f t="shared" si="1"/>
        <v>18</v>
      </c>
      <c r="T101" s="3" t="str">
        <f>_xlfn.XLOOKUP(C101,DB!$A$2:$A$222,DB!$D$2:$D$222,"")</f>
        <v>Sector 2</v>
      </c>
    </row>
    <row r="102" spans="1:20" x14ac:dyDescent="0.2">
      <c r="A102" t="s">
        <v>357</v>
      </c>
      <c r="B102" t="s">
        <v>18</v>
      </c>
      <c r="C102" t="s">
        <v>249</v>
      </c>
      <c r="D102" t="s">
        <v>20</v>
      </c>
      <c r="E102" t="s">
        <v>2215</v>
      </c>
      <c r="F102" s="2">
        <v>46276.758946759299</v>
      </c>
      <c r="G102" t="s">
        <v>22</v>
      </c>
      <c r="H102" t="s">
        <v>3590</v>
      </c>
      <c r="I102" s="3">
        <v>350</v>
      </c>
      <c r="J102" t="s">
        <v>24</v>
      </c>
      <c r="K102" t="s">
        <v>25</v>
      </c>
      <c r="L102" s="3">
        <v>136</v>
      </c>
      <c r="M102" t="s">
        <v>45</v>
      </c>
      <c r="N102" s="2">
        <v>46276.768506944398</v>
      </c>
      <c r="O102" s="3">
        <v>242</v>
      </c>
      <c r="P102" t="s">
        <v>27</v>
      </c>
      <c r="Q102" s="3">
        <v>190</v>
      </c>
      <c r="R102" s="3" t="str">
        <f>IF(OR(G102="12R",G102="12L"),_xlfn.XLOOKUP(C102,DB!$A$2:$A$222,DB!$B$2:$B$222,""),IF(OR(G102="30L",G102="30R"),_xlfn.XLOOKUP(C102,DB!$A$2:$A$222,DB!$C$2:$C$222,""),""))</f>
        <v>OMSUK</v>
      </c>
      <c r="S102" s="3">
        <f t="shared" si="1"/>
        <v>18</v>
      </c>
      <c r="T102" s="3" t="str">
        <f>_xlfn.XLOOKUP(C102,DB!$A$2:$A$222,DB!$D$2:$D$222,"")</f>
        <v>Sector 3</v>
      </c>
    </row>
    <row r="103" spans="1:20" x14ac:dyDescent="0.2">
      <c r="A103" t="s">
        <v>325</v>
      </c>
      <c r="B103" t="s">
        <v>18</v>
      </c>
      <c r="C103" t="s">
        <v>326</v>
      </c>
      <c r="D103" t="s">
        <v>30</v>
      </c>
      <c r="E103" t="s">
        <v>3591</v>
      </c>
      <c r="F103" s="2">
        <v>46276.760011574101</v>
      </c>
      <c r="G103" t="s">
        <v>22</v>
      </c>
      <c r="H103" t="s">
        <v>3592</v>
      </c>
      <c r="I103" s="3">
        <v>360</v>
      </c>
      <c r="J103" t="s">
        <v>24</v>
      </c>
      <c r="K103" t="s">
        <v>25</v>
      </c>
      <c r="L103" s="3">
        <v>426</v>
      </c>
      <c r="M103" t="s">
        <v>308</v>
      </c>
      <c r="N103" s="2">
        <v>46276.783553240697</v>
      </c>
      <c r="O103" s="3">
        <v>360</v>
      </c>
      <c r="P103" t="s">
        <v>27</v>
      </c>
      <c r="Q103" s="3">
        <v>40</v>
      </c>
      <c r="R103" s="3" t="str">
        <f>IF(OR(G103="12R",G103="12L"),_xlfn.XLOOKUP(C103,DB!$A$2:$A$222,DB!$B$2:$B$222,""),IF(OR(G103="30L",G103="30R"),_xlfn.XLOOKUP(C103,DB!$A$2:$A$222,DB!$C$2:$C$222,""),""))</f>
        <v>OMSUK</v>
      </c>
      <c r="S103" s="3">
        <f t="shared" si="1"/>
        <v>18</v>
      </c>
      <c r="T103" s="3" t="str">
        <f>_xlfn.XLOOKUP(C103,DB!$A$2:$A$222,DB!$D$2:$D$222,"")</f>
        <v>Sector 3</v>
      </c>
    </row>
    <row r="104" spans="1:20" x14ac:dyDescent="0.2">
      <c r="A104" t="s">
        <v>1141</v>
      </c>
      <c r="B104" t="s">
        <v>18</v>
      </c>
      <c r="C104" t="s">
        <v>1142</v>
      </c>
      <c r="D104" t="s">
        <v>155</v>
      </c>
      <c r="E104" t="s">
        <v>901</v>
      </c>
      <c r="F104" s="2">
        <v>46276.761597222197</v>
      </c>
      <c r="G104" t="s">
        <v>22</v>
      </c>
      <c r="H104" t="s">
        <v>3593</v>
      </c>
      <c r="I104" s="3">
        <v>380</v>
      </c>
      <c r="J104" t="s">
        <v>24</v>
      </c>
      <c r="K104" t="s">
        <v>25</v>
      </c>
      <c r="L104" s="3">
        <v>442</v>
      </c>
      <c r="M104" t="s">
        <v>308</v>
      </c>
      <c r="N104" s="2">
        <v>46276.784328703703</v>
      </c>
      <c r="O104" s="3">
        <v>340</v>
      </c>
      <c r="P104" t="s">
        <v>27</v>
      </c>
      <c r="Q104" s="3">
        <v>40</v>
      </c>
      <c r="R104" s="3" t="str">
        <f>IF(OR(G104="12R",G104="12L"),_xlfn.XLOOKUP(C104,DB!$A$2:$A$222,DB!$B$2:$B$222,""),IF(OR(G104="30L",G104="30R"),_xlfn.XLOOKUP(C104,DB!$A$2:$A$222,DB!$C$2:$C$222,""),""))</f>
        <v>ENEBA</v>
      </c>
      <c r="S104" s="3">
        <f t="shared" si="1"/>
        <v>18</v>
      </c>
      <c r="T104" s="3" t="str">
        <f>_xlfn.XLOOKUP(C104,DB!$A$2:$A$222,DB!$D$2:$D$222,"")</f>
        <v>Sector 3</v>
      </c>
    </row>
    <row r="105" spans="1:20" x14ac:dyDescent="0.2">
      <c r="A105" t="s">
        <v>3594</v>
      </c>
      <c r="B105" t="s">
        <v>18</v>
      </c>
      <c r="C105" t="s">
        <v>683</v>
      </c>
      <c r="D105" t="s">
        <v>3595</v>
      </c>
      <c r="F105" s="2">
        <v>46276.762719907398</v>
      </c>
      <c r="G105" t="s">
        <v>22</v>
      </c>
      <c r="H105" t="s">
        <v>3596</v>
      </c>
      <c r="I105" s="3">
        <v>350</v>
      </c>
      <c r="J105" t="s">
        <v>24</v>
      </c>
      <c r="K105" t="s">
        <v>62</v>
      </c>
      <c r="L105" s="3">
        <v>221</v>
      </c>
      <c r="M105" t="s">
        <v>686</v>
      </c>
      <c r="N105" s="2">
        <v>46276.777650463002</v>
      </c>
      <c r="O105" s="3">
        <v>318</v>
      </c>
      <c r="P105" t="s">
        <v>27</v>
      </c>
      <c r="Q105" s="3">
        <v>40</v>
      </c>
      <c r="R105" s="3" t="str">
        <f>IF(OR(G105="12R",G105="12L"),_xlfn.XLOOKUP(C105,DB!$A$2:$A$222,DB!$B$2:$B$222,""),IF(OR(G105="30L",G105="30R"),_xlfn.XLOOKUP(C105,DB!$A$2:$A$222,DB!$C$2:$C$222,""),""))</f>
        <v>OMSUK</v>
      </c>
      <c r="S105" s="3">
        <f t="shared" si="1"/>
        <v>18</v>
      </c>
      <c r="T105" s="3" t="str">
        <f>_xlfn.XLOOKUP(C105,DB!$A$2:$A$222,DB!$D$2:$D$222,"")</f>
        <v>Sector 3</v>
      </c>
    </row>
    <row r="106" spans="1:20" x14ac:dyDescent="0.2">
      <c r="A106" t="s">
        <v>402</v>
      </c>
      <c r="B106" t="s">
        <v>18</v>
      </c>
      <c r="C106" t="s">
        <v>164</v>
      </c>
      <c r="D106" t="s">
        <v>165</v>
      </c>
      <c r="E106" t="s">
        <v>1876</v>
      </c>
      <c r="F106" s="2">
        <v>46276.763784722199</v>
      </c>
      <c r="G106" t="s">
        <v>22</v>
      </c>
      <c r="H106" t="s">
        <v>3597</v>
      </c>
      <c r="I106" s="3">
        <v>340</v>
      </c>
      <c r="J106" t="s">
        <v>24</v>
      </c>
      <c r="K106" t="s">
        <v>25</v>
      </c>
      <c r="L106" s="3">
        <v>837</v>
      </c>
      <c r="M106" t="s">
        <v>3598</v>
      </c>
      <c r="N106" s="2">
        <v>46276.806724536997</v>
      </c>
      <c r="O106" s="3">
        <v>340</v>
      </c>
      <c r="P106" t="s">
        <v>27</v>
      </c>
      <c r="Q106" s="3">
        <v>190</v>
      </c>
      <c r="R106" s="3" t="str">
        <f>IF(OR(G106="12R",G106="12L"),_xlfn.XLOOKUP(C106,DB!$A$2:$A$222,DB!$B$2:$B$222,""),IF(OR(G106="30L",G106="30R"),_xlfn.XLOOKUP(C106,DB!$A$2:$A$222,DB!$C$2:$C$222,""),""))</f>
        <v>ENEBA</v>
      </c>
      <c r="S106" s="3">
        <f t="shared" si="1"/>
        <v>18</v>
      </c>
      <c r="T106" s="3" t="str">
        <f>_xlfn.XLOOKUP(C106,DB!$A$2:$A$222,DB!$D$2:$D$222,"")</f>
        <v>Sector 3</v>
      </c>
    </row>
    <row r="107" spans="1:20" x14ac:dyDescent="0.2">
      <c r="A107" t="s">
        <v>351</v>
      </c>
      <c r="B107" t="s">
        <v>18</v>
      </c>
      <c r="C107" t="s">
        <v>352</v>
      </c>
      <c r="D107" t="s">
        <v>73</v>
      </c>
      <c r="E107" t="s">
        <v>3599</v>
      </c>
      <c r="F107" s="2">
        <v>46276.764525462997</v>
      </c>
      <c r="G107" t="s">
        <v>22</v>
      </c>
      <c r="H107" t="s">
        <v>3600</v>
      </c>
      <c r="I107" s="3">
        <v>340</v>
      </c>
      <c r="J107" t="s">
        <v>24</v>
      </c>
      <c r="K107" t="s">
        <v>25</v>
      </c>
      <c r="L107" s="3">
        <v>435</v>
      </c>
      <c r="M107" t="s">
        <v>308</v>
      </c>
      <c r="N107" s="2">
        <v>46276.787881944401</v>
      </c>
      <c r="O107" s="3">
        <v>320</v>
      </c>
      <c r="P107" t="s">
        <v>27</v>
      </c>
      <c r="Q107" s="3">
        <v>40</v>
      </c>
      <c r="R107" s="3" t="str">
        <f>IF(OR(G107="12R",G107="12L"),_xlfn.XLOOKUP(C107,DB!$A$2:$A$222,DB!$B$2:$B$222,""),IF(OR(G107="30L",G107="30R"),_xlfn.XLOOKUP(C107,DB!$A$2:$A$222,DB!$C$2:$C$222,""),""))</f>
        <v>OMSUK</v>
      </c>
      <c r="S107" s="3">
        <f t="shared" si="1"/>
        <v>18</v>
      </c>
      <c r="T107" s="3" t="str">
        <f>_xlfn.XLOOKUP(C107,DB!$A$2:$A$222,DB!$D$2:$D$222,"")</f>
        <v>Sector 3</v>
      </c>
    </row>
    <row r="108" spans="1:20" x14ac:dyDescent="0.2">
      <c r="A108" t="s">
        <v>1147</v>
      </c>
      <c r="B108" t="s">
        <v>18</v>
      </c>
      <c r="C108" t="s">
        <v>463</v>
      </c>
      <c r="D108" t="s">
        <v>155</v>
      </c>
      <c r="E108" t="s">
        <v>3601</v>
      </c>
      <c r="F108" s="2">
        <v>46276.765752314801</v>
      </c>
      <c r="G108" t="s">
        <v>22</v>
      </c>
      <c r="H108" t="s">
        <v>1149</v>
      </c>
      <c r="I108" s="3">
        <v>370</v>
      </c>
      <c r="J108" t="s">
        <v>24</v>
      </c>
      <c r="K108" t="s">
        <v>25</v>
      </c>
      <c r="L108" s="3">
        <v>136</v>
      </c>
      <c r="M108" t="s">
        <v>45</v>
      </c>
      <c r="N108" s="2">
        <v>46276.774641203701</v>
      </c>
      <c r="O108" s="3">
        <v>280</v>
      </c>
      <c r="P108" t="s">
        <v>27</v>
      </c>
      <c r="Q108" s="3">
        <v>190</v>
      </c>
      <c r="R108" s="3" t="str">
        <f>IF(OR(G108="12R",G108="12L"),_xlfn.XLOOKUP(C108,DB!$A$2:$A$222,DB!$B$2:$B$222,""),IF(OR(G108="30L",G108="30R"),_xlfn.XLOOKUP(C108,DB!$A$2:$A$222,DB!$C$2:$C$222,""),""))</f>
        <v>OMSUK</v>
      </c>
      <c r="S108" s="3">
        <f t="shared" si="1"/>
        <v>18</v>
      </c>
      <c r="T108" s="3" t="str">
        <f>_xlfn.XLOOKUP(C108,DB!$A$2:$A$222,DB!$D$2:$D$222,"")</f>
        <v>Sector 3</v>
      </c>
    </row>
    <row r="109" spans="1:20" x14ac:dyDescent="0.2">
      <c r="A109" t="s">
        <v>384</v>
      </c>
      <c r="B109" t="s">
        <v>18</v>
      </c>
      <c r="C109" t="s">
        <v>204</v>
      </c>
      <c r="D109" t="s">
        <v>205</v>
      </c>
      <c r="E109" t="s">
        <v>3602</v>
      </c>
      <c r="F109" s="2">
        <v>46276.767164351899</v>
      </c>
      <c r="G109" t="s">
        <v>22</v>
      </c>
      <c r="H109" t="s">
        <v>3603</v>
      </c>
      <c r="I109" s="3">
        <v>340</v>
      </c>
      <c r="J109" t="s">
        <v>24</v>
      </c>
      <c r="K109" t="s">
        <v>25</v>
      </c>
      <c r="L109" s="3">
        <v>531</v>
      </c>
      <c r="M109" t="s">
        <v>177</v>
      </c>
      <c r="N109" s="2">
        <v>46276.794780092598</v>
      </c>
      <c r="O109" s="3">
        <v>340</v>
      </c>
      <c r="P109" t="s">
        <v>27</v>
      </c>
      <c r="Q109" s="3">
        <v>40</v>
      </c>
      <c r="R109" s="3" t="str">
        <f>IF(OR(G109="12R",G109="12L"),_xlfn.XLOOKUP(C109,DB!$A$2:$A$222,DB!$B$2:$B$222,""),IF(OR(G109="30L",G109="30R"),_xlfn.XLOOKUP(C109,DB!$A$2:$A$222,DB!$C$2:$C$222,""),""))</f>
        <v>OMSUK</v>
      </c>
      <c r="S109" s="3">
        <f t="shared" si="1"/>
        <v>18</v>
      </c>
      <c r="T109" s="3" t="str">
        <f>_xlfn.XLOOKUP(C109,DB!$A$2:$A$222,DB!$D$2:$D$222,"")</f>
        <v>Sector 3</v>
      </c>
    </row>
    <row r="110" spans="1:20" x14ac:dyDescent="0.2">
      <c r="A110" t="s">
        <v>506</v>
      </c>
      <c r="B110" t="s">
        <v>18</v>
      </c>
      <c r="C110" t="s">
        <v>211</v>
      </c>
      <c r="D110" t="s">
        <v>73</v>
      </c>
      <c r="E110" t="s">
        <v>2848</v>
      </c>
      <c r="F110" s="2">
        <v>46276.768287036997</v>
      </c>
      <c r="G110" t="s">
        <v>22</v>
      </c>
      <c r="H110" t="s">
        <v>838</v>
      </c>
      <c r="I110" s="3">
        <v>330</v>
      </c>
      <c r="J110" t="s">
        <v>24</v>
      </c>
      <c r="K110" t="s">
        <v>25</v>
      </c>
      <c r="L110" s="3">
        <v>136</v>
      </c>
      <c r="M110" t="s">
        <v>45</v>
      </c>
      <c r="N110" s="2">
        <v>46276.778275463003</v>
      </c>
      <c r="O110" s="3">
        <v>211</v>
      </c>
      <c r="P110" t="s">
        <v>27</v>
      </c>
      <c r="Q110" s="3">
        <v>190</v>
      </c>
      <c r="R110" s="3" t="str">
        <f>IF(OR(G110="12R",G110="12L"),_xlfn.XLOOKUP(C110,DB!$A$2:$A$222,DB!$B$2:$B$222,""),IF(OR(G110="30L",G110="30R"),_xlfn.XLOOKUP(C110,DB!$A$2:$A$222,DB!$C$2:$C$222,""),""))</f>
        <v>NUDAL</v>
      </c>
      <c r="S110" s="3">
        <f t="shared" si="1"/>
        <v>18</v>
      </c>
      <c r="T110" s="3" t="str">
        <f>_xlfn.XLOOKUP(C110,DB!$A$2:$A$222,DB!$D$2:$D$222,"")</f>
        <v>Sector 3</v>
      </c>
    </row>
    <row r="111" spans="1:20" x14ac:dyDescent="0.2">
      <c r="A111" t="s">
        <v>329</v>
      </c>
      <c r="B111" t="s">
        <v>18</v>
      </c>
      <c r="C111" t="s">
        <v>35</v>
      </c>
      <c r="D111" t="s">
        <v>20</v>
      </c>
      <c r="E111" t="s">
        <v>2811</v>
      </c>
      <c r="F111" s="2">
        <v>46276.769826388903</v>
      </c>
      <c r="G111" t="s">
        <v>22</v>
      </c>
      <c r="H111" t="s">
        <v>3604</v>
      </c>
      <c r="I111" s="3">
        <v>360</v>
      </c>
      <c r="J111" t="s">
        <v>24</v>
      </c>
      <c r="K111" t="s">
        <v>25</v>
      </c>
      <c r="L111" s="3">
        <v>880</v>
      </c>
      <c r="M111" t="s">
        <v>39</v>
      </c>
      <c r="N111" s="2">
        <v>46276.816527777803</v>
      </c>
      <c r="O111" s="3">
        <v>360</v>
      </c>
      <c r="P111" t="s">
        <v>27</v>
      </c>
      <c r="Q111" s="3">
        <v>190</v>
      </c>
      <c r="R111" s="3" t="str">
        <f>IF(OR(G111="12R",G111="12L"),_xlfn.XLOOKUP(C111,DB!$A$2:$A$222,DB!$B$2:$B$222,""),IF(OR(G111="30L",G111="30R"),_xlfn.XLOOKUP(C111,DB!$A$2:$A$222,DB!$C$2:$C$222,""),""))</f>
        <v>UDGUV</v>
      </c>
      <c r="S111" s="3">
        <f t="shared" si="1"/>
        <v>18</v>
      </c>
      <c r="T111" s="3" t="str">
        <f>_xlfn.XLOOKUP(C111,DB!$A$2:$A$222,DB!$D$2:$D$222,"")</f>
        <v>Sector 2</v>
      </c>
    </row>
    <row r="112" spans="1:20" x14ac:dyDescent="0.2">
      <c r="A112" t="s">
        <v>390</v>
      </c>
      <c r="B112" t="s">
        <v>18</v>
      </c>
      <c r="C112" t="s">
        <v>391</v>
      </c>
      <c r="D112" t="s">
        <v>392</v>
      </c>
      <c r="E112" t="s">
        <v>2267</v>
      </c>
      <c r="F112" s="2">
        <v>46276.7749652778</v>
      </c>
      <c r="G112" t="s">
        <v>22</v>
      </c>
      <c r="H112" t="s">
        <v>3605</v>
      </c>
      <c r="I112" s="3">
        <v>100</v>
      </c>
      <c r="J112" t="s">
        <v>24</v>
      </c>
      <c r="K112" t="s">
        <v>25</v>
      </c>
      <c r="L112" s="3">
        <v>360</v>
      </c>
      <c r="M112" t="s">
        <v>391</v>
      </c>
      <c r="N112" s="2">
        <v>46276.841168981497</v>
      </c>
      <c r="O112" s="3">
        <v>0</v>
      </c>
      <c r="P112" t="s">
        <v>192</v>
      </c>
      <c r="Q112" s="3">
        <v>40</v>
      </c>
      <c r="R112" s="3" t="str">
        <f>IF(OR(G112="12R",G112="12L"),_xlfn.XLOOKUP(C112,DB!$A$2:$A$222,DB!$B$2:$B$222,""),IF(OR(G112="30L",G112="30R"),_xlfn.XLOOKUP(C112,DB!$A$2:$A$222,DB!$C$2:$C$222,""),""))</f>
        <v>CZM</v>
      </c>
      <c r="S112" s="3">
        <f t="shared" si="1"/>
        <v>18</v>
      </c>
      <c r="T112" s="3" t="str">
        <f>_xlfn.XLOOKUP(C112,DB!$A$2:$A$222,DB!$D$2:$D$222,"")</f>
        <v>Sector 7</v>
      </c>
    </row>
    <row r="113" spans="1:20" x14ac:dyDescent="0.2">
      <c r="A113" t="s">
        <v>3606</v>
      </c>
      <c r="B113" t="s">
        <v>18</v>
      </c>
      <c r="C113" t="s">
        <v>1298</v>
      </c>
      <c r="D113" t="s">
        <v>30</v>
      </c>
      <c r="E113" t="s">
        <v>3607</v>
      </c>
      <c r="F113" s="2">
        <v>46276.779409722199</v>
      </c>
      <c r="G113" t="s">
        <v>22</v>
      </c>
      <c r="H113" t="s">
        <v>3608</v>
      </c>
      <c r="I113" s="3">
        <v>340</v>
      </c>
      <c r="J113" t="s">
        <v>24</v>
      </c>
      <c r="K113" t="s">
        <v>25</v>
      </c>
      <c r="L113" s="3">
        <v>867</v>
      </c>
      <c r="M113" t="s">
        <v>39</v>
      </c>
      <c r="N113" s="2">
        <v>46276.824317129598</v>
      </c>
      <c r="O113" s="3">
        <v>340</v>
      </c>
      <c r="P113" t="s">
        <v>27</v>
      </c>
      <c r="Q113" s="3">
        <v>190</v>
      </c>
      <c r="R113" s="3" t="str">
        <f>IF(OR(G113="12R",G113="12L"),_xlfn.XLOOKUP(C113,DB!$A$2:$A$222,DB!$B$2:$B$222,""),IF(OR(G113="30L",G113="30R"),_xlfn.XLOOKUP(C113,DB!$A$2:$A$222,DB!$C$2:$C$222,""),""))</f>
        <v>OMSUK</v>
      </c>
      <c r="S113" s="3">
        <f t="shared" si="1"/>
        <v>18</v>
      </c>
      <c r="T113" s="3" t="str">
        <f>_xlfn.XLOOKUP(C113,DB!$A$2:$A$222,DB!$D$2:$D$222,"")</f>
        <v>Sector 3</v>
      </c>
    </row>
    <row r="114" spans="1:20" x14ac:dyDescent="0.2">
      <c r="A114" t="s">
        <v>434</v>
      </c>
      <c r="B114" t="s">
        <v>18</v>
      </c>
      <c r="C114" t="s">
        <v>341</v>
      </c>
      <c r="D114" t="s">
        <v>155</v>
      </c>
      <c r="E114" t="s">
        <v>3609</v>
      </c>
      <c r="F114" s="2">
        <v>46276.781145833302</v>
      </c>
      <c r="G114" t="s">
        <v>22</v>
      </c>
      <c r="H114" t="s">
        <v>3610</v>
      </c>
      <c r="I114" s="3">
        <v>380</v>
      </c>
      <c r="J114" t="s">
        <v>24</v>
      </c>
      <c r="K114" t="s">
        <v>25</v>
      </c>
      <c r="L114" s="3">
        <v>530</v>
      </c>
      <c r="M114" t="s">
        <v>177</v>
      </c>
      <c r="N114" s="2">
        <v>46276.808969907397</v>
      </c>
      <c r="O114" s="3">
        <v>380</v>
      </c>
      <c r="P114" t="s">
        <v>27</v>
      </c>
      <c r="Q114" s="3">
        <v>40</v>
      </c>
      <c r="R114" s="3" t="str">
        <f>IF(OR(G114="12R",G114="12L"),_xlfn.XLOOKUP(C114,DB!$A$2:$A$222,DB!$B$2:$B$222,""),IF(OR(G114="30L",G114="30R"),_xlfn.XLOOKUP(C114,DB!$A$2:$A$222,DB!$C$2:$C$222,""),""))</f>
        <v>ENEBA</v>
      </c>
      <c r="S114" s="3">
        <f t="shared" si="1"/>
        <v>18</v>
      </c>
      <c r="T114" s="3" t="str">
        <f>_xlfn.XLOOKUP(C114,DB!$A$2:$A$222,DB!$D$2:$D$222,"")</f>
        <v>Sector 3</v>
      </c>
    </row>
    <row r="115" spans="1:20" x14ac:dyDescent="0.2">
      <c r="A115" t="s">
        <v>818</v>
      </c>
      <c r="B115" t="s">
        <v>18</v>
      </c>
      <c r="C115" t="s">
        <v>136</v>
      </c>
      <c r="D115" t="s">
        <v>65</v>
      </c>
      <c r="E115" t="s">
        <v>92</v>
      </c>
      <c r="F115" s="2">
        <v>46276.785972222198</v>
      </c>
      <c r="G115" t="s">
        <v>22</v>
      </c>
      <c r="H115" t="s">
        <v>3611</v>
      </c>
      <c r="I115" s="3">
        <v>380</v>
      </c>
      <c r="J115" t="s">
        <v>24</v>
      </c>
      <c r="K115" t="s">
        <v>216</v>
      </c>
      <c r="L115" s="3">
        <v>859</v>
      </c>
      <c r="M115" t="s">
        <v>52</v>
      </c>
      <c r="N115" s="2">
        <v>46276.832812499997</v>
      </c>
      <c r="O115" s="3">
        <v>380</v>
      </c>
      <c r="P115" t="s">
        <v>27</v>
      </c>
      <c r="Q115" s="3">
        <v>190</v>
      </c>
      <c r="R115" s="3" t="str">
        <f>IF(OR(G115="12R",G115="12L"),_xlfn.XLOOKUP(C115,DB!$A$2:$A$222,DB!$B$2:$B$222,""),IF(OR(G115="30L",G115="30R"),_xlfn.XLOOKUP(C115,DB!$A$2:$A$222,DB!$C$2:$C$222,""),""))</f>
        <v>UDGUV</v>
      </c>
      <c r="S115" s="3">
        <f t="shared" si="1"/>
        <v>18</v>
      </c>
      <c r="T115" s="3" t="str">
        <f>_xlfn.XLOOKUP(C115,DB!$A$2:$A$222,DB!$D$2:$D$222,"")</f>
        <v>Sector 2</v>
      </c>
    </row>
    <row r="116" spans="1:20" x14ac:dyDescent="0.2">
      <c r="A116" t="s">
        <v>412</v>
      </c>
      <c r="B116" t="s">
        <v>18</v>
      </c>
      <c r="C116" t="s">
        <v>164</v>
      </c>
      <c r="D116" t="s">
        <v>165</v>
      </c>
      <c r="E116" t="s">
        <v>3612</v>
      </c>
      <c r="F116" s="2">
        <v>46276.7873958333</v>
      </c>
      <c r="G116" t="s">
        <v>22</v>
      </c>
      <c r="H116" t="s">
        <v>3613</v>
      </c>
      <c r="I116" s="3">
        <v>300</v>
      </c>
      <c r="J116" t="s">
        <v>24</v>
      </c>
      <c r="K116" t="s">
        <v>25</v>
      </c>
      <c r="L116" s="3">
        <v>871</v>
      </c>
      <c r="M116" t="s">
        <v>39</v>
      </c>
      <c r="N116" s="2">
        <v>46276.831655092603</v>
      </c>
      <c r="O116" s="3">
        <v>300</v>
      </c>
      <c r="P116" t="s">
        <v>27</v>
      </c>
      <c r="Q116" s="3">
        <v>190</v>
      </c>
      <c r="R116" s="3" t="str">
        <f>IF(OR(G116="12R",G116="12L"),_xlfn.XLOOKUP(C116,DB!$A$2:$A$222,DB!$B$2:$B$222,""),IF(OR(G116="30L",G116="30R"),_xlfn.XLOOKUP(C116,DB!$A$2:$A$222,DB!$C$2:$C$222,""),""))</f>
        <v>ENEBA</v>
      </c>
      <c r="S116" s="3">
        <f t="shared" si="1"/>
        <v>18</v>
      </c>
      <c r="T116" s="3" t="str">
        <f>_xlfn.XLOOKUP(C116,DB!$A$2:$A$222,DB!$D$2:$D$222,"")</f>
        <v>Sector 3</v>
      </c>
    </row>
    <row r="117" spans="1:20" x14ac:dyDescent="0.2">
      <c r="A117" t="s">
        <v>1212</v>
      </c>
      <c r="B117" t="s">
        <v>18</v>
      </c>
      <c r="C117" t="s">
        <v>182</v>
      </c>
      <c r="D117" t="s">
        <v>20</v>
      </c>
      <c r="E117" t="s">
        <v>3614</v>
      </c>
      <c r="F117" s="2">
        <v>46276.789143518501</v>
      </c>
      <c r="G117" t="s">
        <v>22</v>
      </c>
      <c r="H117" t="s">
        <v>3615</v>
      </c>
      <c r="I117" s="3">
        <v>390</v>
      </c>
      <c r="J117" t="s">
        <v>24</v>
      </c>
      <c r="K117" t="s">
        <v>25</v>
      </c>
      <c r="L117" s="3">
        <v>349</v>
      </c>
      <c r="M117" t="s">
        <v>33</v>
      </c>
      <c r="N117" s="2">
        <v>46276.808900463002</v>
      </c>
      <c r="O117" s="3">
        <v>390</v>
      </c>
      <c r="P117" t="s">
        <v>27</v>
      </c>
      <c r="Q117" s="3">
        <v>40</v>
      </c>
      <c r="R117" s="3" t="str">
        <f>IF(OR(G117="12R",G117="12L"),_xlfn.XLOOKUP(C117,DB!$A$2:$A$222,DB!$B$2:$B$222,""),IF(OR(G117="30L",G117="30R"),_xlfn.XLOOKUP(C117,DB!$A$2:$A$222,DB!$C$2:$C$222,""),""))</f>
        <v>ENEBA</v>
      </c>
      <c r="S117" s="3">
        <f t="shared" si="1"/>
        <v>18</v>
      </c>
      <c r="T117" s="3" t="str">
        <f>_xlfn.XLOOKUP(C117,DB!$A$2:$A$222,DB!$D$2:$D$222,"")</f>
        <v>Sector 3</v>
      </c>
    </row>
    <row r="118" spans="1:20" x14ac:dyDescent="0.2">
      <c r="A118" t="s">
        <v>431</v>
      </c>
      <c r="B118" t="s">
        <v>18</v>
      </c>
      <c r="C118" t="s">
        <v>154</v>
      </c>
      <c r="D118" t="s">
        <v>30</v>
      </c>
      <c r="E118" t="s">
        <v>3616</v>
      </c>
      <c r="F118" s="2">
        <v>46276.793912036999</v>
      </c>
      <c r="G118" t="s">
        <v>22</v>
      </c>
      <c r="H118" t="s">
        <v>3059</v>
      </c>
      <c r="I118" s="3">
        <v>370</v>
      </c>
      <c r="J118" t="s">
        <v>24</v>
      </c>
      <c r="K118" t="s">
        <v>25</v>
      </c>
      <c r="L118" s="3">
        <v>146</v>
      </c>
      <c r="M118" t="s">
        <v>3005</v>
      </c>
      <c r="N118" s="2">
        <v>46276.804120370398</v>
      </c>
      <c r="O118" s="3">
        <v>259</v>
      </c>
      <c r="P118" t="s">
        <v>27</v>
      </c>
      <c r="Q118" s="3">
        <v>190</v>
      </c>
      <c r="R118" s="3" t="str">
        <f>IF(OR(G118="12R",G118="12L"),_xlfn.XLOOKUP(C118,DB!$A$2:$A$222,DB!$B$2:$B$222,""),IF(OR(G118="30L",G118="30R"),_xlfn.XLOOKUP(C118,DB!$A$2:$A$222,DB!$C$2:$C$222,""),""))</f>
        <v>TAKUX</v>
      </c>
      <c r="S118" s="3">
        <f t="shared" si="1"/>
        <v>19</v>
      </c>
      <c r="T118" s="3" t="str">
        <f>_xlfn.XLOOKUP(C118,DB!$A$2:$A$222,DB!$D$2:$D$222,"")</f>
        <v>Sector 7</v>
      </c>
    </row>
    <row r="119" spans="1:20" x14ac:dyDescent="0.2">
      <c r="A119" t="s">
        <v>3334</v>
      </c>
      <c r="B119" t="s">
        <v>18</v>
      </c>
      <c r="C119" t="s">
        <v>48</v>
      </c>
      <c r="D119" t="s">
        <v>49</v>
      </c>
      <c r="E119" t="s">
        <v>140</v>
      </c>
      <c r="F119" s="2">
        <v>46276.7960648148</v>
      </c>
      <c r="G119" t="s">
        <v>22</v>
      </c>
      <c r="H119" t="s">
        <v>3617</v>
      </c>
      <c r="I119" s="3">
        <v>360</v>
      </c>
      <c r="J119" t="s">
        <v>24</v>
      </c>
      <c r="K119" t="s">
        <v>25</v>
      </c>
      <c r="L119" s="3">
        <v>859</v>
      </c>
      <c r="M119" t="s">
        <v>52</v>
      </c>
      <c r="N119" s="2">
        <v>46276.842766203699</v>
      </c>
      <c r="O119" s="3">
        <v>360</v>
      </c>
      <c r="P119" t="s">
        <v>27</v>
      </c>
      <c r="Q119" s="3">
        <v>190</v>
      </c>
      <c r="R119" s="3" t="str">
        <f>IF(OR(G119="12R",G119="12L"),_xlfn.XLOOKUP(C119,DB!$A$2:$A$222,DB!$B$2:$B$222,""),IF(OR(G119="30L",G119="30R"),_xlfn.XLOOKUP(C119,DB!$A$2:$A$222,DB!$C$2:$C$222,""),""))</f>
        <v>UDGUV</v>
      </c>
      <c r="S119" s="3">
        <f t="shared" si="1"/>
        <v>19</v>
      </c>
      <c r="T119" s="3" t="str">
        <f>_xlfn.XLOOKUP(C119,DB!$A$2:$A$222,DB!$D$2:$D$222,"")</f>
        <v>Sector 2</v>
      </c>
    </row>
    <row r="120" spans="1:20" x14ac:dyDescent="0.2">
      <c r="A120" t="s">
        <v>512</v>
      </c>
      <c r="B120" t="s">
        <v>18</v>
      </c>
      <c r="C120" t="s">
        <v>253</v>
      </c>
      <c r="D120" t="s">
        <v>36</v>
      </c>
      <c r="E120" t="s">
        <v>1228</v>
      </c>
      <c r="F120" s="2">
        <v>46276.797314814801</v>
      </c>
      <c r="G120" t="s">
        <v>22</v>
      </c>
      <c r="H120" t="s">
        <v>3618</v>
      </c>
      <c r="I120" s="3">
        <v>380</v>
      </c>
      <c r="J120" t="s">
        <v>24</v>
      </c>
      <c r="K120" t="s">
        <v>25</v>
      </c>
      <c r="L120" s="3">
        <v>324</v>
      </c>
      <c r="M120" t="s">
        <v>256</v>
      </c>
      <c r="N120" s="2">
        <v>46276.816168981502</v>
      </c>
      <c r="O120" s="3">
        <v>380</v>
      </c>
      <c r="P120" t="s">
        <v>27</v>
      </c>
      <c r="Q120" s="3">
        <v>190</v>
      </c>
      <c r="R120" s="3" t="str">
        <f>IF(OR(G120="12R",G120="12L"),_xlfn.XLOOKUP(C120,DB!$A$2:$A$222,DB!$B$2:$B$222,""),IF(OR(G120="30L",G120="30R"),_xlfn.XLOOKUP(C120,DB!$A$2:$A$222,DB!$C$2:$C$222,""),""))</f>
        <v>CZM</v>
      </c>
      <c r="S120" s="3">
        <f t="shared" si="1"/>
        <v>19</v>
      </c>
      <c r="T120" s="3" t="str">
        <f>_xlfn.XLOOKUP(C120,DB!$A$2:$A$222,DB!$D$2:$D$222,"")</f>
        <v>Sector 7</v>
      </c>
    </row>
    <row r="121" spans="1:20" x14ac:dyDescent="0.2">
      <c r="A121" t="s">
        <v>445</v>
      </c>
      <c r="B121" t="s">
        <v>18</v>
      </c>
      <c r="C121" t="s">
        <v>182</v>
      </c>
      <c r="D121" t="s">
        <v>73</v>
      </c>
      <c r="E121" t="s">
        <v>3619</v>
      </c>
      <c r="F121" s="2">
        <v>46276.799826388902</v>
      </c>
      <c r="G121" t="s">
        <v>22</v>
      </c>
      <c r="H121" t="s">
        <v>3620</v>
      </c>
      <c r="I121" s="3">
        <v>350</v>
      </c>
      <c r="J121" t="s">
        <v>24</v>
      </c>
      <c r="K121" t="s">
        <v>25</v>
      </c>
      <c r="L121" s="3">
        <v>360</v>
      </c>
      <c r="M121" t="s">
        <v>33</v>
      </c>
      <c r="N121" s="2">
        <v>46276.8203125</v>
      </c>
      <c r="O121" s="3">
        <v>350</v>
      </c>
      <c r="P121" t="s">
        <v>27</v>
      </c>
      <c r="Q121" s="3">
        <v>40</v>
      </c>
      <c r="R121" s="3" t="str">
        <f>IF(OR(G121="12R",G121="12L"),_xlfn.XLOOKUP(C121,DB!$A$2:$A$222,DB!$B$2:$B$222,""),IF(OR(G121="30L",G121="30R"),_xlfn.XLOOKUP(C121,DB!$A$2:$A$222,DB!$C$2:$C$222,""),""))</f>
        <v>ENEBA</v>
      </c>
      <c r="S121" s="3">
        <f t="shared" si="1"/>
        <v>19</v>
      </c>
      <c r="T121" s="3" t="str">
        <f>_xlfn.XLOOKUP(C121,DB!$A$2:$A$222,DB!$D$2:$D$222,"")</f>
        <v>Sector 3</v>
      </c>
    </row>
    <row r="122" spans="1:20" x14ac:dyDescent="0.2">
      <c r="A122" t="s">
        <v>476</v>
      </c>
      <c r="B122" t="s">
        <v>18</v>
      </c>
      <c r="C122" t="s">
        <v>131</v>
      </c>
      <c r="D122" t="s">
        <v>65</v>
      </c>
      <c r="E122" t="s">
        <v>145</v>
      </c>
      <c r="F122" s="2">
        <v>46276.800613425898</v>
      </c>
      <c r="G122" t="s">
        <v>22</v>
      </c>
      <c r="H122" t="s">
        <v>3621</v>
      </c>
      <c r="I122" s="3">
        <v>380</v>
      </c>
      <c r="J122" t="s">
        <v>24</v>
      </c>
      <c r="K122" t="s">
        <v>25</v>
      </c>
      <c r="L122" s="3">
        <v>894</v>
      </c>
      <c r="M122" t="s">
        <v>3622</v>
      </c>
      <c r="N122" s="2">
        <v>46276.849687499998</v>
      </c>
      <c r="O122" s="3">
        <v>200</v>
      </c>
      <c r="P122" t="s">
        <v>27</v>
      </c>
      <c r="Q122" s="3">
        <v>190</v>
      </c>
      <c r="R122" s="3" t="str">
        <f>IF(OR(G122="12R",G122="12L"),_xlfn.XLOOKUP(C122,DB!$A$2:$A$222,DB!$B$2:$B$222,""),IF(OR(G122="30L",G122="30R"),_xlfn.XLOOKUP(C122,DB!$A$2:$A$222,DB!$C$2:$C$222,""),""))</f>
        <v>UDGUV</v>
      </c>
      <c r="S122" s="3">
        <f t="shared" si="1"/>
        <v>19</v>
      </c>
      <c r="T122" s="3" t="str">
        <f>_xlfn.XLOOKUP(C122,DB!$A$2:$A$222,DB!$D$2:$D$222,"")</f>
        <v>Sector 2</v>
      </c>
    </row>
    <row r="123" spans="1:20" x14ac:dyDescent="0.2">
      <c r="A123" t="s">
        <v>843</v>
      </c>
      <c r="B123" t="s">
        <v>18</v>
      </c>
      <c r="C123" t="s">
        <v>420</v>
      </c>
      <c r="D123" t="s">
        <v>421</v>
      </c>
      <c r="E123" t="s">
        <v>3623</v>
      </c>
      <c r="F123" s="2">
        <v>46276.8022569444</v>
      </c>
      <c r="G123" t="s">
        <v>22</v>
      </c>
      <c r="H123" t="s">
        <v>3624</v>
      </c>
      <c r="I123" s="3">
        <v>350</v>
      </c>
      <c r="J123" t="s">
        <v>24</v>
      </c>
      <c r="K123" t="s">
        <v>25</v>
      </c>
      <c r="L123" s="3">
        <v>136</v>
      </c>
      <c r="M123" t="s">
        <v>45</v>
      </c>
      <c r="N123" s="2">
        <v>46276.8113773148</v>
      </c>
      <c r="O123" s="3">
        <v>228</v>
      </c>
      <c r="P123" t="s">
        <v>46</v>
      </c>
      <c r="Q123" s="3">
        <v>190</v>
      </c>
      <c r="R123" s="3" t="str">
        <f>IF(OR(G123="12R",G123="12L"),_xlfn.XLOOKUP(C123,DB!$A$2:$A$222,DB!$B$2:$B$222,""),IF(OR(G123="30L",G123="30R"),_xlfn.XLOOKUP(C123,DB!$A$2:$A$222,DB!$C$2:$C$222,""),""))</f>
        <v>NUDAL</v>
      </c>
      <c r="S123" s="3">
        <f t="shared" si="1"/>
        <v>19</v>
      </c>
      <c r="T123" s="3" t="str">
        <f>_xlfn.XLOOKUP(C123,DB!$A$2:$A$222,DB!$D$2:$D$222,"")</f>
        <v>Sector 3</v>
      </c>
    </row>
    <row r="124" spans="1:20" x14ac:dyDescent="0.2">
      <c r="A124" t="s">
        <v>408</v>
      </c>
      <c r="B124" t="s">
        <v>18</v>
      </c>
      <c r="C124" t="s">
        <v>409</v>
      </c>
      <c r="D124" t="s">
        <v>73</v>
      </c>
      <c r="E124" t="s">
        <v>2538</v>
      </c>
      <c r="F124" s="2">
        <v>46276.804120370398</v>
      </c>
      <c r="G124" t="s">
        <v>22</v>
      </c>
      <c r="H124" t="s">
        <v>3625</v>
      </c>
      <c r="I124" s="3">
        <v>340</v>
      </c>
      <c r="J124" t="s">
        <v>24</v>
      </c>
      <c r="K124" t="s">
        <v>25</v>
      </c>
      <c r="L124" s="3">
        <v>878</v>
      </c>
      <c r="M124" t="s">
        <v>39</v>
      </c>
      <c r="N124" s="2">
        <v>46276.8511574074</v>
      </c>
      <c r="O124" s="3">
        <v>340</v>
      </c>
      <c r="P124" t="s">
        <v>27</v>
      </c>
      <c r="Q124" s="3">
        <v>190</v>
      </c>
      <c r="R124" s="3" t="str">
        <f>IF(OR(G124="12R",G124="12L"),_xlfn.XLOOKUP(C124,DB!$A$2:$A$222,DB!$B$2:$B$222,""),IF(OR(G124="30L",G124="30R"),_xlfn.XLOOKUP(C124,DB!$A$2:$A$222,DB!$C$2:$C$222,""),""))</f>
        <v>UDGUV</v>
      </c>
      <c r="S124" s="3">
        <f t="shared" si="1"/>
        <v>19</v>
      </c>
      <c r="T124" s="3" t="str">
        <f>_xlfn.XLOOKUP(C124,DB!$A$2:$A$222,DB!$D$2:$D$222,"")</f>
        <v>Sector 2</v>
      </c>
    </row>
    <row r="125" spans="1:20" x14ac:dyDescent="0.2">
      <c r="A125" t="s">
        <v>415</v>
      </c>
      <c r="B125" t="s">
        <v>18</v>
      </c>
      <c r="C125" t="s">
        <v>173</v>
      </c>
      <c r="D125" t="s">
        <v>73</v>
      </c>
      <c r="E125" t="s">
        <v>3626</v>
      </c>
      <c r="F125" s="2">
        <v>46276.807800925897</v>
      </c>
      <c r="G125" t="s">
        <v>22</v>
      </c>
      <c r="H125" t="s">
        <v>3627</v>
      </c>
      <c r="I125" s="3">
        <v>340</v>
      </c>
      <c r="J125" t="s">
        <v>24</v>
      </c>
      <c r="K125" t="s">
        <v>25</v>
      </c>
      <c r="L125" s="3">
        <v>434</v>
      </c>
      <c r="M125" t="s">
        <v>308</v>
      </c>
      <c r="N125" s="2">
        <v>46276.832581018498</v>
      </c>
      <c r="O125" s="3">
        <v>340</v>
      </c>
      <c r="P125" t="s">
        <v>27</v>
      </c>
      <c r="Q125" s="3">
        <v>40</v>
      </c>
      <c r="R125" s="3" t="str">
        <f>IF(OR(G125="12R",G125="12L"),_xlfn.XLOOKUP(C125,DB!$A$2:$A$222,DB!$B$2:$B$222,""),IF(OR(G125="30L",G125="30R"),_xlfn.XLOOKUP(C125,DB!$A$2:$A$222,DB!$C$2:$C$222,""),""))</f>
        <v>ENEBA</v>
      </c>
      <c r="S125" s="3">
        <f t="shared" si="1"/>
        <v>19</v>
      </c>
      <c r="T125" s="3" t="str">
        <f>_xlfn.XLOOKUP(C125,DB!$A$2:$A$222,DB!$D$2:$D$222,"")</f>
        <v>Sector 3</v>
      </c>
    </row>
    <row r="126" spans="1:20" x14ac:dyDescent="0.2">
      <c r="A126" t="s">
        <v>399</v>
      </c>
      <c r="B126" t="s">
        <v>18</v>
      </c>
      <c r="C126" t="s">
        <v>77</v>
      </c>
      <c r="D126" t="s">
        <v>65</v>
      </c>
      <c r="E126" t="s">
        <v>716</v>
      </c>
      <c r="F126" s="2">
        <v>46276.808888888903</v>
      </c>
      <c r="G126" t="s">
        <v>22</v>
      </c>
      <c r="H126" t="s">
        <v>3628</v>
      </c>
      <c r="I126" s="3">
        <v>380</v>
      </c>
      <c r="J126" t="s">
        <v>24</v>
      </c>
      <c r="K126" t="s">
        <v>25</v>
      </c>
      <c r="L126" s="3">
        <v>867</v>
      </c>
      <c r="M126" t="s">
        <v>267</v>
      </c>
      <c r="N126" s="2">
        <v>46276.856168981503</v>
      </c>
      <c r="O126" s="3">
        <v>380</v>
      </c>
      <c r="P126" t="s">
        <v>27</v>
      </c>
      <c r="Q126" s="3">
        <v>190</v>
      </c>
      <c r="R126" s="3" t="str">
        <f>IF(OR(G126="12R",G126="12L"),_xlfn.XLOOKUP(C126,DB!$A$2:$A$222,DB!$B$2:$B$222,""),IF(OR(G126="30L",G126="30R"),_xlfn.XLOOKUP(C126,DB!$A$2:$A$222,DB!$C$2:$C$222,""),""))</f>
        <v>UDGUV</v>
      </c>
      <c r="S126" s="3">
        <f t="shared" si="1"/>
        <v>19</v>
      </c>
      <c r="T126" s="3" t="str">
        <f>_xlfn.XLOOKUP(C126,DB!$A$2:$A$222,DB!$D$2:$D$222,"")</f>
        <v>Sector 2</v>
      </c>
    </row>
    <row r="127" spans="1:20" x14ac:dyDescent="0.2">
      <c r="A127" t="s">
        <v>459</v>
      </c>
      <c r="B127" t="s">
        <v>18</v>
      </c>
      <c r="C127" t="s">
        <v>249</v>
      </c>
      <c r="D127" t="s">
        <v>73</v>
      </c>
      <c r="E127" t="s">
        <v>3629</v>
      </c>
      <c r="F127" s="2">
        <v>46276.809826388897</v>
      </c>
      <c r="G127" t="s">
        <v>22</v>
      </c>
      <c r="H127" t="s">
        <v>3630</v>
      </c>
      <c r="I127" s="3">
        <v>330</v>
      </c>
      <c r="J127" t="s">
        <v>24</v>
      </c>
      <c r="K127" t="s">
        <v>25</v>
      </c>
      <c r="L127" s="3">
        <v>138</v>
      </c>
      <c r="M127" t="s">
        <v>1880</v>
      </c>
      <c r="N127" s="2">
        <v>46276.819791666698</v>
      </c>
      <c r="O127" s="3">
        <v>216</v>
      </c>
      <c r="P127" t="s">
        <v>27</v>
      </c>
      <c r="Q127" s="3">
        <v>190</v>
      </c>
      <c r="R127" s="3" t="str">
        <f>IF(OR(G127="12R",G127="12L"),_xlfn.XLOOKUP(C127,DB!$A$2:$A$222,DB!$B$2:$B$222,""),IF(OR(G127="30L",G127="30R"),_xlfn.XLOOKUP(C127,DB!$A$2:$A$222,DB!$C$2:$C$222,""),""))</f>
        <v>OMSUK</v>
      </c>
      <c r="S127" s="3">
        <f t="shared" si="1"/>
        <v>19</v>
      </c>
      <c r="T127" s="3" t="str">
        <f>_xlfn.XLOOKUP(C127,DB!$A$2:$A$222,DB!$D$2:$D$222,"")</f>
        <v>Sector 3</v>
      </c>
    </row>
    <row r="128" spans="1:20" x14ac:dyDescent="0.2">
      <c r="A128" t="s">
        <v>1217</v>
      </c>
      <c r="B128" t="s">
        <v>18</v>
      </c>
      <c r="C128" t="s">
        <v>374</v>
      </c>
      <c r="D128" t="s">
        <v>155</v>
      </c>
      <c r="E128" t="s">
        <v>2866</v>
      </c>
      <c r="F128" s="2">
        <v>46276.812256944402</v>
      </c>
      <c r="G128" t="s">
        <v>22</v>
      </c>
      <c r="H128" t="s">
        <v>3631</v>
      </c>
      <c r="I128" s="3">
        <v>370</v>
      </c>
      <c r="J128" t="s">
        <v>24</v>
      </c>
      <c r="K128" t="s">
        <v>25</v>
      </c>
      <c r="L128" s="3">
        <v>136</v>
      </c>
      <c r="M128" t="s">
        <v>1997</v>
      </c>
      <c r="N128" s="2">
        <v>46276.821087962999</v>
      </c>
      <c r="O128" s="3">
        <v>284</v>
      </c>
      <c r="P128" t="s">
        <v>27</v>
      </c>
      <c r="Q128" s="3">
        <v>190</v>
      </c>
      <c r="R128" s="3" t="str">
        <f>IF(OR(G128="12R",G128="12L"),_xlfn.XLOOKUP(C128,DB!$A$2:$A$222,DB!$B$2:$B$222,""),IF(OR(G128="30L",G128="30R"),_xlfn.XLOOKUP(C128,DB!$A$2:$A$222,DB!$C$2:$C$222,""),""))</f>
        <v>OMSUK</v>
      </c>
      <c r="S128" s="3">
        <f t="shared" si="1"/>
        <v>19</v>
      </c>
      <c r="T128" s="3" t="str">
        <f>_xlfn.XLOOKUP(C128,DB!$A$2:$A$222,DB!$D$2:$D$222,"")</f>
        <v>Sector 3</v>
      </c>
    </row>
    <row r="129" spans="1:20" x14ac:dyDescent="0.2">
      <c r="A129" t="s">
        <v>448</v>
      </c>
      <c r="B129" t="s">
        <v>18</v>
      </c>
      <c r="C129" t="s">
        <v>449</v>
      </c>
      <c r="D129" t="s">
        <v>20</v>
      </c>
      <c r="E129" t="s">
        <v>3092</v>
      </c>
      <c r="F129" s="2">
        <v>46276.813541666699</v>
      </c>
      <c r="G129" t="s">
        <v>22</v>
      </c>
      <c r="H129" t="s">
        <v>3632</v>
      </c>
      <c r="I129" s="3">
        <v>320</v>
      </c>
      <c r="J129" t="s">
        <v>24</v>
      </c>
      <c r="K129" t="s">
        <v>25</v>
      </c>
      <c r="L129" s="3">
        <v>887</v>
      </c>
      <c r="M129" t="s">
        <v>39</v>
      </c>
      <c r="N129" s="2">
        <v>46276.860972222203</v>
      </c>
      <c r="O129" s="3">
        <v>320</v>
      </c>
      <c r="P129" t="s">
        <v>27</v>
      </c>
      <c r="Q129" s="3">
        <v>190</v>
      </c>
      <c r="R129" s="3" t="str">
        <f>IF(OR(G129="12R",G129="12L"),_xlfn.XLOOKUP(C129,DB!$A$2:$A$222,DB!$B$2:$B$222,""),IF(OR(G129="30L",G129="30R"),_xlfn.XLOOKUP(C129,DB!$A$2:$A$222,DB!$C$2:$C$222,""),""))</f>
        <v>UDGUV</v>
      </c>
      <c r="S129" s="3">
        <f t="shared" si="1"/>
        <v>19</v>
      </c>
      <c r="T129" s="3" t="str">
        <f>_xlfn.XLOOKUP(C129,DB!$A$2:$A$222,DB!$D$2:$D$222,"")</f>
        <v>Sector 2</v>
      </c>
    </row>
    <row r="130" spans="1:20" x14ac:dyDescent="0.2">
      <c r="A130" t="s">
        <v>452</v>
      </c>
      <c r="B130" t="s">
        <v>18</v>
      </c>
      <c r="C130" t="s">
        <v>453</v>
      </c>
      <c r="D130" t="s">
        <v>165</v>
      </c>
      <c r="E130" t="s">
        <v>3633</v>
      </c>
      <c r="F130" s="2">
        <v>46276.815185185202</v>
      </c>
      <c r="G130" t="s">
        <v>22</v>
      </c>
      <c r="H130" t="s">
        <v>3634</v>
      </c>
      <c r="I130" s="3">
        <v>300</v>
      </c>
      <c r="J130" t="s">
        <v>24</v>
      </c>
      <c r="K130" t="s">
        <v>25</v>
      </c>
      <c r="L130" s="3">
        <v>863</v>
      </c>
      <c r="M130" t="s">
        <v>39</v>
      </c>
      <c r="N130" s="2">
        <v>46276.860069444403</v>
      </c>
      <c r="O130" s="3">
        <v>300</v>
      </c>
      <c r="P130" t="s">
        <v>27</v>
      </c>
      <c r="Q130" s="3">
        <v>190</v>
      </c>
      <c r="R130" s="3" t="str">
        <f>IF(OR(G130="12R",G130="12L"),_xlfn.XLOOKUP(C130,DB!$A$2:$A$222,DB!$B$2:$B$222,""),IF(OR(G130="30L",G130="30R"),_xlfn.XLOOKUP(C130,DB!$A$2:$A$222,DB!$C$2:$C$222,""),""))</f>
        <v>UDGUV</v>
      </c>
      <c r="S130" s="3">
        <f t="shared" si="1"/>
        <v>19</v>
      </c>
      <c r="T130" s="3" t="str">
        <f>_xlfn.XLOOKUP(C130,DB!$A$2:$A$222,DB!$D$2:$D$222,"")</f>
        <v>Sector 2</v>
      </c>
    </row>
    <row r="131" spans="1:20" x14ac:dyDescent="0.2">
      <c r="A131" t="s">
        <v>839</v>
      </c>
      <c r="B131" t="s">
        <v>18</v>
      </c>
      <c r="C131" t="s">
        <v>840</v>
      </c>
      <c r="D131" t="s">
        <v>73</v>
      </c>
      <c r="E131" t="s">
        <v>3635</v>
      </c>
      <c r="F131" s="2">
        <v>46276.820057870398</v>
      </c>
      <c r="G131" t="s">
        <v>22</v>
      </c>
      <c r="H131" t="s">
        <v>3636</v>
      </c>
      <c r="I131" s="3">
        <v>340</v>
      </c>
      <c r="J131" t="s">
        <v>24</v>
      </c>
      <c r="K131" t="s">
        <v>25</v>
      </c>
      <c r="L131" s="3">
        <v>383</v>
      </c>
      <c r="M131" t="s">
        <v>444</v>
      </c>
      <c r="N131" s="2">
        <v>46276.842002314799</v>
      </c>
      <c r="O131" s="3">
        <v>320</v>
      </c>
      <c r="P131" t="s">
        <v>27</v>
      </c>
      <c r="Q131" s="3">
        <v>40</v>
      </c>
      <c r="R131" s="3" t="str">
        <f>IF(OR(G131="12R",G131="12L"),_xlfn.XLOOKUP(C131,DB!$A$2:$A$222,DB!$B$2:$B$222,""),IF(OR(G131="30L",G131="30R"),_xlfn.XLOOKUP(C131,DB!$A$2:$A$222,DB!$C$2:$C$222,""),""))</f>
        <v>ENEBA</v>
      </c>
      <c r="S131" s="3">
        <f t="shared" ref="S131:S194" si="2">HOUR(F131)</f>
        <v>19</v>
      </c>
      <c r="T131" s="3" t="str">
        <f>_xlfn.XLOOKUP(C131,DB!$A$2:$A$222,DB!$D$2:$D$222,"")</f>
        <v>Sector 3</v>
      </c>
    </row>
    <row r="132" spans="1:20" x14ac:dyDescent="0.2">
      <c r="A132" t="s">
        <v>3637</v>
      </c>
      <c r="B132" t="s">
        <v>18</v>
      </c>
      <c r="C132" t="s">
        <v>83</v>
      </c>
      <c r="D132" t="s">
        <v>2092</v>
      </c>
      <c r="F132" s="2">
        <v>46276.821365740703</v>
      </c>
      <c r="G132" t="s">
        <v>22</v>
      </c>
      <c r="H132" t="s">
        <v>3638</v>
      </c>
      <c r="I132" s="3">
        <v>220</v>
      </c>
      <c r="J132" t="s">
        <v>24</v>
      </c>
      <c r="K132" t="s">
        <v>62</v>
      </c>
      <c r="L132" s="3">
        <v>339</v>
      </c>
      <c r="M132" t="s">
        <v>83</v>
      </c>
      <c r="N132" s="2">
        <v>46276.845578703702</v>
      </c>
      <c r="O132" s="3">
        <v>0</v>
      </c>
      <c r="P132" t="s">
        <v>192</v>
      </c>
      <c r="Q132" s="3">
        <v>30</v>
      </c>
      <c r="R132" s="3" t="str">
        <f>IF(OR(G132="12R",G132="12L"),_xlfn.XLOOKUP(C132,DB!$A$2:$A$222,DB!$B$2:$B$222,""),IF(OR(G132="30L",G132="30R"),_xlfn.XLOOKUP(C132,DB!$A$2:$A$222,DB!$C$2:$C$222,""),""))</f>
        <v>UDGUV</v>
      </c>
      <c r="S132" s="3">
        <f t="shared" si="2"/>
        <v>19</v>
      </c>
      <c r="T132" s="3" t="str">
        <f>_xlfn.XLOOKUP(C132,DB!$A$2:$A$222,DB!$D$2:$D$222,"")</f>
        <v>Sector 2</v>
      </c>
    </row>
    <row r="133" spans="1:20" x14ac:dyDescent="0.2">
      <c r="A133" t="s">
        <v>473</v>
      </c>
      <c r="B133" t="s">
        <v>18</v>
      </c>
      <c r="C133" t="s">
        <v>48</v>
      </c>
      <c r="D133" t="s">
        <v>30</v>
      </c>
      <c r="E133" t="s">
        <v>3639</v>
      </c>
      <c r="F133" s="2">
        <v>46276.822835648098</v>
      </c>
      <c r="G133" t="s">
        <v>22</v>
      </c>
      <c r="H133" t="s">
        <v>3640</v>
      </c>
      <c r="I133" s="3">
        <v>360</v>
      </c>
      <c r="J133" t="s">
        <v>24</v>
      </c>
      <c r="K133" t="s">
        <v>25</v>
      </c>
      <c r="L133" s="3">
        <v>857</v>
      </c>
      <c r="M133" t="s">
        <v>52</v>
      </c>
      <c r="N133" s="2">
        <v>46276.868148148104</v>
      </c>
      <c r="O133" s="3">
        <v>360</v>
      </c>
      <c r="P133" t="s">
        <v>27</v>
      </c>
      <c r="Q133" s="3">
        <v>190</v>
      </c>
      <c r="R133" s="3" t="str">
        <f>IF(OR(G133="12R",G133="12L"),_xlfn.XLOOKUP(C133,DB!$A$2:$A$222,DB!$B$2:$B$222,""),IF(OR(G133="30L",G133="30R"),_xlfn.XLOOKUP(C133,DB!$A$2:$A$222,DB!$C$2:$C$222,""),""))</f>
        <v>UDGUV</v>
      </c>
      <c r="S133" s="3">
        <f t="shared" si="2"/>
        <v>19</v>
      </c>
      <c r="T133" s="3" t="str">
        <f>_xlfn.XLOOKUP(C133,DB!$A$2:$A$222,DB!$D$2:$D$222,"")</f>
        <v>Sector 2</v>
      </c>
    </row>
    <row r="134" spans="1:20" x14ac:dyDescent="0.2">
      <c r="A134" t="s">
        <v>456</v>
      </c>
      <c r="B134" t="s">
        <v>18</v>
      </c>
      <c r="C134" t="s">
        <v>35</v>
      </c>
      <c r="D134" t="s">
        <v>36</v>
      </c>
      <c r="E134" t="s">
        <v>2356</v>
      </c>
      <c r="F134" s="2">
        <v>46276.825034722198</v>
      </c>
      <c r="G134" t="s">
        <v>22</v>
      </c>
      <c r="H134" t="s">
        <v>3641</v>
      </c>
      <c r="I134" s="3">
        <v>380</v>
      </c>
      <c r="J134" t="s">
        <v>24</v>
      </c>
      <c r="K134" t="s">
        <v>25</v>
      </c>
      <c r="L134" s="3">
        <v>870</v>
      </c>
      <c r="M134" t="s">
        <v>39</v>
      </c>
      <c r="N134" s="2">
        <v>46276.872916666704</v>
      </c>
      <c r="O134" s="3">
        <v>380</v>
      </c>
      <c r="P134" t="s">
        <v>27</v>
      </c>
      <c r="Q134" s="3">
        <v>190</v>
      </c>
      <c r="R134" s="3" t="str">
        <f>IF(OR(G134="12R",G134="12L"),_xlfn.XLOOKUP(C134,DB!$A$2:$A$222,DB!$B$2:$B$222,""),IF(OR(G134="30L",G134="30R"),_xlfn.XLOOKUP(C134,DB!$A$2:$A$222,DB!$C$2:$C$222,""),""))</f>
        <v>UDGUV</v>
      </c>
      <c r="S134" s="3">
        <f t="shared" si="2"/>
        <v>19</v>
      </c>
      <c r="T134" s="3" t="str">
        <f>_xlfn.XLOOKUP(C134,DB!$A$2:$A$222,DB!$D$2:$D$222,"")</f>
        <v>Sector 2</v>
      </c>
    </row>
    <row r="135" spans="1:20" x14ac:dyDescent="0.2">
      <c r="A135" t="s">
        <v>437</v>
      </c>
      <c r="B135" t="s">
        <v>18</v>
      </c>
      <c r="C135" t="s">
        <v>211</v>
      </c>
      <c r="D135" t="s">
        <v>20</v>
      </c>
      <c r="E135" t="s">
        <v>3642</v>
      </c>
      <c r="F135" s="2">
        <v>46276.826064814799</v>
      </c>
      <c r="G135" t="s">
        <v>22</v>
      </c>
      <c r="H135" t="s">
        <v>838</v>
      </c>
      <c r="I135" s="3">
        <v>290</v>
      </c>
      <c r="J135" t="s">
        <v>24</v>
      </c>
      <c r="K135" t="s">
        <v>25</v>
      </c>
      <c r="L135" s="3">
        <v>136</v>
      </c>
      <c r="M135" t="s">
        <v>45</v>
      </c>
      <c r="N135" s="2">
        <v>46276.834837962997</v>
      </c>
      <c r="O135" s="3">
        <v>213</v>
      </c>
      <c r="P135" t="s">
        <v>27</v>
      </c>
      <c r="Q135" s="3">
        <v>190</v>
      </c>
      <c r="R135" s="3" t="str">
        <f>IF(OR(G135="12R",G135="12L"),_xlfn.XLOOKUP(C135,DB!$A$2:$A$222,DB!$B$2:$B$222,""),IF(OR(G135="30L",G135="30R"),_xlfn.XLOOKUP(C135,DB!$A$2:$A$222,DB!$C$2:$C$222,""),""))</f>
        <v>NUDAL</v>
      </c>
      <c r="S135" s="3">
        <f t="shared" si="2"/>
        <v>19</v>
      </c>
      <c r="T135" s="3" t="str">
        <f>_xlfn.XLOOKUP(C135,DB!$A$2:$A$222,DB!$D$2:$D$222,"")</f>
        <v>Sector 3</v>
      </c>
    </row>
    <row r="136" spans="1:20" x14ac:dyDescent="0.2">
      <c r="A136" t="s">
        <v>470</v>
      </c>
      <c r="B136" t="s">
        <v>18</v>
      </c>
      <c r="C136" t="s">
        <v>298</v>
      </c>
      <c r="D136" t="s">
        <v>73</v>
      </c>
      <c r="E136" t="s">
        <v>3643</v>
      </c>
      <c r="F136" s="2">
        <v>46276.829363425903</v>
      </c>
      <c r="G136" t="s">
        <v>22</v>
      </c>
      <c r="H136" t="s">
        <v>3644</v>
      </c>
      <c r="I136" s="3">
        <v>330</v>
      </c>
      <c r="J136" t="s">
        <v>24</v>
      </c>
      <c r="K136" t="s">
        <v>25</v>
      </c>
      <c r="L136" s="3">
        <v>360</v>
      </c>
      <c r="M136" t="s">
        <v>33</v>
      </c>
      <c r="N136" s="2">
        <v>46276.850648148102</v>
      </c>
      <c r="O136" s="3">
        <v>330</v>
      </c>
      <c r="P136" t="s">
        <v>27</v>
      </c>
      <c r="Q136" s="3">
        <v>40</v>
      </c>
      <c r="R136" s="3" t="str">
        <f>IF(OR(G136="12R",G136="12L"),_xlfn.XLOOKUP(C136,DB!$A$2:$A$222,DB!$B$2:$B$222,""),IF(OR(G136="30L",G136="30R"),_xlfn.XLOOKUP(C136,DB!$A$2:$A$222,DB!$C$2:$C$222,""),""))</f>
        <v>OMSUK</v>
      </c>
      <c r="S136" s="3">
        <f t="shared" si="2"/>
        <v>19</v>
      </c>
      <c r="T136" s="3" t="str">
        <f>_xlfn.XLOOKUP(C136,DB!$A$2:$A$222,DB!$D$2:$D$222,"")</f>
        <v>Sector 3</v>
      </c>
    </row>
    <row r="137" spans="1:20" x14ac:dyDescent="0.2">
      <c r="A137" t="s">
        <v>483</v>
      </c>
      <c r="B137" t="s">
        <v>18</v>
      </c>
      <c r="C137" t="s">
        <v>48</v>
      </c>
      <c r="D137" t="s">
        <v>20</v>
      </c>
      <c r="E137" t="s">
        <v>410</v>
      </c>
      <c r="F137" s="2">
        <v>46276.831250000003</v>
      </c>
      <c r="G137" t="s">
        <v>22</v>
      </c>
      <c r="H137" t="s">
        <v>3645</v>
      </c>
      <c r="I137" s="3">
        <v>360</v>
      </c>
      <c r="J137" t="s">
        <v>24</v>
      </c>
      <c r="K137" t="s">
        <v>25</v>
      </c>
      <c r="L137" s="3">
        <v>858</v>
      </c>
      <c r="M137" t="s">
        <v>52</v>
      </c>
      <c r="N137" s="2">
        <v>46276.877199074101</v>
      </c>
      <c r="O137" s="3">
        <v>360</v>
      </c>
      <c r="P137" t="s">
        <v>27</v>
      </c>
      <c r="Q137" s="3">
        <v>190</v>
      </c>
      <c r="R137" s="3" t="str">
        <f>IF(OR(G137="12R",G137="12L"),_xlfn.XLOOKUP(C137,DB!$A$2:$A$222,DB!$B$2:$B$222,""),IF(OR(G137="30L",G137="30R"),_xlfn.XLOOKUP(C137,DB!$A$2:$A$222,DB!$C$2:$C$222,""),""))</f>
        <v>UDGUV</v>
      </c>
      <c r="S137" s="3">
        <f t="shared" si="2"/>
        <v>19</v>
      </c>
      <c r="T137" s="3" t="str">
        <f>_xlfn.XLOOKUP(C137,DB!$A$2:$A$222,DB!$D$2:$D$222,"")</f>
        <v>Sector 2</v>
      </c>
    </row>
    <row r="138" spans="1:20" x14ac:dyDescent="0.2">
      <c r="A138" t="s">
        <v>493</v>
      </c>
      <c r="B138" t="s">
        <v>18</v>
      </c>
      <c r="C138" t="s">
        <v>467</v>
      </c>
      <c r="D138" t="s">
        <v>36</v>
      </c>
      <c r="E138" t="s">
        <v>3646</v>
      </c>
      <c r="F138" s="2">
        <v>46276.832731481503</v>
      </c>
      <c r="G138" t="s">
        <v>22</v>
      </c>
      <c r="H138" t="s">
        <v>3647</v>
      </c>
      <c r="I138" s="3">
        <v>360</v>
      </c>
      <c r="J138" t="s">
        <v>24</v>
      </c>
      <c r="K138" t="s">
        <v>25</v>
      </c>
      <c r="L138" s="3">
        <v>868</v>
      </c>
      <c r="M138" t="s">
        <v>267</v>
      </c>
      <c r="N138" s="2">
        <v>46276.881099537</v>
      </c>
      <c r="O138" s="3">
        <v>360</v>
      </c>
      <c r="P138" t="s">
        <v>27</v>
      </c>
      <c r="Q138" s="3">
        <v>190</v>
      </c>
      <c r="R138" s="3" t="str">
        <f>IF(OR(G138="12R",G138="12L"),_xlfn.XLOOKUP(C138,DB!$A$2:$A$222,DB!$B$2:$B$222,""),IF(OR(G138="30L",G138="30R"),_xlfn.XLOOKUP(C138,DB!$A$2:$A$222,DB!$C$2:$C$222,""),""))</f>
        <v>UDGUV</v>
      </c>
      <c r="S138" s="3">
        <f t="shared" si="2"/>
        <v>19</v>
      </c>
      <c r="T138" s="3" t="str">
        <f>_xlfn.XLOOKUP(C138,DB!$A$2:$A$222,DB!$D$2:$D$222,"")</f>
        <v>Sector 2</v>
      </c>
    </row>
    <row r="139" spans="1:20" x14ac:dyDescent="0.2">
      <c r="A139" t="s">
        <v>479</v>
      </c>
      <c r="B139" t="s">
        <v>18</v>
      </c>
      <c r="C139" t="s">
        <v>164</v>
      </c>
      <c r="D139" t="s">
        <v>49</v>
      </c>
      <c r="E139" t="s">
        <v>1657</v>
      </c>
      <c r="F139" s="2">
        <v>46276.834293981497</v>
      </c>
      <c r="G139" t="s">
        <v>22</v>
      </c>
      <c r="H139" t="s">
        <v>3648</v>
      </c>
      <c r="I139" s="3">
        <v>300</v>
      </c>
      <c r="J139" t="s">
        <v>24</v>
      </c>
      <c r="K139" t="s">
        <v>25</v>
      </c>
      <c r="L139" s="3">
        <v>844</v>
      </c>
      <c r="M139" t="s">
        <v>3649</v>
      </c>
      <c r="N139" s="2">
        <v>46276.877581018503</v>
      </c>
      <c r="O139" s="3">
        <v>300</v>
      </c>
      <c r="P139" t="s">
        <v>27</v>
      </c>
      <c r="Q139" s="3">
        <v>190</v>
      </c>
      <c r="R139" s="3" t="str">
        <f>IF(OR(G139="12R",G139="12L"),_xlfn.XLOOKUP(C139,DB!$A$2:$A$222,DB!$B$2:$B$222,""),IF(OR(G139="30L",G139="30R"),_xlfn.XLOOKUP(C139,DB!$A$2:$A$222,DB!$C$2:$C$222,""),""))</f>
        <v>ENEBA</v>
      </c>
      <c r="S139" s="3">
        <f t="shared" si="2"/>
        <v>20</v>
      </c>
      <c r="T139" s="3" t="str">
        <f>_xlfn.XLOOKUP(C139,DB!$A$2:$A$222,DB!$D$2:$D$222,"")</f>
        <v>Sector 3</v>
      </c>
    </row>
    <row r="140" spans="1:20" x14ac:dyDescent="0.2">
      <c r="A140" t="s">
        <v>487</v>
      </c>
      <c r="B140" t="s">
        <v>18</v>
      </c>
      <c r="C140" t="s">
        <v>136</v>
      </c>
      <c r="D140" t="s">
        <v>36</v>
      </c>
      <c r="E140" t="s">
        <v>3043</v>
      </c>
      <c r="F140" s="2">
        <v>46276.837314814802</v>
      </c>
      <c r="G140" t="s">
        <v>22</v>
      </c>
      <c r="H140" t="s">
        <v>3650</v>
      </c>
      <c r="I140" s="3">
        <v>380</v>
      </c>
      <c r="J140" t="s">
        <v>24</v>
      </c>
      <c r="K140" t="s">
        <v>25</v>
      </c>
      <c r="L140" s="3">
        <v>859</v>
      </c>
      <c r="M140" t="s">
        <v>52</v>
      </c>
      <c r="N140" s="2">
        <v>46276.887210648201</v>
      </c>
      <c r="O140" s="3">
        <v>380</v>
      </c>
      <c r="P140" t="s">
        <v>27</v>
      </c>
      <c r="Q140" s="3">
        <v>190</v>
      </c>
      <c r="R140" s="3" t="str">
        <f>IF(OR(G140="12R",G140="12L"),_xlfn.XLOOKUP(C140,DB!$A$2:$A$222,DB!$B$2:$B$222,""),IF(OR(G140="30L",G140="30R"),_xlfn.XLOOKUP(C140,DB!$A$2:$A$222,DB!$C$2:$C$222,""),""))</f>
        <v>UDGUV</v>
      </c>
      <c r="S140" s="3">
        <f t="shared" si="2"/>
        <v>20</v>
      </c>
      <c r="T140" s="3" t="str">
        <f>_xlfn.XLOOKUP(C140,DB!$A$2:$A$222,DB!$D$2:$D$222,"")</f>
        <v>Sector 2</v>
      </c>
    </row>
    <row r="141" spans="1:20" x14ac:dyDescent="0.2">
      <c r="A141" t="s">
        <v>466</v>
      </c>
      <c r="B141" t="s">
        <v>18</v>
      </c>
      <c r="C141" t="s">
        <v>467</v>
      </c>
      <c r="D141" t="s">
        <v>65</v>
      </c>
      <c r="E141" t="s">
        <v>3651</v>
      </c>
      <c r="F141" s="2">
        <v>46276.840127314797</v>
      </c>
      <c r="G141" t="s">
        <v>22</v>
      </c>
      <c r="H141" t="s">
        <v>3652</v>
      </c>
      <c r="I141" s="3">
        <v>380</v>
      </c>
      <c r="J141" t="s">
        <v>24</v>
      </c>
      <c r="K141" t="s">
        <v>25</v>
      </c>
      <c r="L141" s="3">
        <v>869</v>
      </c>
      <c r="M141" t="s">
        <v>267</v>
      </c>
      <c r="N141" s="2">
        <v>46276.888090277796</v>
      </c>
      <c r="O141" s="3">
        <v>380</v>
      </c>
      <c r="P141" t="s">
        <v>27</v>
      </c>
      <c r="Q141" s="3">
        <v>190</v>
      </c>
      <c r="R141" s="3" t="str">
        <f>IF(OR(G141="12R",G141="12L"),_xlfn.XLOOKUP(C141,DB!$A$2:$A$222,DB!$B$2:$B$222,""),IF(OR(G141="30L",G141="30R"),_xlfn.XLOOKUP(C141,DB!$A$2:$A$222,DB!$C$2:$C$222,""),""))</f>
        <v>UDGUV</v>
      </c>
      <c r="S141" s="3">
        <f t="shared" si="2"/>
        <v>20</v>
      </c>
      <c r="T141" s="3" t="str">
        <f>_xlfn.XLOOKUP(C141,DB!$A$2:$A$222,DB!$D$2:$D$222,"")</f>
        <v>Sector 2</v>
      </c>
    </row>
    <row r="142" spans="1:20" x14ac:dyDescent="0.2">
      <c r="A142" t="s">
        <v>496</v>
      </c>
      <c r="B142" t="s">
        <v>18</v>
      </c>
      <c r="C142" t="s">
        <v>59</v>
      </c>
      <c r="D142" t="s">
        <v>65</v>
      </c>
      <c r="E142" t="s">
        <v>223</v>
      </c>
      <c r="F142" s="2">
        <v>46276.845000000001</v>
      </c>
      <c r="G142" t="s">
        <v>22</v>
      </c>
      <c r="H142" t="s">
        <v>3653</v>
      </c>
      <c r="I142" s="3">
        <v>380</v>
      </c>
      <c r="J142" t="s">
        <v>24</v>
      </c>
      <c r="K142" t="s">
        <v>25</v>
      </c>
      <c r="L142" s="3">
        <v>861</v>
      </c>
      <c r="M142" t="s">
        <v>52</v>
      </c>
      <c r="N142" s="2">
        <v>46276.892638888901</v>
      </c>
      <c r="O142" s="3">
        <v>380</v>
      </c>
      <c r="P142" t="s">
        <v>27</v>
      </c>
      <c r="Q142" s="3">
        <v>190</v>
      </c>
      <c r="R142" s="3" t="str">
        <f>IF(OR(G142="12R",G142="12L"),_xlfn.XLOOKUP(C142,DB!$A$2:$A$222,DB!$B$2:$B$222,""),IF(OR(G142="30L",G142="30R"),_xlfn.XLOOKUP(C142,DB!$A$2:$A$222,DB!$C$2:$C$222,""),""))</f>
        <v>UDGUV</v>
      </c>
      <c r="S142" s="3">
        <f t="shared" si="2"/>
        <v>20</v>
      </c>
      <c r="T142" s="3" t="str">
        <f>_xlfn.XLOOKUP(C142,DB!$A$2:$A$222,DB!$D$2:$D$222,"")</f>
        <v>Sector 2</v>
      </c>
    </row>
    <row r="143" spans="1:20" x14ac:dyDescent="0.2">
      <c r="A143" t="s">
        <v>3162</v>
      </c>
      <c r="B143" t="s">
        <v>18</v>
      </c>
      <c r="C143" t="s">
        <v>173</v>
      </c>
      <c r="D143" t="s">
        <v>174</v>
      </c>
      <c r="E143" t="s">
        <v>3654</v>
      </c>
      <c r="F143" s="2">
        <v>46276.846168981501</v>
      </c>
      <c r="G143" t="s">
        <v>22</v>
      </c>
      <c r="H143" t="s">
        <v>3655</v>
      </c>
      <c r="I143" s="3">
        <v>340</v>
      </c>
      <c r="J143" t="s">
        <v>24</v>
      </c>
      <c r="K143" t="s">
        <v>25</v>
      </c>
      <c r="L143" s="3">
        <v>445</v>
      </c>
      <c r="M143" t="s">
        <v>308</v>
      </c>
      <c r="N143" s="2">
        <v>46276.870254629597</v>
      </c>
      <c r="O143" s="3">
        <v>340</v>
      </c>
      <c r="P143" t="s">
        <v>27</v>
      </c>
      <c r="Q143" s="3">
        <v>40</v>
      </c>
      <c r="R143" s="3" t="str">
        <f>IF(OR(G143="12R",G143="12L"),_xlfn.XLOOKUP(C143,DB!$A$2:$A$222,DB!$B$2:$B$222,""),IF(OR(G143="30L",G143="30R"),_xlfn.XLOOKUP(C143,DB!$A$2:$A$222,DB!$C$2:$C$222,""),""))</f>
        <v>ENEBA</v>
      </c>
      <c r="S143" s="3">
        <f t="shared" si="2"/>
        <v>20</v>
      </c>
      <c r="T143" s="3" t="str">
        <f>_xlfn.XLOOKUP(C143,DB!$A$2:$A$222,DB!$D$2:$D$222,"")</f>
        <v>Sector 3</v>
      </c>
    </row>
    <row r="144" spans="1:20" x14ac:dyDescent="0.2">
      <c r="A144" t="s">
        <v>395</v>
      </c>
      <c r="B144" t="s">
        <v>18</v>
      </c>
      <c r="C144" t="s">
        <v>396</v>
      </c>
      <c r="D144" t="s">
        <v>155</v>
      </c>
      <c r="E144" t="s">
        <v>2238</v>
      </c>
      <c r="F144" s="2">
        <v>46276.847187500003</v>
      </c>
      <c r="G144" t="s">
        <v>22</v>
      </c>
      <c r="H144" t="s">
        <v>3656</v>
      </c>
      <c r="I144" s="3">
        <v>400</v>
      </c>
      <c r="J144" t="s">
        <v>24</v>
      </c>
      <c r="K144" t="s">
        <v>25</v>
      </c>
      <c r="L144" s="3">
        <v>787</v>
      </c>
      <c r="M144" t="s">
        <v>344</v>
      </c>
      <c r="N144" s="2">
        <v>46276.888969907399</v>
      </c>
      <c r="O144" s="3">
        <v>400</v>
      </c>
      <c r="P144" t="s">
        <v>27</v>
      </c>
      <c r="Q144" s="3">
        <v>190</v>
      </c>
      <c r="R144" s="3" t="str">
        <f>IF(OR(G144="12R",G144="12L"),_xlfn.XLOOKUP(C144,DB!$A$2:$A$222,DB!$B$2:$B$222,""),IF(OR(G144="30L",G144="30R"),_xlfn.XLOOKUP(C144,DB!$A$2:$A$222,DB!$C$2:$C$222,""),""))</f>
        <v>UDGUV</v>
      </c>
      <c r="S144" s="3">
        <f t="shared" si="2"/>
        <v>20</v>
      </c>
      <c r="T144" s="3" t="str">
        <f>_xlfn.XLOOKUP(C144,DB!$A$2:$A$222,DB!$D$2:$D$222,"")</f>
        <v>Sector 2</v>
      </c>
    </row>
    <row r="145" spans="1:20" x14ac:dyDescent="0.2">
      <c r="A145" t="s">
        <v>560</v>
      </c>
      <c r="B145" t="s">
        <v>18</v>
      </c>
      <c r="C145" t="s">
        <v>310</v>
      </c>
      <c r="D145" t="s">
        <v>36</v>
      </c>
      <c r="E145" t="s">
        <v>3657</v>
      </c>
      <c r="F145" s="2">
        <v>46276.848182870403</v>
      </c>
      <c r="G145" t="s">
        <v>22</v>
      </c>
      <c r="H145" t="s">
        <v>3658</v>
      </c>
      <c r="I145" s="3">
        <v>350</v>
      </c>
      <c r="J145" t="s">
        <v>24</v>
      </c>
      <c r="K145" t="s">
        <v>25</v>
      </c>
      <c r="L145" s="3">
        <v>134</v>
      </c>
      <c r="M145" t="s">
        <v>45</v>
      </c>
      <c r="N145" s="2">
        <v>46276.857685185198</v>
      </c>
      <c r="O145" s="3">
        <v>247</v>
      </c>
      <c r="P145" t="s">
        <v>27</v>
      </c>
      <c r="Q145" s="3">
        <v>190</v>
      </c>
      <c r="R145" s="3" t="str">
        <f>IF(OR(G145="12R",G145="12L"),_xlfn.XLOOKUP(C145,DB!$A$2:$A$222,DB!$B$2:$B$222,""),IF(OR(G145="30L",G145="30R"),_xlfn.XLOOKUP(C145,DB!$A$2:$A$222,DB!$C$2:$C$222,""),""))</f>
        <v>NUDAL</v>
      </c>
      <c r="S145" s="3">
        <f t="shared" si="2"/>
        <v>20</v>
      </c>
      <c r="T145" s="3" t="str">
        <f>_xlfn.XLOOKUP(C145,DB!$A$2:$A$222,DB!$D$2:$D$222,"")</f>
        <v>Sector 3</v>
      </c>
    </row>
    <row r="146" spans="1:20" x14ac:dyDescent="0.2">
      <c r="A146" t="s">
        <v>796</v>
      </c>
      <c r="B146" t="s">
        <v>18</v>
      </c>
      <c r="C146" t="s">
        <v>18</v>
      </c>
      <c r="D146" t="s">
        <v>797</v>
      </c>
      <c r="F146" s="2">
        <v>46276.8499421296</v>
      </c>
      <c r="G146" t="s">
        <v>22</v>
      </c>
      <c r="H146" t="s">
        <v>3659</v>
      </c>
      <c r="I146" s="3">
        <v>15</v>
      </c>
      <c r="J146" t="s">
        <v>196</v>
      </c>
      <c r="K146" t="s">
        <v>62</v>
      </c>
      <c r="L146" s="3">
        <v>142</v>
      </c>
      <c r="M146" t="s">
        <v>18</v>
      </c>
      <c r="N146" s="2">
        <v>46276.895509259302</v>
      </c>
      <c r="O146" s="3">
        <v>0</v>
      </c>
      <c r="P146" t="s">
        <v>192</v>
      </c>
      <c r="Q146" s="3">
        <v>15</v>
      </c>
      <c r="R146" s="3" t="str">
        <f>IF(OR(G146="12R",G146="12L"),_xlfn.XLOOKUP(C146,DB!$A$2:$A$222,DB!$B$2:$B$222,""),IF(OR(G146="30L",G146="30R"),_xlfn.XLOOKUP(C146,DB!$A$2:$A$222,DB!$C$2:$C$222,""),""))</f>
        <v/>
      </c>
      <c r="S146" s="3">
        <f t="shared" si="2"/>
        <v>20</v>
      </c>
      <c r="T146" s="3" t="str">
        <f>_xlfn.XLOOKUP(C146,DB!$A$2:$A$222,DB!$D$2:$D$222,"")</f>
        <v/>
      </c>
    </row>
    <row r="147" spans="1:20" x14ac:dyDescent="0.2">
      <c r="A147" t="s">
        <v>3154</v>
      </c>
      <c r="B147" t="s">
        <v>18</v>
      </c>
      <c r="C147" t="s">
        <v>305</v>
      </c>
      <c r="D147" t="s">
        <v>174</v>
      </c>
      <c r="E147" t="s">
        <v>3660</v>
      </c>
      <c r="F147" s="2">
        <v>46276.851354166698</v>
      </c>
      <c r="G147" t="s">
        <v>22</v>
      </c>
      <c r="H147" t="s">
        <v>3661</v>
      </c>
      <c r="I147" s="3">
        <v>360</v>
      </c>
      <c r="J147" t="s">
        <v>24</v>
      </c>
      <c r="K147" t="s">
        <v>25</v>
      </c>
      <c r="L147" s="3">
        <v>446</v>
      </c>
      <c r="M147" t="s">
        <v>308</v>
      </c>
      <c r="N147" s="2">
        <v>46276.8758564815</v>
      </c>
      <c r="O147" s="3">
        <v>360</v>
      </c>
      <c r="P147" t="s">
        <v>27</v>
      </c>
      <c r="Q147" s="3">
        <v>40</v>
      </c>
      <c r="R147" s="3" t="str">
        <f>IF(OR(G147="12R",G147="12L"),_xlfn.XLOOKUP(C147,DB!$A$2:$A$222,DB!$B$2:$B$222,""),IF(OR(G147="30L",G147="30R"),_xlfn.XLOOKUP(C147,DB!$A$2:$A$222,DB!$C$2:$C$222,""),""))</f>
        <v>ENEBA</v>
      </c>
      <c r="S147" s="3">
        <f t="shared" si="2"/>
        <v>20</v>
      </c>
      <c r="T147" s="3" t="str">
        <f>_xlfn.XLOOKUP(C147,DB!$A$2:$A$222,DB!$D$2:$D$222,"")</f>
        <v>Sector 3</v>
      </c>
    </row>
    <row r="148" spans="1:20" x14ac:dyDescent="0.2">
      <c r="A148" t="s">
        <v>499</v>
      </c>
      <c r="B148" t="s">
        <v>18</v>
      </c>
      <c r="C148" t="s">
        <v>48</v>
      </c>
      <c r="D148" t="s">
        <v>20</v>
      </c>
      <c r="E148" t="s">
        <v>2337</v>
      </c>
      <c r="F148" s="2">
        <v>46276.852500000001</v>
      </c>
      <c r="G148" t="s">
        <v>22</v>
      </c>
      <c r="H148" t="s">
        <v>3662</v>
      </c>
      <c r="I148" s="3">
        <v>340</v>
      </c>
      <c r="J148" t="s">
        <v>24</v>
      </c>
      <c r="K148" t="s">
        <v>25</v>
      </c>
      <c r="L148" s="3">
        <v>861</v>
      </c>
      <c r="M148" t="s">
        <v>52</v>
      </c>
      <c r="N148" s="2">
        <v>46276.900185185201</v>
      </c>
      <c r="O148" s="3">
        <v>340</v>
      </c>
      <c r="P148" t="s">
        <v>27</v>
      </c>
      <c r="Q148" s="3">
        <v>190</v>
      </c>
      <c r="R148" s="3" t="str">
        <f>IF(OR(G148="12R",G148="12L"),_xlfn.XLOOKUP(C148,DB!$A$2:$A$222,DB!$B$2:$B$222,""),IF(OR(G148="30L",G148="30R"),_xlfn.XLOOKUP(C148,DB!$A$2:$A$222,DB!$C$2:$C$222,""),""))</f>
        <v>UDGUV</v>
      </c>
      <c r="S148" s="3">
        <f t="shared" si="2"/>
        <v>20</v>
      </c>
      <c r="T148" s="3" t="str">
        <f>_xlfn.XLOOKUP(C148,DB!$A$2:$A$222,DB!$D$2:$D$222,"")</f>
        <v>Sector 2</v>
      </c>
    </row>
    <row r="149" spans="1:20" x14ac:dyDescent="0.2">
      <c r="A149" t="s">
        <v>462</v>
      </c>
      <c r="B149" t="s">
        <v>18</v>
      </c>
      <c r="C149" t="s">
        <v>463</v>
      </c>
      <c r="D149" t="s">
        <v>36</v>
      </c>
      <c r="E149" t="s">
        <v>3663</v>
      </c>
      <c r="F149" s="2">
        <v>46276.857719907399</v>
      </c>
      <c r="G149" t="s">
        <v>22</v>
      </c>
      <c r="H149" t="s">
        <v>3664</v>
      </c>
      <c r="I149" s="3">
        <v>350</v>
      </c>
      <c r="J149" t="s">
        <v>24</v>
      </c>
      <c r="K149" t="s">
        <v>25</v>
      </c>
      <c r="L149" s="3">
        <v>133</v>
      </c>
      <c r="M149" t="s">
        <v>45</v>
      </c>
      <c r="N149" s="2">
        <v>46276.8671875</v>
      </c>
      <c r="O149" s="3">
        <v>237</v>
      </c>
      <c r="P149" t="s">
        <v>27</v>
      </c>
      <c r="Q149" s="3">
        <v>190</v>
      </c>
      <c r="R149" s="3" t="str">
        <f>IF(OR(G149="12R",G149="12L"),_xlfn.XLOOKUP(C149,DB!$A$2:$A$222,DB!$B$2:$B$222,""),IF(OR(G149="30L",G149="30R"),_xlfn.XLOOKUP(C149,DB!$A$2:$A$222,DB!$C$2:$C$222,""),""))</f>
        <v>OMSUK</v>
      </c>
      <c r="S149" s="3">
        <f t="shared" si="2"/>
        <v>20</v>
      </c>
      <c r="T149" s="3" t="str">
        <f>_xlfn.XLOOKUP(C149,DB!$A$2:$A$222,DB!$D$2:$D$222,"")</f>
        <v>Sector 3</v>
      </c>
    </row>
    <row r="150" spans="1:20" x14ac:dyDescent="0.2">
      <c r="A150" t="s">
        <v>895</v>
      </c>
      <c r="B150" t="s">
        <v>18</v>
      </c>
      <c r="C150" t="s">
        <v>896</v>
      </c>
      <c r="D150" t="s">
        <v>65</v>
      </c>
      <c r="E150" t="s">
        <v>2389</v>
      </c>
      <c r="F150" s="2">
        <v>46276.867789351898</v>
      </c>
      <c r="G150" t="s">
        <v>22</v>
      </c>
      <c r="H150" t="s">
        <v>3665</v>
      </c>
      <c r="I150" s="3">
        <v>380</v>
      </c>
      <c r="J150" t="s">
        <v>24</v>
      </c>
      <c r="K150" t="s">
        <v>25</v>
      </c>
      <c r="L150" s="3">
        <v>898</v>
      </c>
      <c r="M150" t="s">
        <v>267</v>
      </c>
      <c r="N150" s="2">
        <v>46276.917789351799</v>
      </c>
      <c r="O150" s="3">
        <v>380</v>
      </c>
      <c r="P150" t="s">
        <v>27</v>
      </c>
      <c r="Q150" s="3">
        <v>190</v>
      </c>
      <c r="R150" s="3" t="str">
        <f>IF(OR(G150="12R",G150="12L"),_xlfn.XLOOKUP(C150,DB!$A$2:$A$222,DB!$B$2:$B$222,""),IF(OR(G150="30L",G150="30R"),_xlfn.XLOOKUP(C150,DB!$A$2:$A$222,DB!$C$2:$C$222,""),""))</f>
        <v>UDGUV</v>
      </c>
      <c r="S150" s="3">
        <f t="shared" si="2"/>
        <v>20</v>
      </c>
      <c r="T150" s="3" t="str">
        <f>_xlfn.XLOOKUP(C150,DB!$A$2:$A$222,DB!$D$2:$D$222,"")</f>
        <v>Sector 2</v>
      </c>
    </row>
    <row r="151" spans="1:20" x14ac:dyDescent="0.2">
      <c r="A151" t="s">
        <v>528</v>
      </c>
      <c r="B151" t="s">
        <v>18</v>
      </c>
      <c r="C151" t="s">
        <v>529</v>
      </c>
      <c r="D151" t="s">
        <v>49</v>
      </c>
      <c r="E151" t="s">
        <v>1972</v>
      </c>
      <c r="F151" s="2">
        <v>46276.869525463</v>
      </c>
      <c r="G151" t="s">
        <v>22</v>
      </c>
      <c r="H151" t="s">
        <v>3666</v>
      </c>
      <c r="I151" s="3">
        <v>320</v>
      </c>
      <c r="J151" t="s">
        <v>24</v>
      </c>
      <c r="K151" t="s">
        <v>25</v>
      </c>
      <c r="L151" s="3">
        <v>901</v>
      </c>
      <c r="M151" t="s">
        <v>39</v>
      </c>
      <c r="N151" s="2">
        <v>46276.916238425903</v>
      </c>
      <c r="O151" s="3">
        <v>320</v>
      </c>
      <c r="P151" t="s">
        <v>27</v>
      </c>
      <c r="Q151" s="3">
        <v>190</v>
      </c>
      <c r="R151" s="3" t="str">
        <f>IF(OR(G151="12R",G151="12L"),_xlfn.XLOOKUP(C151,DB!$A$2:$A$222,DB!$B$2:$B$222,""),IF(OR(G151="30L",G151="30R"),_xlfn.XLOOKUP(C151,DB!$A$2:$A$222,DB!$C$2:$C$222,""),""))</f>
        <v>UDGUV</v>
      </c>
      <c r="S151" s="3">
        <f t="shared" si="2"/>
        <v>20</v>
      </c>
      <c r="T151" s="3" t="str">
        <f>_xlfn.XLOOKUP(C151,DB!$A$2:$A$222,DB!$D$2:$D$222,"")</f>
        <v>Sector 2</v>
      </c>
    </row>
    <row r="152" spans="1:20" x14ac:dyDescent="0.2">
      <c r="A152" t="s">
        <v>1243</v>
      </c>
      <c r="B152" t="s">
        <v>18</v>
      </c>
      <c r="C152" t="s">
        <v>48</v>
      </c>
      <c r="D152" t="s">
        <v>49</v>
      </c>
      <c r="E152" t="s">
        <v>295</v>
      </c>
      <c r="F152" s="2">
        <v>46276.872222222199</v>
      </c>
      <c r="G152" t="s">
        <v>22</v>
      </c>
      <c r="H152" t="s">
        <v>3667</v>
      </c>
      <c r="I152" s="3">
        <v>360</v>
      </c>
      <c r="J152" t="s">
        <v>24</v>
      </c>
      <c r="K152" t="s">
        <v>25</v>
      </c>
      <c r="L152" s="3">
        <v>870</v>
      </c>
      <c r="M152" t="s">
        <v>52</v>
      </c>
      <c r="N152" s="2">
        <v>46276.919745370396</v>
      </c>
      <c r="O152" s="3">
        <v>360</v>
      </c>
      <c r="P152" t="s">
        <v>27</v>
      </c>
      <c r="Q152" s="3">
        <v>190</v>
      </c>
      <c r="R152" s="3" t="str">
        <f>IF(OR(G152="12R",G152="12L"),_xlfn.XLOOKUP(C152,DB!$A$2:$A$222,DB!$B$2:$B$222,""),IF(OR(G152="30L",G152="30R"),_xlfn.XLOOKUP(C152,DB!$A$2:$A$222,DB!$C$2:$C$222,""),""))</f>
        <v>UDGUV</v>
      </c>
      <c r="S152" s="3">
        <f t="shared" si="2"/>
        <v>20</v>
      </c>
      <c r="T152" s="3" t="str">
        <f>_xlfn.XLOOKUP(C152,DB!$A$2:$A$222,DB!$D$2:$D$222,"")</f>
        <v>Sector 2</v>
      </c>
    </row>
    <row r="153" spans="1:20" x14ac:dyDescent="0.2">
      <c r="A153" t="s">
        <v>520</v>
      </c>
      <c r="B153" t="s">
        <v>18</v>
      </c>
      <c r="C153" t="s">
        <v>521</v>
      </c>
      <c r="D153" t="s">
        <v>36</v>
      </c>
      <c r="E153" t="s">
        <v>3405</v>
      </c>
      <c r="F153" s="2">
        <v>46276.873969907399</v>
      </c>
      <c r="G153" t="s">
        <v>22</v>
      </c>
      <c r="H153" t="s">
        <v>3668</v>
      </c>
      <c r="I153" s="3">
        <v>330</v>
      </c>
      <c r="J153" t="s">
        <v>24</v>
      </c>
      <c r="K153" t="s">
        <v>25</v>
      </c>
      <c r="L153" s="3">
        <v>219</v>
      </c>
      <c r="M153" t="s">
        <v>68</v>
      </c>
      <c r="N153" s="2">
        <v>46276.887997685197</v>
      </c>
      <c r="O153" s="3">
        <v>271</v>
      </c>
      <c r="P153" t="s">
        <v>27</v>
      </c>
      <c r="Q153" s="3">
        <v>190</v>
      </c>
      <c r="R153" s="3" t="str">
        <f>IF(OR(G153="12R",G153="12L"),_xlfn.XLOOKUP(C153,DB!$A$2:$A$222,DB!$B$2:$B$222,""),IF(OR(G153="30L",G153="30R"),_xlfn.XLOOKUP(C153,DB!$A$2:$A$222,DB!$C$2:$C$222,""),""))</f>
        <v>CZM</v>
      </c>
      <c r="S153" s="3">
        <f t="shared" si="2"/>
        <v>20</v>
      </c>
      <c r="T153" s="3" t="str">
        <f>_xlfn.XLOOKUP(C153,DB!$A$2:$A$222,DB!$D$2:$D$222,"")</f>
        <v>Sector 7</v>
      </c>
    </row>
    <row r="154" spans="1:20" x14ac:dyDescent="0.2">
      <c r="A154" t="s">
        <v>1239</v>
      </c>
      <c r="B154" t="s">
        <v>18</v>
      </c>
      <c r="C154" t="s">
        <v>298</v>
      </c>
      <c r="D154" t="s">
        <v>73</v>
      </c>
      <c r="E154" t="s">
        <v>3669</v>
      </c>
      <c r="F154" s="2">
        <v>46276.875590277799</v>
      </c>
      <c r="G154" t="s">
        <v>22</v>
      </c>
      <c r="H154" t="s">
        <v>3670</v>
      </c>
      <c r="I154" s="3">
        <v>330</v>
      </c>
      <c r="J154" t="s">
        <v>24</v>
      </c>
      <c r="K154" t="s">
        <v>25</v>
      </c>
      <c r="L154" s="3">
        <v>134</v>
      </c>
      <c r="M154" t="s">
        <v>45</v>
      </c>
      <c r="N154" s="2">
        <v>46276.8851041667</v>
      </c>
      <c r="O154" s="3">
        <v>181</v>
      </c>
      <c r="P154" t="s">
        <v>27</v>
      </c>
      <c r="Q154" s="3">
        <v>190</v>
      </c>
      <c r="R154" s="3" t="str">
        <f>IF(OR(G154="12R",G154="12L"),_xlfn.XLOOKUP(C154,DB!$A$2:$A$222,DB!$B$2:$B$222,""),IF(OR(G154="30L",G154="30R"),_xlfn.XLOOKUP(C154,DB!$A$2:$A$222,DB!$C$2:$C$222,""),""))</f>
        <v>OMSUK</v>
      </c>
      <c r="S154" s="3">
        <f t="shared" si="2"/>
        <v>21</v>
      </c>
      <c r="T154" s="3" t="str">
        <f>_xlfn.XLOOKUP(C154,DB!$A$2:$A$222,DB!$D$2:$D$222,"")</f>
        <v>Sector 3</v>
      </c>
    </row>
    <row r="155" spans="1:20" x14ac:dyDescent="0.2">
      <c r="A155" t="s">
        <v>1249</v>
      </c>
      <c r="B155" t="s">
        <v>18</v>
      </c>
      <c r="C155" t="s">
        <v>19</v>
      </c>
      <c r="D155" t="s">
        <v>65</v>
      </c>
      <c r="E155" t="s">
        <v>338</v>
      </c>
      <c r="F155" s="2">
        <v>46276.876504629603</v>
      </c>
      <c r="G155" t="s">
        <v>22</v>
      </c>
      <c r="H155" t="s">
        <v>3671</v>
      </c>
      <c r="I155" s="3">
        <v>380</v>
      </c>
      <c r="J155" t="s">
        <v>24</v>
      </c>
      <c r="K155" t="s">
        <v>25</v>
      </c>
      <c r="L155" s="3">
        <v>893</v>
      </c>
      <c r="M155" t="s">
        <v>267</v>
      </c>
      <c r="N155" s="2">
        <v>46276.924560185202</v>
      </c>
      <c r="O155" s="3">
        <v>380</v>
      </c>
      <c r="P155" t="s">
        <v>27</v>
      </c>
      <c r="Q155" s="3">
        <v>190</v>
      </c>
      <c r="R155" s="3" t="str">
        <f>IF(OR(G155="12R",G155="12L"),_xlfn.XLOOKUP(C155,DB!$A$2:$A$222,DB!$B$2:$B$222,""),IF(OR(G155="30L",G155="30R"),_xlfn.XLOOKUP(C155,DB!$A$2:$A$222,DB!$C$2:$C$222,""),""))</f>
        <v>UDGUV</v>
      </c>
      <c r="S155" s="3">
        <f t="shared" si="2"/>
        <v>21</v>
      </c>
      <c r="T155" s="3" t="str">
        <f>_xlfn.XLOOKUP(C155,DB!$A$2:$A$222,DB!$D$2:$D$222,"")</f>
        <v>Sector 2</v>
      </c>
    </row>
    <row r="156" spans="1:20" x14ac:dyDescent="0.2">
      <c r="A156" t="s">
        <v>532</v>
      </c>
      <c r="B156" t="s">
        <v>18</v>
      </c>
      <c r="C156" t="s">
        <v>186</v>
      </c>
      <c r="D156" t="s">
        <v>49</v>
      </c>
      <c r="E156" t="s">
        <v>3672</v>
      </c>
      <c r="F156" s="2">
        <v>46276.877060185201</v>
      </c>
      <c r="G156" t="s">
        <v>22</v>
      </c>
      <c r="H156" t="s">
        <v>3673</v>
      </c>
      <c r="I156" s="3">
        <v>330</v>
      </c>
      <c r="J156" t="s">
        <v>24</v>
      </c>
      <c r="K156" t="s">
        <v>25</v>
      </c>
      <c r="L156" s="3">
        <v>354</v>
      </c>
      <c r="M156" t="s">
        <v>33</v>
      </c>
      <c r="N156" s="2">
        <v>46276.897210648101</v>
      </c>
      <c r="O156" s="3">
        <v>330</v>
      </c>
      <c r="P156" t="s">
        <v>27</v>
      </c>
      <c r="Q156" s="3">
        <v>40</v>
      </c>
      <c r="R156" s="3" t="str">
        <f>IF(OR(G156="12R",G156="12L"),_xlfn.XLOOKUP(C156,DB!$A$2:$A$222,DB!$B$2:$B$222,""),IF(OR(G156="30L",G156="30R"),_xlfn.XLOOKUP(C156,DB!$A$2:$A$222,DB!$C$2:$C$222,""),""))</f>
        <v>OMSUK</v>
      </c>
      <c r="S156" s="3">
        <f t="shared" si="2"/>
        <v>21</v>
      </c>
      <c r="T156" s="3" t="str">
        <f>_xlfn.XLOOKUP(C156,DB!$A$2:$A$222,DB!$D$2:$D$222,"")</f>
        <v>Sector 3</v>
      </c>
    </row>
    <row r="157" spans="1:20" x14ac:dyDescent="0.2">
      <c r="A157" t="s">
        <v>3408</v>
      </c>
      <c r="B157" t="s">
        <v>18</v>
      </c>
      <c r="C157" t="s">
        <v>249</v>
      </c>
      <c r="D157" t="s">
        <v>73</v>
      </c>
      <c r="E157" t="s">
        <v>2277</v>
      </c>
      <c r="F157" s="2">
        <v>46276.879166666702</v>
      </c>
      <c r="G157" t="s">
        <v>22</v>
      </c>
      <c r="H157" t="s">
        <v>3674</v>
      </c>
      <c r="I157" s="3">
        <v>310</v>
      </c>
      <c r="J157" t="s">
        <v>24</v>
      </c>
      <c r="K157" t="s">
        <v>25</v>
      </c>
      <c r="L157" s="3">
        <v>134</v>
      </c>
      <c r="M157" t="s">
        <v>45</v>
      </c>
      <c r="N157" s="2">
        <v>46276.888611111099</v>
      </c>
      <c r="O157" s="3">
        <v>200</v>
      </c>
      <c r="P157" t="s">
        <v>27</v>
      </c>
      <c r="Q157" s="3">
        <v>190</v>
      </c>
      <c r="R157" s="3" t="str">
        <f>IF(OR(G157="12R",G157="12L"),_xlfn.XLOOKUP(C157,DB!$A$2:$A$222,DB!$B$2:$B$222,""),IF(OR(G157="30L",G157="30R"),_xlfn.XLOOKUP(C157,DB!$A$2:$A$222,DB!$C$2:$C$222,""),""))</f>
        <v>OMSUK</v>
      </c>
      <c r="S157" s="3">
        <f t="shared" si="2"/>
        <v>21</v>
      </c>
      <c r="T157" s="3" t="str">
        <f>_xlfn.XLOOKUP(C157,DB!$A$2:$A$222,DB!$D$2:$D$222,"")</f>
        <v>Sector 3</v>
      </c>
    </row>
    <row r="158" spans="1:20" x14ac:dyDescent="0.2">
      <c r="A158" t="s">
        <v>241</v>
      </c>
      <c r="B158" t="s">
        <v>18</v>
      </c>
      <c r="C158" t="s">
        <v>242</v>
      </c>
      <c r="D158" t="s">
        <v>243</v>
      </c>
      <c r="F158" s="2">
        <v>46276.881423611099</v>
      </c>
      <c r="G158" t="s">
        <v>22</v>
      </c>
      <c r="H158" t="s">
        <v>244</v>
      </c>
      <c r="I158" s="3">
        <v>15</v>
      </c>
      <c r="J158" t="s">
        <v>196</v>
      </c>
      <c r="K158" t="s">
        <v>62</v>
      </c>
      <c r="L158" s="3">
        <v>58</v>
      </c>
      <c r="M158" t="s">
        <v>242</v>
      </c>
      <c r="N158" s="2">
        <v>46276.894629629598</v>
      </c>
      <c r="O158" s="3">
        <v>0</v>
      </c>
      <c r="P158" t="s">
        <v>192</v>
      </c>
      <c r="Q158" s="3">
        <v>15</v>
      </c>
      <c r="R158" s="3" t="str">
        <f>IF(OR(G158="12R",G158="12L"),_xlfn.XLOOKUP(C158,DB!$A$2:$A$222,DB!$B$2:$B$222,""),IF(OR(G158="30L",G158="30R"),_xlfn.XLOOKUP(C158,DB!$A$2:$A$222,DB!$C$2:$C$222,""),""))</f>
        <v>CZM</v>
      </c>
      <c r="S158" s="3">
        <f t="shared" si="2"/>
        <v>21</v>
      </c>
      <c r="T158" s="3" t="str">
        <f>_xlfn.XLOOKUP(C158,DB!$A$2:$A$222,DB!$D$2:$D$222,"")</f>
        <v>Sector 7</v>
      </c>
    </row>
    <row r="159" spans="1:20" x14ac:dyDescent="0.2">
      <c r="A159" t="s">
        <v>542</v>
      </c>
      <c r="B159" t="s">
        <v>18</v>
      </c>
      <c r="C159" t="s">
        <v>543</v>
      </c>
      <c r="D159" t="s">
        <v>165</v>
      </c>
      <c r="E159" t="s">
        <v>504</v>
      </c>
      <c r="F159" s="2">
        <v>46276.884097222202</v>
      </c>
      <c r="G159" t="s">
        <v>22</v>
      </c>
      <c r="H159" t="s">
        <v>3675</v>
      </c>
      <c r="I159" s="3">
        <v>320</v>
      </c>
      <c r="J159" t="s">
        <v>24</v>
      </c>
      <c r="K159" t="s">
        <v>25</v>
      </c>
      <c r="L159" s="3">
        <v>885</v>
      </c>
      <c r="M159" t="s">
        <v>39</v>
      </c>
      <c r="N159" s="2">
        <v>46276.930150462998</v>
      </c>
      <c r="O159" s="3">
        <v>320</v>
      </c>
      <c r="P159" t="s">
        <v>27</v>
      </c>
      <c r="Q159" s="3">
        <v>190</v>
      </c>
      <c r="R159" s="3" t="str">
        <f>IF(OR(G159="12R",G159="12L"),_xlfn.XLOOKUP(C159,DB!$A$2:$A$222,DB!$B$2:$B$222,""),IF(OR(G159="30L",G159="30R"),_xlfn.XLOOKUP(C159,DB!$A$2:$A$222,DB!$C$2:$C$222,""),""))</f>
        <v>OMSUK</v>
      </c>
      <c r="S159" s="3">
        <f t="shared" si="2"/>
        <v>21</v>
      </c>
      <c r="T159" s="3" t="str">
        <f>_xlfn.XLOOKUP(C159,DB!$A$2:$A$222,DB!$D$2:$D$222,"")</f>
        <v>Sector 3</v>
      </c>
    </row>
    <row r="160" spans="1:20" x14ac:dyDescent="0.2">
      <c r="A160" t="s">
        <v>2027</v>
      </c>
      <c r="B160" t="s">
        <v>18</v>
      </c>
      <c r="C160" t="s">
        <v>3676</v>
      </c>
      <c r="D160" t="s">
        <v>1435</v>
      </c>
      <c r="F160" s="2">
        <v>46276.885127314803</v>
      </c>
      <c r="G160" t="s">
        <v>22</v>
      </c>
      <c r="H160" t="s">
        <v>3677</v>
      </c>
      <c r="I160" s="3">
        <v>430</v>
      </c>
      <c r="J160" t="s">
        <v>24</v>
      </c>
      <c r="K160" t="s">
        <v>62</v>
      </c>
      <c r="L160" s="3">
        <v>532</v>
      </c>
      <c r="M160" t="s">
        <v>177</v>
      </c>
      <c r="N160" s="2">
        <v>46276.913784722201</v>
      </c>
      <c r="O160" s="3">
        <v>430</v>
      </c>
      <c r="P160" t="s">
        <v>27</v>
      </c>
      <c r="Q160" s="3">
        <v>40</v>
      </c>
      <c r="R160" s="3" t="str">
        <f>IF(OR(G160="12R",G160="12L"),_xlfn.XLOOKUP(C160,DB!$A$2:$A$222,DB!$B$2:$B$222,""),IF(OR(G160="30L",G160="30R"),_xlfn.XLOOKUP(C160,DB!$A$2:$A$222,DB!$C$2:$C$222,""),""))</f>
        <v>ENEBA</v>
      </c>
      <c r="S160" s="3">
        <f t="shared" si="2"/>
        <v>21</v>
      </c>
      <c r="T160" s="3" t="str">
        <f>_xlfn.XLOOKUP(C160,DB!$A$2:$A$222,DB!$D$2:$D$222,"")</f>
        <v>Sector 3</v>
      </c>
    </row>
    <row r="161" spans="1:20" x14ac:dyDescent="0.2">
      <c r="A161" t="s">
        <v>1365</v>
      </c>
      <c r="B161" t="s">
        <v>18</v>
      </c>
      <c r="C161" t="s">
        <v>59</v>
      </c>
      <c r="D161" t="s">
        <v>1367</v>
      </c>
      <c r="F161" s="2">
        <v>46276.886504629598</v>
      </c>
      <c r="G161" t="s">
        <v>22</v>
      </c>
      <c r="H161" t="s">
        <v>3678</v>
      </c>
      <c r="I161" s="3">
        <v>430</v>
      </c>
      <c r="J161" t="s">
        <v>24</v>
      </c>
      <c r="K161" t="s">
        <v>62</v>
      </c>
      <c r="L161" s="3">
        <v>873</v>
      </c>
      <c r="M161" t="s">
        <v>52</v>
      </c>
      <c r="N161" s="2">
        <v>46276.933726851901</v>
      </c>
      <c r="O161" s="3">
        <v>430</v>
      </c>
      <c r="P161" t="s">
        <v>27</v>
      </c>
      <c r="Q161" s="3">
        <v>30</v>
      </c>
      <c r="R161" s="3" t="str">
        <f>IF(OR(G161="12R",G161="12L"),_xlfn.XLOOKUP(C161,DB!$A$2:$A$222,DB!$B$2:$B$222,""),IF(OR(G161="30L",G161="30R"),_xlfn.XLOOKUP(C161,DB!$A$2:$A$222,DB!$C$2:$C$222,""),""))</f>
        <v>UDGUV</v>
      </c>
      <c r="S161" s="3">
        <f t="shared" si="2"/>
        <v>21</v>
      </c>
      <c r="T161" s="3" t="str">
        <f>_xlfn.XLOOKUP(C161,DB!$A$2:$A$222,DB!$D$2:$D$222,"")</f>
        <v>Sector 2</v>
      </c>
    </row>
    <row r="162" spans="1:20" x14ac:dyDescent="0.2">
      <c r="A162" t="s">
        <v>580</v>
      </c>
      <c r="B162" t="s">
        <v>18</v>
      </c>
      <c r="C162" t="s">
        <v>136</v>
      </c>
      <c r="D162" t="s">
        <v>20</v>
      </c>
      <c r="E162" t="s">
        <v>484</v>
      </c>
      <c r="F162" s="2">
        <v>46276.888576388897</v>
      </c>
      <c r="G162" t="s">
        <v>22</v>
      </c>
      <c r="H162" t="s">
        <v>3679</v>
      </c>
      <c r="I162" s="3">
        <v>360</v>
      </c>
      <c r="J162" t="s">
        <v>24</v>
      </c>
      <c r="K162" t="s">
        <v>216</v>
      </c>
      <c r="L162" s="3">
        <v>884</v>
      </c>
      <c r="M162" t="s">
        <v>52</v>
      </c>
      <c r="N162" s="2">
        <v>46276.936851851897</v>
      </c>
      <c r="O162" s="3">
        <v>360</v>
      </c>
      <c r="P162" t="s">
        <v>27</v>
      </c>
      <c r="Q162" s="3">
        <v>190</v>
      </c>
      <c r="R162" s="3" t="str">
        <f>IF(OR(G162="12R",G162="12L"),_xlfn.XLOOKUP(C162,DB!$A$2:$A$222,DB!$B$2:$B$222,""),IF(OR(G162="30L",G162="30R"),_xlfn.XLOOKUP(C162,DB!$A$2:$A$222,DB!$C$2:$C$222,""),""))</f>
        <v>UDGUV</v>
      </c>
      <c r="S162" s="3">
        <f t="shared" si="2"/>
        <v>21</v>
      </c>
      <c r="T162" s="3" t="str">
        <f>_xlfn.XLOOKUP(C162,DB!$A$2:$A$222,DB!$D$2:$D$222,"")</f>
        <v>Sector 2</v>
      </c>
    </row>
    <row r="163" spans="1:20" x14ac:dyDescent="0.2">
      <c r="A163" t="s">
        <v>577</v>
      </c>
      <c r="B163" t="s">
        <v>18</v>
      </c>
      <c r="C163" t="s">
        <v>289</v>
      </c>
      <c r="D163" t="s">
        <v>65</v>
      </c>
      <c r="E163" t="s">
        <v>1952</v>
      </c>
      <c r="F163" s="2">
        <v>46276.891967592601</v>
      </c>
      <c r="G163" t="s">
        <v>22</v>
      </c>
      <c r="H163" t="s">
        <v>3680</v>
      </c>
      <c r="I163" s="3">
        <v>320</v>
      </c>
      <c r="J163" t="s">
        <v>24</v>
      </c>
      <c r="K163" t="s">
        <v>25</v>
      </c>
      <c r="L163" s="3">
        <v>825</v>
      </c>
      <c r="M163" t="s">
        <v>289</v>
      </c>
      <c r="N163" s="2">
        <v>46276.938229166699</v>
      </c>
      <c r="O163" s="3">
        <v>15</v>
      </c>
      <c r="P163" t="s">
        <v>27</v>
      </c>
      <c r="Q163" s="3">
        <v>190</v>
      </c>
      <c r="R163" s="3" t="str">
        <f>IF(OR(G163="12R",G163="12L"),_xlfn.XLOOKUP(C163,DB!$A$2:$A$222,DB!$B$2:$B$222,""),IF(OR(G163="30L",G163="30R"),_xlfn.XLOOKUP(C163,DB!$A$2:$A$222,DB!$C$2:$C$222,""),""))</f>
        <v>UDGUV</v>
      </c>
      <c r="S163" s="3">
        <f t="shared" si="2"/>
        <v>21</v>
      </c>
      <c r="T163" s="3" t="str">
        <f>_xlfn.XLOOKUP(C163,DB!$A$2:$A$222,DB!$D$2:$D$222,"")</f>
        <v>Sector 2</v>
      </c>
    </row>
    <row r="164" spans="1:20" x14ac:dyDescent="0.2">
      <c r="A164" t="s">
        <v>1261</v>
      </c>
      <c r="B164" t="s">
        <v>18</v>
      </c>
      <c r="C164" t="s">
        <v>529</v>
      </c>
      <c r="D164" t="s">
        <v>174</v>
      </c>
      <c r="E164" t="s">
        <v>3681</v>
      </c>
      <c r="F164" s="2">
        <v>46276.892812500002</v>
      </c>
      <c r="G164" t="s">
        <v>22</v>
      </c>
      <c r="H164" t="s">
        <v>3682</v>
      </c>
      <c r="I164" s="3">
        <v>360</v>
      </c>
      <c r="J164" t="s">
        <v>24</v>
      </c>
      <c r="K164" t="s">
        <v>25</v>
      </c>
      <c r="L164" s="3">
        <v>445</v>
      </c>
      <c r="M164" t="s">
        <v>308</v>
      </c>
      <c r="N164" s="2">
        <v>46276.915983796302</v>
      </c>
      <c r="O164" s="3">
        <v>340</v>
      </c>
      <c r="P164" t="s">
        <v>27</v>
      </c>
      <c r="Q164" s="3">
        <v>40</v>
      </c>
      <c r="R164" s="3" t="str">
        <f>IF(OR(G164="12R",G164="12L"),_xlfn.XLOOKUP(C164,DB!$A$2:$A$222,DB!$B$2:$B$222,""),IF(OR(G164="30L",G164="30R"),_xlfn.XLOOKUP(C164,DB!$A$2:$A$222,DB!$C$2:$C$222,""),""))</f>
        <v>UDGUV</v>
      </c>
      <c r="S164" s="3">
        <f t="shared" si="2"/>
        <v>21</v>
      </c>
      <c r="T164" s="3" t="str">
        <f>_xlfn.XLOOKUP(C164,DB!$A$2:$A$222,DB!$D$2:$D$222,"")</f>
        <v>Sector 2</v>
      </c>
    </row>
    <row r="165" spans="1:20" x14ac:dyDescent="0.2">
      <c r="A165" t="s">
        <v>547</v>
      </c>
      <c r="B165" t="s">
        <v>18</v>
      </c>
      <c r="C165" t="s">
        <v>35</v>
      </c>
      <c r="D165" t="s">
        <v>65</v>
      </c>
      <c r="E165" t="s">
        <v>1220</v>
      </c>
      <c r="F165" s="2">
        <v>46276.8961458333</v>
      </c>
      <c r="G165" t="s">
        <v>22</v>
      </c>
      <c r="H165" t="s">
        <v>3683</v>
      </c>
      <c r="I165" s="3">
        <v>380</v>
      </c>
      <c r="J165" t="s">
        <v>24</v>
      </c>
      <c r="K165" t="s">
        <v>25</v>
      </c>
      <c r="L165" s="3">
        <v>882</v>
      </c>
      <c r="M165" t="s">
        <v>39</v>
      </c>
      <c r="N165" s="2">
        <v>46276.944270833301</v>
      </c>
      <c r="O165" s="3">
        <v>380</v>
      </c>
      <c r="P165" t="s">
        <v>27</v>
      </c>
      <c r="Q165" s="3">
        <v>190</v>
      </c>
      <c r="R165" s="3" t="str">
        <f>IF(OR(G165="12R",G165="12L"),_xlfn.XLOOKUP(C165,DB!$A$2:$A$222,DB!$B$2:$B$222,""),IF(OR(G165="30L",G165="30R"),_xlfn.XLOOKUP(C165,DB!$A$2:$A$222,DB!$C$2:$C$222,""),""))</f>
        <v>UDGUV</v>
      </c>
      <c r="S165" s="3">
        <f t="shared" si="2"/>
        <v>21</v>
      </c>
      <c r="T165" s="3" t="str">
        <f>_xlfn.XLOOKUP(C165,DB!$A$2:$A$222,DB!$D$2:$D$222,"")</f>
        <v>Sector 2</v>
      </c>
    </row>
    <row r="166" spans="1:20" x14ac:dyDescent="0.2">
      <c r="A166" t="s">
        <v>1688</v>
      </c>
      <c r="B166" t="s">
        <v>18</v>
      </c>
      <c r="C166" t="s">
        <v>54</v>
      </c>
      <c r="D166" t="s">
        <v>630</v>
      </c>
      <c r="E166" t="s">
        <v>1689</v>
      </c>
      <c r="F166" s="2">
        <v>46276.896967592598</v>
      </c>
      <c r="G166" t="s">
        <v>22</v>
      </c>
      <c r="H166" t="s">
        <v>3684</v>
      </c>
      <c r="I166" s="3">
        <v>390</v>
      </c>
      <c r="J166" t="s">
        <v>24</v>
      </c>
      <c r="K166" t="s">
        <v>25</v>
      </c>
      <c r="L166" s="3">
        <v>134</v>
      </c>
      <c r="M166" t="s">
        <v>3306</v>
      </c>
      <c r="N166" s="2">
        <v>46276.905879629601</v>
      </c>
      <c r="O166" s="3">
        <v>246</v>
      </c>
      <c r="P166" t="s">
        <v>46</v>
      </c>
      <c r="Q166" s="3">
        <v>190</v>
      </c>
      <c r="R166" s="3" t="str">
        <f>IF(OR(G166="12R",G166="12L"),_xlfn.XLOOKUP(C166,DB!$A$2:$A$222,DB!$B$2:$B$222,""),IF(OR(G166="30L",G166="30R"),_xlfn.XLOOKUP(C166,DB!$A$2:$A$222,DB!$C$2:$C$222,""),""))</f>
        <v>NUDAL</v>
      </c>
      <c r="S166" s="3">
        <f t="shared" si="2"/>
        <v>21</v>
      </c>
      <c r="T166" s="3" t="str">
        <f>_xlfn.XLOOKUP(C166,DB!$A$2:$A$222,DB!$D$2:$D$222,"")</f>
        <v>Sector 3</v>
      </c>
    </row>
    <row r="167" spans="1:20" x14ac:dyDescent="0.2">
      <c r="A167" t="s">
        <v>503</v>
      </c>
      <c r="B167" t="s">
        <v>18</v>
      </c>
      <c r="C167" t="s">
        <v>182</v>
      </c>
      <c r="D167" t="s">
        <v>165</v>
      </c>
      <c r="E167" t="s">
        <v>3685</v>
      </c>
      <c r="F167" s="2">
        <v>46276.898587962998</v>
      </c>
      <c r="G167" t="s">
        <v>22</v>
      </c>
      <c r="H167" t="s">
        <v>3686</v>
      </c>
      <c r="I167" s="3">
        <v>330</v>
      </c>
      <c r="J167" t="s">
        <v>24</v>
      </c>
      <c r="K167" t="s">
        <v>25</v>
      </c>
      <c r="L167" s="3">
        <v>367</v>
      </c>
      <c r="M167" t="s">
        <v>33</v>
      </c>
      <c r="N167" s="2">
        <v>46276.917824074102</v>
      </c>
      <c r="O167" s="3">
        <v>330</v>
      </c>
      <c r="P167" t="s">
        <v>27</v>
      </c>
      <c r="Q167" s="3">
        <v>40</v>
      </c>
      <c r="R167" s="3" t="str">
        <f>IF(OR(G167="12R",G167="12L"),_xlfn.XLOOKUP(C167,DB!$A$2:$A$222,DB!$B$2:$B$222,""),IF(OR(G167="30L",G167="30R"),_xlfn.XLOOKUP(C167,DB!$A$2:$A$222,DB!$C$2:$C$222,""),""))</f>
        <v>ENEBA</v>
      </c>
      <c r="S167" s="3">
        <f t="shared" si="2"/>
        <v>21</v>
      </c>
      <c r="T167" s="3" t="str">
        <f>_xlfn.XLOOKUP(C167,DB!$A$2:$A$222,DB!$D$2:$D$222,"")</f>
        <v>Sector 3</v>
      </c>
    </row>
    <row r="168" spans="1:20" x14ac:dyDescent="0.2">
      <c r="A168" t="s">
        <v>535</v>
      </c>
      <c r="B168" t="s">
        <v>18</v>
      </c>
      <c r="C168" t="s">
        <v>173</v>
      </c>
      <c r="D168" t="s">
        <v>73</v>
      </c>
      <c r="E168" t="s">
        <v>3687</v>
      </c>
      <c r="F168" s="2">
        <v>46276.900798611103</v>
      </c>
      <c r="G168" t="s">
        <v>22</v>
      </c>
      <c r="H168" t="s">
        <v>3688</v>
      </c>
      <c r="I168" s="3">
        <v>340</v>
      </c>
      <c r="J168" t="s">
        <v>24</v>
      </c>
      <c r="K168" t="s">
        <v>25</v>
      </c>
      <c r="L168" s="3">
        <v>434</v>
      </c>
      <c r="M168" t="s">
        <v>308</v>
      </c>
      <c r="N168" s="2">
        <v>46276.925034722197</v>
      </c>
      <c r="O168" s="3">
        <v>340</v>
      </c>
      <c r="P168" t="s">
        <v>27</v>
      </c>
      <c r="Q168" s="3">
        <v>40</v>
      </c>
      <c r="R168" s="3" t="str">
        <f>IF(OR(G168="12R",G168="12L"),_xlfn.XLOOKUP(C168,DB!$A$2:$A$222,DB!$B$2:$B$222,""),IF(OR(G168="30L",G168="30R"),_xlfn.XLOOKUP(C168,DB!$A$2:$A$222,DB!$C$2:$C$222,""),""))</f>
        <v>ENEBA</v>
      </c>
      <c r="S168" s="3">
        <f t="shared" si="2"/>
        <v>21</v>
      </c>
      <c r="T168" s="3" t="str">
        <f>_xlfn.XLOOKUP(C168,DB!$A$2:$A$222,DB!$D$2:$D$222,"")</f>
        <v>Sector 3</v>
      </c>
    </row>
    <row r="169" spans="1:20" x14ac:dyDescent="0.2">
      <c r="A169" t="s">
        <v>2362</v>
      </c>
      <c r="B169" t="s">
        <v>18</v>
      </c>
      <c r="C169" t="s">
        <v>683</v>
      </c>
      <c r="D169" t="s">
        <v>179</v>
      </c>
      <c r="F169" s="2">
        <v>46276.902094907397</v>
      </c>
      <c r="G169" t="s">
        <v>22</v>
      </c>
      <c r="H169" t="s">
        <v>3689</v>
      </c>
      <c r="I169" s="3">
        <v>390</v>
      </c>
      <c r="J169" t="s">
        <v>24</v>
      </c>
      <c r="K169" t="s">
        <v>62</v>
      </c>
      <c r="L169" s="3">
        <v>216</v>
      </c>
      <c r="M169" t="s">
        <v>686</v>
      </c>
      <c r="N169" s="2">
        <v>46276.916064814803</v>
      </c>
      <c r="O169" s="3">
        <v>313</v>
      </c>
      <c r="P169" t="s">
        <v>27</v>
      </c>
      <c r="Q169" s="3">
        <v>40</v>
      </c>
      <c r="R169" s="3" t="str">
        <f>IF(OR(G169="12R",G169="12L"),_xlfn.XLOOKUP(C169,DB!$A$2:$A$222,DB!$B$2:$B$222,""),IF(OR(G169="30L",G169="30R"),_xlfn.XLOOKUP(C169,DB!$A$2:$A$222,DB!$C$2:$C$222,""),""))</f>
        <v>OMSUK</v>
      </c>
      <c r="S169" s="3">
        <f t="shared" si="2"/>
        <v>21</v>
      </c>
      <c r="T169" s="3" t="str">
        <f>_xlfn.XLOOKUP(C169,DB!$A$2:$A$222,DB!$D$2:$D$222,"")</f>
        <v>Sector 3</v>
      </c>
    </row>
    <row r="170" spans="1:20" x14ac:dyDescent="0.2">
      <c r="A170" t="s">
        <v>566</v>
      </c>
      <c r="B170" t="s">
        <v>18</v>
      </c>
      <c r="C170" t="s">
        <v>19</v>
      </c>
      <c r="D170" t="s">
        <v>36</v>
      </c>
      <c r="E170" t="s">
        <v>3690</v>
      </c>
      <c r="F170" s="2">
        <v>46276.902916666702</v>
      </c>
      <c r="G170" t="s">
        <v>22</v>
      </c>
      <c r="H170" t="s">
        <v>3691</v>
      </c>
      <c r="I170" s="3">
        <v>360</v>
      </c>
      <c r="J170" t="s">
        <v>24</v>
      </c>
      <c r="K170" t="s">
        <v>25</v>
      </c>
      <c r="L170" s="3">
        <v>865</v>
      </c>
      <c r="M170" t="s">
        <v>1602</v>
      </c>
      <c r="N170" s="2">
        <v>46276.950659722199</v>
      </c>
      <c r="O170" s="3">
        <v>360</v>
      </c>
      <c r="P170" t="s">
        <v>27</v>
      </c>
      <c r="Q170" s="3">
        <v>190</v>
      </c>
      <c r="R170" s="3" t="str">
        <f>IF(OR(G170="12R",G170="12L"),_xlfn.XLOOKUP(C170,DB!$A$2:$A$222,DB!$B$2:$B$222,""),IF(OR(G170="30L",G170="30R"),_xlfn.XLOOKUP(C170,DB!$A$2:$A$222,DB!$C$2:$C$222,""),""))</f>
        <v>UDGUV</v>
      </c>
      <c r="S170" s="3">
        <f t="shared" si="2"/>
        <v>21</v>
      </c>
      <c r="T170" s="3" t="str">
        <f>_xlfn.XLOOKUP(C170,DB!$A$2:$A$222,DB!$D$2:$D$222,"")</f>
        <v>Sector 2</v>
      </c>
    </row>
    <row r="171" spans="1:20" x14ac:dyDescent="0.2">
      <c r="A171" t="s">
        <v>550</v>
      </c>
      <c r="B171" t="s">
        <v>18</v>
      </c>
      <c r="C171" t="s">
        <v>551</v>
      </c>
      <c r="D171" t="s">
        <v>30</v>
      </c>
      <c r="E171" t="s">
        <v>1150</v>
      </c>
      <c r="F171" s="2">
        <v>46276.908715277801</v>
      </c>
      <c r="G171" t="s">
        <v>22</v>
      </c>
      <c r="H171" t="s">
        <v>3692</v>
      </c>
      <c r="I171" s="3">
        <v>340</v>
      </c>
      <c r="J171" t="s">
        <v>24</v>
      </c>
      <c r="K171" t="s">
        <v>25</v>
      </c>
      <c r="L171" s="3">
        <v>779</v>
      </c>
      <c r="M171" t="s">
        <v>344</v>
      </c>
      <c r="N171" s="2">
        <v>46276.950231481504</v>
      </c>
      <c r="O171" s="3">
        <v>340</v>
      </c>
      <c r="P171" t="s">
        <v>27</v>
      </c>
      <c r="Q171" s="3">
        <v>40</v>
      </c>
      <c r="R171" s="3" t="str">
        <f>IF(OR(G171="12R",G171="12L"),_xlfn.XLOOKUP(C171,DB!$A$2:$A$222,DB!$B$2:$B$222,""),IF(OR(G171="30L",G171="30R"),_xlfn.XLOOKUP(C171,DB!$A$2:$A$222,DB!$C$2:$C$222,""),""))</f>
        <v>OMSUK</v>
      </c>
      <c r="S171" s="3">
        <f t="shared" si="2"/>
        <v>21</v>
      </c>
      <c r="T171" s="3" t="str">
        <f>_xlfn.XLOOKUP(C171,DB!$A$2:$A$222,DB!$D$2:$D$222,"")</f>
        <v>Sector 3</v>
      </c>
    </row>
    <row r="172" spans="1:20" x14ac:dyDescent="0.2">
      <c r="A172" t="s">
        <v>569</v>
      </c>
      <c r="B172" t="s">
        <v>18</v>
      </c>
      <c r="C172" t="s">
        <v>154</v>
      </c>
      <c r="D172" t="s">
        <v>174</v>
      </c>
      <c r="E172" t="s">
        <v>3693</v>
      </c>
      <c r="F172" s="2">
        <v>46276.910034722197</v>
      </c>
      <c r="G172" t="s">
        <v>22</v>
      </c>
      <c r="H172" t="s">
        <v>3694</v>
      </c>
      <c r="I172" s="3">
        <v>330</v>
      </c>
      <c r="J172" t="s">
        <v>24</v>
      </c>
      <c r="K172" t="s">
        <v>25</v>
      </c>
      <c r="L172" s="3">
        <v>153</v>
      </c>
      <c r="M172" t="s">
        <v>158</v>
      </c>
      <c r="N172" s="2">
        <v>46276.920266203699</v>
      </c>
      <c r="O172" s="3">
        <v>288</v>
      </c>
      <c r="P172" t="s">
        <v>27</v>
      </c>
      <c r="Q172" s="3">
        <v>190</v>
      </c>
      <c r="R172" s="3" t="str">
        <f>IF(OR(G172="12R",G172="12L"),_xlfn.XLOOKUP(C172,DB!$A$2:$A$222,DB!$B$2:$B$222,""),IF(OR(G172="30L",G172="30R"),_xlfn.XLOOKUP(C172,DB!$A$2:$A$222,DB!$C$2:$C$222,""),""))</f>
        <v>TAKUX</v>
      </c>
      <c r="S172" s="3">
        <f t="shared" si="2"/>
        <v>21</v>
      </c>
      <c r="T172" s="3" t="str">
        <f>_xlfn.XLOOKUP(C172,DB!$A$2:$A$222,DB!$D$2:$D$222,"")</f>
        <v>Sector 7</v>
      </c>
    </row>
    <row r="173" spans="1:20" x14ac:dyDescent="0.2">
      <c r="A173" t="s">
        <v>796</v>
      </c>
      <c r="B173" t="s">
        <v>18</v>
      </c>
      <c r="C173" t="s">
        <v>18</v>
      </c>
      <c r="D173" t="s">
        <v>797</v>
      </c>
      <c r="F173" s="2">
        <v>46276.913356481498</v>
      </c>
      <c r="G173" t="s">
        <v>22</v>
      </c>
      <c r="H173" t="s">
        <v>3695</v>
      </c>
      <c r="I173" s="3">
        <v>15</v>
      </c>
      <c r="J173" t="s">
        <v>196</v>
      </c>
      <c r="K173" t="s">
        <v>62</v>
      </c>
      <c r="L173" s="3">
        <v>91</v>
      </c>
      <c r="M173" t="s">
        <v>18</v>
      </c>
      <c r="N173" s="2">
        <v>46276.941203703696</v>
      </c>
      <c r="O173" s="3">
        <v>0</v>
      </c>
      <c r="P173" t="s">
        <v>192</v>
      </c>
      <c r="Q173" s="3">
        <v>15</v>
      </c>
      <c r="R173" s="3" t="str">
        <f>IF(OR(G173="12R",G173="12L"),_xlfn.XLOOKUP(C173,DB!$A$2:$A$222,DB!$B$2:$B$222,""),IF(OR(G173="30L",G173="30R"),_xlfn.XLOOKUP(C173,DB!$A$2:$A$222,DB!$C$2:$C$222,""),""))</f>
        <v/>
      </c>
      <c r="S173" s="3">
        <f t="shared" si="2"/>
        <v>21</v>
      </c>
      <c r="T173" s="3" t="str">
        <f>_xlfn.XLOOKUP(C173,DB!$A$2:$A$222,DB!$D$2:$D$222,"")</f>
        <v/>
      </c>
    </row>
    <row r="174" spans="1:20" x14ac:dyDescent="0.2">
      <c r="A174" t="s">
        <v>575</v>
      </c>
      <c r="B174" t="s">
        <v>18</v>
      </c>
      <c r="C174" t="s">
        <v>95</v>
      </c>
      <c r="D174" t="s">
        <v>73</v>
      </c>
      <c r="E174" t="s">
        <v>132</v>
      </c>
      <c r="F174" s="2">
        <v>46276.915567129603</v>
      </c>
      <c r="G174" t="s">
        <v>22</v>
      </c>
      <c r="H174" t="s">
        <v>3696</v>
      </c>
      <c r="I174" s="3">
        <v>360</v>
      </c>
      <c r="J174" t="s">
        <v>24</v>
      </c>
      <c r="K174" t="s">
        <v>25</v>
      </c>
      <c r="L174" s="3">
        <v>724</v>
      </c>
      <c r="M174" t="s">
        <v>95</v>
      </c>
      <c r="N174" s="2">
        <v>46276.961006944402</v>
      </c>
      <c r="O174" s="3">
        <v>0</v>
      </c>
      <c r="P174" t="s">
        <v>27</v>
      </c>
      <c r="Q174" s="3">
        <v>190</v>
      </c>
      <c r="R174" s="3" t="str">
        <f>IF(OR(G174="12R",G174="12L"),_xlfn.XLOOKUP(C174,DB!$A$2:$A$222,DB!$B$2:$B$222,""),IF(OR(G174="30L",G174="30R"),_xlfn.XLOOKUP(C174,DB!$A$2:$A$222,DB!$C$2:$C$222,""),""))</f>
        <v>UDGUV</v>
      </c>
      <c r="S174" s="3">
        <f t="shared" si="2"/>
        <v>21</v>
      </c>
      <c r="T174" s="3" t="str">
        <f>_xlfn.XLOOKUP(C174,DB!$A$2:$A$222,DB!$D$2:$D$222,"")</f>
        <v>Sector 2</v>
      </c>
    </row>
    <row r="175" spans="1:20" x14ac:dyDescent="0.2">
      <c r="A175" t="s">
        <v>525</v>
      </c>
      <c r="B175" t="s">
        <v>18</v>
      </c>
      <c r="C175" t="s">
        <v>341</v>
      </c>
      <c r="D175" t="s">
        <v>30</v>
      </c>
      <c r="E175" t="s">
        <v>3697</v>
      </c>
      <c r="F175" s="2">
        <v>46276.9212037037</v>
      </c>
      <c r="G175" t="s">
        <v>22</v>
      </c>
      <c r="H175" t="s">
        <v>3698</v>
      </c>
      <c r="I175" s="3">
        <v>360</v>
      </c>
      <c r="J175" t="s">
        <v>24</v>
      </c>
      <c r="K175" t="s">
        <v>25</v>
      </c>
      <c r="L175" s="3">
        <v>549</v>
      </c>
      <c r="M175" t="s">
        <v>177</v>
      </c>
      <c r="N175" s="2">
        <v>46276.949525463002</v>
      </c>
      <c r="O175" s="3">
        <v>360</v>
      </c>
      <c r="P175" t="s">
        <v>27</v>
      </c>
      <c r="Q175" s="3">
        <v>40</v>
      </c>
      <c r="R175" s="3" t="str">
        <f>IF(OR(G175="12R",G175="12L"),_xlfn.XLOOKUP(C175,DB!$A$2:$A$222,DB!$B$2:$B$222,""),IF(OR(G175="30L",G175="30R"),_xlfn.XLOOKUP(C175,DB!$A$2:$A$222,DB!$C$2:$C$222,""),""))</f>
        <v>ENEBA</v>
      </c>
      <c r="S175" s="3">
        <f t="shared" si="2"/>
        <v>22</v>
      </c>
      <c r="T175" s="3" t="str">
        <f>_xlfn.XLOOKUP(C175,DB!$A$2:$A$222,DB!$D$2:$D$222,"")</f>
        <v>Sector 3</v>
      </c>
    </row>
    <row r="176" spans="1:20" x14ac:dyDescent="0.2">
      <c r="A176" t="s">
        <v>28</v>
      </c>
      <c r="B176" t="s">
        <v>18</v>
      </c>
      <c r="C176" t="s">
        <v>29</v>
      </c>
      <c r="D176" t="s">
        <v>30</v>
      </c>
      <c r="E176" t="s">
        <v>3699</v>
      </c>
      <c r="F176" s="2">
        <v>46276.928645833301</v>
      </c>
      <c r="G176" t="s">
        <v>22</v>
      </c>
      <c r="H176" t="s">
        <v>3700</v>
      </c>
      <c r="I176" s="3">
        <v>360</v>
      </c>
      <c r="J176" t="s">
        <v>24</v>
      </c>
      <c r="K176" t="s">
        <v>25</v>
      </c>
      <c r="L176" s="3">
        <v>425</v>
      </c>
      <c r="M176" t="s">
        <v>308</v>
      </c>
      <c r="N176" s="2">
        <v>46276.952592592599</v>
      </c>
      <c r="O176" s="3">
        <v>360</v>
      </c>
      <c r="P176" t="s">
        <v>27</v>
      </c>
      <c r="Q176" s="3">
        <v>40</v>
      </c>
      <c r="R176" s="3" t="str">
        <f>IF(OR(G176="12R",G176="12L"),_xlfn.XLOOKUP(C176,DB!$A$2:$A$222,DB!$B$2:$B$222,""),IF(OR(G176="30L",G176="30R"),_xlfn.XLOOKUP(C176,DB!$A$2:$A$222,DB!$C$2:$C$222,""),""))</f>
        <v>OMSUK</v>
      </c>
      <c r="S176" s="3">
        <f t="shared" si="2"/>
        <v>22</v>
      </c>
      <c r="T176" s="3" t="str">
        <f>_xlfn.XLOOKUP(C176,DB!$A$2:$A$222,DB!$D$2:$D$222,"")</f>
        <v>Sector 3</v>
      </c>
    </row>
    <row r="177" spans="1:20" x14ac:dyDescent="0.2">
      <c r="A177" t="s">
        <v>572</v>
      </c>
      <c r="B177" t="s">
        <v>18</v>
      </c>
      <c r="C177" t="s">
        <v>333</v>
      </c>
      <c r="D177" t="s">
        <v>36</v>
      </c>
      <c r="E177" t="s">
        <v>3701</v>
      </c>
      <c r="F177" s="2">
        <v>46276.931828703702</v>
      </c>
      <c r="G177" t="s">
        <v>22</v>
      </c>
      <c r="H177" t="s">
        <v>3702</v>
      </c>
      <c r="I177" s="3">
        <v>370</v>
      </c>
      <c r="J177" t="s">
        <v>24</v>
      </c>
      <c r="K177" t="s">
        <v>25</v>
      </c>
      <c r="L177" s="3">
        <v>151</v>
      </c>
      <c r="M177" t="s">
        <v>158</v>
      </c>
      <c r="N177" s="2">
        <v>46276.942314814798</v>
      </c>
      <c r="O177" s="3">
        <v>258</v>
      </c>
      <c r="P177" t="s">
        <v>27</v>
      </c>
      <c r="Q177" s="3">
        <v>190</v>
      </c>
      <c r="R177" s="3" t="str">
        <f>IF(OR(G177="12R",G177="12L"),_xlfn.XLOOKUP(C177,DB!$A$2:$A$222,DB!$B$2:$B$222,""),IF(OR(G177="30L",G177="30R"),_xlfn.XLOOKUP(C177,DB!$A$2:$A$222,DB!$C$2:$C$222,""),""))</f>
        <v>TAKUX</v>
      </c>
      <c r="S177" s="3">
        <f t="shared" si="2"/>
        <v>22</v>
      </c>
      <c r="T177" s="3" t="str">
        <f>_xlfn.XLOOKUP(C177,DB!$A$2:$A$222,DB!$D$2:$D$222,"")</f>
        <v>Sector 7</v>
      </c>
    </row>
    <row r="178" spans="1:20" x14ac:dyDescent="0.2">
      <c r="A178" t="s">
        <v>585</v>
      </c>
      <c r="B178" t="s">
        <v>18</v>
      </c>
      <c r="C178" t="s">
        <v>164</v>
      </c>
      <c r="D178" t="s">
        <v>49</v>
      </c>
      <c r="E178" t="s">
        <v>3703</v>
      </c>
      <c r="F178" s="2">
        <v>46276.9379976852</v>
      </c>
      <c r="G178" t="s">
        <v>22</v>
      </c>
      <c r="H178" t="s">
        <v>3704</v>
      </c>
      <c r="I178" s="3">
        <v>340</v>
      </c>
      <c r="J178" t="s">
        <v>24</v>
      </c>
      <c r="K178" t="s">
        <v>25</v>
      </c>
      <c r="L178" s="3">
        <v>531</v>
      </c>
      <c r="M178" t="s">
        <v>177</v>
      </c>
      <c r="N178" s="2">
        <v>46276.9660069444</v>
      </c>
      <c r="O178" s="3">
        <v>340</v>
      </c>
      <c r="P178" t="s">
        <v>27</v>
      </c>
      <c r="Q178" s="3">
        <v>40</v>
      </c>
      <c r="R178" s="3" t="str">
        <f>IF(OR(G178="12R",G178="12L"),_xlfn.XLOOKUP(C178,DB!$A$2:$A$222,DB!$B$2:$B$222,""),IF(OR(G178="30L",G178="30R"),_xlfn.XLOOKUP(C178,DB!$A$2:$A$222,DB!$C$2:$C$222,""),""))</f>
        <v>ENEBA</v>
      </c>
      <c r="S178" s="3">
        <f t="shared" si="2"/>
        <v>22</v>
      </c>
      <c r="T178" s="3" t="str">
        <f>_xlfn.XLOOKUP(C178,DB!$A$2:$A$222,DB!$D$2:$D$222,"")</f>
        <v>Sector 3</v>
      </c>
    </row>
    <row r="179" spans="1:20" x14ac:dyDescent="0.2">
      <c r="A179" t="s">
        <v>563</v>
      </c>
      <c r="B179" t="s">
        <v>18</v>
      </c>
      <c r="C179" t="s">
        <v>211</v>
      </c>
      <c r="D179" t="s">
        <v>174</v>
      </c>
      <c r="E179" t="s">
        <v>3705</v>
      </c>
      <c r="F179" s="2">
        <v>46276.941655092603</v>
      </c>
      <c r="G179" t="s">
        <v>22</v>
      </c>
      <c r="H179" t="s">
        <v>3706</v>
      </c>
      <c r="I179" s="3">
        <v>370</v>
      </c>
      <c r="J179" t="s">
        <v>24</v>
      </c>
      <c r="K179" t="s">
        <v>25</v>
      </c>
      <c r="L179" s="3">
        <v>133</v>
      </c>
      <c r="M179" t="s">
        <v>45</v>
      </c>
      <c r="N179" s="2">
        <v>46276.950787037</v>
      </c>
      <c r="O179" s="3">
        <v>231</v>
      </c>
      <c r="P179" t="s">
        <v>27</v>
      </c>
      <c r="Q179" s="3">
        <v>190</v>
      </c>
      <c r="R179" s="3" t="str">
        <f>IF(OR(G179="12R",G179="12L"),_xlfn.XLOOKUP(C179,DB!$A$2:$A$222,DB!$B$2:$B$222,""),IF(OR(G179="30L",G179="30R"),_xlfn.XLOOKUP(C179,DB!$A$2:$A$222,DB!$C$2:$C$222,""),""))</f>
        <v>NUDAL</v>
      </c>
      <c r="S179" s="3">
        <f t="shared" si="2"/>
        <v>22</v>
      </c>
      <c r="T179" s="3" t="str">
        <f>_xlfn.XLOOKUP(C179,DB!$A$2:$A$222,DB!$D$2:$D$222,"")</f>
        <v>Sector 3</v>
      </c>
    </row>
    <row r="180" spans="1:20" x14ac:dyDescent="0.2">
      <c r="A180" t="s">
        <v>944</v>
      </c>
      <c r="B180" t="s">
        <v>18</v>
      </c>
      <c r="C180" t="s">
        <v>449</v>
      </c>
      <c r="D180" t="s">
        <v>65</v>
      </c>
      <c r="E180" t="s">
        <v>3707</v>
      </c>
      <c r="F180" s="2">
        <v>46276.943599537</v>
      </c>
      <c r="G180" t="s">
        <v>22</v>
      </c>
      <c r="H180" t="s">
        <v>3708</v>
      </c>
      <c r="I180" s="3">
        <v>380</v>
      </c>
      <c r="J180" t="s">
        <v>24</v>
      </c>
      <c r="K180" t="s">
        <v>25</v>
      </c>
      <c r="L180" s="3">
        <v>872</v>
      </c>
      <c r="M180" t="s">
        <v>39</v>
      </c>
      <c r="N180" s="2">
        <v>46276.990752314799</v>
      </c>
      <c r="O180" s="3">
        <v>380</v>
      </c>
      <c r="P180" t="s">
        <v>27</v>
      </c>
      <c r="Q180" s="3">
        <v>190</v>
      </c>
      <c r="R180" s="3" t="str">
        <f>IF(OR(G180="12R",G180="12L"),_xlfn.XLOOKUP(C180,DB!$A$2:$A$222,DB!$B$2:$B$222,""),IF(OR(G180="30L",G180="30R"),_xlfn.XLOOKUP(C180,DB!$A$2:$A$222,DB!$C$2:$C$222,""),""))</f>
        <v>UDGUV</v>
      </c>
      <c r="S180" s="3">
        <f t="shared" si="2"/>
        <v>22</v>
      </c>
      <c r="T180" s="3" t="str">
        <f>_xlfn.XLOOKUP(C180,DB!$A$2:$A$222,DB!$D$2:$D$222,"")</f>
        <v>Sector 2</v>
      </c>
    </row>
    <row r="181" spans="1:20" x14ac:dyDescent="0.2">
      <c r="A181" t="s">
        <v>596</v>
      </c>
      <c r="B181" t="s">
        <v>18</v>
      </c>
      <c r="C181" t="s">
        <v>337</v>
      </c>
      <c r="D181" t="s">
        <v>65</v>
      </c>
      <c r="E181" t="s">
        <v>3454</v>
      </c>
      <c r="F181" s="2">
        <v>46276.949907407397</v>
      </c>
      <c r="G181" t="s">
        <v>22</v>
      </c>
      <c r="H181" t="s">
        <v>3709</v>
      </c>
      <c r="I181" s="3">
        <v>380</v>
      </c>
      <c r="J181" t="s">
        <v>24</v>
      </c>
      <c r="K181" t="s">
        <v>25</v>
      </c>
      <c r="L181" s="3">
        <v>863</v>
      </c>
      <c r="M181" t="s">
        <v>52</v>
      </c>
      <c r="N181" s="2">
        <v>46276.996168981503</v>
      </c>
      <c r="O181" s="3">
        <v>380</v>
      </c>
      <c r="P181" t="s">
        <v>27</v>
      </c>
      <c r="Q181" s="3">
        <v>190</v>
      </c>
      <c r="R181" s="3" t="str">
        <f>IF(OR(G181="12R",G181="12L"),_xlfn.XLOOKUP(C181,DB!$A$2:$A$222,DB!$B$2:$B$222,""),IF(OR(G181="30L",G181="30R"),_xlfn.XLOOKUP(C181,DB!$A$2:$A$222,DB!$C$2:$C$222,""),""))</f>
        <v>UDGUV</v>
      </c>
      <c r="S181" s="3">
        <f t="shared" si="2"/>
        <v>22</v>
      </c>
      <c r="T181" s="3" t="str">
        <f>_xlfn.XLOOKUP(C181,DB!$A$2:$A$222,DB!$D$2:$D$222,"")</f>
        <v>Sector 2</v>
      </c>
    </row>
    <row r="182" spans="1:20" x14ac:dyDescent="0.2">
      <c r="A182" t="s">
        <v>588</v>
      </c>
      <c r="B182" t="s">
        <v>18</v>
      </c>
      <c r="C182" t="s">
        <v>589</v>
      </c>
      <c r="D182" t="s">
        <v>36</v>
      </c>
      <c r="E182" t="s">
        <v>3281</v>
      </c>
      <c r="F182" s="2">
        <v>46276.961770833303</v>
      </c>
      <c r="G182" t="s">
        <v>22</v>
      </c>
      <c r="H182" t="s">
        <v>3710</v>
      </c>
      <c r="I182" s="3">
        <v>380</v>
      </c>
      <c r="J182" t="s">
        <v>24</v>
      </c>
      <c r="K182" t="s">
        <v>25</v>
      </c>
      <c r="L182" s="3">
        <v>872</v>
      </c>
      <c r="M182" t="s">
        <v>2342</v>
      </c>
      <c r="N182" s="2">
        <v>46277.011087963001</v>
      </c>
      <c r="O182" s="3">
        <v>380</v>
      </c>
      <c r="P182" t="s">
        <v>27</v>
      </c>
      <c r="Q182" s="3">
        <v>190</v>
      </c>
      <c r="R182" s="3" t="str">
        <f>IF(OR(G182="12R",G182="12L"),_xlfn.XLOOKUP(C182,DB!$A$2:$A$222,DB!$B$2:$B$222,""),IF(OR(G182="30L",G182="30R"),_xlfn.XLOOKUP(C182,DB!$A$2:$A$222,DB!$C$2:$C$222,""),""))</f>
        <v>UDGUV</v>
      </c>
      <c r="S182" s="3">
        <f t="shared" si="2"/>
        <v>23</v>
      </c>
      <c r="T182" s="3" t="str">
        <f>_xlfn.XLOOKUP(C182,DB!$A$2:$A$222,DB!$D$2:$D$222,"")</f>
        <v>Sector 2</v>
      </c>
    </row>
    <row r="183" spans="1:20" x14ac:dyDescent="0.2">
      <c r="A183" t="s">
        <v>608</v>
      </c>
      <c r="B183" t="s">
        <v>18</v>
      </c>
      <c r="C183" t="s">
        <v>453</v>
      </c>
      <c r="D183" t="s">
        <v>165</v>
      </c>
      <c r="E183" t="s">
        <v>3180</v>
      </c>
      <c r="F183" s="2">
        <v>46276.966585648202</v>
      </c>
      <c r="G183" t="s">
        <v>22</v>
      </c>
      <c r="H183" t="s">
        <v>3711</v>
      </c>
      <c r="I183" s="3">
        <v>320</v>
      </c>
      <c r="J183" t="s">
        <v>24</v>
      </c>
      <c r="K183" t="s">
        <v>25</v>
      </c>
      <c r="L183" s="3">
        <v>869</v>
      </c>
      <c r="M183" t="s">
        <v>39</v>
      </c>
      <c r="N183" s="2">
        <v>46277.011736111097</v>
      </c>
      <c r="O183" s="3">
        <v>320</v>
      </c>
      <c r="P183" t="s">
        <v>27</v>
      </c>
      <c r="Q183" s="3">
        <v>190</v>
      </c>
      <c r="R183" s="3" t="str">
        <f>IF(OR(G183="12R",G183="12L"),_xlfn.XLOOKUP(C183,DB!$A$2:$A$222,DB!$B$2:$B$222,""),IF(OR(G183="30L",G183="30R"),_xlfn.XLOOKUP(C183,DB!$A$2:$A$222,DB!$C$2:$C$222,""),""))</f>
        <v>UDGUV</v>
      </c>
      <c r="S183" s="3">
        <f t="shared" si="2"/>
        <v>23</v>
      </c>
      <c r="T183" s="3" t="str">
        <f>_xlfn.XLOOKUP(C183,DB!$A$2:$A$222,DB!$D$2:$D$222,"")</f>
        <v>Sector 2</v>
      </c>
    </row>
    <row r="184" spans="1:20" x14ac:dyDescent="0.2">
      <c r="A184" t="s">
        <v>602</v>
      </c>
      <c r="B184" t="s">
        <v>18</v>
      </c>
      <c r="C184" t="s">
        <v>48</v>
      </c>
      <c r="D184" t="s">
        <v>49</v>
      </c>
      <c r="E184" t="s">
        <v>1171</v>
      </c>
      <c r="F184" s="2">
        <v>46276.9682986111</v>
      </c>
      <c r="G184" t="s">
        <v>22</v>
      </c>
      <c r="H184" t="s">
        <v>3712</v>
      </c>
      <c r="I184" s="3">
        <v>360</v>
      </c>
      <c r="J184" t="s">
        <v>24</v>
      </c>
      <c r="K184" t="s">
        <v>25</v>
      </c>
      <c r="L184" s="3">
        <v>890</v>
      </c>
      <c r="M184" t="s">
        <v>3622</v>
      </c>
      <c r="N184" s="2">
        <v>46277.016493055598</v>
      </c>
      <c r="O184" s="3">
        <v>360</v>
      </c>
      <c r="P184" t="s">
        <v>27</v>
      </c>
      <c r="Q184" s="3">
        <v>190</v>
      </c>
      <c r="R184" s="3" t="str">
        <f>IF(OR(G184="12R",G184="12L"),_xlfn.XLOOKUP(C184,DB!$A$2:$A$222,DB!$B$2:$B$222,""),IF(OR(G184="30L",G184="30R"),_xlfn.XLOOKUP(C184,DB!$A$2:$A$222,DB!$C$2:$C$222,""),""))</f>
        <v>UDGUV</v>
      </c>
      <c r="S184" s="3">
        <f t="shared" si="2"/>
        <v>23</v>
      </c>
      <c r="T184" s="3" t="str">
        <f>_xlfn.XLOOKUP(C184,DB!$A$2:$A$222,DB!$D$2:$D$222,"")</f>
        <v>Sector 2</v>
      </c>
    </row>
    <row r="185" spans="1:20" x14ac:dyDescent="0.2">
      <c r="A185" t="s">
        <v>605</v>
      </c>
      <c r="B185" t="s">
        <v>18</v>
      </c>
      <c r="C185" t="s">
        <v>77</v>
      </c>
      <c r="D185" t="s">
        <v>65</v>
      </c>
      <c r="E185" t="s">
        <v>106</v>
      </c>
      <c r="F185" s="2">
        <v>46276.969803240703</v>
      </c>
      <c r="G185" t="s">
        <v>22</v>
      </c>
      <c r="H185" t="s">
        <v>3713</v>
      </c>
      <c r="I185" s="3">
        <v>380</v>
      </c>
      <c r="J185" t="s">
        <v>24</v>
      </c>
      <c r="K185" t="s">
        <v>25</v>
      </c>
      <c r="L185" s="3">
        <v>915</v>
      </c>
      <c r="M185" t="s">
        <v>267</v>
      </c>
      <c r="N185" s="2">
        <v>46277.020081018498</v>
      </c>
      <c r="O185" s="3">
        <v>380</v>
      </c>
      <c r="P185" t="s">
        <v>27</v>
      </c>
      <c r="Q185" s="3">
        <v>40</v>
      </c>
      <c r="R185" s="3" t="str">
        <f>IF(OR(G185="12R",G185="12L"),_xlfn.XLOOKUP(C185,DB!$A$2:$A$222,DB!$B$2:$B$222,""),IF(OR(G185="30L",G185="30R"),_xlfn.XLOOKUP(C185,DB!$A$2:$A$222,DB!$C$2:$C$222,""),""))</f>
        <v>UDGUV</v>
      </c>
      <c r="S185" s="3">
        <f t="shared" si="2"/>
        <v>23</v>
      </c>
      <c r="T185" s="3" t="str">
        <f>_xlfn.XLOOKUP(C185,DB!$A$2:$A$222,DB!$D$2:$D$222,"")</f>
        <v>Sector 2</v>
      </c>
    </row>
    <row r="186" spans="1:20" x14ac:dyDescent="0.2">
      <c r="A186" t="s">
        <v>611</v>
      </c>
      <c r="B186" t="s">
        <v>18</v>
      </c>
      <c r="C186" t="s">
        <v>333</v>
      </c>
      <c r="D186" t="s">
        <v>36</v>
      </c>
      <c r="E186" t="s">
        <v>1681</v>
      </c>
      <c r="F186" s="2">
        <v>46276.9835648148</v>
      </c>
      <c r="G186" t="s">
        <v>22</v>
      </c>
      <c r="H186" t="s">
        <v>3714</v>
      </c>
      <c r="I186" s="3">
        <v>330</v>
      </c>
      <c r="J186" t="s">
        <v>24</v>
      </c>
      <c r="K186" t="s">
        <v>25</v>
      </c>
      <c r="L186" s="3">
        <v>149</v>
      </c>
      <c r="M186" t="s">
        <v>158</v>
      </c>
      <c r="N186" s="2">
        <v>46276.9938541667</v>
      </c>
      <c r="O186" s="3">
        <v>260</v>
      </c>
      <c r="P186" t="s">
        <v>27</v>
      </c>
      <c r="Q186" s="3">
        <v>190</v>
      </c>
      <c r="R186" s="3" t="str">
        <f>IF(OR(G186="12R",G186="12L"),_xlfn.XLOOKUP(C186,DB!$A$2:$A$222,DB!$B$2:$B$222,""),IF(OR(G186="30L",G186="30R"),_xlfn.XLOOKUP(C186,DB!$A$2:$A$222,DB!$C$2:$C$222,""),""))</f>
        <v>TAKUX</v>
      </c>
      <c r="S186" s="3">
        <f t="shared" si="2"/>
        <v>23</v>
      </c>
      <c r="T186" s="3" t="str">
        <f>_xlfn.XLOOKUP(C186,DB!$A$2:$A$222,DB!$D$2:$D$222,"")</f>
        <v>Sector 7</v>
      </c>
    </row>
    <row r="187" spans="1:20" x14ac:dyDescent="0.2">
      <c r="A187" t="s">
        <v>594</v>
      </c>
      <c r="B187" t="s">
        <v>18</v>
      </c>
      <c r="C187" t="s">
        <v>35</v>
      </c>
      <c r="D187" t="s">
        <v>65</v>
      </c>
      <c r="E187" t="s">
        <v>232</v>
      </c>
      <c r="F187" s="2">
        <v>46276.985162037003</v>
      </c>
      <c r="G187" t="s">
        <v>22</v>
      </c>
      <c r="H187" t="s">
        <v>3715</v>
      </c>
      <c r="I187" s="3">
        <v>370</v>
      </c>
      <c r="J187" t="s">
        <v>24</v>
      </c>
      <c r="K187" t="s">
        <v>25</v>
      </c>
      <c r="L187" s="3">
        <v>894</v>
      </c>
      <c r="M187" t="s">
        <v>39</v>
      </c>
      <c r="N187" s="2">
        <v>46277.032800925903</v>
      </c>
      <c r="O187" s="3">
        <v>370</v>
      </c>
      <c r="P187" t="s">
        <v>27</v>
      </c>
      <c r="Q187" s="3">
        <v>40</v>
      </c>
      <c r="R187" s="3" t="str">
        <f>IF(OR(G187="12R",G187="12L"),_xlfn.XLOOKUP(C187,DB!$A$2:$A$222,DB!$B$2:$B$222,""),IF(OR(G187="30L",G187="30R"),_xlfn.XLOOKUP(C187,DB!$A$2:$A$222,DB!$C$2:$C$222,""),""))</f>
        <v>UDGUV</v>
      </c>
      <c r="S187" s="3">
        <f t="shared" si="2"/>
        <v>23</v>
      </c>
      <c r="T187" s="3" t="str">
        <f>_xlfn.XLOOKUP(C187,DB!$A$2:$A$222,DB!$D$2:$D$222,"")</f>
        <v>Sector 2</v>
      </c>
    </row>
    <row r="188" spans="1:20" x14ac:dyDescent="0.2">
      <c r="A188" t="s">
        <v>3716</v>
      </c>
      <c r="B188" t="s">
        <v>18</v>
      </c>
      <c r="C188" t="s">
        <v>409</v>
      </c>
      <c r="D188" t="s">
        <v>65</v>
      </c>
      <c r="E188" t="s">
        <v>1804</v>
      </c>
      <c r="F188" s="2">
        <v>46276.988518518498</v>
      </c>
      <c r="G188" t="s">
        <v>22</v>
      </c>
      <c r="H188" t="s">
        <v>3717</v>
      </c>
      <c r="I188" s="3">
        <v>360</v>
      </c>
      <c r="J188" t="s">
        <v>24</v>
      </c>
      <c r="K188" t="s">
        <v>25</v>
      </c>
      <c r="L188" s="3">
        <v>854</v>
      </c>
      <c r="M188" t="s">
        <v>39</v>
      </c>
      <c r="N188" s="2">
        <v>46277.034444444398</v>
      </c>
      <c r="O188" s="3">
        <v>360</v>
      </c>
      <c r="P188" t="s">
        <v>27</v>
      </c>
      <c r="Q188" s="3">
        <v>190</v>
      </c>
      <c r="R188" s="3" t="str">
        <f>IF(OR(G188="12R",G188="12L"),_xlfn.XLOOKUP(C188,DB!$A$2:$A$222,DB!$B$2:$B$222,""),IF(OR(G188="30L",G188="30R"),_xlfn.XLOOKUP(C188,DB!$A$2:$A$222,DB!$C$2:$C$222,""),""))</f>
        <v>UDGUV</v>
      </c>
      <c r="S188" s="3">
        <f t="shared" si="2"/>
        <v>23</v>
      </c>
      <c r="T188" s="3" t="str">
        <f>_xlfn.XLOOKUP(C188,DB!$A$2:$A$222,DB!$D$2:$D$222,"")</f>
        <v>Sector 2</v>
      </c>
    </row>
    <row r="189" spans="1:20" x14ac:dyDescent="0.2">
      <c r="A189" t="s">
        <v>614</v>
      </c>
      <c r="B189" t="s">
        <v>18</v>
      </c>
      <c r="C189" t="s">
        <v>48</v>
      </c>
      <c r="D189" t="s">
        <v>174</v>
      </c>
      <c r="E189" t="s">
        <v>2123</v>
      </c>
      <c r="F189" s="2">
        <v>46276.992303240702</v>
      </c>
      <c r="G189" t="s">
        <v>22</v>
      </c>
      <c r="H189" t="s">
        <v>3718</v>
      </c>
      <c r="I189" s="3">
        <v>380</v>
      </c>
      <c r="J189" t="s">
        <v>24</v>
      </c>
      <c r="K189" t="s">
        <v>25</v>
      </c>
      <c r="L189" s="3">
        <v>898</v>
      </c>
      <c r="M189" t="s">
        <v>3719</v>
      </c>
      <c r="N189" s="2">
        <v>46277.042037036997</v>
      </c>
      <c r="O189" s="3">
        <v>380</v>
      </c>
      <c r="P189" t="s">
        <v>27</v>
      </c>
      <c r="Q189" s="3">
        <v>190</v>
      </c>
      <c r="R189" s="3" t="str">
        <f>IF(OR(G189="12R",G189="12L"),_xlfn.XLOOKUP(C189,DB!$A$2:$A$222,DB!$B$2:$B$222,""),IF(OR(G189="30L",G189="30R"),_xlfn.XLOOKUP(C189,DB!$A$2:$A$222,DB!$C$2:$C$222,""),""))</f>
        <v>UDGUV</v>
      </c>
      <c r="S189" s="3">
        <f t="shared" si="2"/>
        <v>23</v>
      </c>
      <c r="T189" s="3" t="str">
        <f>_xlfn.XLOOKUP(C189,DB!$A$2:$A$222,DB!$D$2:$D$222,"")</f>
        <v>Sector 2</v>
      </c>
    </row>
    <row r="190" spans="1:20" x14ac:dyDescent="0.2">
      <c r="A190" t="s">
        <v>921</v>
      </c>
      <c r="B190" t="s">
        <v>18</v>
      </c>
      <c r="C190" t="s">
        <v>318</v>
      </c>
      <c r="D190" t="s">
        <v>30</v>
      </c>
      <c r="E190" t="s">
        <v>922</v>
      </c>
      <c r="F190" s="2">
        <v>46276.994062500002</v>
      </c>
      <c r="G190" t="s">
        <v>22</v>
      </c>
      <c r="H190" t="s">
        <v>3720</v>
      </c>
      <c r="I190" s="3">
        <v>390</v>
      </c>
      <c r="J190" t="s">
        <v>24</v>
      </c>
      <c r="K190" t="s">
        <v>25</v>
      </c>
      <c r="L190" s="3">
        <v>167</v>
      </c>
      <c r="M190" t="s">
        <v>2854</v>
      </c>
      <c r="N190" s="2">
        <v>46277.0055671296</v>
      </c>
      <c r="O190" s="3">
        <v>293</v>
      </c>
      <c r="P190" t="s">
        <v>27</v>
      </c>
      <c r="Q190" s="3">
        <v>190</v>
      </c>
      <c r="R190" s="3" t="str">
        <f>IF(OR(G190="12R",G190="12L"),_xlfn.XLOOKUP(C190,DB!$A$2:$A$222,DB!$B$2:$B$222,""),IF(OR(G190="30L",G190="30R"),_xlfn.XLOOKUP(C190,DB!$A$2:$A$222,DB!$C$2:$C$222,""),""))</f>
        <v>HECAT</v>
      </c>
      <c r="S190" s="3">
        <f t="shared" si="2"/>
        <v>23</v>
      </c>
      <c r="T190" s="3" t="str">
        <f>_xlfn.XLOOKUP(C190,DB!$A$2:$A$222,DB!$D$2:$D$222,"")</f>
        <v>Sector 7</v>
      </c>
    </row>
    <row r="191" spans="1:20" x14ac:dyDescent="0.2">
      <c r="A191" t="s">
        <v>3721</v>
      </c>
      <c r="B191" t="s">
        <v>18</v>
      </c>
      <c r="C191" t="s">
        <v>29</v>
      </c>
      <c r="D191" t="s">
        <v>30</v>
      </c>
      <c r="E191" t="s">
        <v>3722</v>
      </c>
      <c r="F191" s="2">
        <v>46276.995682870402</v>
      </c>
      <c r="G191" t="s">
        <v>22</v>
      </c>
      <c r="H191" t="s">
        <v>3723</v>
      </c>
      <c r="I191" s="3">
        <v>280</v>
      </c>
      <c r="J191" t="s">
        <v>24</v>
      </c>
      <c r="K191" t="s">
        <v>1195</v>
      </c>
      <c r="L191" s="3">
        <v>445</v>
      </c>
      <c r="M191" t="s">
        <v>308</v>
      </c>
      <c r="N191" s="2">
        <v>46277.021689814799</v>
      </c>
      <c r="O191" s="3">
        <v>360</v>
      </c>
      <c r="P191" t="s">
        <v>27</v>
      </c>
      <c r="Q191" s="3">
        <v>40</v>
      </c>
      <c r="R191" s="3" t="str">
        <f>IF(OR(G191="12R",G191="12L"),_xlfn.XLOOKUP(C191,DB!$A$2:$A$222,DB!$B$2:$B$222,""),IF(OR(G191="30L",G191="30R"),_xlfn.XLOOKUP(C191,DB!$A$2:$A$222,DB!$C$2:$C$222,""),""))</f>
        <v>OMSUK</v>
      </c>
      <c r="S191" s="3">
        <f t="shared" si="2"/>
        <v>23</v>
      </c>
      <c r="T191" s="3" t="str">
        <f>_xlfn.XLOOKUP(C191,DB!$A$2:$A$222,DB!$D$2:$D$222,"")</f>
        <v>Sector 3</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08"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6:20" ht="16" customHeight="1" x14ac:dyDescent="0.2">
      <c r="F209" s="2"/>
      <c r="I209" s="3"/>
      <c r="L209" s="3"/>
      <c r="N209" s="2"/>
      <c r="O209" s="3"/>
      <c r="Q209" s="3"/>
      <c r="R209" s="3" t="str">
        <f>IF(OR(G209="12R",G209="12L"),_xlfn.XLOOKUP(C209,DB!$A$2:$A$222,DB!$B$2:$B$222,""),IF(OR(G209="30L",G209="30R"),_xlfn.XLOOKUP(C209,DB!$A$2:$A$222,DB!$C$2:$C$222,""),""))</f>
        <v/>
      </c>
      <c r="S209" s="3">
        <f t="shared" ref="S209:S240" si="4">HOUR(F209)</f>
        <v>0</v>
      </c>
      <c r="T209" s="3" t="str">
        <f>_xlfn.XLOOKUP(C209,DB!$A$2:$A$222,DB!$D$2:$D$222,"")</f>
        <v/>
      </c>
    </row>
    <row r="210" spans="6:20" x14ac:dyDescent="0.2">
      <c r="F210" s="2"/>
      <c r="I210" s="3"/>
      <c r="L210" s="3"/>
      <c r="N210" s="2"/>
      <c r="O210" s="3"/>
      <c r="Q210" s="3"/>
      <c r="R210" s="3" t="str">
        <f>IF(OR(G210="12R",G210="12L"),_xlfn.XLOOKUP(C210,DB!$A$2:$A$222,DB!$B$2:$B$222,""),IF(OR(G210="30L",G210="30R"),_xlfn.XLOOKUP(C210,DB!$A$2:$A$222,DB!$C$2:$C$222,""),""))</f>
        <v/>
      </c>
      <c r="S210" s="3">
        <f t="shared" si="4"/>
        <v>0</v>
      </c>
      <c r="T210" s="3" t="str">
        <f>_xlfn.XLOOKUP(C210,DB!$A$2:$A$222,DB!$D$2:$D$222,"")</f>
        <v/>
      </c>
    </row>
    <row r="211" spans="6:20" x14ac:dyDescent="0.2">
      <c r="F211" s="2"/>
      <c r="I211" s="3"/>
      <c r="L211" s="3"/>
      <c r="N211" s="2"/>
      <c r="O211" s="3"/>
      <c r="Q211" s="3"/>
      <c r="R211" s="3" t="str">
        <f>IF(OR(G211="12R",G211="12L"),_xlfn.XLOOKUP(C211,DB!$A$2:$A$222,DB!$B$2:$B$222,""),IF(OR(G211="30L",G211="30R"),_xlfn.XLOOKUP(C211,DB!$A$2:$A$222,DB!$C$2:$C$222,""),""))</f>
        <v/>
      </c>
      <c r="S211" s="3">
        <f t="shared" si="4"/>
        <v>0</v>
      </c>
      <c r="T211" s="3" t="str">
        <f>_xlfn.XLOOKUP(C211,DB!$A$2:$A$222,DB!$D$2:$D$222,"")</f>
        <v/>
      </c>
    </row>
    <row r="212" spans="6:20" x14ac:dyDescent="0.2">
      <c r="F212" s="2"/>
      <c r="I212" s="3"/>
      <c r="L212" s="3"/>
      <c r="N212" s="2"/>
      <c r="O212" s="3"/>
      <c r="Q212" s="3"/>
      <c r="R212" s="3" t="str">
        <f>IF(OR(G212="12R",G212="12L"),_xlfn.XLOOKUP(C212,DB!$A$2:$A$222,DB!$B$2:$B$222,""),IF(OR(G212="30L",G212="30R"),_xlfn.XLOOKUP(C212,DB!$A$2:$A$222,DB!$C$2:$C$222,""),""))</f>
        <v/>
      </c>
      <c r="S212" s="3">
        <f t="shared" si="4"/>
        <v>0</v>
      </c>
      <c r="T212" s="3" t="str">
        <f>_xlfn.XLOOKUP(C212,DB!$A$2:$A$222,DB!$D$2:$D$222,"")</f>
        <v/>
      </c>
    </row>
    <row r="213" spans="6:20" x14ac:dyDescent="0.2">
      <c r="F213" s="2"/>
      <c r="I213" s="3"/>
      <c r="L213" s="3"/>
      <c r="N213" s="2"/>
      <c r="O213" s="3"/>
      <c r="Q213" s="3"/>
      <c r="R213" s="3" t="str">
        <f>IF(OR(G213="12R",G213="12L"),_xlfn.XLOOKUP(C213,DB!$A$2:$A$222,DB!$B$2:$B$222,""),IF(OR(G213="30L",G213="30R"),_xlfn.XLOOKUP(C213,DB!$A$2:$A$222,DB!$C$2:$C$222,""),""))</f>
        <v/>
      </c>
      <c r="S213" s="3">
        <f t="shared" si="4"/>
        <v>0</v>
      </c>
      <c r="T213" s="3" t="str">
        <f>_xlfn.XLOOKUP(C213,DB!$A$2:$A$222,DB!$D$2:$D$222,"")</f>
        <v/>
      </c>
    </row>
    <row r="214" spans="6:20" x14ac:dyDescent="0.2">
      <c r="F214" s="2"/>
      <c r="I214" s="3"/>
      <c r="L214" s="3"/>
      <c r="N214" s="2"/>
      <c r="O214" s="3"/>
      <c r="Q214" s="3"/>
      <c r="R214" s="3" t="str">
        <f>IF(OR(G214="12R",G214="12L"),_xlfn.XLOOKUP(C214,DB!$A$2:$A$222,DB!$B$2:$B$222,""),IF(OR(G214="30L",G214="30R"),_xlfn.XLOOKUP(C214,DB!$A$2:$A$222,DB!$C$2:$C$222,""),""))</f>
        <v/>
      </c>
      <c r="S214" s="3">
        <f t="shared" si="4"/>
        <v>0</v>
      </c>
      <c r="T214" s="3" t="str">
        <f>_xlfn.XLOOKUP(C214,DB!$A$2:$A$222,DB!$D$2:$D$222,"")</f>
        <v/>
      </c>
    </row>
    <row r="215" spans="6:20" x14ac:dyDescent="0.2">
      <c r="F215" s="2"/>
      <c r="I215" s="3"/>
      <c r="L215" s="3"/>
      <c r="N215" s="2"/>
      <c r="O215" s="3"/>
      <c r="Q215" s="3"/>
      <c r="R215" s="3" t="str">
        <f>IF(OR(G215="12R",G215="12L"),_xlfn.XLOOKUP(C215,DB!$A$2:$A$222,DB!$B$2:$B$222,""),IF(OR(G215="30L",G215="30R"),_xlfn.XLOOKUP(C215,DB!$A$2:$A$222,DB!$C$2:$C$222,""),""))</f>
        <v/>
      </c>
      <c r="S215" s="3">
        <f t="shared" si="4"/>
        <v>0</v>
      </c>
      <c r="T215" s="3" t="str">
        <f>_xlfn.XLOOKUP(C215,DB!$A$2:$A$222,DB!$D$2:$D$222,"")</f>
        <v/>
      </c>
    </row>
    <row r="216" spans="6:20" x14ac:dyDescent="0.2">
      <c r="F216" s="2"/>
      <c r="I216" s="3"/>
      <c r="L216" s="3"/>
      <c r="N216" s="2"/>
      <c r="O216" s="3"/>
      <c r="Q216" s="3"/>
      <c r="R216" s="3" t="str">
        <f>IF(OR(G216="12R",G216="12L"),_xlfn.XLOOKUP(C216,DB!$A$2:$A$222,DB!$B$2:$B$222,""),IF(OR(G216="30L",G216="30R"),_xlfn.XLOOKUP(C216,DB!$A$2:$A$222,DB!$C$2:$C$222,""),""))</f>
        <v/>
      </c>
      <c r="S216" s="3">
        <f t="shared" si="4"/>
        <v>0</v>
      </c>
      <c r="T216" s="3" t="str">
        <f>_xlfn.XLOOKUP(C216,DB!$A$2:$A$222,DB!$D$2:$D$222,"")</f>
        <v/>
      </c>
    </row>
    <row r="217" spans="6:20" x14ac:dyDescent="0.2">
      <c r="F217" s="2"/>
      <c r="I217" s="3"/>
      <c r="L217" s="3"/>
      <c r="N217" s="2"/>
      <c r="O217" s="3"/>
      <c r="Q217" s="3"/>
      <c r="R217" s="3" t="str">
        <f>IF(OR(G217="12R",G217="12L"),_xlfn.XLOOKUP(C217,DB!$A$2:$A$222,DB!$B$2:$B$222,""),IF(OR(G217="30L",G217="30R"),_xlfn.XLOOKUP(C217,DB!$A$2:$A$222,DB!$C$2:$C$222,""),""))</f>
        <v/>
      </c>
      <c r="S217" s="3">
        <f t="shared" si="4"/>
        <v>0</v>
      </c>
      <c r="T217" s="3" t="str">
        <f>_xlfn.XLOOKUP(C217,DB!$A$2:$A$222,DB!$D$2:$D$222,"")</f>
        <v/>
      </c>
    </row>
    <row r="218" spans="6:20" x14ac:dyDescent="0.2">
      <c r="F218" s="2"/>
      <c r="I218" s="3"/>
      <c r="L218" s="3"/>
      <c r="N218" s="2"/>
      <c r="O218" s="3"/>
      <c r="Q218" s="3"/>
      <c r="R218" s="3" t="str">
        <f>IF(OR(G218="12R",G218="12L"),_xlfn.XLOOKUP(C218,DB!$A$2:$A$222,DB!$B$2:$B$222,""),IF(OR(G218="30L",G218="30R"),_xlfn.XLOOKUP(C218,DB!$A$2:$A$222,DB!$C$2:$C$222,""),""))</f>
        <v/>
      </c>
      <c r="S218" s="3">
        <f t="shared" si="4"/>
        <v>0</v>
      </c>
      <c r="T218" s="3" t="str">
        <f>_xlfn.XLOOKUP(C218,DB!$A$2:$A$222,DB!$D$2:$D$222,"")</f>
        <v/>
      </c>
    </row>
    <row r="219" spans="6:20" x14ac:dyDescent="0.2">
      <c r="F219" s="2"/>
      <c r="I219" s="3"/>
      <c r="L219" s="3"/>
      <c r="N219" s="2"/>
      <c r="O219" s="3"/>
      <c r="Q219" s="3"/>
      <c r="R219" s="3" t="str">
        <f>IF(OR(G219="12R",G219="12L"),_xlfn.XLOOKUP(C219,DB!$A$2:$A$222,DB!$B$2:$B$222,""),IF(OR(G219="30L",G219="30R"),_xlfn.XLOOKUP(C219,DB!$A$2:$A$222,DB!$C$2:$C$222,""),""))</f>
        <v/>
      </c>
      <c r="S219" s="3">
        <f t="shared" si="4"/>
        <v>0</v>
      </c>
      <c r="T219" s="3" t="str">
        <f>_xlfn.XLOOKUP(C219,DB!$A$2:$A$222,DB!$D$2:$D$222,"")</f>
        <v/>
      </c>
    </row>
    <row r="220" spans="6:20" x14ac:dyDescent="0.2">
      <c r="F220" s="2"/>
      <c r="I220" s="3"/>
      <c r="L220" s="3"/>
      <c r="N220" s="2"/>
      <c r="O220" s="3"/>
      <c r="Q220" s="3"/>
      <c r="R220" s="3" t="str">
        <f>IF(OR(G220="12R",G220="12L"),_xlfn.XLOOKUP(C220,DB!$A$2:$A$222,DB!$B$2:$B$222,""),IF(OR(G220="30L",G220="30R"),_xlfn.XLOOKUP(C220,DB!$A$2:$A$222,DB!$C$2:$C$222,""),""))</f>
        <v/>
      </c>
      <c r="S220" s="3">
        <f t="shared" si="4"/>
        <v>0</v>
      </c>
      <c r="T220" s="3" t="str">
        <f>_xlfn.XLOOKUP(C220,DB!$A$2:$A$222,DB!$D$2:$D$222,"")</f>
        <v/>
      </c>
    </row>
    <row r="221" spans="6:20" x14ac:dyDescent="0.2">
      <c r="F221" s="2"/>
      <c r="I221" s="3"/>
      <c r="L221" s="3"/>
      <c r="N221" s="2"/>
      <c r="O221" s="3"/>
      <c r="Q221" s="3"/>
      <c r="R221" s="3" t="str">
        <f>IF(OR(G221="12R",G221="12L"),_xlfn.XLOOKUP(C221,DB!$A$2:$A$222,DB!$B$2:$B$222,""),IF(OR(G221="30L",G221="30R"),_xlfn.XLOOKUP(C221,DB!$A$2:$A$222,DB!$C$2:$C$222,""),""))</f>
        <v/>
      </c>
      <c r="S221" s="3">
        <f t="shared" si="4"/>
        <v>0</v>
      </c>
      <c r="T221" s="3" t="str">
        <f>_xlfn.XLOOKUP(C221,DB!$A$2:$A$222,DB!$D$2:$D$222,"")</f>
        <v/>
      </c>
    </row>
    <row r="222" spans="6:20" x14ac:dyDescent="0.2">
      <c r="F222" s="2"/>
      <c r="I222" s="3"/>
      <c r="L222" s="3"/>
      <c r="N222" s="2"/>
      <c r="O222" s="3"/>
      <c r="Q222" s="3"/>
      <c r="R222" s="3" t="str">
        <f>IF(OR(G222="12R",G222="12L"),_xlfn.XLOOKUP(C222,DB!$A$2:$A$222,DB!$B$2:$B$222,""),IF(OR(G222="30L",G222="30R"),_xlfn.XLOOKUP(C222,DB!$A$2:$A$222,DB!$C$2:$C$222,""),""))</f>
        <v/>
      </c>
      <c r="S222" s="3">
        <f t="shared" si="4"/>
        <v>0</v>
      </c>
      <c r="T222" s="3" t="str">
        <f>_xlfn.XLOOKUP(C222,DB!$A$2:$A$222,DB!$D$2:$D$222,"")</f>
        <v/>
      </c>
    </row>
    <row r="223" spans="6:20" x14ac:dyDescent="0.2">
      <c r="F223" s="2"/>
      <c r="I223" s="3"/>
      <c r="L223" s="3"/>
      <c r="N223" s="2"/>
      <c r="O223" s="3"/>
      <c r="Q223" s="3"/>
      <c r="R223" s="3" t="str">
        <f>IF(OR(G223="12R",G223="12L"),_xlfn.XLOOKUP(C223,DB!$A$2:$A$222,DB!$B$2:$B$222,""),IF(OR(G223="30L",G223="30R"),_xlfn.XLOOKUP(C223,DB!$A$2:$A$222,DB!$C$2:$C$222,""),""))</f>
        <v/>
      </c>
      <c r="S223" s="3">
        <f t="shared" si="4"/>
        <v>0</v>
      </c>
      <c r="T223" s="3" t="str">
        <f>_xlfn.XLOOKUP(C223,DB!$A$2:$A$222,DB!$D$2:$D$222,"")</f>
        <v/>
      </c>
    </row>
    <row r="224" spans="6:20" x14ac:dyDescent="0.2">
      <c r="F224" s="2"/>
      <c r="I224" s="3"/>
      <c r="L224" s="3"/>
      <c r="N224" s="2"/>
      <c r="O224" s="3"/>
      <c r="Q224" s="3"/>
      <c r="R224" s="3" t="str">
        <f>IF(OR(G224="12R",G224="12L"),_xlfn.XLOOKUP(C224,DB!$A$2:$A$222,DB!$B$2:$B$222,""),IF(OR(G224="30L",G224="30R"),_xlfn.XLOOKUP(C224,DB!$A$2:$A$222,DB!$C$2:$C$222,""),""))</f>
        <v/>
      </c>
      <c r="S224" s="3">
        <f t="shared" si="4"/>
        <v>0</v>
      </c>
      <c r="T224" s="3" t="str">
        <f>_xlfn.XLOOKUP(C224,DB!$A$2:$A$222,DB!$D$2:$D$222,"")</f>
        <v/>
      </c>
    </row>
    <row r="225" spans="6:20" x14ac:dyDescent="0.2">
      <c r="F225" s="2"/>
      <c r="I225" s="3"/>
      <c r="L225" s="3"/>
      <c r="N225" s="2"/>
      <c r="O225" s="3"/>
      <c r="Q225" s="3"/>
      <c r="R225" s="3" t="str">
        <f>IF(OR(G225="12R",G225="12L"),_xlfn.XLOOKUP(C225,DB!$A$2:$A$222,DB!$B$2:$B$222,""),IF(OR(G225="30L",G225="30R"),_xlfn.XLOOKUP(C225,DB!$A$2:$A$222,DB!$C$2:$C$222,""),""))</f>
        <v/>
      </c>
      <c r="S225" s="3">
        <f t="shared" si="4"/>
        <v>0</v>
      </c>
      <c r="T225" s="3" t="str">
        <f>_xlfn.XLOOKUP(C225,DB!$A$2:$A$222,DB!$D$2:$D$222,"")</f>
        <v/>
      </c>
    </row>
    <row r="226" spans="6:20" x14ac:dyDescent="0.2">
      <c r="F226" s="2"/>
      <c r="I226" s="3"/>
      <c r="L226" s="3"/>
      <c r="N226" s="2"/>
      <c r="O226" s="3"/>
      <c r="Q226" s="3"/>
      <c r="R226" s="3" t="str">
        <f>IF(OR(G226="12R",G226="12L"),_xlfn.XLOOKUP(C226,DB!$A$2:$A$222,DB!$B$2:$B$222,""),IF(OR(G226="30L",G226="30R"),_xlfn.XLOOKUP(C226,DB!$A$2:$A$222,DB!$C$2:$C$222,""),""))</f>
        <v/>
      </c>
      <c r="S226" s="3">
        <f t="shared" si="4"/>
        <v>0</v>
      </c>
      <c r="T226" s="3" t="str">
        <f>_xlfn.XLOOKUP(C226,DB!$A$2:$A$222,DB!$D$2:$D$222,"")</f>
        <v/>
      </c>
    </row>
    <row r="227" spans="6:20" x14ac:dyDescent="0.2">
      <c r="F227" s="2"/>
      <c r="I227" s="3"/>
      <c r="L227" s="3"/>
      <c r="N227" s="2"/>
      <c r="O227" s="3"/>
      <c r="Q227" s="3"/>
      <c r="R227" s="3" t="str">
        <f>IF(OR(G227="12R",G227="12L"),_xlfn.XLOOKUP(C227,DB!$A$2:$A$222,DB!$B$2:$B$222,""),IF(OR(G227="30L",G227="30R"),_xlfn.XLOOKUP(C227,DB!$A$2:$A$222,DB!$C$2:$C$222,""),""))</f>
        <v/>
      </c>
      <c r="S227" s="3">
        <f t="shared" si="4"/>
        <v>0</v>
      </c>
      <c r="T227" s="3" t="str">
        <f>_xlfn.XLOOKUP(C227,DB!$A$2:$A$222,DB!$D$2:$D$222,"")</f>
        <v/>
      </c>
    </row>
    <row r="228" spans="6:20" x14ac:dyDescent="0.2">
      <c r="F228" s="2"/>
      <c r="I228" s="3"/>
      <c r="L228" s="3"/>
      <c r="N228" s="2"/>
      <c r="O228" s="3"/>
      <c r="Q228" s="3"/>
      <c r="R228" s="3" t="str">
        <f>IF(OR(G228="12R",G228="12L"),_xlfn.XLOOKUP(C228,DB!$A$2:$A$222,DB!$B$2:$B$222,""),IF(OR(G228="30L",G228="30R"),_xlfn.XLOOKUP(C228,DB!$A$2:$A$222,DB!$C$2:$C$222,""),""))</f>
        <v/>
      </c>
      <c r="S228" s="3">
        <f t="shared" si="4"/>
        <v>0</v>
      </c>
      <c r="T228" s="3" t="str">
        <f>_xlfn.XLOOKUP(C228,DB!$A$2:$A$222,DB!$D$2:$D$222,"")</f>
        <v/>
      </c>
    </row>
    <row r="229" spans="6:20" x14ac:dyDescent="0.2">
      <c r="F229" s="2"/>
      <c r="I229" s="3"/>
      <c r="L229" s="3"/>
      <c r="N229" s="2"/>
      <c r="O229" s="3"/>
      <c r="Q229" s="3"/>
      <c r="R229" s="3" t="str">
        <f>IF(OR(G229="12R",G229="12L"),_xlfn.XLOOKUP(C229,DB!$A$2:$A$222,DB!$B$2:$B$222,""),IF(OR(G229="30L",G229="30R"),_xlfn.XLOOKUP(C229,DB!$A$2:$A$222,DB!$C$2:$C$222,""),""))</f>
        <v/>
      </c>
      <c r="S229" s="3">
        <f t="shared" si="4"/>
        <v>0</v>
      </c>
      <c r="T229" s="3" t="str">
        <f>_xlfn.XLOOKUP(C229,DB!$A$2:$A$222,DB!$D$2:$D$222,"")</f>
        <v/>
      </c>
    </row>
    <row r="230" spans="6:20" x14ac:dyDescent="0.2">
      <c r="F230" s="2"/>
      <c r="I230" s="3"/>
      <c r="L230" s="3"/>
      <c r="N230" s="2"/>
      <c r="O230" s="3"/>
      <c r="Q230" s="3"/>
      <c r="R230" s="3" t="str">
        <f>IF(OR(G230="12R",G230="12L"),_xlfn.XLOOKUP(C230,DB!$A$2:$A$222,DB!$B$2:$B$222,""),IF(OR(G230="30L",G230="30R"),_xlfn.XLOOKUP(C230,DB!$A$2:$A$222,DB!$C$2:$C$222,""),""))</f>
        <v/>
      </c>
      <c r="S230" s="3">
        <f t="shared" si="4"/>
        <v>0</v>
      </c>
      <c r="T230" s="3" t="str">
        <f>_xlfn.XLOOKUP(C230,DB!$A$2:$A$222,DB!$D$2:$D$222,"")</f>
        <v/>
      </c>
    </row>
    <row r="231" spans="6:20" x14ac:dyDescent="0.2">
      <c r="F231" s="2"/>
      <c r="I231" s="3"/>
      <c r="L231" s="3"/>
      <c r="N231" s="2"/>
      <c r="O231" s="3"/>
      <c r="Q231" s="3"/>
      <c r="R231" s="3" t="str">
        <f>IF(OR(G231="12R",G231="12L"),_xlfn.XLOOKUP(C231,DB!$A$2:$A$222,DB!$B$2:$B$222,""),IF(OR(G231="30L",G231="30R"),_xlfn.XLOOKUP(C231,DB!$A$2:$A$222,DB!$C$2:$C$222,""),""))</f>
        <v/>
      </c>
      <c r="S231" s="3">
        <f t="shared" si="4"/>
        <v>0</v>
      </c>
      <c r="T231" s="3" t="str">
        <f>_xlfn.XLOOKUP(C231,DB!$A$2:$A$222,DB!$D$2:$D$222,"")</f>
        <v/>
      </c>
    </row>
    <row r="232" spans="6:20" x14ac:dyDescent="0.2">
      <c r="F232" s="2"/>
      <c r="I232" s="3"/>
      <c r="L232" s="3"/>
      <c r="N232" s="2"/>
      <c r="O232" s="3"/>
      <c r="Q232" s="3"/>
      <c r="R232" s="3" t="str">
        <f>IF(OR(G232="12R",G232="12L"),_xlfn.XLOOKUP(C232,DB!$A$2:$A$222,DB!$B$2:$B$222,""),IF(OR(G232="30L",G232="30R"),_xlfn.XLOOKUP(C232,DB!$A$2:$A$222,DB!$C$2:$C$222,""),""))</f>
        <v/>
      </c>
      <c r="S232" s="3">
        <f t="shared" si="4"/>
        <v>0</v>
      </c>
      <c r="T232" s="3" t="str">
        <f>_xlfn.XLOOKUP(C232,DB!$A$2:$A$222,DB!$D$2:$D$222,"")</f>
        <v/>
      </c>
    </row>
    <row r="233" spans="6:20" x14ac:dyDescent="0.2">
      <c r="F233" s="2"/>
      <c r="I233" s="3"/>
      <c r="L233" s="3"/>
      <c r="N233" s="2"/>
      <c r="O233" s="3"/>
      <c r="Q233" s="3"/>
      <c r="R233" s="3" t="str">
        <f>IF(OR(G233="12R",G233="12L"),_xlfn.XLOOKUP(C233,DB!$A$2:$A$222,DB!$B$2:$B$222,""),IF(OR(G233="30L",G233="30R"),_xlfn.XLOOKUP(C233,DB!$A$2:$A$222,DB!$C$2:$C$222,""),""))</f>
        <v/>
      </c>
      <c r="S233" s="3">
        <f t="shared" si="4"/>
        <v>0</v>
      </c>
      <c r="T233" s="3" t="str">
        <f>_xlfn.XLOOKUP(C233,DB!$A$2:$A$222,DB!$D$2:$D$222,"")</f>
        <v/>
      </c>
    </row>
    <row r="234" spans="6:20" x14ac:dyDescent="0.2">
      <c r="F234" s="2"/>
      <c r="I234" s="3"/>
      <c r="L234" s="3"/>
      <c r="N234" s="2"/>
      <c r="O234" s="3"/>
      <c r="Q234" s="3"/>
      <c r="R234" s="3" t="str">
        <f>IF(OR(G234="12R",G234="12L"),_xlfn.XLOOKUP(C234,DB!$A$2:$A$222,DB!$B$2:$B$222,""),IF(OR(G234="30L",G234="30R"),_xlfn.XLOOKUP(C234,DB!$A$2:$A$222,DB!$C$2:$C$222,""),""))</f>
        <v/>
      </c>
      <c r="S234" s="3">
        <f t="shared" si="4"/>
        <v>0</v>
      </c>
      <c r="T234" s="3" t="str">
        <f>_xlfn.XLOOKUP(C234,DB!$A$2:$A$222,DB!$D$2:$D$222,"")</f>
        <v/>
      </c>
    </row>
    <row r="235" spans="6:20" x14ac:dyDescent="0.2">
      <c r="F235" s="2"/>
      <c r="I235" s="3"/>
      <c r="L235" s="3"/>
      <c r="N235" s="2"/>
      <c r="O235" s="3"/>
      <c r="Q235" s="3"/>
      <c r="R235" s="3" t="str">
        <f>IF(OR(G235="12R",G235="12L"),_xlfn.XLOOKUP(C235,DB!$A$2:$A$222,DB!$B$2:$B$222,""),IF(OR(G235="30L",G235="30R"),_xlfn.XLOOKUP(C235,DB!$A$2:$A$222,DB!$C$2:$C$222,""),""))</f>
        <v/>
      </c>
      <c r="S235" s="3">
        <f t="shared" si="4"/>
        <v>0</v>
      </c>
      <c r="T235" s="3" t="str">
        <f>_xlfn.XLOOKUP(C235,DB!$A$2:$A$222,DB!$D$2:$D$222,"")</f>
        <v/>
      </c>
    </row>
    <row r="236" spans="6:20" x14ac:dyDescent="0.2">
      <c r="F236" s="2"/>
      <c r="I236" s="3"/>
      <c r="L236" s="3"/>
      <c r="N236" s="2"/>
      <c r="O236" s="3"/>
      <c r="Q236" s="3"/>
      <c r="R236" s="3" t="str">
        <f>IF(OR(G236="12R",G236="12L"),_xlfn.XLOOKUP(C236,DB!$A$2:$A$222,DB!$B$2:$B$222,""),IF(OR(G236="30L",G236="30R"),_xlfn.XLOOKUP(C236,DB!$A$2:$A$222,DB!$C$2:$C$222,""),""))</f>
        <v/>
      </c>
      <c r="S236" s="3">
        <f t="shared" si="4"/>
        <v>0</v>
      </c>
      <c r="T236" s="3" t="str">
        <f>_xlfn.XLOOKUP(C236,DB!$A$2:$A$222,DB!$D$2:$D$222,"")</f>
        <v/>
      </c>
    </row>
    <row r="237" spans="6:20" x14ac:dyDescent="0.2">
      <c r="F237" s="2"/>
      <c r="I237" s="3"/>
      <c r="L237" s="3"/>
      <c r="N237" s="2"/>
      <c r="O237" s="3"/>
      <c r="Q237" s="3"/>
      <c r="R237" s="3" t="str">
        <f>IF(OR(G237="12R",G237="12L"),_xlfn.XLOOKUP(C237,DB!$A$2:$A$222,DB!$B$2:$B$222,""),IF(OR(G237="30L",G237="30R"),_xlfn.XLOOKUP(C237,DB!$A$2:$A$222,DB!$C$2:$C$222,""),""))</f>
        <v/>
      </c>
      <c r="S237" s="3">
        <f t="shared" si="4"/>
        <v>0</v>
      </c>
      <c r="T237" s="3" t="str">
        <f>_xlfn.XLOOKUP(C237,DB!$A$2:$A$222,DB!$D$2:$D$222,"")</f>
        <v/>
      </c>
    </row>
    <row r="238" spans="6:20" x14ac:dyDescent="0.2">
      <c r="F238" s="2"/>
      <c r="I238" s="3"/>
      <c r="L238" s="3"/>
      <c r="N238" s="2"/>
      <c r="O238" s="3"/>
      <c r="Q238" s="3"/>
      <c r="R238" s="3" t="str">
        <f>IF(OR(G238="12R",G238="12L"),_xlfn.XLOOKUP(C238,DB!$A$2:$A$222,DB!$B$2:$B$222,""),IF(OR(G238="30L",G238="30R"),_xlfn.XLOOKUP(C238,DB!$A$2:$A$222,DB!$C$2:$C$222,""),""))</f>
        <v/>
      </c>
      <c r="S238" s="3">
        <f t="shared" si="4"/>
        <v>0</v>
      </c>
      <c r="T238" s="3" t="str">
        <f>_xlfn.XLOOKUP(C238,DB!$A$2:$A$222,DB!$D$2:$D$222,"")</f>
        <v/>
      </c>
    </row>
    <row r="239" spans="6:20" x14ac:dyDescent="0.2">
      <c r="F239" s="2"/>
      <c r="I239" s="3"/>
      <c r="L239" s="3"/>
      <c r="N239" s="2"/>
      <c r="O239" s="3"/>
      <c r="Q239" s="3"/>
      <c r="R239" s="3" t="str">
        <f>IF(OR(G239="12R",G239="12L"),_xlfn.XLOOKUP(C239,DB!$A$2:$A$222,DB!$B$2:$B$222,""),IF(OR(G239="30L",G239="30R"),_xlfn.XLOOKUP(C239,DB!$A$2:$A$222,DB!$C$2:$C$222,""),""))</f>
        <v/>
      </c>
      <c r="S239" s="3">
        <f t="shared" si="4"/>
        <v>0</v>
      </c>
      <c r="T239" s="3" t="str">
        <f>_xlfn.XLOOKUP(C239,DB!$A$2:$A$222,DB!$D$2:$D$222,"")</f>
        <v/>
      </c>
    </row>
    <row r="240" spans="6:20" x14ac:dyDescent="0.2">
      <c r="F240" s="2"/>
      <c r="I240" s="3"/>
      <c r="L240" s="3"/>
      <c r="N240" s="2"/>
      <c r="O240" s="3"/>
      <c r="Q240" s="3"/>
      <c r="R240" s="3" t="str">
        <f>IF(OR(G240="12R",G240="12L"),_xlfn.XLOOKUP(C240,DB!$A$2:$A$222,DB!$B$2:$B$222,""),IF(OR(G240="30L",G240="30R"),_xlfn.XLOOKUP(C240,DB!$A$2:$A$222,DB!$C$2:$C$222,""),""))</f>
        <v/>
      </c>
      <c r="S240" s="3">
        <f t="shared" si="4"/>
        <v>0</v>
      </c>
      <c r="T240" s="3" t="str">
        <f>_xlfn.XLOOKUP(C240,DB!$A$2:$A$222,DB!$D$2:$D$222,"")</f>
        <v/>
      </c>
    </row>
    <row r="241" spans="6:20" x14ac:dyDescent="0.2">
      <c r="F241" s="2"/>
      <c r="I241" s="3"/>
      <c r="L241" s="3"/>
      <c r="N241" s="2"/>
      <c r="O241" s="3"/>
      <c r="Q241" s="3"/>
      <c r="R241" s="3" t="str">
        <f>IF(OR(G241="12R",G241="12L"),_xlfn.XLOOKUP(C241,DB!$A$2:$A$222,DB!$B$2:$B$222,""),IF(OR(G241="30L",G241="30R"),_xlfn.XLOOKUP(C241,DB!$A$2:$A$222,DB!$C$2:$C$222,""),""))</f>
        <v/>
      </c>
      <c r="S241" s="3">
        <f t="shared" ref="S241:S272" si="5">HOUR(F241)</f>
        <v>0</v>
      </c>
      <c r="T241" s="3" t="str">
        <f>_xlfn.XLOOKUP(C241,DB!$A$2:$A$222,DB!$D$2:$D$222,"")</f>
        <v/>
      </c>
    </row>
    <row r="242" spans="6:20" x14ac:dyDescent="0.2">
      <c r="F242" s="2"/>
      <c r="I242" s="3"/>
      <c r="L242" s="3"/>
      <c r="N242" s="2"/>
      <c r="O242" s="3"/>
      <c r="Q242" s="3"/>
      <c r="R242" s="3" t="str">
        <f>IF(OR(G242="12R",G242="12L"),_xlfn.XLOOKUP(C242,DB!$A$2:$A$222,DB!$B$2:$B$222,""),IF(OR(G242="30L",G242="30R"),_xlfn.XLOOKUP(C242,DB!$A$2:$A$222,DB!$C$2:$C$222,""),""))</f>
        <v/>
      </c>
      <c r="S242" s="3">
        <f t="shared" si="5"/>
        <v>0</v>
      </c>
      <c r="T242" s="3" t="str">
        <f>_xlfn.XLOOKUP(C242,DB!$A$2:$A$222,DB!$D$2:$D$222,"")</f>
        <v/>
      </c>
    </row>
    <row r="243" spans="6:20" x14ac:dyDescent="0.2">
      <c r="F243" s="2"/>
      <c r="I243" s="3"/>
      <c r="L243" s="3"/>
      <c r="N243" s="2"/>
      <c r="O243" s="3"/>
      <c r="Q243" s="3"/>
      <c r="R243" s="3" t="str">
        <f>IF(OR(G243="12R",G243="12L"),_xlfn.XLOOKUP(C243,DB!$A$2:$A$222,DB!$B$2:$B$222,""),IF(OR(G243="30L",G243="30R"),_xlfn.XLOOKUP(C243,DB!$A$2:$A$222,DB!$C$2:$C$222,""),""))</f>
        <v/>
      </c>
      <c r="S243" s="3">
        <f t="shared" si="5"/>
        <v>0</v>
      </c>
      <c r="T243" s="3" t="str">
        <f>_xlfn.XLOOKUP(C243,DB!$A$2:$A$222,DB!$D$2:$D$222,"")</f>
        <v/>
      </c>
    </row>
    <row r="244" spans="6:20" x14ac:dyDescent="0.2">
      <c r="F244" s="2"/>
      <c r="I244" s="3"/>
      <c r="L244" s="3"/>
      <c r="N244" s="2"/>
      <c r="O244" s="3"/>
      <c r="Q244" s="3"/>
      <c r="R244" s="3" t="str">
        <f>IF(OR(G244="12R",G244="12L"),_xlfn.XLOOKUP(C244,DB!$A$2:$A$222,DB!$B$2:$B$222,""),IF(OR(G244="30L",G244="30R"),_xlfn.XLOOKUP(C244,DB!$A$2:$A$222,DB!$C$2:$C$222,""),""))</f>
        <v/>
      </c>
      <c r="S244" s="3">
        <f t="shared" si="5"/>
        <v>0</v>
      </c>
      <c r="T244" s="3" t="str">
        <f>_xlfn.XLOOKUP(C244,DB!$A$2:$A$222,DB!$D$2:$D$222,"")</f>
        <v/>
      </c>
    </row>
    <row r="245" spans="6:20" x14ac:dyDescent="0.2">
      <c r="F245" s="2"/>
      <c r="I245" s="3"/>
      <c r="L245" s="3"/>
      <c r="N245" s="2"/>
      <c r="O245" s="3"/>
      <c r="Q245" s="3"/>
      <c r="R245" s="3" t="str">
        <f>IF(OR(G245="12R",G245="12L"),_xlfn.XLOOKUP(C245,DB!$A$2:$A$222,DB!$B$2:$B$222,""),IF(OR(G245="30L",G245="30R"),_xlfn.XLOOKUP(C245,DB!$A$2:$A$222,DB!$C$2:$C$222,""),""))</f>
        <v/>
      </c>
      <c r="S245" s="3">
        <f t="shared" si="5"/>
        <v>0</v>
      </c>
      <c r="T245" s="3" t="str">
        <f>_xlfn.XLOOKUP(C245,DB!$A$2:$A$222,DB!$D$2:$D$222,"")</f>
        <v/>
      </c>
    </row>
    <row r="246" spans="6:20" x14ac:dyDescent="0.2">
      <c r="F246" s="2"/>
      <c r="I246" s="3"/>
      <c r="L246" s="3"/>
      <c r="N246" s="2"/>
      <c r="O246" s="3"/>
      <c r="Q246" s="3"/>
      <c r="R246" s="3" t="str">
        <f>IF(OR(G246="12R",G246="12L"),_xlfn.XLOOKUP(C246,DB!$A$2:$A$222,DB!$B$2:$B$222,""),IF(OR(G246="30L",G246="30R"),_xlfn.XLOOKUP(C246,DB!$A$2:$A$222,DB!$C$2:$C$222,""),""))</f>
        <v/>
      </c>
      <c r="S246" s="3">
        <f t="shared" si="5"/>
        <v>0</v>
      </c>
      <c r="T246" s="3" t="str">
        <f>_xlfn.XLOOKUP(C246,DB!$A$2:$A$222,DB!$D$2:$D$222,"")</f>
        <v/>
      </c>
    </row>
    <row r="247" spans="6:20" x14ac:dyDescent="0.2">
      <c r="F247" s="2"/>
      <c r="I247" s="3"/>
      <c r="L247" s="3"/>
      <c r="N247" s="2"/>
      <c r="O247" s="3"/>
      <c r="Q247" s="3"/>
      <c r="R247" s="3" t="str">
        <f>IF(OR(G247="12R",G247="12L"),_xlfn.XLOOKUP(C247,DB!$A$2:$A$222,DB!$B$2:$B$222,""),IF(OR(G247="30L",G247="30R"),_xlfn.XLOOKUP(C247,DB!$A$2:$A$222,DB!$C$2:$C$222,""),""))</f>
        <v/>
      </c>
      <c r="S247" s="3">
        <f t="shared" si="5"/>
        <v>0</v>
      </c>
      <c r="T247" s="3" t="str">
        <f>_xlfn.XLOOKUP(C247,DB!$A$2:$A$222,DB!$D$2:$D$222,"")</f>
        <v/>
      </c>
    </row>
    <row r="248" spans="6:20" x14ac:dyDescent="0.2">
      <c r="F248" s="2"/>
      <c r="I248" s="3"/>
      <c r="L248" s="3"/>
      <c r="N248" s="2"/>
      <c r="O248" s="3"/>
      <c r="Q248" s="3"/>
      <c r="R248" s="3" t="str">
        <f>IF(OR(G248="12R",G248="12L"),_xlfn.XLOOKUP(C248,DB!$A$2:$A$222,DB!$B$2:$B$222,""),IF(OR(G248="30L",G248="30R"),_xlfn.XLOOKUP(C248,DB!$A$2:$A$222,DB!$C$2:$C$222,""),""))</f>
        <v/>
      </c>
      <c r="S248" s="3">
        <f t="shared" si="5"/>
        <v>0</v>
      </c>
      <c r="T248" s="3" t="str">
        <f>_xlfn.XLOOKUP(C248,DB!$A$2:$A$222,DB!$D$2:$D$222,"")</f>
        <v/>
      </c>
    </row>
    <row r="249" spans="6:20" x14ac:dyDescent="0.2">
      <c r="F249" s="2"/>
      <c r="I249" s="3"/>
      <c r="L249" s="3"/>
      <c r="N249" s="2"/>
      <c r="O249" s="3"/>
      <c r="Q249" s="3"/>
      <c r="R249" s="3" t="str">
        <f>IF(OR(G249="12R",G249="12L"),_xlfn.XLOOKUP(C249,DB!$A$2:$A$222,DB!$B$2:$B$222,""),IF(OR(G249="30L",G249="30R"),_xlfn.XLOOKUP(C249,DB!$A$2:$A$222,DB!$C$2:$C$222,""),""))</f>
        <v/>
      </c>
      <c r="S249" s="3">
        <f t="shared" si="5"/>
        <v>0</v>
      </c>
      <c r="T249" s="3" t="str">
        <f>_xlfn.XLOOKUP(C249,DB!$A$2:$A$222,DB!$D$2:$D$222,"")</f>
        <v/>
      </c>
    </row>
    <row r="250" spans="6:20" x14ac:dyDescent="0.2">
      <c r="F250" s="2"/>
      <c r="I250" s="3"/>
      <c r="L250" s="3"/>
      <c r="N250" s="2"/>
      <c r="O250" s="3"/>
      <c r="Q250" s="3"/>
      <c r="R250" s="3" t="str">
        <f>IF(OR(G250="12R",G250="12L"),_xlfn.XLOOKUP(C250,DB!$A$2:$A$222,DB!$B$2:$B$222,""),IF(OR(G250="30L",G250="30R"),_xlfn.XLOOKUP(C250,DB!$A$2:$A$222,DB!$C$2:$C$222,""),""))</f>
        <v/>
      </c>
      <c r="S250" s="3">
        <f t="shared" si="5"/>
        <v>0</v>
      </c>
      <c r="T250" s="3" t="str">
        <f>_xlfn.XLOOKUP(C250,DB!$A$2:$A$222,DB!$D$2:$D$222,"")</f>
        <v/>
      </c>
    </row>
    <row r="251" spans="6:20" x14ac:dyDescent="0.2">
      <c r="F251" s="2"/>
      <c r="I251" s="3"/>
      <c r="L251" s="3"/>
      <c r="N251" s="2"/>
      <c r="O251" s="3"/>
      <c r="Q251" s="3"/>
      <c r="R251" s="3" t="str">
        <f>IF(OR(G251="12R",G251="12L"),_xlfn.XLOOKUP(C251,DB!$A$2:$A$222,DB!$B$2:$B$222,""),IF(OR(G251="30L",G251="30R"),_xlfn.XLOOKUP(C251,DB!$A$2:$A$222,DB!$C$2:$C$222,""),""))</f>
        <v/>
      </c>
      <c r="S251" s="3">
        <f t="shared" si="5"/>
        <v>0</v>
      </c>
      <c r="T251" s="3" t="str">
        <f>_xlfn.XLOOKUP(C251,DB!$A$2:$A$222,DB!$D$2:$D$222,"")</f>
        <v/>
      </c>
    </row>
    <row r="252" spans="6:20" x14ac:dyDescent="0.2">
      <c r="F252" s="2"/>
      <c r="I252" s="3"/>
      <c r="L252" s="3"/>
      <c r="N252" s="2"/>
      <c r="O252" s="3"/>
      <c r="Q252" s="3"/>
      <c r="R252" s="3" t="str">
        <f>IF(OR(G252="12R",G252="12L"),_xlfn.XLOOKUP(C252,DB!$A$2:$A$222,DB!$B$2:$B$222,""),IF(OR(G252="30L",G252="30R"),_xlfn.XLOOKUP(C252,DB!$A$2:$A$222,DB!$C$2:$C$222,""),""))</f>
        <v/>
      </c>
      <c r="S252" s="3">
        <f t="shared" si="5"/>
        <v>0</v>
      </c>
      <c r="T252" s="3" t="str">
        <f>_xlfn.XLOOKUP(C252,DB!$A$2:$A$222,DB!$D$2:$D$222,"")</f>
        <v/>
      </c>
    </row>
    <row r="253" spans="6:20" x14ac:dyDescent="0.2">
      <c r="F253" s="2"/>
      <c r="I253" s="3"/>
      <c r="L253" s="3"/>
      <c r="N253" s="2"/>
      <c r="O253" s="3"/>
      <c r="Q253" s="3"/>
      <c r="R253" s="3" t="str">
        <f>IF(OR(G253="12R",G253="12L"),_xlfn.XLOOKUP(C253,DB!$A$2:$A$222,DB!$B$2:$B$222,""),IF(OR(G253="30L",G253="30R"),_xlfn.XLOOKUP(C253,DB!$A$2:$A$222,DB!$C$2:$C$222,""),""))</f>
        <v/>
      </c>
      <c r="S253" s="3">
        <f t="shared" si="5"/>
        <v>0</v>
      </c>
      <c r="T253" s="3" t="str">
        <f>_xlfn.XLOOKUP(C253,DB!$A$2:$A$222,DB!$D$2:$D$222,"")</f>
        <v/>
      </c>
    </row>
    <row r="254" spans="6:20" x14ac:dyDescent="0.2">
      <c r="F254" s="2"/>
      <c r="I254" s="3"/>
      <c r="L254" s="3"/>
      <c r="N254" s="2"/>
      <c r="O254" s="3"/>
      <c r="Q254" s="3"/>
      <c r="R254" s="3" t="str">
        <f>IF(OR(G254="12R",G254="12L"),_xlfn.XLOOKUP(C254,DB!$A$2:$A$222,DB!$B$2:$B$222,""),IF(OR(G254="30L",G254="30R"),_xlfn.XLOOKUP(C254,DB!$A$2:$A$222,DB!$C$2:$C$222,""),""))</f>
        <v/>
      </c>
      <c r="S254" s="3">
        <f t="shared" si="5"/>
        <v>0</v>
      </c>
      <c r="T254" s="3" t="str">
        <f>_xlfn.XLOOKUP(C254,DB!$A$2:$A$222,DB!$D$2:$D$222,"")</f>
        <v/>
      </c>
    </row>
    <row r="255" spans="6:20" x14ac:dyDescent="0.2">
      <c r="F255" s="2"/>
      <c r="I255" s="3"/>
      <c r="L255" s="3"/>
      <c r="N255" s="2"/>
      <c r="O255" s="3"/>
      <c r="Q255" s="3"/>
      <c r="R255" s="3" t="str">
        <f>IF(OR(G255="12R",G255="12L"),_xlfn.XLOOKUP(C255,DB!$A$2:$A$222,DB!$B$2:$B$222,""),IF(OR(G255="30L",G255="30R"),_xlfn.XLOOKUP(C255,DB!$A$2:$A$222,DB!$C$2:$C$222,""),""))</f>
        <v/>
      </c>
      <c r="S255" s="3">
        <f t="shared" si="5"/>
        <v>0</v>
      </c>
      <c r="T255" s="3" t="str">
        <f>_xlfn.XLOOKUP(C255,DB!$A$2:$A$222,DB!$D$2:$D$222,"")</f>
        <v/>
      </c>
    </row>
    <row r="256" spans="6:20" x14ac:dyDescent="0.2">
      <c r="F256" s="2"/>
      <c r="I256" s="3"/>
      <c r="L256" s="3"/>
      <c r="N256" s="2"/>
      <c r="O256" s="3"/>
      <c r="Q256" s="3"/>
      <c r="R256" s="3" t="str">
        <f>IF(OR(G256="12R",G256="12L"),_xlfn.XLOOKUP(C256,DB!$A$2:$A$222,DB!$B$2:$B$222,""),IF(OR(G256="30L",G256="30R"),_xlfn.XLOOKUP(C256,DB!$A$2:$A$222,DB!$C$2:$C$222,""),""))</f>
        <v/>
      </c>
      <c r="S256" s="3">
        <f t="shared" si="5"/>
        <v>0</v>
      </c>
      <c r="T256" s="3" t="str">
        <f>_xlfn.XLOOKUP(C256,DB!$A$2:$A$222,DB!$D$2:$D$222,"")</f>
        <v/>
      </c>
    </row>
    <row r="257" spans="6:20" x14ac:dyDescent="0.2">
      <c r="F257" s="2"/>
      <c r="I257" s="3"/>
      <c r="L257" s="3"/>
      <c r="N257" s="2"/>
      <c r="O257" s="3"/>
      <c r="Q257" s="3"/>
      <c r="R257" s="3" t="str">
        <f>IF(OR(G257="12R",G257="12L"),_xlfn.XLOOKUP(C257,DB!$A$2:$A$222,DB!$B$2:$B$222,""),IF(OR(G257="30L",G257="30R"),_xlfn.XLOOKUP(C257,DB!$A$2:$A$222,DB!$C$2:$C$222,""),""))</f>
        <v/>
      </c>
      <c r="S257" s="3">
        <f t="shared" si="5"/>
        <v>0</v>
      </c>
      <c r="T257" s="3" t="str">
        <f>_xlfn.XLOOKUP(C257,DB!$A$2:$A$222,DB!$D$2:$D$222,"")</f>
        <v/>
      </c>
    </row>
    <row r="258" spans="6:20" x14ac:dyDescent="0.2">
      <c r="F258" s="2"/>
      <c r="I258" s="3"/>
      <c r="L258" s="3"/>
      <c r="N258" s="2"/>
      <c r="O258" s="3"/>
      <c r="Q258" s="3"/>
      <c r="R258" s="3" t="str">
        <f>IF(OR(G258="12R",G258="12L"),_xlfn.XLOOKUP(C258,DB!$A$2:$A$222,DB!$B$2:$B$222,""),IF(OR(G258="30L",G258="30R"),_xlfn.XLOOKUP(C258,DB!$A$2:$A$222,DB!$C$2:$C$222,""),""))</f>
        <v/>
      </c>
      <c r="S258" s="3">
        <f t="shared" si="5"/>
        <v>0</v>
      </c>
      <c r="T258" s="3" t="str">
        <f>_xlfn.XLOOKUP(C258,DB!$A$2:$A$222,DB!$D$2:$D$222,"")</f>
        <v/>
      </c>
    </row>
    <row r="259" spans="6:20" x14ac:dyDescent="0.2">
      <c r="F259" s="2"/>
      <c r="I259" s="3"/>
      <c r="L259" s="3"/>
      <c r="N259" s="2"/>
      <c r="O259" s="3"/>
      <c r="Q259" s="3"/>
      <c r="R259" s="3" t="str">
        <f>IF(OR(G259="12R",G259="12L"),_xlfn.XLOOKUP(C259,DB!$A$2:$A$222,DB!$B$2:$B$222,""),IF(OR(G259="30L",G259="30R"),_xlfn.XLOOKUP(C259,DB!$A$2:$A$222,DB!$C$2:$C$222,""),""))</f>
        <v/>
      </c>
      <c r="S259" s="3">
        <f t="shared" si="5"/>
        <v>0</v>
      </c>
      <c r="T259" s="3" t="str">
        <f>_xlfn.XLOOKUP(C259,DB!$A$2:$A$222,DB!$D$2:$D$222,"")</f>
        <v/>
      </c>
    </row>
    <row r="260" spans="6:20" x14ac:dyDescent="0.2">
      <c r="F260" s="2"/>
      <c r="I260" s="3"/>
      <c r="L260" s="3"/>
      <c r="N260" s="2"/>
      <c r="O260" s="3"/>
      <c r="Q260" s="3"/>
      <c r="R260" s="3" t="str">
        <f>IF(OR(G260="12R",G260="12L"),_xlfn.XLOOKUP(C260,DB!$A$2:$A$222,DB!$B$2:$B$222,""),IF(OR(G260="30L",G260="30R"),_xlfn.XLOOKUP(C260,DB!$A$2:$A$222,DB!$C$2:$C$222,""),""))</f>
        <v/>
      </c>
      <c r="S260" s="3">
        <f t="shared" si="5"/>
        <v>0</v>
      </c>
      <c r="T260" s="3" t="str">
        <f>_xlfn.XLOOKUP(C260,DB!$A$2:$A$222,DB!$D$2:$D$222,"")</f>
        <v/>
      </c>
    </row>
    <row r="261" spans="6:20" x14ac:dyDescent="0.2">
      <c r="F261" s="2"/>
      <c r="I261" s="3"/>
      <c r="L261" s="3"/>
      <c r="N261" s="2"/>
      <c r="O261" s="3"/>
      <c r="Q261" s="3"/>
      <c r="R261" s="3" t="str">
        <f>IF(OR(G261="12R",G261="12L"),_xlfn.XLOOKUP(C261,DB!$A$2:$A$222,DB!$B$2:$B$222,""),IF(OR(G261="30L",G261="30R"),_xlfn.XLOOKUP(C261,DB!$A$2:$A$222,DB!$C$2:$C$222,""),""))</f>
        <v/>
      </c>
      <c r="S261" s="3">
        <f t="shared" si="5"/>
        <v>0</v>
      </c>
      <c r="T261" s="3" t="str">
        <f>_xlfn.XLOOKUP(C261,DB!$A$2:$A$222,DB!$D$2:$D$222,"")</f>
        <v/>
      </c>
    </row>
    <row r="262" spans="6:20" x14ac:dyDescent="0.2">
      <c r="F262" s="2"/>
      <c r="I262" s="3"/>
      <c r="L262" s="3"/>
      <c r="N262" s="2"/>
      <c r="O262" s="3"/>
      <c r="Q262" s="3"/>
      <c r="R262" s="3" t="str">
        <f>IF(OR(G262="12R",G262="12L"),_xlfn.XLOOKUP(C262,DB!$A$2:$A$222,DB!$B$2:$B$222,""),IF(OR(G262="30L",G262="30R"),_xlfn.XLOOKUP(C262,DB!$A$2:$A$222,DB!$C$2:$C$222,""),""))</f>
        <v/>
      </c>
      <c r="S262" s="3">
        <f t="shared" si="5"/>
        <v>0</v>
      </c>
      <c r="T262" s="3" t="str">
        <f>_xlfn.XLOOKUP(C262,DB!$A$2:$A$222,DB!$D$2:$D$222,"")</f>
        <v/>
      </c>
    </row>
    <row r="263" spans="6:20" x14ac:dyDescent="0.2">
      <c r="F263" s="2"/>
      <c r="I263" s="3"/>
      <c r="L263" s="3"/>
      <c r="N263" s="2"/>
      <c r="O263" s="3"/>
      <c r="Q263" s="3"/>
      <c r="R263" s="3" t="str">
        <f>IF(OR(G263="12R",G263="12L"),_xlfn.XLOOKUP(C263,DB!$A$2:$A$222,DB!$B$2:$B$222,""),IF(OR(G263="30L",G263="30R"),_xlfn.XLOOKUP(C263,DB!$A$2:$A$222,DB!$C$2:$C$222,""),""))</f>
        <v/>
      </c>
      <c r="S263" s="3">
        <f t="shared" si="5"/>
        <v>0</v>
      </c>
      <c r="T263" s="3" t="str">
        <f>_xlfn.XLOOKUP(C263,DB!$A$2:$A$222,DB!$D$2:$D$222,"")</f>
        <v/>
      </c>
    </row>
    <row r="264" spans="6:20" x14ac:dyDescent="0.2">
      <c r="F264" s="2"/>
      <c r="I264" s="3"/>
      <c r="L264" s="3"/>
      <c r="N264" s="2"/>
      <c r="O264" s="3"/>
      <c r="Q264" s="3"/>
      <c r="R264" s="3" t="str">
        <f>IF(OR(G264="12R",G264="12L"),_xlfn.XLOOKUP(C264,DB!$A$2:$A$222,DB!$B$2:$B$222,""),IF(OR(G264="30L",G264="30R"),_xlfn.XLOOKUP(C264,DB!$A$2:$A$222,DB!$C$2:$C$222,""),""))</f>
        <v/>
      </c>
      <c r="S264" s="3">
        <f t="shared" si="5"/>
        <v>0</v>
      </c>
      <c r="T264" s="3" t="str">
        <f>_xlfn.XLOOKUP(C264,DB!$A$2:$A$222,DB!$D$2:$D$222,"")</f>
        <v/>
      </c>
    </row>
    <row r="265" spans="6:20" x14ac:dyDescent="0.2">
      <c r="F265" s="2"/>
      <c r="I265" s="3"/>
      <c r="L265" s="3"/>
      <c r="N265" s="2"/>
      <c r="O265" s="3"/>
      <c r="Q265" s="3"/>
      <c r="R265" s="3" t="str">
        <f>IF(OR(G265="12R",G265="12L"),_xlfn.XLOOKUP(C265,DB!$A$2:$A$222,DB!$B$2:$B$222,""),IF(OR(G265="30L",G265="30R"),_xlfn.XLOOKUP(C265,DB!$A$2:$A$222,DB!$C$2:$C$222,""),""))</f>
        <v/>
      </c>
      <c r="S265" s="3">
        <f t="shared" si="5"/>
        <v>0</v>
      </c>
      <c r="T265" s="3" t="str">
        <f>_xlfn.XLOOKUP(C265,DB!$A$2:$A$222,DB!$D$2:$D$222,"")</f>
        <v/>
      </c>
    </row>
    <row r="266" spans="6:20" x14ac:dyDescent="0.2">
      <c r="F266" s="2"/>
      <c r="I266" s="3"/>
      <c r="L266" s="3"/>
      <c r="N266" s="2"/>
      <c r="O266" s="3"/>
      <c r="Q266" s="3"/>
      <c r="R266" s="3" t="str">
        <f>IF(OR(G266="12R",G266="12L"),_xlfn.XLOOKUP(C266,DB!$A$2:$A$222,DB!$B$2:$B$222,""),IF(OR(G266="30L",G266="30R"),_xlfn.XLOOKUP(C266,DB!$A$2:$A$222,DB!$C$2:$C$222,""),""))</f>
        <v/>
      </c>
      <c r="S266" s="3">
        <f t="shared" si="5"/>
        <v>0</v>
      </c>
      <c r="T266" s="3" t="str">
        <f>_xlfn.XLOOKUP(C266,DB!$A$2:$A$222,DB!$D$2:$D$222,"")</f>
        <v/>
      </c>
    </row>
    <row r="267" spans="6:20" x14ac:dyDescent="0.2">
      <c r="F267" s="2"/>
      <c r="I267" s="3"/>
      <c r="L267" s="3"/>
      <c r="N267" s="2"/>
      <c r="O267" s="3"/>
      <c r="Q267" s="3"/>
      <c r="R267" s="3" t="str">
        <f>IF(OR(G267="12R",G267="12L"),_xlfn.XLOOKUP(C267,DB!$A$2:$A$222,DB!$B$2:$B$222,""),IF(OR(G267="30L",G267="30R"),_xlfn.XLOOKUP(C267,DB!$A$2:$A$222,DB!$C$2:$C$222,""),""))</f>
        <v/>
      </c>
      <c r="S267" s="3">
        <f t="shared" si="5"/>
        <v>0</v>
      </c>
      <c r="T267" s="3" t="str">
        <f>_xlfn.XLOOKUP(C267,DB!$A$2:$A$222,DB!$D$2:$D$222,"")</f>
        <v/>
      </c>
    </row>
    <row r="268" spans="6:20" x14ac:dyDescent="0.2">
      <c r="F268" s="2"/>
      <c r="I268" s="3"/>
      <c r="L268" s="3"/>
      <c r="N268" s="2"/>
      <c r="O268" s="3"/>
      <c r="Q268" s="3"/>
      <c r="R268" s="3" t="str">
        <f>IF(OR(G268="12R",G268="12L"),_xlfn.XLOOKUP(C268,DB!$A$2:$A$222,DB!$B$2:$B$222,""),IF(OR(G268="30L",G268="30R"),_xlfn.XLOOKUP(C268,DB!$A$2:$A$222,DB!$C$2:$C$222,""),""))</f>
        <v/>
      </c>
      <c r="S268" s="3">
        <f t="shared" si="5"/>
        <v>0</v>
      </c>
      <c r="T268" s="3" t="str">
        <f>_xlfn.XLOOKUP(C268,DB!$A$2:$A$222,DB!$D$2:$D$222,"")</f>
        <v/>
      </c>
    </row>
    <row r="269" spans="6:20" x14ac:dyDescent="0.2">
      <c r="F269" s="2"/>
      <c r="I269" s="3"/>
      <c r="L269" s="3"/>
      <c r="N269" s="2"/>
      <c r="O269" s="3"/>
      <c r="Q269" s="3"/>
      <c r="R269" s="3" t="str">
        <f>IF(OR(G269="12R",G269="12L"),_xlfn.XLOOKUP(C269,DB!$A$2:$A$222,DB!$B$2:$B$222,""),IF(OR(G269="30L",G269="30R"),_xlfn.XLOOKUP(C269,DB!$A$2:$A$222,DB!$C$2:$C$222,""),""))</f>
        <v/>
      </c>
      <c r="S269" s="3">
        <f t="shared" si="5"/>
        <v>0</v>
      </c>
      <c r="T269" s="3" t="str">
        <f>_xlfn.XLOOKUP(C269,DB!$A$2:$A$222,DB!$D$2:$D$222,"")</f>
        <v/>
      </c>
    </row>
    <row r="270" spans="6:20" x14ac:dyDescent="0.2">
      <c r="F270" s="2"/>
      <c r="I270" s="3"/>
      <c r="L270" s="3"/>
      <c r="N270" s="2"/>
      <c r="O270" s="3"/>
      <c r="Q270" s="3"/>
      <c r="R270" s="3" t="str">
        <f>IF(OR(G270="12R",G270="12L"),_xlfn.XLOOKUP(C270,DB!$A$2:$A$222,DB!$B$2:$B$222,""),IF(OR(G270="30L",G270="30R"),_xlfn.XLOOKUP(C270,DB!$A$2:$A$222,DB!$C$2:$C$222,""),""))</f>
        <v/>
      </c>
      <c r="S270" s="3">
        <f t="shared" si="5"/>
        <v>0</v>
      </c>
      <c r="T270" s="3" t="str">
        <f>_xlfn.XLOOKUP(C270,DB!$A$2:$A$222,DB!$D$2:$D$222,"")</f>
        <v/>
      </c>
    </row>
    <row r="271" spans="6:20" x14ac:dyDescent="0.2">
      <c r="F271" s="2"/>
      <c r="I271" s="3"/>
      <c r="L271" s="3"/>
      <c r="N271" s="2"/>
      <c r="O271" s="3"/>
      <c r="Q271" s="3"/>
      <c r="R271" s="3" t="str">
        <f>IF(OR(G271="12R",G271="12L"),_xlfn.XLOOKUP(C271,DB!$A$2:$A$222,DB!$B$2:$B$222,""),IF(OR(G271="30L",G271="30R"),_xlfn.XLOOKUP(C271,DB!$A$2:$A$222,DB!$C$2:$C$222,""),""))</f>
        <v/>
      </c>
      <c r="S271" s="3">
        <f t="shared" si="5"/>
        <v>0</v>
      </c>
      <c r="T271" s="3" t="str">
        <f>_xlfn.XLOOKUP(C271,DB!$A$2:$A$222,DB!$D$2:$D$222,"")</f>
        <v/>
      </c>
    </row>
    <row r="272" spans="6:20" x14ac:dyDescent="0.2">
      <c r="F272" s="2"/>
      <c r="I272" s="3"/>
      <c r="L272" s="3"/>
      <c r="N272" s="2"/>
      <c r="O272" s="3"/>
      <c r="Q272" s="3"/>
      <c r="R272" s="3" t="str">
        <f>IF(OR(G272="12R",G272="12L"),_xlfn.XLOOKUP(C272,DB!$A$2:$A$222,DB!$B$2:$B$222,""),IF(OR(G272="30L",G272="30R"),_xlfn.XLOOKUP(C272,DB!$A$2:$A$222,DB!$C$2:$C$222,""),""))</f>
        <v/>
      </c>
      <c r="S272" s="3">
        <f t="shared" si="5"/>
        <v>0</v>
      </c>
      <c r="T272" s="3" t="str">
        <f>_xlfn.XLOOKUP(C272,DB!$A$2:$A$222,DB!$D$2:$D$222,"")</f>
        <v/>
      </c>
    </row>
    <row r="273" spans="6:20" x14ac:dyDescent="0.2">
      <c r="F273" s="2"/>
      <c r="I273" s="3"/>
      <c r="L273" s="3"/>
      <c r="N273" s="2"/>
      <c r="O273" s="3"/>
      <c r="Q273" s="3"/>
      <c r="R273" s="3" t="str">
        <f>IF(OR(G273="12R",G273="12L"),_xlfn.XLOOKUP(C273,DB!$A$2:$A$222,DB!$B$2:$B$222,""),IF(OR(G273="30L",G273="30R"),_xlfn.XLOOKUP(C273,DB!$A$2:$A$222,DB!$C$2:$C$222,""),""))</f>
        <v/>
      </c>
      <c r="S273" s="3">
        <f t="shared" ref="S273:S304" si="6">HOUR(F273)</f>
        <v>0</v>
      </c>
      <c r="T273" s="3" t="str">
        <f>_xlfn.XLOOKUP(C273,DB!$A$2:$A$222,DB!$D$2:$D$222,"")</f>
        <v/>
      </c>
    </row>
    <row r="274" spans="6:20" x14ac:dyDescent="0.2">
      <c r="F274" s="2"/>
      <c r="I274" s="3"/>
      <c r="L274" s="3"/>
      <c r="N274" s="2"/>
      <c r="O274" s="3"/>
      <c r="Q274" s="3"/>
      <c r="R274" s="3" t="str">
        <f>IF(OR(G274="12R",G274="12L"),_xlfn.XLOOKUP(C274,DB!$A$2:$A$222,DB!$B$2:$B$222,""),IF(OR(G274="30L",G274="30R"),_xlfn.XLOOKUP(C274,DB!$A$2:$A$222,DB!$C$2:$C$222,""),""))</f>
        <v/>
      </c>
      <c r="S274" s="3">
        <f t="shared" si="6"/>
        <v>0</v>
      </c>
      <c r="T274" s="3" t="str">
        <f>_xlfn.XLOOKUP(C274,DB!$A$2:$A$222,DB!$D$2:$D$222,"")</f>
        <v/>
      </c>
    </row>
    <row r="275" spans="6:20" x14ac:dyDescent="0.2">
      <c r="F275" s="2"/>
      <c r="I275" s="3"/>
      <c r="L275" s="3"/>
      <c r="N275" s="2"/>
      <c r="O275" s="3"/>
      <c r="Q275" s="3"/>
      <c r="R275" s="3" t="str">
        <f>IF(OR(G275="12R",G275="12L"),_xlfn.XLOOKUP(C275,DB!$A$2:$A$222,DB!$B$2:$B$222,""),IF(OR(G275="30L",G275="30R"),_xlfn.XLOOKUP(C275,DB!$A$2:$A$222,DB!$C$2:$C$222,""),""))</f>
        <v/>
      </c>
      <c r="S275" s="3">
        <f t="shared" si="6"/>
        <v>0</v>
      </c>
      <c r="T275" s="3" t="str">
        <f>_xlfn.XLOOKUP(C275,DB!$A$2:$A$222,DB!$D$2:$D$222,"")</f>
        <v/>
      </c>
    </row>
    <row r="276" spans="6:20" x14ac:dyDescent="0.2">
      <c r="F276" s="2"/>
      <c r="I276" s="3"/>
      <c r="L276" s="3"/>
      <c r="N276" s="2"/>
      <c r="O276" s="3"/>
      <c r="Q276" s="3"/>
      <c r="R276" s="3" t="str">
        <f>IF(OR(G276="12R",G276="12L"),_xlfn.XLOOKUP(C276,DB!$A$2:$A$222,DB!$B$2:$B$222,""),IF(OR(G276="30L",G276="30R"),_xlfn.XLOOKUP(C276,DB!$A$2:$A$222,DB!$C$2:$C$222,""),""))</f>
        <v/>
      </c>
      <c r="S276" s="3">
        <f t="shared" si="6"/>
        <v>0</v>
      </c>
      <c r="T276" s="3" t="str">
        <f>_xlfn.XLOOKUP(C276,DB!$A$2:$A$222,DB!$D$2:$D$222,"")</f>
        <v/>
      </c>
    </row>
    <row r="277" spans="6:20" x14ac:dyDescent="0.2">
      <c r="F277" s="2"/>
      <c r="I277" s="3"/>
      <c r="L277" s="3"/>
      <c r="N277" s="2"/>
      <c r="O277" s="3"/>
      <c r="Q277" s="3"/>
      <c r="R277" s="3" t="str">
        <f>IF(OR(G277="12R",G277="12L"),_xlfn.XLOOKUP(C277,DB!$A$2:$A$222,DB!$B$2:$B$222,""),IF(OR(G277="30L",G277="30R"),_xlfn.XLOOKUP(C277,DB!$A$2:$A$222,DB!$C$2:$C$222,""),""))</f>
        <v/>
      </c>
      <c r="S277" s="3">
        <f t="shared" si="6"/>
        <v>0</v>
      </c>
      <c r="T277" s="3" t="str">
        <f>_xlfn.XLOOKUP(C277,DB!$A$2:$A$222,DB!$D$2:$D$222,"")</f>
        <v/>
      </c>
    </row>
    <row r="278" spans="6:20" x14ac:dyDescent="0.2">
      <c r="F278" s="2"/>
      <c r="I278" s="3"/>
      <c r="L278" s="3"/>
      <c r="N278" s="2"/>
      <c r="O278" s="3"/>
      <c r="Q278" s="3"/>
      <c r="R278" s="3" t="str">
        <f>IF(OR(G278="12R",G278="12L"),_xlfn.XLOOKUP(C278,DB!$A$2:$A$222,DB!$B$2:$B$222,""),IF(OR(G278="30L",G278="30R"),_xlfn.XLOOKUP(C278,DB!$A$2:$A$222,DB!$C$2:$C$222,""),""))</f>
        <v/>
      </c>
      <c r="S278" s="3">
        <f t="shared" si="6"/>
        <v>0</v>
      </c>
      <c r="T278" s="3" t="str">
        <f>_xlfn.XLOOKUP(C278,DB!$A$2:$A$222,DB!$D$2:$D$222,"")</f>
        <v/>
      </c>
    </row>
    <row r="279" spans="6:20" x14ac:dyDescent="0.2">
      <c r="F279" s="2"/>
      <c r="I279" s="3"/>
      <c r="L279" s="3"/>
      <c r="N279" s="2"/>
      <c r="O279" s="3"/>
      <c r="Q279" s="3"/>
      <c r="R279" s="3" t="str">
        <f>IF(OR(G279="12R",G279="12L"),_xlfn.XLOOKUP(C279,DB!$A$2:$A$222,DB!$B$2:$B$222,""),IF(OR(G279="30L",G279="30R"),_xlfn.XLOOKUP(C279,DB!$A$2:$A$222,DB!$C$2:$C$222,""),""))</f>
        <v/>
      </c>
      <c r="S279" s="3">
        <f t="shared" si="6"/>
        <v>0</v>
      </c>
      <c r="T279" s="3" t="str">
        <f>_xlfn.XLOOKUP(C279,DB!$A$2:$A$222,DB!$D$2:$D$222,"")</f>
        <v/>
      </c>
    </row>
    <row r="280" spans="6:20" x14ac:dyDescent="0.2">
      <c r="F280" s="2"/>
      <c r="I280" s="3"/>
      <c r="L280" s="3"/>
      <c r="N280" s="2"/>
      <c r="O280" s="3"/>
      <c r="Q280" s="3"/>
      <c r="R280" s="3" t="str">
        <f>IF(OR(G280="12R",G280="12L"),_xlfn.XLOOKUP(C280,DB!$A$2:$A$222,DB!$B$2:$B$222,""),IF(OR(G280="30L",G280="30R"),_xlfn.XLOOKUP(C280,DB!$A$2:$A$222,DB!$C$2:$C$222,""),""))</f>
        <v/>
      </c>
      <c r="S280" s="3">
        <f t="shared" si="6"/>
        <v>0</v>
      </c>
      <c r="T280" s="3" t="str">
        <f>_xlfn.XLOOKUP(C280,DB!$A$2:$A$222,DB!$D$2:$D$222,"")</f>
        <v/>
      </c>
    </row>
    <row r="281" spans="6:20" x14ac:dyDescent="0.2">
      <c r="F281" s="2"/>
      <c r="I281" s="3"/>
      <c r="L281" s="3"/>
      <c r="N281" s="2"/>
      <c r="O281" s="3"/>
      <c r="Q281" s="3"/>
      <c r="R281" s="3" t="str">
        <f>IF(OR(G281="12R",G281="12L"),_xlfn.XLOOKUP(C281,DB!$A$2:$A$222,DB!$B$2:$B$222,""),IF(OR(G281="30L",G281="30R"),_xlfn.XLOOKUP(C281,DB!$A$2:$A$222,DB!$C$2:$C$222,""),""))</f>
        <v/>
      </c>
      <c r="S281" s="3">
        <f t="shared" si="6"/>
        <v>0</v>
      </c>
      <c r="T281" s="3" t="str">
        <f>_xlfn.XLOOKUP(C281,DB!$A$2:$A$222,DB!$D$2:$D$222,"")</f>
        <v/>
      </c>
    </row>
    <row r="282" spans="6:20" x14ac:dyDescent="0.2">
      <c r="F282" s="2"/>
      <c r="I282" s="3"/>
      <c r="L282" s="3"/>
      <c r="N282" s="2"/>
      <c r="O282" s="3"/>
      <c r="Q282" s="3"/>
      <c r="R282" s="3" t="str">
        <f>IF(OR(G282="12R",G282="12L"),_xlfn.XLOOKUP(C282,DB!$A$2:$A$222,DB!$B$2:$B$222,""),IF(OR(G282="30L",G282="30R"),_xlfn.XLOOKUP(C282,DB!$A$2:$A$222,DB!$C$2:$C$222,""),""))</f>
        <v/>
      </c>
      <c r="S282" s="3">
        <f t="shared" si="6"/>
        <v>0</v>
      </c>
      <c r="T282" s="3" t="str">
        <f>_xlfn.XLOOKUP(C282,DB!$A$2:$A$222,DB!$D$2:$D$222,"")</f>
        <v/>
      </c>
    </row>
    <row r="283" spans="6:20" x14ac:dyDescent="0.2">
      <c r="F283" s="2"/>
      <c r="I283" s="3"/>
      <c r="L283" s="3"/>
      <c r="N283" s="2"/>
      <c r="O283" s="3"/>
      <c r="Q283" s="3"/>
      <c r="R283" s="3" t="str">
        <f>IF(OR(G283="12R",G283="12L"),_xlfn.XLOOKUP(C283,DB!$A$2:$A$222,DB!$B$2:$B$222,""),IF(OR(G283="30L",G283="30R"),_xlfn.XLOOKUP(C283,DB!$A$2:$A$222,DB!$C$2:$C$222,""),""))</f>
        <v/>
      </c>
      <c r="S283" s="3">
        <f t="shared" si="6"/>
        <v>0</v>
      </c>
      <c r="T283" s="3" t="str">
        <f>_xlfn.XLOOKUP(C283,DB!$A$2:$A$222,DB!$D$2:$D$222,"")</f>
        <v/>
      </c>
    </row>
    <row r="284" spans="6:20" x14ac:dyDescent="0.2">
      <c r="F284" s="2"/>
      <c r="I284" s="3"/>
      <c r="L284" s="3"/>
      <c r="N284" s="2"/>
      <c r="O284" s="3"/>
      <c r="Q284" s="3"/>
      <c r="R284" s="3" t="str">
        <f>IF(OR(G284="12R",G284="12L"),_xlfn.XLOOKUP(C284,DB!$A$2:$A$222,DB!$B$2:$B$222,""),IF(OR(G284="30L",G284="30R"),_xlfn.XLOOKUP(C284,DB!$A$2:$A$222,DB!$C$2:$C$222,""),""))</f>
        <v/>
      </c>
      <c r="S284" s="3">
        <f t="shared" si="6"/>
        <v>0</v>
      </c>
      <c r="T284" s="3" t="str">
        <f>_xlfn.XLOOKUP(C284,DB!$A$2:$A$222,DB!$D$2:$D$222,"")</f>
        <v/>
      </c>
    </row>
    <row r="285" spans="6:20" x14ac:dyDescent="0.2">
      <c r="F285" s="2"/>
      <c r="I285" s="3"/>
      <c r="L285" s="3"/>
      <c r="N285" s="2"/>
      <c r="O285" s="3"/>
      <c r="Q285" s="3"/>
      <c r="R285" s="3" t="str">
        <f>IF(OR(G285="12R",G285="12L"),_xlfn.XLOOKUP(C285,DB!$A$2:$A$222,DB!$B$2:$B$222,""),IF(OR(G285="30L",G285="30R"),_xlfn.XLOOKUP(C285,DB!$A$2:$A$222,DB!$C$2:$C$222,""),""))</f>
        <v/>
      </c>
      <c r="S285" s="3">
        <f t="shared" si="6"/>
        <v>0</v>
      </c>
      <c r="T285" s="3" t="str">
        <f>_xlfn.XLOOKUP(C285,DB!$A$2:$A$222,DB!$D$2:$D$222,"")</f>
        <v/>
      </c>
    </row>
    <row r="286" spans="6:20" x14ac:dyDescent="0.2">
      <c r="F286" s="2"/>
      <c r="I286" s="3"/>
      <c r="L286" s="3"/>
      <c r="N286" s="2"/>
      <c r="O286" s="3"/>
      <c r="Q286" s="3"/>
      <c r="R286" s="3" t="str">
        <f>IF(OR(G286="12R",G286="12L"),_xlfn.XLOOKUP(C286,DB!$A$2:$A$222,DB!$B$2:$B$222,""),IF(OR(G286="30L",G286="30R"),_xlfn.XLOOKUP(C286,DB!$A$2:$A$222,DB!$C$2:$C$222,""),""))</f>
        <v/>
      </c>
      <c r="S286" s="3">
        <f t="shared" si="6"/>
        <v>0</v>
      </c>
      <c r="T286" s="3" t="str">
        <f>_xlfn.XLOOKUP(C286,DB!$A$2:$A$222,DB!$D$2:$D$222,"")</f>
        <v/>
      </c>
    </row>
    <row r="287" spans="6:20" x14ac:dyDescent="0.2">
      <c r="F287" s="2"/>
      <c r="I287" s="3"/>
      <c r="L287" s="3"/>
      <c r="N287" s="2"/>
      <c r="O287" s="3"/>
      <c r="Q287" s="3"/>
      <c r="R287" s="3" t="str">
        <f>IF(OR(G287="12R",G287="12L"),_xlfn.XLOOKUP(C287,DB!$A$2:$A$222,DB!$B$2:$B$222,""),IF(OR(G287="30L",G287="30R"),_xlfn.XLOOKUP(C287,DB!$A$2:$A$222,DB!$C$2:$C$222,""),""))</f>
        <v/>
      </c>
      <c r="S287" s="3">
        <f t="shared" si="6"/>
        <v>0</v>
      </c>
      <c r="T287" s="3" t="str">
        <f>_xlfn.XLOOKUP(C287,DB!$A$2:$A$222,DB!$D$2:$D$222,"")</f>
        <v/>
      </c>
    </row>
    <row r="288" spans="6:20" x14ac:dyDescent="0.2">
      <c r="F288" s="2"/>
      <c r="I288" s="3"/>
      <c r="L288" s="3"/>
      <c r="N288" s="2"/>
      <c r="O288" s="3"/>
      <c r="Q288" s="3"/>
      <c r="R288" s="3" t="str">
        <f>IF(OR(G288="12R",G288="12L"),_xlfn.XLOOKUP(C288,DB!$A$2:$A$222,DB!$B$2:$B$222,""),IF(OR(G288="30L",G288="30R"),_xlfn.XLOOKUP(C288,DB!$A$2:$A$222,DB!$C$2:$C$222,""),""))</f>
        <v/>
      </c>
      <c r="S288" s="3">
        <f t="shared" si="6"/>
        <v>0</v>
      </c>
      <c r="T288" s="3" t="str">
        <f>_xlfn.XLOOKUP(C288,DB!$A$2:$A$222,DB!$D$2:$D$222,"")</f>
        <v/>
      </c>
    </row>
    <row r="289" spans="6:20" x14ac:dyDescent="0.2">
      <c r="F289" s="2"/>
      <c r="I289" s="3"/>
      <c r="L289" s="3"/>
      <c r="N289" s="2"/>
      <c r="O289" s="3"/>
      <c r="Q289" s="3"/>
      <c r="R289" s="3" t="str">
        <f>IF(OR(G289="12R",G289="12L"),_xlfn.XLOOKUP(C289,DB!$A$2:$A$222,DB!$B$2:$B$222,""),IF(OR(G289="30L",G289="30R"),_xlfn.XLOOKUP(C289,DB!$A$2:$A$222,DB!$C$2:$C$222,""),""))</f>
        <v/>
      </c>
      <c r="S289" s="3">
        <f t="shared" si="6"/>
        <v>0</v>
      </c>
      <c r="T289" s="3" t="str">
        <f>_xlfn.XLOOKUP(C289,DB!$A$2:$A$222,DB!$D$2:$D$222,"")</f>
        <v/>
      </c>
    </row>
    <row r="290" spans="6:20" x14ac:dyDescent="0.2">
      <c r="F290" s="2"/>
      <c r="I290" s="3"/>
      <c r="L290" s="3"/>
      <c r="N290" s="2"/>
      <c r="O290" s="3"/>
      <c r="Q290" s="3"/>
      <c r="R290" s="3" t="str">
        <f>IF(OR(G290="12R",G290="12L"),_xlfn.XLOOKUP(C290,DB!$A$2:$A$222,DB!$B$2:$B$222,""),IF(OR(G290="30L",G290="30R"),_xlfn.XLOOKUP(C290,DB!$A$2:$A$222,DB!$C$2:$C$222,""),""))</f>
        <v/>
      </c>
      <c r="S290" s="3">
        <f t="shared" si="6"/>
        <v>0</v>
      </c>
      <c r="T290" s="3" t="str">
        <f>_xlfn.XLOOKUP(C290,DB!$A$2:$A$222,DB!$D$2:$D$222,"")</f>
        <v/>
      </c>
    </row>
    <row r="291" spans="6:20" x14ac:dyDescent="0.2">
      <c r="F291" s="2"/>
      <c r="I291" s="3"/>
      <c r="L291" s="3"/>
      <c r="N291" s="2"/>
      <c r="O291" s="3"/>
      <c r="Q291" s="3"/>
      <c r="R291" s="3" t="str">
        <f>IF(OR(G291="12R",G291="12L"),_xlfn.XLOOKUP(C291,DB!$A$2:$A$222,DB!$B$2:$B$222,""),IF(OR(G291="30L",G291="30R"),_xlfn.XLOOKUP(C291,DB!$A$2:$A$222,DB!$C$2:$C$222,""),""))</f>
        <v/>
      </c>
      <c r="S291" s="3">
        <f t="shared" si="6"/>
        <v>0</v>
      </c>
      <c r="T291" s="3" t="str">
        <f>_xlfn.XLOOKUP(C291,DB!$A$2:$A$222,DB!$D$2:$D$222,"")</f>
        <v/>
      </c>
    </row>
    <row r="292" spans="6:20" x14ac:dyDescent="0.2">
      <c r="F292" s="2"/>
      <c r="I292" s="3"/>
      <c r="L292" s="3"/>
      <c r="N292" s="2"/>
      <c r="O292" s="3"/>
      <c r="Q292" s="3"/>
      <c r="R292" s="3" t="str">
        <f>IF(OR(G292="12R",G292="12L"),_xlfn.XLOOKUP(C292,DB!$A$2:$A$222,DB!$B$2:$B$222,""),IF(OR(G292="30L",G292="30R"),_xlfn.XLOOKUP(C292,DB!$A$2:$A$222,DB!$C$2:$C$222,""),""))</f>
        <v/>
      </c>
      <c r="S292" s="3">
        <f t="shared" si="6"/>
        <v>0</v>
      </c>
      <c r="T292" s="3" t="str">
        <f>_xlfn.XLOOKUP(C292,DB!$A$2:$A$222,DB!$D$2:$D$222,"")</f>
        <v/>
      </c>
    </row>
    <row r="293" spans="6:20" x14ac:dyDescent="0.2">
      <c r="F293" s="2"/>
      <c r="I293" s="3"/>
      <c r="L293" s="3"/>
      <c r="N293" s="2"/>
      <c r="O293" s="3"/>
      <c r="Q293" s="3"/>
      <c r="R293" s="3" t="str">
        <f>IF(OR(G293="12R",G293="12L"),_xlfn.XLOOKUP(C293,DB!$A$2:$A$222,DB!$B$2:$B$222,""),IF(OR(G293="30L",G293="30R"),_xlfn.XLOOKUP(C293,DB!$A$2:$A$222,DB!$C$2:$C$222,""),""))</f>
        <v/>
      </c>
      <c r="S293" s="3">
        <f t="shared" si="6"/>
        <v>0</v>
      </c>
      <c r="T293" s="3" t="str">
        <f>_xlfn.XLOOKUP(C293,DB!$A$2:$A$222,DB!$D$2:$D$222,"")</f>
        <v/>
      </c>
    </row>
    <row r="294" spans="6:20" x14ac:dyDescent="0.2">
      <c r="F294" s="2"/>
      <c r="I294" s="3"/>
      <c r="L294" s="3"/>
      <c r="N294" s="2"/>
      <c r="O294" s="3"/>
      <c r="Q294" s="3"/>
      <c r="R294" s="3" t="str">
        <f>IF(OR(G294="12R",G294="12L"),_xlfn.XLOOKUP(C294,DB!$A$2:$A$222,DB!$B$2:$B$222,""),IF(OR(G294="30L",G294="30R"),_xlfn.XLOOKUP(C294,DB!$A$2:$A$222,DB!$C$2:$C$222,""),""))</f>
        <v/>
      </c>
      <c r="S294" s="3">
        <f t="shared" si="6"/>
        <v>0</v>
      </c>
      <c r="T294" s="3" t="str">
        <f>_xlfn.XLOOKUP(C294,DB!$A$2:$A$222,DB!$D$2:$D$222,"")</f>
        <v/>
      </c>
    </row>
    <row r="295" spans="6:20" x14ac:dyDescent="0.2">
      <c r="F295" s="2"/>
      <c r="I295" s="3"/>
      <c r="L295" s="3"/>
      <c r="N295" s="2"/>
      <c r="O295" s="3"/>
      <c r="Q295" s="3"/>
      <c r="R295" s="3" t="str">
        <f>IF(OR(G295="12R",G295="12L"),_xlfn.XLOOKUP(C295,DB!$A$2:$A$222,DB!$B$2:$B$222,""),IF(OR(G295="30L",G295="30R"),_xlfn.XLOOKUP(C295,DB!$A$2:$A$222,DB!$C$2:$C$222,""),""))</f>
        <v/>
      </c>
      <c r="S295" s="3">
        <f t="shared" si="6"/>
        <v>0</v>
      </c>
      <c r="T295" s="3" t="str">
        <f>_xlfn.XLOOKUP(C295,DB!$A$2:$A$222,DB!$D$2:$D$222,"")</f>
        <v/>
      </c>
    </row>
    <row r="296" spans="6:20" x14ac:dyDescent="0.2">
      <c r="F296" s="2"/>
      <c r="I296" s="3"/>
      <c r="L296" s="3"/>
      <c r="N296" s="2"/>
      <c r="O296" s="3"/>
      <c r="Q296" s="3"/>
      <c r="R296" s="3" t="str">
        <f>IF(OR(G296="12R",G296="12L"),_xlfn.XLOOKUP(C296,DB!$A$2:$A$222,DB!$B$2:$B$222,""),IF(OR(G296="30L",G296="30R"),_xlfn.XLOOKUP(C296,DB!$A$2:$A$222,DB!$C$2:$C$222,""),""))</f>
        <v/>
      </c>
      <c r="S296" s="3">
        <f t="shared" si="6"/>
        <v>0</v>
      </c>
      <c r="T296" s="3" t="str">
        <f>_xlfn.XLOOKUP(C296,DB!$A$2:$A$222,DB!$D$2:$D$222,"")</f>
        <v/>
      </c>
    </row>
    <row r="297" spans="6:20" x14ac:dyDescent="0.2">
      <c r="F297" s="2"/>
      <c r="I297" s="3"/>
      <c r="L297" s="3"/>
      <c r="N297" s="2"/>
      <c r="O297" s="3"/>
      <c r="Q297" s="3"/>
      <c r="R297" s="3" t="str">
        <f>IF(OR(G297="12R",G297="12L"),_xlfn.XLOOKUP(C297,DB!$A$2:$A$222,DB!$B$2:$B$222,""),IF(OR(G297="30L",G297="30R"),_xlfn.XLOOKUP(C297,DB!$A$2:$A$222,DB!$C$2:$C$222,""),""))</f>
        <v/>
      </c>
      <c r="S297" s="3">
        <f t="shared" si="6"/>
        <v>0</v>
      </c>
      <c r="T297" s="3" t="str">
        <f>_xlfn.XLOOKUP(C297,DB!$A$2:$A$222,DB!$D$2:$D$222,"")</f>
        <v/>
      </c>
    </row>
    <row r="298" spans="6:20" x14ac:dyDescent="0.2">
      <c r="F298" s="2"/>
      <c r="I298" s="3"/>
      <c r="L298" s="3"/>
      <c r="N298" s="2"/>
      <c r="O298" s="3"/>
      <c r="Q298" s="3"/>
      <c r="R298" s="3" t="str">
        <f>IF(OR(G298="12R",G298="12L"),_xlfn.XLOOKUP(C298,DB!$A$2:$A$222,DB!$B$2:$B$222,""),IF(OR(G298="30L",G298="30R"),_xlfn.XLOOKUP(C298,DB!$A$2:$A$222,DB!$C$2:$C$222,""),""))</f>
        <v/>
      </c>
      <c r="S298" s="3">
        <f t="shared" si="6"/>
        <v>0</v>
      </c>
      <c r="T298" s="3" t="str">
        <f>_xlfn.XLOOKUP(C298,DB!$A$2:$A$222,DB!$D$2:$D$222,"")</f>
        <v/>
      </c>
    </row>
    <row r="299" spans="6:20" x14ac:dyDescent="0.2">
      <c r="F299" s="2"/>
      <c r="I299" s="3"/>
      <c r="L299" s="3"/>
      <c r="N299" s="2"/>
      <c r="O299" s="3"/>
      <c r="Q299" s="3"/>
      <c r="R299" s="3" t="str">
        <f>IF(OR(G299="12R",G299="12L"),_xlfn.XLOOKUP(C299,DB!$A$2:$A$222,DB!$B$2:$B$222,""),IF(OR(G299="30L",G299="30R"),_xlfn.XLOOKUP(C299,DB!$A$2:$A$222,DB!$C$2:$C$222,""),""))</f>
        <v/>
      </c>
      <c r="S299" s="3">
        <f t="shared" si="6"/>
        <v>0</v>
      </c>
      <c r="T299" s="3" t="str">
        <f>_xlfn.XLOOKUP(C299,DB!$A$2:$A$222,DB!$D$2:$D$222,"")</f>
        <v/>
      </c>
    </row>
    <row r="300" spans="6:20" x14ac:dyDescent="0.2">
      <c r="F300" s="2"/>
      <c r="I300" s="3"/>
      <c r="L300" s="3"/>
      <c r="N300" s="2"/>
      <c r="O300" s="3"/>
      <c r="Q300" s="3"/>
      <c r="R300" s="3" t="str">
        <f>IF(OR(G300="12R",G300="12L"),_xlfn.XLOOKUP(C300,DB!$A$2:$A$222,DB!$B$2:$B$222,""),IF(OR(G300="30L",G300="30R"),_xlfn.XLOOKUP(C300,DB!$A$2:$A$222,DB!$C$2:$C$222,""),""))</f>
        <v/>
      </c>
      <c r="S300" s="3">
        <f t="shared" si="6"/>
        <v>0</v>
      </c>
      <c r="T300" s="3" t="str">
        <f>_xlfn.XLOOKUP(C300,DB!$A$2:$A$222,DB!$D$2:$D$222,"")</f>
        <v/>
      </c>
    </row>
    <row r="301" spans="6:20" x14ac:dyDescent="0.2">
      <c r="F301" s="2"/>
      <c r="I301" s="3"/>
      <c r="L301" s="3"/>
      <c r="N301" s="2"/>
      <c r="O301" s="3"/>
      <c r="Q301" s="3"/>
      <c r="R301" s="3" t="str">
        <f>IF(OR(G301="12R",G301="12L"),_xlfn.XLOOKUP(C301,DB!$A$2:$A$222,DB!$B$2:$B$222,""),IF(OR(G301="30L",G301="30R"),_xlfn.XLOOKUP(C301,DB!$A$2:$A$222,DB!$C$2:$C$222,""),""))</f>
        <v/>
      </c>
      <c r="S301" s="3">
        <f t="shared" si="6"/>
        <v>0</v>
      </c>
      <c r="T301" s="3" t="str">
        <f>_xlfn.XLOOKUP(C301,DB!$A$2:$A$222,DB!$D$2:$D$222,"")</f>
        <v/>
      </c>
    </row>
    <row r="302" spans="6:20" x14ac:dyDescent="0.2">
      <c r="F302" s="2"/>
      <c r="I302" s="3"/>
      <c r="L302" s="3"/>
      <c r="N302" s="2"/>
      <c r="O302" s="3"/>
      <c r="Q302" s="3"/>
      <c r="R302" s="3" t="str">
        <f>IF(OR(G302="12R",G302="12L"),_xlfn.XLOOKUP(C302,DB!$A$2:$A$222,DB!$B$2:$B$222,""),IF(OR(G302="30L",G302="30R"),_xlfn.XLOOKUP(C302,DB!$A$2:$A$222,DB!$C$2:$C$222,""),""))</f>
        <v/>
      </c>
      <c r="S302" s="3">
        <f t="shared" si="6"/>
        <v>0</v>
      </c>
      <c r="T302" s="3" t="str">
        <f>_xlfn.XLOOKUP(C302,DB!$A$2:$A$222,DB!$D$2:$D$222,"")</f>
        <v/>
      </c>
    </row>
    <row r="303" spans="6:20" x14ac:dyDescent="0.2">
      <c r="F303" s="2"/>
      <c r="I303" s="3"/>
      <c r="L303" s="3"/>
      <c r="N303" s="2"/>
      <c r="O303" s="3"/>
      <c r="Q303" s="3"/>
      <c r="R303" s="3" t="str">
        <f>IF(OR(G303="12R",G303="12L"),_xlfn.XLOOKUP(C303,DB!$A$2:$A$222,DB!$B$2:$B$222,""),IF(OR(G303="30L",G303="30R"),_xlfn.XLOOKUP(C303,DB!$A$2:$A$222,DB!$C$2:$C$222,""),""))</f>
        <v/>
      </c>
      <c r="S303" s="3">
        <f t="shared" si="6"/>
        <v>0</v>
      </c>
      <c r="T303" s="3" t="str">
        <f>_xlfn.XLOOKUP(C303,DB!$A$2:$A$222,DB!$D$2:$D$222,"")</f>
        <v/>
      </c>
    </row>
    <row r="304" spans="6:20" x14ac:dyDescent="0.2">
      <c r="F304" s="2"/>
      <c r="I304" s="3"/>
      <c r="L304" s="3"/>
      <c r="N304" s="2"/>
      <c r="O304" s="3"/>
      <c r="Q304" s="3"/>
      <c r="R304" s="3" t="str">
        <f>IF(OR(G304="12R",G304="12L"),_xlfn.XLOOKUP(C304,DB!$A$2:$A$222,DB!$B$2:$B$222,""),IF(OR(G304="30L",G304="30R"),_xlfn.XLOOKUP(C304,DB!$A$2:$A$222,DB!$C$2:$C$222,""),""))</f>
        <v/>
      </c>
      <c r="S304" s="3">
        <f t="shared" si="6"/>
        <v>0</v>
      </c>
      <c r="T304" s="3" t="str">
        <f>_xlfn.XLOOKUP(C304,DB!$A$2:$A$222,DB!$D$2:$D$222,"")</f>
        <v/>
      </c>
    </row>
    <row r="305" spans="6:20" x14ac:dyDescent="0.2">
      <c r="F305" s="2"/>
      <c r="I305" s="3"/>
      <c r="L305" s="3"/>
      <c r="N305" s="2"/>
      <c r="O305" s="3"/>
      <c r="Q305" s="3"/>
      <c r="R305" s="3" t="str">
        <f>IF(OR(G305="12R",G305="12L"),_xlfn.XLOOKUP(C305,DB!$A$2:$A$222,DB!$B$2:$B$222,""),IF(OR(G305="30L",G305="30R"),_xlfn.XLOOKUP(C305,DB!$A$2:$A$222,DB!$C$2:$C$222,""),""))</f>
        <v/>
      </c>
      <c r="S305" s="3">
        <f t="shared" ref="S305:S336" si="7">HOUR(F305)</f>
        <v>0</v>
      </c>
      <c r="T305" s="3" t="str">
        <f>_xlfn.XLOOKUP(C305,DB!$A$2:$A$222,DB!$D$2:$D$222,"")</f>
        <v/>
      </c>
    </row>
    <row r="306" spans="6:20" x14ac:dyDescent="0.2">
      <c r="F306" s="2"/>
      <c r="I306" s="3"/>
      <c r="L306" s="3"/>
      <c r="N306" s="2"/>
      <c r="O306" s="3"/>
      <c r="Q306" s="3"/>
      <c r="R306" s="3" t="str">
        <f>IF(OR(G306="12R",G306="12L"),_xlfn.XLOOKUP(C306,DB!$A$2:$A$222,DB!$B$2:$B$222,""),IF(OR(G306="30L",G306="30R"),_xlfn.XLOOKUP(C306,DB!$A$2:$A$222,DB!$C$2:$C$222,""),""))</f>
        <v/>
      </c>
      <c r="S306" s="3">
        <f t="shared" si="7"/>
        <v>0</v>
      </c>
      <c r="T306" s="3" t="str">
        <f>_xlfn.XLOOKUP(C306,DB!$A$2:$A$222,DB!$D$2:$D$222,"")</f>
        <v/>
      </c>
    </row>
    <row r="307" spans="6:20" x14ac:dyDescent="0.2">
      <c r="F307" s="2"/>
      <c r="I307" s="3"/>
      <c r="L307" s="3"/>
      <c r="N307" s="2"/>
      <c r="O307" s="3"/>
      <c r="Q307" s="3"/>
      <c r="R307" s="3" t="str">
        <f>IF(OR(G307="12R",G307="12L"),_xlfn.XLOOKUP(C307,DB!$A$2:$A$222,DB!$B$2:$B$222,""),IF(OR(G307="30L",G307="30R"),_xlfn.XLOOKUP(C307,DB!$A$2:$A$222,DB!$C$2:$C$222,""),""))</f>
        <v/>
      </c>
      <c r="S307" s="3">
        <f t="shared" si="7"/>
        <v>0</v>
      </c>
      <c r="T307" s="3" t="str">
        <f>_xlfn.XLOOKUP(C307,DB!$A$2:$A$222,DB!$D$2:$D$222,"")</f>
        <v/>
      </c>
    </row>
    <row r="308" spans="6:20" x14ac:dyDescent="0.2">
      <c r="F308" s="2"/>
      <c r="I308" s="3"/>
      <c r="L308" s="3"/>
      <c r="N308" s="2"/>
      <c r="O308" s="3"/>
      <c r="Q308" s="3"/>
      <c r="R308" s="3" t="str">
        <f>IF(OR(G308="12R",G308="12L"),_xlfn.XLOOKUP(C308,DB!$A$2:$A$222,DB!$B$2:$B$222,""),IF(OR(G308="30L",G308="30R"),_xlfn.XLOOKUP(C308,DB!$A$2:$A$222,DB!$C$2:$C$222,""),""))</f>
        <v/>
      </c>
      <c r="S308" s="3">
        <f t="shared" si="7"/>
        <v>0</v>
      </c>
      <c r="T308" s="3" t="str">
        <f>_xlfn.XLOOKUP(C308,DB!$A$2:$A$222,DB!$D$2:$D$222,"")</f>
        <v/>
      </c>
    </row>
    <row r="309" spans="6:20" x14ac:dyDescent="0.2">
      <c r="F309" s="2"/>
      <c r="I309" s="3"/>
      <c r="L309" s="3"/>
      <c r="N309" s="2"/>
      <c r="O309" s="3"/>
      <c r="Q309" s="3"/>
      <c r="R309" s="3" t="str">
        <f>IF(OR(G309="12R",G309="12L"),_xlfn.XLOOKUP(C309,DB!$A$2:$A$222,DB!$B$2:$B$222,""),IF(OR(G309="30L",G309="30R"),_xlfn.XLOOKUP(C309,DB!$A$2:$A$222,DB!$C$2:$C$222,""),""))</f>
        <v/>
      </c>
      <c r="S309" s="3">
        <f t="shared" si="7"/>
        <v>0</v>
      </c>
      <c r="T309" s="3" t="str">
        <f>_xlfn.XLOOKUP(C309,DB!$A$2:$A$222,DB!$D$2:$D$222,"")</f>
        <v/>
      </c>
    </row>
    <row r="310" spans="6:20" x14ac:dyDescent="0.2">
      <c r="F310" s="2"/>
      <c r="I310" s="3"/>
      <c r="L310" s="3"/>
      <c r="N310" s="2"/>
      <c r="O310" s="3"/>
      <c r="Q310" s="3"/>
      <c r="R310" s="3" t="str">
        <f>IF(OR(G310="12R",G310="12L"),_xlfn.XLOOKUP(C310,DB!$A$2:$A$222,DB!$B$2:$B$222,""),IF(OR(G310="30L",G310="30R"),_xlfn.XLOOKUP(C310,DB!$A$2:$A$222,DB!$C$2:$C$222,""),""))</f>
        <v/>
      </c>
      <c r="S310" s="3">
        <f t="shared" si="7"/>
        <v>0</v>
      </c>
      <c r="T310" s="3" t="str">
        <f>_xlfn.XLOOKUP(C310,DB!$A$2:$A$222,DB!$D$2:$D$222,"")</f>
        <v/>
      </c>
    </row>
    <row r="311" spans="6:20" x14ac:dyDescent="0.2">
      <c r="F311" s="2"/>
      <c r="I311" s="3"/>
      <c r="L311" s="3"/>
      <c r="N311" s="2"/>
      <c r="O311" s="3"/>
      <c r="Q311" s="3"/>
      <c r="R311" s="3" t="str">
        <f>IF(OR(G311="12R",G311="12L"),_xlfn.XLOOKUP(C311,DB!$A$2:$A$222,DB!$B$2:$B$222,""),IF(OR(G311="30L",G311="30R"),_xlfn.XLOOKUP(C311,DB!$A$2:$A$222,DB!$C$2:$C$222,""),""))</f>
        <v/>
      </c>
      <c r="S311" s="3">
        <f t="shared" si="7"/>
        <v>0</v>
      </c>
      <c r="T311" s="3" t="str">
        <f>_xlfn.XLOOKUP(C311,DB!$A$2:$A$222,DB!$D$2:$D$222,"")</f>
        <v/>
      </c>
    </row>
    <row r="312" spans="6:20" x14ac:dyDescent="0.2">
      <c r="F312" s="2"/>
      <c r="I312" s="3"/>
      <c r="L312" s="3"/>
      <c r="N312" s="2"/>
      <c r="O312" s="3"/>
      <c r="Q312" s="3"/>
      <c r="R312" s="3" t="str">
        <f>IF(OR(G312="12R",G312="12L"),_xlfn.XLOOKUP(C312,DB!$A$2:$A$222,DB!$B$2:$B$222,""),IF(OR(G312="30L",G312="30R"),_xlfn.XLOOKUP(C312,DB!$A$2:$A$222,DB!$C$2:$C$222,""),""))</f>
        <v/>
      </c>
      <c r="S312" s="3">
        <f t="shared" si="7"/>
        <v>0</v>
      </c>
      <c r="T312" s="3" t="str">
        <f>_xlfn.XLOOKUP(C312,DB!$A$2:$A$222,DB!$D$2:$D$222,"")</f>
        <v/>
      </c>
    </row>
    <row r="313" spans="6:20" x14ac:dyDescent="0.2">
      <c r="F313" s="2"/>
      <c r="I313" s="3"/>
      <c r="L313" s="3"/>
      <c r="N313" s="2"/>
      <c r="O313" s="3"/>
      <c r="Q313" s="3"/>
      <c r="R313" s="3" t="str">
        <f>IF(OR(G313="12R",G313="12L"),_xlfn.XLOOKUP(C313,DB!$A$2:$A$222,DB!$B$2:$B$222,""),IF(OR(G313="30L",G313="30R"),_xlfn.XLOOKUP(C313,DB!$A$2:$A$222,DB!$C$2:$C$222,""),""))</f>
        <v/>
      </c>
      <c r="S313" s="3">
        <f t="shared" si="7"/>
        <v>0</v>
      </c>
      <c r="T313" s="3" t="str">
        <f>_xlfn.XLOOKUP(C313,DB!$A$2:$A$222,DB!$D$2:$D$222,"")</f>
        <v/>
      </c>
    </row>
    <row r="314" spans="6:20" x14ac:dyDescent="0.2">
      <c r="F314" s="2"/>
      <c r="I314" s="3"/>
      <c r="L314" s="3"/>
      <c r="N314" s="2"/>
      <c r="O314" s="3"/>
      <c r="Q314" s="3"/>
      <c r="R314" s="3" t="str">
        <f>IF(OR(G314="12R",G314="12L"),_xlfn.XLOOKUP(C314,DB!$A$2:$A$222,DB!$B$2:$B$222,""),IF(OR(G314="30L",G314="30R"),_xlfn.XLOOKUP(C314,DB!$A$2:$A$222,DB!$C$2:$C$222,""),""))</f>
        <v/>
      </c>
      <c r="S314" s="3">
        <f t="shared" si="7"/>
        <v>0</v>
      </c>
      <c r="T314" s="3" t="str">
        <f>_xlfn.XLOOKUP(C314,DB!$A$2:$A$222,DB!$D$2:$D$222,"")</f>
        <v/>
      </c>
    </row>
    <row r="315" spans="6:20" x14ac:dyDescent="0.2">
      <c r="F315" s="2"/>
      <c r="I315" s="3"/>
      <c r="L315" s="3"/>
      <c r="N315" s="2"/>
      <c r="O315" s="3"/>
      <c r="Q315" s="3"/>
      <c r="R315" s="3" t="str">
        <f>IF(OR(G315="12R",G315="12L"),_xlfn.XLOOKUP(C315,DB!$A$2:$A$222,DB!$B$2:$B$222,""),IF(OR(G315="30L",G315="30R"),_xlfn.XLOOKUP(C315,DB!$A$2:$A$222,DB!$C$2:$C$222,""),""))</f>
        <v/>
      </c>
      <c r="S315" s="3">
        <f t="shared" si="7"/>
        <v>0</v>
      </c>
      <c r="T315" s="3" t="str">
        <f>_xlfn.XLOOKUP(C315,DB!$A$2:$A$222,DB!$D$2:$D$222,"")</f>
        <v/>
      </c>
    </row>
    <row r="316" spans="6:20" x14ac:dyDescent="0.2">
      <c r="F316" s="2"/>
      <c r="I316" s="3"/>
      <c r="L316" s="3"/>
      <c r="N316" s="2"/>
      <c r="O316" s="3"/>
      <c r="Q316" s="3"/>
      <c r="R316" s="3" t="str">
        <f>IF(OR(G316="12R",G316="12L"),_xlfn.XLOOKUP(C316,DB!$A$2:$A$222,DB!$B$2:$B$222,""),IF(OR(G316="30L",G316="30R"),_xlfn.XLOOKUP(C316,DB!$A$2:$A$222,DB!$C$2:$C$222,""),""))</f>
        <v/>
      </c>
      <c r="S316" s="3">
        <f t="shared" si="7"/>
        <v>0</v>
      </c>
      <c r="T316" s="3" t="str">
        <f>_xlfn.XLOOKUP(C316,DB!$A$2:$A$222,DB!$D$2:$D$222,"")</f>
        <v/>
      </c>
    </row>
    <row r="317" spans="6:20" x14ac:dyDescent="0.2">
      <c r="F317" s="2"/>
      <c r="I317" s="3"/>
      <c r="L317" s="3"/>
      <c r="N317" s="2"/>
      <c r="O317" s="3"/>
      <c r="Q317" s="3"/>
      <c r="R317" s="3" t="str">
        <f>IF(OR(G317="12R",G317="12L"),_xlfn.XLOOKUP(C317,DB!$A$2:$A$222,DB!$B$2:$B$222,""),IF(OR(G317="30L",G317="30R"),_xlfn.XLOOKUP(C317,DB!$A$2:$A$222,DB!$C$2:$C$222,""),""))</f>
        <v/>
      </c>
      <c r="S317" s="3">
        <f t="shared" si="7"/>
        <v>0</v>
      </c>
      <c r="T317" s="3" t="str">
        <f>_xlfn.XLOOKUP(C317,DB!$A$2:$A$222,DB!$D$2:$D$222,"")</f>
        <v/>
      </c>
    </row>
    <row r="318" spans="6:20" x14ac:dyDescent="0.2">
      <c r="F318" s="2"/>
      <c r="I318" s="3"/>
      <c r="L318" s="3"/>
      <c r="N318" s="2"/>
      <c r="O318" s="3"/>
      <c r="Q318" s="3"/>
      <c r="R318" s="3" t="str">
        <f>IF(OR(G318="12R",G318="12L"),_xlfn.XLOOKUP(C318,DB!$A$2:$A$222,DB!$B$2:$B$222,""),IF(OR(G318="30L",G318="30R"),_xlfn.XLOOKUP(C318,DB!$A$2:$A$222,DB!$C$2:$C$222,""),""))</f>
        <v/>
      </c>
      <c r="S318" s="3">
        <f t="shared" si="7"/>
        <v>0</v>
      </c>
      <c r="T318" s="3" t="str">
        <f>_xlfn.XLOOKUP(C318,DB!$A$2:$A$222,DB!$D$2:$D$222,"")</f>
        <v/>
      </c>
    </row>
    <row r="319" spans="6:20" x14ac:dyDescent="0.2">
      <c r="F319" s="2"/>
      <c r="I319" s="3"/>
      <c r="L319" s="3"/>
      <c r="N319" s="2"/>
      <c r="O319" s="3"/>
      <c r="Q319" s="3"/>
      <c r="R319" s="3" t="str">
        <f>IF(OR(G319="12R",G319="12L"),_xlfn.XLOOKUP(C319,DB!$A$2:$A$222,DB!$B$2:$B$222,""),IF(OR(G319="30L",G319="30R"),_xlfn.XLOOKUP(C319,DB!$A$2:$A$222,DB!$C$2:$C$222,""),""))</f>
        <v/>
      </c>
      <c r="S319" s="3">
        <f t="shared" si="7"/>
        <v>0</v>
      </c>
      <c r="T319" s="3" t="str">
        <f>_xlfn.XLOOKUP(C319,DB!$A$2:$A$222,DB!$D$2:$D$222,"")</f>
        <v/>
      </c>
    </row>
    <row r="320" spans="6:20" x14ac:dyDescent="0.2">
      <c r="F320" s="2"/>
      <c r="I320" s="3"/>
      <c r="L320" s="3"/>
      <c r="N320" s="2"/>
      <c r="O320" s="3"/>
      <c r="Q320" s="3"/>
      <c r="R320" s="3" t="str">
        <f>IF(OR(G320="12R",G320="12L"),_xlfn.XLOOKUP(C320,DB!$A$2:$A$222,DB!$B$2:$B$222,""),IF(OR(G320="30L",G320="30R"),_xlfn.XLOOKUP(C320,DB!$A$2:$A$222,DB!$C$2:$C$222,""),""))</f>
        <v/>
      </c>
      <c r="S320" s="3">
        <f t="shared" si="7"/>
        <v>0</v>
      </c>
      <c r="T320" s="3" t="str">
        <f>_xlfn.XLOOKUP(C320,DB!$A$2:$A$222,DB!$D$2:$D$222,"")</f>
        <v/>
      </c>
    </row>
    <row r="321" spans="6:20" x14ac:dyDescent="0.2">
      <c r="F321" s="2"/>
      <c r="I321" s="3"/>
      <c r="L321" s="3"/>
      <c r="N321" s="2"/>
      <c r="O321" s="3"/>
      <c r="Q321" s="3"/>
      <c r="R321" s="3" t="str">
        <f>IF(OR(G321="12R",G321="12L"),_xlfn.XLOOKUP(C321,DB!$A$2:$A$222,DB!$B$2:$B$222,""),IF(OR(G321="30L",G321="30R"),_xlfn.XLOOKUP(C321,DB!$A$2:$A$222,DB!$C$2:$C$222,""),""))</f>
        <v/>
      </c>
      <c r="S321" s="3">
        <f t="shared" si="7"/>
        <v>0</v>
      </c>
      <c r="T321" s="3" t="str">
        <f>_xlfn.XLOOKUP(C321,DB!$A$2:$A$222,DB!$D$2:$D$222,"")</f>
        <v/>
      </c>
    </row>
    <row r="322" spans="6:20" x14ac:dyDescent="0.2">
      <c r="F322" s="2"/>
      <c r="I322" s="3"/>
      <c r="L322" s="3"/>
      <c r="N322" s="2"/>
      <c r="O322" s="3"/>
      <c r="Q322" s="3"/>
      <c r="R322" s="3" t="str">
        <f>IF(OR(G322="12R",G322="12L"),_xlfn.XLOOKUP(C322,DB!$A$2:$A$222,DB!$B$2:$B$222,""),IF(OR(G322="30L",G322="30R"),_xlfn.XLOOKUP(C322,DB!$A$2:$A$222,DB!$C$2:$C$222,""),""))</f>
        <v/>
      </c>
      <c r="S322" s="3">
        <f t="shared" si="7"/>
        <v>0</v>
      </c>
      <c r="T322" s="3" t="str">
        <f>_xlfn.XLOOKUP(C322,DB!$A$2:$A$222,DB!$D$2:$D$222,"")</f>
        <v/>
      </c>
    </row>
    <row r="323" spans="6:20" x14ac:dyDescent="0.2">
      <c r="F323" s="2"/>
      <c r="I323" s="3"/>
      <c r="L323" s="3"/>
      <c r="N323" s="2"/>
      <c r="O323" s="3"/>
      <c r="Q323" s="3"/>
      <c r="R323" s="3" t="str">
        <f>IF(OR(G323="12R",G323="12L"),_xlfn.XLOOKUP(C323,DB!$A$2:$A$222,DB!$B$2:$B$222,""),IF(OR(G323="30L",G323="30R"),_xlfn.XLOOKUP(C323,DB!$A$2:$A$222,DB!$C$2:$C$222,""),""))</f>
        <v/>
      </c>
      <c r="S323" s="3">
        <f t="shared" si="7"/>
        <v>0</v>
      </c>
      <c r="T323" s="3" t="str">
        <f>_xlfn.XLOOKUP(C323,DB!$A$2:$A$222,DB!$D$2:$D$222,"")</f>
        <v/>
      </c>
    </row>
    <row r="324" spans="6:20" x14ac:dyDescent="0.2">
      <c r="F324" s="2"/>
      <c r="I324" s="3"/>
      <c r="L324" s="3"/>
      <c r="N324" s="2"/>
      <c r="O324" s="3"/>
      <c r="Q324" s="3"/>
      <c r="R324" s="3" t="str">
        <f>IF(OR(G324="12R",G324="12L"),_xlfn.XLOOKUP(C324,DB!$A$2:$A$222,DB!$B$2:$B$222,""),IF(OR(G324="30L",G324="30R"),_xlfn.XLOOKUP(C324,DB!$A$2:$A$222,DB!$C$2:$C$222,""),""))</f>
        <v/>
      </c>
      <c r="S324" s="3">
        <f t="shared" si="7"/>
        <v>0</v>
      </c>
      <c r="T324" s="3" t="str">
        <f>_xlfn.XLOOKUP(C324,DB!$A$2:$A$222,DB!$D$2:$D$222,"")</f>
        <v/>
      </c>
    </row>
    <row r="325" spans="6:20" x14ac:dyDescent="0.2">
      <c r="F325" s="2"/>
      <c r="I325" s="3"/>
      <c r="L325" s="3"/>
      <c r="N325" s="2"/>
      <c r="O325" s="3"/>
      <c r="Q325" s="3"/>
      <c r="R325" s="3" t="str">
        <f>IF(OR(G325="12R",G325="12L"),_xlfn.XLOOKUP(C325,DB!$A$2:$A$222,DB!$B$2:$B$222,""),IF(OR(G325="30L",G325="30R"),_xlfn.XLOOKUP(C325,DB!$A$2:$A$222,DB!$C$2:$C$222,""),""))</f>
        <v/>
      </c>
      <c r="S325" s="3">
        <f t="shared" si="7"/>
        <v>0</v>
      </c>
      <c r="T325" s="3" t="str">
        <f>_xlfn.XLOOKUP(C325,DB!$A$2:$A$222,DB!$D$2:$D$222,"")</f>
        <v/>
      </c>
    </row>
    <row r="326" spans="6:20" x14ac:dyDescent="0.2">
      <c r="F326" s="2"/>
      <c r="I326" s="3"/>
      <c r="L326" s="3"/>
      <c r="N326" s="2"/>
      <c r="O326" s="3"/>
      <c r="Q326" s="3"/>
      <c r="R326" s="3" t="str">
        <f>IF(OR(G326="12R",G326="12L"),_xlfn.XLOOKUP(C326,DB!$A$2:$A$222,DB!$B$2:$B$222,""),IF(OR(G326="30L",G326="30R"),_xlfn.XLOOKUP(C326,DB!$A$2:$A$222,DB!$C$2:$C$222,""),""))</f>
        <v/>
      </c>
      <c r="S326" s="3">
        <f t="shared" si="7"/>
        <v>0</v>
      </c>
      <c r="T326" s="3" t="str">
        <f>_xlfn.XLOOKUP(C326,DB!$A$2:$A$222,DB!$D$2:$D$222,"")</f>
        <v/>
      </c>
    </row>
    <row r="327" spans="6:20" x14ac:dyDescent="0.2">
      <c r="F327" s="2"/>
      <c r="I327" s="3"/>
      <c r="L327" s="3"/>
      <c r="N327" s="2"/>
      <c r="O327" s="3"/>
      <c r="Q327" s="3"/>
      <c r="R327" s="3" t="str">
        <f>IF(OR(G327="12R",G327="12L"),_xlfn.XLOOKUP(C327,DB!$A$2:$A$222,DB!$B$2:$B$222,""),IF(OR(G327="30L",G327="30R"),_xlfn.XLOOKUP(C327,DB!$A$2:$A$222,DB!$C$2:$C$222,""),""))</f>
        <v/>
      </c>
      <c r="S327" s="3">
        <f t="shared" si="7"/>
        <v>0</v>
      </c>
      <c r="T327" s="3" t="str">
        <f>_xlfn.XLOOKUP(C327,DB!$A$2:$A$222,DB!$D$2:$D$222,"")</f>
        <v/>
      </c>
    </row>
    <row r="328" spans="6:20" x14ac:dyDescent="0.2">
      <c r="F328" s="2"/>
      <c r="I328" s="3"/>
      <c r="L328" s="3"/>
      <c r="N328" s="2"/>
      <c r="O328" s="3"/>
      <c r="Q328" s="3"/>
      <c r="R328" s="3" t="str">
        <f>IF(OR(G328="12R",G328="12L"),_xlfn.XLOOKUP(C328,DB!$A$2:$A$222,DB!$B$2:$B$222,""),IF(OR(G328="30L",G328="30R"),_xlfn.XLOOKUP(C328,DB!$A$2:$A$222,DB!$C$2:$C$222,""),""))</f>
        <v/>
      </c>
      <c r="S328" s="3">
        <f t="shared" si="7"/>
        <v>0</v>
      </c>
      <c r="T328" s="3" t="str">
        <f>_xlfn.XLOOKUP(C328,DB!$A$2:$A$222,DB!$D$2:$D$222,"")</f>
        <v/>
      </c>
    </row>
    <row r="329" spans="6:20" x14ac:dyDescent="0.2">
      <c r="F329" s="2"/>
      <c r="I329" s="3"/>
      <c r="L329" s="3"/>
      <c r="N329" s="2"/>
      <c r="O329" s="3"/>
      <c r="Q329" s="3"/>
      <c r="R329" s="3" t="str">
        <f>IF(OR(G329="12R",G329="12L"),_xlfn.XLOOKUP(C329,DB!$A$2:$A$222,DB!$B$2:$B$222,""),IF(OR(G329="30L",G329="30R"),_xlfn.XLOOKUP(C329,DB!$A$2:$A$222,DB!$C$2:$C$222,""),""))</f>
        <v/>
      </c>
      <c r="S329" s="3">
        <f t="shared" si="7"/>
        <v>0</v>
      </c>
      <c r="T329" s="3" t="str">
        <f>_xlfn.XLOOKUP(C329,DB!$A$2:$A$222,DB!$D$2:$D$222,"")</f>
        <v/>
      </c>
    </row>
    <row r="330" spans="6:20" x14ac:dyDescent="0.2">
      <c r="F330" s="2"/>
      <c r="I330" s="3"/>
      <c r="L330" s="3"/>
      <c r="N330" s="2"/>
      <c r="O330" s="3"/>
      <c r="Q330" s="3"/>
      <c r="R330" s="3" t="str">
        <f>IF(OR(G330="12R",G330="12L"),_xlfn.XLOOKUP(C330,DB!$A$2:$A$222,DB!$B$2:$B$222,""),IF(OR(G330="30L",G330="30R"),_xlfn.XLOOKUP(C330,DB!$A$2:$A$222,DB!$C$2:$C$222,""),""))</f>
        <v/>
      </c>
      <c r="S330" s="3">
        <f t="shared" si="7"/>
        <v>0</v>
      </c>
      <c r="T330" s="3" t="str">
        <f>_xlfn.XLOOKUP(C330,DB!$A$2:$A$222,DB!$D$2:$D$222,"")</f>
        <v/>
      </c>
    </row>
    <row r="331" spans="6:20" x14ac:dyDescent="0.2">
      <c r="F331" s="2"/>
      <c r="I331" s="3"/>
      <c r="L331" s="3"/>
      <c r="N331" s="2"/>
      <c r="O331" s="3"/>
      <c r="Q331" s="3"/>
      <c r="R331" s="3" t="str">
        <f>IF(OR(G331="12R",G331="12L"),_xlfn.XLOOKUP(C331,DB!$A$2:$A$222,DB!$B$2:$B$222,""),IF(OR(G331="30L",G331="30R"),_xlfn.XLOOKUP(C331,DB!$A$2:$A$222,DB!$C$2:$C$222,""),""))</f>
        <v/>
      </c>
      <c r="S331" s="3">
        <f t="shared" si="7"/>
        <v>0</v>
      </c>
      <c r="T331" s="3" t="str">
        <f>_xlfn.XLOOKUP(C331,DB!$A$2:$A$222,DB!$D$2:$D$222,"")</f>
        <v/>
      </c>
    </row>
    <row r="332" spans="6:20" x14ac:dyDescent="0.2">
      <c r="F332" s="2"/>
      <c r="I332" s="3"/>
      <c r="L332" s="3"/>
      <c r="N332" s="2"/>
      <c r="O332" s="3"/>
      <c r="Q332" s="3"/>
      <c r="R332" s="3" t="str">
        <f>IF(OR(G332="12R",G332="12L"),_xlfn.XLOOKUP(C332,DB!$A$2:$A$222,DB!$B$2:$B$222,""),IF(OR(G332="30L",G332="30R"),_xlfn.XLOOKUP(C332,DB!$A$2:$A$222,DB!$C$2:$C$222,""),""))</f>
        <v/>
      </c>
      <c r="S332" s="3">
        <f t="shared" si="7"/>
        <v>0</v>
      </c>
      <c r="T332" s="3" t="str">
        <f>_xlfn.XLOOKUP(C332,DB!$A$2:$A$222,DB!$D$2:$D$222,"")</f>
        <v/>
      </c>
    </row>
    <row r="333" spans="6:20" x14ac:dyDescent="0.2">
      <c r="F333" s="2"/>
      <c r="I333" s="3"/>
      <c r="L333" s="3"/>
      <c r="N333" s="2"/>
      <c r="O333" s="3"/>
      <c r="Q333" s="3"/>
      <c r="R333" s="3" t="str">
        <f>IF(OR(G333="12R",G333="12L"),_xlfn.XLOOKUP(C333,DB!$A$2:$A$222,DB!$B$2:$B$222,""),IF(OR(G333="30L",G333="30R"),_xlfn.XLOOKUP(C333,DB!$A$2:$A$222,DB!$C$2:$C$222,""),""))</f>
        <v/>
      </c>
      <c r="S333" s="3">
        <f t="shared" si="7"/>
        <v>0</v>
      </c>
      <c r="T333" s="3" t="str">
        <f>_xlfn.XLOOKUP(C333,DB!$A$2:$A$222,DB!$D$2:$D$222,"")</f>
        <v/>
      </c>
    </row>
    <row r="334" spans="6:20" x14ac:dyDescent="0.2">
      <c r="F334" s="2"/>
      <c r="I334" s="3"/>
      <c r="L334" s="3"/>
      <c r="N334" s="2"/>
      <c r="O334" s="3"/>
      <c r="Q334" s="3"/>
      <c r="R334" s="3" t="str">
        <f>IF(OR(G334="12R",G334="12L"),_xlfn.XLOOKUP(C334,DB!$A$2:$A$222,DB!$B$2:$B$222,""),IF(OR(G334="30L",G334="30R"),_xlfn.XLOOKUP(C334,DB!$A$2:$A$222,DB!$C$2:$C$222,""),""))</f>
        <v/>
      </c>
      <c r="S334" s="3">
        <f t="shared" si="7"/>
        <v>0</v>
      </c>
      <c r="T334" s="3" t="str">
        <f>_xlfn.XLOOKUP(C334,DB!$A$2:$A$222,DB!$D$2:$D$222,"")</f>
        <v/>
      </c>
    </row>
    <row r="335" spans="6:20" x14ac:dyDescent="0.2">
      <c r="F335" s="2"/>
      <c r="I335" s="3"/>
      <c r="L335" s="3"/>
      <c r="N335" s="2"/>
      <c r="O335" s="3"/>
      <c r="Q335" s="3"/>
      <c r="R335" s="3" t="str">
        <f>IF(OR(G335="12R",G335="12L"),_xlfn.XLOOKUP(C335,DB!$A$2:$A$222,DB!$B$2:$B$222,""),IF(OR(G335="30L",G335="30R"),_xlfn.XLOOKUP(C335,DB!$A$2:$A$222,DB!$C$2:$C$222,""),""))</f>
        <v/>
      </c>
      <c r="S335" s="3">
        <f t="shared" si="7"/>
        <v>0</v>
      </c>
      <c r="T335" s="3" t="str">
        <f>_xlfn.XLOOKUP(C335,DB!$A$2:$A$222,DB!$D$2:$D$222,"")</f>
        <v/>
      </c>
    </row>
    <row r="336" spans="6:20" x14ac:dyDescent="0.2">
      <c r="F336" s="2"/>
      <c r="I336" s="3"/>
      <c r="L336" s="3"/>
      <c r="N336" s="2"/>
      <c r="O336" s="3"/>
      <c r="Q336" s="3"/>
      <c r="R336" s="3" t="str">
        <f>IF(OR(G336="12R",G336="12L"),_xlfn.XLOOKUP(C336,DB!$A$2:$A$222,DB!$B$2:$B$222,""),IF(OR(G336="30L",G336="30R"),_xlfn.XLOOKUP(C336,DB!$A$2:$A$222,DB!$C$2:$C$222,""),""))</f>
        <v/>
      </c>
      <c r="S336" s="3">
        <f t="shared" si="7"/>
        <v>0</v>
      </c>
      <c r="T336" s="3" t="str">
        <f>_xlfn.XLOOKUP(C336,DB!$A$2:$A$222,DB!$D$2:$D$222,"")</f>
        <v/>
      </c>
    </row>
    <row r="337" spans="6:20" x14ac:dyDescent="0.2">
      <c r="F337" s="2"/>
      <c r="I337" s="3"/>
      <c r="L337" s="3"/>
      <c r="N337" s="2"/>
      <c r="O337" s="3"/>
      <c r="Q337" s="3"/>
      <c r="R337" s="3" t="str">
        <f>IF(OR(G337="12R",G337="12L"),_xlfn.XLOOKUP(C337,DB!$A$2:$A$222,DB!$B$2:$B$222,""),IF(OR(G337="30L",G337="30R"),_xlfn.XLOOKUP(C337,DB!$A$2:$A$222,DB!$C$2:$C$222,""),""))</f>
        <v/>
      </c>
      <c r="S337" s="3">
        <f t="shared" ref="S337:S354" si="8">HOUR(F337)</f>
        <v>0</v>
      </c>
      <c r="T337" s="3" t="str">
        <f>_xlfn.XLOOKUP(C337,DB!$A$2:$A$222,DB!$D$2:$D$222,"")</f>
        <v/>
      </c>
    </row>
    <row r="338" spans="6:20" x14ac:dyDescent="0.2">
      <c r="F338" s="2"/>
      <c r="I338" s="3"/>
      <c r="L338" s="3"/>
      <c r="N338" s="2"/>
      <c r="O338" s="3"/>
      <c r="Q338" s="3"/>
      <c r="R338" s="3" t="str">
        <f>IF(OR(G338="12R",G338="12L"),_xlfn.XLOOKUP(C338,DB!$A$2:$A$222,DB!$B$2:$B$222,""),IF(OR(G338="30L",G338="30R"),_xlfn.XLOOKUP(C338,DB!$A$2:$A$222,DB!$C$2:$C$222,""),""))</f>
        <v/>
      </c>
      <c r="S338" s="3">
        <f t="shared" si="8"/>
        <v>0</v>
      </c>
      <c r="T338" s="3" t="str">
        <f>_xlfn.XLOOKUP(C338,DB!$A$2:$A$222,DB!$D$2:$D$222,"")</f>
        <v/>
      </c>
    </row>
    <row r="339" spans="6:20" x14ac:dyDescent="0.2">
      <c r="F339" s="2"/>
      <c r="I339" s="3"/>
      <c r="L339" s="3"/>
      <c r="N339" s="2"/>
      <c r="O339" s="3"/>
      <c r="Q339" s="3"/>
      <c r="R339" s="3" t="str">
        <f>IF(OR(G339="12R",G339="12L"),_xlfn.XLOOKUP(C339,DB!$A$2:$A$222,DB!$B$2:$B$222,""),IF(OR(G339="30L",G339="30R"),_xlfn.XLOOKUP(C339,DB!$A$2:$A$222,DB!$C$2:$C$222,""),""))</f>
        <v/>
      </c>
      <c r="S339" s="3">
        <f t="shared" si="8"/>
        <v>0</v>
      </c>
      <c r="T339" s="3" t="str">
        <f>_xlfn.XLOOKUP(C339,DB!$A$2:$A$222,DB!$D$2:$D$222,"")</f>
        <v/>
      </c>
    </row>
    <row r="340" spans="6:20" x14ac:dyDescent="0.2">
      <c r="F340" s="2"/>
      <c r="I340" s="3"/>
      <c r="L340" s="3"/>
      <c r="N340" s="2"/>
      <c r="O340" s="3"/>
      <c r="Q340" s="3"/>
      <c r="R340" s="3" t="str">
        <f>IF(OR(G340="12R",G340="12L"),_xlfn.XLOOKUP(C340,DB!$A$2:$A$222,DB!$B$2:$B$222,""),IF(OR(G340="30L",G340="30R"),_xlfn.XLOOKUP(C340,DB!$A$2:$A$222,DB!$C$2:$C$222,""),""))</f>
        <v/>
      </c>
      <c r="S340" s="3">
        <f t="shared" si="8"/>
        <v>0</v>
      </c>
      <c r="T340" s="3" t="str">
        <f>_xlfn.XLOOKUP(C340,DB!$A$2:$A$222,DB!$D$2:$D$222,"")</f>
        <v/>
      </c>
    </row>
    <row r="341" spans="6:20" x14ac:dyDescent="0.2">
      <c r="F341" s="2"/>
      <c r="I341" s="3"/>
      <c r="L341" s="3"/>
      <c r="N341" s="2"/>
      <c r="O341" s="3"/>
      <c r="Q341" s="3"/>
      <c r="R341" s="3" t="str">
        <f>IF(OR(G341="12R",G341="12L"),_xlfn.XLOOKUP(C341,DB!$A$2:$A$222,DB!$B$2:$B$222,""),IF(OR(G341="30L",G341="30R"),_xlfn.XLOOKUP(C341,DB!$A$2:$A$222,DB!$C$2:$C$222,""),""))</f>
        <v/>
      </c>
      <c r="S341" s="3">
        <f t="shared" si="8"/>
        <v>0</v>
      </c>
      <c r="T341" s="3" t="str">
        <f>_xlfn.XLOOKUP(C341,DB!$A$2:$A$222,DB!$D$2:$D$222,"")</f>
        <v/>
      </c>
    </row>
    <row r="342" spans="6:20" x14ac:dyDescent="0.2">
      <c r="F342" s="2"/>
      <c r="I342" s="3"/>
      <c r="L342" s="3"/>
      <c r="N342" s="2"/>
      <c r="O342" s="3"/>
      <c r="Q342" s="3"/>
      <c r="R342" s="3" t="str">
        <f>IF(OR(G342="12R",G342="12L"),_xlfn.XLOOKUP(C342,DB!$A$2:$A$222,DB!$B$2:$B$222,""),IF(OR(G342="30L",G342="30R"),_xlfn.XLOOKUP(C342,DB!$A$2:$A$222,DB!$C$2:$C$222,""),""))</f>
        <v/>
      </c>
      <c r="S342" s="3">
        <f t="shared" si="8"/>
        <v>0</v>
      </c>
      <c r="T342" s="3" t="str">
        <f>_xlfn.XLOOKUP(C342,DB!$A$2:$A$222,DB!$D$2:$D$222,"")</f>
        <v/>
      </c>
    </row>
    <row r="343" spans="6:20" x14ac:dyDescent="0.2">
      <c r="F343" s="2"/>
      <c r="I343" s="3"/>
      <c r="L343" s="3"/>
      <c r="N343" s="2"/>
      <c r="O343" s="3"/>
      <c r="Q343" s="3"/>
      <c r="R343" s="3" t="str">
        <f>IF(OR(G343="12R",G343="12L"),_xlfn.XLOOKUP(C343,DB!$A$2:$A$222,DB!$B$2:$B$222,""),IF(OR(G343="30L",G343="30R"),_xlfn.XLOOKUP(C343,DB!$A$2:$A$222,DB!$C$2:$C$222,""),""))</f>
        <v/>
      </c>
      <c r="S343" s="3">
        <f t="shared" si="8"/>
        <v>0</v>
      </c>
      <c r="T343" s="3" t="str">
        <f>_xlfn.XLOOKUP(C343,DB!$A$2:$A$222,DB!$D$2:$D$222,"")</f>
        <v/>
      </c>
    </row>
    <row r="344" spans="6:20" x14ac:dyDescent="0.2">
      <c r="F344" s="2"/>
      <c r="I344" s="3"/>
      <c r="L344" s="3"/>
      <c r="N344" s="2"/>
      <c r="O344" s="3"/>
      <c r="Q344" s="3"/>
      <c r="R344" s="3" t="str">
        <f>IF(OR(G344="12R",G344="12L"),_xlfn.XLOOKUP(C344,DB!$A$2:$A$222,DB!$B$2:$B$222,""),IF(OR(G344="30L",G344="30R"),_xlfn.XLOOKUP(C344,DB!$A$2:$A$222,DB!$C$2:$C$222,""),""))</f>
        <v/>
      </c>
      <c r="S344" s="3">
        <f t="shared" si="8"/>
        <v>0</v>
      </c>
      <c r="T344" s="3" t="str">
        <f>_xlfn.XLOOKUP(C344,DB!$A$2:$A$222,DB!$D$2:$D$222,"")</f>
        <v/>
      </c>
    </row>
    <row r="345" spans="6:20" x14ac:dyDescent="0.2">
      <c r="F345" s="2"/>
      <c r="I345" s="3"/>
      <c r="L345" s="3"/>
      <c r="N345" s="2"/>
      <c r="O345" s="3"/>
      <c r="Q345" s="3"/>
      <c r="R345" s="3" t="str">
        <f>IF(OR(G345="12R",G345="12L"),_xlfn.XLOOKUP(C345,DB!$A$2:$A$222,DB!$B$2:$B$222,""),IF(OR(G345="30L",G345="30R"),_xlfn.XLOOKUP(C345,DB!$A$2:$A$222,DB!$C$2:$C$222,""),""))</f>
        <v/>
      </c>
      <c r="S345" s="3">
        <f t="shared" si="8"/>
        <v>0</v>
      </c>
      <c r="T345" s="3" t="str">
        <f>_xlfn.XLOOKUP(C345,DB!$A$2:$A$222,DB!$D$2:$D$222,"")</f>
        <v/>
      </c>
    </row>
    <row r="346" spans="6:20" x14ac:dyDescent="0.2">
      <c r="F346" s="2"/>
      <c r="I346" s="3"/>
      <c r="L346" s="3"/>
      <c r="N346" s="2"/>
      <c r="O346" s="3"/>
      <c r="Q346" s="3"/>
      <c r="R346" s="3" t="str">
        <f>IF(OR(G346="12R",G346="12L"),_xlfn.XLOOKUP(C346,DB!$A$2:$A$222,DB!$B$2:$B$222,""),IF(OR(G346="30L",G346="30R"),_xlfn.XLOOKUP(C346,DB!$A$2:$A$222,DB!$C$2:$C$222,""),""))</f>
        <v/>
      </c>
      <c r="S346" s="3">
        <f t="shared" si="8"/>
        <v>0</v>
      </c>
      <c r="T346" s="3" t="str">
        <f>_xlfn.XLOOKUP(C346,DB!$A$2:$A$222,DB!$D$2:$D$222,"")</f>
        <v/>
      </c>
    </row>
    <row r="347" spans="6:20" x14ac:dyDescent="0.2">
      <c r="F347" s="2"/>
      <c r="I347" s="3"/>
      <c r="L347" s="3"/>
      <c r="N347" s="2"/>
      <c r="O347" s="3"/>
      <c r="Q347" s="3"/>
      <c r="R347" s="3" t="str">
        <f>IF(OR(G347="12R",G347="12L"),_xlfn.XLOOKUP(C347,DB!$A$2:$A$222,DB!$B$2:$B$222,""),IF(OR(G347="30L",G347="30R"),_xlfn.XLOOKUP(C347,DB!$A$2:$A$222,DB!$C$2:$C$222,""),""))</f>
        <v/>
      </c>
      <c r="S347" s="3">
        <f t="shared" si="8"/>
        <v>0</v>
      </c>
      <c r="T347" s="3" t="str">
        <f>_xlfn.XLOOKUP(C347,DB!$A$2:$A$222,DB!$D$2:$D$222,"")</f>
        <v/>
      </c>
    </row>
    <row r="348" spans="6:20" x14ac:dyDescent="0.2">
      <c r="F348" s="2"/>
      <c r="I348" s="3"/>
      <c r="L348" s="3"/>
      <c r="N348" s="2"/>
      <c r="O348" s="3"/>
      <c r="Q348" s="3"/>
      <c r="R348" s="3" t="str">
        <f>IF(OR(G348="12R",G348="12L"),_xlfn.XLOOKUP(C348,DB!$A$2:$A$222,DB!$B$2:$B$222,""),IF(OR(G348="30L",G348="30R"),_xlfn.XLOOKUP(C348,DB!$A$2:$A$222,DB!$C$2:$C$222,""),""))</f>
        <v/>
      </c>
      <c r="S348" s="3">
        <f t="shared" si="8"/>
        <v>0</v>
      </c>
      <c r="T348" s="3" t="str">
        <f>_xlfn.XLOOKUP(C348,DB!$A$2:$A$222,DB!$D$2:$D$222,"")</f>
        <v/>
      </c>
    </row>
    <row r="349" spans="6:20" x14ac:dyDescent="0.2">
      <c r="F349" s="2"/>
      <c r="I349" s="3"/>
      <c r="L349" s="3"/>
      <c r="N349" s="2"/>
      <c r="O349" s="3"/>
      <c r="Q349" s="3"/>
      <c r="R349" s="3" t="str">
        <f>IF(OR(G349="12R",G349="12L"),_xlfn.XLOOKUP(C349,DB!$A$2:$A$222,DB!$B$2:$B$222,""),IF(OR(G349="30L",G349="30R"),_xlfn.XLOOKUP(C349,DB!$A$2:$A$222,DB!$C$2:$C$222,""),""))</f>
        <v/>
      </c>
      <c r="S349" s="3">
        <f t="shared" si="8"/>
        <v>0</v>
      </c>
      <c r="T349" s="3" t="str">
        <f>_xlfn.XLOOKUP(C349,DB!$A$2:$A$222,DB!$D$2:$D$222,"")</f>
        <v/>
      </c>
    </row>
    <row r="350" spans="6:20" x14ac:dyDescent="0.2">
      <c r="F350" s="2"/>
      <c r="I350" s="3"/>
      <c r="L350" s="3"/>
      <c r="N350" s="2"/>
      <c r="O350" s="3"/>
      <c r="Q350" s="3"/>
      <c r="R350" s="3" t="str">
        <f>IF(OR(G350="12R",G350="12L"),_xlfn.XLOOKUP(C350,DB!$A$2:$A$222,DB!$B$2:$B$222,""),IF(OR(G350="30L",G350="30R"),_xlfn.XLOOKUP(C350,DB!$A$2:$A$222,DB!$C$2:$C$222,""),""))</f>
        <v/>
      </c>
      <c r="S350" s="3">
        <f t="shared" si="8"/>
        <v>0</v>
      </c>
      <c r="T350" s="3" t="str">
        <f>_xlfn.XLOOKUP(C350,DB!$A$2:$A$222,DB!$D$2:$D$222,"")</f>
        <v/>
      </c>
    </row>
    <row r="351" spans="6:20" x14ac:dyDescent="0.2">
      <c r="F351" s="2"/>
      <c r="I351" s="3"/>
      <c r="L351" s="3"/>
      <c r="N351" s="2"/>
      <c r="O351" s="3"/>
      <c r="Q351" s="3"/>
      <c r="R351" s="3" t="str">
        <f>IF(OR(G351="12R",G351="12L"),_xlfn.XLOOKUP(C351,DB!$A$2:$A$222,DB!$B$2:$B$222,""),IF(OR(G351="30L",G351="30R"),_xlfn.XLOOKUP(C351,DB!$A$2:$A$222,DB!$C$2:$C$222,""),""))</f>
        <v/>
      </c>
      <c r="S351" s="3">
        <f t="shared" si="8"/>
        <v>0</v>
      </c>
      <c r="T351" s="3" t="str">
        <f>_xlfn.XLOOKUP(C351,DB!$A$2:$A$222,DB!$D$2:$D$222,"")</f>
        <v/>
      </c>
    </row>
    <row r="352" spans="6:20" x14ac:dyDescent="0.2">
      <c r="F352" s="2"/>
      <c r="I352" s="3"/>
      <c r="L352" s="3"/>
      <c r="N352" s="2"/>
      <c r="O352" s="3"/>
      <c r="Q352" s="3"/>
      <c r="R352" s="3" t="str">
        <f>IF(OR(G352="12R",G352="12L"),_xlfn.XLOOKUP(C352,DB!$A$2:$A$222,DB!$B$2:$B$222,""),IF(OR(G352="30L",G352="30R"),_xlfn.XLOOKUP(C352,DB!$A$2:$A$222,DB!$C$2:$C$222,""),""))</f>
        <v/>
      </c>
      <c r="S352" s="3">
        <f t="shared" si="8"/>
        <v>0</v>
      </c>
      <c r="T352" s="3" t="str">
        <f>_xlfn.XLOOKUP(C352,DB!$A$2:$A$222,DB!$D$2:$D$222,"")</f>
        <v/>
      </c>
    </row>
    <row r="353" spans="1:20" x14ac:dyDescent="0.2">
      <c r="F353" s="2"/>
      <c r="I353" s="3"/>
      <c r="L353" s="3"/>
      <c r="N353" s="2"/>
      <c r="O353" s="3"/>
      <c r="Q353" s="3"/>
      <c r="R353" s="3" t="str">
        <f>IF(OR(G353="12R",G353="12L"),_xlfn.XLOOKUP(C353,DB!$A$2:$A$222,DB!$B$2:$B$222,""),IF(OR(G353="30L",G353="30R"),_xlfn.XLOOKUP(C353,DB!$A$2:$A$222,DB!$C$2:$C$222,""),""))</f>
        <v/>
      </c>
      <c r="S353" s="3">
        <f t="shared" si="8"/>
        <v>0</v>
      </c>
      <c r="T353" s="3" t="str">
        <f>_xlfn.XLOOKUP(C353,DB!$A$2:$A$222,DB!$D$2:$D$222,"")</f>
        <v/>
      </c>
    </row>
    <row r="354" spans="1:20" x14ac:dyDescent="0.2">
      <c r="F354" s="2"/>
      <c r="I354" s="3"/>
      <c r="L354" s="3"/>
      <c r="N354" s="2"/>
      <c r="O354" s="3"/>
      <c r="Q354" s="3"/>
      <c r="R354" s="3" t="str">
        <f>IF(OR(G354="12R",G354="12L"),_xlfn.XLOOKUP(C354,DB!$A$2:$A$222,DB!$B$2:$B$222,""),IF(OR(G354="30L",G354="30R"),_xlfn.XLOOKUP(C354,DB!$A$2:$A$222,DB!$C$2:$C$222,""),""))</f>
        <v/>
      </c>
      <c r="S354" s="3">
        <f t="shared" si="8"/>
        <v>0</v>
      </c>
      <c r="T354" s="3" t="str">
        <f>_xlfn.XLOOKUP(C354,DB!$A$2:$A$222,DB!$D$2:$D$222,"")</f>
        <v/>
      </c>
    </row>
    <row r="355" spans="1:20" ht="24" x14ac:dyDescent="0.3">
      <c r="A355" s="17" t="s">
        <v>4585</v>
      </c>
      <c r="B355" s="17"/>
      <c r="C355" s="17"/>
      <c r="D355" s="17"/>
      <c r="E355" s="17"/>
      <c r="F355" s="17"/>
      <c r="G355" s="17"/>
      <c r="H355" s="17"/>
      <c r="I355" s="17"/>
    </row>
    <row r="356" spans="1:20" x14ac:dyDescent="0.2">
      <c r="A356" s="18" t="s">
        <v>4558</v>
      </c>
      <c r="B356" s="18"/>
      <c r="C356" s="18"/>
      <c r="D356" s="18"/>
      <c r="E356" s="18"/>
      <c r="F356" s="18"/>
      <c r="G356" s="18"/>
      <c r="H356" s="18"/>
      <c r="I356" s="18"/>
    </row>
    <row r="358" spans="1:20" x14ac:dyDescent="0.2">
      <c r="A358" s="16" t="s">
        <v>4559</v>
      </c>
      <c r="B358" s="16"/>
      <c r="C358" s="16"/>
      <c r="D358" s="16"/>
      <c r="E358" s="16"/>
      <c r="F358" s="16"/>
      <c r="G358" s="16"/>
      <c r="H358" s="16"/>
      <c r="I358" s="16"/>
    </row>
    <row r="359" spans="1:20" x14ac:dyDescent="0.2">
      <c r="A359" s="4" t="s">
        <v>4560</v>
      </c>
      <c r="B359" s="5" t="s">
        <v>4554</v>
      </c>
      <c r="C359" s="5" t="s">
        <v>4550</v>
      </c>
      <c r="D359" s="5" t="s">
        <v>4553</v>
      </c>
      <c r="E359" s="5" t="s">
        <v>45</v>
      </c>
      <c r="F359" s="5" t="s">
        <v>4549</v>
      </c>
      <c r="G359" s="5" t="s">
        <v>158</v>
      </c>
      <c r="H359" s="5" t="s">
        <v>4548</v>
      </c>
      <c r="I359" s="6" t="s">
        <v>4557</v>
      </c>
    </row>
    <row r="360" spans="1:20" x14ac:dyDescent="0.2">
      <c r="A360" s="7">
        <v>14</v>
      </c>
      <c r="B360" s="8">
        <f t="shared" ref="B360:H368" si="9">COUNTIFS($S$2:$S$354,$A360,$R$2:$R$354,B$359)</f>
        <v>0</v>
      </c>
      <c r="C360" s="8">
        <f t="shared" si="9"/>
        <v>0</v>
      </c>
      <c r="D360" s="8">
        <f t="shared" si="9"/>
        <v>0</v>
      </c>
      <c r="E360" s="8">
        <f t="shared" si="9"/>
        <v>0</v>
      </c>
      <c r="F360" s="8">
        <f t="shared" si="9"/>
        <v>0</v>
      </c>
      <c r="G360" s="8">
        <f t="shared" si="9"/>
        <v>0</v>
      </c>
      <c r="H360" s="8">
        <f t="shared" si="9"/>
        <v>1</v>
      </c>
      <c r="I360" s="9">
        <f t="shared" ref="I360:I368" si="10">SUM(B360:H360)</f>
        <v>1</v>
      </c>
    </row>
    <row r="361" spans="1:20" x14ac:dyDescent="0.2">
      <c r="A361" s="7">
        <v>15</v>
      </c>
      <c r="B361" s="8">
        <f t="shared" si="9"/>
        <v>1</v>
      </c>
      <c r="C361" s="8">
        <f t="shared" si="9"/>
        <v>0</v>
      </c>
      <c r="D361" s="8">
        <f t="shared" si="9"/>
        <v>0</v>
      </c>
      <c r="E361" s="8">
        <f t="shared" si="9"/>
        <v>1</v>
      </c>
      <c r="F361" s="8">
        <f t="shared" si="9"/>
        <v>0</v>
      </c>
      <c r="G361" s="8">
        <f t="shared" si="9"/>
        <v>0</v>
      </c>
      <c r="H361" s="8">
        <f t="shared" si="9"/>
        <v>9</v>
      </c>
      <c r="I361" s="9">
        <f t="shared" si="10"/>
        <v>11</v>
      </c>
    </row>
    <row r="362" spans="1:20" x14ac:dyDescent="0.2">
      <c r="A362" s="7">
        <v>16</v>
      </c>
      <c r="B362" s="8">
        <f t="shared" si="9"/>
        <v>2</v>
      </c>
      <c r="C362" s="8">
        <f t="shared" si="9"/>
        <v>4</v>
      </c>
      <c r="D362" s="8">
        <f t="shared" si="9"/>
        <v>0</v>
      </c>
      <c r="E362" s="8">
        <f t="shared" si="9"/>
        <v>0</v>
      </c>
      <c r="F362" s="8">
        <f t="shared" si="9"/>
        <v>3</v>
      </c>
      <c r="G362" s="8">
        <f t="shared" si="9"/>
        <v>2</v>
      </c>
      <c r="H362" s="8">
        <f t="shared" si="9"/>
        <v>7</v>
      </c>
      <c r="I362" s="9">
        <f t="shared" si="10"/>
        <v>18</v>
      </c>
    </row>
    <row r="363" spans="1:20" x14ac:dyDescent="0.2">
      <c r="A363" s="7">
        <v>17</v>
      </c>
      <c r="B363" s="8">
        <f t="shared" si="9"/>
        <v>0</v>
      </c>
      <c r="C363" s="8">
        <f t="shared" si="9"/>
        <v>4</v>
      </c>
      <c r="D363" s="8">
        <f t="shared" si="9"/>
        <v>0</v>
      </c>
      <c r="E363" s="8">
        <f t="shared" si="9"/>
        <v>0</v>
      </c>
      <c r="F363" s="8">
        <f t="shared" si="9"/>
        <v>3</v>
      </c>
      <c r="G363" s="8">
        <f t="shared" si="9"/>
        <v>2</v>
      </c>
      <c r="H363" s="8">
        <f t="shared" si="9"/>
        <v>8</v>
      </c>
      <c r="I363" s="9">
        <f t="shared" si="10"/>
        <v>17</v>
      </c>
    </row>
    <row r="364" spans="1:20" x14ac:dyDescent="0.2">
      <c r="A364" s="7">
        <v>18</v>
      </c>
      <c r="B364" s="8">
        <f t="shared" si="9"/>
        <v>1</v>
      </c>
      <c r="C364" s="8">
        <f t="shared" si="9"/>
        <v>5</v>
      </c>
      <c r="D364" s="8">
        <f t="shared" si="9"/>
        <v>0</v>
      </c>
      <c r="E364" s="8">
        <f t="shared" si="9"/>
        <v>1</v>
      </c>
      <c r="F364" s="8">
        <f t="shared" si="9"/>
        <v>9</v>
      </c>
      <c r="G364" s="8">
        <f t="shared" si="9"/>
        <v>1</v>
      </c>
      <c r="H364" s="8">
        <f t="shared" si="9"/>
        <v>5</v>
      </c>
      <c r="I364" s="9">
        <f t="shared" si="10"/>
        <v>22</v>
      </c>
    </row>
    <row r="365" spans="1:20" x14ac:dyDescent="0.2">
      <c r="A365" s="7">
        <v>19</v>
      </c>
      <c r="B365" s="8">
        <f t="shared" si="9"/>
        <v>1</v>
      </c>
      <c r="C365" s="8">
        <f t="shared" si="9"/>
        <v>3</v>
      </c>
      <c r="D365" s="8">
        <f t="shared" si="9"/>
        <v>0</v>
      </c>
      <c r="E365" s="8">
        <f t="shared" si="9"/>
        <v>2</v>
      </c>
      <c r="F365" s="8">
        <f t="shared" si="9"/>
        <v>3</v>
      </c>
      <c r="G365" s="8">
        <f t="shared" si="9"/>
        <v>1</v>
      </c>
      <c r="H365" s="8">
        <f t="shared" si="9"/>
        <v>11</v>
      </c>
      <c r="I365" s="9">
        <f t="shared" si="10"/>
        <v>21</v>
      </c>
    </row>
    <row r="366" spans="1:20" x14ac:dyDescent="0.2">
      <c r="A366" s="7">
        <v>20</v>
      </c>
      <c r="B366" s="8">
        <f t="shared" si="9"/>
        <v>1</v>
      </c>
      <c r="C366" s="8">
        <f t="shared" si="9"/>
        <v>3</v>
      </c>
      <c r="D366" s="8">
        <f t="shared" si="9"/>
        <v>0</v>
      </c>
      <c r="E366" s="8">
        <f t="shared" si="9"/>
        <v>1</v>
      </c>
      <c r="F366" s="8">
        <f t="shared" si="9"/>
        <v>1</v>
      </c>
      <c r="G366" s="8">
        <f t="shared" si="9"/>
        <v>0</v>
      </c>
      <c r="H366" s="8">
        <f t="shared" si="9"/>
        <v>8</v>
      </c>
      <c r="I366" s="9">
        <f t="shared" si="10"/>
        <v>14</v>
      </c>
    </row>
    <row r="367" spans="1:20" x14ac:dyDescent="0.2">
      <c r="A367" s="7">
        <v>21</v>
      </c>
      <c r="B367" s="8">
        <f t="shared" si="9"/>
        <v>1</v>
      </c>
      <c r="C367" s="8">
        <f t="shared" si="9"/>
        <v>3</v>
      </c>
      <c r="D367" s="8">
        <f t="shared" si="9"/>
        <v>0</v>
      </c>
      <c r="E367" s="8">
        <f t="shared" si="9"/>
        <v>1</v>
      </c>
      <c r="F367" s="8">
        <f t="shared" si="9"/>
        <v>6</v>
      </c>
      <c r="G367" s="8">
        <f t="shared" si="9"/>
        <v>1</v>
      </c>
      <c r="H367" s="8">
        <f t="shared" si="9"/>
        <v>8</v>
      </c>
      <c r="I367" s="9">
        <f t="shared" si="10"/>
        <v>20</v>
      </c>
    </row>
    <row r="368" spans="1:20" x14ac:dyDescent="0.2">
      <c r="A368" s="10">
        <v>22</v>
      </c>
      <c r="B368" s="11">
        <f t="shared" si="9"/>
        <v>0</v>
      </c>
      <c r="C368" s="11">
        <f t="shared" si="9"/>
        <v>2</v>
      </c>
      <c r="D368" s="11">
        <f t="shared" si="9"/>
        <v>0</v>
      </c>
      <c r="E368" s="11">
        <f t="shared" si="9"/>
        <v>1</v>
      </c>
      <c r="F368" s="11">
        <f t="shared" si="9"/>
        <v>1</v>
      </c>
      <c r="G368" s="11">
        <f t="shared" si="9"/>
        <v>1</v>
      </c>
      <c r="H368" s="11">
        <f t="shared" si="9"/>
        <v>2</v>
      </c>
      <c r="I368" s="12">
        <f t="shared" si="10"/>
        <v>7</v>
      </c>
    </row>
    <row r="391" spans="1:9" ht="24" x14ac:dyDescent="0.3">
      <c r="A391" s="17" t="s">
        <v>4586</v>
      </c>
      <c r="B391" s="17"/>
      <c r="C391" s="17"/>
      <c r="D391" s="17"/>
      <c r="E391" s="17"/>
      <c r="F391" s="17"/>
      <c r="G391" s="17"/>
      <c r="H391" s="17"/>
      <c r="I391" s="17"/>
    </row>
    <row r="392" spans="1:9" x14ac:dyDescent="0.2">
      <c r="A392" s="18" t="s">
        <v>4562</v>
      </c>
      <c r="B392" s="18"/>
      <c r="C392" s="18"/>
      <c r="D392" s="18"/>
      <c r="E392" s="18"/>
      <c r="F392" s="18"/>
      <c r="G392" s="18"/>
      <c r="H392" s="18"/>
      <c r="I392" s="18"/>
    </row>
    <row r="394" spans="1:9" x14ac:dyDescent="0.2">
      <c r="A394" s="16" t="s">
        <v>4563</v>
      </c>
      <c r="B394" s="16"/>
      <c r="C394" s="16"/>
      <c r="D394" s="16"/>
      <c r="E394" s="16"/>
    </row>
    <row r="395" spans="1:9" x14ac:dyDescent="0.2">
      <c r="A395" s="4" t="s">
        <v>4560</v>
      </c>
      <c r="B395" s="5" t="s">
        <v>4564</v>
      </c>
      <c r="C395" s="5" t="s">
        <v>4456</v>
      </c>
      <c r="D395" s="5" t="s">
        <v>4460</v>
      </c>
      <c r="E395" s="6" t="s">
        <v>4557</v>
      </c>
    </row>
    <row r="396" spans="1:9" x14ac:dyDescent="0.2">
      <c r="A396" s="7">
        <v>14</v>
      </c>
      <c r="B396" s="8">
        <f t="shared" ref="B396:D405" si="11">COUNTIFS($S$2:$S$354,$A396,$T$2:$T$354,B$395)</f>
        <v>1</v>
      </c>
      <c r="C396" s="8">
        <f t="shared" si="11"/>
        <v>0</v>
      </c>
      <c r="D396" s="8">
        <f t="shared" si="11"/>
        <v>0</v>
      </c>
      <c r="E396" s="9">
        <f t="shared" ref="E396:E405" si="12">SUM(B396:D396)</f>
        <v>1</v>
      </c>
    </row>
    <row r="397" spans="1:9" x14ac:dyDescent="0.2">
      <c r="A397" s="7">
        <v>15</v>
      </c>
      <c r="B397" s="8">
        <f t="shared" si="11"/>
        <v>9</v>
      </c>
      <c r="C397" s="8">
        <f t="shared" si="11"/>
        <v>1</v>
      </c>
      <c r="D397" s="8">
        <f t="shared" si="11"/>
        <v>1</v>
      </c>
      <c r="E397" s="9">
        <f t="shared" si="12"/>
        <v>11</v>
      </c>
    </row>
    <row r="398" spans="1:9" x14ac:dyDescent="0.2">
      <c r="A398" s="7">
        <v>16</v>
      </c>
      <c r="B398" s="8">
        <f t="shared" si="11"/>
        <v>7</v>
      </c>
      <c r="C398" s="8">
        <f t="shared" si="11"/>
        <v>7</v>
      </c>
      <c r="D398" s="8">
        <f t="shared" si="11"/>
        <v>4</v>
      </c>
      <c r="E398" s="9">
        <f t="shared" si="12"/>
        <v>18</v>
      </c>
    </row>
    <row r="399" spans="1:9" x14ac:dyDescent="0.2">
      <c r="A399" s="7">
        <v>17</v>
      </c>
      <c r="B399" s="8">
        <f t="shared" si="11"/>
        <v>8</v>
      </c>
      <c r="C399" s="8">
        <f t="shared" si="11"/>
        <v>7</v>
      </c>
      <c r="D399" s="8">
        <f t="shared" si="11"/>
        <v>2</v>
      </c>
      <c r="E399" s="9">
        <f t="shared" si="12"/>
        <v>17</v>
      </c>
    </row>
    <row r="400" spans="1:9" x14ac:dyDescent="0.2">
      <c r="A400" s="7">
        <v>18</v>
      </c>
      <c r="B400" s="8">
        <f t="shared" si="11"/>
        <v>5</v>
      </c>
      <c r="C400" s="8">
        <f t="shared" si="11"/>
        <v>15</v>
      </c>
      <c r="D400" s="8">
        <f t="shared" si="11"/>
        <v>2</v>
      </c>
      <c r="E400" s="9">
        <f t="shared" si="12"/>
        <v>22</v>
      </c>
    </row>
    <row r="401" spans="1:5" x14ac:dyDescent="0.2">
      <c r="A401" s="7">
        <v>19</v>
      </c>
      <c r="B401" s="8">
        <f t="shared" si="11"/>
        <v>11</v>
      </c>
      <c r="C401" s="8">
        <f t="shared" si="11"/>
        <v>8</v>
      </c>
      <c r="D401" s="8">
        <f t="shared" si="11"/>
        <v>2</v>
      </c>
      <c r="E401" s="9">
        <f t="shared" si="12"/>
        <v>21</v>
      </c>
    </row>
    <row r="402" spans="1:5" x14ac:dyDescent="0.2">
      <c r="A402" s="7">
        <v>20</v>
      </c>
      <c r="B402" s="8">
        <f t="shared" si="11"/>
        <v>8</v>
      </c>
      <c r="C402" s="8">
        <f t="shared" si="11"/>
        <v>5</v>
      </c>
      <c r="D402" s="8">
        <f t="shared" si="11"/>
        <v>1</v>
      </c>
      <c r="E402" s="9">
        <f t="shared" si="12"/>
        <v>14</v>
      </c>
    </row>
    <row r="403" spans="1:5" x14ac:dyDescent="0.2">
      <c r="A403" s="7">
        <v>21</v>
      </c>
      <c r="B403" s="8">
        <f t="shared" si="11"/>
        <v>8</v>
      </c>
      <c r="C403" s="8">
        <f t="shared" si="11"/>
        <v>10</v>
      </c>
      <c r="D403" s="8">
        <f t="shared" si="11"/>
        <v>2</v>
      </c>
      <c r="E403" s="9">
        <f t="shared" si="12"/>
        <v>20</v>
      </c>
    </row>
    <row r="404" spans="1:5" x14ac:dyDescent="0.2">
      <c r="A404" s="7">
        <v>22</v>
      </c>
      <c r="B404" s="8">
        <f t="shared" si="11"/>
        <v>2</v>
      </c>
      <c r="C404" s="8">
        <f t="shared" si="11"/>
        <v>4</v>
      </c>
      <c r="D404" s="8">
        <f t="shared" si="11"/>
        <v>1</v>
      </c>
      <c r="E404" s="9">
        <f t="shared" si="12"/>
        <v>7</v>
      </c>
    </row>
    <row r="405" spans="1:5" x14ac:dyDescent="0.2">
      <c r="A405" s="10">
        <v>23</v>
      </c>
      <c r="B405" s="11">
        <f t="shared" si="11"/>
        <v>7</v>
      </c>
      <c r="C405" s="11">
        <f t="shared" si="11"/>
        <v>1</v>
      </c>
      <c r="D405" s="11">
        <f t="shared" si="11"/>
        <v>2</v>
      </c>
      <c r="E405" s="12">
        <f t="shared" si="12"/>
        <v>10</v>
      </c>
    </row>
  </sheetData>
  <mergeCells count="6">
    <mergeCell ref="A394:E394"/>
    <mergeCell ref="A355:I355"/>
    <mergeCell ref="A356:I356"/>
    <mergeCell ref="A358:I358"/>
    <mergeCell ref="A391:I391"/>
    <mergeCell ref="A392:I392"/>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0E223-56F1-6C43-9400-BFC7E25CCFE1}">
  <dimension ref="A1:T405"/>
  <sheetViews>
    <sheetView showGridLines="0" topLeftCell="A387" zoomScale="90" zoomScaleNormal="90" workbookViewId="0">
      <selection activeCell="M367" sqref="M367"/>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36</v>
      </c>
      <c r="E2" t="s">
        <v>3462</v>
      </c>
      <c r="F2" s="2">
        <v>46277.002974536997</v>
      </c>
      <c r="G2" t="s">
        <v>22</v>
      </c>
      <c r="H2" t="s">
        <v>3724</v>
      </c>
      <c r="I2" s="3">
        <v>330</v>
      </c>
      <c r="J2" t="s">
        <v>24</v>
      </c>
      <c r="K2" t="s">
        <v>25</v>
      </c>
      <c r="L2" s="3">
        <v>218</v>
      </c>
      <c r="M2" t="s">
        <v>68</v>
      </c>
      <c r="N2" s="2">
        <v>46277.016678240703</v>
      </c>
      <c r="O2" s="3">
        <v>291</v>
      </c>
      <c r="P2" t="s">
        <v>27</v>
      </c>
      <c r="Q2" s="3">
        <v>190</v>
      </c>
      <c r="R2" s="3" t="str">
        <f>IF(OR(G2="12R",G2="12L"),_xlfn.XLOOKUP(C2,DB!$A$2:$A$222,DB!$B$2:$B$222,""),IF(OR(G2="30L",G2="30R"),_xlfn.XLOOKUP(C2,DB!$A$2:$A$222,DB!$C$2:$C$222,""),""))</f>
        <v>CZM</v>
      </c>
      <c r="S2" s="3">
        <f>HOUR(F2)</f>
        <v>0</v>
      </c>
      <c r="T2" s="3" t="str">
        <f>_xlfn.XLOOKUP(C2,DB!$A$2:$A$222,DB!$D$2:$D$222,"")</f>
        <v>Sector 7</v>
      </c>
    </row>
    <row r="3" spans="1:20" x14ac:dyDescent="0.2">
      <c r="A3" t="s">
        <v>17</v>
      </c>
      <c r="B3" t="s">
        <v>18</v>
      </c>
      <c r="C3" t="s">
        <v>19</v>
      </c>
      <c r="D3" t="s">
        <v>20</v>
      </c>
      <c r="E3" t="s">
        <v>650</v>
      </c>
      <c r="F3" s="2">
        <v>46277.013043981497</v>
      </c>
      <c r="G3" t="s">
        <v>22</v>
      </c>
      <c r="H3" t="s">
        <v>3725</v>
      </c>
      <c r="I3" s="3">
        <v>340</v>
      </c>
      <c r="J3" t="s">
        <v>24</v>
      </c>
      <c r="K3" t="s">
        <v>25</v>
      </c>
      <c r="L3" s="3">
        <v>900</v>
      </c>
      <c r="M3" t="s">
        <v>2116</v>
      </c>
      <c r="N3" s="2">
        <v>46277.061585648102</v>
      </c>
      <c r="O3" s="3">
        <v>340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1637</v>
      </c>
      <c r="B4" t="s">
        <v>18</v>
      </c>
      <c r="C4" t="s">
        <v>1638</v>
      </c>
      <c r="D4" t="s">
        <v>630</v>
      </c>
      <c r="E4" t="s">
        <v>907</v>
      </c>
      <c r="F4" s="2">
        <v>46277.019664351901</v>
      </c>
      <c r="G4" t="s">
        <v>22</v>
      </c>
      <c r="H4" t="s">
        <v>3726</v>
      </c>
      <c r="I4" s="3">
        <v>370</v>
      </c>
      <c r="J4" t="s">
        <v>24</v>
      </c>
      <c r="K4" t="s">
        <v>25</v>
      </c>
      <c r="L4" s="3">
        <v>134</v>
      </c>
      <c r="M4" t="s">
        <v>3727</v>
      </c>
      <c r="N4" s="2">
        <v>46277.028113425898</v>
      </c>
      <c r="O4" s="3">
        <v>217</v>
      </c>
      <c r="P4" t="s">
        <v>46</v>
      </c>
      <c r="Q4" s="3">
        <v>190</v>
      </c>
      <c r="R4" s="3" t="str">
        <f>IF(OR(G4="12R",G4="12L"),_xlfn.XLOOKUP(C4,DB!$A$2:$A$222,DB!$B$2:$B$222,""),IF(OR(G4="30L",G4="30R"),_xlfn.XLOOKUP(C4,DB!$A$2:$A$222,DB!$C$2:$C$222,""),""))</f>
        <v>NUDAL</v>
      </c>
      <c r="S4" s="3">
        <f t="shared" si="0"/>
        <v>0</v>
      </c>
      <c r="T4" s="3" t="str">
        <f>_xlfn.XLOOKUP(C4,DB!$A$2:$A$222,DB!$D$2:$D$222,"")</f>
        <v>Sector 3</v>
      </c>
    </row>
    <row r="5" spans="1:20" x14ac:dyDescent="0.2">
      <c r="A5" t="s">
        <v>34</v>
      </c>
      <c r="B5" t="s">
        <v>18</v>
      </c>
      <c r="C5" t="s">
        <v>35</v>
      </c>
      <c r="D5" t="s">
        <v>65</v>
      </c>
      <c r="E5" t="s">
        <v>1320</v>
      </c>
      <c r="F5" s="2">
        <v>46277.0258680556</v>
      </c>
      <c r="G5" t="s">
        <v>22</v>
      </c>
      <c r="H5" t="s">
        <v>3728</v>
      </c>
      <c r="I5" s="3">
        <v>380</v>
      </c>
      <c r="J5" t="s">
        <v>24</v>
      </c>
      <c r="K5" t="s">
        <v>25</v>
      </c>
      <c r="L5" s="3">
        <v>854</v>
      </c>
      <c r="M5" t="s">
        <v>39</v>
      </c>
      <c r="N5" s="2">
        <v>46277.072546296302</v>
      </c>
      <c r="O5" s="3">
        <v>380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47</v>
      </c>
      <c r="B6" t="s">
        <v>18</v>
      </c>
      <c r="C6" t="s">
        <v>83</v>
      </c>
      <c r="D6" t="s">
        <v>49</v>
      </c>
      <c r="E6" t="s">
        <v>1421</v>
      </c>
      <c r="F6" s="2">
        <v>46277.039340277799</v>
      </c>
      <c r="G6" t="s">
        <v>22</v>
      </c>
      <c r="H6" t="s">
        <v>3729</v>
      </c>
      <c r="I6" s="3">
        <v>360</v>
      </c>
      <c r="J6" t="s">
        <v>24</v>
      </c>
      <c r="K6" t="s">
        <v>25</v>
      </c>
      <c r="L6" s="3">
        <v>948</v>
      </c>
      <c r="M6" t="s">
        <v>83</v>
      </c>
      <c r="N6" s="2">
        <v>46277.089768518497</v>
      </c>
      <c r="O6" s="3">
        <v>0</v>
      </c>
      <c r="P6" t="s">
        <v>27</v>
      </c>
      <c r="Q6" s="3">
        <v>190</v>
      </c>
      <c r="R6" s="3" t="str">
        <f>IF(OR(G6="12R",G6="12L"),_xlfn.XLOOKUP(C6,DB!$A$2:$A$222,DB!$B$2:$B$222,""),IF(OR(G6="30L",G6="30R"),_xlfn.XLOOKUP(C6,DB!$A$2:$A$222,DB!$C$2:$C$222,""),""))</f>
        <v>UDGUV</v>
      </c>
      <c r="S6" s="3">
        <f t="shared" si="0"/>
        <v>0</v>
      </c>
      <c r="T6" s="3" t="str">
        <f>_xlfn.XLOOKUP(C6,DB!$A$2:$A$222,DB!$D$2:$D$222,"")</f>
        <v>Sector 2</v>
      </c>
    </row>
    <row r="7" spans="1:20" x14ac:dyDescent="0.2">
      <c r="A7" t="s">
        <v>69</v>
      </c>
      <c r="B7" t="s">
        <v>18</v>
      </c>
      <c r="C7" t="s">
        <v>18</v>
      </c>
      <c r="D7" t="s">
        <v>73</v>
      </c>
      <c r="E7" t="s">
        <v>161</v>
      </c>
      <c r="F7" s="2">
        <v>46277.040821759299</v>
      </c>
      <c r="G7" t="s">
        <v>22</v>
      </c>
      <c r="H7" t="s">
        <v>3730</v>
      </c>
      <c r="I7" s="3">
        <v>340</v>
      </c>
      <c r="J7" t="s">
        <v>24</v>
      </c>
      <c r="K7" t="s">
        <v>25</v>
      </c>
      <c r="L7" s="3">
        <v>961</v>
      </c>
      <c r="M7" t="s">
        <v>18</v>
      </c>
      <c r="N7" s="2">
        <v>46277.1116203704</v>
      </c>
      <c r="O7" s="3">
        <v>0</v>
      </c>
      <c r="P7" t="s">
        <v>27</v>
      </c>
      <c r="Q7" s="3">
        <v>190</v>
      </c>
      <c r="R7" s="3" t="str">
        <f>IF(OR(G7="12R",G7="12L"),_xlfn.XLOOKUP(C7,DB!$A$2:$A$222,DB!$B$2:$B$222,""),IF(OR(G7="30L",G7="30R"),_xlfn.XLOOKUP(C7,DB!$A$2:$A$222,DB!$C$2:$C$222,""),""))</f>
        <v/>
      </c>
      <c r="S7" s="3">
        <f t="shared" si="0"/>
        <v>0</v>
      </c>
      <c r="T7" s="3" t="str">
        <f>_xlfn.XLOOKUP(C7,DB!$A$2:$A$222,DB!$D$2:$D$222,"")</f>
        <v/>
      </c>
    </row>
    <row r="8" spans="1:20" x14ac:dyDescent="0.2">
      <c r="A8" t="s">
        <v>53</v>
      </c>
      <c r="B8" t="s">
        <v>18</v>
      </c>
      <c r="C8" t="s">
        <v>54</v>
      </c>
      <c r="D8" t="s">
        <v>55</v>
      </c>
      <c r="E8" t="s">
        <v>1350</v>
      </c>
      <c r="F8" s="2">
        <v>46277.042071759301</v>
      </c>
      <c r="G8" t="s">
        <v>22</v>
      </c>
      <c r="H8" t="s">
        <v>3731</v>
      </c>
      <c r="I8" s="3">
        <v>350</v>
      </c>
      <c r="J8" t="s">
        <v>24</v>
      </c>
      <c r="K8" t="s">
        <v>25</v>
      </c>
      <c r="L8" s="3">
        <v>133</v>
      </c>
      <c r="M8" t="s">
        <v>45</v>
      </c>
      <c r="N8" s="2">
        <v>46277.051979166703</v>
      </c>
      <c r="O8" s="3">
        <v>225</v>
      </c>
      <c r="P8" t="s">
        <v>46</v>
      </c>
      <c r="Q8" s="3">
        <v>190</v>
      </c>
      <c r="R8" s="3" t="str">
        <f>IF(OR(G8="12R",G8="12L"),_xlfn.XLOOKUP(C8,DB!$A$2:$A$222,DB!$B$2:$B$222,""),IF(OR(G8="30L",G8="30R"),_xlfn.XLOOKUP(C8,DB!$A$2:$A$222,DB!$C$2:$C$222,""),""))</f>
        <v>NUDAL</v>
      </c>
      <c r="S8" s="3">
        <f t="shared" si="0"/>
        <v>1</v>
      </c>
      <c r="T8" s="3" t="str">
        <f>_xlfn.XLOOKUP(C8,DB!$A$2:$A$222,DB!$D$2:$D$222,"")</f>
        <v>Sector 3</v>
      </c>
    </row>
    <row r="9" spans="1:20" x14ac:dyDescent="0.2">
      <c r="A9" t="s">
        <v>40</v>
      </c>
      <c r="B9" t="s">
        <v>18</v>
      </c>
      <c r="C9" t="s">
        <v>41</v>
      </c>
      <c r="D9" t="s">
        <v>42</v>
      </c>
      <c r="E9" t="s">
        <v>43</v>
      </c>
      <c r="F9" s="2">
        <v>46277.045034722199</v>
      </c>
      <c r="G9" t="s">
        <v>22</v>
      </c>
      <c r="H9" t="s">
        <v>3732</v>
      </c>
      <c r="I9" s="3">
        <v>370</v>
      </c>
      <c r="J9" t="s">
        <v>24</v>
      </c>
      <c r="K9" t="s">
        <v>25</v>
      </c>
      <c r="L9" s="3">
        <v>135</v>
      </c>
      <c r="M9" t="s">
        <v>45</v>
      </c>
      <c r="N9" s="2">
        <v>46277.054444444402</v>
      </c>
      <c r="O9" s="3">
        <v>216</v>
      </c>
      <c r="P9" t="s">
        <v>46</v>
      </c>
      <c r="Q9" s="3">
        <v>190</v>
      </c>
      <c r="R9" s="3" t="str">
        <f>IF(OR(G9="12R",G9="12L"),_xlfn.XLOOKUP(C9,DB!$A$2:$A$222,DB!$B$2:$B$222,""),IF(OR(G9="30L",G9="30R"),_xlfn.XLOOKUP(C9,DB!$A$2:$A$222,DB!$C$2:$C$222,""),""))</f>
        <v>NUDAL</v>
      </c>
      <c r="S9" s="3">
        <f t="shared" si="0"/>
        <v>1</v>
      </c>
      <c r="T9" s="3" t="str">
        <f>_xlfn.XLOOKUP(C9,DB!$A$2:$A$222,DB!$D$2:$D$222,"")</f>
        <v>Sector 3</v>
      </c>
    </row>
    <row r="10" spans="1:20" x14ac:dyDescent="0.2">
      <c r="A10" t="s">
        <v>3733</v>
      </c>
      <c r="B10" t="s">
        <v>18</v>
      </c>
      <c r="C10" t="s">
        <v>322</v>
      </c>
      <c r="D10" t="s">
        <v>3734</v>
      </c>
      <c r="F10" s="2">
        <v>46277.046666666698</v>
      </c>
      <c r="G10" t="s">
        <v>22</v>
      </c>
      <c r="H10" t="s">
        <v>3735</v>
      </c>
      <c r="I10" s="3">
        <v>280</v>
      </c>
      <c r="J10" t="s">
        <v>24</v>
      </c>
      <c r="K10" t="s">
        <v>62</v>
      </c>
      <c r="L10" s="3">
        <v>873</v>
      </c>
      <c r="M10" t="s">
        <v>39</v>
      </c>
      <c r="N10" s="2">
        <v>46277.107627314799</v>
      </c>
      <c r="O10" s="3">
        <v>280</v>
      </c>
      <c r="P10" t="s">
        <v>192</v>
      </c>
      <c r="Q10" s="3">
        <v>30</v>
      </c>
      <c r="R10" s="3" t="str">
        <f>IF(OR(G10="12R",G10="12L"),_xlfn.XLOOKUP(C10,DB!$A$2:$A$222,DB!$B$2:$B$222,""),IF(OR(G10="30L",G10="30R"),_xlfn.XLOOKUP(C10,DB!$A$2:$A$222,DB!$C$2:$C$222,""),""))</f>
        <v>UDGUV</v>
      </c>
      <c r="S10" s="3">
        <f t="shared" si="0"/>
        <v>1</v>
      </c>
      <c r="T10" s="3" t="str">
        <f>_xlfn.XLOOKUP(C10,DB!$A$2:$A$222,DB!$D$2:$D$222,"")</f>
        <v>Sector 2</v>
      </c>
    </row>
    <row r="11" spans="1:20" x14ac:dyDescent="0.2">
      <c r="A11" t="s">
        <v>63</v>
      </c>
      <c r="B11" t="s">
        <v>18</v>
      </c>
      <c r="C11" t="s">
        <v>64</v>
      </c>
      <c r="D11" t="s">
        <v>65</v>
      </c>
      <c r="E11" t="s">
        <v>3736</v>
      </c>
      <c r="F11" s="2">
        <v>46277.058692129598</v>
      </c>
      <c r="G11" t="s">
        <v>22</v>
      </c>
      <c r="H11" t="s">
        <v>3737</v>
      </c>
      <c r="I11" s="3">
        <v>370</v>
      </c>
      <c r="J11" t="s">
        <v>24</v>
      </c>
      <c r="K11" t="s">
        <v>25</v>
      </c>
      <c r="L11" s="3">
        <v>219</v>
      </c>
      <c r="M11" t="s">
        <v>68</v>
      </c>
      <c r="N11" s="2">
        <v>46277.072083333303</v>
      </c>
      <c r="O11" s="3">
        <v>370</v>
      </c>
      <c r="P11" t="s">
        <v>27</v>
      </c>
      <c r="Q11" s="3">
        <v>190</v>
      </c>
      <c r="R11" s="3" t="str">
        <f>IF(OR(G11="12R",G11="12L"),_xlfn.XLOOKUP(C11,DB!$A$2:$A$222,DB!$B$2:$B$222,""),IF(OR(G11="30L",G11="30R"),_xlfn.XLOOKUP(C11,DB!$A$2:$A$222,DB!$C$2:$C$222,""),""))</f>
        <v>CZM</v>
      </c>
      <c r="S11" s="3">
        <f t="shared" si="0"/>
        <v>1</v>
      </c>
      <c r="T11" s="3" t="str">
        <f>_xlfn.XLOOKUP(C11,DB!$A$2:$A$222,DB!$D$2:$D$222,"")</f>
        <v>Sector 7</v>
      </c>
    </row>
    <row r="12" spans="1:20" x14ac:dyDescent="0.2">
      <c r="A12" t="s">
        <v>76</v>
      </c>
      <c r="B12" t="s">
        <v>18</v>
      </c>
      <c r="C12" t="s">
        <v>83</v>
      </c>
      <c r="D12" t="s">
        <v>78</v>
      </c>
      <c r="E12" t="s">
        <v>1714</v>
      </c>
      <c r="F12" s="2">
        <v>46277.060682870397</v>
      </c>
      <c r="G12" t="s">
        <v>22</v>
      </c>
      <c r="H12" t="s">
        <v>3738</v>
      </c>
      <c r="I12" s="3">
        <v>240</v>
      </c>
      <c r="J12" t="s">
        <v>24</v>
      </c>
      <c r="K12" t="s">
        <v>25</v>
      </c>
      <c r="L12" s="3">
        <v>355</v>
      </c>
      <c r="M12" t="s">
        <v>83</v>
      </c>
      <c r="N12" s="2">
        <v>46277.085717592599</v>
      </c>
      <c r="O12" s="3">
        <v>0</v>
      </c>
      <c r="P12" t="s">
        <v>27</v>
      </c>
      <c r="Q12" s="3">
        <v>190</v>
      </c>
      <c r="R12" s="3" t="str">
        <f>IF(OR(G12="12R",G12="12L"),_xlfn.XLOOKUP(C12,DB!$A$2:$A$222,DB!$B$2:$B$222,""),IF(OR(G12="30L",G12="30R"),_xlfn.XLOOKUP(C12,DB!$A$2:$A$222,DB!$C$2:$C$222,""),""))</f>
        <v>UDGUV</v>
      </c>
      <c r="S12" s="3">
        <f t="shared" si="0"/>
        <v>1</v>
      </c>
      <c r="T12" s="3" t="str">
        <f>_xlfn.XLOOKUP(C12,DB!$A$2:$A$222,DB!$D$2:$D$222,"")</f>
        <v>Sector 2</v>
      </c>
    </row>
    <row r="13" spans="1:20" x14ac:dyDescent="0.2">
      <c r="A13" t="s">
        <v>642</v>
      </c>
      <c r="B13" t="s">
        <v>18</v>
      </c>
      <c r="C13" t="s">
        <v>41</v>
      </c>
      <c r="D13" t="s">
        <v>630</v>
      </c>
      <c r="E13" t="s">
        <v>2999</v>
      </c>
      <c r="F13" s="2">
        <v>46277.071666666699</v>
      </c>
      <c r="G13" t="s">
        <v>22</v>
      </c>
      <c r="H13" t="s">
        <v>3739</v>
      </c>
      <c r="I13" s="3">
        <v>390</v>
      </c>
      <c r="J13" t="s">
        <v>24</v>
      </c>
      <c r="K13" t="s">
        <v>25</v>
      </c>
      <c r="L13" s="3">
        <v>134</v>
      </c>
      <c r="M13" t="s">
        <v>45</v>
      </c>
      <c r="N13" s="2">
        <v>46277.081574074102</v>
      </c>
      <c r="O13" s="3">
        <v>196</v>
      </c>
      <c r="P13" t="s">
        <v>46</v>
      </c>
      <c r="Q13" s="3">
        <v>190</v>
      </c>
      <c r="R13" s="3" t="str">
        <f>IF(OR(G13="12R",G13="12L"),_xlfn.XLOOKUP(C13,DB!$A$2:$A$222,DB!$B$2:$B$222,""),IF(OR(G13="30L",G13="30R"),_xlfn.XLOOKUP(C13,DB!$A$2:$A$222,DB!$C$2:$C$222,""),""))</f>
        <v>NUDAL</v>
      </c>
      <c r="S13" s="3">
        <f t="shared" si="0"/>
        <v>1</v>
      </c>
      <c r="T13" s="3" t="str">
        <f>_xlfn.XLOOKUP(C13,DB!$A$2:$A$222,DB!$D$2:$D$222,"")</f>
        <v>Sector 3</v>
      </c>
    </row>
    <row r="14" spans="1:20" x14ac:dyDescent="0.2">
      <c r="A14" t="s">
        <v>72</v>
      </c>
      <c r="B14" t="s">
        <v>18</v>
      </c>
      <c r="C14" t="s">
        <v>29</v>
      </c>
      <c r="D14" t="s">
        <v>30</v>
      </c>
      <c r="E14" t="s">
        <v>3045</v>
      </c>
      <c r="F14" s="2">
        <v>46277.097719907397</v>
      </c>
      <c r="G14" t="s">
        <v>22</v>
      </c>
      <c r="H14" t="s">
        <v>3740</v>
      </c>
      <c r="I14" s="3">
        <v>330</v>
      </c>
      <c r="J14" t="s">
        <v>24</v>
      </c>
      <c r="K14" t="s">
        <v>25</v>
      </c>
      <c r="L14" s="3">
        <v>359</v>
      </c>
      <c r="M14" t="s">
        <v>33</v>
      </c>
      <c r="N14" s="2">
        <v>46277.118206018502</v>
      </c>
      <c r="O14" s="3">
        <v>330</v>
      </c>
      <c r="P14" t="s">
        <v>27</v>
      </c>
      <c r="Q14" s="3">
        <v>40</v>
      </c>
      <c r="R14" s="3" t="str">
        <f>IF(OR(G14="12R",G14="12L"),_xlfn.XLOOKUP(C14,DB!$A$2:$A$222,DB!$B$2:$B$222,""),IF(OR(G14="30L",G14="30R"),_xlfn.XLOOKUP(C14,DB!$A$2:$A$222,DB!$C$2:$C$222,""),""))</f>
        <v>OMSUK</v>
      </c>
      <c r="S14" s="3">
        <f t="shared" si="0"/>
        <v>2</v>
      </c>
      <c r="T14" s="3" t="str">
        <f>_xlfn.XLOOKUP(C14,DB!$A$2:$A$222,DB!$D$2:$D$222,"")</f>
        <v>Sector 3</v>
      </c>
    </row>
    <row r="15" spans="1:20" x14ac:dyDescent="0.2">
      <c r="A15" t="s">
        <v>648</v>
      </c>
      <c r="B15" t="s">
        <v>18</v>
      </c>
      <c r="C15" t="s">
        <v>333</v>
      </c>
      <c r="D15" t="s">
        <v>73</v>
      </c>
      <c r="E15" t="s">
        <v>132</v>
      </c>
      <c r="F15" s="2">
        <v>46277.115023148202</v>
      </c>
      <c r="G15" t="s">
        <v>22</v>
      </c>
      <c r="H15" t="s">
        <v>3741</v>
      </c>
      <c r="I15" s="3">
        <v>350</v>
      </c>
      <c r="J15" t="s">
        <v>24</v>
      </c>
      <c r="K15" t="s">
        <v>25</v>
      </c>
      <c r="L15" s="3">
        <v>151</v>
      </c>
      <c r="M15" t="s">
        <v>1650</v>
      </c>
      <c r="N15" s="2">
        <v>46277.125775462999</v>
      </c>
      <c r="O15" s="3">
        <v>265</v>
      </c>
      <c r="P15" t="s">
        <v>27</v>
      </c>
      <c r="Q15" s="3">
        <v>190</v>
      </c>
      <c r="R15" s="3" t="str">
        <f>IF(OR(G15="12R",G15="12L"),_xlfn.XLOOKUP(C15,DB!$A$2:$A$222,DB!$B$2:$B$222,""),IF(OR(G15="30L",G15="30R"),_xlfn.XLOOKUP(C15,DB!$A$2:$A$222,DB!$C$2:$C$222,""),""))</f>
        <v>TAKUX</v>
      </c>
      <c r="S15" s="3">
        <f t="shared" si="0"/>
        <v>2</v>
      </c>
      <c r="T15" s="3" t="str">
        <f>_xlfn.XLOOKUP(C15,DB!$A$2:$A$222,DB!$D$2:$D$222,"")</f>
        <v>Sector 7</v>
      </c>
    </row>
    <row r="16" spans="1:20" x14ac:dyDescent="0.2">
      <c r="A16" t="s">
        <v>1371</v>
      </c>
      <c r="B16" t="s">
        <v>18</v>
      </c>
      <c r="C16" t="s">
        <v>136</v>
      </c>
      <c r="D16" t="s">
        <v>36</v>
      </c>
      <c r="E16" t="s">
        <v>991</v>
      </c>
      <c r="F16" s="2">
        <v>46277.116342592599</v>
      </c>
      <c r="G16" t="s">
        <v>22</v>
      </c>
      <c r="H16" t="s">
        <v>270</v>
      </c>
      <c r="I16" s="3">
        <v>360</v>
      </c>
      <c r="J16" t="s">
        <v>24</v>
      </c>
      <c r="K16" t="s">
        <v>25</v>
      </c>
      <c r="L16" s="3">
        <v>859</v>
      </c>
      <c r="M16" t="s">
        <v>52</v>
      </c>
      <c r="N16" s="2">
        <v>46277.162349537</v>
      </c>
      <c r="O16" s="3">
        <v>360</v>
      </c>
      <c r="P16" t="s">
        <v>27</v>
      </c>
      <c r="Q16" s="3">
        <v>190</v>
      </c>
      <c r="R16" s="3" t="str">
        <f>IF(OR(G16="12R",G16="12L"),_xlfn.XLOOKUP(C16,DB!$A$2:$A$222,DB!$B$2:$B$222,""),IF(OR(G16="30L",G16="30R"),_xlfn.XLOOKUP(C16,DB!$A$2:$A$222,DB!$C$2:$C$222,""),""))</f>
        <v>UDGUV</v>
      </c>
      <c r="S16" s="3">
        <f t="shared" si="0"/>
        <v>2</v>
      </c>
      <c r="T16" s="3" t="str">
        <f>_xlfn.XLOOKUP(C16,DB!$A$2:$A$222,DB!$D$2:$D$222,"")</f>
        <v>Sector 2</v>
      </c>
    </row>
    <row r="17" spans="1:20" x14ac:dyDescent="0.2">
      <c r="A17" t="s">
        <v>86</v>
      </c>
      <c r="B17" t="s">
        <v>18</v>
      </c>
      <c r="C17" t="s">
        <v>41</v>
      </c>
      <c r="D17" t="s">
        <v>87</v>
      </c>
      <c r="E17" t="s">
        <v>3742</v>
      </c>
      <c r="F17" s="2">
        <v>46277.122800925899</v>
      </c>
      <c r="G17" t="s">
        <v>22</v>
      </c>
      <c r="H17" t="s">
        <v>3743</v>
      </c>
      <c r="I17" s="3">
        <v>310</v>
      </c>
      <c r="J17" t="s">
        <v>24</v>
      </c>
      <c r="K17" t="s">
        <v>25</v>
      </c>
      <c r="L17" s="3">
        <v>136</v>
      </c>
      <c r="M17" t="s">
        <v>45</v>
      </c>
      <c r="N17" s="2">
        <v>46277.132488425901</v>
      </c>
      <c r="O17" s="3">
        <v>194</v>
      </c>
      <c r="P17" t="s">
        <v>46</v>
      </c>
      <c r="Q17" s="3">
        <v>190</v>
      </c>
      <c r="R17" s="3" t="str">
        <f>IF(OR(G17="12R",G17="12L"),_xlfn.XLOOKUP(C17,DB!$A$2:$A$222,DB!$B$2:$B$222,""),IF(OR(G17="30L",G17="30R"),_xlfn.XLOOKUP(C17,DB!$A$2:$A$222,DB!$C$2:$C$222,""),""))</f>
        <v>NUDAL</v>
      </c>
      <c r="S17" s="3">
        <f t="shared" si="0"/>
        <v>2</v>
      </c>
      <c r="T17" s="3" t="str">
        <f>_xlfn.XLOOKUP(C17,DB!$A$2:$A$222,DB!$D$2:$D$222,"")</f>
        <v>Sector 3</v>
      </c>
    </row>
    <row r="18" spans="1:20" x14ac:dyDescent="0.2">
      <c r="A18" t="s">
        <v>3744</v>
      </c>
      <c r="B18" t="s">
        <v>18</v>
      </c>
      <c r="C18" t="s">
        <v>19</v>
      </c>
      <c r="D18" t="s">
        <v>73</v>
      </c>
      <c r="E18" t="s">
        <v>656</v>
      </c>
      <c r="F18" s="2">
        <v>46277.138368055603</v>
      </c>
      <c r="G18" t="s">
        <v>2082</v>
      </c>
      <c r="H18" t="s">
        <v>3745</v>
      </c>
      <c r="I18" s="3">
        <v>360</v>
      </c>
      <c r="J18" t="s">
        <v>24</v>
      </c>
      <c r="K18" t="s">
        <v>25</v>
      </c>
      <c r="L18" s="3">
        <v>868</v>
      </c>
      <c r="M18" t="s">
        <v>3746</v>
      </c>
      <c r="N18" s="2">
        <v>46277.185266203698</v>
      </c>
      <c r="O18" s="3">
        <v>360</v>
      </c>
      <c r="P18" t="s">
        <v>27</v>
      </c>
      <c r="Q18" s="3">
        <v>190</v>
      </c>
      <c r="R18" s="3" t="str">
        <f>IF(OR(G18="12R",G18="12L"),_xlfn.XLOOKUP(C18,DB!$A$2:$A$222,DB!$B$2:$B$222,""),IF(OR(G18="30L",G18="30R"),_xlfn.XLOOKUP(C18,DB!$A$2:$A$222,DB!$C$2:$C$222,""),""))</f>
        <v>UDGUV</v>
      </c>
      <c r="S18" s="3">
        <f t="shared" si="0"/>
        <v>3</v>
      </c>
      <c r="T18" s="3" t="str">
        <f>_xlfn.XLOOKUP(C18,DB!$A$2:$A$222,DB!$D$2:$D$222,"")</f>
        <v>Sector 2</v>
      </c>
    </row>
    <row r="19" spans="1:20" x14ac:dyDescent="0.2">
      <c r="A19" t="s">
        <v>98</v>
      </c>
      <c r="B19" t="s">
        <v>18</v>
      </c>
      <c r="C19" t="s">
        <v>19</v>
      </c>
      <c r="D19" t="s">
        <v>36</v>
      </c>
      <c r="E19" t="s">
        <v>3542</v>
      </c>
      <c r="F19" s="2">
        <v>46277.139583333301</v>
      </c>
      <c r="G19" t="s">
        <v>2082</v>
      </c>
      <c r="H19" t="s">
        <v>3747</v>
      </c>
      <c r="I19" s="3">
        <v>360</v>
      </c>
      <c r="J19" t="s">
        <v>24</v>
      </c>
      <c r="K19" t="s">
        <v>25</v>
      </c>
      <c r="L19" s="3">
        <v>864</v>
      </c>
      <c r="M19" t="s">
        <v>3009</v>
      </c>
      <c r="N19" s="2">
        <v>46277.186793981498</v>
      </c>
      <c r="O19" s="3">
        <v>360</v>
      </c>
      <c r="P19" t="s">
        <v>27</v>
      </c>
      <c r="Q19" s="3">
        <v>190</v>
      </c>
      <c r="R19" s="3" t="str">
        <f>IF(OR(G19="12R",G19="12L"),_xlfn.XLOOKUP(C19,DB!$A$2:$A$222,DB!$B$2:$B$222,""),IF(OR(G19="30L",G19="30R"),_xlfn.XLOOKUP(C19,DB!$A$2:$A$222,DB!$C$2:$C$222,""),""))</f>
        <v>UDGUV</v>
      </c>
      <c r="S19" s="3">
        <f t="shared" si="0"/>
        <v>3</v>
      </c>
      <c r="T19" s="3" t="str">
        <f>_xlfn.XLOOKUP(C19,DB!$A$2:$A$222,DB!$D$2:$D$222,"")</f>
        <v>Sector 2</v>
      </c>
    </row>
    <row r="20" spans="1:20" x14ac:dyDescent="0.2">
      <c r="A20" t="s">
        <v>108</v>
      </c>
      <c r="B20" t="s">
        <v>18</v>
      </c>
      <c r="C20" t="s">
        <v>59</v>
      </c>
      <c r="D20" t="s">
        <v>36</v>
      </c>
      <c r="E20" t="s">
        <v>1550</v>
      </c>
      <c r="F20" s="2">
        <v>46277.148668981499</v>
      </c>
      <c r="G20" t="s">
        <v>2082</v>
      </c>
      <c r="H20" t="s">
        <v>3748</v>
      </c>
      <c r="I20" s="3">
        <v>360</v>
      </c>
      <c r="J20" t="s">
        <v>24</v>
      </c>
      <c r="K20" t="s">
        <v>25</v>
      </c>
      <c r="L20" s="3">
        <v>864</v>
      </c>
      <c r="M20" t="s">
        <v>990</v>
      </c>
      <c r="N20" s="2">
        <v>46277.194791666698</v>
      </c>
      <c r="O20" s="3">
        <v>360</v>
      </c>
      <c r="P20" t="s">
        <v>27</v>
      </c>
      <c r="Q20" s="3">
        <v>190</v>
      </c>
      <c r="R20" s="3" t="str">
        <f>IF(OR(G20="12R",G20="12L"),_xlfn.XLOOKUP(C20,DB!$A$2:$A$222,DB!$B$2:$B$222,""),IF(OR(G20="30L",G20="30R"),_xlfn.XLOOKUP(C20,DB!$A$2:$A$222,DB!$C$2:$C$222,""),""))</f>
        <v>UDGUV</v>
      </c>
      <c r="S20" s="3">
        <f t="shared" si="0"/>
        <v>3</v>
      </c>
      <c r="T20" s="3" t="str">
        <f>_xlfn.XLOOKUP(C20,DB!$A$2:$A$222,DB!$D$2:$D$222,"")</f>
        <v>Sector 2</v>
      </c>
    </row>
    <row r="21" spans="1:20" x14ac:dyDescent="0.2">
      <c r="A21" t="s">
        <v>102</v>
      </c>
      <c r="B21" t="s">
        <v>18</v>
      </c>
      <c r="C21" t="s">
        <v>48</v>
      </c>
      <c r="D21" t="s">
        <v>73</v>
      </c>
      <c r="E21" t="s">
        <v>3749</v>
      </c>
      <c r="F21" s="2">
        <v>46277.153807870403</v>
      </c>
      <c r="G21" t="s">
        <v>2082</v>
      </c>
      <c r="H21" t="s">
        <v>3750</v>
      </c>
      <c r="I21" s="3">
        <v>360</v>
      </c>
      <c r="J21" t="s">
        <v>24</v>
      </c>
      <c r="K21" t="s">
        <v>25</v>
      </c>
      <c r="L21" s="3">
        <v>863</v>
      </c>
      <c r="M21" t="s">
        <v>3094</v>
      </c>
      <c r="N21" s="2">
        <v>46277.200335648202</v>
      </c>
      <c r="O21" s="3">
        <v>360</v>
      </c>
      <c r="P21" t="s">
        <v>27</v>
      </c>
      <c r="Q21" s="3">
        <v>190</v>
      </c>
      <c r="R21" s="3" t="str">
        <f>IF(OR(G21="12R",G21="12L"),_xlfn.XLOOKUP(C21,DB!$A$2:$A$222,DB!$B$2:$B$222,""),IF(OR(G21="30L",G21="30R"),_xlfn.XLOOKUP(C21,DB!$A$2:$A$222,DB!$C$2:$C$222,""),""))</f>
        <v>UDGUV</v>
      </c>
      <c r="S21" s="3">
        <f t="shared" si="0"/>
        <v>3</v>
      </c>
      <c r="T21" s="3" t="str">
        <f>_xlfn.XLOOKUP(C21,DB!$A$2:$A$222,DB!$D$2:$D$222,"")</f>
        <v>Sector 2</v>
      </c>
    </row>
    <row r="22" spans="1:20" x14ac:dyDescent="0.2">
      <c r="A22" t="s">
        <v>91</v>
      </c>
      <c r="B22" t="s">
        <v>18</v>
      </c>
      <c r="C22" t="s">
        <v>48</v>
      </c>
      <c r="D22" t="s">
        <v>65</v>
      </c>
      <c r="E22" t="s">
        <v>874</v>
      </c>
      <c r="F22" s="2">
        <v>46277.1636574074</v>
      </c>
      <c r="G22" t="s">
        <v>2082</v>
      </c>
      <c r="H22" t="s">
        <v>3751</v>
      </c>
      <c r="I22" s="3">
        <v>380</v>
      </c>
      <c r="J22" t="s">
        <v>24</v>
      </c>
      <c r="K22" t="s">
        <v>25</v>
      </c>
      <c r="L22" s="3">
        <v>863</v>
      </c>
      <c r="M22" t="s">
        <v>2116</v>
      </c>
      <c r="N22" s="2">
        <v>46277.211261574099</v>
      </c>
      <c r="O22" s="3">
        <v>380</v>
      </c>
      <c r="P22" t="s">
        <v>27</v>
      </c>
      <c r="Q22" s="3">
        <v>190</v>
      </c>
      <c r="R22" s="3" t="str">
        <f>IF(OR(G22="12R",G22="12L"),_xlfn.XLOOKUP(C22,DB!$A$2:$A$222,DB!$B$2:$B$222,""),IF(OR(G22="30L",G22="30R"),_xlfn.XLOOKUP(C22,DB!$A$2:$A$222,DB!$C$2:$C$222,""),""))</f>
        <v>UDGUV</v>
      </c>
      <c r="S22" s="3">
        <f t="shared" si="0"/>
        <v>3</v>
      </c>
      <c r="T22" s="3" t="str">
        <f>_xlfn.XLOOKUP(C22,DB!$A$2:$A$222,DB!$D$2:$D$222,"")</f>
        <v>Sector 2</v>
      </c>
    </row>
    <row r="23" spans="1:20" x14ac:dyDescent="0.2">
      <c r="A23" t="s">
        <v>3752</v>
      </c>
      <c r="B23" t="s">
        <v>18</v>
      </c>
      <c r="C23" t="s">
        <v>48</v>
      </c>
      <c r="D23" t="s">
        <v>49</v>
      </c>
      <c r="E23" t="s">
        <v>140</v>
      </c>
      <c r="F23" s="2">
        <v>46277.1652314815</v>
      </c>
      <c r="G23" t="s">
        <v>2082</v>
      </c>
      <c r="H23" t="s">
        <v>2090</v>
      </c>
      <c r="I23" s="3">
        <v>360</v>
      </c>
      <c r="J23" t="s">
        <v>24</v>
      </c>
      <c r="K23" t="s">
        <v>25</v>
      </c>
      <c r="L23" s="3">
        <v>861</v>
      </c>
      <c r="M23" t="s">
        <v>52</v>
      </c>
      <c r="N23" s="2">
        <v>46277.212280092601</v>
      </c>
      <c r="O23" s="3">
        <v>360</v>
      </c>
      <c r="P23" t="s">
        <v>27</v>
      </c>
      <c r="Q23" s="3">
        <v>190</v>
      </c>
      <c r="R23" s="3" t="str">
        <f>IF(OR(G23="12R",G23="12L"),_xlfn.XLOOKUP(C23,DB!$A$2:$A$222,DB!$B$2:$B$222,""),IF(OR(G23="30L",G23="30R"),_xlfn.XLOOKUP(C23,DB!$A$2:$A$222,DB!$C$2:$C$222,""),""))</f>
        <v>UDGUV</v>
      </c>
      <c r="S23" s="3">
        <f t="shared" si="0"/>
        <v>3</v>
      </c>
      <c r="T23" s="3" t="str">
        <f>_xlfn.XLOOKUP(C23,DB!$A$2:$A$222,DB!$D$2:$D$222,"")</f>
        <v>Sector 2</v>
      </c>
    </row>
    <row r="24" spans="1:20" x14ac:dyDescent="0.2">
      <c r="A24" t="s">
        <v>949</v>
      </c>
      <c r="B24" t="s">
        <v>18</v>
      </c>
      <c r="C24" t="s">
        <v>113</v>
      </c>
      <c r="D24" t="s">
        <v>114</v>
      </c>
      <c r="E24" t="s">
        <v>1380</v>
      </c>
      <c r="F24" s="2">
        <v>46277.172858796301</v>
      </c>
      <c r="G24" t="s">
        <v>2082</v>
      </c>
      <c r="H24" t="s">
        <v>3753</v>
      </c>
      <c r="I24" s="3">
        <v>370</v>
      </c>
      <c r="J24" t="s">
        <v>24</v>
      </c>
      <c r="K24" t="s">
        <v>25</v>
      </c>
      <c r="L24" s="3">
        <v>136</v>
      </c>
      <c r="M24" t="s">
        <v>45</v>
      </c>
      <c r="N24" s="2">
        <v>46277.183796296304</v>
      </c>
      <c r="O24" s="3">
        <v>223</v>
      </c>
      <c r="P24" t="s">
        <v>46</v>
      </c>
      <c r="Q24" s="3">
        <v>190</v>
      </c>
      <c r="R24" s="3" t="str">
        <f>IF(OR(G24="12R",G24="12L"),_xlfn.XLOOKUP(C24,DB!$A$2:$A$222,DB!$B$2:$B$222,""),IF(OR(G24="30L",G24="30R"),_xlfn.XLOOKUP(C24,DB!$A$2:$A$222,DB!$C$2:$C$222,""),""))</f>
        <v>NUDAL</v>
      </c>
      <c r="S24" s="3">
        <f t="shared" si="0"/>
        <v>4</v>
      </c>
      <c r="T24" s="3" t="str">
        <f>_xlfn.XLOOKUP(C24,DB!$A$2:$A$222,DB!$D$2:$D$222,"")</f>
        <v>Sector 3</v>
      </c>
    </row>
    <row r="25" spans="1:20" x14ac:dyDescent="0.2">
      <c r="A25" t="s">
        <v>69</v>
      </c>
      <c r="B25" t="s">
        <v>18</v>
      </c>
      <c r="C25" t="s">
        <v>48</v>
      </c>
      <c r="D25" t="s">
        <v>73</v>
      </c>
      <c r="E25" t="s">
        <v>161</v>
      </c>
      <c r="F25" s="2">
        <v>46277.187685185199</v>
      </c>
      <c r="G25" t="s">
        <v>2082</v>
      </c>
      <c r="H25" t="s">
        <v>3754</v>
      </c>
      <c r="I25" s="3">
        <v>340</v>
      </c>
      <c r="J25" t="s">
        <v>24</v>
      </c>
      <c r="K25" t="s">
        <v>25</v>
      </c>
      <c r="L25" s="3">
        <v>863</v>
      </c>
      <c r="M25" t="s">
        <v>3094</v>
      </c>
      <c r="N25" s="2">
        <v>46277.2345138889</v>
      </c>
      <c r="O25" s="3">
        <v>340</v>
      </c>
      <c r="P25" t="s">
        <v>27</v>
      </c>
      <c r="Q25" s="3">
        <v>190</v>
      </c>
      <c r="R25" s="3" t="str">
        <f>IF(OR(G25="12R",G25="12L"),_xlfn.XLOOKUP(C25,DB!$A$2:$A$222,DB!$B$2:$B$222,""),IF(OR(G25="30L",G25="30R"),_xlfn.XLOOKUP(C25,DB!$A$2:$A$222,DB!$C$2:$C$222,""),""))</f>
        <v>UDGUV</v>
      </c>
      <c r="S25" s="3">
        <f t="shared" si="0"/>
        <v>4</v>
      </c>
      <c r="T25" s="3" t="str">
        <f>_xlfn.XLOOKUP(C25,DB!$A$2:$A$222,DB!$D$2:$D$222,"")</f>
        <v>Sector 2</v>
      </c>
    </row>
    <row r="26" spans="1:20" x14ac:dyDescent="0.2">
      <c r="A26" t="s">
        <v>3755</v>
      </c>
      <c r="B26" t="s">
        <v>18</v>
      </c>
      <c r="C26" t="s">
        <v>48</v>
      </c>
      <c r="D26" t="s">
        <v>421</v>
      </c>
      <c r="E26" t="s">
        <v>3756</v>
      </c>
      <c r="F26" s="2">
        <v>46277.189965277801</v>
      </c>
      <c r="G26" t="s">
        <v>2082</v>
      </c>
      <c r="H26" t="s">
        <v>3757</v>
      </c>
      <c r="I26" s="3">
        <v>380</v>
      </c>
      <c r="J26" t="s">
        <v>24</v>
      </c>
      <c r="K26" t="s">
        <v>25</v>
      </c>
      <c r="L26" s="3">
        <v>861</v>
      </c>
      <c r="M26" t="s">
        <v>52</v>
      </c>
      <c r="N26" s="2">
        <v>46277.2338310185</v>
      </c>
      <c r="O26" s="3">
        <v>380</v>
      </c>
      <c r="P26" t="s">
        <v>46</v>
      </c>
      <c r="Q26" s="3">
        <v>190</v>
      </c>
      <c r="R26" s="3" t="str">
        <f>IF(OR(G26="12R",G26="12L"),_xlfn.XLOOKUP(C26,DB!$A$2:$A$222,DB!$B$2:$B$222,""),IF(OR(G26="30L",G26="30R"),_xlfn.XLOOKUP(C26,DB!$A$2:$A$222,DB!$C$2:$C$222,""),""))</f>
        <v>UDGUV</v>
      </c>
      <c r="S26" s="3">
        <f t="shared" si="0"/>
        <v>4</v>
      </c>
      <c r="T26" s="3" t="str">
        <f>_xlfn.XLOOKUP(C26,DB!$A$2:$A$222,DB!$D$2:$D$222,"")</f>
        <v>Sector 2</v>
      </c>
    </row>
    <row r="27" spans="1:20" x14ac:dyDescent="0.2">
      <c r="A27" t="s">
        <v>124</v>
      </c>
      <c r="B27" t="s">
        <v>18</v>
      </c>
      <c r="C27" t="s">
        <v>35</v>
      </c>
      <c r="D27" t="s">
        <v>20</v>
      </c>
      <c r="E27" t="s">
        <v>410</v>
      </c>
      <c r="F27" s="2">
        <v>46277.2105324074</v>
      </c>
      <c r="G27" t="s">
        <v>2082</v>
      </c>
      <c r="H27" t="s">
        <v>3758</v>
      </c>
      <c r="I27" s="3">
        <v>340</v>
      </c>
      <c r="J27" t="s">
        <v>24</v>
      </c>
      <c r="K27" t="s">
        <v>25</v>
      </c>
      <c r="L27" s="3">
        <v>870</v>
      </c>
      <c r="M27" t="s">
        <v>39</v>
      </c>
      <c r="N27" s="2">
        <v>46277.257754629602</v>
      </c>
      <c r="O27" s="3">
        <v>340</v>
      </c>
      <c r="P27" t="s">
        <v>27</v>
      </c>
      <c r="Q27" s="3">
        <v>190</v>
      </c>
      <c r="R27" s="3" t="str">
        <f>IF(OR(G27="12R",G27="12L"),_xlfn.XLOOKUP(C27,DB!$A$2:$A$222,DB!$B$2:$B$222,""),IF(OR(G27="30L",G27="30R"),_xlfn.XLOOKUP(C27,DB!$A$2:$A$222,DB!$C$2:$C$222,""),""))</f>
        <v>UDGUV</v>
      </c>
      <c r="S27" s="3">
        <f t="shared" si="0"/>
        <v>5</v>
      </c>
      <c r="T27" s="3" t="str">
        <f>_xlfn.XLOOKUP(C27,DB!$A$2:$A$222,DB!$D$2:$D$222,"")</f>
        <v>Sector 2</v>
      </c>
    </row>
    <row r="28" spans="1:20" x14ac:dyDescent="0.2">
      <c r="A28" t="s">
        <v>3759</v>
      </c>
      <c r="B28" t="s">
        <v>18</v>
      </c>
      <c r="C28" t="s">
        <v>3760</v>
      </c>
      <c r="D28" t="s">
        <v>3761</v>
      </c>
      <c r="E28" t="s">
        <v>3762</v>
      </c>
      <c r="F28" s="2">
        <v>46277.416076388901</v>
      </c>
      <c r="G28" t="s">
        <v>2082</v>
      </c>
      <c r="H28" t="s">
        <v>3763</v>
      </c>
      <c r="I28" s="3">
        <v>300</v>
      </c>
      <c r="J28" t="s">
        <v>24</v>
      </c>
      <c r="K28" t="s">
        <v>216</v>
      </c>
      <c r="L28" s="3">
        <v>546</v>
      </c>
      <c r="M28" t="s">
        <v>177</v>
      </c>
      <c r="N28" s="2">
        <v>46277.449768518498</v>
      </c>
      <c r="O28" s="3">
        <v>300</v>
      </c>
      <c r="P28" t="s">
        <v>46</v>
      </c>
      <c r="Q28" s="3">
        <v>190</v>
      </c>
      <c r="R28" s="3" t="str">
        <f>IF(OR(G28="12R",G28="12L"),_xlfn.XLOOKUP(C28,DB!$A$2:$A$222,DB!$B$2:$B$222,""),IF(OR(G28="30L",G28="30R"),_xlfn.XLOOKUP(C28,DB!$A$2:$A$222,DB!$C$2:$C$222,""),""))</f>
        <v>ENEBA</v>
      </c>
      <c r="S28" s="3">
        <f t="shared" si="0"/>
        <v>9</v>
      </c>
      <c r="T28" s="3" t="str">
        <f>_xlfn.XLOOKUP(C28,DB!$A$2:$A$222,DB!$D$2:$D$222,"")</f>
        <v>Sector 3</v>
      </c>
    </row>
    <row r="29" spans="1:20" x14ac:dyDescent="0.2">
      <c r="A29" t="s">
        <v>127</v>
      </c>
      <c r="B29" t="s">
        <v>18</v>
      </c>
      <c r="C29" t="s">
        <v>48</v>
      </c>
      <c r="D29" t="s">
        <v>36</v>
      </c>
      <c r="E29" t="s">
        <v>497</v>
      </c>
      <c r="F29" s="2">
        <v>46277.4374074074</v>
      </c>
      <c r="G29" t="s">
        <v>2082</v>
      </c>
      <c r="H29" t="s">
        <v>3764</v>
      </c>
      <c r="I29" s="3">
        <v>340</v>
      </c>
      <c r="J29" t="s">
        <v>24</v>
      </c>
      <c r="K29" t="s">
        <v>25</v>
      </c>
      <c r="L29" s="3">
        <v>861</v>
      </c>
      <c r="M29" t="s">
        <v>52</v>
      </c>
      <c r="N29" s="2">
        <v>46277.484189814801</v>
      </c>
      <c r="O29" s="3">
        <v>340</v>
      </c>
      <c r="P29" t="s">
        <v>27</v>
      </c>
      <c r="Q29" s="3">
        <v>190</v>
      </c>
      <c r="R29" s="3" t="str">
        <f>IF(OR(G29="12R",G29="12L"),_xlfn.XLOOKUP(C29,DB!$A$2:$A$222,DB!$B$2:$B$222,""),IF(OR(G29="30L",G29="30R"),_xlfn.XLOOKUP(C29,DB!$A$2:$A$222,DB!$C$2:$C$222,""),""))</f>
        <v>UDGUV</v>
      </c>
      <c r="S29" s="3">
        <f t="shared" si="0"/>
        <v>10</v>
      </c>
      <c r="T29" s="3" t="str">
        <f>_xlfn.XLOOKUP(C29,DB!$A$2:$A$222,DB!$D$2:$D$222,"")</f>
        <v>Sector 2</v>
      </c>
    </row>
    <row r="30" spans="1:20" x14ac:dyDescent="0.2">
      <c r="A30" t="s">
        <v>130</v>
      </c>
      <c r="B30" t="s">
        <v>18</v>
      </c>
      <c r="C30" t="s">
        <v>131</v>
      </c>
      <c r="D30" t="s">
        <v>65</v>
      </c>
      <c r="E30" t="s">
        <v>145</v>
      </c>
      <c r="F30" s="2">
        <v>46277.4617476852</v>
      </c>
      <c r="G30" t="s">
        <v>2082</v>
      </c>
      <c r="H30" t="s">
        <v>3765</v>
      </c>
      <c r="I30" s="3">
        <v>380</v>
      </c>
      <c r="J30" t="s">
        <v>24</v>
      </c>
      <c r="K30" t="s">
        <v>25</v>
      </c>
      <c r="L30" s="3">
        <v>877</v>
      </c>
      <c r="M30" t="s">
        <v>134</v>
      </c>
      <c r="N30" s="2">
        <v>46277.509375000001</v>
      </c>
      <c r="O30" s="3">
        <v>216</v>
      </c>
      <c r="P30" t="s">
        <v>27</v>
      </c>
      <c r="Q30" s="3">
        <v>190</v>
      </c>
      <c r="R30" s="3" t="str">
        <f>IF(OR(G30="12R",G30="12L"),_xlfn.XLOOKUP(C30,DB!$A$2:$A$222,DB!$B$2:$B$222,""),IF(OR(G30="30L",G30="30R"),_xlfn.XLOOKUP(C30,DB!$A$2:$A$222,DB!$C$2:$C$222,""),""))</f>
        <v>UDGUV</v>
      </c>
      <c r="S30" s="3">
        <f t="shared" si="0"/>
        <v>11</v>
      </c>
      <c r="T30" s="3" t="str">
        <f>_xlfn.XLOOKUP(C30,DB!$A$2:$A$222,DB!$D$2:$D$222,"")</f>
        <v>Sector 2</v>
      </c>
    </row>
    <row r="31" spans="1:20" x14ac:dyDescent="0.2">
      <c r="A31" t="s">
        <v>139</v>
      </c>
      <c r="B31" t="s">
        <v>18</v>
      </c>
      <c r="C31" t="s">
        <v>48</v>
      </c>
      <c r="D31" t="s">
        <v>49</v>
      </c>
      <c r="E31" t="s">
        <v>1347</v>
      </c>
      <c r="F31" s="2">
        <v>46277.468472222201</v>
      </c>
      <c r="G31" t="s">
        <v>2082</v>
      </c>
      <c r="H31" t="s">
        <v>3766</v>
      </c>
      <c r="I31" s="3">
        <v>360</v>
      </c>
      <c r="J31" t="s">
        <v>24</v>
      </c>
      <c r="K31" t="s">
        <v>25</v>
      </c>
      <c r="L31" s="3">
        <v>863</v>
      </c>
      <c r="M31" t="s">
        <v>3453</v>
      </c>
      <c r="N31" s="2">
        <v>46277.513715277797</v>
      </c>
      <c r="O31" s="3">
        <v>360</v>
      </c>
      <c r="P31" t="s">
        <v>27</v>
      </c>
      <c r="Q31" s="3">
        <v>190</v>
      </c>
      <c r="R31" s="3" t="str">
        <f>IF(OR(G31="12R",G31="12L"),_xlfn.XLOOKUP(C31,DB!$A$2:$A$222,DB!$B$2:$B$222,""),IF(OR(G31="30L",G31="30R"),_xlfn.XLOOKUP(C31,DB!$A$2:$A$222,DB!$C$2:$C$222,""),""))</f>
        <v>UDGUV</v>
      </c>
      <c r="S31" s="3">
        <f t="shared" si="0"/>
        <v>11</v>
      </c>
      <c r="T31" s="3" t="str">
        <f>_xlfn.XLOOKUP(C31,DB!$A$2:$A$222,DB!$D$2:$D$222,"")</f>
        <v>Sector 2</v>
      </c>
    </row>
    <row r="32" spans="1:20" x14ac:dyDescent="0.2">
      <c r="A32" t="s">
        <v>142</v>
      </c>
      <c r="B32" t="s">
        <v>18</v>
      </c>
      <c r="C32" t="s">
        <v>48</v>
      </c>
      <c r="D32" t="s">
        <v>20</v>
      </c>
      <c r="E32" t="s">
        <v>993</v>
      </c>
      <c r="F32" s="2">
        <v>46277.469988425903</v>
      </c>
      <c r="G32" t="s">
        <v>2082</v>
      </c>
      <c r="H32" t="s">
        <v>2083</v>
      </c>
      <c r="I32" s="3">
        <v>360</v>
      </c>
      <c r="J32" t="s">
        <v>24</v>
      </c>
      <c r="K32" t="s">
        <v>25</v>
      </c>
      <c r="L32" s="3">
        <v>861</v>
      </c>
      <c r="M32" t="s">
        <v>52</v>
      </c>
      <c r="N32" s="2">
        <v>46277.515960648103</v>
      </c>
      <c r="O32" s="3">
        <v>360</v>
      </c>
      <c r="P32" t="s">
        <v>27</v>
      </c>
      <c r="Q32" s="3">
        <v>190</v>
      </c>
      <c r="R32" s="3" t="str">
        <f>IF(OR(G32="12R",G32="12L"),_xlfn.XLOOKUP(C32,DB!$A$2:$A$222,DB!$B$2:$B$222,""),IF(OR(G32="30L",G32="30R"),_xlfn.XLOOKUP(C32,DB!$A$2:$A$222,DB!$C$2:$C$222,""),""))</f>
        <v>UDGUV</v>
      </c>
      <c r="S32" s="3">
        <f t="shared" si="0"/>
        <v>11</v>
      </c>
      <c r="T32" s="3" t="str">
        <f>_xlfn.XLOOKUP(C32,DB!$A$2:$A$222,DB!$D$2:$D$222,"")</f>
        <v>Sector 2</v>
      </c>
    </row>
    <row r="33" spans="1:20" x14ac:dyDescent="0.2">
      <c r="A33" t="s">
        <v>135</v>
      </c>
      <c r="B33" t="s">
        <v>18</v>
      </c>
      <c r="C33" t="s">
        <v>136</v>
      </c>
      <c r="D33" t="s">
        <v>73</v>
      </c>
      <c r="E33" t="s">
        <v>161</v>
      </c>
      <c r="F33" s="2">
        <v>46277.476134259297</v>
      </c>
      <c r="G33" t="s">
        <v>2082</v>
      </c>
      <c r="H33" t="s">
        <v>2089</v>
      </c>
      <c r="I33" s="3">
        <v>340</v>
      </c>
      <c r="J33" t="s">
        <v>24</v>
      </c>
      <c r="K33" t="s">
        <v>25</v>
      </c>
      <c r="L33" s="3">
        <v>861</v>
      </c>
      <c r="M33" t="s">
        <v>52</v>
      </c>
      <c r="N33" s="2">
        <v>46277.5226736111</v>
      </c>
      <c r="O33" s="3">
        <v>340</v>
      </c>
      <c r="P33" t="s">
        <v>27</v>
      </c>
      <c r="Q33" s="3">
        <v>190</v>
      </c>
      <c r="R33" s="3" t="str">
        <f>IF(OR(G33="12R",G33="12L"),_xlfn.XLOOKUP(C33,DB!$A$2:$A$222,DB!$B$2:$B$222,""),IF(OR(G33="30L",G33="30R"),_xlfn.XLOOKUP(C33,DB!$A$2:$A$222,DB!$C$2:$C$222,""),""))</f>
        <v>UDGUV</v>
      </c>
      <c r="S33" s="3">
        <f t="shared" si="0"/>
        <v>11</v>
      </c>
      <c r="T33" s="3" t="str">
        <f>_xlfn.XLOOKUP(C33,DB!$A$2:$A$222,DB!$D$2:$D$222,"")</f>
        <v>Sector 2</v>
      </c>
    </row>
    <row r="34" spans="1:20" x14ac:dyDescent="0.2">
      <c r="A34" t="s">
        <v>143</v>
      </c>
      <c r="B34" t="s">
        <v>18</v>
      </c>
      <c r="C34" t="s">
        <v>144</v>
      </c>
      <c r="D34" t="s">
        <v>73</v>
      </c>
      <c r="E34" t="s">
        <v>132</v>
      </c>
      <c r="F34" s="2">
        <v>46277.497986111099</v>
      </c>
      <c r="G34" t="s">
        <v>2082</v>
      </c>
      <c r="H34" t="s">
        <v>3767</v>
      </c>
      <c r="I34" s="3">
        <v>290</v>
      </c>
      <c r="J34" t="s">
        <v>24</v>
      </c>
      <c r="K34" t="s">
        <v>25</v>
      </c>
      <c r="L34" s="3">
        <v>132</v>
      </c>
      <c r="M34" t="s">
        <v>45</v>
      </c>
      <c r="N34" s="2">
        <v>46277.507106481498</v>
      </c>
      <c r="O34" s="3">
        <v>231</v>
      </c>
      <c r="P34" t="s">
        <v>27</v>
      </c>
      <c r="Q34" s="3">
        <v>190</v>
      </c>
      <c r="R34" s="3" t="str">
        <f>IF(OR(G34="12R",G34="12L"),_xlfn.XLOOKUP(C34,DB!$A$2:$A$222,DB!$B$2:$B$222,""),IF(OR(G34="30L",G34="30R"),_xlfn.XLOOKUP(C34,DB!$A$2:$A$222,DB!$C$2:$C$222,""),""))</f>
        <v>NUDAL</v>
      </c>
      <c r="S34" s="3">
        <f t="shared" si="0"/>
        <v>11</v>
      </c>
      <c r="T34" s="3" t="str">
        <f>_xlfn.XLOOKUP(C34,DB!$A$2:$A$222,DB!$D$2:$D$222,"")</f>
        <v>Sector 3</v>
      </c>
    </row>
    <row r="35" spans="1:20" x14ac:dyDescent="0.2">
      <c r="A35" t="s">
        <v>147</v>
      </c>
      <c r="B35" t="s">
        <v>18</v>
      </c>
      <c r="C35" t="s">
        <v>35</v>
      </c>
      <c r="D35" t="s">
        <v>65</v>
      </c>
      <c r="E35" t="s">
        <v>1804</v>
      </c>
      <c r="F35" s="2">
        <v>46277.503009259301</v>
      </c>
      <c r="G35" t="s">
        <v>2082</v>
      </c>
      <c r="H35" t="s">
        <v>3768</v>
      </c>
      <c r="I35" s="3">
        <v>380</v>
      </c>
      <c r="J35" t="s">
        <v>24</v>
      </c>
      <c r="K35" t="s">
        <v>25</v>
      </c>
      <c r="L35" s="3">
        <v>867</v>
      </c>
      <c r="M35" t="s">
        <v>39</v>
      </c>
      <c r="N35" s="2">
        <v>46277.549027777801</v>
      </c>
      <c r="O35" s="3">
        <v>380</v>
      </c>
      <c r="P35" t="s">
        <v>27</v>
      </c>
      <c r="Q35" s="3">
        <v>190</v>
      </c>
      <c r="R35" s="3" t="str">
        <f>IF(OR(G35="12R",G35="12L"),_xlfn.XLOOKUP(C35,DB!$A$2:$A$222,DB!$B$2:$B$222,""),IF(OR(G35="30L",G35="30R"),_xlfn.XLOOKUP(C35,DB!$A$2:$A$222,DB!$C$2:$C$222,""),""))</f>
        <v>UDGUV</v>
      </c>
      <c r="S35" s="3">
        <f t="shared" si="0"/>
        <v>12</v>
      </c>
      <c r="T35" s="3" t="str">
        <f>_xlfn.XLOOKUP(C35,DB!$A$2:$A$222,DB!$D$2:$D$222,"")</f>
        <v>Sector 2</v>
      </c>
    </row>
    <row r="36" spans="1:20" x14ac:dyDescent="0.2">
      <c r="A36" t="s">
        <v>153</v>
      </c>
      <c r="B36" t="s">
        <v>18</v>
      </c>
      <c r="C36" t="s">
        <v>154</v>
      </c>
      <c r="D36" t="s">
        <v>174</v>
      </c>
      <c r="E36" t="s">
        <v>2374</v>
      </c>
      <c r="F36" s="2">
        <v>46277.510474536997</v>
      </c>
      <c r="G36" t="s">
        <v>2082</v>
      </c>
      <c r="H36" t="s">
        <v>3769</v>
      </c>
      <c r="I36" s="3">
        <v>350</v>
      </c>
      <c r="J36" t="s">
        <v>24</v>
      </c>
      <c r="K36" t="s">
        <v>25</v>
      </c>
      <c r="L36" s="3">
        <v>149</v>
      </c>
      <c r="M36" t="s">
        <v>158</v>
      </c>
      <c r="N36" s="2">
        <v>46277.520324074103</v>
      </c>
      <c r="O36" s="3">
        <v>283</v>
      </c>
      <c r="P36" t="s">
        <v>27</v>
      </c>
      <c r="Q36" s="3">
        <v>190</v>
      </c>
      <c r="R36" s="3" t="str">
        <f>IF(OR(G36="12R",G36="12L"),_xlfn.XLOOKUP(C36,DB!$A$2:$A$222,DB!$B$2:$B$222,""),IF(OR(G36="30L",G36="30R"),_xlfn.XLOOKUP(C36,DB!$A$2:$A$222,DB!$C$2:$C$222,""),""))</f>
        <v>TAKUX</v>
      </c>
      <c r="S36" s="3">
        <f t="shared" si="0"/>
        <v>12</v>
      </c>
      <c r="T36" s="3" t="str">
        <f>_xlfn.XLOOKUP(C36,DB!$A$2:$A$222,DB!$D$2:$D$222,"")</f>
        <v>Sector 7</v>
      </c>
    </row>
    <row r="37" spans="1:20" x14ac:dyDescent="0.2">
      <c r="A37" t="s">
        <v>163</v>
      </c>
      <c r="B37" t="s">
        <v>18</v>
      </c>
      <c r="C37" t="s">
        <v>186</v>
      </c>
      <c r="D37" t="s">
        <v>165</v>
      </c>
      <c r="E37" t="s">
        <v>3770</v>
      </c>
      <c r="F37" s="2">
        <v>46277.545150462996</v>
      </c>
      <c r="G37" t="s">
        <v>22</v>
      </c>
      <c r="H37" t="s">
        <v>3771</v>
      </c>
      <c r="I37" s="3">
        <v>310</v>
      </c>
      <c r="J37" t="s">
        <v>24</v>
      </c>
      <c r="K37" t="s">
        <v>25</v>
      </c>
      <c r="L37" s="3">
        <v>359</v>
      </c>
      <c r="M37" t="s">
        <v>3772</v>
      </c>
      <c r="N37" s="2">
        <v>46277.565578703703</v>
      </c>
      <c r="O37" s="3">
        <v>310</v>
      </c>
      <c r="P37" t="s">
        <v>27</v>
      </c>
      <c r="Q37" s="3">
        <v>40</v>
      </c>
      <c r="R37" s="3" t="str">
        <f>IF(OR(G37="12R",G37="12L"),_xlfn.XLOOKUP(C37,DB!$A$2:$A$222,DB!$B$2:$B$222,""),IF(OR(G37="30L",G37="30R"),_xlfn.XLOOKUP(C37,DB!$A$2:$A$222,DB!$C$2:$C$222,""),""))</f>
        <v>OMSUK</v>
      </c>
      <c r="S37" s="3">
        <f t="shared" si="0"/>
        <v>13</v>
      </c>
      <c r="T37" s="3" t="str">
        <f>_xlfn.XLOOKUP(C37,DB!$A$2:$A$222,DB!$D$2:$D$222,"")</f>
        <v>Sector 3</v>
      </c>
    </row>
    <row r="38" spans="1:20" x14ac:dyDescent="0.2">
      <c r="A38" t="s">
        <v>159</v>
      </c>
      <c r="B38" t="s">
        <v>18</v>
      </c>
      <c r="C38" t="s">
        <v>160</v>
      </c>
      <c r="D38" t="s">
        <v>65</v>
      </c>
      <c r="E38" t="s">
        <v>92</v>
      </c>
      <c r="F38" s="2">
        <v>46277.546412037002</v>
      </c>
      <c r="G38" t="s">
        <v>22</v>
      </c>
      <c r="H38" t="s">
        <v>3773</v>
      </c>
      <c r="I38" s="3">
        <v>380</v>
      </c>
      <c r="J38" t="s">
        <v>24</v>
      </c>
      <c r="K38" t="s">
        <v>25</v>
      </c>
      <c r="L38" s="3">
        <v>850</v>
      </c>
      <c r="M38" t="s">
        <v>39</v>
      </c>
      <c r="N38" s="2">
        <v>46277.591840277797</v>
      </c>
      <c r="O38" s="3">
        <v>380</v>
      </c>
      <c r="P38" t="s">
        <v>27</v>
      </c>
      <c r="Q38" s="3">
        <v>190</v>
      </c>
      <c r="R38" s="3" t="str">
        <f>IF(OR(G38="12R",G38="12L"),_xlfn.XLOOKUP(C38,DB!$A$2:$A$222,DB!$B$2:$B$222,""),IF(OR(G38="30L",G38="30R"),_xlfn.XLOOKUP(C38,DB!$A$2:$A$222,DB!$C$2:$C$222,""),""))</f>
        <v>UDGUV</v>
      </c>
      <c r="S38" s="3">
        <f t="shared" si="0"/>
        <v>13</v>
      </c>
      <c r="T38" s="3" t="str">
        <f>_xlfn.XLOOKUP(C38,DB!$A$2:$A$222,DB!$D$2:$D$222,"")</f>
        <v>Sector 2</v>
      </c>
    </row>
    <row r="39" spans="1:20" x14ac:dyDescent="0.2">
      <c r="A39" t="s">
        <v>169</v>
      </c>
      <c r="B39" t="s">
        <v>18</v>
      </c>
      <c r="C39" t="s">
        <v>48</v>
      </c>
      <c r="D39" t="s">
        <v>49</v>
      </c>
      <c r="E39" t="s">
        <v>2809</v>
      </c>
      <c r="F39" s="2">
        <v>46277.548321759299</v>
      </c>
      <c r="G39" t="s">
        <v>22</v>
      </c>
      <c r="H39" t="s">
        <v>2810</v>
      </c>
      <c r="I39" s="3">
        <v>360</v>
      </c>
      <c r="J39" t="s">
        <v>24</v>
      </c>
      <c r="K39" t="s">
        <v>25</v>
      </c>
      <c r="L39" s="3">
        <v>859</v>
      </c>
      <c r="M39" t="s">
        <v>52</v>
      </c>
      <c r="N39" s="2">
        <v>46277.594930555599</v>
      </c>
      <c r="O39" s="3">
        <v>360</v>
      </c>
      <c r="P39" t="s">
        <v>27</v>
      </c>
      <c r="Q39" s="3">
        <v>190</v>
      </c>
      <c r="R39" s="3" t="str">
        <f>IF(OR(G39="12R",G39="12L"),_xlfn.XLOOKUP(C39,DB!$A$2:$A$222,DB!$B$2:$B$222,""),IF(OR(G39="30L",G39="30R"),_xlfn.XLOOKUP(C39,DB!$A$2:$A$222,DB!$C$2:$C$222,""),""))</f>
        <v>UDGUV</v>
      </c>
      <c r="S39" s="3">
        <f t="shared" si="0"/>
        <v>13</v>
      </c>
      <c r="T39" s="3" t="str">
        <f>_xlfn.XLOOKUP(C39,DB!$A$2:$A$222,DB!$D$2:$D$222,"")</f>
        <v>Sector 2</v>
      </c>
    </row>
    <row r="40" spans="1:20" x14ac:dyDescent="0.2">
      <c r="A40" t="s">
        <v>241</v>
      </c>
      <c r="B40" t="s">
        <v>18</v>
      </c>
      <c r="C40" t="s">
        <v>3774</v>
      </c>
      <c r="D40" t="s">
        <v>243</v>
      </c>
      <c r="F40" s="2">
        <v>46277.594537037003</v>
      </c>
      <c r="G40" t="s">
        <v>22</v>
      </c>
      <c r="H40" t="s">
        <v>244</v>
      </c>
      <c r="I40" s="3">
        <v>45</v>
      </c>
      <c r="J40" t="s">
        <v>196</v>
      </c>
      <c r="K40" t="s">
        <v>62</v>
      </c>
      <c r="L40" s="3">
        <v>168</v>
      </c>
      <c r="M40" t="s">
        <v>3774</v>
      </c>
      <c r="N40" s="2">
        <v>46277.627928240698</v>
      </c>
      <c r="O40" s="3">
        <v>0</v>
      </c>
      <c r="P40" t="s">
        <v>192</v>
      </c>
      <c r="Q40" s="3">
        <v>15</v>
      </c>
      <c r="R40" s="3" t="str">
        <f>IF(OR(G40="12R",G40="12L"),_xlfn.XLOOKUP(C40,DB!$A$2:$A$222,DB!$B$2:$B$222,""),IF(OR(G40="30L",G40="30R"),_xlfn.XLOOKUP(C40,DB!$A$2:$A$222,DB!$C$2:$C$222,""),""))</f>
        <v/>
      </c>
      <c r="S40" s="3">
        <f t="shared" si="0"/>
        <v>14</v>
      </c>
      <c r="T40" s="3" t="str">
        <f>_xlfn.XLOOKUP(C40,DB!$A$2:$A$222,DB!$D$2:$D$222,"")</f>
        <v/>
      </c>
    </row>
    <row r="41" spans="1:20" x14ac:dyDescent="0.2">
      <c r="A41" t="s">
        <v>1521</v>
      </c>
      <c r="B41" t="s">
        <v>18</v>
      </c>
      <c r="C41" t="s">
        <v>3775</v>
      </c>
      <c r="D41" t="s">
        <v>1522</v>
      </c>
      <c r="E41" t="s">
        <v>1521</v>
      </c>
      <c r="F41" s="2">
        <v>46277.596006944397</v>
      </c>
      <c r="G41" t="s">
        <v>22</v>
      </c>
      <c r="H41" t="s">
        <v>3776</v>
      </c>
      <c r="I41" s="3">
        <v>380</v>
      </c>
      <c r="J41" t="s">
        <v>24</v>
      </c>
      <c r="K41" t="s">
        <v>62</v>
      </c>
      <c r="L41" s="3">
        <v>549</v>
      </c>
      <c r="M41" t="s">
        <v>177</v>
      </c>
      <c r="N41" s="2">
        <v>46277.624942129602</v>
      </c>
      <c r="O41" s="3">
        <v>380</v>
      </c>
      <c r="P41" t="s">
        <v>27</v>
      </c>
      <c r="Q41" s="3">
        <v>40</v>
      </c>
      <c r="R41" s="3" t="str">
        <f>IF(OR(G41="12R",G41="12L"),_xlfn.XLOOKUP(C41,DB!$A$2:$A$222,DB!$B$2:$B$222,""),IF(OR(G41="30L",G41="30R"),_xlfn.XLOOKUP(C41,DB!$A$2:$A$222,DB!$C$2:$C$222,""),""))</f>
        <v>ENEBA</v>
      </c>
      <c r="S41" s="3">
        <f t="shared" si="0"/>
        <v>14</v>
      </c>
      <c r="T41" s="3" t="str">
        <f>_xlfn.XLOOKUP(C41,DB!$A$2:$A$222,DB!$D$2:$D$222,"")</f>
        <v>Sector 3</v>
      </c>
    </row>
    <row r="42" spans="1:20" x14ac:dyDescent="0.2">
      <c r="A42" t="s">
        <v>1202</v>
      </c>
      <c r="B42" t="s">
        <v>18</v>
      </c>
      <c r="C42" t="s">
        <v>3774</v>
      </c>
      <c r="D42" t="s">
        <v>1203</v>
      </c>
      <c r="F42" s="2">
        <v>46277.598425925898</v>
      </c>
      <c r="G42" t="s">
        <v>22</v>
      </c>
      <c r="H42" t="s">
        <v>244</v>
      </c>
      <c r="I42" s="3">
        <v>45</v>
      </c>
      <c r="J42" t="s">
        <v>196</v>
      </c>
      <c r="K42" t="s">
        <v>62</v>
      </c>
      <c r="L42" s="3">
        <v>168</v>
      </c>
      <c r="M42" t="s">
        <v>3774</v>
      </c>
      <c r="N42" s="2">
        <v>46277.626354166699</v>
      </c>
      <c r="O42" s="3">
        <v>0</v>
      </c>
      <c r="P42" t="s">
        <v>192</v>
      </c>
      <c r="Q42" s="3">
        <v>15</v>
      </c>
      <c r="R42" s="3" t="str">
        <f>IF(OR(G42="12R",G42="12L"),_xlfn.XLOOKUP(C42,DB!$A$2:$A$222,DB!$B$2:$B$222,""),IF(OR(G42="30L",G42="30R"),_xlfn.XLOOKUP(C42,DB!$A$2:$A$222,DB!$C$2:$C$222,""),""))</f>
        <v/>
      </c>
      <c r="S42" s="3">
        <f t="shared" si="0"/>
        <v>14</v>
      </c>
      <c r="T42" s="3" t="str">
        <f>_xlfn.XLOOKUP(C42,DB!$A$2:$A$222,DB!$D$2:$D$222,"")</f>
        <v/>
      </c>
    </row>
    <row r="43" spans="1:20" x14ac:dyDescent="0.2">
      <c r="A43" t="s">
        <v>796</v>
      </c>
      <c r="B43" t="s">
        <v>18</v>
      </c>
      <c r="C43" t="s">
        <v>242</v>
      </c>
      <c r="D43" t="s">
        <v>797</v>
      </c>
      <c r="F43" s="2">
        <v>46277.614259259302</v>
      </c>
      <c r="G43" t="s">
        <v>22</v>
      </c>
      <c r="H43" t="s">
        <v>244</v>
      </c>
      <c r="I43" s="3">
        <v>15</v>
      </c>
      <c r="J43" t="s">
        <v>196</v>
      </c>
      <c r="K43" t="s">
        <v>62</v>
      </c>
      <c r="L43" s="3">
        <v>58</v>
      </c>
      <c r="M43" t="s">
        <v>242</v>
      </c>
      <c r="N43" s="2">
        <v>46277.6308333333</v>
      </c>
      <c r="O43" s="3">
        <v>0</v>
      </c>
      <c r="P43" t="s">
        <v>192</v>
      </c>
      <c r="Q43" s="3">
        <v>15</v>
      </c>
      <c r="R43" s="3" t="str">
        <f>IF(OR(G43="12R",G43="12L"),_xlfn.XLOOKUP(C43,DB!$A$2:$A$222,DB!$B$2:$B$222,""),IF(OR(G43="30L",G43="30R"),_xlfn.XLOOKUP(C43,DB!$A$2:$A$222,DB!$C$2:$C$222,""),""))</f>
        <v>CZM</v>
      </c>
      <c r="S43" s="3">
        <f t="shared" si="0"/>
        <v>14</v>
      </c>
      <c r="T43" s="3" t="str">
        <f>_xlfn.XLOOKUP(C43,DB!$A$2:$A$222,DB!$D$2:$D$222,"")</f>
        <v>Sector 7</v>
      </c>
    </row>
    <row r="44" spans="1:20" x14ac:dyDescent="0.2">
      <c r="A44" t="s">
        <v>208</v>
      </c>
      <c r="B44" t="s">
        <v>18</v>
      </c>
      <c r="C44" t="s">
        <v>35</v>
      </c>
      <c r="D44" t="s">
        <v>36</v>
      </c>
      <c r="E44" t="s">
        <v>1744</v>
      </c>
      <c r="F44" s="2">
        <v>46277.630312499998</v>
      </c>
      <c r="G44" t="s">
        <v>22</v>
      </c>
      <c r="H44" t="s">
        <v>3777</v>
      </c>
      <c r="I44" s="3">
        <v>360</v>
      </c>
      <c r="J44" t="s">
        <v>24</v>
      </c>
      <c r="K44" t="s">
        <v>25</v>
      </c>
      <c r="L44" s="3">
        <v>851</v>
      </c>
      <c r="M44" t="s">
        <v>39</v>
      </c>
      <c r="N44" s="2">
        <v>46277.675254629597</v>
      </c>
      <c r="O44" s="3">
        <v>360</v>
      </c>
      <c r="P44" t="s">
        <v>27</v>
      </c>
      <c r="Q44" s="3">
        <v>190</v>
      </c>
      <c r="R44" s="3" t="str">
        <f>IF(OR(G44="12R",G44="12L"),_xlfn.XLOOKUP(C44,DB!$A$2:$A$222,DB!$B$2:$B$222,""),IF(OR(G44="30L",G44="30R"),_xlfn.XLOOKUP(C44,DB!$A$2:$A$222,DB!$C$2:$C$222,""),""))</f>
        <v>UDGUV</v>
      </c>
      <c r="S44" s="3">
        <f t="shared" si="0"/>
        <v>15</v>
      </c>
      <c r="T44" s="3" t="str">
        <f>_xlfn.XLOOKUP(C44,DB!$A$2:$A$222,DB!$D$2:$D$222,"")</f>
        <v>Sector 2</v>
      </c>
    </row>
    <row r="45" spans="1:20" x14ac:dyDescent="0.2">
      <c r="A45" t="s">
        <v>340</v>
      </c>
      <c r="B45" t="s">
        <v>18</v>
      </c>
      <c r="C45" t="s">
        <v>341</v>
      </c>
      <c r="D45" t="s">
        <v>155</v>
      </c>
      <c r="E45" t="s">
        <v>3778</v>
      </c>
      <c r="F45" s="2">
        <v>46277.635937500003</v>
      </c>
      <c r="G45" t="s">
        <v>22</v>
      </c>
      <c r="H45" t="s">
        <v>3779</v>
      </c>
      <c r="I45" s="3">
        <v>380</v>
      </c>
      <c r="J45" t="s">
        <v>24</v>
      </c>
      <c r="K45" t="s">
        <v>25</v>
      </c>
      <c r="L45" s="3">
        <v>521</v>
      </c>
      <c r="M45" t="s">
        <v>177</v>
      </c>
      <c r="N45" s="2">
        <v>46277.662858796299</v>
      </c>
      <c r="O45" s="3">
        <v>380</v>
      </c>
      <c r="P45" t="s">
        <v>27</v>
      </c>
      <c r="Q45" s="3">
        <v>40</v>
      </c>
      <c r="R45" s="3" t="str">
        <f>IF(OR(G45="12R",G45="12L"),_xlfn.XLOOKUP(C45,DB!$A$2:$A$222,DB!$B$2:$B$222,""),IF(OR(G45="30L",G45="30R"),_xlfn.XLOOKUP(C45,DB!$A$2:$A$222,DB!$C$2:$C$222,""),""))</f>
        <v>ENEBA</v>
      </c>
      <c r="S45" s="3">
        <f t="shared" si="0"/>
        <v>15</v>
      </c>
      <c r="T45" s="3" t="str">
        <f>_xlfn.XLOOKUP(C45,DB!$A$2:$A$222,DB!$D$2:$D$222,"")</f>
        <v>Sector 3</v>
      </c>
    </row>
    <row r="46" spans="1:20" x14ac:dyDescent="0.2">
      <c r="A46" t="s">
        <v>219</v>
      </c>
      <c r="B46" t="s">
        <v>18</v>
      </c>
      <c r="C46" t="s">
        <v>35</v>
      </c>
      <c r="D46" t="s">
        <v>36</v>
      </c>
      <c r="E46" t="s">
        <v>860</v>
      </c>
      <c r="F46" s="2">
        <v>46277.6460532407</v>
      </c>
      <c r="G46" t="s">
        <v>22</v>
      </c>
      <c r="H46" t="s">
        <v>3780</v>
      </c>
      <c r="I46" s="3">
        <v>360</v>
      </c>
      <c r="J46" t="s">
        <v>24</v>
      </c>
      <c r="K46" t="s">
        <v>25</v>
      </c>
      <c r="L46" s="3">
        <v>856</v>
      </c>
      <c r="M46" t="s">
        <v>39</v>
      </c>
      <c r="N46" s="2">
        <v>46277.691192129598</v>
      </c>
      <c r="O46" s="3">
        <v>360</v>
      </c>
      <c r="P46" t="s">
        <v>27</v>
      </c>
      <c r="Q46" s="3">
        <v>190</v>
      </c>
      <c r="R46" s="3" t="str">
        <f>IF(OR(G46="12R",G46="12L"),_xlfn.XLOOKUP(C46,DB!$A$2:$A$222,DB!$B$2:$B$222,""),IF(OR(G46="30L",G46="30R"),_xlfn.XLOOKUP(C46,DB!$A$2:$A$222,DB!$C$2:$C$222,""),""))</f>
        <v>UDGUV</v>
      </c>
      <c r="S46" s="3">
        <f t="shared" si="0"/>
        <v>15</v>
      </c>
      <c r="T46" s="3" t="str">
        <f>_xlfn.XLOOKUP(C46,DB!$A$2:$A$222,DB!$D$2:$D$222,"")</f>
        <v>Sector 2</v>
      </c>
    </row>
    <row r="47" spans="1:20" x14ac:dyDescent="0.2">
      <c r="A47" t="s">
        <v>213</v>
      </c>
      <c r="B47" t="s">
        <v>18</v>
      </c>
      <c r="C47" t="s">
        <v>59</v>
      </c>
      <c r="D47" t="s">
        <v>36</v>
      </c>
      <c r="E47" t="s">
        <v>214</v>
      </c>
      <c r="F47" s="2">
        <v>46277.649317129602</v>
      </c>
      <c r="G47" t="s">
        <v>22</v>
      </c>
      <c r="H47" t="s">
        <v>3781</v>
      </c>
      <c r="I47" s="3">
        <v>380</v>
      </c>
      <c r="J47" t="s">
        <v>24</v>
      </c>
      <c r="K47" t="s">
        <v>216</v>
      </c>
      <c r="L47" s="3">
        <v>854</v>
      </c>
      <c r="M47" t="s">
        <v>52</v>
      </c>
      <c r="N47" s="2">
        <v>46277.695474537002</v>
      </c>
      <c r="O47" s="3">
        <v>380</v>
      </c>
      <c r="P47" t="s">
        <v>27</v>
      </c>
      <c r="Q47" s="3">
        <v>190</v>
      </c>
      <c r="R47" s="3" t="str">
        <f>IF(OR(G47="12R",G47="12L"),_xlfn.XLOOKUP(C47,DB!$A$2:$A$222,DB!$B$2:$B$222,""),IF(OR(G47="30L",G47="30R"),_xlfn.XLOOKUP(C47,DB!$A$2:$A$222,DB!$C$2:$C$222,""),""))</f>
        <v>UDGUV</v>
      </c>
      <c r="S47" s="3">
        <f t="shared" si="0"/>
        <v>15</v>
      </c>
      <c r="T47" s="3" t="str">
        <f>_xlfn.XLOOKUP(C47,DB!$A$2:$A$222,DB!$D$2:$D$222,"")</f>
        <v>Sector 2</v>
      </c>
    </row>
    <row r="48" spans="1:20" x14ac:dyDescent="0.2">
      <c r="A48" t="s">
        <v>1871</v>
      </c>
      <c r="B48" t="s">
        <v>18</v>
      </c>
      <c r="C48" t="s">
        <v>3782</v>
      </c>
      <c r="D48" t="s">
        <v>1872</v>
      </c>
      <c r="F48" s="2">
        <v>46277.650115740696</v>
      </c>
      <c r="G48" t="s">
        <v>22</v>
      </c>
      <c r="H48" t="s">
        <v>3783</v>
      </c>
      <c r="I48" s="3">
        <v>410</v>
      </c>
      <c r="J48" t="s">
        <v>24</v>
      </c>
      <c r="K48" t="s">
        <v>62</v>
      </c>
      <c r="L48" s="3">
        <v>221</v>
      </c>
      <c r="M48" t="s">
        <v>686</v>
      </c>
      <c r="N48" s="2">
        <v>46277.663449074098</v>
      </c>
      <c r="O48" s="3">
        <v>362</v>
      </c>
      <c r="P48" t="s">
        <v>27</v>
      </c>
      <c r="Q48" s="3">
        <v>40</v>
      </c>
      <c r="R48" s="3" t="str">
        <f>IF(OR(G48="12R",G48="12L"),_xlfn.XLOOKUP(C48,DB!$A$2:$A$222,DB!$B$2:$B$222,""),IF(OR(G48="30L",G48="30R"),_xlfn.XLOOKUP(C48,DB!$A$2:$A$222,DB!$C$2:$C$222,""),""))</f>
        <v>NUDAL</v>
      </c>
      <c r="S48" s="3">
        <f t="shared" si="0"/>
        <v>15</v>
      </c>
      <c r="T48" s="3" t="str">
        <f>_xlfn.XLOOKUP(C48,DB!$A$2:$A$222,DB!$D$2:$D$222,"")</f>
        <v>Sector 3</v>
      </c>
    </row>
    <row r="49" spans="1:20" x14ac:dyDescent="0.2">
      <c r="A49" t="s">
        <v>1033</v>
      </c>
      <c r="B49" t="s">
        <v>18</v>
      </c>
      <c r="C49" t="s">
        <v>59</v>
      </c>
      <c r="D49" t="s">
        <v>65</v>
      </c>
      <c r="E49" t="s">
        <v>2317</v>
      </c>
      <c r="F49" s="2">
        <v>46277.653009259302</v>
      </c>
      <c r="G49" t="s">
        <v>22</v>
      </c>
      <c r="H49" t="s">
        <v>1431</v>
      </c>
      <c r="I49" s="3">
        <v>380</v>
      </c>
      <c r="J49" t="s">
        <v>24</v>
      </c>
      <c r="K49" t="s">
        <v>25</v>
      </c>
      <c r="L49" s="3">
        <v>859</v>
      </c>
      <c r="M49" t="s">
        <v>52</v>
      </c>
      <c r="N49" s="2">
        <v>46277.699421296304</v>
      </c>
      <c r="O49" s="3">
        <v>380</v>
      </c>
      <c r="P49" t="s">
        <v>27</v>
      </c>
      <c r="Q49" s="3">
        <v>190</v>
      </c>
      <c r="R49" s="3" t="str">
        <f>IF(OR(G49="12R",G49="12L"),_xlfn.XLOOKUP(C49,DB!$A$2:$A$222,DB!$B$2:$B$222,""),IF(OR(G49="30L",G49="30R"),_xlfn.XLOOKUP(C49,DB!$A$2:$A$222,DB!$C$2:$C$222,""),""))</f>
        <v>UDGUV</v>
      </c>
      <c r="S49" s="3">
        <f t="shared" si="0"/>
        <v>15</v>
      </c>
      <c r="T49" s="3" t="str">
        <f>_xlfn.XLOOKUP(C49,DB!$A$2:$A$222,DB!$D$2:$D$222,"")</f>
        <v>Sector 2</v>
      </c>
    </row>
    <row r="50" spans="1:20" x14ac:dyDescent="0.2">
      <c r="A50" t="s">
        <v>1217</v>
      </c>
      <c r="B50" t="s">
        <v>18</v>
      </c>
      <c r="C50" t="s">
        <v>374</v>
      </c>
      <c r="D50" t="s">
        <v>30</v>
      </c>
      <c r="E50" t="s">
        <v>3784</v>
      </c>
      <c r="F50" s="2">
        <v>46277.653692129599</v>
      </c>
      <c r="G50" t="s">
        <v>22</v>
      </c>
      <c r="H50" t="s">
        <v>3785</v>
      </c>
      <c r="I50" s="3">
        <v>370</v>
      </c>
      <c r="J50" t="s">
        <v>24</v>
      </c>
      <c r="K50" t="s">
        <v>25</v>
      </c>
      <c r="L50" s="3">
        <v>357</v>
      </c>
      <c r="M50" t="s">
        <v>33</v>
      </c>
      <c r="N50" s="2">
        <v>46277.673344907402</v>
      </c>
      <c r="O50" s="3">
        <v>370</v>
      </c>
      <c r="P50" t="s">
        <v>27</v>
      </c>
      <c r="Q50" s="3">
        <v>40</v>
      </c>
      <c r="R50" s="3" t="str">
        <f>IF(OR(G50="12R",G50="12L"),_xlfn.XLOOKUP(C50,DB!$A$2:$A$222,DB!$B$2:$B$222,""),IF(OR(G50="30L",G50="30R"),_xlfn.XLOOKUP(C50,DB!$A$2:$A$222,DB!$C$2:$C$222,""),""))</f>
        <v>OMSUK</v>
      </c>
      <c r="S50" s="3">
        <f t="shared" si="0"/>
        <v>15</v>
      </c>
      <c r="T50" s="3" t="str">
        <f>_xlfn.XLOOKUP(C50,DB!$A$2:$A$222,DB!$D$2:$D$222,"")</f>
        <v>Sector 3</v>
      </c>
    </row>
    <row r="51" spans="1:20" x14ac:dyDescent="0.2">
      <c r="A51" t="s">
        <v>3786</v>
      </c>
      <c r="B51" t="s">
        <v>18</v>
      </c>
      <c r="C51" t="s">
        <v>48</v>
      </c>
      <c r="D51" t="s">
        <v>30</v>
      </c>
      <c r="E51" t="s">
        <v>3787</v>
      </c>
      <c r="F51" s="2">
        <v>46277.654756944401</v>
      </c>
      <c r="G51" t="s">
        <v>22</v>
      </c>
      <c r="H51" t="s">
        <v>71</v>
      </c>
      <c r="I51" s="3">
        <v>360</v>
      </c>
      <c r="J51" t="s">
        <v>24</v>
      </c>
      <c r="K51" t="s">
        <v>25</v>
      </c>
      <c r="L51" s="3">
        <v>859</v>
      </c>
      <c r="M51" t="s">
        <v>52</v>
      </c>
      <c r="N51" s="2">
        <v>46277.700798611098</v>
      </c>
      <c r="O51" s="3">
        <v>360</v>
      </c>
      <c r="P51" t="s">
        <v>27</v>
      </c>
      <c r="Q51" s="3">
        <v>190</v>
      </c>
      <c r="R51" s="3" t="str">
        <f>IF(OR(G51="12R",G51="12L"),_xlfn.XLOOKUP(C51,DB!$A$2:$A$222,DB!$B$2:$B$222,""),IF(OR(G51="30L",G51="30R"),_xlfn.XLOOKUP(C51,DB!$A$2:$A$222,DB!$C$2:$C$222,""),""))</f>
        <v>UDGUV</v>
      </c>
      <c r="S51" s="3">
        <f t="shared" si="0"/>
        <v>15</v>
      </c>
      <c r="T51" s="3" t="str">
        <f>_xlfn.XLOOKUP(C51,DB!$A$2:$A$222,DB!$D$2:$D$222,"")</f>
        <v>Sector 2</v>
      </c>
    </row>
    <row r="52" spans="1:20" x14ac:dyDescent="0.2">
      <c r="A52" t="s">
        <v>234</v>
      </c>
      <c r="B52" t="s">
        <v>18</v>
      </c>
      <c r="C52" t="s">
        <v>136</v>
      </c>
      <c r="D52" t="s">
        <v>174</v>
      </c>
      <c r="E52" t="s">
        <v>3240</v>
      </c>
      <c r="F52" s="2">
        <v>46277.656527777799</v>
      </c>
      <c r="G52" t="s">
        <v>22</v>
      </c>
      <c r="H52" t="s">
        <v>3788</v>
      </c>
      <c r="I52" s="3">
        <v>380</v>
      </c>
      <c r="J52" t="s">
        <v>24</v>
      </c>
      <c r="K52" t="s">
        <v>25</v>
      </c>
      <c r="L52" s="3">
        <v>859</v>
      </c>
      <c r="M52" t="s">
        <v>52</v>
      </c>
      <c r="N52" s="2">
        <v>46277.7035300926</v>
      </c>
      <c r="O52" s="3">
        <v>380</v>
      </c>
      <c r="P52" t="s">
        <v>27</v>
      </c>
      <c r="Q52" s="3">
        <v>190</v>
      </c>
      <c r="R52" s="3" t="str">
        <f>IF(OR(G52="12R",G52="12L"),_xlfn.XLOOKUP(C52,DB!$A$2:$A$222,DB!$B$2:$B$222,""),IF(OR(G52="30L",G52="30R"),_xlfn.XLOOKUP(C52,DB!$A$2:$A$222,DB!$C$2:$C$222,""),""))</f>
        <v>UDGUV</v>
      </c>
      <c r="S52" s="3">
        <f t="shared" si="0"/>
        <v>15</v>
      </c>
      <c r="T52" s="3" t="str">
        <f>_xlfn.XLOOKUP(C52,DB!$A$2:$A$222,DB!$D$2:$D$222,"")</f>
        <v>Sector 2</v>
      </c>
    </row>
    <row r="53" spans="1:20" x14ac:dyDescent="0.2">
      <c r="A53" t="s">
        <v>225</v>
      </c>
      <c r="B53" t="s">
        <v>18</v>
      </c>
      <c r="C53" t="s">
        <v>136</v>
      </c>
      <c r="D53" t="s">
        <v>73</v>
      </c>
      <c r="E53" t="s">
        <v>220</v>
      </c>
      <c r="F53" s="2">
        <v>46277.6579166667</v>
      </c>
      <c r="G53" t="s">
        <v>22</v>
      </c>
      <c r="H53" t="s">
        <v>270</v>
      </c>
      <c r="I53" s="3">
        <v>340</v>
      </c>
      <c r="J53" t="s">
        <v>24</v>
      </c>
      <c r="K53" t="s">
        <v>25</v>
      </c>
      <c r="L53" s="3">
        <v>859</v>
      </c>
      <c r="M53" t="s">
        <v>52</v>
      </c>
      <c r="N53" s="2">
        <v>46277.7038425926</v>
      </c>
      <c r="O53" s="3">
        <v>340</v>
      </c>
      <c r="P53" t="s">
        <v>27</v>
      </c>
      <c r="Q53" s="3">
        <v>190</v>
      </c>
      <c r="R53" s="3" t="str">
        <f>IF(OR(G53="12R",G53="12L"),_xlfn.XLOOKUP(C53,DB!$A$2:$A$222,DB!$B$2:$B$222,""),IF(OR(G53="30L",G53="30R"),_xlfn.XLOOKUP(C53,DB!$A$2:$A$222,DB!$C$2:$C$222,""),""))</f>
        <v>UDGUV</v>
      </c>
      <c r="S53" s="3">
        <f t="shared" si="0"/>
        <v>15</v>
      </c>
      <c r="T53" s="3" t="str">
        <f>_xlfn.XLOOKUP(C53,DB!$A$2:$A$222,DB!$D$2:$D$222,"")</f>
        <v>Sector 2</v>
      </c>
    </row>
    <row r="54" spans="1:20" x14ac:dyDescent="0.2">
      <c r="A54" t="s">
        <v>3789</v>
      </c>
      <c r="B54" t="s">
        <v>18</v>
      </c>
      <c r="C54" t="s">
        <v>3790</v>
      </c>
      <c r="D54" t="s">
        <v>510</v>
      </c>
      <c r="E54" t="s">
        <v>3791</v>
      </c>
      <c r="F54" s="2">
        <v>46277.658611111103</v>
      </c>
      <c r="G54" t="s">
        <v>22</v>
      </c>
      <c r="H54" t="s">
        <v>3792</v>
      </c>
      <c r="I54" s="3">
        <v>450</v>
      </c>
      <c r="J54" t="s">
        <v>24</v>
      </c>
      <c r="K54" t="s">
        <v>62</v>
      </c>
      <c r="L54" s="3">
        <v>219</v>
      </c>
      <c r="M54" t="s">
        <v>68</v>
      </c>
      <c r="N54" s="2">
        <v>46277.671805555598</v>
      </c>
      <c r="O54" s="3">
        <v>409</v>
      </c>
      <c r="P54" t="s">
        <v>27</v>
      </c>
      <c r="Q54" s="3">
        <v>30</v>
      </c>
      <c r="R54" s="3" t="str">
        <f>IF(OR(G54="12R",G54="12L"),_xlfn.XLOOKUP(C54,DB!$A$2:$A$222,DB!$B$2:$B$222,""),IF(OR(G54="30L",G54="30R"),_xlfn.XLOOKUP(C54,DB!$A$2:$A$222,DB!$C$2:$C$222,""),""))</f>
        <v>HECAT</v>
      </c>
      <c r="S54" s="3">
        <f t="shared" si="0"/>
        <v>15</v>
      </c>
      <c r="T54" s="3" t="str">
        <f>_xlfn.XLOOKUP(C54,DB!$A$2:$A$222,DB!$D$2:$D$222,"")</f>
        <v>Sector 7</v>
      </c>
    </row>
    <row r="55" spans="1:20" x14ac:dyDescent="0.2">
      <c r="A55" t="s">
        <v>222</v>
      </c>
      <c r="B55" t="s">
        <v>18</v>
      </c>
      <c r="C55" t="s">
        <v>19</v>
      </c>
      <c r="D55" t="s">
        <v>36</v>
      </c>
      <c r="E55" t="s">
        <v>1701</v>
      </c>
      <c r="F55" s="2">
        <v>46277.659699074102</v>
      </c>
      <c r="G55" t="s">
        <v>22</v>
      </c>
      <c r="H55" t="s">
        <v>3793</v>
      </c>
      <c r="I55" s="3">
        <v>360</v>
      </c>
      <c r="J55" t="s">
        <v>24</v>
      </c>
      <c r="K55" t="s">
        <v>25</v>
      </c>
      <c r="L55" s="3">
        <v>863</v>
      </c>
      <c r="M55" t="s">
        <v>3094</v>
      </c>
      <c r="N55" s="2">
        <v>46277.706041666701</v>
      </c>
      <c r="O55" s="3">
        <v>360</v>
      </c>
      <c r="P55" t="s">
        <v>27</v>
      </c>
      <c r="Q55" s="3">
        <v>190</v>
      </c>
      <c r="R55" s="3" t="str">
        <f>IF(OR(G55="12R",G55="12L"),_xlfn.XLOOKUP(C55,DB!$A$2:$A$222,DB!$B$2:$B$222,""),IF(OR(G55="30L",G55="30R"),_xlfn.XLOOKUP(C55,DB!$A$2:$A$222,DB!$C$2:$C$222,""),""))</f>
        <v>UDGUV</v>
      </c>
      <c r="S55" s="3">
        <f t="shared" si="0"/>
        <v>15</v>
      </c>
      <c r="T55" s="3" t="str">
        <f>_xlfn.XLOOKUP(C55,DB!$A$2:$A$222,DB!$D$2:$D$222,"")</f>
        <v>Sector 2</v>
      </c>
    </row>
    <row r="56" spans="1:20" x14ac:dyDescent="0.2">
      <c r="A56" t="s">
        <v>3794</v>
      </c>
      <c r="B56" t="s">
        <v>18</v>
      </c>
      <c r="C56" t="s">
        <v>741</v>
      </c>
      <c r="D56" t="s">
        <v>3795</v>
      </c>
      <c r="F56" s="2">
        <v>46277.661712963003</v>
      </c>
      <c r="G56" t="s">
        <v>22</v>
      </c>
      <c r="H56" t="s">
        <v>244</v>
      </c>
      <c r="I56" s="3">
        <v>15</v>
      </c>
      <c r="J56" t="s">
        <v>196</v>
      </c>
      <c r="K56" t="s">
        <v>62</v>
      </c>
      <c r="L56" s="3">
        <v>69</v>
      </c>
      <c r="M56" t="s">
        <v>741</v>
      </c>
      <c r="N56" s="2">
        <v>46277.673750000002</v>
      </c>
      <c r="O56" s="3">
        <v>0</v>
      </c>
      <c r="P56" t="s">
        <v>192</v>
      </c>
      <c r="Q56" s="3">
        <v>15</v>
      </c>
      <c r="R56" s="3" t="str">
        <f>IF(OR(G56="12R",G56="12L"),_xlfn.XLOOKUP(C56,DB!$A$2:$A$222,DB!$B$2:$B$222,""),IF(OR(G56="30L",G56="30R"),_xlfn.XLOOKUP(C56,DB!$A$2:$A$222,DB!$C$2:$C$222,""),""))</f>
        <v/>
      </c>
      <c r="S56" s="3">
        <f t="shared" si="0"/>
        <v>15</v>
      </c>
      <c r="T56" s="3" t="str">
        <f>_xlfn.XLOOKUP(C56,DB!$A$2:$A$222,DB!$D$2:$D$222,"")</f>
        <v/>
      </c>
    </row>
    <row r="57" spans="1:20" x14ac:dyDescent="0.2">
      <c r="A57" t="s">
        <v>218</v>
      </c>
      <c r="B57" t="s">
        <v>18</v>
      </c>
      <c r="C57" t="s">
        <v>48</v>
      </c>
      <c r="D57" t="s">
        <v>20</v>
      </c>
      <c r="E57" t="s">
        <v>1289</v>
      </c>
      <c r="F57" s="2">
        <v>46277.667291666701</v>
      </c>
      <c r="G57" t="s">
        <v>22</v>
      </c>
      <c r="H57" t="s">
        <v>93</v>
      </c>
      <c r="I57" s="3">
        <v>360</v>
      </c>
      <c r="J57" t="s">
        <v>24</v>
      </c>
      <c r="K57" t="s">
        <v>25</v>
      </c>
      <c r="L57" s="3">
        <v>859</v>
      </c>
      <c r="M57" t="s">
        <v>52</v>
      </c>
      <c r="N57" s="2">
        <v>46277.7136805556</v>
      </c>
      <c r="O57" s="3">
        <v>360</v>
      </c>
      <c r="P57" t="s">
        <v>27</v>
      </c>
      <c r="Q57" s="3">
        <v>190</v>
      </c>
      <c r="R57" s="3" t="str">
        <f>IF(OR(G57="12R",G57="12L"),_xlfn.XLOOKUP(C57,DB!$A$2:$A$222,DB!$B$2:$B$222,""),IF(OR(G57="30L",G57="30R"),_xlfn.XLOOKUP(C57,DB!$A$2:$A$222,DB!$C$2:$C$222,""),""))</f>
        <v>UDGUV</v>
      </c>
      <c r="S57" s="3">
        <f t="shared" si="0"/>
        <v>16</v>
      </c>
      <c r="T57" s="3" t="str">
        <f>_xlfn.XLOOKUP(C57,DB!$A$2:$A$222,DB!$D$2:$D$222,"")</f>
        <v>Sector 2</v>
      </c>
    </row>
    <row r="58" spans="1:20" x14ac:dyDescent="0.2">
      <c r="A58" t="s">
        <v>2091</v>
      </c>
      <c r="B58" t="s">
        <v>18</v>
      </c>
      <c r="C58" t="s">
        <v>1417</v>
      </c>
      <c r="D58" t="s">
        <v>2092</v>
      </c>
      <c r="F58" s="2">
        <v>46277.668599536999</v>
      </c>
      <c r="G58" t="s">
        <v>22</v>
      </c>
      <c r="H58" t="s">
        <v>3796</v>
      </c>
      <c r="I58" s="3">
        <v>370</v>
      </c>
      <c r="J58" t="s">
        <v>24</v>
      </c>
      <c r="K58" t="s">
        <v>62</v>
      </c>
      <c r="L58" s="3">
        <v>359</v>
      </c>
      <c r="M58" t="s">
        <v>33</v>
      </c>
      <c r="N58" s="2">
        <v>46277.693530092598</v>
      </c>
      <c r="O58" s="3">
        <v>370</v>
      </c>
      <c r="P58" t="s">
        <v>192</v>
      </c>
      <c r="Q58" s="3">
        <v>40</v>
      </c>
      <c r="R58" s="3" t="str">
        <f>IF(OR(G58="12R",G58="12L"),_xlfn.XLOOKUP(C58,DB!$A$2:$A$222,DB!$B$2:$B$222,""),IF(OR(G58="30L",G58="30R"),_xlfn.XLOOKUP(C58,DB!$A$2:$A$222,DB!$C$2:$C$222,""),""))</f>
        <v>NUDAL</v>
      </c>
      <c r="S58" s="3">
        <f t="shared" si="0"/>
        <v>16</v>
      </c>
      <c r="T58" s="3" t="str">
        <f>_xlfn.XLOOKUP(C58,DB!$A$2:$A$222,DB!$D$2:$D$222,"")</f>
        <v>Sector 3</v>
      </c>
    </row>
    <row r="59" spans="1:20" x14ac:dyDescent="0.2">
      <c r="A59" t="s">
        <v>718</v>
      </c>
      <c r="B59" t="s">
        <v>18</v>
      </c>
      <c r="C59" t="s">
        <v>29</v>
      </c>
      <c r="D59" t="s">
        <v>30</v>
      </c>
      <c r="E59" t="s">
        <v>3797</v>
      </c>
      <c r="F59" s="2">
        <v>46277.671493055597</v>
      </c>
      <c r="G59" t="s">
        <v>22</v>
      </c>
      <c r="H59" t="s">
        <v>3798</v>
      </c>
      <c r="I59" s="3">
        <v>360</v>
      </c>
      <c r="J59" t="s">
        <v>24</v>
      </c>
      <c r="K59" t="s">
        <v>25</v>
      </c>
      <c r="L59" s="3">
        <v>427</v>
      </c>
      <c r="M59" t="s">
        <v>308</v>
      </c>
      <c r="N59" s="2">
        <v>46277.695150462998</v>
      </c>
      <c r="O59" s="3">
        <v>360</v>
      </c>
      <c r="P59" t="s">
        <v>27</v>
      </c>
      <c r="Q59" s="3">
        <v>40</v>
      </c>
      <c r="R59" s="3" t="str">
        <f>IF(OR(G59="12R",G59="12L"),_xlfn.XLOOKUP(C59,DB!$A$2:$A$222,DB!$B$2:$B$222,""),IF(OR(G59="30L",G59="30R"),_xlfn.XLOOKUP(C59,DB!$A$2:$A$222,DB!$C$2:$C$222,""),""))</f>
        <v>OMSUK</v>
      </c>
      <c r="S59" s="3">
        <f t="shared" si="0"/>
        <v>16</v>
      </c>
      <c r="T59" s="3" t="str">
        <f>_xlfn.XLOOKUP(C59,DB!$A$2:$A$222,DB!$D$2:$D$222,"")</f>
        <v>Sector 3</v>
      </c>
    </row>
    <row r="60" spans="1:20" x14ac:dyDescent="0.2">
      <c r="A60" t="s">
        <v>228</v>
      </c>
      <c r="B60" t="s">
        <v>18</v>
      </c>
      <c r="C60" t="s">
        <v>48</v>
      </c>
      <c r="D60" t="s">
        <v>20</v>
      </c>
      <c r="E60" t="s">
        <v>500</v>
      </c>
      <c r="F60" s="2">
        <v>46277.672199074099</v>
      </c>
      <c r="G60" t="s">
        <v>22</v>
      </c>
      <c r="H60" t="s">
        <v>1375</v>
      </c>
      <c r="I60" s="3">
        <v>360</v>
      </c>
      <c r="J60" t="s">
        <v>24</v>
      </c>
      <c r="K60" t="s">
        <v>25</v>
      </c>
      <c r="L60" s="3">
        <v>859</v>
      </c>
      <c r="M60" t="s">
        <v>52</v>
      </c>
      <c r="N60" s="2">
        <v>46277.718599537002</v>
      </c>
      <c r="O60" s="3">
        <v>360</v>
      </c>
      <c r="P60" t="s">
        <v>27</v>
      </c>
      <c r="Q60" s="3">
        <v>190</v>
      </c>
      <c r="R60" s="3" t="str">
        <f>IF(OR(G60="12R",G60="12L"),_xlfn.XLOOKUP(C60,DB!$A$2:$A$222,DB!$B$2:$B$222,""),IF(OR(G60="30L",G60="30R"),_xlfn.XLOOKUP(C60,DB!$A$2:$A$222,DB!$C$2:$C$222,""),""))</f>
        <v>UDGUV</v>
      </c>
      <c r="S60" s="3">
        <f t="shared" si="0"/>
        <v>16</v>
      </c>
      <c r="T60" s="3" t="str">
        <f>_xlfn.XLOOKUP(C60,DB!$A$2:$A$222,DB!$D$2:$D$222,"")</f>
        <v>Sector 2</v>
      </c>
    </row>
    <row r="61" spans="1:20" x14ac:dyDescent="0.2">
      <c r="A61" t="s">
        <v>1786</v>
      </c>
      <c r="B61" t="s">
        <v>18</v>
      </c>
      <c r="C61" t="s">
        <v>182</v>
      </c>
      <c r="D61" t="s">
        <v>165</v>
      </c>
      <c r="E61" t="s">
        <v>3799</v>
      </c>
      <c r="F61" s="2">
        <v>46277.674027777801</v>
      </c>
      <c r="G61" t="s">
        <v>22</v>
      </c>
      <c r="H61" t="s">
        <v>3800</v>
      </c>
      <c r="I61" s="3">
        <v>330</v>
      </c>
      <c r="J61" t="s">
        <v>24</v>
      </c>
      <c r="K61" t="s">
        <v>25</v>
      </c>
      <c r="L61" s="3">
        <v>353</v>
      </c>
      <c r="M61" t="s">
        <v>33</v>
      </c>
      <c r="N61" s="2">
        <v>46277.694270833301</v>
      </c>
      <c r="O61" s="3">
        <v>330</v>
      </c>
      <c r="P61" t="s">
        <v>27</v>
      </c>
      <c r="Q61" s="3">
        <v>40</v>
      </c>
      <c r="R61" s="3" t="str">
        <f>IF(OR(G61="12R",G61="12L"),_xlfn.XLOOKUP(C61,DB!$A$2:$A$222,DB!$B$2:$B$222,""),IF(OR(G61="30L",G61="30R"),_xlfn.XLOOKUP(C61,DB!$A$2:$A$222,DB!$C$2:$C$222,""),""))</f>
        <v>ENEBA</v>
      </c>
      <c r="S61" s="3">
        <f t="shared" si="0"/>
        <v>16</v>
      </c>
      <c r="T61" s="3" t="str">
        <f>_xlfn.XLOOKUP(C61,DB!$A$2:$A$222,DB!$D$2:$D$222,"")</f>
        <v>Sector 3</v>
      </c>
    </row>
    <row r="62" spans="1:20" x14ac:dyDescent="0.2">
      <c r="A62" t="s">
        <v>231</v>
      </c>
      <c r="B62" t="s">
        <v>18</v>
      </c>
      <c r="C62" t="s">
        <v>35</v>
      </c>
      <c r="D62" t="s">
        <v>36</v>
      </c>
      <c r="E62" t="s">
        <v>1031</v>
      </c>
      <c r="F62" s="2">
        <v>46277.676666666703</v>
      </c>
      <c r="G62" t="s">
        <v>22</v>
      </c>
      <c r="H62" t="s">
        <v>3801</v>
      </c>
      <c r="I62" s="3">
        <v>360</v>
      </c>
      <c r="J62" t="s">
        <v>24</v>
      </c>
      <c r="K62" t="s">
        <v>25</v>
      </c>
      <c r="L62" s="3">
        <v>862</v>
      </c>
      <c r="M62" t="s">
        <v>39</v>
      </c>
      <c r="N62" s="2">
        <v>46277.722326388903</v>
      </c>
      <c r="O62" s="3">
        <v>340</v>
      </c>
      <c r="P62" t="s">
        <v>27</v>
      </c>
      <c r="Q62" s="3">
        <v>190</v>
      </c>
      <c r="R62" s="3" t="str">
        <f>IF(OR(G62="12R",G62="12L"),_xlfn.XLOOKUP(C62,DB!$A$2:$A$222,DB!$B$2:$B$222,""),IF(OR(G62="30L",G62="30R"),_xlfn.XLOOKUP(C62,DB!$A$2:$A$222,DB!$C$2:$C$222,""),""))</f>
        <v>UDGUV</v>
      </c>
      <c r="S62" s="3">
        <f t="shared" si="0"/>
        <v>16</v>
      </c>
      <c r="T62" s="3" t="str">
        <f>_xlfn.XLOOKUP(C62,DB!$A$2:$A$222,DB!$D$2:$D$222,"")</f>
        <v>Sector 2</v>
      </c>
    </row>
    <row r="63" spans="1:20" x14ac:dyDescent="0.2">
      <c r="A63" t="s">
        <v>1064</v>
      </c>
      <c r="B63" t="s">
        <v>18</v>
      </c>
      <c r="C63" t="s">
        <v>173</v>
      </c>
      <c r="D63" t="s">
        <v>174</v>
      </c>
      <c r="E63" t="s">
        <v>3802</v>
      </c>
      <c r="F63" s="2">
        <v>46277.677407407398</v>
      </c>
      <c r="G63" t="s">
        <v>22</v>
      </c>
      <c r="H63" t="s">
        <v>3803</v>
      </c>
      <c r="I63" s="3">
        <v>360</v>
      </c>
      <c r="J63" t="s">
        <v>24</v>
      </c>
      <c r="K63" t="s">
        <v>25</v>
      </c>
      <c r="L63" s="3">
        <v>534</v>
      </c>
      <c r="M63" t="s">
        <v>177</v>
      </c>
      <c r="N63" s="2">
        <v>46277.706076388902</v>
      </c>
      <c r="O63" s="3">
        <v>340</v>
      </c>
      <c r="P63" t="s">
        <v>27</v>
      </c>
      <c r="Q63" s="3">
        <v>40</v>
      </c>
      <c r="R63" s="3" t="str">
        <f>IF(OR(G63="12R",G63="12L"),_xlfn.XLOOKUP(C63,DB!$A$2:$A$222,DB!$B$2:$B$222,""),IF(OR(G63="30L",G63="30R"),_xlfn.XLOOKUP(C63,DB!$A$2:$A$222,DB!$C$2:$C$222,""),""))</f>
        <v>ENEBA</v>
      </c>
      <c r="S63" s="3">
        <f t="shared" si="0"/>
        <v>16</v>
      </c>
      <c r="T63" s="3" t="str">
        <f>_xlfn.XLOOKUP(C63,DB!$A$2:$A$222,DB!$D$2:$D$222,"")</f>
        <v>Sector 3</v>
      </c>
    </row>
    <row r="64" spans="1:20" x14ac:dyDescent="0.2">
      <c r="A64" t="s">
        <v>237</v>
      </c>
      <c r="B64" t="s">
        <v>18</v>
      </c>
      <c r="C64" t="s">
        <v>238</v>
      </c>
      <c r="D64" t="s">
        <v>36</v>
      </c>
      <c r="E64" t="s">
        <v>1196</v>
      </c>
      <c r="F64" s="2">
        <v>46277.678402777798</v>
      </c>
      <c r="G64" t="s">
        <v>22</v>
      </c>
      <c r="H64" t="s">
        <v>3804</v>
      </c>
      <c r="I64" s="3">
        <v>340</v>
      </c>
      <c r="J64" t="s">
        <v>24</v>
      </c>
      <c r="K64" t="s">
        <v>25</v>
      </c>
      <c r="L64" s="3">
        <v>841</v>
      </c>
      <c r="M64" t="s">
        <v>3805</v>
      </c>
      <c r="N64" s="2">
        <v>46277.723263888904</v>
      </c>
      <c r="O64" s="3">
        <v>340</v>
      </c>
      <c r="P64" t="s">
        <v>27</v>
      </c>
      <c r="Q64" s="3">
        <v>190</v>
      </c>
      <c r="R64" s="3" t="str">
        <f>IF(OR(G64="12R",G64="12L"),_xlfn.XLOOKUP(C64,DB!$A$2:$A$222,DB!$B$2:$B$222,""),IF(OR(G64="30L",G64="30R"),_xlfn.XLOOKUP(C64,DB!$A$2:$A$222,DB!$C$2:$C$222,""),""))</f>
        <v>UDGUV</v>
      </c>
      <c r="S64" s="3">
        <f t="shared" si="0"/>
        <v>16</v>
      </c>
      <c r="T64" s="3" t="str">
        <f>_xlfn.XLOOKUP(C64,DB!$A$2:$A$222,DB!$D$2:$D$222,"")</f>
        <v>Sector 2</v>
      </c>
    </row>
    <row r="65" spans="1:20" x14ac:dyDescent="0.2">
      <c r="A65" t="s">
        <v>181</v>
      </c>
      <c r="B65" t="s">
        <v>18</v>
      </c>
      <c r="C65" t="s">
        <v>182</v>
      </c>
      <c r="D65" t="s">
        <v>174</v>
      </c>
      <c r="E65" t="s">
        <v>3806</v>
      </c>
      <c r="F65" s="2">
        <v>46277.679131944402</v>
      </c>
      <c r="G65" t="s">
        <v>22</v>
      </c>
      <c r="H65" t="s">
        <v>3807</v>
      </c>
      <c r="I65" s="3">
        <v>350</v>
      </c>
      <c r="J65" t="s">
        <v>24</v>
      </c>
      <c r="K65" t="s">
        <v>25</v>
      </c>
      <c r="L65" s="3">
        <v>351</v>
      </c>
      <c r="M65" t="s">
        <v>33</v>
      </c>
      <c r="N65" s="2">
        <v>46277.698668981502</v>
      </c>
      <c r="O65" s="3">
        <v>350</v>
      </c>
      <c r="P65" t="s">
        <v>27</v>
      </c>
      <c r="Q65" s="3">
        <v>40</v>
      </c>
      <c r="R65" s="3" t="str">
        <f>IF(OR(G65="12R",G65="12L"),_xlfn.XLOOKUP(C65,DB!$A$2:$A$222,DB!$B$2:$B$222,""),IF(OR(G65="30L",G65="30R"),_xlfn.XLOOKUP(C65,DB!$A$2:$A$222,DB!$C$2:$C$222,""),""))</f>
        <v>ENEBA</v>
      </c>
      <c r="S65" s="3">
        <f t="shared" si="0"/>
        <v>16</v>
      </c>
      <c r="T65" s="3" t="str">
        <f>_xlfn.XLOOKUP(C65,DB!$A$2:$A$222,DB!$D$2:$D$222,"")</f>
        <v>Sector 3</v>
      </c>
    </row>
    <row r="66" spans="1:20" x14ac:dyDescent="0.2">
      <c r="A66" t="s">
        <v>252</v>
      </c>
      <c r="B66" t="s">
        <v>18</v>
      </c>
      <c r="C66" t="s">
        <v>253</v>
      </c>
      <c r="D66" t="s">
        <v>65</v>
      </c>
      <c r="E66" t="s">
        <v>3808</v>
      </c>
      <c r="F66" s="2">
        <v>46277.6808101852</v>
      </c>
      <c r="G66" t="s">
        <v>22</v>
      </c>
      <c r="H66" t="s">
        <v>3809</v>
      </c>
      <c r="I66" s="3">
        <v>380</v>
      </c>
      <c r="J66" t="s">
        <v>24</v>
      </c>
      <c r="K66" t="s">
        <v>25</v>
      </c>
      <c r="L66" s="3">
        <v>326</v>
      </c>
      <c r="M66" t="s">
        <v>256</v>
      </c>
      <c r="N66" s="2">
        <v>46277.700648148202</v>
      </c>
      <c r="O66" s="3">
        <v>380</v>
      </c>
      <c r="P66" t="s">
        <v>27</v>
      </c>
      <c r="Q66" s="3">
        <v>190</v>
      </c>
      <c r="R66" s="3" t="str">
        <f>IF(OR(G66="12R",G66="12L"),_xlfn.XLOOKUP(C66,DB!$A$2:$A$222,DB!$B$2:$B$222,""),IF(OR(G66="30L",G66="30R"),_xlfn.XLOOKUP(C66,DB!$A$2:$A$222,DB!$C$2:$C$222,""),""))</f>
        <v>CZM</v>
      </c>
      <c r="S66" s="3">
        <f t="shared" si="0"/>
        <v>16</v>
      </c>
      <c r="T66" s="3" t="str">
        <f>_xlfn.XLOOKUP(C66,DB!$A$2:$A$222,DB!$D$2:$D$222,"")</f>
        <v>Sector 7</v>
      </c>
    </row>
    <row r="67" spans="1:20" x14ac:dyDescent="0.2">
      <c r="A67" t="s">
        <v>260</v>
      </c>
      <c r="B67" t="s">
        <v>18</v>
      </c>
      <c r="C67" t="s">
        <v>261</v>
      </c>
      <c r="D67" t="s">
        <v>49</v>
      </c>
      <c r="E67" t="s">
        <v>1131</v>
      </c>
      <c r="F67" s="2">
        <v>46277.683611111097</v>
      </c>
      <c r="G67" t="s">
        <v>22</v>
      </c>
      <c r="H67" t="s">
        <v>3810</v>
      </c>
      <c r="I67" s="3">
        <v>330</v>
      </c>
      <c r="J67" t="s">
        <v>24</v>
      </c>
      <c r="K67" t="s">
        <v>25</v>
      </c>
      <c r="L67" s="3">
        <v>359</v>
      </c>
      <c r="M67" t="s">
        <v>33</v>
      </c>
      <c r="N67" s="2">
        <v>46277.7034375</v>
      </c>
      <c r="O67" s="3">
        <v>330</v>
      </c>
      <c r="P67" t="s">
        <v>27</v>
      </c>
      <c r="Q67" s="3">
        <v>40</v>
      </c>
      <c r="R67" s="3" t="str">
        <f>IF(OR(G67="12R",G67="12L"),_xlfn.XLOOKUP(C67,DB!$A$2:$A$222,DB!$B$2:$B$222,""),IF(OR(G67="30L",G67="30R"),_xlfn.XLOOKUP(C67,DB!$A$2:$A$222,DB!$C$2:$C$222,""),""))</f>
        <v>OMSUK</v>
      </c>
      <c r="S67" s="3">
        <f t="shared" ref="S67:S130" si="1">HOUR(F67)</f>
        <v>16</v>
      </c>
      <c r="T67" s="3" t="str">
        <f>_xlfn.XLOOKUP(C67,DB!$A$2:$A$222,DB!$D$2:$D$222,"")</f>
        <v>Sector 3</v>
      </c>
    </row>
    <row r="68" spans="1:20" x14ac:dyDescent="0.2">
      <c r="A68" t="s">
        <v>1202</v>
      </c>
      <c r="B68" t="s">
        <v>18</v>
      </c>
      <c r="C68" t="s">
        <v>3774</v>
      </c>
      <c r="D68" t="s">
        <v>1203</v>
      </c>
      <c r="F68" s="2">
        <v>46277.6852546296</v>
      </c>
      <c r="G68" t="s">
        <v>22</v>
      </c>
      <c r="H68" t="s">
        <v>244</v>
      </c>
      <c r="I68" s="3">
        <v>65</v>
      </c>
      <c r="J68" t="s">
        <v>196</v>
      </c>
      <c r="K68" t="s">
        <v>62</v>
      </c>
      <c r="L68" s="3">
        <v>168</v>
      </c>
      <c r="M68" t="s">
        <v>3774</v>
      </c>
      <c r="N68" s="2">
        <v>46277.712962963</v>
      </c>
      <c r="O68" s="3">
        <v>0</v>
      </c>
      <c r="P68" t="s">
        <v>192</v>
      </c>
      <c r="Q68" s="3">
        <v>15</v>
      </c>
      <c r="R68" s="3" t="str">
        <f>IF(OR(G68="12R",G68="12L"),_xlfn.XLOOKUP(C68,DB!$A$2:$A$222,DB!$B$2:$B$222,""),IF(OR(G68="30L",G68="30R"),_xlfn.XLOOKUP(C68,DB!$A$2:$A$222,DB!$C$2:$C$222,""),""))</f>
        <v/>
      </c>
      <c r="S68" s="3">
        <f t="shared" si="1"/>
        <v>16</v>
      </c>
      <c r="T68" s="3" t="str">
        <f>_xlfn.XLOOKUP(C68,DB!$A$2:$A$222,DB!$D$2:$D$222,"")</f>
        <v/>
      </c>
    </row>
    <row r="69" spans="1:20" x14ac:dyDescent="0.2">
      <c r="A69" t="s">
        <v>257</v>
      </c>
      <c r="B69" t="s">
        <v>18</v>
      </c>
      <c r="C69" t="s">
        <v>29</v>
      </c>
      <c r="D69" t="s">
        <v>73</v>
      </c>
      <c r="E69" t="s">
        <v>3811</v>
      </c>
      <c r="F69" s="2">
        <v>46277.686539351896</v>
      </c>
      <c r="G69" t="s">
        <v>22</v>
      </c>
      <c r="H69" t="s">
        <v>3812</v>
      </c>
      <c r="I69" s="3">
        <v>330</v>
      </c>
      <c r="J69" t="s">
        <v>24</v>
      </c>
      <c r="K69" t="s">
        <v>25</v>
      </c>
      <c r="L69" s="3">
        <v>362</v>
      </c>
      <c r="M69" t="s">
        <v>33</v>
      </c>
      <c r="N69" s="2">
        <v>46277.707442129598</v>
      </c>
      <c r="O69" s="3">
        <v>310</v>
      </c>
      <c r="P69" t="s">
        <v>27</v>
      </c>
      <c r="Q69" s="3">
        <v>40</v>
      </c>
      <c r="R69" s="3" t="str">
        <f>IF(OR(G69="12R",G69="12L"),_xlfn.XLOOKUP(C69,DB!$A$2:$A$222,DB!$B$2:$B$222,""),IF(OR(G69="30L",G69="30R"),_xlfn.XLOOKUP(C69,DB!$A$2:$A$222,DB!$C$2:$C$222,""),""))</f>
        <v>OMSUK</v>
      </c>
      <c r="S69" s="3">
        <f t="shared" si="1"/>
        <v>16</v>
      </c>
      <c r="T69" s="3" t="str">
        <f>_xlfn.XLOOKUP(C69,DB!$A$2:$A$222,DB!$D$2:$D$222,"")</f>
        <v>Sector 3</v>
      </c>
    </row>
    <row r="70" spans="1:20" x14ac:dyDescent="0.2">
      <c r="A70" t="s">
        <v>1141</v>
      </c>
      <c r="B70" t="s">
        <v>18</v>
      </c>
      <c r="C70" t="s">
        <v>1142</v>
      </c>
      <c r="D70" t="s">
        <v>155</v>
      </c>
      <c r="E70" t="s">
        <v>327</v>
      </c>
      <c r="F70" s="2">
        <v>46277.688344907401</v>
      </c>
      <c r="G70" t="s">
        <v>22</v>
      </c>
      <c r="H70" t="s">
        <v>3813</v>
      </c>
      <c r="I70" s="3">
        <v>380</v>
      </c>
      <c r="J70" t="s">
        <v>24</v>
      </c>
      <c r="K70" t="s">
        <v>25</v>
      </c>
      <c r="L70" s="3">
        <v>437</v>
      </c>
      <c r="M70" t="s">
        <v>308</v>
      </c>
      <c r="N70" s="2">
        <v>46277.712453703702</v>
      </c>
      <c r="O70" s="3">
        <v>380</v>
      </c>
      <c r="P70" t="s">
        <v>27</v>
      </c>
      <c r="Q70" s="3">
        <v>40</v>
      </c>
      <c r="R70" s="3" t="str">
        <f>IF(OR(G70="12R",G70="12L"),_xlfn.XLOOKUP(C70,DB!$A$2:$A$222,DB!$B$2:$B$222,""),IF(OR(G70="30L",G70="30R"),_xlfn.XLOOKUP(C70,DB!$A$2:$A$222,DB!$C$2:$C$222,""),""))</f>
        <v>ENEBA</v>
      </c>
      <c r="S70" s="3">
        <f t="shared" si="1"/>
        <v>16</v>
      </c>
      <c r="T70" s="3" t="str">
        <f>_xlfn.XLOOKUP(C70,DB!$A$2:$A$222,DB!$D$2:$D$222,"")</f>
        <v>Sector 3</v>
      </c>
    </row>
    <row r="71" spans="1:20" x14ac:dyDescent="0.2">
      <c r="A71" t="s">
        <v>245</v>
      </c>
      <c r="B71" t="s">
        <v>18</v>
      </c>
      <c r="C71" t="s">
        <v>154</v>
      </c>
      <c r="D71" t="s">
        <v>174</v>
      </c>
      <c r="E71" t="s">
        <v>570</v>
      </c>
      <c r="F71" s="2">
        <v>46277.689837963</v>
      </c>
      <c r="G71" t="s">
        <v>22</v>
      </c>
      <c r="H71" t="s">
        <v>3814</v>
      </c>
      <c r="I71" s="3">
        <v>350</v>
      </c>
      <c r="J71" t="s">
        <v>24</v>
      </c>
      <c r="K71" t="s">
        <v>25</v>
      </c>
      <c r="L71" s="3">
        <v>150</v>
      </c>
      <c r="M71" t="s">
        <v>158</v>
      </c>
      <c r="N71" s="2">
        <v>46277.700243055602</v>
      </c>
      <c r="O71" s="3">
        <v>288</v>
      </c>
      <c r="P71" t="s">
        <v>27</v>
      </c>
      <c r="Q71" s="3">
        <v>190</v>
      </c>
      <c r="R71" s="3" t="str">
        <f>IF(OR(G71="12R",G71="12L"),_xlfn.XLOOKUP(C71,DB!$A$2:$A$222,DB!$B$2:$B$222,""),IF(OR(G71="30L",G71="30R"),_xlfn.XLOOKUP(C71,DB!$A$2:$A$222,DB!$C$2:$C$222,""),""))</f>
        <v>TAKUX</v>
      </c>
      <c r="S71" s="3">
        <f t="shared" si="1"/>
        <v>16</v>
      </c>
      <c r="T71" s="3" t="str">
        <f>_xlfn.XLOOKUP(C71,DB!$A$2:$A$222,DB!$D$2:$D$222,"")</f>
        <v>Sector 7</v>
      </c>
    </row>
    <row r="72" spans="1:20" x14ac:dyDescent="0.2">
      <c r="A72" t="s">
        <v>3815</v>
      </c>
      <c r="B72" t="s">
        <v>18</v>
      </c>
      <c r="C72" t="s">
        <v>1589</v>
      </c>
      <c r="D72" t="s">
        <v>2533</v>
      </c>
      <c r="F72" s="2">
        <v>46277.690902777802</v>
      </c>
      <c r="G72" t="s">
        <v>22</v>
      </c>
      <c r="H72" t="s">
        <v>3816</v>
      </c>
      <c r="I72" s="3">
        <v>360</v>
      </c>
      <c r="J72" t="s">
        <v>24</v>
      </c>
      <c r="K72" t="s">
        <v>62</v>
      </c>
      <c r="L72" s="3">
        <v>333</v>
      </c>
      <c r="M72" t="s">
        <v>3817</v>
      </c>
      <c r="N72" s="2">
        <v>46277.711006944402</v>
      </c>
      <c r="O72" s="3">
        <v>360</v>
      </c>
      <c r="P72" t="s">
        <v>27</v>
      </c>
      <c r="Q72" s="3">
        <v>40</v>
      </c>
      <c r="R72" s="3" t="str">
        <f>IF(OR(G72="12R",G72="12L"),_xlfn.XLOOKUP(C72,DB!$A$2:$A$222,DB!$B$2:$B$222,""),IF(OR(G72="30L",G72="30R"),_xlfn.XLOOKUP(C72,DB!$A$2:$A$222,DB!$C$2:$C$222,""),""))</f>
        <v>HECAT</v>
      </c>
      <c r="S72" s="3">
        <f t="shared" si="1"/>
        <v>16</v>
      </c>
      <c r="T72" s="3" t="str">
        <f>_xlfn.XLOOKUP(C72,DB!$A$2:$A$222,DB!$D$2:$D$222,"")</f>
        <v>Sector 7</v>
      </c>
    </row>
    <row r="73" spans="1:20" x14ac:dyDescent="0.2">
      <c r="A73" t="s">
        <v>264</v>
      </c>
      <c r="B73" t="s">
        <v>18</v>
      </c>
      <c r="C73" t="s">
        <v>265</v>
      </c>
      <c r="D73" t="s">
        <v>65</v>
      </c>
      <c r="E73" t="s">
        <v>145</v>
      </c>
      <c r="F73" s="2">
        <v>46277.691921296297</v>
      </c>
      <c r="G73" t="s">
        <v>22</v>
      </c>
      <c r="H73" t="s">
        <v>3818</v>
      </c>
      <c r="I73" s="3">
        <v>380</v>
      </c>
      <c r="J73" t="s">
        <v>24</v>
      </c>
      <c r="K73" t="s">
        <v>25</v>
      </c>
      <c r="L73" s="3">
        <v>870</v>
      </c>
      <c r="M73" t="s">
        <v>267</v>
      </c>
      <c r="N73" s="2">
        <v>46277.738611111097</v>
      </c>
      <c r="O73" s="3">
        <v>380</v>
      </c>
      <c r="P73" t="s">
        <v>27</v>
      </c>
      <c r="Q73" s="3">
        <v>190</v>
      </c>
      <c r="R73" s="3" t="str">
        <f>IF(OR(G73="12R",G73="12L"),_xlfn.XLOOKUP(C73,DB!$A$2:$A$222,DB!$B$2:$B$222,""),IF(OR(G73="30L",G73="30R"),_xlfn.XLOOKUP(C73,DB!$A$2:$A$222,DB!$C$2:$C$222,""),""))</f>
        <v>UDGUV</v>
      </c>
      <c r="S73" s="3">
        <f t="shared" si="1"/>
        <v>16</v>
      </c>
      <c r="T73" s="3" t="str">
        <f>_xlfn.XLOOKUP(C73,DB!$A$2:$A$222,DB!$D$2:$D$222,"")</f>
        <v>Sector 2</v>
      </c>
    </row>
    <row r="74" spans="1:20" x14ac:dyDescent="0.2">
      <c r="A74" t="s">
        <v>1078</v>
      </c>
      <c r="B74" t="s">
        <v>18</v>
      </c>
      <c r="C74" t="s">
        <v>396</v>
      </c>
      <c r="D74" t="s">
        <v>174</v>
      </c>
      <c r="E74" t="s">
        <v>3819</v>
      </c>
      <c r="F74" s="2">
        <v>46277.694930555597</v>
      </c>
      <c r="G74" t="s">
        <v>22</v>
      </c>
      <c r="H74" t="s">
        <v>3820</v>
      </c>
      <c r="I74" s="3">
        <v>360</v>
      </c>
      <c r="J74" t="s">
        <v>24</v>
      </c>
      <c r="K74" t="s">
        <v>25</v>
      </c>
      <c r="L74" s="3">
        <v>543</v>
      </c>
      <c r="M74" t="s">
        <v>177</v>
      </c>
      <c r="N74" s="2">
        <v>46277.724722222199</v>
      </c>
      <c r="O74" s="3">
        <v>340</v>
      </c>
      <c r="P74" t="s">
        <v>27</v>
      </c>
      <c r="Q74" s="3">
        <v>40</v>
      </c>
      <c r="R74" s="3" t="str">
        <f>IF(OR(G74="12R",G74="12L"),_xlfn.XLOOKUP(C74,DB!$A$2:$A$222,DB!$B$2:$B$222,""),IF(OR(G74="30L",G74="30R"),_xlfn.XLOOKUP(C74,DB!$A$2:$A$222,DB!$C$2:$C$222,""),""))</f>
        <v>UDGUV</v>
      </c>
      <c r="S74" s="3">
        <f t="shared" si="1"/>
        <v>16</v>
      </c>
      <c r="T74" s="3" t="str">
        <f>_xlfn.XLOOKUP(C74,DB!$A$2:$A$222,DB!$D$2:$D$222,"")</f>
        <v>Sector 2</v>
      </c>
    </row>
    <row r="75" spans="1:20" x14ac:dyDescent="0.2">
      <c r="A75" t="s">
        <v>1471</v>
      </c>
      <c r="B75" t="s">
        <v>18</v>
      </c>
      <c r="C75" t="s">
        <v>154</v>
      </c>
      <c r="D75" t="s">
        <v>174</v>
      </c>
      <c r="E75" t="s">
        <v>1813</v>
      </c>
      <c r="F75" s="2">
        <v>46277.700243055602</v>
      </c>
      <c r="G75" t="s">
        <v>22</v>
      </c>
      <c r="H75" t="s">
        <v>3821</v>
      </c>
      <c r="I75" s="3">
        <v>350</v>
      </c>
      <c r="J75" t="s">
        <v>24</v>
      </c>
      <c r="K75" t="s">
        <v>25</v>
      </c>
      <c r="L75" s="3">
        <v>149</v>
      </c>
      <c r="M75" t="s">
        <v>158</v>
      </c>
      <c r="N75" s="2">
        <v>46277.7104861111</v>
      </c>
      <c r="O75" s="3">
        <v>290</v>
      </c>
      <c r="P75" t="s">
        <v>27</v>
      </c>
      <c r="Q75" s="3">
        <v>190</v>
      </c>
      <c r="R75" s="3" t="str">
        <f>IF(OR(G75="12R",G75="12L"),_xlfn.XLOOKUP(C75,DB!$A$2:$A$222,DB!$B$2:$B$222,""),IF(OR(G75="30L",G75="30R"),_xlfn.XLOOKUP(C75,DB!$A$2:$A$222,DB!$C$2:$C$222,""),""))</f>
        <v>TAKUX</v>
      </c>
      <c r="S75" s="3">
        <f t="shared" si="1"/>
        <v>16</v>
      </c>
      <c r="T75" s="3" t="str">
        <f>_xlfn.XLOOKUP(C75,DB!$A$2:$A$222,DB!$D$2:$D$222,"")</f>
        <v>Sector 7</v>
      </c>
    </row>
    <row r="76" spans="1:20" x14ac:dyDescent="0.2">
      <c r="A76" t="s">
        <v>294</v>
      </c>
      <c r="B76" t="s">
        <v>18</v>
      </c>
      <c r="C76" t="s">
        <v>48</v>
      </c>
      <c r="D76" t="s">
        <v>49</v>
      </c>
      <c r="E76" t="s">
        <v>1708</v>
      </c>
      <c r="F76" s="2">
        <v>46277.701689814799</v>
      </c>
      <c r="G76" t="s">
        <v>22</v>
      </c>
      <c r="H76" t="s">
        <v>3822</v>
      </c>
      <c r="I76" s="3">
        <v>360</v>
      </c>
      <c r="J76" t="s">
        <v>24</v>
      </c>
      <c r="K76" t="s">
        <v>25</v>
      </c>
      <c r="L76" s="3">
        <v>853</v>
      </c>
      <c r="M76" t="s">
        <v>52</v>
      </c>
      <c r="N76" s="2">
        <v>46277.7477083333</v>
      </c>
      <c r="O76" s="3">
        <v>360</v>
      </c>
      <c r="P76" t="s">
        <v>27</v>
      </c>
      <c r="Q76" s="3">
        <v>190</v>
      </c>
      <c r="R76" s="3" t="str">
        <f>IF(OR(G76="12R",G76="12L"),_xlfn.XLOOKUP(C76,DB!$A$2:$A$222,DB!$B$2:$B$222,""),IF(OR(G76="30L",G76="30R"),_xlfn.XLOOKUP(C76,DB!$A$2:$A$222,DB!$C$2:$C$222,""),""))</f>
        <v>UDGUV</v>
      </c>
      <c r="S76" s="3">
        <f t="shared" si="1"/>
        <v>16</v>
      </c>
      <c r="T76" s="3" t="str">
        <f>_xlfn.XLOOKUP(C76,DB!$A$2:$A$222,DB!$D$2:$D$222,"")</f>
        <v>Sector 2</v>
      </c>
    </row>
    <row r="77" spans="1:20" x14ac:dyDescent="0.2">
      <c r="A77" t="s">
        <v>285</v>
      </c>
      <c r="B77" t="s">
        <v>18</v>
      </c>
      <c r="C77" t="s">
        <v>154</v>
      </c>
      <c r="D77" t="s">
        <v>30</v>
      </c>
      <c r="E77" t="s">
        <v>3823</v>
      </c>
      <c r="F77" s="2">
        <v>46277.704479166699</v>
      </c>
      <c r="G77" t="s">
        <v>22</v>
      </c>
      <c r="H77" t="s">
        <v>3824</v>
      </c>
      <c r="I77" s="3">
        <v>350</v>
      </c>
      <c r="J77" t="s">
        <v>24</v>
      </c>
      <c r="K77" t="s">
        <v>25</v>
      </c>
      <c r="L77" s="3">
        <v>149</v>
      </c>
      <c r="M77" t="s">
        <v>158</v>
      </c>
      <c r="N77" s="2">
        <v>46277.715046296304</v>
      </c>
      <c r="O77" s="3">
        <v>255</v>
      </c>
      <c r="P77" t="s">
        <v>27</v>
      </c>
      <c r="Q77" s="3">
        <v>190</v>
      </c>
      <c r="R77" s="3" t="str">
        <f>IF(OR(G77="12R",G77="12L"),_xlfn.XLOOKUP(C77,DB!$A$2:$A$222,DB!$B$2:$B$222,""),IF(OR(G77="30L",G77="30R"),_xlfn.XLOOKUP(C77,DB!$A$2:$A$222,DB!$C$2:$C$222,""),""))</f>
        <v>TAKUX</v>
      </c>
      <c r="S77" s="3">
        <f t="shared" si="1"/>
        <v>16</v>
      </c>
      <c r="T77" s="3" t="str">
        <f>_xlfn.XLOOKUP(C77,DB!$A$2:$A$222,DB!$D$2:$D$222,"")</f>
        <v>Sector 7</v>
      </c>
    </row>
    <row r="78" spans="1:20" x14ac:dyDescent="0.2">
      <c r="A78" t="s">
        <v>291</v>
      </c>
      <c r="B78" t="s">
        <v>18</v>
      </c>
      <c r="C78" t="s">
        <v>204</v>
      </c>
      <c r="D78" t="s">
        <v>73</v>
      </c>
      <c r="E78" t="s">
        <v>292</v>
      </c>
      <c r="F78" s="2">
        <v>46277.713576388902</v>
      </c>
      <c r="G78" t="s">
        <v>22</v>
      </c>
      <c r="H78" t="s">
        <v>2512</v>
      </c>
      <c r="I78" s="3">
        <v>350</v>
      </c>
      <c r="J78" t="s">
        <v>24</v>
      </c>
      <c r="K78" t="s">
        <v>25</v>
      </c>
      <c r="L78" s="3">
        <v>360</v>
      </c>
      <c r="M78" t="s">
        <v>33</v>
      </c>
      <c r="N78" s="2">
        <v>46277.734664351898</v>
      </c>
      <c r="O78" s="3">
        <v>350</v>
      </c>
      <c r="P78" t="s">
        <v>27</v>
      </c>
      <c r="Q78" s="3">
        <v>40</v>
      </c>
      <c r="R78" s="3" t="str">
        <f>IF(OR(G78="12R",G78="12L"),_xlfn.XLOOKUP(C78,DB!$A$2:$A$222,DB!$B$2:$B$222,""),IF(OR(G78="30L",G78="30R"),_xlfn.XLOOKUP(C78,DB!$A$2:$A$222,DB!$C$2:$C$222,""),""))</f>
        <v>OMSUK</v>
      </c>
      <c r="S78" s="3">
        <f t="shared" si="1"/>
        <v>17</v>
      </c>
      <c r="T78" s="3" t="str">
        <f>_xlfn.XLOOKUP(C78,DB!$A$2:$A$222,DB!$D$2:$D$222,"")</f>
        <v>Sector 3</v>
      </c>
    </row>
    <row r="79" spans="1:20" x14ac:dyDescent="0.2">
      <c r="A79" t="s">
        <v>282</v>
      </c>
      <c r="B79" t="s">
        <v>18</v>
      </c>
      <c r="C79" t="s">
        <v>19</v>
      </c>
      <c r="D79" t="s">
        <v>36</v>
      </c>
      <c r="E79" t="s">
        <v>2954</v>
      </c>
      <c r="F79" s="2">
        <v>46277.716898148101</v>
      </c>
      <c r="G79" t="s">
        <v>22</v>
      </c>
      <c r="H79" t="s">
        <v>3825</v>
      </c>
      <c r="I79" s="3">
        <v>360</v>
      </c>
      <c r="J79" t="s">
        <v>24</v>
      </c>
      <c r="K79" t="s">
        <v>25</v>
      </c>
      <c r="L79" s="3">
        <v>860</v>
      </c>
      <c r="M79" t="s">
        <v>267</v>
      </c>
      <c r="N79" s="2">
        <v>46277.762858796297</v>
      </c>
      <c r="O79" s="3">
        <v>360</v>
      </c>
      <c r="P79" t="s">
        <v>27</v>
      </c>
      <c r="Q79" s="3">
        <v>190</v>
      </c>
      <c r="R79" s="3" t="str">
        <f>IF(OR(G79="12R",G79="12L"),_xlfn.XLOOKUP(C79,DB!$A$2:$A$222,DB!$B$2:$B$222,""),IF(OR(G79="30L",G79="30R"),_xlfn.XLOOKUP(C79,DB!$A$2:$A$222,DB!$C$2:$C$222,""),""))</f>
        <v>UDGUV</v>
      </c>
      <c r="S79" s="3">
        <f t="shared" si="1"/>
        <v>17</v>
      </c>
      <c r="T79" s="3" t="str">
        <f>_xlfn.XLOOKUP(C79,DB!$A$2:$A$222,DB!$D$2:$D$222,"")</f>
        <v>Sector 2</v>
      </c>
    </row>
    <row r="80" spans="1:20" x14ac:dyDescent="0.2">
      <c r="A80" t="s">
        <v>304</v>
      </c>
      <c r="B80" t="s">
        <v>18</v>
      </c>
      <c r="C80" t="s">
        <v>305</v>
      </c>
      <c r="D80" t="s">
        <v>165</v>
      </c>
      <c r="E80" t="s">
        <v>1573</v>
      </c>
      <c r="F80" s="2">
        <v>46277.7175810185</v>
      </c>
      <c r="G80" t="s">
        <v>22</v>
      </c>
      <c r="H80" t="s">
        <v>3826</v>
      </c>
      <c r="I80" s="3">
        <v>300</v>
      </c>
      <c r="J80" t="s">
        <v>24</v>
      </c>
      <c r="K80" t="s">
        <v>25</v>
      </c>
      <c r="L80" s="3">
        <v>554</v>
      </c>
      <c r="M80" t="s">
        <v>177</v>
      </c>
      <c r="N80" s="2">
        <v>46277.746655092596</v>
      </c>
      <c r="O80" s="3">
        <v>320</v>
      </c>
      <c r="P80" t="s">
        <v>27</v>
      </c>
      <c r="Q80" s="3">
        <v>40</v>
      </c>
      <c r="R80" s="3" t="str">
        <f>IF(OR(G80="12R",G80="12L"),_xlfn.XLOOKUP(C80,DB!$A$2:$A$222,DB!$B$2:$B$222,""),IF(OR(G80="30L",G80="30R"),_xlfn.XLOOKUP(C80,DB!$A$2:$A$222,DB!$C$2:$C$222,""),""))</f>
        <v>ENEBA</v>
      </c>
      <c r="S80" s="3">
        <f t="shared" si="1"/>
        <v>17</v>
      </c>
      <c r="T80" s="3" t="str">
        <f>_xlfn.XLOOKUP(C80,DB!$A$2:$A$222,DB!$D$2:$D$222,"")</f>
        <v>Sector 3</v>
      </c>
    </row>
    <row r="81" spans="1:20" x14ac:dyDescent="0.2">
      <c r="A81" t="s">
        <v>761</v>
      </c>
      <c r="B81" t="s">
        <v>18</v>
      </c>
      <c r="C81" t="s">
        <v>77</v>
      </c>
      <c r="D81" t="s">
        <v>65</v>
      </c>
      <c r="E81" t="s">
        <v>106</v>
      </c>
      <c r="F81" s="2">
        <v>46277.7184375</v>
      </c>
      <c r="G81" t="s">
        <v>22</v>
      </c>
      <c r="H81" t="s">
        <v>3827</v>
      </c>
      <c r="I81" s="3">
        <v>380</v>
      </c>
      <c r="J81" t="s">
        <v>24</v>
      </c>
      <c r="K81" t="s">
        <v>25</v>
      </c>
      <c r="L81" s="3">
        <v>868</v>
      </c>
      <c r="M81" t="s">
        <v>982</v>
      </c>
      <c r="N81" s="2">
        <v>46277.765347222201</v>
      </c>
      <c r="O81" s="3">
        <v>360</v>
      </c>
      <c r="P81" t="s">
        <v>27</v>
      </c>
      <c r="Q81" s="3">
        <v>190</v>
      </c>
      <c r="R81" s="3" t="str">
        <f>IF(OR(G81="12R",G81="12L"),_xlfn.XLOOKUP(C81,DB!$A$2:$A$222,DB!$B$2:$B$222,""),IF(OR(G81="30L",G81="30R"),_xlfn.XLOOKUP(C81,DB!$A$2:$A$222,DB!$C$2:$C$222,""),""))</f>
        <v>UDGUV</v>
      </c>
      <c r="S81" s="3">
        <f t="shared" si="1"/>
        <v>17</v>
      </c>
      <c r="T81" s="3" t="str">
        <f>_xlfn.XLOOKUP(C81,DB!$A$2:$A$222,DB!$D$2:$D$222,"")</f>
        <v>Sector 2</v>
      </c>
    </row>
    <row r="82" spans="1:20" x14ac:dyDescent="0.2">
      <c r="A82" t="s">
        <v>3828</v>
      </c>
      <c r="B82" t="s">
        <v>18</v>
      </c>
      <c r="C82" t="s">
        <v>3829</v>
      </c>
      <c r="D82" t="s">
        <v>2533</v>
      </c>
      <c r="E82" t="s">
        <v>3828</v>
      </c>
      <c r="F82" s="2">
        <v>46277.7200578704</v>
      </c>
      <c r="G82" t="s">
        <v>22</v>
      </c>
      <c r="H82" t="s">
        <v>3830</v>
      </c>
      <c r="I82" s="3">
        <v>410</v>
      </c>
      <c r="J82" t="s">
        <v>24</v>
      </c>
      <c r="K82" t="s">
        <v>1195</v>
      </c>
      <c r="L82" s="3">
        <v>359</v>
      </c>
      <c r="M82" t="s">
        <v>33</v>
      </c>
      <c r="N82" s="2">
        <v>46277.7412847222</v>
      </c>
      <c r="O82" s="3">
        <v>410</v>
      </c>
      <c r="P82" t="s">
        <v>27</v>
      </c>
      <c r="Q82" s="3">
        <v>40</v>
      </c>
      <c r="R82" s="3" t="str">
        <f>IF(OR(G82="12R",G82="12L"),_xlfn.XLOOKUP(C82,DB!$A$2:$A$222,DB!$B$2:$B$222,""),IF(OR(G82="30L",G82="30R"),_xlfn.XLOOKUP(C82,DB!$A$2:$A$222,DB!$C$2:$C$222,""),""))</f>
        <v>ENEBA</v>
      </c>
      <c r="S82" s="3">
        <f t="shared" si="1"/>
        <v>17</v>
      </c>
      <c r="T82" s="3" t="str">
        <f>_xlfn.XLOOKUP(C82,DB!$A$2:$A$222,DB!$D$2:$D$222,"")</f>
        <v>Sector 3</v>
      </c>
    </row>
    <row r="83" spans="1:20" x14ac:dyDescent="0.2">
      <c r="A83" t="s">
        <v>297</v>
      </c>
      <c r="B83" t="s">
        <v>18</v>
      </c>
      <c r="C83" t="s">
        <v>298</v>
      </c>
      <c r="D83" t="s">
        <v>73</v>
      </c>
      <c r="E83" t="s">
        <v>3831</v>
      </c>
      <c r="F83" s="2">
        <v>46277.721087963</v>
      </c>
      <c r="G83" t="s">
        <v>22</v>
      </c>
      <c r="H83" t="s">
        <v>3832</v>
      </c>
      <c r="I83" s="3">
        <v>330</v>
      </c>
      <c r="J83" t="s">
        <v>24</v>
      </c>
      <c r="K83" t="s">
        <v>25</v>
      </c>
      <c r="L83" s="3">
        <v>136</v>
      </c>
      <c r="M83" t="s">
        <v>45</v>
      </c>
      <c r="N83" s="2">
        <v>46277.731087963002</v>
      </c>
      <c r="O83" s="3">
        <v>221</v>
      </c>
      <c r="P83" t="s">
        <v>27</v>
      </c>
      <c r="Q83" s="3">
        <v>190</v>
      </c>
      <c r="R83" s="3" t="str">
        <f>IF(OR(G83="12R",G83="12L"),_xlfn.XLOOKUP(C83,DB!$A$2:$A$222,DB!$B$2:$B$222,""),IF(OR(G83="30L",G83="30R"),_xlfn.XLOOKUP(C83,DB!$A$2:$A$222,DB!$C$2:$C$222,""),""))</f>
        <v>OMSUK</v>
      </c>
      <c r="S83" s="3">
        <f t="shared" si="1"/>
        <v>17</v>
      </c>
      <c r="T83" s="3" t="str">
        <f>_xlfn.XLOOKUP(C83,DB!$A$2:$A$222,DB!$D$2:$D$222,"")</f>
        <v>Sector 3</v>
      </c>
    </row>
    <row r="84" spans="1:20" x14ac:dyDescent="0.2">
      <c r="A84" t="s">
        <v>301</v>
      </c>
      <c r="B84" t="s">
        <v>18</v>
      </c>
      <c r="C84" t="s">
        <v>173</v>
      </c>
      <c r="D84" t="s">
        <v>73</v>
      </c>
      <c r="E84" t="s">
        <v>3833</v>
      </c>
      <c r="F84" s="2">
        <v>46277.723113425898</v>
      </c>
      <c r="G84" t="s">
        <v>22</v>
      </c>
      <c r="H84" t="s">
        <v>3834</v>
      </c>
      <c r="I84" s="3">
        <v>340</v>
      </c>
      <c r="J84" t="s">
        <v>24</v>
      </c>
      <c r="K84" t="s">
        <v>25</v>
      </c>
      <c r="L84" s="3">
        <v>550</v>
      </c>
      <c r="M84" t="s">
        <v>177</v>
      </c>
      <c r="N84" s="2">
        <v>46277.752395833297</v>
      </c>
      <c r="O84" s="3">
        <v>300</v>
      </c>
      <c r="P84" t="s">
        <v>27</v>
      </c>
      <c r="Q84" s="3">
        <v>40</v>
      </c>
      <c r="R84" s="3" t="str">
        <f>IF(OR(G84="12R",G84="12L"),_xlfn.XLOOKUP(C84,DB!$A$2:$A$222,DB!$B$2:$B$222,""),IF(OR(G84="30L",G84="30R"),_xlfn.XLOOKUP(C84,DB!$A$2:$A$222,DB!$C$2:$C$222,""),""))</f>
        <v>ENEBA</v>
      </c>
      <c r="S84" s="3">
        <f t="shared" si="1"/>
        <v>17</v>
      </c>
      <c r="T84" s="3" t="str">
        <f>_xlfn.XLOOKUP(C84,DB!$A$2:$A$222,DB!$D$2:$D$222,"")</f>
        <v>Sector 3</v>
      </c>
    </row>
    <row r="85" spans="1:20" x14ac:dyDescent="0.2">
      <c r="A85" t="s">
        <v>325</v>
      </c>
      <c r="B85" t="s">
        <v>18</v>
      </c>
      <c r="C85" t="s">
        <v>326</v>
      </c>
      <c r="D85" t="s">
        <v>155</v>
      </c>
      <c r="E85" t="s">
        <v>342</v>
      </c>
      <c r="F85" s="2">
        <v>46277.732870370397</v>
      </c>
      <c r="G85" t="s">
        <v>22</v>
      </c>
      <c r="H85" t="s">
        <v>3835</v>
      </c>
      <c r="I85" s="3">
        <v>380</v>
      </c>
      <c r="J85" t="s">
        <v>24</v>
      </c>
      <c r="K85" t="s">
        <v>25</v>
      </c>
      <c r="L85" s="3">
        <v>441</v>
      </c>
      <c r="M85" t="s">
        <v>308</v>
      </c>
      <c r="N85" s="2">
        <v>46277.756377314799</v>
      </c>
      <c r="O85" s="3">
        <v>380</v>
      </c>
      <c r="P85" t="s">
        <v>27</v>
      </c>
      <c r="Q85" s="3">
        <v>40</v>
      </c>
      <c r="R85" s="3" t="str">
        <f>IF(OR(G85="12R",G85="12L"),_xlfn.XLOOKUP(C85,DB!$A$2:$A$222,DB!$B$2:$B$222,""),IF(OR(G85="30L",G85="30R"),_xlfn.XLOOKUP(C85,DB!$A$2:$A$222,DB!$C$2:$C$222,""),""))</f>
        <v>OMSUK</v>
      </c>
      <c r="S85" s="3">
        <f t="shared" si="1"/>
        <v>17</v>
      </c>
      <c r="T85" s="3" t="str">
        <f>_xlfn.XLOOKUP(C85,DB!$A$2:$A$222,DB!$D$2:$D$222,"")</f>
        <v>Sector 3</v>
      </c>
    </row>
    <row r="86" spans="1:20" x14ac:dyDescent="0.2">
      <c r="A86" t="s">
        <v>288</v>
      </c>
      <c r="B86" t="s">
        <v>18</v>
      </c>
      <c r="C86" t="s">
        <v>289</v>
      </c>
      <c r="D86" t="s">
        <v>73</v>
      </c>
      <c r="E86" t="s">
        <v>132</v>
      </c>
      <c r="F86" s="2">
        <v>46277.7341087963</v>
      </c>
      <c r="G86" t="s">
        <v>22</v>
      </c>
      <c r="H86" t="s">
        <v>3836</v>
      </c>
      <c r="I86" s="3">
        <v>360</v>
      </c>
      <c r="J86" t="s">
        <v>24</v>
      </c>
      <c r="K86" t="s">
        <v>25</v>
      </c>
      <c r="L86" s="3">
        <v>825</v>
      </c>
      <c r="M86" t="s">
        <v>289</v>
      </c>
      <c r="N86" s="2">
        <v>46277.778900463003</v>
      </c>
      <c r="O86" s="3">
        <v>15</v>
      </c>
      <c r="P86" t="s">
        <v>27</v>
      </c>
      <c r="Q86" s="3">
        <v>190</v>
      </c>
      <c r="R86" s="3" t="str">
        <f>IF(OR(G86="12R",G86="12L"),_xlfn.XLOOKUP(C86,DB!$A$2:$A$222,DB!$B$2:$B$222,""),IF(OR(G86="30L",G86="30R"),_xlfn.XLOOKUP(C86,DB!$A$2:$A$222,DB!$C$2:$C$222,""),""))</f>
        <v>UDGUV</v>
      </c>
      <c r="S86" s="3">
        <f t="shared" si="1"/>
        <v>17</v>
      </c>
      <c r="T86" s="3" t="str">
        <f>_xlfn.XLOOKUP(C86,DB!$A$2:$A$222,DB!$D$2:$D$222,"")</f>
        <v>Sector 2</v>
      </c>
    </row>
    <row r="87" spans="1:20" x14ac:dyDescent="0.2">
      <c r="A87" t="s">
        <v>345</v>
      </c>
      <c r="B87" t="s">
        <v>18</v>
      </c>
      <c r="C87" t="s">
        <v>346</v>
      </c>
      <c r="D87" t="s">
        <v>65</v>
      </c>
      <c r="E87" t="s">
        <v>347</v>
      </c>
      <c r="F87" s="2">
        <v>46277.735104166699</v>
      </c>
      <c r="G87" t="s">
        <v>22</v>
      </c>
      <c r="H87" t="s">
        <v>3837</v>
      </c>
      <c r="I87" s="3">
        <v>370</v>
      </c>
      <c r="J87" t="s">
        <v>24</v>
      </c>
      <c r="K87" t="s">
        <v>25</v>
      </c>
      <c r="L87" s="3">
        <v>150</v>
      </c>
      <c r="M87" t="s">
        <v>158</v>
      </c>
      <c r="N87" s="2">
        <v>46277.745717592603</v>
      </c>
      <c r="O87" s="3">
        <v>290</v>
      </c>
      <c r="P87" t="s">
        <v>27</v>
      </c>
      <c r="Q87" s="3">
        <v>190</v>
      </c>
      <c r="R87" s="3" t="str">
        <f>IF(OR(G87="12R",G87="12L"),_xlfn.XLOOKUP(C87,DB!$A$2:$A$222,DB!$B$2:$B$222,""),IF(OR(G87="30L",G87="30R"),_xlfn.XLOOKUP(C87,DB!$A$2:$A$222,DB!$C$2:$C$222,""),""))</f>
        <v>TAKUX</v>
      </c>
      <c r="S87" s="3">
        <f t="shared" si="1"/>
        <v>17</v>
      </c>
      <c r="T87" s="3" t="str">
        <f>_xlfn.XLOOKUP(C87,DB!$A$2:$A$222,DB!$D$2:$D$222,"")</f>
        <v>Sector 7</v>
      </c>
    </row>
    <row r="88" spans="1:20" x14ac:dyDescent="0.2">
      <c r="A88" t="s">
        <v>313</v>
      </c>
      <c r="B88" t="s">
        <v>18</v>
      </c>
      <c r="C88" t="s">
        <v>314</v>
      </c>
      <c r="D88" t="s">
        <v>73</v>
      </c>
      <c r="E88" t="s">
        <v>3838</v>
      </c>
      <c r="F88" s="2">
        <v>46277.736875000002</v>
      </c>
      <c r="G88" t="s">
        <v>22</v>
      </c>
      <c r="H88" t="s">
        <v>3839</v>
      </c>
      <c r="I88" s="3">
        <v>330</v>
      </c>
      <c r="J88" t="s">
        <v>24</v>
      </c>
      <c r="K88" t="s">
        <v>25</v>
      </c>
      <c r="L88" s="3">
        <v>359</v>
      </c>
      <c r="M88" t="s">
        <v>33</v>
      </c>
      <c r="N88" s="2">
        <v>46277.757592592599</v>
      </c>
      <c r="O88" s="3">
        <v>329</v>
      </c>
      <c r="P88" t="s">
        <v>27</v>
      </c>
      <c r="Q88" s="3">
        <v>40</v>
      </c>
      <c r="R88" s="3" t="str">
        <f>IF(OR(G88="12R",G88="12L"),_xlfn.XLOOKUP(C88,DB!$A$2:$A$222,DB!$B$2:$B$222,""),IF(OR(G88="30L",G88="30R"),_xlfn.XLOOKUP(C88,DB!$A$2:$A$222,DB!$C$2:$C$222,""),""))</f>
        <v>ENEBA</v>
      </c>
      <c r="S88" s="3">
        <f t="shared" si="1"/>
        <v>17</v>
      </c>
      <c r="T88" s="3" t="str">
        <f>_xlfn.XLOOKUP(C88,DB!$A$2:$A$222,DB!$D$2:$D$222,"")</f>
        <v>Sector 3</v>
      </c>
    </row>
    <row r="89" spans="1:20" x14ac:dyDescent="0.2">
      <c r="A89" t="s">
        <v>3840</v>
      </c>
      <c r="B89" t="s">
        <v>18</v>
      </c>
      <c r="C89" t="s">
        <v>741</v>
      </c>
      <c r="D89" t="s">
        <v>3841</v>
      </c>
      <c r="F89" s="2">
        <v>46277.737500000003</v>
      </c>
      <c r="G89" t="s">
        <v>22</v>
      </c>
      <c r="H89" t="s">
        <v>195</v>
      </c>
      <c r="I89" s="3">
        <v>10</v>
      </c>
      <c r="J89" t="s">
        <v>196</v>
      </c>
      <c r="K89" t="s">
        <v>62</v>
      </c>
      <c r="L89" s="3">
        <v>202</v>
      </c>
      <c r="M89" t="s">
        <v>741</v>
      </c>
      <c r="N89" s="2">
        <v>46277.754722222198</v>
      </c>
      <c r="O89" s="3">
        <v>0</v>
      </c>
      <c r="P89" t="s">
        <v>192</v>
      </c>
      <c r="Q89" s="3">
        <v>10</v>
      </c>
      <c r="R89" s="3" t="str">
        <f>IF(OR(G89="12R",G89="12L"),_xlfn.XLOOKUP(C89,DB!$A$2:$A$222,DB!$B$2:$B$222,""),IF(OR(G89="30L",G89="30R"),_xlfn.XLOOKUP(C89,DB!$A$2:$A$222,DB!$C$2:$C$222,""),""))</f>
        <v/>
      </c>
      <c r="S89" s="3">
        <f t="shared" si="1"/>
        <v>17</v>
      </c>
      <c r="T89" s="3" t="str">
        <f>_xlfn.XLOOKUP(C89,DB!$A$2:$A$222,DB!$D$2:$D$222,"")</f>
        <v/>
      </c>
    </row>
    <row r="90" spans="1:20" x14ac:dyDescent="0.2">
      <c r="A90" t="s">
        <v>428</v>
      </c>
      <c r="B90" t="s">
        <v>18</v>
      </c>
      <c r="C90" t="s">
        <v>182</v>
      </c>
      <c r="D90" t="s">
        <v>73</v>
      </c>
      <c r="E90" t="s">
        <v>3307</v>
      </c>
      <c r="F90" s="2">
        <v>46277.739201388897</v>
      </c>
      <c r="G90" t="s">
        <v>22</v>
      </c>
      <c r="H90" t="s">
        <v>3842</v>
      </c>
      <c r="I90" s="3">
        <v>340</v>
      </c>
      <c r="J90" t="s">
        <v>24</v>
      </c>
      <c r="K90" t="s">
        <v>25</v>
      </c>
      <c r="L90" s="3">
        <v>427</v>
      </c>
      <c r="M90" t="s">
        <v>308</v>
      </c>
      <c r="N90" s="2">
        <v>46277.762916666703</v>
      </c>
      <c r="O90" s="3">
        <v>340</v>
      </c>
      <c r="P90" t="s">
        <v>27</v>
      </c>
      <c r="Q90" s="3">
        <v>40</v>
      </c>
      <c r="R90" s="3" t="str">
        <f>IF(OR(G90="12R",G90="12L"),_xlfn.XLOOKUP(C90,DB!$A$2:$A$222,DB!$B$2:$B$222,""),IF(OR(G90="30L",G90="30R"),_xlfn.XLOOKUP(C90,DB!$A$2:$A$222,DB!$C$2:$C$222,""),""))</f>
        <v>ENEBA</v>
      </c>
      <c r="S90" s="3">
        <f t="shared" si="1"/>
        <v>17</v>
      </c>
      <c r="T90" s="3" t="str">
        <f>_xlfn.XLOOKUP(C90,DB!$A$2:$A$222,DB!$D$2:$D$222,"")</f>
        <v>Sector 3</v>
      </c>
    </row>
    <row r="91" spans="1:20" x14ac:dyDescent="0.2">
      <c r="A91" t="s">
        <v>772</v>
      </c>
      <c r="B91" t="s">
        <v>18</v>
      </c>
      <c r="C91" t="s">
        <v>204</v>
      </c>
      <c r="D91" t="s">
        <v>30</v>
      </c>
      <c r="E91" t="s">
        <v>3843</v>
      </c>
      <c r="F91" s="2">
        <v>46277.741932870398</v>
      </c>
      <c r="G91" t="s">
        <v>22</v>
      </c>
      <c r="H91" t="s">
        <v>3844</v>
      </c>
      <c r="I91" s="3">
        <v>340</v>
      </c>
      <c r="J91" t="s">
        <v>24</v>
      </c>
      <c r="K91" t="s">
        <v>25</v>
      </c>
      <c r="L91" s="3">
        <v>434</v>
      </c>
      <c r="M91" t="s">
        <v>308</v>
      </c>
      <c r="N91" s="2">
        <v>46277.7661689815</v>
      </c>
      <c r="O91" s="3">
        <v>320</v>
      </c>
      <c r="P91" t="s">
        <v>27</v>
      </c>
      <c r="Q91" s="3">
        <v>40</v>
      </c>
      <c r="R91" s="3" t="str">
        <f>IF(OR(G91="12R",G91="12L"),_xlfn.XLOOKUP(C91,DB!$A$2:$A$222,DB!$B$2:$B$222,""),IF(OR(G91="30L",G91="30R"),_xlfn.XLOOKUP(C91,DB!$A$2:$A$222,DB!$C$2:$C$222,""),""))</f>
        <v>OMSUK</v>
      </c>
      <c r="S91" s="3">
        <f t="shared" si="1"/>
        <v>17</v>
      </c>
      <c r="T91" s="3" t="str">
        <f>_xlfn.XLOOKUP(C91,DB!$A$2:$A$222,DB!$D$2:$D$222,"")</f>
        <v>Sector 3</v>
      </c>
    </row>
    <row r="92" spans="1:20" x14ac:dyDescent="0.2">
      <c r="A92" t="s">
        <v>332</v>
      </c>
      <c r="B92" t="s">
        <v>18</v>
      </c>
      <c r="C92" t="s">
        <v>333</v>
      </c>
      <c r="D92" t="s">
        <v>65</v>
      </c>
      <c r="E92" t="s">
        <v>3581</v>
      </c>
      <c r="F92" s="2">
        <v>46277.744594907403</v>
      </c>
      <c r="G92" t="s">
        <v>22</v>
      </c>
      <c r="H92" t="s">
        <v>3845</v>
      </c>
      <c r="I92" s="3">
        <v>370</v>
      </c>
      <c r="J92" t="s">
        <v>24</v>
      </c>
      <c r="K92" t="s">
        <v>25</v>
      </c>
      <c r="L92" s="3">
        <v>150</v>
      </c>
      <c r="M92" t="s">
        <v>158</v>
      </c>
      <c r="N92" s="2">
        <v>46277.754953703698</v>
      </c>
      <c r="O92" s="3">
        <v>290</v>
      </c>
      <c r="P92" t="s">
        <v>27</v>
      </c>
      <c r="Q92" s="3">
        <v>190</v>
      </c>
      <c r="R92" s="3" t="str">
        <f>IF(OR(G92="12R",G92="12L"),_xlfn.XLOOKUP(C92,DB!$A$2:$A$222,DB!$B$2:$B$222,""),IF(OR(G92="30L",G92="30R"),_xlfn.XLOOKUP(C92,DB!$A$2:$A$222,DB!$C$2:$C$222,""),""))</f>
        <v>TAKUX</v>
      </c>
      <c r="S92" s="3">
        <f t="shared" si="1"/>
        <v>17</v>
      </c>
      <c r="T92" s="3" t="str">
        <f>_xlfn.XLOOKUP(C92,DB!$A$2:$A$222,DB!$D$2:$D$222,"")</f>
        <v>Sector 7</v>
      </c>
    </row>
    <row r="93" spans="1:20" x14ac:dyDescent="0.2">
      <c r="A93" t="s">
        <v>268</v>
      </c>
      <c r="B93" t="s">
        <v>18</v>
      </c>
      <c r="C93" t="s">
        <v>136</v>
      </c>
      <c r="D93" t="s">
        <v>36</v>
      </c>
      <c r="E93" t="s">
        <v>1799</v>
      </c>
      <c r="F93" s="2">
        <v>46277.745613425897</v>
      </c>
      <c r="G93" t="s">
        <v>22</v>
      </c>
      <c r="H93" t="s">
        <v>270</v>
      </c>
      <c r="I93" s="3">
        <v>360</v>
      </c>
      <c r="J93" t="s">
        <v>24</v>
      </c>
      <c r="K93" t="s">
        <v>25</v>
      </c>
      <c r="L93" s="3">
        <v>859</v>
      </c>
      <c r="M93" t="s">
        <v>52</v>
      </c>
      <c r="N93" s="2">
        <v>46277.791597222204</v>
      </c>
      <c r="O93" s="3">
        <v>360</v>
      </c>
      <c r="P93" t="s">
        <v>27</v>
      </c>
      <c r="Q93" s="3">
        <v>190</v>
      </c>
      <c r="R93" s="3" t="str">
        <f>IF(OR(G93="12R",G93="12L"),_xlfn.XLOOKUP(C93,DB!$A$2:$A$222,DB!$B$2:$B$222,""),IF(OR(G93="30L",G93="30R"),_xlfn.XLOOKUP(C93,DB!$A$2:$A$222,DB!$C$2:$C$222,""),""))</f>
        <v>UDGUV</v>
      </c>
      <c r="S93" s="3">
        <f t="shared" si="1"/>
        <v>17</v>
      </c>
      <c r="T93" s="3" t="str">
        <f>_xlfn.XLOOKUP(C93,DB!$A$2:$A$222,DB!$D$2:$D$222,"")</f>
        <v>Sector 2</v>
      </c>
    </row>
    <row r="94" spans="1:20" x14ac:dyDescent="0.2">
      <c r="A94" t="s">
        <v>317</v>
      </c>
      <c r="B94" t="s">
        <v>18</v>
      </c>
      <c r="C94" t="s">
        <v>318</v>
      </c>
      <c r="D94" t="s">
        <v>30</v>
      </c>
      <c r="E94" t="s">
        <v>3846</v>
      </c>
      <c r="F94" s="2">
        <v>46277.751423611102</v>
      </c>
      <c r="G94" t="s">
        <v>22</v>
      </c>
      <c r="H94" t="s">
        <v>3847</v>
      </c>
      <c r="I94" s="3">
        <v>370</v>
      </c>
      <c r="J94" t="s">
        <v>24</v>
      </c>
      <c r="K94" t="s">
        <v>25</v>
      </c>
      <c r="L94" s="3">
        <v>150</v>
      </c>
      <c r="M94" t="s">
        <v>158</v>
      </c>
      <c r="N94" s="2">
        <v>46277.762245370403</v>
      </c>
      <c r="O94" s="3">
        <v>242</v>
      </c>
      <c r="P94" t="s">
        <v>27</v>
      </c>
      <c r="Q94" s="3">
        <v>190</v>
      </c>
      <c r="R94" s="3" t="str">
        <f>IF(OR(G94="12R",G94="12L"),_xlfn.XLOOKUP(C94,DB!$A$2:$A$222,DB!$B$2:$B$222,""),IF(OR(G94="30L",G94="30R"),_xlfn.XLOOKUP(C94,DB!$A$2:$A$222,DB!$C$2:$C$222,""),""))</f>
        <v>HECAT</v>
      </c>
      <c r="S94" s="3">
        <f t="shared" si="1"/>
        <v>18</v>
      </c>
      <c r="T94" s="3" t="str">
        <f>_xlfn.XLOOKUP(C94,DB!$A$2:$A$222,DB!$D$2:$D$222,"")</f>
        <v>Sector 7</v>
      </c>
    </row>
    <row r="95" spans="1:20" x14ac:dyDescent="0.2">
      <c r="A95" t="s">
        <v>336</v>
      </c>
      <c r="B95" t="s">
        <v>18</v>
      </c>
      <c r="C95" t="s">
        <v>337</v>
      </c>
      <c r="D95" t="s">
        <v>20</v>
      </c>
      <c r="E95" t="s">
        <v>993</v>
      </c>
      <c r="F95" s="2">
        <v>46277.752685185202</v>
      </c>
      <c r="G95" t="s">
        <v>22</v>
      </c>
      <c r="H95" t="s">
        <v>3848</v>
      </c>
      <c r="I95" s="3">
        <v>360</v>
      </c>
      <c r="J95" t="s">
        <v>24</v>
      </c>
      <c r="K95" t="s">
        <v>25</v>
      </c>
      <c r="L95" s="3">
        <v>858</v>
      </c>
      <c r="M95" t="s">
        <v>52</v>
      </c>
      <c r="N95" s="2">
        <v>46277.798217592601</v>
      </c>
      <c r="O95" s="3">
        <v>360</v>
      </c>
      <c r="P95" t="s">
        <v>27</v>
      </c>
      <c r="Q95" s="3">
        <v>190</v>
      </c>
      <c r="R95" s="3" t="str">
        <f>IF(OR(G95="12R",G95="12L"),_xlfn.XLOOKUP(C95,DB!$A$2:$A$222,DB!$B$2:$B$222,""),IF(OR(G95="30L",G95="30R"),_xlfn.XLOOKUP(C95,DB!$A$2:$A$222,DB!$C$2:$C$222,""),""))</f>
        <v>UDGUV</v>
      </c>
      <c r="S95" s="3">
        <f t="shared" si="1"/>
        <v>18</v>
      </c>
      <c r="T95" s="3" t="str">
        <f>_xlfn.XLOOKUP(C95,DB!$A$2:$A$222,DB!$D$2:$D$222,"")</f>
        <v>Sector 2</v>
      </c>
    </row>
    <row r="96" spans="1:20" x14ac:dyDescent="0.2">
      <c r="A96" t="s">
        <v>351</v>
      </c>
      <c r="B96" t="s">
        <v>18</v>
      </c>
      <c r="C96" t="s">
        <v>352</v>
      </c>
      <c r="D96" t="s">
        <v>73</v>
      </c>
      <c r="E96" t="s">
        <v>3849</v>
      </c>
      <c r="F96" s="2">
        <v>46277.753460648099</v>
      </c>
      <c r="G96" t="s">
        <v>22</v>
      </c>
      <c r="H96" t="s">
        <v>3850</v>
      </c>
      <c r="I96" s="3">
        <v>340</v>
      </c>
      <c r="J96" t="s">
        <v>24</v>
      </c>
      <c r="K96" t="s">
        <v>25</v>
      </c>
      <c r="L96" s="3">
        <v>451</v>
      </c>
      <c r="M96" t="s">
        <v>308</v>
      </c>
      <c r="N96" s="2">
        <v>46277.778113425898</v>
      </c>
      <c r="O96" s="3">
        <v>340</v>
      </c>
      <c r="P96" t="s">
        <v>27</v>
      </c>
      <c r="Q96" s="3">
        <v>40</v>
      </c>
      <c r="R96" s="3" t="str">
        <f>IF(OR(G96="12R",G96="12L"),_xlfn.XLOOKUP(C96,DB!$A$2:$A$222,DB!$B$2:$B$222,""),IF(OR(G96="30L",G96="30R"),_xlfn.XLOOKUP(C96,DB!$A$2:$A$222,DB!$C$2:$C$222,""),""))</f>
        <v>OMSUK</v>
      </c>
      <c r="S96" s="3">
        <f t="shared" si="1"/>
        <v>18</v>
      </c>
      <c r="T96" s="3" t="str">
        <f>_xlfn.XLOOKUP(C96,DB!$A$2:$A$222,DB!$D$2:$D$222,"")</f>
        <v>Sector 3</v>
      </c>
    </row>
    <row r="97" spans="1:20" x14ac:dyDescent="0.2">
      <c r="A97" t="s">
        <v>329</v>
      </c>
      <c r="B97" t="s">
        <v>18</v>
      </c>
      <c r="C97" t="s">
        <v>35</v>
      </c>
      <c r="D97" t="s">
        <v>20</v>
      </c>
      <c r="E97" t="s">
        <v>2811</v>
      </c>
      <c r="F97" s="2">
        <v>46277.755775463003</v>
      </c>
      <c r="G97" t="s">
        <v>22</v>
      </c>
      <c r="H97" t="s">
        <v>669</v>
      </c>
      <c r="I97" s="3">
        <v>360</v>
      </c>
      <c r="J97" t="s">
        <v>24</v>
      </c>
      <c r="K97" t="s">
        <v>25</v>
      </c>
      <c r="L97" s="3">
        <v>878</v>
      </c>
      <c r="M97" t="s">
        <v>39</v>
      </c>
      <c r="N97" s="2">
        <v>46277.801863425899</v>
      </c>
      <c r="O97" s="3">
        <v>380</v>
      </c>
      <c r="P97" t="s">
        <v>27</v>
      </c>
      <c r="Q97" s="3">
        <v>190</v>
      </c>
      <c r="R97" s="3" t="str">
        <f>IF(OR(G97="12R",G97="12L"),_xlfn.XLOOKUP(C97,DB!$A$2:$A$222,DB!$B$2:$B$222,""),IF(OR(G97="30L",G97="30R"),_xlfn.XLOOKUP(C97,DB!$A$2:$A$222,DB!$C$2:$C$222,""),""))</f>
        <v>UDGUV</v>
      </c>
      <c r="S97" s="3">
        <f t="shared" si="1"/>
        <v>18</v>
      </c>
      <c r="T97" s="3" t="str">
        <f>_xlfn.XLOOKUP(C97,DB!$A$2:$A$222,DB!$D$2:$D$222,"")</f>
        <v>Sector 2</v>
      </c>
    </row>
    <row r="98" spans="1:20" x14ac:dyDescent="0.2">
      <c r="A98" t="s">
        <v>3851</v>
      </c>
      <c r="B98" t="s">
        <v>18</v>
      </c>
      <c r="C98" t="s">
        <v>3852</v>
      </c>
      <c r="D98" t="s">
        <v>684</v>
      </c>
      <c r="F98" s="2">
        <v>46277.756377314799</v>
      </c>
      <c r="G98" t="s">
        <v>22</v>
      </c>
      <c r="H98" t="s">
        <v>3853</v>
      </c>
      <c r="I98" s="3">
        <v>410</v>
      </c>
      <c r="J98" t="s">
        <v>24</v>
      </c>
      <c r="K98" t="s">
        <v>1195</v>
      </c>
      <c r="L98" s="3">
        <v>309</v>
      </c>
      <c r="M98" t="s">
        <v>1826</v>
      </c>
      <c r="N98" s="2">
        <v>46277.774224537003</v>
      </c>
      <c r="O98" s="3">
        <v>350</v>
      </c>
      <c r="P98" t="s">
        <v>27</v>
      </c>
      <c r="Q98" s="3">
        <v>40</v>
      </c>
      <c r="R98" s="3" t="str">
        <f>IF(OR(G98="12R",G98="12L"),_xlfn.XLOOKUP(C98,DB!$A$2:$A$222,DB!$B$2:$B$222,""),IF(OR(G98="30L",G98="30R"),_xlfn.XLOOKUP(C98,DB!$A$2:$A$222,DB!$C$2:$C$222,""),""))</f>
        <v>OMSUK</v>
      </c>
      <c r="S98" s="3">
        <f t="shared" si="1"/>
        <v>18</v>
      </c>
      <c r="T98" s="3" t="str">
        <f>_xlfn.XLOOKUP(C98,DB!$A$2:$A$222,DB!$D$2:$D$222,"")</f>
        <v>Sector 3</v>
      </c>
    </row>
    <row r="99" spans="1:20" x14ac:dyDescent="0.2">
      <c r="A99" t="s">
        <v>1854</v>
      </c>
      <c r="B99" t="s">
        <v>18</v>
      </c>
      <c r="C99" t="s">
        <v>1855</v>
      </c>
      <c r="D99" t="s">
        <v>165</v>
      </c>
      <c r="E99" t="s">
        <v>3854</v>
      </c>
      <c r="F99" s="2">
        <v>46277.757476851897</v>
      </c>
      <c r="G99" t="s">
        <v>22</v>
      </c>
      <c r="H99" t="s">
        <v>3855</v>
      </c>
      <c r="I99" s="3">
        <v>300</v>
      </c>
      <c r="J99" t="s">
        <v>24</v>
      </c>
      <c r="K99" t="s">
        <v>25</v>
      </c>
      <c r="L99" s="3">
        <v>383</v>
      </c>
      <c r="M99" t="s">
        <v>444</v>
      </c>
      <c r="N99" s="2">
        <v>46277.777777777803</v>
      </c>
      <c r="O99" s="3">
        <v>300</v>
      </c>
      <c r="P99" t="s">
        <v>27</v>
      </c>
      <c r="Q99" s="3">
        <v>40</v>
      </c>
      <c r="R99" s="3" t="str">
        <f>IF(OR(G99="12R",G99="12L"),_xlfn.XLOOKUP(C99,DB!$A$2:$A$222,DB!$B$2:$B$222,""),IF(OR(G99="30L",G99="30R"),_xlfn.XLOOKUP(C99,DB!$A$2:$A$222,DB!$C$2:$C$222,""),""))</f>
        <v>ENEBA</v>
      </c>
      <c r="S99" s="3">
        <f t="shared" si="1"/>
        <v>18</v>
      </c>
      <c r="T99" s="3" t="str">
        <f>_xlfn.XLOOKUP(C99,DB!$A$2:$A$222,DB!$D$2:$D$222,"")</f>
        <v>Sector 3</v>
      </c>
    </row>
    <row r="100" spans="1:20" x14ac:dyDescent="0.2">
      <c r="A100" t="s">
        <v>355</v>
      </c>
      <c r="B100" t="s">
        <v>18</v>
      </c>
      <c r="C100" t="s">
        <v>35</v>
      </c>
      <c r="D100" t="s">
        <v>73</v>
      </c>
      <c r="E100" t="s">
        <v>161</v>
      </c>
      <c r="F100" s="2">
        <v>46277.7583564815</v>
      </c>
      <c r="G100" t="s">
        <v>22</v>
      </c>
      <c r="H100" t="s">
        <v>669</v>
      </c>
      <c r="I100" s="3">
        <v>340</v>
      </c>
      <c r="J100" t="s">
        <v>24</v>
      </c>
      <c r="K100" t="s">
        <v>25</v>
      </c>
      <c r="L100" s="3">
        <v>878</v>
      </c>
      <c r="M100" t="s">
        <v>39</v>
      </c>
      <c r="N100" s="2">
        <v>46277.804699074099</v>
      </c>
      <c r="O100" s="3">
        <v>340</v>
      </c>
      <c r="P100" t="s">
        <v>27</v>
      </c>
      <c r="Q100" s="3">
        <v>190</v>
      </c>
      <c r="R100" s="3" t="str">
        <f>IF(OR(G100="12R",G100="12L"),_xlfn.XLOOKUP(C100,DB!$A$2:$A$222,DB!$B$2:$B$222,""),IF(OR(G100="30L",G100="30R"),_xlfn.XLOOKUP(C100,DB!$A$2:$A$222,DB!$C$2:$C$222,""),""))</f>
        <v>UDGUV</v>
      </c>
      <c r="S100" s="3">
        <f t="shared" si="1"/>
        <v>18</v>
      </c>
      <c r="T100" s="3" t="str">
        <f>_xlfn.XLOOKUP(C100,DB!$A$2:$A$222,DB!$D$2:$D$222,"")</f>
        <v>Sector 2</v>
      </c>
    </row>
    <row r="101" spans="1:20" x14ac:dyDescent="0.2">
      <c r="A101" t="s">
        <v>373</v>
      </c>
      <c r="B101" t="s">
        <v>18</v>
      </c>
      <c r="C101" t="s">
        <v>374</v>
      </c>
      <c r="D101" t="s">
        <v>155</v>
      </c>
      <c r="E101" t="s">
        <v>1517</v>
      </c>
      <c r="F101" s="2">
        <v>46277.7590740741</v>
      </c>
      <c r="G101" t="s">
        <v>22</v>
      </c>
      <c r="H101" t="s">
        <v>3856</v>
      </c>
      <c r="I101" s="3">
        <v>370</v>
      </c>
      <c r="J101" t="s">
        <v>24</v>
      </c>
      <c r="K101" t="s">
        <v>25</v>
      </c>
      <c r="L101" s="3">
        <v>359</v>
      </c>
      <c r="M101" t="s">
        <v>33</v>
      </c>
      <c r="N101" s="2">
        <v>46277.779386574097</v>
      </c>
      <c r="O101" s="3">
        <v>370</v>
      </c>
      <c r="P101" t="s">
        <v>27</v>
      </c>
      <c r="Q101" s="3">
        <v>40</v>
      </c>
      <c r="R101" s="3" t="str">
        <f>IF(OR(G101="12R",G101="12L"),_xlfn.XLOOKUP(C101,DB!$A$2:$A$222,DB!$B$2:$B$222,""),IF(OR(G101="30L",G101="30R"),_xlfn.XLOOKUP(C101,DB!$A$2:$A$222,DB!$C$2:$C$222,""),""))</f>
        <v>OMSUK</v>
      </c>
      <c r="S101" s="3">
        <f t="shared" si="1"/>
        <v>18</v>
      </c>
      <c r="T101" s="3" t="str">
        <f>_xlfn.XLOOKUP(C101,DB!$A$2:$A$222,DB!$D$2:$D$222,"")</f>
        <v>Sector 3</v>
      </c>
    </row>
    <row r="102" spans="1:20" x14ac:dyDescent="0.2">
      <c r="A102" t="s">
        <v>699</v>
      </c>
      <c r="B102" t="s">
        <v>18</v>
      </c>
      <c r="C102" t="s">
        <v>700</v>
      </c>
      <c r="D102" t="s">
        <v>36</v>
      </c>
      <c r="E102" t="s">
        <v>2943</v>
      </c>
      <c r="F102" s="2">
        <v>46277.760937500003</v>
      </c>
      <c r="G102" t="s">
        <v>22</v>
      </c>
      <c r="H102" t="s">
        <v>3857</v>
      </c>
      <c r="I102" s="3">
        <v>350</v>
      </c>
      <c r="J102" t="s">
        <v>24</v>
      </c>
      <c r="K102" t="s">
        <v>25</v>
      </c>
      <c r="L102" s="3">
        <v>365</v>
      </c>
      <c r="M102" t="s">
        <v>33</v>
      </c>
      <c r="N102" s="2">
        <v>46277.781886574099</v>
      </c>
      <c r="O102" s="3">
        <v>350</v>
      </c>
      <c r="P102" t="s">
        <v>27</v>
      </c>
      <c r="Q102" s="3">
        <v>40</v>
      </c>
      <c r="R102" s="3" t="str">
        <f>IF(OR(G102="12R",G102="12L"),_xlfn.XLOOKUP(C102,DB!$A$2:$A$222,DB!$B$2:$B$222,""),IF(OR(G102="30L",G102="30R"),_xlfn.XLOOKUP(C102,DB!$A$2:$A$222,DB!$C$2:$C$222,""),""))</f>
        <v>OMSUK</v>
      </c>
      <c r="S102" s="3">
        <f t="shared" si="1"/>
        <v>18</v>
      </c>
      <c r="T102" s="3" t="str">
        <f>_xlfn.XLOOKUP(C102,DB!$A$2:$A$222,DB!$D$2:$D$222,"")</f>
        <v>Sector 3</v>
      </c>
    </row>
    <row r="103" spans="1:20" x14ac:dyDescent="0.2">
      <c r="A103" t="s">
        <v>3858</v>
      </c>
      <c r="B103" t="s">
        <v>18</v>
      </c>
      <c r="C103" t="s">
        <v>131</v>
      </c>
      <c r="D103" t="s">
        <v>1872</v>
      </c>
      <c r="F103" s="2">
        <v>46277.761412036998</v>
      </c>
      <c r="G103" t="s">
        <v>22</v>
      </c>
      <c r="H103" t="s">
        <v>3859</v>
      </c>
      <c r="I103" s="3">
        <v>430</v>
      </c>
      <c r="J103" t="s">
        <v>24</v>
      </c>
      <c r="K103" t="s">
        <v>62</v>
      </c>
      <c r="L103" s="3">
        <v>876</v>
      </c>
      <c r="M103" t="s">
        <v>134</v>
      </c>
      <c r="N103" s="2">
        <v>46277.8101157407</v>
      </c>
      <c r="O103" s="3">
        <v>200</v>
      </c>
      <c r="P103" t="s">
        <v>27</v>
      </c>
      <c r="Q103" s="3">
        <v>30</v>
      </c>
      <c r="R103" s="3" t="str">
        <f>IF(OR(G103="12R",G103="12L"),_xlfn.XLOOKUP(C103,DB!$A$2:$A$222,DB!$B$2:$B$222,""),IF(OR(G103="30L",G103="30R"),_xlfn.XLOOKUP(C103,DB!$A$2:$A$222,DB!$C$2:$C$222,""),""))</f>
        <v>UDGUV</v>
      </c>
      <c r="S103" s="3">
        <f t="shared" si="1"/>
        <v>18</v>
      </c>
      <c r="T103" s="3" t="str">
        <f>_xlfn.XLOOKUP(C103,DB!$A$2:$A$222,DB!$D$2:$D$222,"")</f>
        <v>Sector 2</v>
      </c>
    </row>
    <row r="104" spans="1:20" x14ac:dyDescent="0.2">
      <c r="A104" t="s">
        <v>377</v>
      </c>
      <c r="B104" t="s">
        <v>18</v>
      </c>
      <c r="C104" t="s">
        <v>29</v>
      </c>
      <c r="D104" t="s">
        <v>378</v>
      </c>
      <c r="E104" t="s">
        <v>853</v>
      </c>
      <c r="F104" s="2">
        <v>46277.763229166703</v>
      </c>
      <c r="G104" t="s">
        <v>22</v>
      </c>
      <c r="H104" t="s">
        <v>3860</v>
      </c>
      <c r="I104" s="3">
        <v>350</v>
      </c>
      <c r="J104" t="s">
        <v>24</v>
      </c>
      <c r="K104" t="s">
        <v>25</v>
      </c>
      <c r="L104" s="3">
        <v>365</v>
      </c>
      <c r="M104" t="s">
        <v>33</v>
      </c>
      <c r="N104" s="2">
        <v>46277.784456018497</v>
      </c>
      <c r="O104" s="3">
        <v>330</v>
      </c>
      <c r="P104" t="s">
        <v>27</v>
      </c>
      <c r="Q104" s="3">
        <v>40</v>
      </c>
      <c r="R104" s="3" t="str">
        <f>IF(OR(G104="12R",G104="12L"),_xlfn.XLOOKUP(C104,DB!$A$2:$A$222,DB!$B$2:$B$222,""),IF(OR(G104="30L",G104="30R"),_xlfn.XLOOKUP(C104,DB!$A$2:$A$222,DB!$C$2:$C$222,""),""))</f>
        <v>OMSUK</v>
      </c>
      <c r="S104" s="3">
        <f t="shared" si="1"/>
        <v>18</v>
      </c>
      <c r="T104" s="3" t="str">
        <f>_xlfn.XLOOKUP(C104,DB!$A$2:$A$222,DB!$D$2:$D$222,"")</f>
        <v>Sector 3</v>
      </c>
    </row>
    <row r="105" spans="1:20" x14ac:dyDescent="0.2">
      <c r="A105" t="s">
        <v>402</v>
      </c>
      <c r="B105" t="s">
        <v>18</v>
      </c>
      <c r="C105" t="s">
        <v>164</v>
      </c>
      <c r="D105" t="s">
        <v>165</v>
      </c>
      <c r="E105" t="s">
        <v>3861</v>
      </c>
      <c r="F105" s="2">
        <v>46277.764374999999</v>
      </c>
      <c r="G105" t="s">
        <v>22</v>
      </c>
      <c r="H105" t="s">
        <v>3862</v>
      </c>
      <c r="I105" s="3">
        <v>320</v>
      </c>
      <c r="J105" t="s">
        <v>24</v>
      </c>
      <c r="K105" t="s">
        <v>25</v>
      </c>
      <c r="L105" s="3">
        <v>713</v>
      </c>
      <c r="M105" t="s">
        <v>168</v>
      </c>
      <c r="N105" s="2">
        <v>46277.800520833298</v>
      </c>
      <c r="O105" s="3">
        <v>320</v>
      </c>
      <c r="P105" t="s">
        <v>27</v>
      </c>
      <c r="Q105" s="3">
        <v>40</v>
      </c>
      <c r="R105" s="3" t="str">
        <f>IF(OR(G105="12R",G105="12L"),_xlfn.XLOOKUP(C105,DB!$A$2:$A$222,DB!$B$2:$B$222,""),IF(OR(G105="30L",G105="30R"),_xlfn.XLOOKUP(C105,DB!$A$2:$A$222,DB!$C$2:$C$222,""),""))</f>
        <v>ENEBA</v>
      </c>
      <c r="S105" s="3">
        <f t="shared" si="1"/>
        <v>18</v>
      </c>
      <c r="T105" s="3" t="str">
        <f>_xlfn.XLOOKUP(C105,DB!$A$2:$A$222,DB!$D$2:$D$222,"")</f>
        <v>Sector 3</v>
      </c>
    </row>
    <row r="106" spans="1:20" x14ac:dyDescent="0.2">
      <c r="A106" t="s">
        <v>360</v>
      </c>
      <c r="B106" t="s">
        <v>18</v>
      </c>
      <c r="C106" t="s">
        <v>361</v>
      </c>
      <c r="D106" t="s">
        <v>49</v>
      </c>
      <c r="E106" t="s">
        <v>725</v>
      </c>
      <c r="F106" s="2">
        <v>46277.765115740702</v>
      </c>
      <c r="G106" t="s">
        <v>22</v>
      </c>
      <c r="H106" t="s">
        <v>3863</v>
      </c>
      <c r="I106" s="3">
        <v>320</v>
      </c>
      <c r="J106" t="s">
        <v>24</v>
      </c>
      <c r="K106" t="s">
        <v>25</v>
      </c>
      <c r="L106" s="3">
        <v>882</v>
      </c>
      <c r="M106" t="s">
        <v>2617</v>
      </c>
      <c r="N106" s="2">
        <v>46277.810775462996</v>
      </c>
      <c r="O106" s="3">
        <v>320</v>
      </c>
      <c r="P106" t="s">
        <v>27</v>
      </c>
      <c r="Q106" s="3">
        <v>190</v>
      </c>
      <c r="R106" s="3" t="str">
        <f>IF(OR(G106="12R",G106="12L"),_xlfn.XLOOKUP(C106,DB!$A$2:$A$222,DB!$B$2:$B$222,""),IF(OR(G106="30L",G106="30R"),_xlfn.XLOOKUP(C106,DB!$A$2:$A$222,DB!$C$2:$C$222,""),""))</f>
        <v>UDGUV</v>
      </c>
      <c r="S106" s="3">
        <f t="shared" si="1"/>
        <v>18</v>
      </c>
      <c r="T106" s="3" t="str">
        <f>_xlfn.XLOOKUP(C106,DB!$A$2:$A$222,DB!$D$2:$D$222,"")</f>
        <v>Sector 2</v>
      </c>
    </row>
    <row r="107" spans="1:20" x14ac:dyDescent="0.2">
      <c r="A107" t="s">
        <v>3864</v>
      </c>
      <c r="B107" t="s">
        <v>18</v>
      </c>
      <c r="C107" t="s">
        <v>3865</v>
      </c>
      <c r="D107" t="s">
        <v>3866</v>
      </c>
      <c r="F107" s="2">
        <v>46277.766562500001</v>
      </c>
      <c r="G107" t="s">
        <v>22</v>
      </c>
      <c r="H107" t="s">
        <v>3867</v>
      </c>
      <c r="I107" s="3">
        <v>65</v>
      </c>
      <c r="J107" t="s">
        <v>196</v>
      </c>
      <c r="K107" t="s">
        <v>62</v>
      </c>
      <c r="L107" s="3">
        <v>220</v>
      </c>
      <c r="M107" t="s">
        <v>68</v>
      </c>
      <c r="N107" s="2">
        <v>46277.801481481503</v>
      </c>
      <c r="O107" s="3">
        <v>74</v>
      </c>
      <c r="P107" t="s">
        <v>192</v>
      </c>
      <c r="Q107" s="3">
        <v>15</v>
      </c>
      <c r="R107" s="3" t="str">
        <f>IF(OR(G107="12R",G107="12L"),_xlfn.XLOOKUP(C107,DB!$A$2:$A$222,DB!$B$2:$B$222,""),IF(OR(G107="30L",G107="30R"),_xlfn.XLOOKUP(C107,DB!$A$2:$A$222,DB!$C$2:$C$222,""),""))</f>
        <v>CZM</v>
      </c>
      <c r="S107" s="3">
        <f t="shared" si="1"/>
        <v>18</v>
      </c>
      <c r="T107" s="3" t="str">
        <f>_xlfn.XLOOKUP(C107,DB!$A$2:$A$222,DB!$D$2:$D$222,"")</f>
        <v>Sector 7</v>
      </c>
    </row>
    <row r="108" spans="1:20" x14ac:dyDescent="0.2">
      <c r="A108" t="s">
        <v>3868</v>
      </c>
      <c r="B108" t="s">
        <v>18</v>
      </c>
      <c r="C108" t="s">
        <v>3869</v>
      </c>
      <c r="D108" t="s">
        <v>3870</v>
      </c>
      <c r="E108" t="s">
        <v>3871</v>
      </c>
      <c r="F108" s="2">
        <v>46277.768946759301</v>
      </c>
      <c r="G108" t="s">
        <v>22</v>
      </c>
      <c r="H108" t="s">
        <v>3872</v>
      </c>
      <c r="I108" s="3">
        <v>470</v>
      </c>
      <c r="J108" t="s">
        <v>24</v>
      </c>
      <c r="K108" t="s">
        <v>62</v>
      </c>
      <c r="L108" s="3">
        <v>878</v>
      </c>
      <c r="M108" t="s">
        <v>39</v>
      </c>
      <c r="N108" s="2">
        <v>46277.814282407402</v>
      </c>
      <c r="O108" s="3">
        <v>470</v>
      </c>
      <c r="P108" t="s">
        <v>27</v>
      </c>
      <c r="Q108" s="3">
        <v>30</v>
      </c>
      <c r="R108" s="3" t="str">
        <f>IF(OR(G108="12R",G108="12L"),_xlfn.XLOOKUP(C108,DB!$A$2:$A$222,DB!$B$2:$B$222,""),IF(OR(G108="30L",G108="30R"),_xlfn.XLOOKUP(C108,DB!$A$2:$A$222,DB!$C$2:$C$222,""),""))</f>
        <v>OMSUK</v>
      </c>
      <c r="S108" s="3">
        <f t="shared" si="1"/>
        <v>18</v>
      </c>
      <c r="T108" s="3" t="str">
        <f>_xlfn.XLOOKUP(C108,DB!$A$2:$A$222,DB!$D$2:$D$222,"")</f>
        <v>Sector 3</v>
      </c>
    </row>
    <row r="109" spans="1:20" x14ac:dyDescent="0.2">
      <c r="A109" t="s">
        <v>357</v>
      </c>
      <c r="B109" t="s">
        <v>18</v>
      </c>
      <c r="C109" t="s">
        <v>249</v>
      </c>
      <c r="D109" t="s">
        <v>20</v>
      </c>
      <c r="E109" t="s">
        <v>3097</v>
      </c>
      <c r="F109" s="2">
        <v>46277.769710648201</v>
      </c>
      <c r="G109" t="s">
        <v>22</v>
      </c>
      <c r="H109" t="s">
        <v>3873</v>
      </c>
      <c r="I109" s="3">
        <v>330</v>
      </c>
      <c r="J109" t="s">
        <v>24</v>
      </c>
      <c r="K109" t="s">
        <v>25</v>
      </c>
      <c r="L109" s="3">
        <v>359</v>
      </c>
      <c r="M109" t="s">
        <v>33</v>
      </c>
      <c r="N109" s="2">
        <v>46277.789189814801</v>
      </c>
      <c r="O109" s="3">
        <v>330</v>
      </c>
      <c r="P109" t="s">
        <v>27</v>
      </c>
      <c r="Q109" s="3">
        <v>40</v>
      </c>
      <c r="R109" s="3" t="str">
        <f>IF(OR(G109="12R",G109="12L"),_xlfn.XLOOKUP(C109,DB!$A$2:$A$222,DB!$B$2:$B$222,""),IF(OR(G109="30L",G109="30R"),_xlfn.XLOOKUP(C109,DB!$A$2:$A$222,DB!$C$2:$C$222,""),""))</f>
        <v>OMSUK</v>
      </c>
      <c r="S109" s="3">
        <f t="shared" si="1"/>
        <v>18</v>
      </c>
      <c r="T109" s="3" t="str">
        <f>_xlfn.XLOOKUP(C109,DB!$A$2:$A$222,DB!$D$2:$D$222,"")</f>
        <v>Sector 3</v>
      </c>
    </row>
    <row r="110" spans="1:20" x14ac:dyDescent="0.2">
      <c r="A110" t="s">
        <v>384</v>
      </c>
      <c r="B110" t="s">
        <v>18</v>
      </c>
      <c r="C110" t="s">
        <v>204</v>
      </c>
      <c r="D110" t="s">
        <v>73</v>
      </c>
      <c r="E110" t="s">
        <v>3874</v>
      </c>
      <c r="F110" s="2">
        <v>46277.7725347222</v>
      </c>
      <c r="G110" t="s">
        <v>22</v>
      </c>
      <c r="H110" t="s">
        <v>3875</v>
      </c>
      <c r="I110" s="3">
        <v>320</v>
      </c>
      <c r="J110" t="s">
        <v>24</v>
      </c>
      <c r="K110" t="s">
        <v>25</v>
      </c>
      <c r="L110" s="3">
        <v>442</v>
      </c>
      <c r="M110" t="s">
        <v>308</v>
      </c>
      <c r="N110" s="2">
        <v>46277.796793981499</v>
      </c>
      <c r="O110" s="3">
        <v>320</v>
      </c>
      <c r="P110" t="s">
        <v>27</v>
      </c>
      <c r="Q110" s="3">
        <v>40</v>
      </c>
      <c r="R110" s="3" t="str">
        <f>IF(OR(G110="12R",G110="12L"),_xlfn.XLOOKUP(C110,DB!$A$2:$A$222,DB!$B$2:$B$222,""),IF(OR(G110="30L",G110="30R"),_xlfn.XLOOKUP(C110,DB!$A$2:$A$222,DB!$C$2:$C$222,""),""))</f>
        <v>OMSUK</v>
      </c>
      <c r="S110" s="3">
        <f t="shared" si="1"/>
        <v>18</v>
      </c>
      <c r="T110" s="3" t="str">
        <f>_xlfn.XLOOKUP(C110,DB!$A$2:$A$222,DB!$D$2:$D$222,"")</f>
        <v>Sector 3</v>
      </c>
    </row>
    <row r="111" spans="1:20" x14ac:dyDescent="0.2">
      <c r="A111" t="s">
        <v>506</v>
      </c>
      <c r="B111" t="s">
        <v>18</v>
      </c>
      <c r="C111" t="s">
        <v>211</v>
      </c>
      <c r="D111" t="s">
        <v>73</v>
      </c>
      <c r="E111" t="s">
        <v>3876</v>
      </c>
      <c r="F111" s="2">
        <v>46277.773715277799</v>
      </c>
      <c r="G111" t="s">
        <v>22</v>
      </c>
      <c r="H111" t="s">
        <v>3877</v>
      </c>
      <c r="I111" s="3">
        <v>330</v>
      </c>
      <c r="J111" t="s">
        <v>24</v>
      </c>
      <c r="K111" t="s">
        <v>25</v>
      </c>
      <c r="L111" s="3">
        <v>134</v>
      </c>
      <c r="M111" t="s">
        <v>45</v>
      </c>
      <c r="N111" s="2">
        <v>46277.783310185201</v>
      </c>
      <c r="O111" s="3">
        <v>209</v>
      </c>
      <c r="P111" t="s">
        <v>27</v>
      </c>
      <c r="Q111" s="3">
        <v>190</v>
      </c>
      <c r="R111" s="3" t="str">
        <f>IF(OR(G111="12R",G111="12L"),_xlfn.XLOOKUP(C111,DB!$A$2:$A$222,DB!$B$2:$B$222,""),IF(OR(G111="30L",G111="30R"),_xlfn.XLOOKUP(C111,DB!$A$2:$A$222,DB!$C$2:$C$222,""),""))</f>
        <v>NUDAL</v>
      </c>
      <c r="S111" s="3">
        <f t="shared" si="1"/>
        <v>18</v>
      </c>
      <c r="T111" s="3" t="str">
        <f>_xlfn.XLOOKUP(C111,DB!$A$2:$A$222,DB!$D$2:$D$222,"")</f>
        <v>Sector 3</v>
      </c>
    </row>
    <row r="112" spans="1:20" x14ac:dyDescent="0.2">
      <c r="A112" t="s">
        <v>349</v>
      </c>
      <c r="B112" t="s">
        <v>18</v>
      </c>
      <c r="C112" t="s">
        <v>19</v>
      </c>
      <c r="D112" t="s">
        <v>20</v>
      </c>
      <c r="E112" t="s">
        <v>650</v>
      </c>
      <c r="F112" s="2">
        <v>46277.7749189815</v>
      </c>
      <c r="G112" t="s">
        <v>22</v>
      </c>
      <c r="H112" t="s">
        <v>2812</v>
      </c>
      <c r="I112" s="3">
        <v>340</v>
      </c>
      <c r="J112" t="s">
        <v>24</v>
      </c>
      <c r="K112" t="s">
        <v>25</v>
      </c>
      <c r="L112" s="3">
        <v>860</v>
      </c>
      <c r="M112" t="s">
        <v>26</v>
      </c>
      <c r="N112" s="2">
        <v>46277.822152777801</v>
      </c>
      <c r="O112" s="3">
        <v>340</v>
      </c>
      <c r="P112" t="s">
        <v>27</v>
      </c>
      <c r="Q112" s="3">
        <v>190</v>
      </c>
      <c r="R112" s="3" t="str">
        <f>IF(OR(G112="12R",G112="12L"),_xlfn.XLOOKUP(C112,DB!$A$2:$A$222,DB!$B$2:$B$222,""),IF(OR(G112="30L",G112="30R"),_xlfn.XLOOKUP(C112,DB!$A$2:$A$222,DB!$C$2:$C$222,""),""))</f>
        <v>UDGUV</v>
      </c>
      <c r="S112" s="3">
        <f t="shared" si="1"/>
        <v>18</v>
      </c>
      <c r="T112" s="3" t="str">
        <f>_xlfn.XLOOKUP(C112,DB!$A$2:$A$222,DB!$D$2:$D$222,"")</f>
        <v>Sector 2</v>
      </c>
    </row>
    <row r="113" spans="1:20" x14ac:dyDescent="0.2">
      <c r="A113" t="s">
        <v>408</v>
      </c>
      <c r="B113" t="s">
        <v>18</v>
      </c>
      <c r="C113" t="s">
        <v>409</v>
      </c>
      <c r="D113" t="s">
        <v>20</v>
      </c>
      <c r="E113" t="s">
        <v>410</v>
      </c>
      <c r="F113" s="2">
        <v>46277.776296296302</v>
      </c>
      <c r="G113" t="s">
        <v>22</v>
      </c>
      <c r="H113" t="s">
        <v>3878</v>
      </c>
      <c r="I113" s="3">
        <v>360</v>
      </c>
      <c r="J113" t="s">
        <v>24</v>
      </c>
      <c r="K113" t="s">
        <v>25</v>
      </c>
      <c r="L113" s="3">
        <v>873</v>
      </c>
      <c r="M113" t="s">
        <v>39</v>
      </c>
      <c r="N113" s="2">
        <v>46277.821192129602</v>
      </c>
      <c r="O113" s="3">
        <v>360</v>
      </c>
      <c r="P113" t="s">
        <v>27</v>
      </c>
      <c r="Q113" s="3">
        <v>190</v>
      </c>
      <c r="R113" s="3" t="str">
        <f>IF(OR(G113="12R",G113="12L"),_xlfn.XLOOKUP(C113,DB!$A$2:$A$222,DB!$B$2:$B$222,""),IF(OR(G113="30L",G113="30R"),_xlfn.XLOOKUP(C113,DB!$A$2:$A$222,DB!$C$2:$C$222,""),""))</f>
        <v>UDGUV</v>
      </c>
      <c r="S113" s="3">
        <f t="shared" si="1"/>
        <v>18</v>
      </c>
      <c r="T113" s="3" t="str">
        <f>_xlfn.XLOOKUP(C113,DB!$A$2:$A$222,DB!$D$2:$D$222,"")</f>
        <v>Sector 2</v>
      </c>
    </row>
    <row r="114" spans="1:20" x14ac:dyDescent="0.2">
      <c r="A114" t="s">
        <v>387</v>
      </c>
      <c r="B114" t="s">
        <v>18</v>
      </c>
      <c r="C114" t="s">
        <v>29</v>
      </c>
      <c r="D114" t="s">
        <v>174</v>
      </c>
      <c r="E114" t="s">
        <v>3879</v>
      </c>
      <c r="F114" s="2">
        <v>46277.777557870402</v>
      </c>
      <c r="G114" t="s">
        <v>22</v>
      </c>
      <c r="H114" t="s">
        <v>3880</v>
      </c>
      <c r="I114" s="3">
        <v>360</v>
      </c>
      <c r="J114" t="s">
        <v>24</v>
      </c>
      <c r="K114" t="s">
        <v>25</v>
      </c>
      <c r="L114" s="3">
        <v>434</v>
      </c>
      <c r="M114" t="s">
        <v>308</v>
      </c>
      <c r="N114" s="2">
        <v>46277.800798611097</v>
      </c>
      <c r="O114" s="3">
        <v>360</v>
      </c>
      <c r="P114" t="s">
        <v>27</v>
      </c>
      <c r="Q114" s="3">
        <v>40</v>
      </c>
      <c r="R114" s="3" t="str">
        <f>IF(OR(G114="12R",G114="12L"),_xlfn.XLOOKUP(C114,DB!$A$2:$A$222,DB!$B$2:$B$222,""),IF(OR(G114="30L",G114="30R"),_xlfn.XLOOKUP(C114,DB!$A$2:$A$222,DB!$C$2:$C$222,""),""))</f>
        <v>OMSUK</v>
      </c>
      <c r="S114" s="3">
        <f t="shared" si="1"/>
        <v>18</v>
      </c>
      <c r="T114" s="3" t="str">
        <f>_xlfn.XLOOKUP(C114,DB!$A$2:$A$222,DB!$D$2:$D$222,"")</f>
        <v>Sector 3</v>
      </c>
    </row>
    <row r="115" spans="1:20" x14ac:dyDescent="0.2">
      <c r="A115" t="s">
        <v>412</v>
      </c>
      <c r="B115" t="s">
        <v>18</v>
      </c>
      <c r="C115" t="s">
        <v>164</v>
      </c>
      <c r="D115" t="s">
        <v>165</v>
      </c>
      <c r="E115" t="s">
        <v>2884</v>
      </c>
      <c r="F115" s="2">
        <v>46277.780682870398</v>
      </c>
      <c r="G115" t="s">
        <v>22</v>
      </c>
      <c r="H115" t="s">
        <v>3881</v>
      </c>
      <c r="I115" s="3">
        <v>320</v>
      </c>
      <c r="J115" t="s">
        <v>24</v>
      </c>
      <c r="K115" t="s">
        <v>25</v>
      </c>
      <c r="L115" s="3">
        <v>701</v>
      </c>
      <c r="M115" t="s">
        <v>168</v>
      </c>
      <c r="N115" s="2">
        <v>46277.816261574102</v>
      </c>
      <c r="O115" s="3">
        <v>320</v>
      </c>
      <c r="P115" t="s">
        <v>27</v>
      </c>
      <c r="Q115" s="3">
        <v>190</v>
      </c>
      <c r="R115" s="3" t="str">
        <f>IF(OR(G115="12R",G115="12L"),_xlfn.XLOOKUP(C115,DB!$A$2:$A$222,DB!$B$2:$B$222,""),IF(OR(G115="30L",G115="30R"),_xlfn.XLOOKUP(C115,DB!$A$2:$A$222,DB!$C$2:$C$222,""),""))</f>
        <v>ENEBA</v>
      </c>
      <c r="S115" s="3">
        <f t="shared" si="1"/>
        <v>18</v>
      </c>
      <c r="T115" s="3" t="str">
        <f>_xlfn.XLOOKUP(C115,DB!$A$2:$A$222,DB!$D$2:$D$222,"")</f>
        <v>Sector 3</v>
      </c>
    </row>
    <row r="116" spans="1:20" x14ac:dyDescent="0.2">
      <c r="A116" t="s">
        <v>399</v>
      </c>
      <c r="B116" t="s">
        <v>18</v>
      </c>
      <c r="C116" t="s">
        <v>77</v>
      </c>
      <c r="D116" t="s">
        <v>65</v>
      </c>
      <c r="E116" t="s">
        <v>1804</v>
      </c>
      <c r="F116" s="2">
        <v>46277.781875000001</v>
      </c>
      <c r="G116" t="s">
        <v>22</v>
      </c>
      <c r="H116" t="s">
        <v>3882</v>
      </c>
      <c r="I116" s="3">
        <v>380</v>
      </c>
      <c r="J116" t="s">
        <v>24</v>
      </c>
      <c r="K116" t="s">
        <v>25</v>
      </c>
      <c r="L116" s="3">
        <v>869</v>
      </c>
      <c r="M116" t="s">
        <v>267</v>
      </c>
      <c r="N116" s="2">
        <v>46277.827430555597</v>
      </c>
      <c r="O116" s="3">
        <v>380</v>
      </c>
      <c r="P116" t="s">
        <v>27</v>
      </c>
      <c r="Q116" s="3">
        <v>190</v>
      </c>
      <c r="R116" s="3" t="str">
        <f>IF(OR(G116="12R",G116="12L"),_xlfn.XLOOKUP(C116,DB!$A$2:$A$222,DB!$B$2:$B$222,""),IF(OR(G116="30L",G116="30R"),_xlfn.XLOOKUP(C116,DB!$A$2:$A$222,DB!$C$2:$C$222,""),""))</f>
        <v>UDGUV</v>
      </c>
      <c r="S116" s="3">
        <f t="shared" si="1"/>
        <v>18</v>
      </c>
      <c r="T116" s="3" t="str">
        <f>_xlfn.XLOOKUP(C116,DB!$A$2:$A$222,DB!$D$2:$D$222,"")</f>
        <v>Sector 2</v>
      </c>
    </row>
    <row r="117" spans="1:20" x14ac:dyDescent="0.2">
      <c r="A117" t="s">
        <v>390</v>
      </c>
      <c r="B117" t="s">
        <v>18</v>
      </c>
      <c r="C117" t="s">
        <v>391</v>
      </c>
      <c r="D117" t="s">
        <v>392</v>
      </c>
      <c r="E117" t="s">
        <v>3883</v>
      </c>
      <c r="F117" s="2">
        <v>46277.783958333297</v>
      </c>
      <c r="G117" t="s">
        <v>22</v>
      </c>
      <c r="H117" t="s">
        <v>3884</v>
      </c>
      <c r="I117" s="3">
        <v>100</v>
      </c>
      <c r="J117" t="s">
        <v>24</v>
      </c>
      <c r="K117" t="s">
        <v>25</v>
      </c>
      <c r="L117" s="3">
        <v>353</v>
      </c>
      <c r="M117" t="s">
        <v>391</v>
      </c>
      <c r="N117" s="2">
        <v>46277.8510185185</v>
      </c>
      <c r="O117" s="3">
        <v>0</v>
      </c>
      <c r="P117" t="s">
        <v>192</v>
      </c>
      <c r="Q117" s="3">
        <v>40</v>
      </c>
      <c r="R117" s="3" t="str">
        <f>IF(OR(G117="12R",G117="12L"),_xlfn.XLOOKUP(C117,DB!$A$2:$A$222,DB!$B$2:$B$222,""),IF(OR(G117="30L",G117="30R"),_xlfn.XLOOKUP(C117,DB!$A$2:$A$222,DB!$C$2:$C$222,""),""))</f>
        <v>CZM</v>
      </c>
      <c r="S117" s="3">
        <f t="shared" si="1"/>
        <v>18</v>
      </c>
      <c r="T117" s="3" t="str">
        <f>_xlfn.XLOOKUP(C117,DB!$A$2:$A$222,DB!$D$2:$D$222,"")</f>
        <v>Sector 7</v>
      </c>
    </row>
    <row r="118" spans="1:20" x14ac:dyDescent="0.2">
      <c r="A118" t="s">
        <v>3885</v>
      </c>
      <c r="B118" t="s">
        <v>18</v>
      </c>
      <c r="C118" t="s">
        <v>59</v>
      </c>
      <c r="D118" t="s">
        <v>179</v>
      </c>
      <c r="F118" s="2">
        <v>46277.786469907398</v>
      </c>
      <c r="G118" t="s">
        <v>22</v>
      </c>
      <c r="H118" t="s">
        <v>3886</v>
      </c>
      <c r="I118" s="3">
        <v>320</v>
      </c>
      <c r="J118" t="s">
        <v>24</v>
      </c>
      <c r="K118" t="s">
        <v>62</v>
      </c>
      <c r="L118" s="3">
        <v>850</v>
      </c>
      <c r="M118" t="s">
        <v>52</v>
      </c>
      <c r="N118" s="2">
        <v>46277.835011574098</v>
      </c>
      <c r="O118" s="3">
        <v>320</v>
      </c>
      <c r="P118" t="s">
        <v>27</v>
      </c>
      <c r="Q118" s="3">
        <v>30</v>
      </c>
      <c r="R118" s="3" t="str">
        <f>IF(OR(G118="12R",G118="12L"),_xlfn.XLOOKUP(C118,DB!$A$2:$A$222,DB!$B$2:$B$222,""),IF(OR(G118="30L",G118="30R"),_xlfn.XLOOKUP(C118,DB!$A$2:$A$222,DB!$C$2:$C$222,""),""))</f>
        <v>UDGUV</v>
      </c>
      <c r="S118" s="3">
        <f t="shared" si="1"/>
        <v>18</v>
      </c>
      <c r="T118" s="3" t="str">
        <f>_xlfn.XLOOKUP(C118,DB!$A$2:$A$222,DB!$D$2:$D$222,"")</f>
        <v>Sector 2</v>
      </c>
    </row>
    <row r="119" spans="1:20" x14ac:dyDescent="0.2">
      <c r="A119" t="s">
        <v>1147</v>
      </c>
      <c r="B119" t="s">
        <v>18</v>
      </c>
      <c r="C119" t="s">
        <v>463</v>
      </c>
      <c r="D119" t="s">
        <v>30</v>
      </c>
      <c r="E119" t="s">
        <v>3887</v>
      </c>
      <c r="F119" s="2">
        <v>46277.787662037001</v>
      </c>
      <c r="G119" t="s">
        <v>22</v>
      </c>
      <c r="H119" t="s">
        <v>3888</v>
      </c>
      <c r="I119" s="3">
        <v>350</v>
      </c>
      <c r="J119" t="s">
        <v>24</v>
      </c>
      <c r="K119" t="s">
        <v>25</v>
      </c>
      <c r="L119" s="3">
        <v>357</v>
      </c>
      <c r="M119" t="s">
        <v>33</v>
      </c>
      <c r="N119" s="2">
        <v>46277.807465277801</v>
      </c>
      <c r="O119" s="3">
        <v>350</v>
      </c>
      <c r="P119" t="s">
        <v>27</v>
      </c>
      <c r="Q119" s="3">
        <v>40</v>
      </c>
      <c r="R119" s="3" t="str">
        <f>IF(OR(G119="12R",G119="12L"),_xlfn.XLOOKUP(C119,DB!$A$2:$A$222,DB!$B$2:$B$222,""),IF(OR(G119="30L",G119="30R"),_xlfn.XLOOKUP(C119,DB!$A$2:$A$222,DB!$C$2:$C$222,""),""))</f>
        <v>OMSUK</v>
      </c>
      <c r="S119" s="3">
        <f t="shared" si="1"/>
        <v>18</v>
      </c>
      <c r="T119" s="3" t="str">
        <f>_xlfn.XLOOKUP(C119,DB!$A$2:$A$222,DB!$D$2:$D$222,"")</f>
        <v>Sector 3</v>
      </c>
    </row>
    <row r="120" spans="1:20" x14ac:dyDescent="0.2">
      <c r="A120" t="s">
        <v>415</v>
      </c>
      <c r="B120" t="s">
        <v>18</v>
      </c>
      <c r="C120" t="s">
        <v>173</v>
      </c>
      <c r="D120" t="s">
        <v>73</v>
      </c>
      <c r="E120" t="s">
        <v>3687</v>
      </c>
      <c r="F120" s="2">
        <v>46277.788773148102</v>
      </c>
      <c r="G120" t="s">
        <v>22</v>
      </c>
      <c r="H120" t="s">
        <v>3889</v>
      </c>
      <c r="I120" s="3">
        <v>340</v>
      </c>
      <c r="J120" t="s">
        <v>24</v>
      </c>
      <c r="K120" t="s">
        <v>25</v>
      </c>
      <c r="L120" s="3">
        <v>566</v>
      </c>
      <c r="M120" t="s">
        <v>3890</v>
      </c>
      <c r="N120" s="2">
        <v>46277.818414351903</v>
      </c>
      <c r="O120" s="3">
        <v>340</v>
      </c>
      <c r="P120" t="s">
        <v>27</v>
      </c>
      <c r="Q120" s="3">
        <v>40</v>
      </c>
      <c r="R120" s="3" t="str">
        <f>IF(OR(G120="12R",G120="12L"),_xlfn.XLOOKUP(C120,DB!$A$2:$A$222,DB!$B$2:$B$222,""),IF(OR(G120="30L",G120="30R"),_xlfn.XLOOKUP(C120,DB!$A$2:$A$222,DB!$C$2:$C$222,""),""))</f>
        <v>ENEBA</v>
      </c>
      <c r="S120" s="3">
        <f t="shared" si="1"/>
        <v>18</v>
      </c>
      <c r="T120" s="3" t="str">
        <f>_xlfn.XLOOKUP(C120,DB!$A$2:$A$222,DB!$D$2:$D$222,"")</f>
        <v>Sector 3</v>
      </c>
    </row>
    <row r="121" spans="1:20" x14ac:dyDescent="0.2">
      <c r="A121" t="s">
        <v>1212</v>
      </c>
      <c r="B121" t="s">
        <v>18</v>
      </c>
      <c r="C121" t="s">
        <v>182</v>
      </c>
      <c r="D121" t="s">
        <v>73</v>
      </c>
      <c r="E121" t="s">
        <v>3891</v>
      </c>
      <c r="F121" s="2">
        <v>46277.7910416667</v>
      </c>
      <c r="G121" t="s">
        <v>22</v>
      </c>
      <c r="H121" t="s">
        <v>3892</v>
      </c>
      <c r="I121" s="3">
        <v>360</v>
      </c>
      <c r="J121" t="s">
        <v>24</v>
      </c>
      <c r="K121" t="s">
        <v>25</v>
      </c>
      <c r="L121" s="3">
        <v>427</v>
      </c>
      <c r="M121" t="s">
        <v>308</v>
      </c>
      <c r="N121" s="2">
        <v>46277.8147453704</v>
      </c>
      <c r="O121" s="3">
        <v>360</v>
      </c>
      <c r="P121" t="s">
        <v>27</v>
      </c>
      <c r="Q121" s="3">
        <v>40</v>
      </c>
      <c r="R121" s="3" t="str">
        <f>IF(OR(G121="12R",G121="12L"),_xlfn.XLOOKUP(C121,DB!$A$2:$A$222,DB!$B$2:$B$222,""),IF(OR(G121="30L",G121="30R"),_xlfn.XLOOKUP(C121,DB!$A$2:$A$222,DB!$C$2:$C$222,""),""))</f>
        <v>ENEBA</v>
      </c>
      <c r="S121" s="3">
        <f t="shared" si="1"/>
        <v>18</v>
      </c>
      <c r="T121" s="3" t="str">
        <f>_xlfn.XLOOKUP(C121,DB!$A$2:$A$222,DB!$D$2:$D$222,"")</f>
        <v>Sector 3</v>
      </c>
    </row>
    <row r="122" spans="1:20" x14ac:dyDescent="0.2">
      <c r="A122" t="s">
        <v>434</v>
      </c>
      <c r="B122" t="s">
        <v>18</v>
      </c>
      <c r="C122" t="s">
        <v>341</v>
      </c>
      <c r="D122" t="s">
        <v>155</v>
      </c>
      <c r="E122" t="s">
        <v>1234</v>
      </c>
      <c r="F122" s="2">
        <v>46277.792303240698</v>
      </c>
      <c r="G122" t="s">
        <v>22</v>
      </c>
      <c r="H122" t="s">
        <v>3893</v>
      </c>
      <c r="I122" s="3">
        <v>380</v>
      </c>
      <c r="J122" t="s">
        <v>24</v>
      </c>
      <c r="K122" t="s">
        <v>25</v>
      </c>
      <c r="L122" s="3">
        <v>500</v>
      </c>
      <c r="M122" t="s">
        <v>3894</v>
      </c>
      <c r="N122" s="2">
        <v>46277.819699074098</v>
      </c>
      <c r="O122" s="3">
        <v>380</v>
      </c>
      <c r="P122" t="s">
        <v>27</v>
      </c>
      <c r="Q122" s="3">
        <v>40</v>
      </c>
      <c r="R122" s="3" t="str">
        <f>IF(OR(G122="12R",G122="12L"),_xlfn.XLOOKUP(C122,DB!$A$2:$A$222,DB!$B$2:$B$222,""),IF(OR(G122="30L",G122="30R"),_xlfn.XLOOKUP(C122,DB!$A$2:$A$222,DB!$C$2:$C$222,""),""))</f>
        <v>ENEBA</v>
      </c>
      <c r="S122" s="3">
        <f t="shared" si="1"/>
        <v>19</v>
      </c>
      <c r="T122" s="3" t="str">
        <f>_xlfn.XLOOKUP(C122,DB!$A$2:$A$222,DB!$D$2:$D$222,"")</f>
        <v>Sector 3</v>
      </c>
    </row>
    <row r="123" spans="1:20" x14ac:dyDescent="0.2">
      <c r="A123" t="s">
        <v>431</v>
      </c>
      <c r="B123" t="s">
        <v>18</v>
      </c>
      <c r="C123" t="s">
        <v>154</v>
      </c>
      <c r="D123" t="s">
        <v>174</v>
      </c>
      <c r="E123" t="s">
        <v>1895</v>
      </c>
      <c r="F123" s="2">
        <v>46277.794872685197</v>
      </c>
      <c r="G123" t="s">
        <v>22</v>
      </c>
      <c r="H123" t="s">
        <v>3895</v>
      </c>
      <c r="I123" s="3">
        <v>230</v>
      </c>
      <c r="J123" t="s">
        <v>24</v>
      </c>
      <c r="K123" t="s">
        <v>25</v>
      </c>
      <c r="L123" s="3">
        <v>149</v>
      </c>
      <c r="M123" t="s">
        <v>158</v>
      </c>
      <c r="N123" s="2">
        <v>46277.805104166699</v>
      </c>
      <c r="O123" s="3">
        <v>230</v>
      </c>
      <c r="P123" t="s">
        <v>27</v>
      </c>
      <c r="Q123" s="3">
        <v>190</v>
      </c>
      <c r="R123" s="3" t="str">
        <f>IF(OR(G123="12R",G123="12L"),_xlfn.XLOOKUP(C123,DB!$A$2:$A$222,DB!$B$2:$B$222,""),IF(OR(G123="30L",G123="30R"),_xlfn.XLOOKUP(C123,DB!$A$2:$A$222,DB!$C$2:$C$222,""),""))</f>
        <v>TAKUX</v>
      </c>
      <c r="S123" s="3">
        <f t="shared" si="1"/>
        <v>19</v>
      </c>
      <c r="T123" s="3" t="str">
        <f>_xlfn.XLOOKUP(C123,DB!$A$2:$A$222,DB!$D$2:$D$222,"")</f>
        <v>Sector 7</v>
      </c>
    </row>
    <row r="124" spans="1:20" x14ac:dyDescent="0.2">
      <c r="A124" t="s">
        <v>1914</v>
      </c>
      <c r="B124" t="s">
        <v>18</v>
      </c>
      <c r="C124" t="s">
        <v>1915</v>
      </c>
      <c r="D124" t="s">
        <v>155</v>
      </c>
      <c r="E124" t="s">
        <v>3896</v>
      </c>
      <c r="F124" s="2">
        <v>46277.796168981498</v>
      </c>
      <c r="G124" t="s">
        <v>22</v>
      </c>
      <c r="H124" t="s">
        <v>3897</v>
      </c>
      <c r="I124" s="3">
        <v>360</v>
      </c>
      <c r="J124" t="s">
        <v>24</v>
      </c>
      <c r="K124" t="s">
        <v>25</v>
      </c>
      <c r="L124" s="3">
        <v>383</v>
      </c>
      <c r="M124" t="s">
        <v>444</v>
      </c>
      <c r="N124" s="2">
        <v>46277.817268518498</v>
      </c>
      <c r="O124" s="3">
        <v>360</v>
      </c>
      <c r="P124" t="s">
        <v>27</v>
      </c>
      <c r="Q124" s="3">
        <v>40</v>
      </c>
      <c r="R124" s="3" t="str">
        <f>IF(OR(G124="12R",G124="12L"),_xlfn.XLOOKUP(C124,DB!$A$2:$A$222,DB!$B$2:$B$222,""),IF(OR(G124="30L",G124="30R"),_xlfn.XLOOKUP(C124,DB!$A$2:$A$222,DB!$C$2:$C$222,""),""))</f>
        <v>OMSUK</v>
      </c>
      <c r="S124" s="3">
        <f t="shared" si="1"/>
        <v>19</v>
      </c>
      <c r="T124" s="3" t="str">
        <f>_xlfn.XLOOKUP(C124,DB!$A$2:$A$222,DB!$D$2:$D$222,"")</f>
        <v>Sector 3</v>
      </c>
    </row>
    <row r="125" spans="1:20" x14ac:dyDescent="0.2">
      <c r="A125" t="s">
        <v>437</v>
      </c>
      <c r="B125" t="s">
        <v>18</v>
      </c>
      <c r="C125" t="s">
        <v>211</v>
      </c>
      <c r="D125" t="s">
        <v>20</v>
      </c>
      <c r="E125" t="s">
        <v>3898</v>
      </c>
      <c r="F125" s="2">
        <v>46277.797164351898</v>
      </c>
      <c r="G125" t="s">
        <v>22</v>
      </c>
      <c r="H125" t="s">
        <v>3899</v>
      </c>
      <c r="I125" s="3">
        <v>350</v>
      </c>
      <c r="J125" t="s">
        <v>24</v>
      </c>
      <c r="K125" t="s">
        <v>25</v>
      </c>
      <c r="L125" s="3">
        <v>136</v>
      </c>
      <c r="M125" t="s">
        <v>440</v>
      </c>
      <c r="N125" s="2">
        <v>46277.806608796302</v>
      </c>
      <c r="O125" s="3">
        <v>247</v>
      </c>
      <c r="P125" t="s">
        <v>27</v>
      </c>
      <c r="Q125" s="3">
        <v>190</v>
      </c>
      <c r="R125" s="3" t="str">
        <f>IF(OR(G125="12R",G125="12L"),_xlfn.XLOOKUP(C125,DB!$A$2:$A$222,DB!$B$2:$B$222,""),IF(OR(G125="30L",G125="30R"),_xlfn.XLOOKUP(C125,DB!$A$2:$A$222,DB!$C$2:$C$222,""),""))</f>
        <v>NUDAL</v>
      </c>
      <c r="S125" s="3">
        <f t="shared" si="1"/>
        <v>19</v>
      </c>
      <c r="T125" s="3" t="str">
        <f>_xlfn.XLOOKUP(C125,DB!$A$2:$A$222,DB!$D$2:$D$222,"")</f>
        <v>Sector 3</v>
      </c>
    </row>
    <row r="126" spans="1:20" x14ac:dyDescent="0.2">
      <c r="A126" t="s">
        <v>1904</v>
      </c>
      <c r="B126" t="s">
        <v>18</v>
      </c>
      <c r="C126" t="s">
        <v>1905</v>
      </c>
      <c r="D126" t="s">
        <v>155</v>
      </c>
      <c r="E126" t="s">
        <v>820</v>
      </c>
      <c r="F126" s="2">
        <v>46277.798738425903</v>
      </c>
      <c r="G126" t="s">
        <v>22</v>
      </c>
      <c r="H126" t="s">
        <v>3900</v>
      </c>
      <c r="I126" s="3">
        <v>380</v>
      </c>
      <c r="J126" t="s">
        <v>24</v>
      </c>
      <c r="K126" t="s">
        <v>25</v>
      </c>
      <c r="L126" s="3">
        <v>434</v>
      </c>
      <c r="M126" t="s">
        <v>308</v>
      </c>
      <c r="N126" s="2">
        <v>46277.821469907401</v>
      </c>
      <c r="O126" s="3">
        <v>380</v>
      </c>
      <c r="P126" t="s">
        <v>27</v>
      </c>
      <c r="Q126" s="3">
        <v>40</v>
      </c>
      <c r="R126" s="3" t="str">
        <f>IF(OR(G126="12R",G126="12L"),_xlfn.XLOOKUP(C126,DB!$A$2:$A$222,DB!$B$2:$B$222,""),IF(OR(G126="30L",G126="30R"),_xlfn.XLOOKUP(C126,DB!$A$2:$A$222,DB!$C$2:$C$222,""),""))</f>
        <v>ENEBA</v>
      </c>
      <c r="S126" s="3">
        <f t="shared" si="1"/>
        <v>19</v>
      </c>
      <c r="T126" s="3" t="str">
        <f>_xlfn.XLOOKUP(C126,DB!$A$2:$A$222,DB!$D$2:$D$222,"")</f>
        <v>Sector 3</v>
      </c>
    </row>
    <row r="127" spans="1:20" x14ac:dyDescent="0.2">
      <c r="A127" t="s">
        <v>441</v>
      </c>
      <c r="B127" t="s">
        <v>18</v>
      </c>
      <c r="C127" t="s">
        <v>352</v>
      </c>
      <c r="D127" t="s">
        <v>165</v>
      </c>
      <c r="E127" t="s">
        <v>2360</v>
      </c>
      <c r="F127" s="2">
        <v>46277.801886574103</v>
      </c>
      <c r="G127" t="s">
        <v>22</v>
      </c>
      <c r="H127" t="s">
        <v>3901</v>
      </c>
      <c r="I127" s="3">
        <v>340</v>
      </c>
      <c r="J127" t="s">
        <v>24</v>
      </c>
      <c r="K127" t="s">
        <v>25</v>
      </c>
      <c r="L127" s="3">
        <v>383</v>
      </c>
      <c r="M127" t="s">
        <v>444</v>
      </c>
      <c r="N127" s="2">
        <v>46277.822754629597</v>
      </c>
      <c r="O127" s="3">
        <v>340</v>
      </c>
      <c r="P127" t="s">
        <v>27</v>
      </c>
      <c r="Q127" s="3">
        <v>40</v>
      </c>
      <c r="R127" s="3" t="str">
        <f>IF(OR(G127="12R",G127="12L"),_xlfn.XLOOKUP(C127,DB!$A$2:$A$222,DB!$B$2:$B$222,""),IF(OR(G127="30L",G127="30R"),_xlfn.XLOOKUP(C127,DB!$A$2:$A$222,DB!$C$2:$C$222,""),""))</f>
        <v>OMSUK</v>
      </c>
      <c r="S127" s="3">
        <f t="shared" si="1"/>
        <v>19</v>
      </c>
      <c r="T127" s="3" t="str">
        <f>_xlfn.XLOOKUP(C127,DB!$A$2:$A$222,DB!$D$2:$D$222,"")</f>
        <v>Sector 3</v>
      </c>
    </row>
    <row r="128" spans="1:20" x14ac:dyDescent="0.2">
      <c r="A128" t="s">
        <v>839</v>
      </c>
      <c r="B128" t="s">
        <v>18</v>
      </c>
      <c r="C128" t="s">
        <v>840</v>
      </c>
      <c r="D128" t="s">
        <v>73</v>
      </c>
      <c r="E128" t="s">
        <v>3347</v>
      </c>
      <c r="F128" s="2">
        <v>46277.803587962997</v>
      </c>
      <c r="G128" t="s">
        <v>22</v>
      </c>
      <c r="H128" t="s">
        <v>3902</v>
      </c>
      <c r="I128" s="3">
        <v>340</v>
      </c>
      <c r="J128" t="s">
        <v>24</v>
      </c>
      <c r="K128" t="s">
        <v>25</v>
      </c>
      <c r="L128" s="3">
        <v>581</v>
      </c>
      <c r="M128" t="s">
        <v>177</v>
      </c>
      <c r="N128" s="2">
        <v>46277.835763888899</v>
      </c>
      <c r="O128" s="3">
        <v>340</v>
      </c>
      <c r="P128" t="s">
        <v>27</v>
      </c>
      <c r="Q128" s="3">
        <v>40</v>
      </c>
      <c r="R128" s="3" t="str">
        <f>IF(OR(G128="12R",G128="12L"),_xlfn.XLOOKUP(C128,DB!$A$2:$A$222,DB!$B$2:$B$222,""),IF(OR(G128="30L",G128="30R"),_xlfn.XLOOKUP(C128,DB!$A$2:$A$222,DB!$C$2:$C$222,""),""))</f>
        <v>ENEBA</v>
      </c>
      <c r="S128" s="3">
        <f t="shared" si="1"/>
        <v>19</v>
      </c>
      <c r="T128" s="3" t="str">
        <f>_xlfn.XLOOKUP(C128,DB!$A$2:$A$222,DB!$D$2:$D$222,"")</f>
        <v>Sector 3</v>
      </c>
    </row>
    <row r="129" spans="1:20" x14ac:dyDescent="0.2">
      <c r="A129" t="s">
        <v>1189</v>
      </c>
      <c r="B129" t="s">
        <v>18</v>
      </c>
      <c r="C129" t="s">
        <v>420</v>
      </c>
      <c r="D129" t="s">
        <v>421</v>
      </c>
      <c r="E129" t="s">
        <v>844</v>
      </c>
      <c r="F129" s="2">
        <v>46277.8061689815</v>
      </c>
      <c r="G129" t="s">
        <v>22</v>
      </c>
      <c r="H129" t="s">
        <v>3903</v>
      </c>
      <c r="I129" s="3">
        <v>330</v>
      </c>
      <c r="J129" t="s">
        <v>24</v>
      </c>
      <c r="K129" t="s">
        <v>25</v>
      </c>
      <c r="L129" s="3">
        <v>136</v>
      </c>
      <c r="M129" t="s">
        <v>45</v>
      </c>
      <c r="N129" s="2">
        <v>46277.815393518496</v>
      </c>
      <c r="O129" s="3">
        <v>224</v>
      </c>
      <c r="P129" t="s">
        <v>46</v>
      </c>
      <c r="Q129" s="3">
        <v>190</v>
      </c>
      <c r="R129" s="3" t="str">
        <f>IF(OR(G129="12R",G129="12L"),_xlfn.XLOOKUP(C129,DB!$A$2:$A$222,DB!$B$2:$B$222,""),IF(OR(G129="30L",G129="30R"),_xlfn.XLOOKUP(C129,DB!$A$2:$A$222,DB!$C$2:$C$222,""),""))</f>
        <v>NUDAL</v>
      </c>
      <c r="S129" s="3">
        <f t="shared" si="1"/>
        <v>19</v>
      </c>
      <c r="T129" s="3" t="str">
        <f>_xlfn.XLOOKUP(C129,DB!$A$2:$A$222,DB!$D$2:$D$222,"")</f>
        <v>Sector 3</v>
      </c>
    </row>
    <row r="130" spans="1:20" x14ac:dyDescent="0.2">
      <c r="A130" t="s">
        <v>1938</v>
      </c>
      <c r="B130" t="s">
        <v>18</v>
      </c>
      <c r="C130" t="s">
        <v>529</v>
      </c>
      <c r="D130" t="s">
        <v>20</v>
      </c>
      <c r="E130" t="s">
        <v>3904</v>
      </c>
      <c r="F130" s="2">
        <v>46277.807638888902</v>
      </c>
      <c r="G130" t="s">
        <v>22</v>
      </c>
      <c r="H130" t="s">
        <v>3905</v>
      </c>
      <c r="I130" s="3">
        <v>320</v>
      </c>
      <c r="J130" t="s">
        <v>24</v>
      </c>
      <c r="K130" t="s">
        <v>25</v>
      </c>
      <c r="L130" s="3">
        <v>651</v>
      </c>
      <c r="M130" t="s">
        <v>3906</v>
      </c>
      <c r="N130" s="2">
        <v>46277.841122685197</v>
      </c>
      <c r="O130" s="3">
        <v>320</v>
      </c>
      <c r="P130" t="s">
        <v>27</v>
      </c>
      <c r="Q130" s="3">
        <v>40</v>
      </c>
      <c r="R130" s="3" t="str">
        <f>IF(OR(G130="12R",G130="12L"),_xlfn.XLOOKUP(C130,DB!$A$2:$A$222,DB!$B$2:$B$222,""),IF(OR(G130="30L",G130="30R"),_xlfn.XLOOKUP(C130,DB!$A$2:$A$222,DB!$C$2:$C$222,""),""))</f>
        <v>UDGUV</v>
      </c>
      <c r="S130" s="3">
        <f t="shared" si="1"/>
        <v>19</v>
      </c>
      <c r="T130" s="3" t="str">
        <f>_xlfn.XLOOKUP(C130,DB!$A$2:$A$222,DB!$D$2:$D$222,"")</f>
        <v>Sector 2</v>
      </c>
    </row>
    <row r="131" spans="1:20" x14ac:dyDescent="0.2">
      <c r="A131" t="s">
        <v>448</v>
      </c>
      <c r="B131" t="s">
        <v>18</v>
      </c>
      <c r="C131" t="s">
        <v>449</v>
      </c>
      <c r="D131" t="s">
        <v>73</v>
      </c>
      <c r="E131" t="s">
        <v>2077</v>
      </c>
      <c r="F131" s="2">
        <v>46277.811458333301</v>
      </c>
      <c r="G131" t="s">
        <v>22</v>
      </c>
      <c r="H131" t="s">
        <v>3907</v>
      </c>
      <c r="I131" s="3">
        <v>360</v>
      </c>
      <c r="J131" t="s">
        <v>24</v>
      </c>
      <c r="K131" t="s">
        <v>25</v>
      </c>
      <c r="L131" s="3">
        <v>878</v>
      </c>
      <c r="M131" t="s">
        <v>39</v>
      </c>
      <c r="N131" s="2">
        <v>46277.856435185196</v>
      </c>
      <c r="O131" s="3">
        <v>360</v>
      </c>
      <c r="P131" t="s">
        <v>27</v>
      </c>
      <c r="Q131" s="3">
        <v>190</v>
      </c>
      <c r="R131" s="3" t="str">
        <f>IF(OR(G131="12R",G131="12L"),_xlfn.XLOOKUP(C131,DB!$A$2:$A$222,DB!$B$2:$B$222,""),IF(OR(G131="30L",G131="30R"),_xlfn.XLOOKUP(C131,DB!$A$2:$A$222,DB!$C$2:$C$222,""),""))</f>
        <v>UDGUV</v>
      </c>
      <c r="S131" s="3">
        <f t="shared" ref="S131:S194" si="2">HOUR(F131)</f>
        <v>19</v>
      </c>
      <c r="T131" s="3" t="str">
        <f>_xlfn.XLOOKUP(C131,DB!$A$2:$A$222,DB!$D$2:$D$222,"")</f>
        <v>Sector 2</v>
      </c>
    </row>
    <row r="132" spans="1:20" x14ac:dyDescent="0.2">
      <c r="A132" t="s">
        <v>459</v>
      </c>
      <c r="B132" t="s">
        <v>18</v>
      </c>
      <c r="C132" t="s">
        <v>249</v>
      </c>
      <c r="D132" t="s">
        <v>20</v>
      </c>
      <c r="E132" t="s">
        <v>1927</v>
      </c>
      <c r="F132" s="2">
        <v>46277.812106481499</v>
      </c>
      <c r="G132" t="s">
        <v>22</v>
      </c>
      <c r="H132" t="s">
        <v>3908</v>
      </c>
      <c r="I132" s="3">
        <v>330</v>
      </c>
      <c r="J132" t="s">
        <v>24</v>
      </c>
      <c r="K132" t="s">
        <v>25</v>
      </c>
      <c r="L132" s="3">
        <v>359</v>
      </c>
      <c r="M132" t="s">
        <v>33</v>
      </c>
      <c r="N132" s="2">
        <v>46277.831840277802</v>
      </c>
      <c r="O132" s="3">
        <v>310</v>
      </c>
      <c r="P132" t="s">
        <v>27</v>
      </c>
      <c r="Q132" s="3">
        <v>40</v>
      </c>
      <c r="R132" s="3" t="str">
        <f>IF(OR(G132="12R",G132="12L"),_xlfn.XLOOKUP(C132,DB!$A$2:$A$222,DB!$B$2:$B$222,""),IF(OR(G132="30L",G132="30R"),_xlfn.XLOOKUP(C132,DB!$A$2:$A$222,DB!$C$2:$C$222,""),""))</f>
        <v>OMSUK</v>
      </c>
      <c r="S132" s="3">
        <f t="shared" si="2"/>
        <v>19</v>
      </c>
      <c r="T132" s="3" t="str">
        <f>_xlfn.XLOOKUP(C132,DB!$A$2:$A$222,DB!$D$2:$D$222,"")</f>
        <v>Sector 3</v>
      </c>
    </row>
    <row r="133" spans="1:20" x14ac:dyDescent="0.2">
      <c r="A133" t="s">
        <v>3733</v>
      </c>
      <c r="B133" t="s">
        <v>18</v>
      </c>
      <c r="C133" t="s">
        <v>322</v>
      </c>
      <c r="D133" t="s">
        <v>3734</v>
      </c>
      <c r="F133" s="2">
        <v>46277.813472222202</v>
      </c>
      <c r="G133" t="s">
        <v>22</v>
      </c>
      <c r="H133" t="s">
        <v>3909</v>
      </c>
      <c r="I133" s="3">
        <v>280</v>
      </c>
      <c r="J133" t="s">
        <v>24</v>
      </c>
      <c r="K133" t="s">
        <v>62</v>
      </c>
      <c r="L133" s="3">
        <v>865</v>
      </c>
      <c r="M133" t="s">
        <v>39</v>
      </c>
      <c r="N133" s="2">
        <v>46277.871608796297</v>
      </c>
      <c r="O133" s="3">
        <v>280</v>
      </c>
      <c r="P133" t="s">
        <v>192</v>
      </c>
      <c r="Q133" s="3">
        <v>30</v>
      </c>
      <c r="R133" s="3" t="str">
        <f>IF(OR(G133="12R",G133="12L"),_xlfn.XLOOKUP(C133,DB!$A$2:$A$222,DB!$B$2:$B$222,""),IF(OR(G133="30L",G133="30R"),_xlfn.XLOOKUP(C133,DB!$A$2:$A$222,DB!$C$2:$C$222,""),""))</f>
        <v>UDGUV</v>
      </c>
      <c r="S133" s="3">
        <f t="shared" si="2"/>
        <v>19</v>
      </c>
      <c r="T133" s="3" t="str">
        <f>_xlfn.XLOOKUP(C133,DB!$A$2:$A$222,DB!$D$2:$D$222,"")</f>
        <v>Sector 2</v>
      </c>
    </row>
    <row r="134" spans="1:20" x14ac:dyDescent="0.2">
      <c r="A134" t="s">
        <v>445</v>
      </c>
      <c r="B134" t="s">
        <v>18</v>
      </c>
      <c r="C134" t="s">
        <v>182</v>
      </c>
      <c r="D134" t="s">
        <v>73</v>
      </c>
      <c r="E134" t="s">
        <v>3910</v>
      </c>
      <c r="F134" s="2">
        <v>46277.8144328704</v>
      </c>
      <c r="G134" t="s">
        <v>22</v>
      </c>
      <c r="H134" t="s">
        <v>3911</v>
      </c>
      <c r="I134" s="3">
        <v>350</v>
      </c>
      <c r="J134" t="s">
        <v>24</v>
      </c>
      <c r="K134" t="s">
        <v>25</v>
      </c>
      <c r="L134" s="3">
        <v>405</v>
      </c>
      <c r="M134" t="s">
        <v>33</v>
      </c>
      <c r="N134" s="2">
        <v>46277.8367939815</v>
      </c>
      <c r="O134" s="3">
        <v>350</v>
      </c>
      <c r="P134" t="s">
        <v>27</v>
      </c>
      <c r="Q134" s="3">
        <v>40</v>
      </c>
      <c r="R134" s="3" t="str">
        <f>IF(OR(G134="12R",G134="12L"),_xlfn.XLOOKUP(C134,DB!$A$2:$A$222,DB!$B$2:$B$222,""),IF(OR(G134="30L",G134="30R"),_xlfn.XLOOKUP(C134,DB!$A$2:$A$222,DB!$C$2:$C$222,""),""))</f>
        <v>ENEBA</v>
      </c>
      <c r="S134" s="3">
        <f t="shared" si="2"/>
        <v>19</v>
      </c>
      <c r="T134" s="3" t="str">
        <f>_xlfn.XLOOKUP(C134,DB!$A$2:$A$222,DB!$D$2:$D$222,"")</f>
        <v>Sector 3</v>
      </c>
    </row>
    <row r="135" spans="1:20" x14ac:dyDescent="0.2">
      <c r="A135" t="s">
        <v>452</v>
      </c>
      <c r="B135" t="s">
        <v>18</v>
      </c>
      <c r="C135" t="s">
        <v>453</v>
      </c>
      <c r="D135" t="s">
        <v>165</v>
      </c>
      <c r="E135" t="s">
        <v>1761</v>
      </c>
      <c r="F135" s="2">
        <v>46277.815798611096</v>
      </c>
      <c r="G135" t="s">
        <v>22</v>
      </c>
      <c r="H135" t="s">
        <v>3912</v>
      </c>
      <c r="I135" s="3">
        <v>300</v>
      </c>
      <c r="J135" t="s">
        <v>24</v>
      </c>
      <c r="K135" t="s">
        <v>25</v>
      </c>
      <c r="L135" s="3">
        <v>536</v>
      </c>
      <c r="M135" t="s">
        <v>2236</v>
      </c>
      <c r="N135" s="2">
        <v>46277.844259259298</v>
      </c>
      <c r="O135" s="3">
        <v>320</v>
      </c>
      <c r="P135" t="s">
        <v>27</v>
      </c>
      <c r="Q135" s="3">
        <v>40</v>
      </c>
      <c r="R135" s="3" t="str">
        <f>IF(OR(G135="12R",G135="12L"),_xlfn.XLOOKUP(C135,DB!$A$2:$A$222,DB!$B$2:$B$222,""),IF(OR(G135="30L",G135="30R"),_xlfn.XLOOKUP(C135,DB!$A$2:$A$222,DB!$C$2:$C$222,""),""))</f>
        <v>UDGUV</v>
      </c>
      <c r="S135" s="3">
        <f t="shared" si="2"/>
        <v>19</v>
      </c>
      <c r="T135" s="3" t="str">
        <f>_xlfn.XLOOKUP(C135,DB!$A$2:$A$222,DB!$D$2:$D$222,"")</f>
        <v>Sector 2</v>
      </c>
    </row>
    <row r="136" spans="1:20" x14ac:dyDescent="0.2">
      <c r="A136" t="s">
        <v>456</v>
      </c>
      <c r="B136" t="s">
        <v>18</v>
      </c>
      <c r="C136" t="s">
        <v>35</v>
      </c>
      <c r="D136" t="s">
        <v>65</v>
      </c>
      <c r="E136" t="s">
        <v>3913</v>
      </c>
      <c r="F136" s="2">
        <v>46277.816747685203</v>
      </c>
      <c r="G136" t="s">
        <v>22</v>
      </c>
      <c r="H136" t="s">
        <v>38</v>
      </c>
      <c r="I136" s="3">
        <v>380</v>
      </c>
      <c r="J136" t="s">
        <v>24</v>
      </c>
      <c r="K136" t="s">
        <v>25</v>
      </c>
      <c r="L136" s="3">
        <v>878</v>
      </c>
      <c r="M136" t="s">
        <v>39</v>
      </c>
      <c r="N136" s="2">
        <v>46277.863680555602</v>
      </c>
      <c r="O136" s="3">
        <v>380</v>
      </c>
      <c r="P136" t="s">
        <v>27</v>
      </c>
      <c r="Q136" s="3">
        <v>190</v>
      </c>
      <c r="R136" s="3" t="str">
        <f>IF(OR(G136="12R",G136="12L"),_xlfn.XLOOKUP(C136,DB!$A$2:$A$222,DB!$B$2:$B$222,""),IF(OR(G136="30L",G136="30R"),_xlfn.XLOOKUP(C136,DB!$A$2:$A$222,DB!$C$2:$C$222,""),""))</f>
        <v>UDGUV</v>
      </c>
      <c r="S136" s="3">
        <f t="shared" si="2"/>
        <v>19</v>
      </c>
      <c r="T136" s="3" t="str">
        <f>_xlfn.XLOOKUP(C136,DB!$A$2:$A$222,DB!$D$2:$D$222,"")</f>
        <v>Sector 2</v>
      </c>
    </row>
    <row r="137" spans="1:20" x14ac:dyDescent="0.2">
      <c r="A137" t="s">
        <v>554</v>
      </c>
      <c r="B137" t="s">
        <v>18</v>
      </c>
      <c r="C137" t="s">
        <v>555</v>
      </c>
      <c r="D137" t="s">
        <v>36</v>
      </c>
      <c r="E137" t="s">
        <v>3914</v>
      </c>
      <c r="F137" s="2">
        <v>46277.819930555597</v>
      </c>
      <c r="G137" t="s">
        <v>22</v>
      </c>
      <c r="H137" t="s">
        <v>3915</v>
      </c>
      <c r="I137" s="3">
        <v>350</v>
      </c>
      <c r="J137" t="s">
        <v>24</v>
      </c>
      <c r="K137" t="s">
        <v>25</v>
      </c>
      <c r="L137" s="3">
        <v>359</v>
      </c>
      <c r="M137" t="s">
        <v>33</v>
      </c>
      <c r="N137" s="2">
        <v>46277.840138888903</v>
      </c>
      <c r="O137" s="3">
        <v>330</v>
      </c>
      <c r="P137" t="s">
        <v>27</v>
      </c>
      <c r="Q137" s="3">
        <v>40</v>
      </c>
      <c r="R137" s="3" t="str">
        <f>IF(OR(G137="12R",G137="12L"),_xlfn.XLOOKUP(C137,DB!$A$2:$A$222,DB!$B$2:$B$222,""),IF(OR(G137="30L",G137="30R"),_xlfn.XLOOKUP(C137,DB!$A$2:$A$222,DB!$C$2:$C$222,""),""))</f>
        <v>OMSUK</v>
      </c>
      <c r="S137" s="3">
        <f t="shared" si="2"/>
        <v>19</v>
      </c>
      <c r="T137" s="3" t="str">
        <f>_xlfn.XLOOKUP(C137,DB!$A$2:$A$222,DB!$D$2:$D$222,"")</f>
        <v>Sector 3</v>
      </c>
    </row>
    <row r="138" spans="1:20" x14ac:dyDescent="0.2">
      <c r="A138" t="s">
        <v>470</v>
      </c>
      <c r="B138" t="s">
        <v>18</v>
      </c>
      <c r="C138" t="s">
        <v>298</v>
      </c>
      <c r="D138" t="s">
        <v>73</v>
      </c>
      <c r="E138" t="s">
        <v>3916</v>
      </c>
      <c r="F138" s="2">
        <v>46277.821238425902</v>
      </c>
      <c r="G138" t="s">
        <v>22</v>
      </c>
      <c r="H138" t="s">
        <v>3832</v>
      </c>
      <c r="I138" s="3">
        <v>330</v>
      </c>
      <c r="J138" t="s">
        <v>24</v>
      </c>
      <c r="K138" t="s">
        <v>25</v>
      </c>
      <c r="L138" s="3">
        <v>136</v>
      </c>
      <c r="M138" t="s">
        <v>45</v>
      </c>
      <c r="N138" s="2">
        <v>46277.830937500003</v>
      </c>
      <c r="O138" s="3">
        <v>213</v>
      </c>
      <c r="P138" t="s">
        <v>27</v>
      </c>
      <c r="Q138" s="3">
        <v>190</v>
      </c>
      <c r="R138" s="3" t="str">
        <f>IF(OR(G138="12R",G138="12L"),_xlfn.XLOOKUP(C138,DB!$A$2:$A$222,DB!$B$2:$B$222,""),IF(OR(G138="30L",G138="30R"),_xlfn.XLOOKUP(C138,DB!$A$2:$A$222,DB!$C$2:$C$222,""),""))</f>
        <v>OMSUK</v>
      </c>
      <c r="S138" s="3">
        <f t="shared" si="2"/>
        <v>19</v>
      </c>
      <c r="T138" s="3" t="str">
        <f>_xlfn.XLOOKUP(C138,DB!$A$2:$A$222,DB!$D$2:$D$222,"")</f>
        <v>Sector 3</v>
      </c>
    </row>
    <row r="139" spans="1:20" x14ac:dyDescent="0.2">
      <c r="A139" t="s">
        <v>818</v>
      </c>
      <c r="B139" t="s">
        <v>18</v>
      </c>
      <c r="C139" t="s">
        <v>136</v>
      </c>
      <c r="D139" t="s">
        <v>36</v>
      </c>
      <c r="E139" t="s">
        <v>731</v>
      </c>
      <c r="F139" s="2">
        <v>46277.822766203702</v>
      </c>
      <c r="G139" t="s">
        <v>22</v>
      </c>
      <c r="H139" t="s">
        <v>3917</v>
      </c>
      <c r="I139" s="3">
        <v>380</v>
      </c>
      <c r="J139" t="s">
        <v>24</v>
      </c>
      <c r="K139" t="s">
        <v>216</v>
      </c>
      <c r="L139" s="3">
        <v>858</v>
      </c>
      <c r="M139" t="s">
        <v>52</v>
      </c>
      <c r="N139" s="2">
        <v>46277.868703703702</v>
      </c>
      <c r="O139" s="3">
        <v>380</v>
      </c>
      <c r="P139" t="s">
        <v>27</v>
      </c>
      <c r="Q139" s="3">
        <v>190</v>
      </c>
      <c r="R139" s="3" t="str">
        <f>IF(OR(G139="12R",G139="12L"),_xlfn.XLOOKUP(C139,DB!$A$2:$A$222,DB!$B$2:$B$222,""),IF(OR(G139="30L",G139="30R"),_xlfn.XLOOKUP(C139,DB!$A$2:$A$222,DB!$C$2:$C$222,""),""))</f>
        <v>UDGUV</v>
      </c>
      <c r="S139" s="3">
        <f t="shared" si="2"/>
        <v>19</v>
      </c>
      <c r="T139" s="3" t="str">
        <f>_xlfn.XLOOKUP(C139,DB!$A$2:$A$222,DB!$D$2:$D$222,"")</f>
        <v>Sector 2</v>
      </c>
    </row>
    <row r="140" spans="1:20" x14ac:dyDescent="0.2">
      <c r="A140" t="s">
        <v>796</v>
      </c>
      <c r="B140" t="s">
        <v>18</v>
      </c>
      <c r="C140" t="s">
        <v>18</v>
      </c>
      <c r="D140" t="s">
        <v>797</v>
      </c>
      <c r="F140" s="2">
        <v>46277.826064814799</v>
      </c>
      <c r="G140" t="s">
        <v>22</v>
      </c>
      <c r="H140" t="s">
        <v>195</v>
      </c>
      <c r="I140" s="3">
        <v>15</v>
      </c>
      <c r="J140" t="s">
        <v>196</v>
      </c>
      <c r="K140" t="s">
        <v>62</v>
      </c>
      <c r="L140" s="3">
        <v>104</v>
      </c>
      <c r="M140" t="s">
        <v>18</v>
      </c>
      <c r="N140" s="2">
        <v>46277.860335648104</v>
      </c>
      <c r="O140" s="3">
        <v>0</v>
      </c>
      <c r="P140" t="s">
        <v>192</v>
      </c>
      <c r="Q140" s="3">
        <v>15</v>
      </c>
      <c r="R140" s="3" t="str">
        <f>IF(OR(G140="12R",G140="12L"),_xlfn.XLOOKUP(C140,DB!$A$2:$A$222,DB!$B$2:$B$222,""),IF(OR(G140="30L",G140="30R"),_xlfn.XLOOKUP(C140,DB!$A$2:$A$222,DB!$C$2:$C$222,""),""))</f>
        <v/>
      </c>
      <c r="S140" s="3">
        <f t="shared" si="2"/>
        <v>19</v>
      </c>
      <c r="T140" s="3" t="str">
        <f>_xlfn.XLOOKUP(C140,DB!$A$2:$A$222,DB!$D$2:$D$222,"")</f>
        <v/>
      </c>
    </row>
    <row r="141" spans="1:20" x14ac:dyDescent="0.2">
      <c r="A141" t="s">
        <v>479</v>
      </c>
      <c r="B141" t="s">
        <v>18</v>
      </c>
      <c r="C141" t="s">
        <v>164</v>
      </c>
      <c r="D141" t="s">
        <v>49</v>
      </c>
      <c r="E141" t="s">
        <v>3672</v>
      </c>
      <c r="F141" s="2">
        <v>46277.83</v>
      </c>
      <c r="G141" t="s">
        <v>22</v>
      </c>
      <c r="H141" t="s">
        <v>3918</v>
      </c>
      <c r="I141" s="3">
        <v>340</v>
      </c>
      <c r="J141" t="s">
        <v>24</v>
      </c>
      <c r="K141" t="s">
        <v>25</v>
      </c>
      <c r="L141" s="3">
        <v>754</v>
      </c>
      <c r="M141" t="s">
        <v>344</v>
      </c>
      <c r="N141" s="2">
        <v>46277.869039351899</v>
      </c>
      <c r="O141" s="3">
        <v>340</v>
      </c>
      <c r="P141" t="s">
        <v>27</v>
      </c>
      <c r="Q141" s="3">
        <v>190</v>
      </c>
      <c r="R141" s="3" t="str">
        <f>IF(OR(G141="12R",G141="12L"),_xlfn.XLOOKUP(C141,DB!$A$2:$A$222,DB!$B$2:$B$222,""),IF(OR(G141="30L",G141="30R"),_xlfn.XLOOKUP(C141,DB!$A$2:$A$222,DB!$C$2:$C$222,""),""))</f>
        <v>ENEBA</v>
      </c>
      <c r="S141" s="3">
        <f t="shared" si="2"/>
        <v>19</v>
      </c>
      <c r="T141" s="3" t="str">
        <f>_xlfn.XLOOKUP(C141,DB!$A$2:$A$222,DB!$D$2:$D$222,"")</f>
        <v>Sector 3</v>
      </c>
    </row>
    <row r="142" spans="1:20" x14ac:dyDescent="0.2">
      <c r="A142" t="s">
        <v>487</v>
      </c>
      <c r="B142" t="s">
        <v>18</v>
      </c>
      <c r="C142" t="s">
        <v>136</v>
      </c>
      <c r="D142" t="s">
        <v>65</v>
      </c>
      <c r="E142" t="s">
        <v>494</v>
      </c>
      <c r="F142" s="2">
        <v>46277.832916666703</v>
      </c>
      <c r="G142" t="s">
        <v>22</v>
      </c>
      <c r="H142" t="s">
        <v>3919</v>
      </c>
      <c r="I142" s="3">
        <v>360</v>
      </c>
      <c r="J142" t="s">
        <v>24</v>
      </c>
      <c r="K142" t="s">
        <v>25</v>
      </c>
      <c r="L142" s="3">
        <v>859</v>
      </c>
      <c r="M142" t="s">
        <v>52</v>
      </c>
      <c r="N142" s="2">
        <v>46277.879131944399</v>
      </c>
      <c r="O142" s="3">
        <v>360</v>
      </c>
      <c r="P142" t="s">
        <v>27</v>
      </c>
      <c r="Q142" s="3">
        <v>190</v>
      </c>
      <c r="R142" s="3" t="str">
        <f>IF(OR(G142="12R",G142="12L"),_xlfn.XLOOKUP(C142,DB!$A$2:$A$222,DB!$B$2:$B$222,""),IF(OR(G142="30L",G142="30R"),_xlfn.XLOOKUP(C142,DB!$A$2:$A$222,DB!$C$2:$C$222,""),""))</f>
        <v>UDGUV</v>
      </c>
      <c r="S142" s="3">
        <f t="shared" si="2"/>
        <v>19</v>
      </c>
      <c r="T142" s="3" t="str">
        <f>_xlfn.XLOOKUP(C142,DB!$A$2:$A$222,DB!$D$2:$D$222,"")</f>
        <v>Sector 2</v>
      </c>
    </row>
    <row r="143" spans="1:20" x14ac:dyDescent="0.2">
      <c r="A143" t="s">
        <v>1921</v>
      </c>
      <c r="B143" t="s">
        <v>18</v>
      </c>
      <c r="C143" t="s">
        <v>1922</v>
      </c>
      <c r="D143" t="s">
        <v>155</v>
      </c>
      <c r="E143" t="s">
        <v>397</v>
      </c>
      <c r="F143" s="2">
        <v>46277.833611111098</v>
      </c>
      <c r="G143" t="s">
        <v>22</v>
      </c>
      <c r="H143" t="s">
        <v>3920</v>
      </c>
      <c r="I143" s="3">
        <v>380</v>
      </c>
      <c r="J143" t="s">
        <v>24</v>
      </c>
      <c r="K143" t="s">
        <v>25</v>
      </c>
      <c r="L143" s="3">
        <v>438</v>
      </c>
      <c r="M143" t="s">
        <v>308</v>
      </c>
      <c r="N143" s="2">
        <v>46277.856874999998</v>
      </c>
      <c r="O143" s="3">
        <v>380</v>
      </c>
      <c r="P143" t="s">
        <v>27</v>
      </c>
      <c r="Q143" s="3">
        <v>40</v>
      </c>
      <c r="R143" s="3" t="str">
        <f>IF(OR(G143="12R",G143="12L"),_xlfn.XLOOKUP(C143,DB!$A$2:$A$222,DB!$B$2:$B$222,""),IF(OR(G143="30L",G143="30R"),_xlfn.XLOOKUP(C143,DB!$A$2:$A$222,DB!$C$2:$C$222,""),""))</f>
        <v>OMSUK</v>
      </c>
      <c r="S143" s="3">
        <f t="shared" si="2"/>
        <v>20</v>
      </c>
      <c r="T143" s="3" t="str">
        <f>_xlfn.XLOOKUP(C143,DB!$A$2:$A$222,DB!$D$2:$D$222,"")</f>
        <v>Sector 3</v>
      </c>
    </row>
    <row r="144" spans="1:20" x14ac:dyDescent="0.2">
      <c r="A144" t="s">
        <v>483</v>
      </c>
      <c r="B144" t="s">
        <v>18</v>
      </c>
      <c r="C144" t="s">
        <v>48</v>
      </c>
      <c r="D144" t="s">
        <v>73</v>
      </c>
      <c r="E144" t="s">
        <v>1538</v>
      </c>
      <c r="F144" s="2">
        <v>46277.834560185198</v>
      </c>
      <c r="G144" t="s">
        <v>22</v>
      </c>
      <c r="H144" t="s">
        <v>93</v>
      </c>
      <c r="I144" s="3">
        <v>340</v>
      </c>
      <c r="J144" t="s">
        <v>24</v>
      </c>
      <c r="K144" t="s">
        <v>25</v>
      </c>
      <c r="L144" s="3">
        <v>859</v>
      </c>
      <c r="M144" t="s">
        <v>52</v>
      </c>
      <c r="N144" s="2">
        <v>46277.880868055603</v>
      </c>
      <c r="O144" s="3">
        <v>340</v>
      </c>
      <c r="P144" t="s">
        <v>27</v>
      </c>
      <c r="Q144" s="3">
        <v>190</v>
      </c>
      <c r="R144" s="3" t="str">
        <f>IF(OR(G144="12R",G144="12L"),_xlfn.XLOOKUP(C144,DB!$A$2:$A$222,DB!$B$2:$B$222,""),IF(OR(G144="30L",G144="30R"),_xlfn.XLOOKUP(C144,DB!$A$2:$A$222,DB!$C$2:$C$222,""),""))</f>
        <v>UDGUV</v>
      </c>
      <c r="S144" s="3">
        <f t="shared" si="2"/>
        <v>20</v>
      </c>
      <c r="T144" s="3" t="str">
        <f>_xlfn.XLOOKUP(C144,DB!$A$2:$A$222,DB!$D$2:$D$222,"")</f>
        <v>Sector 2</v>
      </c>
    </row>
    <row r="145" spans="1:20" x14ac:dyDescent="0.2">
      <c r="A145" t="s">
        <v>1261</v>
      </c>
      <c r="B145" t="s">
        <v>18</v>
      </c>
      <c r="C145" t="s">
        <v>529</v>
      </c>
      <c r="D145" t="s">
        <v>30</v>
      </c>
      <c r="E145" t="s">
        <v>3921</v>
      </c>
      <c r="F145" s="2">
        <v>46277.835324074098</v>
      </c>
      <c r="G145" t="s">
        <v>22</v>
      </c>
      <c r="H145" t="s">
        <v>3922</v>
      </c>
      <c r="I145" s="3">
        <v>340</v>
      </c>
      <c r="J145" t="s">
        <v>24</v>
      </c>
      <c r="K145" t="s">
        <v>25</v>
      </c>
      <c r="L145" s="3">
        <v>603</v>
      </c>
      <c r="M145" t="s">
        <v>3923</v>
      </c>
      <c r="N145" s="2">
        <v>46277.865833333301</v>
      </c>
      <c r="O145" s="3">
        <v>333</v>
      </c>
      <c r="P145" t="s">
        <v>27</v>
      </c>
      <c r="Q145" s="3">
        <v>40</v>
      </c>
      <c r="R145" s="3" t="str">
        <f>IF(OR(G145="12R",G145="12L"),_xlfn.XLOOKUP(C145,DB!$A$2:$A$222,DB!$B$2:$B$222,""),IF(OR(G145="30L",G145="30R"),_xlfn.XLOOKUP(C145,DB!$A$2:$A$222,DB!$C$2:$C$222,""),""))</f>
        <v>UDGUV</v>
      </c>
      <c r="S145" s="3">
        <f t="shared" si="2"/>
        <v>20</v>
      </c>
      <c r="T145" s="3" t="str">
        <f>_xlfn.XLOOKUP(C145,DB!$A$2:$A$222,DB!$D$2:$D$222,"")</f>
        <v>Sector 2</v>
      </c>
    </row>
    <row r="146" spans="1:20" x14ac:dyDescent="0.2">
      <c r="A146" t="s">
        <v>3924</v>
      </c>
      <c r="B146" t="s">
        <v>18</v>
      </c>
      <c r="C146" t="s">
        <v>3925</v>
      </c>
      <c r="D146" t="s">
        <v>1307</v>
      </c>
      <c r="F146" s="2">
        <v>46277.836736111101</v>
      </c>
      <c r="G146" t="s">
        <v>22</v>
      </c>
      <c r="H146" t="s">
        <v>3926</v>
      </c>
      <c r="I146" s="3">
        <v>360</v>
      </c>
      <c r="J146" t="s">
        <v>24</v>
      </c>
      <c r="K146" t="s">
        <v>62</v>
      </c>
      <c r="L146" s="3">
        <v>440</v>
      </c>
      <c r="M146" t="s">
        <v>308</v>
      </c>
      <c r="N146" s="2">
        <v>46277.861250000002</v>
      </c>
      <c r="O146" s="3">
        <v>340</v>
      </c>
      <c r="P146" t="s">
        <v>27</v>
      </c>
      <c r="Q146" s="3">
        <v>40</v>
      </c>
      <c r="R146" s="3" t="str">
        <f>IF(OR(G146="12R",G146="12L"),_xlfn.XLOOKUP(C146,DB!$A$2:$A$222,DB!$B$2:$B$222,""),IF(OR(G146="30L",G146="30R"),_xlfn.XLOOKUP(C146,DB!$A$2:$A$222,DB!$C$2:$C$222,""),""))</f>
        <v>ENEBA</v>
      </c>
      <c r="S146" s="3">
        <f t="shared" si="2"/>
        <v>20</v>
      </c>
      <c r="T146" s="3" t="str">
        <f>_xlfn.XLOOKUP(C146,DB!$A$2:$A$222,DB!$D$2:$D$222,"")</f>
        <v>Sector 3</v>
      </c>
    </row>
    <row r="147" spans="1:20" x14ac:dyDescent="0.2">
      <c r="A147" t="s">
        <v>1959</v>
      </c>
      <c r="B147" t="s">
        <v>18</v>
      </c>
      <c r="C147" t="s">
        <v>906</v>
      </c>
      <c r="D147" t="s">
        <v>630</v>
      </c>
      <c r="E147" t="s">
        <v>1639</v>
      </c>
      <c r="F147" s="2">
        <v>46277.837986111103</v>
      </c>
      <c r="G147" t="s">
        <v>22</v>
      </c>
      <c r="H147" t="s">
        <v>3927</v>
      </c>
      <c r="I147" s="3">
        <v>390</v>
      </c>
      <c r="J147" t="s">
        <v>24</v>
      </c>
      <c r="K147" t="s">
        <v>25</v>
      </c>
      <c r="L147" s="3">
        <v>136</v>
      </c>
      <c r="M147" t="s">
        <v>1656</v>
      </c>
      <c r="N147" s="2">
        <v>46277.847326388903</v>
      </c>
      <c r="O147" s="3">
        <v>261</v>
      </c>
      <c r="P147" t="s">
        <v>46</v>
      </c>
      <c r="Q147" s="3">
        <v>190</v>
      </c>
      <c r="R147" s="3" t="str">
        <f>IF(OR(G147="12R",G147="12L"),_xlfn.XLOOKUP(C147,DB!$A$2:$A$222,DB!$B$2:$B$222,""),IF(OR(G147="30L",G147="30R"),_xlfn.XLOOKUP(C147,DB!$A$2:$A$222,DB!$C$2:$C$222,""),""))</f>
        <v>NUDAL</v>
      </c>
      <c r="S147" s="3">
        <f t="shared" si="2"/>
        <v>20</v>
      </c>
      <c r="T147" s="3" t="str">
        <f>_xlfn.XLOOKUP(C147,DB!$A$2:$A$222,DB!$D$2:$D$222,"")</f>
        <v>Sector 3</v>
      </c>
    </row>
    <row r="148" spans="1:20" x14ac:dyDescent="0.2">
      <c r="A148" t="s">
        <v>3154</v>
      </c>
      <c r="B148" t="s">
        <v>18</v>
      </c>
      <c r="C148" t="s">
        <v>305</v>
      </c>
      <c r="D148" t="s">
        <v>174</v>
      </c>
      <c r="E148" t="s">
        <v>3928</v>
      </c>
      <c r="F148" s="2">
        <v>46277.839328703703</v>
      </c>
      <c r="G148" t="s">
        <v>22</v>
      </c>
      <c r="H148" t="s">
        <v>3929</v>
      </c>
      <c r="I148" s="3">
        <v>350</v>
      </c>
      <c r="J148" t="s">
        <v>24</v>
      </c>
      <c r="K148" t="s">
        <v>25</v>
      </c>
      <c r="L148" s="3">
        <v>359</v>
      </c>
      <c r="M148" t="s">
        <v>33</v>
      </c>
      <c r="N148" s="2">
        <v>46277.859039351897</v>
      </c>
      <c r="O148" s="3">
        <v>350</v>
      </c>
      <c r="P148" t="s">
        <v>27</v>
      </c>
      <c r="Q148" s="3">
        <v>40</v>
      </c>
      <c r="R148" s="3" t="str">
        <f>IF(OR(G148="12R",G148="12L"),_xlfn.XLOOKUP(C148,DB!$A$2:$A$222,DB!$B$2:$B$222,""),IF(OR(G148="30L",G148="30R"),_xlfn.XLOOKUP(C148,DB!$A$2:$A$222,DB!$C$2:$C$222,""),""))</f>
        <v>ENEBA</v>
      </c>
      <c r="S148" s="3">
        <f t="shared" si="2"/>
        <v>20</v>
      </c>
      <c r="T148" s="3" t="str">
        <f>_xlfn.XLOOKUP(C148,DB!$A$2:$A$222,DB!$D$2:$D$222,"")</f>
        <v>Sector 3</v>
      </c>
    </row>
    <row r="149" spans="1:20" x14ac:dyDescent="0.2">
      <c r="A149" t="s">
        <v>3162</v>
      </c>
      <c r="B149" t="s">
        <v>18</v>
      </c>
      <c r="C149" t="s">
        <v>173</v>
      </c>
      <c r="D149" t="s">
        <v>174</v>
      </c>
      <c r="E149" t="s">
        <v>3930</v>
      </c>
      <c r="F149" s="2">
        <v>46277.840844907398</v>
      </c>
      <c r="G149" t="s">
        <v>22</v>
      </c>
      <c r="H149" t="s">
        <v>3931</v>
      </c>
      <c r="I149" s="3">
        <v>340</v>
      </c>
      <c r="J149" t="s">
        <v>24</v>
      </c>
      <c r="K149" t="s">
        <v>25</v>
      </c>
      <c r="L149" s="3">
        <v>496</v>
      </c>
      <c r="M149" t="s">
        <v>3932</v>
      </c>
      <c r="N149" s="2">
        <v>46277.8674537037</v>
      </c>
      <c r="O149" s="3">
        <v>340</v>
      </c>
      <c r="P149" t="s">
        <v>27</v>
      </c>
      <c r="Q149" s="3">
        <v>40</v>
      </c>
      <c r="R149" s="3" t="str">
        <f>IF(OR(G149="12R",G149="12L"),_xlfn.XLOOKUP(C149,DB!$A$2:$A$222,DB!$B$2:$B$222,""),IF(OR(G149="30L",G149="30R"),_xlfn.XLOOKUP(C149,DB!$A$2:$A$222,DB!$C$2:$C$222,""),""))</f>
        <v>ENEBA</v>
      </c>
      <c r="S149" s="3">
        <f t="shared" si="2"/>
        <v>20</v>
      </c>
      <c r="T149" s="3" t="str">
        <f>_xlfn.XLOOKUP(C149,DB!$A$2:$A$222,DB!$D$2:$D$222,"")</f>
        <v>Sector 3</v>
      </c>
    </row>
    <row r="150" spans="1:20" x14ac:dyDescent="0.2">
      <c r="A150" t="s">
        <v>499</v>
      </c>
      <c r="B150" t="s">
        <v>18</v>
      </c>
      <c r="C150" t="s">
        <v>48</v>
      </c>
      <c r="D150" t="s">
        <v>20</v>
      </c>
      <c r="E150" t="s">
        <v>1074</v>
      </c>
      <c r="F150" s="2">
        <v>46277.845787036997</v>
      </c>
      <c r="G150" t="s">
        <v>22</v>
      </c>
      <c r="H150" t="s">
        <v>3933</v>
      </c>
      <c r="I150" s="3">
        <v>360</v>
      </c>
      <c r="J150" t="s">
        <v>24</v>
      </c>
      <c r="K150" t="s">
        <v>25</v>
      </c>
      <c r="L150" s="3">
        <v>853</v>
      </c>
      <c r="M150" t="s">
        <v>52</v>
      </c>
      <c r="N150" s="2">
        <v>46277.891099537002</v>
      </c>
      <c r="O150" s="3">
        <v>360</v>
      </c>
      <c r="P150" t="s">
        <v>27</v>
      </c>
      <c r="Q150" s="3">
        <v>190</v>
      </c>
      <c r="R150" s="3" t="str">
        <f>IF(OR(G150="12R",G150="12L"),_xlfn.XLOOKUP(C150,DB!$A$2:$A$222,DB!$B$2:$B$222,""),IF(OR(G150="30L",G150="30R"),_xlfn.XLOOKUP(C150,DB!$A$2:$A$222,DB!$C$2:$C$222,""),""))</f>
        <v>UDGUV</v>
      </c>
      <c r="S150" s="3">
        <f t="shared" si="2"/>
        <v>20</v>
      </c>
      <c r="T150" s="3" t="str">
        <f>_xlfn.XLOOKUP(C150,DB!$A$2:$A$222,DB!$D$2:$D$222,"")</f>
        <v>Sector 2</v>
      </c>
    </row>
    <row r="151" spans="1:20" x14ac:dyDescent="0.2">
      <c r="A151" t="s">
        <v>496</v>
      </c>
      <c r="B151" t="s">
        <v>18</v>
      </c>
      <c r="C151" t="s">
        <v>59</v>
      </c>
      <c r="D151" t="s">
        <v>65</v>
      </c>
      <c r="E151" t="s">
        <v>223</v>
      </c>
      <c r="F151" s="2">
        <v>46277.848252314798</v>
      </c>
      <c r="G151" t="s">
        <v>22</v>
      </c>
      <c r="H151" t="s">
        <v>3934</v>
      </c>
      <c r="I151" s="3">
        <v>380</v>
      </c>
      <c r="J151" t="s">
        <v>24</v>
      </c>
      <c r="K151" t="s">
        <v>25</v>
      </c>
      <c r="L151" s="3">
        <v>859</v>
      </c>
      <c r="M151" t="s">
        <v>52</v>
      </c>
      <c r="N151" s="2">
        <v>46277.894837963002</v>
      </c>
      <c r="O151" s="3">
        <v>380</v>
      </c>
      <c r="P151" t="s">
        <v>27</v>
      </c>
      <c r="Q151" s="3">
        <v>190</v>
      </c>
      <c r="R151" s="3" t="str">
        <f>IF(OR(G151="12R",G151="12L"),_xlfn.XLOOKUP(C151,DB!$A$2:$A$222,DB!$B$2:$B$222,""),IF(OR(G151="30L",G151="30R"),_xlfn.XLOOKUP(C151,DB!$A$2:$A$222,DB!$C$2:$C$222,""),""))</f>
        <v>UDGUV</v>
      </c>
      <c r="S151" s="3">
        <f t="shared" si="2"/>
        <v>20</v>
      </c>
      <c r="T151" s="3" t="str">
        <f>_xlfn.XLOOKUP(C151,DB!$A$2:$A$222,DB!$D$2:$D$222,"")</f>
        <v>Sector 2</v>
      </c>
    </row>
    <row r="152" spans="1:20" x14ac:dyDescent="0.2">
      <c r="A152" t="s">
        <v>560</v>
      </c>
      <c r="B152" t="s">
        <v>18</v>
      </c>
      <c r="C152" t="s">
        <v>310</v>
      </c>
      <c r="D152" t="s">
        <v>36</v>
      </c>
      <c r="E152" t="s">
        <v>3935</v>
      </c>
      <c r="F152" s="2">
        <v>46277.8491319444</v>
      </c>
      <c r="G152" t="s">
        <v>22</v>
      </c>
      <c r="H152" t="s">
        <v>312</v>
      </c>
      <c r="I152" s="3">
        <v>350</v>
      </c>
      <c r="J152" t="s">
        <v>24</v>
      </c>
      <c r="K152" t="s">
        <v>25</v>
      </c>
      <c r="L152" s="3">
        <v>136</v>
      </c>
      <c r="M152" t="s">
        <v>45</v>
      </c>
      <c r="N152" s="2">
        <v>46277.858668981498</v>
      </c>
      <c r="O152" s="3">
        <v>237</v>
      </c>
      <c r="P152" t="s">
        <v>27</v>
      </c>
      <c r="Q152" s="3">
        <v>190</v>
      </c>
      <c r="R152" s="3" t="str">
        <f>IF(OR(G152="12R",G152="12L"),_xlfn.XLOOKUP(C152,DB!$A$2:$A$222,DB!$B$2:$B$222,""),IF(OR(G152="30L",G152="30R"),_xlfn.XLOOKUP(C152,DB!$A$2:$A$222,DB!$C$2:$C$222,""),""))</f>
        <v>NUDAL</v>
      </c>
      <c r="S152" s="3">
        <f t="shared" si="2"/>
        <v>20</v>
      </c>
      <c r="T152" s="3" t="str">
        <f>_xlfn.XLOOKUP(C152,DB!$A$2:$A$222,DB!$D$2:$D$222,"")</f>
        <v>Sector 3</v>
      </c>
    </row>
    <row r="153" spans="1:20" x14ac:dyDescent="0.2">
      <c r="A153" t="s">
        <v>503</v>
      </c>
      <c r="B153" t="s">
        <v>18</v>
      </c>
      <c r="C153" t="s">
        <v>182</v>
      </c>
      <c r="D153" t="s">
        <v>165</v>
      </c>
      <c r="E153" t="s">
        <v>879</v>
      </c>
      <c r="F153" s="2">
        <v>46277.851851851898</v>
      </c>
      <c r="G153" t="s">
        <v>22</v>
      </c>
      <c r="H153" t="s">
        <v>3936</v>
      </c>
      <c r="I153" s="3">
        <v>350</v>
      </c>
      <c r="J153" t="s">
        <v>24</v>
      </c>
      <c r="K153" t="s">
        <v>25</v>
      </c>
      <c r="L153" s="3">
        <v>360</v>
      </c>
      <c r="M153" t="s">
        <v>33</v>
      </c>
      <c r="N153" s="2">
        <v>46277.871770833299</v>
      </c>
      <c r="O153" s="3">
        <v>350</v>
      </c>
      <c r="P153" t="s">
        <v>27</v>
      </c>
      <c r="Q153" s="3">
        <v>40</v>
      </c>
      <c r="R153" s="3" t="str">
        <f>IF(OR(G153="12R",G153="12L"),_xlfn.XLOOKUP(C153,DB!$A$2:$A$222,DB!$B$2:$B$222,""),IF(OR(G153="30L",G153="30R"),_xlfn.XLOOKUP(C153,DB!$A$2:$A$222,DB!$C$2:$C$222,""),""))</f>
        <v>ENEBA</v>
      </c>
      <c r="S153" s="3">
        <f t="shared" si="2"/>
        <v>20</v>
      </c>
      <c r="T153" s="3" t="str">
        <f>_xlfn.XLOOKUP(C153,DB!$A$2:$A$222,DB!$D$2:$D$222,"")</f>
        <v>Sector 3</v>
      </c>
    </row>
    <row r="154" spans="1:20" x14ac:dyDescent="0.2">
      <c r="A154" t="s">
        <v>493</v>
      </c>
      <c r="B154" t="s">
        <v>18</v>
      </c>
      <c r="C154" t="s">
        <v>467</v>
      </c>
      <c r="D154" t="s">
        <v>36</v>
      </c>
      <c r="E154" t="s">
        <v>3646</v>
      </c>
      <c r="F154" s="2">
        <v>46277.853217592601</v>
      </c>
      <c r="G154" t="s">
        <v>22</v>
      </c>
      <c r="H154" t="s">
        <v>3937</v>
      </c>
      <c r="I154" s="3">
        <v>360</v>
      </c>
      <c r="J154" t="s">
        <v>24</v>
      </c>
      <c r="K154" t="s">
        <v>25</v>
      </c>
      <c r="L154" s="3">
        <v>865</v>
      </c>
      <c r="M154" t="s">
        <v>267</v>
      </c>
      <c r="N154" s="2">
        <v>46277.900243055599</v>
      </c>
      <c r="O154" s="3">
        <v>360</v>
      </c>
      <c r="P154" t="s">
        <v>27</v>
      </c>
      <c r="Q154" s="3">
        <v>190</v>
      </c>
      <c r="R154" s="3" t="str">
        <f>IF(OR(G154="12R",G154="12L"),_xlfn.XLOOKUP(C154,DB!$A$2:$A$222,DB!$B$2:$B$222,""),IF(OR(G154="30L",G154="30R"),_xlfn.XLOOKUP(C154,DB!$A$2:$A$222,DB!$C$2:$C$222,""),""))</f>
        <v>UDGUV</v>
      </c>
      <c r="S154" s="3">
        <f t="shared" si="2"/>
        <v>20</v>
      </c>
      <c r="T154" s="3" t="str">
        <f>_xlfn.XLOOKUP(C154,DB!$A$2:$A$222,DB!$D$2:$D$222,"")</f>
        <v>Sector 2</v>
      </c>
    </row>
    <row r="155" spans="1:20" x14ac:dyDescent="0.2">
      <c r="A155" t="s">
        <v>395</v>
      </c>
      <c r="B155" t="s">
        <v>18</v>
      </c>
      <c r="C155" t="s">
        <v>396</v>
      </c>
      <c r="D155" t="s">
        <v>155</v>
      </c>
      <c r="E155" t="s">
        <v>2866</v>
      </c>
      <c r="F155" s="2">
        <v>46277.856064814798</v>
      </c>
      <c r="G155" t="s">
        <v>22</v>
      </c>
      <c r="H155" t="s">
        <v>3938</v>
      </c>
      <c r="I155" s="3">
        <v>380</v>
      </c>
      <c r="J155" t="s">
        <v>24</v>
      </c>
      <c r="K155" t="s">
        <v>25</v>
      </c>
      <c r="L155" s="3">
        <v>767</v>
      </c>
      <c r="M155" t="s">
        <v>344</v>
      </c>
      <c r="N155" s="2">
        <v>46277.895173611098</v>
      </c>
      <c r="O155" s="3">
        <v>380</v>
      </c>
      <c r="P155" t="s">
        <v>27</v>
      </c>
      <c r="Q155" s="3">
        <v>40</v>
      </c>
      <c r="R155" s="3" t="str">
        <f>IF(OR(G155="12R",G155="12L"),_xlfn.XLOOKUP(C155,DB!$A$2:$A$222,DB!$B$2:$B$222,""),IF(OR(G155="30L",G155="30R"),_xlfn.XLOOKUP(C155,DB!$A$2:$A$222,DB!$C$2:$C$222,""),""))</f>
        <v>UDGUV</v>
      </c>
      <c r="S155" s="3">
        <f t="shared" si="2"/>
        <v>20</v>
      </c>
      <c r="T155" s="3" t="str">
        <f>_xlfn.XLOOKUP(C155,DB!$A$2:$A$222,DB!$D$2:$D$222,"")</f>
        <v>Sector 2</v>
      </c>
    </row>
    <row r="156" spans="1:20" x14ac:dyDescent="0.2">
      <c r="A156" t="s">
        <v>3939</v>
      </c>
      <c r="B156" t="s">
        <v>18</v>
      </c>
      <c r="C156" t="s">
        <v>467</v>
      </c>
      <c r="D156" t="s">
        <v>1435</v>
      </c>
      <c r="F156" s="2">
        <v>46277.858842592599</v>
      </c>
      <c r="G156" t="s">
        <v>22</v>
      </c>
      <c r="H156" t="s">
        <v>3940</v>
      </c>
      <c r="I156" s="3">
        <v>430</v>
      </c>
      <c r="J156" t="s">
        <v>24</v>
      </c>
      <c r="K156" t="s">
        <v>62</v>
      </c>
      <c r="L156" s="3">
        <v>864</v>
      </c>
      <c r="M156" t="s">
        <v>267</v>
      </c>
      <c r="N156" s="2">
        <v>46277.905370370398</v>
      </c>
      <c r="O156" s="3">
        <v>430</v>
      </c>
      <c r="P156" t="s">
        <v>27</v>
      </c>
      <c r="Q156" s="3">
        <v>30</v>
      </c>
      <c r="R156" s="3" t="str">
        <f>IF(OR(G156="12R",G156="12L"),_xlfn.XLOOKUP(C156,DB!$A$2:$A$222,DB!$B$2:$B$222,""),IF(OR(G156="30L",G156="30R"),_xlfn.XLOOKUP(C156,DB!$A$2:$A$222,DB!$C$2:$C$222,""),""))</f>
        <v>UDGUV</v>
      </c>
      <c r="S156" s="3">
        <f t="shared" si="2"/>
        <v>20</v>
      </c>
      <c r="T156" s="3" t="str">
        <f>_xlfn.XLOOKUP(C156,DB!$A$2:$A$222,DB!$D$2:$D$222,"")</f>
        <v>Sector 2</v>
      </c>
    </row>
    <row r="157" spans="1:20" x14ac:dyDescent="0.2">
      <c r="A157" t="s">
        <v>1965</v>
      </c>
      <c r="B157" t="s">
        <v>18</v>
      </c>
      <c r="C157" t="s">
        <v>1966</v>
      </c>
      <c r="D157" t="s">
        <v>65</v>
      </c>
      <c r="E157" t="s">
        <v>92</v>
      </c>
      <c r="F157" s="2">
        <v>46277.860115740703</v>
      </c>
      <c r="G157" t="s">
        <v>22</v>
      </c>
      <c r="H157" t="s">
        <v>3941</v>
      </c>
      <c r="I157" s="3">
        <v>370</v>
      </c>
      <c r="J157" t="s">
        <v>24</v>
      </c>
      <c r="K157" t="s">
        <v>25</v>
      </c>
      <c r="L157" s="3">
        <v>359</v>
      </c>
      <c r="M157" t="s">
        <v>33</v>
      </c>
      <c r="N157" s="2">
        <v>46277.880405092597</v>
      </c>
      <c r="O157" s="3">
        <v>370</v>
      </c>
      <c r="P157" t="s">
        <v>27</v>
      </c>
      <c r="Q157" s="3">
        <v>40</v>
      </c>
      <c r="R157" s="3" t="str">
        <f>IF(OR(G157="12R",G157="12L"),_xlfn.XLOOKUP(C157,DB!$A$2:$A$222,DB!$B$2:$B$222,""),IF(OR(G157="30L",G157="30R"),_xlfn.XLOOKUP(C157,DB!$A$2:$A$222,DB!$C$2:$C$222,""),""))</f>
        <v>OMSUK</v>
      </c>
      <c r="S157" s="3">
        <f t="shared" si="2"/>
        <v>20</v>
      </c>
      <c r="T157" s="3" t="str">
        <f>_xlfn.XLOOKUP(C157,DB!$A$2:$A$222,DB!$D$2:$D$222,"")</f>
        <v>Sector 3</v>
      </c>
    </row>
    <row r="158" spans="1:20" x14ac:dyDescent="0.2">
      <c r="A158" t="s">
        <v>1249</v>
      </c>
      <c r="B158" t="s">
        <v>18</v>
      </c>
      <c r="C158" t="s">
        <v>19</v>
      </c>
      <c r="D158" t="s">
        <v>36</v>
      </c>
      <c r="E158" t="s">
        <v>3542</v>
      </c>
      <c r="F158" s="2">
        <v>46277.861145833303</v>
      </c>
      <c r="G158" t="s">
        <v>22</v>
      </c>
      <c r="H158" t="s">
        <v>3942</v>
      </c>
      <c r="I158" s="3">
        <v>360</v>
      </c>
      <c r="J158" t="s">
        <v>24</v>
      </c>
      <c r="K158" t="s">
        <v>25</v>
      </c>
      <c r="L158" s="3">
        <v>867</v>
      </c>
      <c r="M158" t="s">
        <v>267</v>
      </c>
      <c r="N158" s="2">
        <v>46277.907395833303</v>
      </c>
      <c r="O158" s="3">
        <v>360</v>
      </c>
      <c r="P158" t="s">
        <v>27</v>
      </c>
      <c r="Q158" s="3">
        <v>190</v>
      </c>
      <c r="R158" s="3" t="str">
        <f>IF(OR(G158="12R",G158="12L"),_xlfn.XLOOKUP(C158,DB!$A$2:$A$222,DB!$B$2:$B$222,""),IF(OR(G158="30L",G158="30R"),_xlfn.XLOOKUP(C158,DB!$A$2:$A$222,DB!$C$2:$C$222,""),""))</f>
        <v>UDGUV</v>
      </c>
      <c r="S158" s="3">
        <f t="shared" si="2"/>
        <v>20</v>
      </c>
      <c r="T158" s="3" t="str">
        <f>_xlfn.XLOOKUP(C158,DB!$A$2:$A$222,DB!$D$2:$D$222,"")</f>
        <v>Sector 2</v>
      </c>
    </row>
    <row r="159" spans="1:20" x14ac:dyDescent="0.2">
      <c r="A159" t="s">
        <v>462</v>
      </c>
      <c r="B159" t="s">
        <v>18</v>
      </c>
      <c r="C159" t="s">
        <v>463</v>
      </c>
      <c r="D159" t="s">
        <v>36</v>
      </c>
      <c r="E159" t="s">
        <v>1100</v>
      </c>
      <c r="F159" s="2">
        <v>46277.862245370401</v>
      </c>
      <c r="G159" t="s">
        <v>22</v>
      </c>
      <c r="H159" t="s">
        <v>3943</v>
      </c>
      <c r="I159" s="3">
        <v>350</v>
      </c>
      <c r="J159" t="s">
        <v>24</v>
      </c>
      <c r="K159" t="s">
        <v>25</v>
      </c>
      <c r="L159" s="3">
        <v>358</v>
      </c>
      <c r="M159" t="s">
        <v>33</v>
      </c>
      <c r="N159" s="2">
        <v>46277.881944444402</v>
      </c>
      <c r="O159" s="3">
        <v>350</v>
      </c>
      <c r="P159" t="s">
        <v>27</v>
      </c>
      <c r="Q159" s="3">
        <v>40</v>
      </c>
      <c r="R159" s="3" t="str">
        <f>IF(OR(G159="12R",G159="12L"),_xlfn.XLOOKUP(C159,DB!$A$2:$A$222,DB!$B$2:$B$222,""),IF(OR(G159="30L",G159="30R"),_xlfn.XLOOKUP(C159,DB!$A$2:$A$222,DB!$C$2:$C$222,""),""))</f>
        <v>OMSUK</v>
      </c>
      <c r="S159" s="3">
        <f t="shared" si="2"/>
        <v>20</v>
      </c>
      <c r="T159" s="3" t="str">
        <f>_xlfn.XLOOKUP(C159,DB!$A$2:$A$222,DB!$D$2:$D$222,"")</f>
        <v>Sector 3</v>
      </c>
    </row>
    <row r="160" spans="1:20" x14ac:dyDescent="0.2">
      <c r="A160" t="s">
        <v>525</v>
      </c>
      <c r="B160" t="s">
        <v>18</v>
      </c>
      <c r="C160" t="s">
        <v>341</v>
      </c>
      <c r="D160" t="s">
        <v>30</v>
      </c>
      <c r="E160" t="s">
        <v>3944</v>
      </c>
      <c r="F160" s="2">
        <v>46277.864618055602</v>
      </c>
      <c r="G160" t="s">
        <v>22</v>
      </c>
      <c r="H160" t="s">
        <v>3945</v>
      </c>
      <c r="I160" s="3">
        <v>360</v>
      </c>
      <c r="J160" t="s">
        <v>24</v>
      </c>
      <c r="K160" t="s">
        <v>25</v>
      </c>
      <c r="L160" s="3">
        <v>638</v>
      </c>
      <c r="M160" t="s">
        <v>3946</v>
      </c>
      <c r="N160" s="2">
        <v>46277.897094907399</v>
      </c>
      <c r="O160" s="3">
        <v>360</v>
      </c>
      <c r="P160" t="s">
        <v>27</v>
      </c>
      <c r="Q160" s="3">
        <v>40</v>
      </c>
      <c r="R160" s="3" t="str">
        <f>IF(OR(G160="12R",G160="12L"),_xlfn.XLOOKUP(C160,DB!$A$2:$A$222,DB!$B$2:$B$222,""),IF(OR(G160="30L",G160="30R"),_xlfn.XLOOKUP(C160,DB!$A$2:$A$222,DB!$C$2:$C$222,""),""))</f>
        <v>ENEBA</v>
      </c>
      <c r="S160" s="3">
        <f t="shared" si="2"/>
        <v>20</v>
      </c>
      <c r="T160" s="3" t="str">
        <f>_xlfn.XLOOKUP(C160,DB!$A$2:$A$222,DB!$D$2:$D$222,"")</f>
        <v>Sector 3</v>
      </c>
    </row>
    <row r="161" spans="1:20" x14ac:dyDescent="0.2">
      <c r="A161" t="s">
        <v>1239</v>
      </c>
      <c r="B161" t="s">
        <v>18</v>
      </c>
      <c r="C161" t="s">
        <v>298</v>
      </c>
      <c r="D161" t="s">
        <v>73</v>
      </c>
      <c r="E161" t="s">
        <v>3947</v>
      </c>
      <c r="F161" s="2">
        <v>46277.865798611099</v>
      </c>
      <c r="G161" t="s">
        <v>22</v>
      </c>
      <c r="H161" t="s">
        <v>3948</v>
      </c>
      <c r="I161" s="3">
        <v>330</v>
      </c>
      <c r="J161" t="s">
        <v>24</v>
      </c>
      <c r="K161" t="s">
        <v>25</v>
      </c>
      <c r="L161" s="3">
        <v>351</v>
      </c>
      <c r="M161" t="s">
        <v>33</v>
      </c>
      <c r="N161" s="2">
        <v>46277.886134259301</v>
      </c>
      <c r="O161" s="3">
        <v>330</v>
      </c>
      <c r="P161" t="s">
        <v>27</v>
      </c>
      <c r="Q161" s="3">
        <v>40</v>
      </c>
      <c r="R161" s="3" t="str">
        <f>IF(OR(G161="12R",G161="12L"),_xlfn.XLOOKUP(C161,DB!$A$2:$A$222,DB!$B$2:$B$222,""),IF(OR(G161="30L",G161="30R"),_xlfn.XLOOKUP(C161,DB!$A$2:$A$222,DB!$C$2:$C$222,""),""))</f>
        <v>OMSUK</v>
      </c>
      <c r="S161" s="3">
        <f t="shared" si="2"/>
        <v>20</v>
      </c>
      <c r="T161" s="3" t="str">
        <f>_xlfn.XLOOKUP(C161,DB!$A$2:$A$222,DB!$D$2:$D$222,"")</f>
        <v>Sector 3</v>
      </c>
    </row>
    <row r="162" spans="1:20" x14ac:dyDescent="0.2">
      <c r="A162" t="s">
        <v>1219</v>
      </c>
      <c r="B162" t="s">
        <v>18</v>
      </c>
      <c r="C162" t="s">
        <v>35</v>
      </c>
      <c r="D162" t="s">
        <v>65</v>
      </c>
      <c r="E162" t="s">
        <v>491</v>
      </c>
      <c r="F162" s="2">
        <v>46277.866793981499</v>
      </c>
      <c r="G162" t="s">
        <v>22</v>
      </c>
      <c r="H162" t="s">
        <v>3949</v>
      </c>
      <c r="I162" s="3">
        <v>380</v>
      </c>
      <c r="J162" t="s">
        <v>24</v>
      </c>
      <c r="K162" t="s">
        <v>25</v>
      </c>
      <c r="L162" s="3">
        <v>870</v>
      </c>
      <c r="M162" t="s">
        <v>39</v>
      </c>
      <c r="N162" s="2">
        <v>46277.914131944402</v>
      </c>
      <c r="O162" s="3">
        <v>380</v>
      </c>
      <c r="P162" t="s">
        <v>27</v>
      </c>
      <c r="Q162" s="3">
        <v>190</v>
      </c>
      <c r="R162" s="3" t="str">
        <f>IF(OR(G162="12R",G162="12L"),_xlfn.XLOOKUP(C162,DB!$A$2:$A$222,DB!$B$2:$B$222,""),IF(OR(G162="30L",G162="30R"),_xlfn.XLOOKUP(C162,DB!$A$2:$A$222,DB!$C$2:$C$222,""),""))</f>
        <v>UDGUV</v>
      </c>
      <c r="S162" s="3">
        <f t="shared" si="2"/>
        <v>20</v>
      </c>
      <c r="T162" s="3" t="str">
        <f>_xlfn.XLOOKUP(C162,DB!$A$2:$A$222,DB!$D$2:$D$222,"")</f>
        <v>Sector 2</v>
      </c>
    </row>
    <row r="163" spans="1:20" x14ac:dyDescent="0.2">
      <c r="A163" t="s">
        <v>512</v>
      </c>
      <c r="B163" t="s">
        <v>18</v>
      </c>
      <c r="C163" t="s">
        <v>513</v>
      </c>
      <c r="D163" t="s">
        <v>36</v>
      </c>
      <c r="E163" t="s">
        <v>1228</v>
      </c>
      <c r="F163" s="2">
        <v>46277.868206018502</v>
      </c>
      <c r="G163" t="s">
        <v>22</v>
      </c>
      <c r="H163" t="s">
        <v>3950</v>
      </c>
      <c r="I163" s="3">
        <v>320</v>
      </c>
      <c r="J163" t="s">
        <v>24</v>
      </c>
      <c r="K163" t="s">
        <v>25</v>
      </c>
      <c r="L163" s="3">
        <v>271</v>
      </c>
      <c r="M163" t="s">
        <v>516</v>
      </c>
      <c r="N163" s="2">
        <v>46277.884687500002</v>
      </c>
      <c r="O163" s="3">
        <v>359</v>
      </c>
      <c r="P163" t="s">
        <v>27</v>
      </c>
      <c r="Q163" s="3">
        <v>190</v>
      </c>
      <c r="R163" s="3" t="str">
        <f>IF(OR(G163="12R",G163="12L"),_xlfn.XLOOKUP(C163,DB!$A$2:$A$222,DB!$B$2:$B$222,""),IF(OR(G163="30L",G163="30R"),_xlfn.XLOOKUP(C163,DB!$A$2:$A$222,DB!$C$2:$C$222,""),""))</f>
        <v>CZM</v>
      </c>
      <c r="S163" s="3">
        <f t="shared" si="2"/>
        <v>20</v>
      </c>
      <c r="T163" s="3" t="str">
        <f>_xlfn.XLOOKUP(C163,DB!$A$2:$A$222,DB!$D$2:$D$222,"")</f>
        <v>Sector 7</v>
      </c>
    </row>
    <row r="164" spans="1:20" x14ac:dyDescent="0.2">
      <c r="A164" t="s">
        <v>528</v>
      </c>
      <c r="B164" t="s">
        <v>18</v>
      </c>
      <c r="C164" t="s">
        <v>529</v>
      </c>
      <c r="D164" t="s">
        <v>49</v>
      </c>
      <c r="E164" t="s">
        <v>1646</v>
      </c>
      <c r="F164" s="2">
        <v>46277.8694328704</v>
      </c>
      <c r="G164" t="s">
        <v>22</v>
      </c>
      <c r="H164" t="s">
        <v>3951</v>
      </c>
      <c r="I164" s="3">
        <v>300</v>
      </c>
      <c r="J164" t="s">
        <v>24</v>
      </c>
      <c r="K164" t="s">
        <v>25</v>
      </c>
      <c r="L164" s="3">
        <v>740</v>
      </c>
      <c r="M164" t="s">
        <v>3952</v>
      </c>
      <c r="N164" s="2">
        <v>46277.907881944397</v>
      </c>
      <c r="O164" s="3">
        <v>300</v>
      </c>
      <c r="P164" t="s">
        <v>27</v>
      </c>
      <c r="Q164" s="3">
        <v>190</v>
      </c>
      <c r="R164" s="3" t="str">
        <f>IF(OR(G164="12R",G164="12L"),_xlfn.XLOOKUP(C164,DB!$A$2:$A$222,DB!$B$2:$B$222,""),IF(OR(G164="30L",G164="30R"),_xlfn.XLOOKUP(C164,DB!$A$2:$A$222,DB!$C$2:$C$222,""),""))</f>
        <v>UDGUV</v>
      </c>
      <c r="S164" s="3">
        <f t="shared" si="2"/>
        <v>20</v>
      </c>
      <c r="T164" s="3" t="str">
        <f>_xlfn.XLOOKUP(C164,DB!$A$2:$A$222,DB!$D$2:$D$222,"")</f>
        <v>Sector 2</v>
      </c>
    </row>
    <row r="165" spans="1:20" x14ac:dyDescent="0.2">
      <c r="A165" t="s">
        <v>532</v>
      </c>
      <c r="B165" t="s">
        <v>18</v>
      </c>
      <c r="C165" t="s">
        <v>186</v>
      </c>
      <c r="D165" t="s">
        <v>49</v>
      </c>
      <c r="E165" t="s">
        <v>1632</v>
      </c>
      <c r="F165" s="2">
        <v>46277.872916666704</v>
      </c>
      <c r="G165" t="s">
        <v>22</v>
      </c>
      <c r="H165" t="s">
        <v>3953</v>
      </c>
      <c r="I165" s="3">
        <v>300</v>
      </c>
      <c r="J165" t="s">
        <v>24</v>
      </c>
      <c r="K165" t="s">
        <v>25</v>
      </c>
      <c r="L165" s="3">
        <v>379</v>
      </c>
      <c r="M165" t="s">
        <v>444</v>
      </c>
      <c r="N165" s="2">
        <v>46277.893842592603</v>
      </c>
      <c r="O165" s="3">
        <v>320</v>
      </c>
      <c r="P165" t="s">
        <v>27</v>
      </c>
      <c r="Q165" s="3">
        <v>40</v>
      </c>
      <c r="R165" s="3" t="str">
        <f>IF(OR(G165="12R",G165="12L"),_xlfn.XLOOKUP(C165,DB!$A$2:$A$222,DB!$B$2:$B$222,""),IF(OR(G165="30L",G165="30R"),_xlfn.XLOOKUP(C165,DB!$A$2:$A$222,DB!$C$2:$C$222,""),""))</f>
        <v>OMSUK</v>
      </c>
      <c r="S165" s="3">
        <f t="shared" si="2"/>
        <v>20</v>
      </c>
      <c r="T165" s="3" t="str">
        <f>_xlfn.XLOOKUP(C165,DB!$A$2:$A$222,DB!$D$2:$D$222,"")</f>
        <v>Sector 3</v>
      </c>
    </row>
    <row r="166" spans="1:20" x14ac:dyDescent="0.2">
      <c r="A166" t="s">
        <v>535</v>
      </c>
      <c r="B166" t="s">
        <v>18</v>
      </c>
      <c r="C166" t="s">
        <v>173</v>
      </c>
      <c r="D166" t="s">
        <v>73</v>
      </c>
      <c r="E166" t="s">
        <v>2642</v>
      </c>
      <c r="F166" s="2">
        <v>46277.878078703703</v>
      </c>
      <c r="G166" t="s">
        <v>22</v>
      </c>
      <c r="H166" t="s">
        <v>3954</v>
      </c>
      <c r="I166" s="3">
        <v>340</v>
      </c>
      <c r="J166" t="s">
        <v>24</v>
      </c>
      <c r="K166" t="s">
        <v>25</v>
      </c>
      <c r="L166" s="3">
        <v>536</v>
      </c>
      <c r="M166" t="s">
        <v>177</v>
      </c>
      <c r="N166" s="2">
        <v>46277.905694444402</v>
      </c>
      <c r="O166" s="3">
        <v>340</v>
      </c>
      <c r="P166" t="s">
        <v>27</v>
      </c>
      <c r="Q166" s="3">
        <v>40</v>
      </c>
      <c r="R166" s="3" t="str">
        <f>IF(OR(G166="12R",G166="12L"),_xlfn.XLOOKUP(C166,DB!$A$2:$A$222,DB!$B$2:$B$222,""),IF(OR(G166="30L",G166="30R"),_xlfn.XLOOKUP(C166,DB!$A$2:$A$222,DB!$C$2:$C$222,""),""))</f>
        <v>ENEBA</v>
      </c>
      <c r="S166" s="3">
        <f t="shared" si="2"/>
        <v>21</v>
      </c>
      <c r="T166" s="3" t="str">
        <f>_xlfn.XLOOKUP(C166,DB!$A$2:$A$222,DB!$D$2:$D$222,"")</f>
        <v>Sector 3</v>
      </c>
    </row>
    <row r="167" spans="1:20" x14ac:dyDescent="0.2">
      <c r="A167" t="s">
        <v>550</v>
      </c>
      <c r="B167" t="s">
        <v>18</v>
      </c>
      <c r="C167" t="s">
        <v>551</v>
      </c>
      <c r="D167" t="s">
        <v>155</v>
      </c>
      <c r="E167" t="s">
        <v>3955</v>
      </c>
      <c r="F167" s="2">
        <v>46277.879513888904</v>
      </c>
      <c r="G167" t="s">
        <v>22</v>
      </c>
      <c r="H167" t="s">
        <v>3956</v>
      </c>
      <c r="I167" s="3">
        <v>360</v>
      </c>
      <c r="J167" t="s">
        <v>24</v>
      </c>
      <c r="K167" t="s">
        <v>25</v>
      </c>
      <c r="L167" s="3">
        <v>743</v>
      </c>
      <c r="M167" t="s">
        <v>344</v>
      </c>
      <c r="N167" s="2">
        <v>46277.918287036999</v>
      </c>
      <c r="O167" s="3">
        <v>360</v>
      </c>
      <c r="P167" t="s">
        <v>27</v>
      </c>
      <c r="Q167" s="3">
        <v>40</v>
      </c>
      <c r="R167" s="3" t="str">
        <f>IF(OR(G167="12R",G167="12L"),_xlfn.XLOOKUP(C167,DB!$A$2:$A$222,DB!$B$2:$B$222,""),IF(OR(G167="30L",G167="30R"),_xlfn.XLOOKUP(C167,DB!$A$2:$A$222,DB!$C$2:$C$222,""),""))</f>
        <v>OMSUK</v>
      </c>
      <c r="S167" s="3">
        <f t="shared" si="2"/>
        <v>21</v>
      </c>
      <c r="T167" s="3" t="str">
        <f>_xlfn.XLOOKUP(C167,DB!$A$2:$A$222,DB!$D$2:$D$222,"")</f>
        <v>Sector 3</v>
      </c>
    </row>
    <row r="168" spans="1:20" x14ac:dyDescent="0.2">
      <c r="A168" t="s">
        <v>3408</v>
      </c>
      <c r="B168" t="s">
        <v>18</v>
      </c>
      <c r="C168" t="s">
        <v>249</v>
      </c>
      <c r="D168" t="s">
        <v>73</v>
      </c>
      <c r="E168" t="s">
        <v>2277</v>
      </c>
      <c r="F168" s="2">
        <v>46277.8827662037</v>
      </c>
      <c r="G168" t="s">
        <v>22</v>
      </c>
      <c r="H168" t="s">
        <v>3957</v>
      </c>
      <c r="I168" s="3">
        <v>350</v>
      </c>
      <c r="J168" t="s">
        <v>24</v>
      </c>
      <c r="K168" t="s">
        <v>25</v>
      </c>
      <c r="L168" s="3">
        <v>352</v>
      </c>
      <c r="M168" t="s">
        <v>730</v>
      </c>
      <c r="N168" s="2">
        <v>46277.902731481503</v>
      </c>
      <c r="O168" s="3">
        <v>286</v>
      </c>
      <c r="P168" t="s">
        <v>27</v>
      </c>
      <c r="Q168" s="3">
        <v>40</v>
      </c>
      <c r="R168" s="3" t="str">
        <f>IF(OR(G168="12R",G168="12L"),_xlfn.XLOOKUP(C168,DB!$A$2:$A$222,DB!$B$2:$B$222,""),IF(OR(G168="30L",G168="30R"),_xlfn.XLOOKUP(C168,DB!$A$2:$A$222,DB!$C$2:$C$222,""),""))</f>
        <v>OMSUK</v>
      </c>
      <c r="S168" s="3">
        <f t="shared" si="2"/>
        <v>21</v>
      </c>
      <c r="T168" s="3" t="str">
        <f>_xlfn.XLOOKUP(C168,DB!$A$2:$A$222,DB!$D$2:$D$222,"")</f>
        <v>Sector 3</v>
      </c>
    </row>
    <row r="169" spans="1:20" x14ac:dyDescent="0.2">
      <c r="A169" t="s">
        <v>520</v>
      </c>
      <c r="B169" t="s">
        <v>18</v>
      </c>
      <c r="C169" t="s">
        <v>521</v>
      </c>
      <c r="D169" t="s">
        <v>36</v>
      </c>
      <c r="E169" t="s">
        <v>3405</v>
      </c>
      <c r="F169" s="2">
        <v>46277.885370370401</v>
      </c>
      <c r="G169" t="s">
        <v>22</v>
      </c>
      <c r="H169" t="s">
        <v>3958</v>
      </c>
      <c r="I169" s="3">
        <v>350</v>
      </c>
      <c r="J169" t="s">
        <v>24</v>
      </c>
      <c r="K169" t="s">
        <v>25</v>
      </c>
      <c r="L169" s="3">
        <v>219</v>
      </c>
      <c r="M169" t="s">
        <v>68</v>
      </c>
      <c r="N169" s="2">
        <v>46277.899409722202</v>
      </c>
      <c r="O169" s="3">
        <v>287</v>
      </c>
      <c r="P169" t="s">
        <v>27</v>
      </c>
      <c r="Q169" s="3">
        <v>190</v>
      </c>
      <c r="R169" s="3" t="str">
        <f>IF(OR(G169="12R",G169="12L"),_xlfn.XLOOKUP(C169,DB!$A$2:$A$222,DB!$B$2:$B$222,""),IF(OR(G169="30L",G169="30R"),_xlfn.XLOOKUP(C169,DB!$A$2:$A$222,DB!$C$2:$C$222,""),""))</f>
        <v>CZM</v>
      </c>
      <c r="S169" s="3">
        <f t="shared" si="2"/>
        <v>21</v>
      </c>
      <c r="T169" s="3" t="str">
        <f>_xlfn.XLOOKUP(C169,DB!$A$2:$A$222,DB!$D$2:$D$222,"")</f>
        <v>Sector 7</v>
      </c>
    </row>
    <row r="170" spans="1:20" x14ac:dyDescent="0.2">
      <c r="A170" t="s">
        <v>542</v>
      </c>
      <c r="B170" t="s">
        <v>18</v>
      </c>
      <c r="C170" t="s">
        <v>543</v>
      </c>
      <c r="D170" t="s">
        <v>165</v>
      </c>
      <c r="E170" t="s">
        <v>3959</v>
      </c>
      <c r="F170" s="2">
        <v>46277.886712963002</v>
      </c>
      <c r="G170" t="s">
        <v>22</v>
      </c>
      <c r="H170" t="s">
        <v>3960</v>
      </c>
      <c r="I170" s="3">
        <v>340</v>
      </c>
      <c r="J170" t="s">
        <v>24</v>
      </c>
      <c r="K170" t="s">
        <v>25</v>
      </c>
      <c r="L170" s="3">
        <v>867</v>
      </c>
      <c r="M170" t="s">
        <v>39</v>
      </c>
      <c r="N170" s="2">
        <v>46277.932847222197</v>
      </c>
      <c r="O170" s="3">
        <v>340</v>
      </c>
      <c r="P170" t="s">
        <v>27</v>
      </c>
      <c r="Q170" s="3">
        <v>190</v>
      </c>
      <c r="R170" s="3" t="str">
        <f>IF(OR(G170="12R",G170="12L"),_xlfn.XLOOKUP(C170,DB!$A$2:$A$222,DB!$B$2:$B$222,""),IF(OR(G170="30L",G170="30R"),_xlfn.XLOOKUP(C170,DB!$A$2:$A$222,DB!$C$2:$C$222,""),""))</f>
        <v>OMSUK</v>
      </c>
      <c r="S170" s="3">
        <f t="shared" si="2"/>
        <v>21</v>
      </c>
      <c r="T170" s="3" t="str">
        <f>_xlfn.XLOOKUP(C170,DB!$A$2:$A$222,DB!$D$2:$D$222,"")</f>
        <v>Sector 3</v>
      </c>
    </row>
    <row r="171" spans="1:20" x14ac:dyDescent="0.2">
      <c r="A171" t="s">
        <v>1243</v>
      </c>
      <c r="B171" t="s">
        <v>18</v>
      </c>
      <c r="C171" t="s">
        <v>48</v>
      </c>
      <c r="D171" t="s">
        <v>49</v>
      </c>
      <c r="E171" t="s">
        <v>692</v>
      </c>
      <c r="F171" s="2">
        <v>46277.888182870403</v>
      </c>
      <c r="G171" t="s">
        <v>22</v>
      </c>
      <c r="H171" t="s">
        <v>637</v>
      </c>
      <c r="I171" s="3">
        <v>360</v>
      </c>
      <c r="J171" t="s">
        <v>24</v>
      </c>
      <c r="K171" t="s">
        <v>25</v>
      </c>
      <c r="L171" s="3">
        <v>859</v>
      </c>
      <c r="M171" t="s">
        <v>52</v>
      </c>
      <c r="N171" s="2">
        <v>46277.932881944398</v>
      </c>
      <c r="O171" s="3">
        <v>360</v>
      </c>
      <c r="P171" t="s">
        <v>27</v>
      </c>
      <c r="Q171" s="3">
        <v>190</v>
      </c>
      <c r="R171" s="3" t="str">
        <f>IF(OR(G171="12R",G171="12L"),_xlfn.XLOOKUP(C171,DB!$A$2:$A$222,DB!$B$2:$B$222,""),IF(OR(G171="30L",G171="30R"),_xlfn.XLOOKUP(C171,DB!$A$2:$A$222,DB!$C$2:$C$222,""),""))</f>
        <v>UDGUV</v>
      </c>
      <c r="S171" s="3">
        <f t="shared" si="2"/>
        <v>21</v>
      </c>
      <c r="T171" s="3" t="str">
        <f>_xlfn.XLOOKUP(C171,DB!$A$2:$A$222,DB!$D$2:$D$222,"")</f>
        <v>Sector 2</v>
      </c>
    </row>
    <row r="172" spans="1:20" x14ac:dyDescent="0.2">
      <c r="A172" t="s">
        <v>577</v>
      </c>
      <c r="B172" t="s">
        <v>18</v>
      </c>
      <c r="C172" t="s">
        <v>289</v>
      </c>
      <c r="D172" t="s">
        <v>36</v>
      </c>
      <c r="E172" t="s">
        <v>497</v>
      </c>
      <c r="F172" s="2">
        <v>46277.889918981498</v>
      </c>
      <c r="G172" t="s">
        <v>22</v>
      </c>
      <c r="H172" t="s">
        <v>3961</v>
      </c>
      <c r="I172" s="3">
        <v>360</v>
      </c>
      <c r="J172" t="s">
        <v>24</v>
      </c>
      <c r="K172" t="s">
        <v>25</v>
      </c>
      <c r="L172" s="3">
        <v>857</v>
      </c>
      <c r="M172" t="s">
        <v>289</v>
      </c>
      <c r="N172" s="2">
        <v>46277.938252314802</v>
      </c>
      <c r="O172" s="3">
        <v>15</v>
      </c>
      <c r="P172" t="s">
        <v>27</v>
      </c>
      <c r="Q172" s="3">
        <v>190</v>
      </c>
      <c r="R172" s="3" t="str">
        <f>IF(OR(G172="12R",G172="12L"),_xlfn.XLOOKUP(C172,DB!$A$2:$A$222,DB!$B$2:$B$222,""),IF(OR(G172="30L",G172="30R"),_xlfn.XLOOKUP(C172,DB!$A$2:$A$222,DB!$C$2:$C$222,""),""))</f>
        <v>UDGUV</v>
      </c>
      <c r="S172" s="3">
        <f t="shared" si="2"/>
        <v>21</v>
      </c>
      <c r="T172" s="3" t="str">
        <f>_xlfn.XLOOKUP(C172,DB!$A$2:$A$222,DB!$D$2:$D$222,"")</f>
        <v>Sector 2</v>
      </c>
    </row>
    <row r="173" spans="1:20" x14ac:dyDescent="0.2">
      <c r="A173" t="s">
        <v>1993</v>
      </c>
      <c r="B173" t="s">
        <v>18</v>
      </c>
      <c r="C173" t="s">
        <v>539</v>
      </c>
      <c r="D173" t="s">
        <v>421</v>
      </c>
      <c r="E173" t="s">
        <v>1333</v>
      </c>
      <c r="F173" s="2">
        <v>46277.890879629602</v>
      </c>
      <c r="G173" t="s">
        <v>22</v>
      </c>
      <c r="H173" t="s">
        <v>3962</v>
      </c>
      <c r="I173" s="3">
        <v>370</v>
      </c>
      <c r="J173" t="s">
        <v>24</v>
      </c>
      <c r="K173" t="s">
        <v>25</v>
      </c>
      <c r="L173" s="3">
        <v>133</v>
      </c>
      <c r="M173" t="s">
        <v>90</v>
      </c>
      <c r="N173" s="2">
        <v>46277.899710648097</v>
      </c>
      <c r="O173" s="3">
        <v>221</v>
      </c>
      <c r="P173" t="s">
        <v>46</v>
      </c>
      <c r="Q173" s="3">
        <v>190</v>
      </c>
      <c r="R173" s="3" t="str">
        <f>IF(OR(G173="12R",G173="12L"),_xlfn.XLOOKUP(C173,DB!$A$2:$A$222,DB!$B$2:$B$222,""),IF(OR(G173="30L",G173="30R"),_xlfn.XLOOKUP(C173,DB!$A$2:$A$222,DB!$C$2:$C$222,""),""))</f>
        <v>NUDAL</v>
      </c>
      <c r="S173" s="3">
        <f t="shared" si="2"/>
        <v>21</v>
      </c>
      <c r="T173" s="3" t="str">
        <f>_xlfn.XLOOKUP(C173,DB!$A$2:$A$222,DB!$D$2:$D$222,"")</f>
        <v>Sector 3</v>
      </c>
    </row>
    <row r="174" spans="1:20" x14ac:dyDescent="0.2">
      <c r="A174" t="s">
        <v>566</v>
      </c>
      <c r="B174" t="s">
        <v>18</v>
      </c>
      <c r="C174" t="s">
        <v>19</v>
      </c>
      <c r="D174" t="s">
        <v>65</v>
      </c>
      <c r="E174" t="s">
        <v>2117</v>
      </c>
      <c r="F174" s="2">
        <v>46277.896099537</v>
      </c>
      <c r="G174" t="s">
        <v>22</v>
      </c>
      <c r="H174" t="s">
        <v>2812</v>
      </c>
      <c r="I174" s="3">
        <v>380</v>
      </c>
      <c r="J174" t="s">
        <v>24</v>
      </c>
      <c r="K174" t="s">
        <v>25</v>
      </c>
      <c r="L174" s="3">
        <v>860</v>
      </c>
      <c r="M174" t="s">
        <v>26</v>
      </c>
      <c r="N174" s="2">
        <v>46277.942800925899</v>
      </c>
      <c r="O174" s="3">
        <v>380</v>
      </c>
      <c r="P174" t="s">
        <v>27</v>
      </c>
      <c r="Q174" s="3">
        <v>190</v>
      </c>
      <c r="R174" s="3" t="str">
        <f>IF(OR(G174="12R",G174="12L"),_xlfn.XLOOKUP(C174,DB!$A$2:$A$222,DB!$B$2:$B$222,""),IF(OR(G174="30L",G174="30R"),_xlfn.XLOOKUP(C174,DB!$A$2:$A$222,DB!$C$2:$C$222,""),""))</f>
        <v>UDGUV</v>
      </c>
      <c r="S174" s="3">
        <f t="shared" si="2"/>
        <v>21</v>
      </c>
      <c r="T174" s="3" t="str">
        <f>_xlfn.XLOOKUP(C174,DB!$A$2:$A$222,DB!$D$2:$D$222,"")</f>
        <v>Sector 2</v>
      </c>
    </row>
    <row r="175" spans="1:20" x14ac:dyDescent="0.2">
      <c r="A175" t="s">
        <v>580</v>
      </c>
      <c r="B175" t="s">
        <v>18</v>
      </c>
      <c r="C175" t="s">
        <v>136</v>
      </c>
      <c r="D175" t="s">
        <v>20</v>
      </c>
      <c r="E175" t="s">
        <v>269</v>
      </c>
      <c r="F175" s="2">
        <v>46277.903310185196</v>
      </c>
      <c r="G175" t="s">
        <v>22</v>
      </c>
      <c r="H175" t="s">
        <v>3963</v>
      </c>
      <c r="I175" s="3">
        <v>360</v>
      </c>
      <c r="J175" t="s">
        <v>24</v>
      </c>
      <c r="K175" t="s">
        <v>216</v>
      </c>
      <c r="L175" s="3">
        <v>854</v>
      </c>
      <c r="M175" t="s">
        <v>52</v>
      </c>
      <c r="N175" s="2">
        <v>46277.949664351901</v>
      </c>
      <c r="O175" s="3">
        <v>340</v>
      </c>
      <c r="P175" t="s">
        <v>27</v>
      </c>
      <c r="Q175" s="3">
        <v>190</v>
      </c>
      <c r="R175" s="3" t="str">
        <f>IF(OR(G175="12R",G175="12L"),_xlfn.XLOOKUP(C175,DB!$A$2:$A$222,DB!$B$2:$B$222,""),IF(OR(G175="30L",G175="30R"),_xlfn.XLOOKUP(C175,DB!$A$2:$A$222,DB!$C$2:$C$222,""),""))</f>
        <v>UDGUV</v>
      </c>
      <c r="S175" s="3">
        <f t="shared" si="2"/>
        <v>21</v>
      </c>
      <c r="T175" s="3" t="str">
        <f>_xlfn.XLOOKUP(C175,DB!$A$2:$A$222,DB!$D$2:$D$222,"")</f>
        <v>Sector 2</v>
      </c>
    </row>
    <row r="176" spans="1:20" x14ac:dyDescent="0.2">
      <c r="A176" t="s">
        <v>569</v>
      </c>
      <c r="B176" t="s">
        <v>18</v>
      </c>
      <c r="C176" t="s">
        <v>154</v>
      </c>
      <c r="D176" t="s">
        <v>49</v>
      </c>
      <c r="E176" t="s">
        <v>3964</v>
      </c>
      <c r="F176" s="2">
        <v>46277.906481481499</v>
      </c>
      <c r="G176" t="s">
        <v>22</v>
      </c>
      <c r="H176" t="s">
        <v>3965</v>
      </c>
      <c r="I176" s="3">
        <v>350</v>
      </c>
      <c r="J176" t="s">
        <v>24</v>
      </c>
      <c r="K176" t="s">
        <v>25</v>
      </c>
      <c r="L176" s="3">
        <v>150</v>
      </c>
      <c r="M176" t="s">
        <v>158</v>
      </c>
      <c r="N176" s="2">
        <v>46277.916990740698</v>
      </c>
      <c r="O176" s="3">
        <v>254</v>
      </c>
      <c r="P176" t="s">
        <v>27</v>
      </c>
      <c r="Q176" s="3">
        <v>190</v>
      </c>
      <c r="R176" s="3" t="str">
        <f>IF(OR(G176="12R",G176="12L"),_xlfn.XLOOKUP(C176,DB!$A$2:$A$222,DB!$B$2:$B$222,""),IF(OR(G176="30L",G176="30R"),_xlfn.XLOOKUP(C176,DB!$A$2:$A$222,DB!$C$2:$C$222,""),""))</f>
        <v>TAKUX</v>
      </c>
      <c r="S176" s="3">
        <f t="shared" si="2"/>
        <v>21</v>
      </c>
      <c r="T176" s="3" t="str">
        <f>_xlfn.XLOOKUP(C176,DB!$A$2:$A$222,DB!$D$2:$D$222,"")</f>
        <v>Sector 7</v>
      </c>
    </row>
    <row r="177" spans="1:20" x14ac:dyDescent="0.2">
      <c r="A177" t="s">
        <v>572</v>
      </c>
      <c r="B177" t="s">
        <v>18</v>
      </c>
      <c r="C177" t="s">
        <v>333</v>
      </c>
      <c r="D177" t="s">
        <v>36</v>
      </c>
      <c r="E177" t="s">
        <v>3192</v>
      </c>
      <c r="F177" s="2">
        <v>46277.911921296298</v>
      </c>
      <c r="G177" t="s">
        <v>22</v>
      </c>
      <c r="H177" t="s">
        <v>3966</v>
      </c>
      <c r="I177" s="3">
        <v>370</v>
      </c>
      <c r="J177" t="s">
        <v>24</v>
      </c>
      <c r="K177" t="s">
        <v>25</v>
      </c>
      <c r="L177" s="3">
        <v>146</v>
      </c>
      <c r="M177" t="s">
        <v>3005</v>
      </c>
      <c r="N177" s="2">
        <v>46277.922060185199</v>
      </c>
      <c r="O177" s="3">
        <v>253</v>
      </c>
      <c r="P177" t="s">
        <v>27</v>
      </c>
      <c r="Q177" s="3">
        <v>190</v>
      </c>
      <c r="R177" s="3" t="str">
        <f>IF(OR(G177="12R",G177="12L"),_xlfn.XLOOKUP(C177,DB!$A$2:$A$222,DB!$B$2:$B$222,""),IF(OR(G177="30L",G177="30R"),_xlfn.XLOOKUP(C177,DB!$A$2:$A$222,DB!$C$2:$C$222,""),""))</f>
        <v>TAKUX</v>
      </c>
      <c r="S177" s="3">
        <f t="shared" si="2"/>
        <v>21</v>
      </c>
      <c r="T177" s="3" t="str">
        <f>_xlfn.XLOOKUP(C177,DB!$A$2:$A$222,DB!$D$2:$D$222,"")</f>
        <v>Sector 7</v>
      </c>
    </row>
    <row r="178" spans="1:20" x14ac:dyDescent="0.2">
      <c r="A178" t="s">
        <v>575</v>
      </c>
      <c r="B178" t="s">
        <v>18</v>
      </c>
      <c r="C178" t="s">
        <v>95</v>
      </c>
      <c r="D178" t="s">
        <v>65</v>
      </c>
      <c r="E178" t="s">
        <v>145</v>
      </c>
      <c r="F178" s="2">
        <v>46277.914305555598</v>
      </c>
      <c r="G178" t="s">
        <v>22</v>
      </c>
      <c r="H178" t="s">
        <v>3967</v>
      </c>
      <c r="I178" s="3">
        <v>380</v>
      </c>
      <c r="J178" t="s">
        <v>24</v>
      </c>
      <c r="K178" t="s">
        <v>25</v>
      </c>
      <c r="L178" s="3">
        <v>723</v>
      </c>
      <c r="M178" t="s">
        <v>95</v>
      </c>
      <c r="N178" s="2">
        <v>46277.959872685198</v>
      </c>
      <c r="O178" s="3">
        <v>0</v>
      </c>
      <c r="P178" t="s">
        <v>27</v>
      </c>
      <c r="Q178" s="3">
        <v>190</v>
      </c>
      <c r="R178" s="3" t="str">
        <f>IF(OR(G178="12R",G178="12L"),_xlfn.XLOOKUP(C178,DB!$A$2:$A$222,DB!$B$2:$B$222,""),IF(OR(G178="30L",G178="30R"),_xlfn.XLOOKUP(C178,DB!$A$2:$A$222,DB!$C$2:$C$222,""),""))</f>
        <v>UDGUV</v>
      </c>
      <c r="S178" s="3">
        <f t="shared" si="2"/>
        <v>21</v>
      </c>
      <c r="T178" s="3" t="str">
        <f>_xlfn.XLOOKUP(C178,DB!$A$2:$A$222,DB!$D$2:$D$222,"")</f>
        <v>Sector 2</v>
      </c>
    </row>
    <row r="179" spans="1:20" x14ac:dyDescent="0.2">
      <c r="A179" t="s">
        <v>3968</v>
      </c>
      <c r="B179" t="s">
        <v>18</v>
      </c>
      <c r="C179" t="s">
        <v>29</v>
      </c>
      <c r="D179" t="s">
        <v>174</v>
      </c>
      <c r="E179" t="s">
        <v>3969</v>
      </c>
      <c r="F179" s="2">
        <v>46277.915393518502</v>
      </c>
      <c r="G179" t="s">
        <v>22</v>
      </c>
      <c r="H179" t="s">
        <v>3970</v>
      </c>
      <c r="I179" s="3">
        <v>370</v>
      </c>
      <c r="J179" t="s">
        <v>24</v>
      </c>
      <c r="K179" t="s">
        <v>25</v>
      </c>
      <c r="L179" s="3">
        <v>364</v>
      </c>
      <c r="M179" t="s">
        <v>33</v>
      </c>
      <c r="N179" s="2">
        <v>46277.935439814799</v>
      </c>
      <c r="O179" s="3">
        <v>370</v>
      </c>
      <c r="P179" t="s">
        <v>27</v>
      </c>
      <c r="Q179" s="3">
        <v>40</v>
      </c>
      <c r="R179" s="3" t="str">
        <f>IF(OR(G179="12R",G179="12L"),_xlfn.XLOOKUP(C179,DB!$A$2:$A$222,DB!$B$2:$B$222,""),IF(OR(G179="30L",G179="30R"),_xlfn.XLOOKUP(C179,DB!$A$2:$A$222,DB!$C$2:$C$222,""),""))</f>
        <v>OMSUK</v>
      </c>
      <c r="S179" s="3">
        <f t="shared" si="2"/>
        <v>21</v>
      </c>
      <c r="T179" s="3" t="str">
        <f>_xlfn.XLOOKUP(C179,DB!$A$2:$A$222,DB!$D$2:$D$222,"")</f>
        <v>Sector 3</v>
      </c>
    </row>
    <row r="180" spans="1:20" x14ac:dyDescent="0.2">
      <c r="A180" t="s">
        <v>796</v>
      </c>
      <c r="B180" t="s">
        <v>18</v>
      </c>
      <c r="C180" t="s">
        <v>18</v>
      </c>
      <c r="D180" t="s">
        <v>797</v>
      </c>
      <c r="F180" s="2">
        <v>46277.917199074102</v>
      </c>
      <c r="G180" t="s">
        <v>22</v>
      </c>
      <c r="H180" t="s">
        <v>3971</v>
      </c>
      <c r="I180" s="3">
        <v>15</v>
      </c>
      <c r="J180" t="s">
        <v>196</v>
      </c>
      <c r="K180" t="s">
        <v>62</v>
      </c>
      <c r="L180" s="3">
        <v>303</v>
      </c>
      <c r="M180" t="s">
        <v>18</v>
      </c>
      <c r="N180" s="2">
        <v>46277.939965277801</v>
      </c>
      <c r="O180" s="3">
        <v>0</v>
      </c>
      <c r="P180" t="s">
        <v>192</v>
      </c>
      <c r="Q180" s="3">
        <v>927</v>
      </c>
      <c r="R180" s="3" t="str">
        <f>IF(OR(G180="12R",G180="12L"),_xlfn.XLOOKUP(C180,DB!$A$2:$A$222,DB!$B$2:$B$222,""),IF(OR(G180="30L",G180="30R"),_xlfn.XLOOKUP(C180,DB!$A$2:$A$222,DB!$C$2:$C$222,""),""))</f>
        <v/>
      </c>
      <c r="S180" s="3">
        <f t="shared" si="2"/>
        <v>22</v>
      </c>
      <c r="T180" s="3" t="str">
        <f>_xlfn.XLOOKUP(C180,DB!$A$2:$A$222,DB!$D$2:$D$222,"")</f>
        <v/>
      </c>
    </row>
    <row r="181" spans="1:20" x14ac:dyDescent="0.2">
      <c r="A181" t="s">
        <v>2014</v>
      </c>
      <c r="B181" t="s">
        <v>18</v>
      </c>
      <c r="C181" t="s">
        <v>551</v>
      </c>
      <c r="D181" t="s">
        <v>30</v>
      </c>
      <c r="E181" t="s">
        <v>3972</v>
      </c>
      <c r="F181" s="2">
        <v>46277.930462962999</v>
      </c>
      <c r="G181" t="s">
        <v>22</v>
      </c>
      <c r="H181" t="s">
        <v>3973</v>
      </c>
      <c r="I181" s="3">
        <v>360</v>
      </c>
      <c r="J181" t="s">
        <v>24</v>
      </c>
      <c r="K181" t="s">
        <v>25</v>
      </c>
      <c r="L181" s="3">
        <v>536</v>
      </c>
      <c r="M181" t="s">
        <v>177</v>
      </c>
      <c r="N181" s="2">
        <v>46277.959490740701</v>
      </c>
      <c r="O181" s="3">
        <v>360</v>
      </c>
      <c r="P181" t="s">
        <v>27</v>
      </c>
      <c r="Q181" s="3">
        <v>40</v>
      </c>
      <c r="R181" s="3" t="str">
        <f>IF(OR(G181="12R",G181="12L"),_xlfn.XLOOKUP(C181,DB!$A$2:$A$222,DB!$B$2:$B$222,""),IF(OR(G181="30L",G181="30R"),_xlfn.XLOOKUP(C181,DB!$A$2:$A$222,DB!$C$2:$C$222,""),""))</f>
        <v>OMSUK</v>
      </c>
      <c r="S181" s="3">
        <f t="shared" si="2"/>
        <v>22</v>
      </c>
      <c r="T181" s="3" t="str">
        <f>_xlfn.XLOOKUP(C181,DB!$A$2:$A$222,DB!$D$2:$D$222,"")</f>
        <v>Sector 3</v>
      </c>
    </row>
    <row r="182" spans="1:20" x14ac:dyDescent="0.2">
      <c r="A182" t="s">
        <v>583</v>
      </c>
      <c r="B182" t="s">
        <v>18</v>
      </c>
      <c r="C182" t="s">
        <v>35</v>
      </c>
      <c r="D182" t="s">
        <v>73</v>
      </c>
      <c r="E182" t="s">
        <v>132</v>
      </c>
      <c r="F182" s="2">
        <v>46277.932395833297</v>
      </c>
      <c r="G182" t="s">
        <v>22</v>
      </c>
      <c r="H182" t="s">
        <v>3974</v>
      </c>
      <c r="I182" s="3">
        <v>340</v>
      </c>
      <c r="J182" t="s">
        <v>24</v>
      </c>
      <c r="K182" t="s">
        <v>25</v>
      </c>
      <c r="L182" s="3">
        <v>862</v>
      </c>
      <c r="M182" t="s">
        <v>39</v>
      </c>
      <c r="N182" s="2">
        <v>46277.977881944404</v>
      </c>
      <c r="O182" s="3">
        <v>340</v>
      </c>
      <c r="P182" t="s">
        <v>27</v>
      </c>
      <c r="Q182" s="3">
        <v>190</v>
      </c>
      <c r="R182" s="3" t="str">
        <f>IF(OR(G182="12R",G182="12L"),_xlfn.XLOOKUP(C182,DB!$A$2:$A$222,DB!$B$2:$B$222,""),IF(OR(G182="30L",G182="30R"),_xlfn.XLOOKUP(C182,DB!$A$2:$A$222,DB!$C$2:$C$222,""),""))</f>
        <v>UDGUV</v>
      </c>
      <c r="S182" s="3">
        <f t="shared" si="2"/>
        <v>22</v>
      </c>
      <c r="T182" s="3" t="str">
        <f>_xlfn.XLOOKUP(C182,DB!$A$2:$A$222,DB!$D$2:$D$222,"")</f>
        <v>Sector 2</v>
      </c>
    </row>
    <row r="183" spans="1:20" x14ac:dyDescent="0.2">
      <c r="A183" t="s">
        <v>1362</v>
      </c>
      <c r="B183" t="s">
        <v>18</v>
      </c>
      <c r="C183" t="s">
        <v>1298</v>
      </c>
      <c r="D183" t="s">
        <v>30</v>
      </c>
      <c r="E183" t="s">
        <v>3445</v>
      </c>
      <c r="F183" s="2">
        <v>46277.933993055602</v>
      </c>
      <c r="G183" t="s">
        <v>22</v>
      </c>
      <c r="H183" t="s">
        <v>3975</v>
      </c>
      <c r="I183" s="3">
        <v>320</v>
      </c>
      <c r="J183" t="s">
        <v>24</v>
      </c>
      <c r="K183" t="s">
        <v>25</v>
      </c>
      <c r="L183" s="3">
        <v>870</v>
      </c>
      <c r="M183" t="s">
        <v>39</v>
      </c>
      <c r="N183" s="2">
        <v>46277.978958333297</v>
      </c>
      <c r="O183" s="3">
        <v>320</v>
      </c>
      <c r="P183" t="s">
        <v>27</v>
      </c>
      <c r="Q183" s="3">
        <v>190</v>
      </c>
      <c r="R183" s="3" t="str">
        <f>IF(OR(G183="12R",G183="12L"),_xlfn.XLOOKUP(C183,DB!$A$2:$A$222,DB!$B$2:$B$222,""),IF(OR(G183="30L",G183="30R"),_xlfn.XLOOKUP(C183,DB!$A$2:$A$222,DB!$C$2:$C$222,""),""))</f>
        <v>OMSUK</v>
      </c>
      <c r="S183" s="3">
        <f t="shared" si="2"/>
        <v>22</v>
      </c>
      <c r="T183" s="3" t="str">
        <f>_xlfn.XLOOKUP(C183,DB!$A$2:$A$222,DB!$D$2:$D$222,"")</f>
        <v>Sector 3</v>
      </c>
    </row>
    <row r="184" spans="1:20" x14ac:dyDescent="0.2">
      <c r="A184" t="s">
        <v>3976</v>
      </c>
      <c r="B184" t="s">
        <v>18</v>
      </c>
      <c r="C184" t="s">
        <v>700</v>
      </c>
      <c r="D184" t="s">
        <v>1872</v>
      </c>
      <c r="F184" s="2">
        <v>46277.934907407398</v>
      </c>
      <c r="G184" t="s">
        <v>22</v>
      </c>
      <c r="H184" t="s">
        <v>3977</v>
      </c>
      <c r="I184" s="3">
        <v>410</v>
      </c>
      <c r="J184" t="s">
        <v>24</v>
      </c>
      <c r="K184" t="s">
        <v>62</v>
      </c>
      <c r="L184" s="3">
        <v>351</v>
      </c>
      <c r="M184" t="s">
        <v>33</v>
      </c>
      <c r="N184" s="2">
        <v>46277.9543402778</v>
      </c>
      <c r="O184" s="3">
        <v>410</v>
      </c>
      <c r="P184" t="s">
        <v>27</v>
      </c>
      <c r="Q184" s="3">
        <v>40</v>
      </c>
      <c r="R184" s="3" t="str">
        <f>IF(OR(G184="12R",G184="12L"),_xlfn.XLOOKUP(C184,DB!$A$2:$A$222,DB!$B$2:$B$222,""),IF(OR(G184="30L",G184="30R"),_xlfn.XLOOKUP(C184,DB!$A$2:$A$222,DB!$C$2:$C$222,""),""))</f>
        <v>OMSUK</v>
      </c>
      <c r="S184" s="3">
        <f t="shared" si="2"/>
        <v>22</v>
      </c>
      <c r="T184" s="3" t="str">
        <f>_xlfn.XLOOKUP(C184,DB!$A$2:$A$222,DB!$D$2:$D$222,"")</f>
        <v>Sector 3</v>
      </c>
    </row>
    <row r="185" spans="1:20" x14ac:dyDescent="0.2">
      <c r="A185" t="s">
        <v>1297</v>
      </c>
      <c r="B185" t="s">
        <v>18</v>
      </c>
      <c r="C185" t="s">
        <v>1298</v>
      </c>
      <c r="D185" t="s">
        <v>30</v>
      </c>
      <c r="E185" t="s">
        <v>3978</v>
      </c>
      <c r="F185" s="2">
        <v>46277.9384027778</v>
      </c>
      <c r="G185" t="s">
        <v>22</v>
      </c>
      <c r="H185" t="s">
        <v>3979</v>
      </c>
      <c r="I185" s="3">
        <v>320</v>
      </c>
      <c r="J185" t="s">
        <v>24</v>
      </c>
      <c r="K185" t="s">
        <v>25</v>
      </c>
      <c r="L185" s="3">
        <v>821</v>
      </c>
      <c r="M185" t="s">
        <v>344</v>
      </c>
      <c r="N185" s="2">
        <v>46277.980972222198</v>
      </c>
      <c r="O185" s="3">
        <v>360</v>
      </c>
      <c r="P185" t="s">
        <v>27</v>
      </c>
      <c r="Q185" s="3">
        <v>40</v>
      </c>
      <c r="R185" s="3" t="str">
        <f>IF(OR(G185="12R",G185="12L"),_xlfn.XLOOKUP(C185,DB!$A$2:$A$222,DB!$B$2:$B$222,""),IF(OR(G185="30L",G185="30R"),_xlfn.XLOOKUP(C185,DB!$A$2:$A$222,DB!$C$2:$C$222,""),""))</f>
        <v>OMSUK</v>
      </c>
      <c r="S185" s="3">
        <f t="shared" si="2"/>
        <v>22</v>
      </c>
      <c r="T185" s="3" t="str">
        <f>_xlfn.XLOOKUP(C185,DB!$A$2:$A$222,DB!$D$2:$D$222,"")</f>
        <v>Sector 3</v>
      </c>
    </row>
    <row r="186" spans="1:20" x14ac:dyDescent="0.2">
      <c r="A186" t="s">
        <v>563</v>
      </c>
      <c r="B186" t="s">
        <v>18</v>
      </c>
      <c r="C186" t="s">
        <v>211</v>
      </c>
      <c r="D186" t="s">
        <v>174</v>
      </c>
      <c r="E186" t="s">
        <v>3980</v>
      </c>
      <c r="F186" s="2">
        <v>46277.939872685201</v>
      </c>
      <c r="G186" t="s">
        <v>22</v>
      </c>
      <c r="H186" t="s">
        <v>3981</v>
      </c>
      <c r="I186" s="3">
        <v>370</v>
      </c>
      <c r="J186" t="s">
        <v>24</v>
      </c>
      <c r="K186" t="s">
        <v>25</v>
      </c>
      <c r="L186" s="3">
        <v>140</v>
      </c>
      <c r="M186" t="s">
        <v>45</v>
      </c>
      <c r="N186" s="2">
        <v>46277.949305555601</v>
      </c>
      <c r="O186" s="3">
        <v>264</v>
      </c>
      <c r="P186" t="s">
        <v>27</v>
      </c>
      <c r="Q186" s="3">
        <v>190</v>
      </c>
      <c r="R186" s="3" t="str">
        <f>IF(OR(G186="12R",G186="12L"),_xlfn.XLOOKUP(C186,DB!$A$2:$A$222,DB!$B$2:$B$222,""),IF(OR(G186="30L",G186="30R"),_xlfn.XLOOKUP(C186,DB!$A$2:$A$222,DB!$C$2:$C$222,""),""))</f>
        <v>NUDAL</v>
      </c>
      <c r="S186" s="3">
        <f t="shared" si="2"/>
        <v>22</v>
      </c>
      <c r="T186" s="3" t="str">
        <f>_xlfn.XLOOKUP(C186,DB!$A$2:$A$222,DB!$D$2:$D$222,"")</f>
        <v>Sector 3</v>
      </c>
    </row>
    <row r="187" spans="1:20" x14ac:dyDescent="0.2">
      <c r="A187" t="s">
        <v>588</v>
      </c>
      <c r="B187" t="s">
        <v>18</v>
      </c>
      <c r="C187" t="s">
        <v>589</v>
      </c>
      <c r="D187" t="s">
        <v>65</v>
      </c>
      <c r="E187" t="s">
        <v>3808</v>
      </c>
      <c r="F187" s="2">
        <v>46277.944976851897</v>
      </c>
      <c r="G187" t="s">
        <v>22</v>
      </c>
      <c r="H187" t="s">
        <v>3982</v>
      </c>
      <c r="I187" s="3">
        <v>380</v>
      </c>
      <c r="J187" t="s">
        <v>24</v>
      </c>
      <c r="K187" t="s">
        <v>25</v>
      </c>
      <c r="L187" s="3">
        <v>866</v>
      </c>
      <c r="M187" t="s">
        <v>267</v>
      </c>
      <c r="N187" s="2">
        <v>46277.992175925901</v>
      </c>
      <c r="O187" s="3">
        <v>380</v>
      </c>
      <c r="P187" t="s">
        <v>27</v>
      </c>
      <c r="Q187" s="3">
        <v>190</v>
      </c>
      <c r="R187" s="3" t="str">
        <f>IF(OR(G187="12R",G187="12L"),_xlfn.XLOOKUP(C187,DB!$A$2:$A$222,DB!$B$2:$B$222,""),IF(OR(G187="30L",G187="30R"),_xlfn.XLOOKUP(C187,DB!$A$2:$A$222,DB!$C$2:$C$222,""),""))</f>
        <v>UDGUV</v>
      </c>
      <c r="S187" s="3">
        <f t="shared" si="2"/>
        <v>22</v>
      </c>
      <c r="T187" s="3" t="str">
        <f>_xlfn.XLOOKUP(C187,DB!$A$2:$A$222,DB!$D$2:$D$222,"")</f>
        <v>Sector 2</v>
      </c>
    </row>
    <row r="188" spans="1:20" x14ac:dyDescent="0.2">
      <c r="A188" t="s">
        <v>594</v>
      </c>
      <c r="B188" t="s">
        <v>18</v>
      </c>
      <c r="C188" t="s">
        <v>35</v>
      </c>
      <c r="D188" t="s">
        <v>65</v>
      </c>
      <c r="E188" t="s">
        <v>1220</v>
      </c>
      <c r="F188" s="2">
        <v>46277.947511574101</v>
      </c>
      <c r="G188" t="s">
        <v>22</v>
      </c>
      <c r="H188" t="s">
        <v>3983</v>
      </c>
      <c r="I188" s="3">
        <v>380</v>
      </c>
      <c r="J188" t="s">
        <v>24</v>
      </c>
      <c r="K188" t="s">
        <v>25</v>
      </c>
      <c r="L188" s="3">
        <v>869</v>
      </c>
      <c r="M188" t="s">
        <v>39</v>
      </c>
      <c r="N188" s="2">
        <v>46277.9933101852</v>
      </c>
      <c r="O188" s="3">
        <v>380</v>
      </c>
      <c r="P188" t="s">
        <v>27</v>
      </c>
      <c r="Q188" s="3">
        <v>190</v>
      </c>
      <c r="R188" s="3" t="str">
        <f>IF(OR(G188="12R",G188="12L"),_xlfn.XLOOKUP(C188,DB!$A$2:$A$222,DB!$B$2:$B$222,""),IF(OR(G188="30L",G188="30R"),_xlfn.XLOOKUP(C188,DB!$A$2:$A$222,DB!$C$2:$C$222,""),""))</f>
        <v>UDGUV</v>
      </c>
      <c r="S188" s="3">
        <f t="shared" si="2"/>
        <v>22</v>
      </c>
      <c r="T188" s="3" t="str">
        <f>_xlfn.XLOOKUP(C188,DB!$A$2:$A$222,DB!$D$2:$D$222,"")</f>
        <v>Sector 2</v>
      </c>
    </row>
    <row r="189" spans="1:20" x14ac:dyDescent="0.2">
      <c r="A189" t="s">
        <v>585</v>
      </c>
      <c r="B189" t="s">
        <v>18</v>
      </c>
      <c r="C189" t="s">
        <v>164</v>
      </c>
      <c r="D189" t="s">
        <v>49</v>
      </c>
      <c r="E189" t="s">
        <v>480</v>
      </c>
      <c r="F189" s="2">
        <v>46277.950150463003</v>
      </c>
      <c r="G189" t="s">
        <v>22</v>
      </c>
      <c r="H189" t="s">
        <v>3984</v>
      </c>
      <c r="I189" s="3">
        <v>340</v>
      </c>
      <c r="J189" t="s">
        <v>24</v>
      </c>
      <c r="K189" t="s">
        <v>25</v>
      </c>
      <c r="L189" s="3">
        <v>531</v>
      </c>
      <c r="M189" t="s">
        <v>177</v>
      </c>
      <c r="N189" s="2">
        <v>46277.977766203701</v>
      </c>
      <c r="O189" s="3">
        <v>340</v>
      </c>
      <c r="P189" t="s">
        <v>27</v>
      </c>
      <c r="Q189" s="3">
        <v>40</v>
      </c>
      <c r="R189" s="3" t="str">
        <f>IF(OR(G189="12R",G189="12L"),_xlfn.XLOOKUP(C189,DB!$A$2:$A$222,DB!$B$2:$B$222,""),IF(OR(G189="30L",G189="30R"),_xlfn.XLOOKUP(C189,DB!$A$2:$A$222,DB!$C$2:$C$222,""),""))</f>
        <v>ENEBA</v>
      </c>
      <c r="S189" s="3">
        <f t="shared" si="2"/>
        <v>22</v>
      </c>
      <c r="T189" s="3" t="str">
        <f>_xlfn.XLOOKUP(C189,DB!$A$2:$A$222,DB!$D$2:$D$222,"")</f>
        <v>Sector 3</v>
      </c>
    </row>
    <row r="190" spans="1:20" x14ac:dyDescent="0.2">
      <c r="A190" t="s">
        <v>596</v>
      </c>
      <c r="B190" t="s">
        <v>18</v>
      </c>
      <c r="C190" t="s">
        <v>337</v>
      </c>
      <c r="D190" t="s">
        <v>65</v>
      </c>
      <c r="E190" t="s">
        <v>2389</v>
      </c>
      <c r="F190" s="2">
        <v>46277.9514583333</v>
      </c>
      <c r="G190" t="s">
        <v>22</v>
      </c>
      <c r="H190" t="s">
        <v>3985</v>
      </c>
      <c r="I190" s="3">
        <v>380</v>
      </c>
      <c r="J190" t="s">
        <v>24</v>
      </c>
      <c r="K190" t="s">
        <v>25</v>
      </c>
      <c r="L190" s="3">
        <v>859</v>
      </c>
      <c r="M190" t="s">
        <v>52</v>
      </c>
      <c r="N190" s="2">
        <v>46277.9987847222</v>
      </c>
      <c r="O190" s="3">
        <v>380</v>
      </c>
      <c r="P190" t="s">
        <v>27</v>
      </c>
      <c r="Q190" s="3">
        <v>190</v>
      </c>
      <c r="R190" s="3" t="str">
        <f>IF(OR(G190="12R",G190="12L"),_xlfn.XLOOKUP(C190,DB!$A$2:$A$222,DB!$B$2:$B$222,""),IF(OR(G190="30L",G190="30R"),_xlfn.XLOOKUP(C190,DB!$A$2:$A$222,DB!$C$2:$C$222,""),""))</f>
        <v>UDGUV</v>
      </c>
      <c r="S190" s="3">
        <f t="shared" si="2"/>
        <v>22</v>
      </c>
      <c r="T190" s="3" t="str">
        <f>_xlfn.XLOOKUP(C190,DB!$A$2:$A$222,DB!$D$2:$D$222,"")</f>
        <v>Sector 2</v>
      </c>
    </row>
    <row r="191" spans="1:20" x14ac:dyDescent="0.2">
      <c r="A191" t="s">
        <v>3986</v>
      </c>
      <c r="B191" t="s">
        <v>18</v>
      </c>
      <c r="C191" t="s">
        <v>83</v>
      </c>
      <c r="D191" t="s">
        <v>2654</v>
      </c>
      <c r="F191" s="2">
        <v>46277.953425925902</v>
      </c>
      <c r="G191" t="s">
        <v>22</v>
      </c>
      <c r="H191" t="s">
        <v>3987</v>
      </c>
      <c r="I191" s="3">
        <v>200</v>
      </c>
      <c r="J191" t="s">
        <v>24</v>
      </c>
      <c r="K191" t="s">
        <v>62</v>
      </c>
      <c r="L191" s="3">
        <v>353</v>
      </c>
      <c r="M191" t="s">
        <v>83</v>
      </c>
      <c r="N191" s="2">
        <v>46277.977812500001</v>
      </c>
      <c r="O191" s="3">
        <v>0</v>
      </c>
      <c r="P191" t="s">
        <v>27</v>
      </c>
      <c r="Q191" s="3">
        <v>30</v>
      </c>
      <c r="R191" s="3" t="str">
        <f>IF(OR(G191="12R",G191="12L"),_xlfn.XLOOKUP(C191,DB!$A$2:$A$222,DB!$B$2:$B$222,""),IF(OR(G191="30L",G191="30R"),_xlfn.XLOOKUP(C191,DB!$A$2:$A$222,DB!$C$2:$C$222,""),""))</f>
        <v>UDGUV</v>
      </c>
      <c r="S191" s="3">
        <f t="shared" si="2"/>
        <v>22</v>
      </c>
      <c r="T191" s="3" t="str">
        <f>_xlfn.XLOOKUP(C191,DB!$A$2:$A$222,DB!$D$2:$D$222,"")</f>
        <v>Sector 2</v>
      </c>
    </row>
    <row r="192" spans="1:20" x14ac:dyDescent="0.2">
      <c r="A192" t="s">
        <v>602</v>
      </c>
      <c r="B192" t="s">
        <v>18</v>
      </c>
      <c r="C192" t="s">
        <v>48</v>
      </c>
      <c r="D192" t="s">
        <v>49</v>
      </c>
      <c r="E192" t="s">
        <v>788</v>
      </c>
      <c r="F192" s="2">
        <v>46277.9602199074</v>
      </c>
      <c r="G192" t="s">
        <v>22</v>
      </c>
      <c r="H192" t="s">
        <v>3988</v>
      </c>
      <c r="I192" s="3">
        <v>340</v>
      </c>
      <c r="J192" t="s">
        <v>24</v>
      </c>
      <c r="K192" t="s">
        <v>25</v>
      </c>
      <c r="L192" s="3">
        <v>873</v>
      </c>
      <c r="M192" t="s">
        <v>217</v>
      </c>
      <c r="N192" s="2">
        <v>46278.006354166697</v>
      </c>
      <c r="O192" s="3">
        <v>340</v>
      </c>
      <c r="P192" t="s">
        <v>27</v>
      </c>
      <c r="Q192" s="3">
        <v>190</v>
      </c>
      <c r="R192" s="3" t="str">
        <f>IF(OR(G192="12R",G192="12L"),_xlfn.XLOOKUP(C192,DB!$A$2:$A$222,DB!$B$2:$B$222,""),IF(OR(G192="30L",G192="30R"),_xlfn.XLOOKUP(C192,DB!$A$2:$A$222,DB!$C$2:$C$222,""),""))</f>
        <v>UDGUV</v>
      </c>
      <c r="S192" s="3">
        <f t="shared" si="2"/>
        <v>23</v>
      </c>
      <c r="T192" s="3" t="str">
        <f>_xlfn.XLOOKUP(C192,DB!$A$2:$A$222,DB!$D$2:$D$222,"")</f>
        <v>Sector 2</v>
      </c>
    </row>
    <row r="193" spans="1:20" x14ac:dyDescent="0.2">
      <c r="A193" t="s">
        <v>608</v>
      </c>
      <c r="B193" t="s">
        <v>18</v>
      </c>
      <c r="C193" t="s">
        <v>453</v>
      </c>
      <c r="D193" t="s">
        <v>165</v>
      </c>
      <c r="E193" t="s">
        <v>3989</v>
      </c>
      <c r="F193" s="2">
        <v>46277.971377314803</v>
      </c>
      <c r="G193" t="s">
        <v>22</v>
      </c>
      <c r="H193" t="s">
        <v>3990</v>
      </c>
      <c r="I193" s="3">
        <v>320</v>
      </c>
      <c r="J193" t="s">
        <v>24</v>
      </c>
      <c r="K193" t="s">
        <v>25</v>
      </c>
      <c r="L193" s="3">
        <v>532</v>
      </c>
      <c r="M193" t="s">
        <v>177</v>
      </c>
      <c r="N193" s="2">
        <v>46277.998159722199</v>
      </c>
      <c r="O193" s="3">
        <v>320</v>
      </c>
      <c r="P193" t="s">
        <v>27</v>
      </c>
      <c r="Q193" s="3">
        <v>40</v>
      </c>
      <c r="R193" s="3" t="str">
        <f>IF(OR(G193="12R",G193="12L"),_xlfn.XLOOKUP(C193,DB!$A$2:$A$222,DB!$B$2:$B$222,""),IF(OR(G193="30L",G193="30R"),_xlfn.XLOOKUP(C193,DB!$A$2:$A$222,DB!$C$2:$C$222,""),""))</f>
        <v>UDGUV</v>
      </c>
      <c r="S193" s="3">
        <f t="shared" si="2"/>
        <v>23</v>
      </c>
      <c r="T193" s="3" t="str">
        <f>_xlfn.XLOOKUP(C193,DB!$A$2:$A$222,DB!$D$2:$D$222,"")</f>
        <v>Sector 2</v>
      </c>
    </row>
    <row r="194" spans="1:20" x14ac:dyDescent="0.2">
      <c r="A194" t="s">
        <v>611</v>
      </c>
      <c r="B194" t="s">
        <v>18</v>
      </c>
      <c r="C194" t="s">
        <v>333</v>
      </c>
      <c r="D194" t="s">
        <v>65</v>
      </c>
      <c r="E194" t="s">
        <v>3459</v>
      </c>
      <c r="F194" s="2">
        <v>46277.976909722202</v>
      </c>
      <c r="G194" t="s">
        <v>22</v>
      </c>
      <c r="H194" t="s">
        <v>3991</v>
      </c>
      <c r="I194" s="3">
        <v>370</v>
      </c>
      <c r="J194" t="s">
        <v>24</v>
      </c>
      <c r="K194" t="s">
        <v>25</v>
      </c>
      <c r="L194" s="3">
        <v>151</v>
      </c>
      <c r="M194" t="s">
        <v>158</v>
      </c>
      <c r="N194" s="2">
        <v>46277.987256944398</v>
      </c>
      <c r="O194" s="3">
        <v>288</v>
      </c>
      <c r="P194" t="s">
        <v>27</v>
      </c>
      <c r="Q194" s="3">
        <v>190</v>
      </c>
      <c r="R194" s="3" t="str">
        <f>IF(OR(G194="12R",G194="12L"),_xlfn.XLOOKUP(C194,DB!$A$2:$A$222,DB!$B$2:$B$222,""),IF(OR(G194="30L",G194="30R"),_xlfn.XLOOKUP(C194,DB!$A$2:$A$222,DB!$C$2:$C$222,""),""))</f>
        <v>TAKUX</v>
      </c>
      <c r="S194" s="3">
        <f t="shared" si="2"/>
        <v>23</v>
      </c>
      <c r="T194" s="3" t="str">
        <f>_xlfn.XLOOKUP(C194,DB!$A$2:$A$222,DB!$D$2:$D$222,"")</f>
        <v>Sector 7</v>
      </c>
    </row>
    <row r="195" spans="1:20" x14ac:dyDescent="0.2">
      <c r="A195" t="s">
        <v>2040</v>
      </c>
      <c r="B195" t="s">
        <v>18</v>
      </c>
      <c r="C195" t="s">
        <v>2041</v>
      </c>
      <c r="D195" t="s">
        <v>42</v>
      </c>
      <c r="E195" t="s">
        <v>3992</v>
      </c>
      <c r="F195" s="2">
        <v>46277.984456018501</v>
      </c>
      <c r="G195" t="s">
        <v>22</v>
      </c>
      <c r="H195" t="s">
        <v>3993</v>
      </c>
      <c r="I195" s="3">
        <v>390</v>
      </c>
      <c r="J195" t="s">
        <v>24</v>
      </c>
      <c r="K195" t="s">
        <v>25</v>
      </c>
      <c r="L195" s="3">
        <v>360</v>
      </c>
      <c r="M195" t="s">
        <v>33</v>
      </c>
      <c r="N195" s="2">
        <v>46278.004293981503</v>
      </c>
      <c r="O195" s="3">
        <v>359</v>
      </c>
      <c r="P195" t="s">
        <v>46</v>
      </c>
      <c r="Q195" s="3">
        <v>40</v>
      </c>
      <c r="R195" s="3" t="str">
        <f>IF(OR(G195="12R",G195="12L"),_xlfn.XLOOKUP(C195,DB!$A$2:$A$222,DB!$B$2:$B$222,""),IF(OR(G195="30L",G195="30R"),_xlfn.XLOOKUP(C195,DB!$A$2:$A$222,DB!$C$2:$C$222,""),""))</f>
        <v>NUDAL</v>
      </c>
      <c r="S195" s="3">
        <f t="shared" ref="S195:S258" si="3">HOUR(F195)</f>
        <v>23</v>
      </c>
      <c r="T195" s="3" t="str">
        <f>_xlfn.XLOOKUP(C195,DB!$A$2:$A$222,DB!$D$2:$D$222,"")</f>
        <v>Sector 3</v>
      </c>
    </row>
    <row r="196" spans="1:20" x14ac:dyDescent="0.2">
      <c r="A196" t="s">
        <v>605</v>
      </c>
      <c r="B196" t="s">
        <v>18</v>
      </c>
      <c r="C196" t="s">
        <v>77</v>
      </c>
      <c r="D196" t="s">
        <v>65</v>
      </c>
      <c r="E196" t="s">
        <v>606</v>
      </c>
      <c r="F196" s="2">
        <v>46277.987233796302</v>
      </c>
      <c r="G196" t="s">
        <v>22</v>
      </c>
      <c r="H196" t="s">
        <v>3994</v>
      </c>
      <c r="I196" s="3">
        <v>380</v>
      </c>
      <c r="J196" t="s">
        <v>24</v>
      </c>
      <c r="K196" t="s">
        <v>25</v>
      </c>
      <c r="L196" s="3">
        <v>877</v>
      </c>
      <c r="M196" t="s">
        <v>3232</v>
      </c>
      <c r="N196" s="2">
        <v>46278.036921296298</v>
      </c>
      <c r="O196" s="3">
        <v>380</v>
      </c>
      <c r="P196" t="s">
        <v>27</v>
      </c>
      <c r="Q196" s="3">
        <v>190</v>
      </c>
      <c r="R196" s="3" t="str">
        <f>IF(OR(G196="12R",G196="12L"),_xlfn.XLOOKUP(C196,DB!$A$2:$A$222,DB!$B$2:$B$222,""),IF(OR(G196="30L",G196="30R"),_xlfn.XLOOKUP(C196,DB!$A$2:$A$222,DB!$C$2:$C$222,""),""))</f>
        <v>UDGUV</v>
      </c>
      <c r="S196" s="3">
        <f t="shared" si="3"/>
        <v>23</v>
      </c>
      <c r="T196" s="3" t="str">
        <f>_xlfn.XLOOKUP(C196,DB!$A$2:$A$222,DB!$D$2:$D$222,"")</f>
        <v>Sector 2</v>
      </c>
    </row>
    <row r="197" spans="1:20" x14ac:dyDescent="0.2">
      <c r="A197" t="s">
        <v>614</v>
      </c>
      <c r="B197" t="s">
        <v>18</v>
      </c>
      <c r="C197" t="s">
        <v>48</v>
      </c>
      <c r="D197" t="s">
        <v>174</v>
      </c>
      <c r="E197" t="s">
        <v>2483</v>
      </c>
      <c r="F197" s="2">
        <v>46277.988969907397</v>
      </c>
      <c r="G197" t="s">
        <v>22</v>
      </c>
      <c r="H197" t="s">
        <v>3995</v>
      </c>
      <c r="I197" s="3">
        <v>360</v>
      </c>
      <c r="J197" t="s">
        <v>24</v>
      </c>
      <c r="K197" t="s">
        <v>25</v>
      </c>
      <c r="L197" s="3">
        <v>861</v>
      </c>
      <c r="M197" t="s">
        <v>52</v>
      </c>
      <c r="N197" s="2">
        <v>46278.035474536999</v>
      </c>
      <c r="O197" s="3">
        <v>380</v>
      </c>
      <c r="P197" t="s">
        <v>27</v>
      </c>
      <c r="Q197" s="3">
        <v>190</v>
      </c>
      <c r="R197" s="3" t="str">
        <f>IF(OR(G197="12R",G197="12L"),_xlfn.XLOOKUP(C197,DB!$A$2:$A$222,DB!$B$2:$B$222,""),IF(OR(G197="30L",G197="30R"),_xlfn.XLOOKUP(C197,DB!$A$2:$A$222,DB!$C$2:$C$222,""),""))</f>
        <v>UDGUV</v>
      </c>
      <c r="S197" s="3">
        <f t="shared" si="3"/>
        <v>23</v>
      </c>
      <c r="T197" s="3" t="str">
        <f>_xlfn.XLOOKUP(C197,DB!$A$2:$A$222,DB!$D$2:$D$222,"")</f>
        <v>Sector 2</v>
      </c>
    </row>
    <row r="198" spans="1:20" x14ac:dyDescent="0.2">
      <c r="A198" t="s">
        <v>1340</v>
      </c>
      <c r="B198" t="s">
        <v>18</v>
      </c>
      <c r="C198" t="s">
        <v>131</v>
      </c>
      <c r="D198" t="s">
        <v>20</v>
      </c>
      <c r="E198" t="s">
        <v>993</v>
      </c>
      <c r="F198" s="2">
        <v>46277.990439814799</v>
      </c>
      <c r="G198" t="s">
        <v>22</v>
      </c>
      <c r="H198" t="s">
        <v>3996</v>
      </c>
      <c r="I198" s="3">
        <v>360</v>
      </c>
      <c r="J198" t="s">
        <v>24</v>
      </c>
      <c r="K198" t="s">
        <v>25</v>
      </c>
      <c r="L198" s="3">
        <v>876</v>
      </c>
      <c r="M198" t="s">
        <v>134</v>
      </c>
      <c r="N198" s="2">
        <v>46278.037592592598</v>
      </c>
      <c r="O198" s="3">
        <v>216</v>
      </c>
      <c r="P198" t="s">
        <v>27</v>
      </c>
      <c r="Q198" s="3">
        <v>190</v>
      </c>
      <c r="R198" s="3" t="str">
        <f>IF(OR(G198="12R",G198="12L"),_xlfn.XLOOKUP(C198,DB!$A$2:$A$222,DB!$B$2:$B$222,""),IF(OR(G198="30L",G198="30R"),_xlfn.XLOOKUP(C198,DB!$A$2:$A$222,DB!$C$2:$C$222,""),""))</f>
        <v>UDGUV</v>
      </c>
      <c r="S198" s="3">
        <f t="shared" si="3"/>
        <v>23</v>
      </c>
      <c r="T198" s="3" t="str">
        <f>_xlfn.XLOOKUP(C198,DB!$A$2:$A$222,DB!$D$2:$D$222,"")</f>
        <v>Sector 2</v>
      </c>
    </row>
    <row r="199" spans="1: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1: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1: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1: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1: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1: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1: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1: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1: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1: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6: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6: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6: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6: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6: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6: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6: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6: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6: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6: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6: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6: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6:20" x14ac:dyDescent="0.2">
      <c r="F221" s="2"/>
      <c r="I221" s="3"/>
      <c r="L221" s="3"/>
      <c r="N221" s="2"/>
      <c r="O221" s="3"/>
      <c r="Q221" s="3"/>
      <c r="R221" s="3" t="str">
        <f>IF(OR(G221="12R",G221="12L"),_xlfn.XLOOKUP(C221,DB!$A$2:$A$222,DB!$B$2:$B$222,""),IF(OR(G221="30L",G221="30R"),_xlfn.XLOOKUP(C221,DB!$A$2:$A$222,DB!$C$2:$C$222,""),""))</f>
        <v/>
      </c>
      <c r="S221" s="3">
        <f t="shared" si="3"/>
        <v>0</v>
      </c>
      <c r="T221" s="3" t="str">
        <f>_xlfn.XLOOKUP(C221,DB!$A$2:$A$222,DB!$D$2:$D$222,"")</f>
        <v/>
      </c>
    </row>
    <row r="222" spans="6:20" x14ac:dyDescent="0.2">
      <c r="F222" s="2"/>
      <c r="I222" s="3"/>
      <c r="L222" s="3"/>
      <c r="N222" s="2"/>
      <c r="O222" s="3"/>
      <c r="Q222" s="3"/>
      <c r="R222" s="3" t="str">
        <f>IF(OR(G222="12R",G222="12L"),_xlfn.XLOOKUP(C222,DB!$A$2:$A$222,DB!$B$2:$B$222,""),IF(OR(G222="30L",G222="30R"),_xlfn.XLOOKUP(C222,DB!$A$2:$A$222,DB!$C$2:$C$222,""),""))</f>
        <v/>
      </c>
      <c r="S222" s="3">
        <f t="shared" si="3"/>
        <v>0</v>
      </c>
      <c r="T222" s="3" t="str">
        <f>_xlfn.XLOOKUP(C222,DB!$A$2:$A$222,DB!$D$2:$D$222,"")</f>
        <v/>
      </c>
    </row>
    <row r="223" spans="6:20" x14ac:dyDescent="0.2">
      <c r="F223" s="2"/>
      <c r="I223" s="3"/>
      <c r="L223" s="3"/>
      <c r="N223" s="2"/>
      <c r="O223" s="3"/>
      <c r="Q223" s="3"/>
      <c r="R223" s="3" t="str">
        <f>IF(OR(G223="12R",G223="12L"),_xlfn.XLOOKUP(C223,DB!$A$2:$A$222,DB!$B$2:$B$222,""),IF(OR(G223="30L",G223="30R"),_xlfn.XLOOKUP(C223,DB!$A$2:$A$222,DB!$C$2:$C$222,""),""))</f>
        <v/>
      </c>
      <c r="S223" s="3">
        <f t="shared" si="3"/>
        <v>0</v>
      </c>
      <c r="T223" s="3" t="str">
        <f>_xlfn.XLOOKUP(C223,DB!$A$2:$A$222,DB!$D$2:$D$222,"")</f>
        <v/>
      </c>
    </row>
    <row r="224" spans="6:20" x14ac:dyDescent="0.2">
      <c r="F224" s="2"/>
      <c r="I224" s="3"/>
      <c r="L224" s="3"/>
      <c r="N224" s="2"/>
      <c r="O224" s="3"/>
      <c r="Q224" s="3"/>
      <c r="R224" s="3" t="str">
        <f>IF(OR(G224="12R",G224="12L"),_xlfn.XLOOKUP(C224,DB!$A$2:$A$222,DB!$B$2:$B$222,""),IF(OR(G224="30L",G224="30R"),_xlfn.XLOOKUP(C224,DB!$A$2:$A$222,DB!$C$2:$C$222,""),""))</f>
        <v/>
      </c>
      <c r="S224" s="3">
        <f t="shared" si="3"/>
        <v>0</v>
      </c>
      <c r="T224" s="3" t="str">
        <f>_xlfn.XLOOKUP(C224,DB!$A$2:$A$222,DB!$D$2:$D$222,"")</f>
        <v/>
      </c>
    </row>
    <row r="225" spans="6:20" x14ac:dyDescent="0.2">
      <c r="F225" s="2"/>
      <c r="I225" s="3"/>
      <c r="L225" s="3"/>
      <c r="N225" s="2"/>
      <c r="O225" s="3"/>
      <c r="Q225" s="3"/>
      <c r="R225" s="3" t="str">
        <f>IF(OR(G225="12R",G225="12L"),_xlfn.XLOOKUP(C225,DB!$A$2:$A$222,DB!$B$2:$B$222,""),IF(OR(G225="30L",G225="30R"),_xlfn.XLOOKUP(C225,DB!$A$2:$A$222,DB!$C$2:$C$222,""),""))</f>
        <v/>
      </c>
      <c r="S225" s="3">
        <f t="shared" si="3"/>
        <v>0</v>
      </c>
      <c r="T225" s="3" t="str">
        <f>_xlfn.XLOOKUP(C225,DB!$A$2:$A$222,DB!$D$2:$D$222,"")</f>
        <v/>
      </c>
    </row>
    <row r="226" spans="6:20" x14ac:dyDescent="0.2">
      <c r="F226" s="2"/>
      <c r="I226" s="3"/>
      <c r="L226" s="3"/>
      <c r="N226" s="2"/>
      <c r="O226" s="3"/>
      <c r="Q226" s="3"/>
      <c r="R226" s="3" t="str">
        <f>IF(OR(G226="12R",G226="12L"),_xlfn.XLOOKUP(C226,DB!$A$2:$A$222,DB!$B$2:$B$222,""),IF(OR(G226="30L",G226="30R"),_xlfn.XLOOKUP(C226,DB!$A$2:$A$222,DB!$C$2:$C$222,""),""))</f>
        <v/>
      </c>
      <c r="S226" s="3">
        <f t="shared" si="3"/>
        <v>0</v>
      </c>
      <c r="T226" s="3" t="str">
        <f>_xlfn.XLOOKUP(C226,DB!$A$2:$A$222,DB!$D$2:$D$222,"")</f>
        <v/>
      </c>
    </row>
    <row r="227" spans="6:20" x14ac:dyDescent="0.2">
      <c r="F227" s="2"/>
      <c r="I227" s="3"/>
      <c r="L227" s="3"/>
      <c r="N227" s="2"/>
      <c r="O227" s="3"/>
      <c r="Q227" s="3"/>
      <c r="R227" s="3" t="str">
        <f>IF(OR(G227="12R",G227="12L"),_xlfn.XLOOKUP(C227,DB!$A$2:$A$222,DB!$B$2:$B$222,""),IF(OR(G227="30L",G227="30R"),_xlfn.XLOOKUP(C227,DB!$A$2:$A$222,DB!$C$2:$C$222,""),""))</f>
        <v/>
      </c>
      <c r="S227" s="3">
        <f t="shared" si="3"/>
        <v>0</v>
      </c>
      <c r="T227" s="3" t="str">
        <f>_xlfn.XLOOKUP(C227,DB!$A$2:$A$222,DB!$D$2:$D$222,"")</f>
        <v/>
      </c>
    </row>
    <row r="228" spans="6:20" x14ac:dyDescent="0.2">
      <c r="F228" s="2"/>
      <c r="I228" s="3"/>
      <c r="L228" s="3"/>
      <c r="N228" s="2"/>
      <c r="O228" s="3"/>
      <c r="Q228" s="3"/>
      <c r="R228" s="3" t="str">
        <f>IF(OR(G228="12R",G228="12L"),_xlfn.XLOOKUP(C228,DB!$A$2:$A$222,DB!$B$2:$B$222,""),IF(OR(G228="30L",G228="30R"),_xlfn.XLOOKUP(C228,DB!$A$2:$A$222,DB!$C$2:$C$222,""),""))</f>
        <v/>
      </c>
      <c r="S228" s="3">
        <f t="shared" si="3"/>
        <v>0</v>
      </c>
      <c r="T228" s="3" t="str">
        <f>_xlfn.XLOOKUP(C228,DB!$A$2:$A$222,DB!$D$2:$D$222,"")</f>
        <v/>
      </c>
    </row>
    <row r="229" spans="6:20" x14ac:dyDescent="0.2">
      <c r="F229" s="2"/>
      <c r="I229" s="3"/>
      <c r="L229" s="3"/>
      <c r="N229" s="2"/>
      <c r="O229" s="3"/>
      <c r="Q229" s="3"/>
      <c r="R229" s="3" t="str">
        <f>IF(OR(G229="12R",G229="12L"),_xlfn.XLOOKUP(C229,DB!$A$2:$A$222,DB!$B$2:$B$222,""),IF(OR(G229="30L",G229="30R"),_xlfn.XLOOKUP(C229,DB!$A$2:$A$222,DB!$C$2:$C$222,""),""))</f>
        <v/>
      </c>
      <c r="S229" s="3">
        <f t="shared" si="3"/>
        <v>0</v>
      </c>
      <c r="T229" s="3" t="str">
        <f>_xlfn.XLOOKUP(C229,DB!$A$2:$A$222,DB!$D$2:$D$222,"")</f>
        <v/>
      </c>
    </row>
    <row r="230" spans="6:20" x14ac:dyDescent="0.2">
      <c r="F230" s="2"/>
      <c r="I230" s="3"/>
      <c r="L230" s="3"/>
      <c r="N230" s="2"/>
      <c r="O230" s="3"/>
      <c r="Q230" s="3"/>
      <c r="R230" s="3" t="str">
        <f>IF(OR(G230="12R",G230="12L"),_xlfn.XLOOKUP(C230,DB!$A$2:$A$222,DB!$B$2:$B$222,""),IF(OR(G230="30L",G230="30R"),_xlfn.XLOOKUP(C230,DB!$A$2:$A$222,DB!$C$2:$C$222,""),""))</f>
        <v/>
      </c>
      <c r="S230" s="3">
        <f t="shared" si="3"/>
        <v>0</v>
      </c>
      <c r="T230" s="3" t="str">
        <f>_xlfn.XLOOKUP(C230,DB!$A$2:$A$222,DB!$D$2:$D$222,"")</f>
        <v/>
      </c>
    </row>
    <row r="231" spans="6:20" x14ac:dyDescent="0.2">
      <c r="F231" s="2"/>
      <c r="I231" s="3"/>
      <c r="L231" s="3"/>
      <c r="N231" s="2"/>
      <c r="O231" s="3"/>
      <c r="Q231" s="3"/>
      <c r="R231" s="3" t="str">
        <f>IF(OR(G231="12R",G231="12L"),_xlfn.XLOOKUP(C231,DB!$A$2:$A$222,DB!$B$2:$B$222,""),IF(OR(G231="30L",G231="30R"),_xlfn.XLOOKUP(C231,DB!$A$2:$A$222,DB!$C$2:$C$222,""),""))</f>
        <v/>
      </c>
      <c r="S231" s="3">
        <f t="shared" si="3"/>
        <v>0</v>
      </c>
      <c r="T231" s="3" t="str">
        <f>_xlfn.XLOOKUP(C231,DB!$A$2:$A$222,DB!$D$2:$D$222,"")</f>
        <v/>
      </c>
    </row>
    <row r="232" spans="6:20" x14ac:dyDescent="0.2">
      <c r="F232" s="2"/>
      <c r="I232" s="3"/>
      <c r="L232" s="3"/>
      <c r="N232" s="2"/>
      <c r="O232" s="3"/>
      <c r="Q232" s="3"/>
      <c r="R232" s="3" t="str">
        <f>IF(OR(G232="12R",G232="12L"),_xlfn.XLOOKUP(C232,DB!$A$2:$A$222,DB!$B$2:$B$222,""),IF(OR(G232="30L",G232="30R"),_xlfn.XLOOKUP(C232,DB!$A$2:$A$222,DB!$C$2:$C$222,""),""))</f>
        <v/>
      </c>
      <c r="S232" s="3">
        <f t="shared" si="3"/>
        <v>0</v>
      </c>
      <c r="T232" s="3" t="str">
        <f>_xlfn.XLOOKUP(C232,DB!$A$2:$A$222,DB!$D$2:$D$222,"")</f>
        <v/>
      </c>
    </row>
    <row r="233" spans="6:20" x14ac:dyDescent="0.2">
      <c r="F233" s="2"/>
      <c r="I233" s="3"/>
      <c r="L233" s="3"/>
      <c r="N233" s="2"/>
      <c r="O233" s="3"/>
      <c r="Q233" s="3"/>
      <c r="R233" s="3" t="str">
        <f>IF(OR(G233="12R",G233="12L"),_xlfn.XLOOKUP(C233,DB!$A$2:$A$222,DB!$B$2:$B$222,""),IF(OR(G233="30L",G233="30R"),_xlfn.XLOOKUP(C233,DB!$A$2:$A$222,DB!$C$2:$C$222,""),""))</f>
        <v/>
      </c>
      <c r="S233" s="3">
        <f t="shared" si="3"/>
        <v>0</v>
      </c>
      <c r="T233" s="3" t="str">
        <f>_xlfn.XLOOKUP(C233,DB!$A$2:$A$222,DB!$D$2:$D$222,"")</f>
        <v/>
      </c>
    </row>
    <row r="234" spans="6:20" x14ac:dyDescent="0.2">
      <c r="F234" s="2"/>
      <c r="I234" s="3"/>
      <c r="L234" s="3"/>
      <c r="N234" s="2"/>
      <c r="O234" s="3"/>
      <c r="Q234" s="3"/>
      <c r="R234" s="3" t="str">
        <f>IF(OR(G234="12R",G234="12L"),_xlfn.XLOOKUP(C234,DB!$A$2:$A$222,DB!$B$2:$B$222,""),IF(OR(G234="30L",G234="30R"),_xlfn.XLOOKUP(C234,DB!$A$2:$A$222,DB!$C$2:$C$222,""),""))</f>
        <v/>
      </c>
      <c r="S234" s="3">
        <f t="shared" si="3"/>
        <v>0</v>
      </c>
      <c r="T234" s="3" t="str">
        <f>_xlfn.XLOOKUP(C234,DB!$A$2:$A$222,DB!$D$2:$D$222,"")</f>
        <v/>
      </c>
    </row>
    <row r="235" spans="6:20" x14ac:dyDescent="0.2">
      <c r="F235" s="2"/>
      <c r="I235" s="3"/>
      <c r="L235" s="3"/>
      <c r="N235" s="2"/>
      <c r="O235" s="3"/>
      <c r="Q235" s="3"/>
      <c r="R235" s="3" t="str">
        <f>IF(OR(G235="12R",G235="12L"),_xlfn.XLOOKUP(C235,DB!$A$2:$A$222,DB!$B$2:$B$222,""),IF(OR(G235="30L",G235="30R"),_xlfn.XLOOKUP(C235,DB!$A$2:$A$222,DB!$C$2:$C$222,""),""))</f>
        <v/>
      </c>
      <c r="S235" s="3">
        <f t="shared" si="3"/>
        <v>0</v>
      </c>
      <c r="T235" s="3" t="str">
        <f>_xlfn.XLOOKUP(C235,DB!$A$2:$A$222,DB!$D$2:$D$222,"")</f>
        <v/>
      </c>
    </row>
    <row r="236" spans="6:20" x14ac:dyDescent="0.2">
      <c r="F236" s="2"/>
      <c r="I236" s="3"/>
      <c r="L236" s="3"/>
      <c r="N236" s="2"/>
      <c r="O236" s="3"/>
      <c r="Q236" s="3"/>
      <c r="R236" s="3" t="str">
        <f>IF(OR(G236="12R",G236="12L"),_xlfn.XLOOKUP(C236,DB!$A$2:$A$222,DB!$B$2:$B$222,""),IF(OR(G236="30L",G236="30R"),_xlfn.XLOOKUP(C236,DB!$A$2:$A$222,DB!$C$2:$C$222,""),""))</f>
        <v/>
      </c>
      <c r="S236" s="3">
        <f t="shared" si="3"/>
        <v>0</v>
      </c>
      <c r="T236" s="3" t="str">
        <f>_xlfn.XLOOKUP(C236,DB!$A$2:$A$222,DB!$D$2:$D$222,"")</f>
        <v/>
      </c>
    </row>
    <row r="237" spans="6:20" x14ac:dyDescent="0.2">
      <c r="F237" s="2"/>
      <c r="I237" s="3"/>
      <c r="L237" s="3"/>
      <c r="N237" s="2"/>
      <c r="O237" s="3"/>
      <c r="Q237" s="3"/>
      <c r="R237" s="3" t="str">
        <f>IF(OR(G237="12R",G237="12L"),_xlfn.XLOOKUP(C237,DB!$A$2:$A$222,DB!$B$2:$B$222,""),IF(OR(G237="30L",G237="30R"),_xlfn.XLOOKUP(C237,DB!$A$2:$A$222,DB!$C$2:$C$222,""),""))</f>
        <v/>
      </c>
      <c r="S237" s="3">
        <f t="shared" si="3"/>
        <v>0</v>
      </c>
      <c r="T237" s="3" t="str">
        <f>_xlfn.XLOOKUP(C237,DB!$A$2:$A$222,DB!$D$2:$D$222,"")</f>
        <v/>
      </c>
    </row>
    <row r="238" spans="6:20" x14ac:dyDescent="0.2">
      <c r="F238" s="2"/>
      <c r="I238" s="3"/>
      <c r="L238" s="3"/>
      <c r="N238" s="2"/>
      <c r="O238" s="3"/>
      <c r="Q238" s="3"/>
      <c r="R238" s="3" t="str">
        <f>IF(OR(G238="12R",G238="12L"),_xlfn.XLOOKUP(C238,DB!$A$2:$A$222,DB!$B$2:$B$222,""),IF(OR(G238="30L",G238="30R"),_xlfn.XLOOKUP(C238,DB!$A$2:$A$222,DB!$C$2:$C$222,""),""))</f>
        <v/>
      </c>
      <c r="S238" s="3">
        <f t="shared" si="3"/>
        <v>0</v>
      </c>
      <c r="T238" s="3" t="str">
        <f>_xlfn.XLOOKUP(C238,DB!$A$2:$A$222,DB!$D$2:$D$222,"")</f>
        <v/>
      </c>
    </row>
    <row r="239" spans="6:20" x14ac:dyDescent="0.2">
      <c r="F239" s="2"/>
      <c r="I239" s="3"/>
      <c r="L239" s="3"/>
      <c r="N239" s="2"/>
      <c r="O239" s="3"/>
      <c r="Q239" s="3"/>
      <c r="R239" s="3" t="str">
        <f>IF(OR(G239="12R",G239="12L"),_xlfn.XLOOKUP(C239,DB!$A$2:$A$222,DB!$B$2:$B$222,""),IF(OR(G239="30L",G239="30R"),_xlfn.XLOOKUP(C239,DB!$A$2:$A$222,DB!$C$2:$C$222,""),""))</f>
        <v/>
      </c>
      <c r="S239" s="3">
        <f t="shared" si="3"/>
        <v>0</v>
      </c>
      <c r="T239" s="3" t="str">
        <f>_xlfn.XLOOKUP(C239,DB!$A$2:$A$222,DB!$D$2:$D$222,"")</f>
        <v/>
      </c>
    </row>
    <row r="240" spans="6:20" x14ac:dyDescent="0.2">
      <c r="F240" s="2"/>
      <c r="I240" s="3"/>
      <c r="L240" s="3"/>
      <c r="N240" s="2"/>
      <c r="O240" s="3"/>
      <c r="Q240" s="3"/>
      <c r="R240" s="3" t="str">
        <f>IF(OR(G240="12R",G240="12L"),_xlfn.XLOOKUP(C240,DB!$A$2:$A$222,DB!$B$2:$B$222,""),IF(OR(G240="30L",G240="30R"),_xlfn.XLOOKUP(C240,DB!$A$2:$A$222,DB!$C$2:$C$222,""),""))</f>
        <v/>
      </c>
      <c r="S240" s="3">
        <f t="shared" si="3"/>
        <v>0</v>
      </c>
      <c r="T240" s="3" t="str">
        <f>_xlfn.XLOOKUP(C240,DB!$A$2:$A$222,DB!$D$2:$D$222,"")</f>
        <v/>
      </c>
    </row>
    <row r="241" spans="6:20" x14ac:dyDescent="0.2">
      <c r="F241" s="2"/>
      <c r="I241" s="3"/>
      <c r="L241" s="3"/>
      <c r="N241" s="2"/>
      <c r="O241" s="3"/>
      <c r="Q241" s="3"/>
      <c r="R241" s="3" t="str">
        <f>IF(OR(G241="12R",G241="12L"),_xlfn.XLOOKUP(C241,DB!$A$2:$A$222,DB!$B$2:$B$222,""),IF(OR(G241="30L",G241="30R"),_xlfn.XLOOKUP(C241,DB!$A$2:$A$222,DB!$C$2:$C$222,""),""))</f>
        <v/>
      </c>
      <c r="S241" s="3">
        <f t="shared" si="3"/>
        <v>0</v>
      </c>
      <c r="T241" s="3" t="str">
        <f>_xlfn.XLOOKUP(C241,DB!$A$2:$A$222,DB!$D$2:$D$222,"")</f>
        <v/>
      </c>
    </row>
    <row r="242" spans="6:20" x14ac:dyDescent="0.2">
      <c r="F242" s="2"/>
      <c r="I242" s="3"/>
      <c r="L242" s="3"/>
      <c r="N242" s="2"/>
      <c r="O242" s="3"/>
      <c r="Q242" s="3"/>
      <c r="R242" s="3" t="str">
        <f>IF(OR(G242="12R",G242="12L"),_xlfn.XLOOKUP(C242,DB!$A$2:$A$222,DB!$B$2:$B$222,""),IF(OR(G242="30L",G242="30R"),_xlfn.XLOOKUP(C242,DB!$A$2:$A$222,DB!$C$2:$C$222,""),""))</f>
        <v/>
      </c>
      <c r="S242" s="3">
        <f t="shared" si="3"/>
        <v>0</v>
      </c>
      <c r="T242" s="3" t="str">
        <f>_xlfn.XLOOKUP(C242,DB!$A$2:$A$222,DB!$D$2:$D$222,"")</f>
        <v/>
      </c>
    </row>
    <row r="243" spans="6:20" x14ac:dyDescent="0.2">
      <c r="F243" s="2"/>
      <c r="I243" s="3"/>
      <c r="L243" s="3"/>
      <c r="N243" s="2"/>
      <c r="O243" s="3"/>
      <c r="Q243" s="3"/>
      <c r="R243" s="3" t="str">
        <f>IF(OR(G243="12R",G243="12L"),_xlfn.XLOOKUP(C243,DB!$A$2:$A$222,DB!$B$2:$B$222,""),IF(OR(G243="30L",G243="30R"),_xlfn.XLOOKUP(C243,DB!$A$2:$A$222,DB!$C$2:$C$222,""),""))</f>
        <v/>
      </c>
      <c r="S243" s="3">
        <f t="shared" si="3"/>
        <v>0</v>
      </c>
      <c r="T243" s="3" t="str">
        <f>_xlfn.XLOOKUP(C243,DB!$A$2:$A$222,DB!$D$2:$D$222,"")</f>
        <v/>
      </c>
    </row>
    <row r="244" spans="6:20" x14ac:dyDescent="0.2">
      <c r="F244" s="2"/>
      <c r="I244" s="3"/>
      <c r="L244" s="3"/>
      <c r="N244" s="2"/>
      <c r="O244" s="3"/>
      <c r="Q244" s="3"/>
      <c r="R244" s="3" t="str">
        <f>IF(OR(G244="12R",G244="12L"),_xlfn.XLOOKUP(C244,DB!$A$2:$A$222,DB!$B$2:$B$222,""),IF(OR(G244="30L",G244="30R"),_xlfn.XLOOKUP(C244,DB!$A$2:$A$222,DB!$C$2:$C$222,""),""))</f>
        <v/>
      </c>
      <c r="S244" s="3">
        <f t="shared" si="3"/>
        <v>0</v>
      </c>
      <c r="T244" s="3" t="str">
        <f>_xlfn.XLOOKUP(C244,DB!$A$2:$A$222,DB!$D$2:$D$222,"")</f>
        <v/>
      </c>
    </row>
    <row r="245" spans="6:20" x14ac:dyDescent="0.2">
      <c r="F245" s="2"/>
      <c r="I245" s="3"/>
      <c r="L245" s="3"/>
      <c r="N245" s="2"/>
      <c r="O245" s="3"/>
      <c r="Q245" s="3"/>
      <c r="R245" s="3" t="str">
        <f>IF(OR(G245="12R",G245="12L"),_xlfn.XLOOKUP(C245,DB!$A$2:$A$222,DB!$B$2:$B$222,""),IF(OR(G245="30L",G245="30R"),_xlfn.XLOOKUP(C245,DB!$A$2:$A$222,DB!$C$2:$C$222,""),""))</f>
        <v/>
      </c>
      <c r="S245" s="3">
        <f t="shared" si="3"/>
        <v>0</v>
      </c>
      <c r="T245" s="3" t="str">
        <f>_xlfn.XLOOKUP(C245,DB!$A$2:$A$222,DB!$D$2:$D$222,"")</f>
        <v/>
      </c>
    </row>
    <row r="246" spans="6:20" x14ac:dyDescent="0.2">
      <c r="F246" s="2"/>
      <c r="I246" s="3"/>
      <c r="L246" s="3"/>
      <c r="N246" s="2"/>
      <c r="O246" s="3"/>
      <c r="Q246" s="3"/>
      <c r="R246" s="3" t="str">
        <f>IF(OR(G246="12R",G246="12L"),_xlfn.XLOOKUP(C246,DB!$A$2:$A$222,DB!$B$2:$B$222,""),IF(OR(G246="30L",G246="30R"),_xlfn.XLOOKUP(C246,DB!$A$2:$A$222,DB!$C$2:$C$222,""),""))</f>
        <v/>
      </c>
      <c r="S246" s="3">
        <f t="shared" si="3"/>
        <v>0</v>
      </c>
      <c r="T246" s="3" t="str">
        <f>_xlfn.XLOOKUP(C246,DB!$A$2:$A$222,DB!$D$2:$D$222,"")</f>
        <v/>
      </c>
    </row>
    <row r="247" spans="6:20" x14ac:dyDescent="0.2">
      <c r="F247" s="2"/>
      <c r="I247" s="3"/>
      <c r="L247" s="3"/>
      <c r="N247" s="2"/>
      <c r="O247" s="3"/>
      <c r="Q247" s="3"/>
      <c r="R247" s="3" t="str">
        <f>IF(OR(G247="12R",G247="12L"),_xlfn.XLOOKUP(C247,DB!$A$2:$A$222,DB!$B$2:$B$222,""),IF(OR(G247="30L",G247="30R"),_xlfn.XLOOKUP(C247,DB!$A$2:$A$222,DB!$C$2:$C$222,""),""))</f>
        <v/>
      </c>
      <c r="S247" s="3">
        <f t="shared" si="3"/>
        <v>0</v>
      </c>
      <c r="T247" s="3" t="str">
        <f>_xlfn.XLOOKUP(C247,DB!$A$2:$A$222,DB!$D$2:$D$222,"")</f>
        <v/>
      </c>
    </row>
    <row r="248" spans="6:20" x14ac:dyDescent="0.2">
      <c r="F248" s="2"/>
      <c r="I248" s="3"/>
      <c r="L248" s="3"/>
      <c r="N248" s="2"/>
      <c r="O248" s="3"/>
      <c r="Q248" s="3"/>
      <c r="R248" s="3" t="str">
        <f>IF(OR(G248="12R",G248="12L"),_xlfn.XLOOKUP(C248,DB!$A$2:$A$222,DB!$B$2:$B$222,""),IF(OR(G248="30L",G248="30R"),_xlfn.XLOOKUP(C248,DB!$A$2:$A$222,DB!$C$2:$C$222,""),""))</f>
        <v/>
      </c>
      <c r="S248" s="3">
        <f t="shared" si="3"/>
        <v>0</v>
      </c>
      <c r="T248" s="3" t="str">
        <f>_xlfn.XLOOKUP(C248,DB!$A$2:$A$222,DB!$D$2:$D$222,"")</f>
        <v/>
      </c>
    </row>
    <row r="249" spans="6:20" x14ac:dyDescent="0.2">
      <c r="F249" s="2"/>
      <c r="I249" s="3"/>
      <c r="L249" s="3"/>
      <c r="N249" s="2"/>
      <c r="O249" s="3"/>
      <c r="Q249" s="3"/>
      <c r="R249" s="3" t="str">
        <f>IF(OR(G249="12R",G249="12L"),_xlfn.XLOOKUP(C249,DB!$A$2:$A$222,DB!$B$2:$B$222,""),IF(OR(G249="30L",G249="30R"),_xlfn.XLOOKUP(C249,DB!$A$2:$A$222,DB!$C$2:$C$222,""),""))</f>
        <v/>
      </c>
      <c r="S249" s="3">
        <f t="shared" si="3"/>
        <v>0</v>
      </c>
      <c r="T249" s="3" t="str">
        <f>_xlfn.XLOOKUP(C249,DB!$A$2:$A$222,DB!$D$2:$D$222,"")</f>
        <v/>
      </c>
    </row>
    <row r="250" spans="6:20" x14ac:dyDescent="0.2">
      <c r="F250" s="2"/>
      <c r="I250" s="3"/>
      <c r="L250" s="3"/>
      <c r="N250" s="2"/>
      <c r="O250" s="3"/>
      <c r="Q250" s="3"/>
      <c r="R250" s="3" t="str">
        <f>IF(OR(G250="12R",G250="12L"),_xlfn.XLOOKUP(C250,DB!$A$2:$A$222,DB!$B$2:$B$222,""),IF(OR(G250="30L",G250="30R"),_xlfn.XLOOKUP(C250,DB!$A$2:$A$222,DB!$C$2:$C$222,""),""))</f>
        <v/>
      </c>
      <c r="S250" s="3">
        <f t="shared" si="3"/>
        <v>0</v>
      </c>
      <c r="T250" s="3" t="str">
        <f>_xlfn.XLOOKUP(C250,DB!$A$2:$A$222,DB!$D$2:$D$222,"")</f>
        <v/>
      </c>
    </row>
    <row r="251" spans="6:20" x14ac:dyDescent="0.2">
      <c r="F251" s="2"/>
      <c r="I251" s="3"/>
      <c r="L251" s="3"/>
      <c r="N251" s="2"/>
      <c r="O251" s="3"/>
      <c r="Q251" s="3"/>
      <c r="R251" s="3" t="str">
        <f>IF(OR(G251="12R",G251="12L"),_xlfn.XLOOKUP(C251,DB!$A$2:$A$222,DB!$B$2:$B$222,""),IF(OR(G251="30L",G251="30R"),_xlfn.XLOOKUP(C251,DB!$A$2:$A$222,DB!$C$2:$C$222,""),""))</f>
        <v/>
      </c>
      <c r="S251" s="3">
        <f t="shared" si="3"/>
        <v>0</v>
      </c>
      <c r="T251" s="3" t="str">
        <f>_xlfn.XLOOKUP(C251,DB!$A$2:$A$222,DB!$D$2:$D$222,"")</f>
        <v/>
      </c>
    </row>
    <row r="252" spans="6:20" x14ac:dyDescent="0.2">
      <c r="F252" s="2"/>
      <c r="I252" s="3"/>
      <c r="L252" s="3"/>
      <c r="N252" s="2"/>
      <c r="O252" s="3"/>
      <c r="Q252" s="3"/>
      <c r="R252" s="3" t="str">
        <f>IF(OR(G252="12R",G252="12L"),_xlfn.XLOOKUP(C252,DB!$A$2:$A$222,DB!$B$2:$B$222,""),IF(OR(G252="30L",G252="30R"),_xlfn.XLOOKUP(C252,DB!$A$2:$A$222,DB!$C$2:$C$222,""),""))</f>
        <v/>
      </c>
      <c r="S252" s="3">
        <f t="shared" si="3"/>
        <v>0</v>
      </c>
      <c r="T252" s="3" t="str">
        <f>_xlfn.XLOOKUP(C252,DB!$A$2:$A$222,DB!$D$2:$D$222,"")</f>
        <v/>
      </c>
    </row>
    <row r="253" spans="6:20" x14ac:dyDescent="0.2">
      <c r="F253" s="2"/>
      <c r="I253" s="3"/>
      <c r="L253" s="3"/>
      <c r="N253" s="2"/>
      <c r="O253" s="3"/>
      <c r="Q253" s="3"/>
      <c r="R253" s="3" t="str">
        <f>IF(OR(G253="12R",G253="12L"),_xlfn.XLOOKUP(C253,DB!$A$2:$A$222,DB!$B$2:$B$222,""),IF(OR(G253="30L",G253="30R"),_xlfn.XLOOKUP(C253,DB!$A$2:$A$222,DB!$C$2:$C$222,""),""))</f>
        <v/>
      </c>
      <c r="S253" s="3">
        <f t="shared" si="3"/>
        <v>0</v>
      </c>
      <c r="T253" s="3" t="str">
        <f>_xlfn.XLOOKUP(C253,DB!$A$2:$A$222,DB!$D$2:$D$222,"")</f>
        <v/>
      </c>
    </row>
    <row r="254" spans="6:20" x14ac:dyDescent="0.2">
      <c r="F254" s="2"/>
      <c r="I254" s="3"/>
      <c r="L254" s="3"/>
      <c r="N254" s="2"/>
      <c r="O254" s="3"/>
      <c r="Q254" s="3"/>
      <c r="R254" s="3" t="str">
        <f>IF(OR(G254="12R",G254="12L"),_xlfn.XLOOKUP(C254,DB!$A$2:$A$222,DB!$B$2:$B$222,""),IF(OR(G254="30L",G254="30R"),_xlfn.XLOOKUP(C254,DB!$A$2:$A$222,DB!$C$2:$C$222,""),""))</f>
        <v/>
      </c>
      <c r="S254" s="3">
        <f t="shared" si="3"/>
        <v>0</v>
      </c>
      <c r="T254" s="3" t="str">
        <f>_xlfn.XLOOKUP(C254,DB!$A$2:$A$222,DB!$D$2:$D$222,"")</f>
        <v/>
      </c>
    </row>
    <row r="255" spans="6:20" x14ac:dyDescent="0.2">
      <c r="F255" s="2"/>
      <c r="I255" s="3"/>
      <c r="L255" s="3"/>
      <c r="N255" s="2"/>
      <c r="O255" s="3"/>
      <c r="Q255" s="3"/>
      <c r="R255" s="3" t="str">
        <f>IF(OR(G255="12R",G255="12L"),_xlfn.XLOOKUP(C255,DB!$A$2:$A$222,DB!$B$2:$B$222,""),IF(OR(G255="30L",G255="30R"),_xlfn.XLOOKUP(C255,DB!$A$2:$A$222,DB!$C$2:$C$222,""),""))</f>
        <v/>
      </c>
      <c r="S255" s="3">
        <f t="shared" si="3"/>
        <v>0</v>
      </c>
      <c r="T255" s="3" t="str">
        <f>_xlfn.XLOOKUP(C255,DB!$A$2:$A$222,DB!$D$2:$D$222,"")</f>
        <v/>
      </c>
    </row>
    <row r="256" spans="6:20" x14ac:dyDescent="0.2">
      <c r="F256" s="2"/>
      <c r="I256" s="3"/>
      <c r="L256" s="3"/>
      <c r="N256" s="2"/>
      <c r="O256" s="3"/>
      <c r="Q256" s="3"/>
      <c r="R256" s="3" t="str">
        <f>IF(OR(G256="12R",G256="12L"),_xlfn.XLOOKUP(C256,DB!$A$2:$A$222,DB!$B$2:$B$222,""),IF(OR(G256="30L",G256="30R"),_xlfn.XLOOKUP(C256,DB!$A$2:$A$222,DB!$C$2:$C$222,""),""))</f>
        <v/>
      </c>
      <c r="S256" s="3">
        <f t="shared" si="3"/>
        <v>0</v>
      </c>
      <c r="T256" s="3" t="str">
        <f>_xlfn.XLOOKUP(C256,DB!$A$2:$A$222,DB!$D$2:$D$222,"")</f>
        <v/>
      </c>
    </row>
    <row r="257" spans="6:20" x14ac:dyDescent="0.2">
      <c r="F257" s="2"/>
      <c r="I257" s="3"/>
      <c r="L257" s="3"/>
      <c r="N257" s="2"/>
      <c r="O257" s="3"/>
      <c r="Q257" s="3"/>
      <c r="R257" s="3" t="str">
        <f>IF(OR(G257="12R",G257="12L"),_xlfn.XLOOKUP(C257,DB!$A$2:$A$222,DB!$B$2:$B$222,""),IF(OR(G257="30L",G257="30R"),_xlfn.XLOOKUP(C257,DB!$A$2:$A$222,DB!$C$2:$C$222,""),""))</f>
        <v/>
      </c>
      <c r="S257" s="3">
        <f t="shared" si="3"/>
        <v>0</v>
      </c>
      <c r="T257" s="3" t="str">
        <f>_xlfn.XLOOKUP(C257,DB!$A$2:$A$222,DB!$D$2:$D$222,"")</f>
        <v/>
      </c>
    </row>
    <row r="258" spans="6:20" x14ac:dyDescent="0.2">
      <c r="F258" s="2"/>
      <c r="I258" s="3"/>
      <c r="L258" s="3"/>
      <c r="N258" s="2"/>
      <c r="O258" s="3"/>
      <c r="Q258" s="3"/>
      <c r="R258" s="3" t="str">
        <f>IF(OR(G258="12R",G258="12L"),_xlfn.XLOOKUP(C258,DB!$A$2:$A$222,DB!$B$2:$B$222,""),IF(OR(G258="30L",G258="30R"),_xlfn.XLOOKUP(C258,DB!$A$2:$A$222,DB!$C$2:$C$222,""),""))</f>
        <v/>
      </c>
      <c r="S258" s="3">
        <f t="shared" si="3"/>
        <v>0</v>
      </c>
      <c r="T258" s="3" t="str">
        <f>_xlfn.XLOOKUP(C258,DB!$A$2:$A$222,DB!$D$2:$D$222,"")</f>
        <v/>
      </c>
    </row>
    <row r="259" spans="6:20" x14ac:dyDescent="0.2">
      <c r="F259" s="2"/>
      <c r="I259" s="3"/>
      <c r="L259" s="3"/>
      <c r="N259" s="2"/>
      <c r="O259" s="3"/>
      <c r="Q259" s="3"/>
      <c r="R259" s="3" t="str">
        <f>IF(OR(G259="12R",G259="12L"),_xlfn.XLOOKUP(C259,DB!$A$2:$A$222,DB!$B$2:$B$222,""),IF(OR(G259="30L",G259="30R"),_xlfn.XLOOKUP(C259,DB!$A$2:$A$222,DB!$C$2:$C$222,""),""))</f>
        <v/>
      </c>
      <c r="S259" s="3">
        <f t="shared" ref="S259:S322" si="4">HOUR(F259)</f>
        <v>0</v>
      </c>
      <c r="T259" s="3" t="str">
        <f>_xlfn.XLOOKUP(C259,DB!$A$2:$A$222,DB!$D$2:$D$222,"")</f>
        <v/>
      </c>
    </row>
    <row r="260" spans="6:20" x14ac:dyDescent="0.2">
      <c r="F260" s="2"/>
      <c r="I260" s="3"/>
      <c r="L260" s="3"/>
      <c r="N260" s="2"/>
      <c r="O260" s="3"/>
      <c r="Q260" s="3"/>
      <c r="R260" s="3" t="str">
        <f>IF(OR(G260="12R",G260="12L"),_xlfn.XLOOKUP(C260,DB!$A$2:$A$222,DB!$B$2:$B$222,""),IF(OR(G260="30L",G260="30R"),_xlfn.XLOOKUP(C260,DB!$A$2:$A$222,DB!$C$2:$C$222,""),""))</f>
        <v/>
      </c>
      <c r="S260" s="3">
        <f t="shared" si="4"/>
        <v>0</v>
      </c>
      <c r="T260" s="3" t="str">
        <f>_xlfn.XLOOKUP(C260,DB!$A$2:$A$222,DB!$D$2:$D$222,"")</f>
        <v/>
      </c>
    </row>
    <row r="261" spans="6:20" x14ac:dyDescent="0.2">
      <c r="F261" s="2"/>
      <c r="I261" s="3"/>
      <c r="L261" s="3"/>
      <c r="N261" s="2"/>
      <c r="O261" s="3"/>
      <c r="Q261" s="3"/>
      <c r="R261" s="3" t="str">
        <f>IF(OR(G261="12R",G261="12L"),_xlfn.XLOOKUP(C261,DB!$A$2:$A$222,DB!$B$2:$B$222,""),IF(OR(G261="30L",G261="30R"),_xlfn.XLOOKUP(C261,DB!$A$2:$A$222,DB!$C$2:$C$222,""),""))</f>
        <v/>
      </c>
      <c r="S261" s="3">
        <f t="shared" si="4"/>
        <v>0</v>
      </c>
      <c r="T261" s="3" t="str">
        <f>_xlfn.XLOOKUP(C261,DB!$A$2:$A$222,DB!$D$2:$D$222,"")</f>
        <v/>
      </c>
    </row>
    <row r="262" spans="6:20" x14ac:dyDescent="0.2">
      <c r="F262" s="2"/>
      <c r="I262" s="3"/>
      <c r="L262" s="3"/>
      <c r="N262" s="2"/>
      <c r="O262" s="3"/>
      <c r="Q262" s="3"/>
      <c r="R262" s="3" t="str">
        <f>IF(OR(G262="12R",G262="12L"),_xlfn.XLOOKUP(C262,DB!$A$2:$A$222,DB!$B$2:$B$222,""),IF(OR(G262="30L",G262="30R"),_xlfn.XLOOKUP(C262,DB!$A$2:$A$222,DB!$C$2:$C$222,""),""))</f>
        <v/>
      </c>
      <c r="S262" s="3">
        <f t="shared" si="4"/>
        <v>0</v>
      </c>
      <c r="T262" s="3" t="str">
        <f>_xlfn.XLOOKUP(C262,DB!$A$2:$A$222,DB!$D$2:$D$222,"")</f>
        <v/>
      </c>
    </row>
    <row r="263" spans="6:20" x14ac:dyDescent="0.2">
      <c r="F263" s="2"/>
      <c r="I263" s="3"/>
      <c r="L263" s="3"/>
      <c r="N263" s="2"/>
      <c r="O263" s="3"/>
      <c r="Q263" s="3"/>
      <c r="R263" s="3" t="str">
        <f>IF(OR(G263="12R",G263="12L"),_xlfn.XLOOKUP(C263,DB!$A$2:$A$222,DB!$B$2:$B$222,""),IF(OR(G263="30L",G263="30R"),_xlfn.XLOOKUP(C263,DB!$A$2:$A$222,DB!$C$2:$C$222,""),""))</f>
        <v/>
      </c>
      <c r="S263" s="3">
        <f t="shared" si="4"/>
        <v>0</v>
      </c>
      <c r="T263" s="3" t="str">
        <f>_xlfn.XLOOKUP(C263,DB!$A$2:$A$222,DB!$D$2:$D$222,"")</f>
        <v/>
      </c>
    </row>
    <row r="264" spans="6:20" x14ac:dyDescent="0.2">
      <c r="F264" s="2"/>
      <c r="I264" s="3"/>
      <c r="L264" s="3"/>
      <c r="N264" s="2"/>
      <c r="O264" s="3"/>
      <c r="Q264" s="3"/>
      <c r="R264" s="3" t="str">
        <f>IF(OR(G264="12R",G264="12L"),_xlfn.XLOOKUP(C264,DB!$A$2:$A$222,DB!$B$2:$B$222,""),IF(OR(G264="30L",G264="30R"),_xlfn.XLOOKUP(C264,DB!$A$2:$A$222,DB!$C$2:$C$222,""),""))</f>
        <v/>
      </c>
      <c r="S264" s="3">
        <f t="shared" si="4"/>
        <v>0</v>
      </c>
      <c r="T264" s="3" t="str">
        <f>_xlfn.XLOOKUP(C264,DB!$A$2:$A$222,DB!$D$2:$D$222,"")</f>
        <v/>
      </c>
    </row>
    <row r="265" spans="6:20" x14ac:dyDescent="0.2">
      <c r="F265" s="2"/>
      <c r="I265" s="3"/>
      <c r="L265" s="3"/>
      <c r="N265" s="2"/>
      <c r="O265" s="3"/>
      <c r="Q265" s="3"/>
      <c r="R265" s="3" t="str">
        <f>IF(OR(G265="12R",G265="12L"),_xlfn.XLOOKUP(C265,DB!$A$2:$A$222,DB!$B$2:$B$222,""),IF(OR(G265="30L",G265="30R"),_xlfn.XLOOKUP(C265,DB!$A$2:$A$222,DB!$C$2:$C$222,""),""))</f>
        <v/>
      </c>
      <c r="S265" s="3">
        <f t="shared" si="4"/>
        <v>0</v>
      </c>
      <c r="T265" s="3" t="str">
        <f>_xlfn.XLOOKUP(C265,DB!$A$2:$A$222,DB!$D$2:$D$222,"")</f>
        <v/>
      </c>
    </row>
    <row r="266" spans="6:20" x14ac:dyDescent="0.2">
      <c r="F266" s="2"/>
      <c r="I266" s="3"/>
      <c r="L266" s="3"/>
      <c r="N266" s="2"/>
      <c r="O266" s="3"/>
      <c r="Q266" s="3"/>
      <c r="R266" s="3" t="str">
        <f>IF(OR(G266="12R",G266="12L"),_xlfn.XLOOKUP(C266,DB!$A$2:$A$222,DB!$B$2:$B$222,""),IF(OR(G266="30L",G266="30R"),_xlfn.XLOOKUP(C266,DB!$A$2:$A$222,DB!$C$2:$C$222,""),""))</f>
        <v/>
      </c>
      <c r="S266" s="3">
        <f t="shared" si="4"/>
        <v>0</v>
      </c>
      <c r="T266" s="3" t="str">
        <f>_xlfn.XLOOKUP(C266,DB!$A$2:$A$222,DB!$D$2:$D$222,"")</f>
        <v/>
      </c>
    </row>
    <row r="267" spans="6:20" x14ac:dyDescent="0.2">
      <c r="F267" s="2"/>
      <c r="I267" s="3"/>
      <c r="L267" s="3"/>
      <c r="N267" s="2"/>
      <c r="O267" s="3"/>
      <c r="Q267" s="3"/>
      <c r="R267" s="3" t="str">
        <f>IF(OR(G267="12R",G267="12L"),_xlfn.XLOOKUP(C267,DB!$A$2:$A$222,DB!$B$2:$B$222,""),IF(OR(G267="30L",G267="30R"),_xlfn.XLOOKUP(C267,DB!$A$2:$A$222,DB!$C$2:$C$222,""),""))</f>
        <v/>
      </c>
      <c r="S267" s="3">
        <f t="shared" si="4"/>
        <v>0</v>
      </c>
      <c r="T267" s="3" t="str">
        <f>_xlfn.XLOOKUP(C267,DB!$A$2:$A$222,DB!$D$2:$D$222,"")</f>
        <v/>
      </c>
    </row>
    <row r="268" spans="6:20" x14ac:dyDescent="0.2">
      <c r="F268" s="2"/>
      <c r="I268" s="3"/>
      <c r="L268" s="3"/>
      <c r="N268" s="2"/>
      <c r="O268" s="3"/>
      <c r="Q268" s="3"/>
      <c r="R268" s="3" t="str">
        <f>IF(OR(G268="12R",G268="12L"),_xlfn.XLOOKUP(C268,DB!$A$2:$A$222,DB!$B$2:$B$222,""),IF(OR(G268="30L",G268="30R"),_xlfn.XLOOKUP(C268,DB!$A$2:$A$222,DB!$C$2:$C$222,""),""))</f>
        <v/>
      </c>
      <c r="S268" s="3">
        <f t="shared" si="4"/>
        <v>0</v>
      </c>
      <c r="T268" s="3" t="str">
        <f>_xlfn.XLOOKUP(C268,DB!$A$2:$A$222,DB!$D$2:$D$222,"")</f>
        <v/>
      </c>
    </row>
    <row r="269" spans="6:20" x14ac:dyDescent="0.2">
      <c r="F269" s="2"/>
      <c r="I269" s="3"/>
      <c r="L269" s="3"/>
      <c r="N269" s="2"/>
      <c r="O269" s="3"/>
      <c r="Q269" s="3"/>
      <c r="R269" s="3" t="str">
        <f>IF(OR(G269="12R",G269="12L"),_xlfn.XLOOKUP(C269,DB!$A$2:$A$222,DB!$B$2:$B$222,""),IF(OR(G269="30L",G269="30R"),_xlfn.XLOOKUP(C269,DB!$A$2:$A$222,DB!$C$2:$C$222,""),""))</f>
        <v/>
      </c>
      <c r="S269" s="3">
        <f t="shared" si="4"/>
        <v>0</v>
      </c>
      <c r="T269" s="3" t="str">
        <f>_xlfn.XLOOKUP(C269,DB!$A$2:$A$222,DB!$D$2:$D$222,"")</f>
        <v/>
      </c>
    </row>
    <row r="270" spans="6:20" x14ac:dyDescent="0.2">
      <c r="F270" s="2"/>
      <c r="I270" s="3"/>
      <c r="L270" s="3"/>
      <c r="N270" s="2"/>
      <c r="O270" s="3"/>
      <c r="Q270" s="3"/>
      <c r="R270" s="3" t="str">
        <f>IF(OR(G270="12R",G270="12L"),_xlfn.XLOOKUP(C270,DB!$A$2:$A$222,DB!$B$2:$B$222,""),IF(OR(G270="30L",G270="30R"),_xlfn.XLOOKUP(C270,DB!$A$2:$A$222,DB!$C$2:$C$222,""),""))</f>
        <v/>
      </c>
      <c r="S270" s="3">
        <f t="shared" si="4"/>
        <v>0</v>
      </c>
      <c r="T270" s="3" t="str">
        <f>_xlfn.XLOOKUP(C270,DB!$A$2:$A$222,DB!$D$2:$D$222,"")</f>
        <v/>
      </c>
    </row>
    <row r="271" spans="6:20" x14ac:dyDescent="0.2">
      <c r="F271" s="2"/>
      <c r="I271" s="3"/>
      <c r="L271" s="3"/>
      <c r="N271" s="2"/>
      <c r="O271" s="3"/>
      <c r="Q271" s="3"/>
      <c r="R271" s="3" t="str">
        <f>IF(OR(G271="12R",G271="12L"),_xlfn.XLOOKUP(C271,DB!$A$2:$A$222,DB!$B$2:$B$222,""),IF(OR(G271="30L",G271="30R"),_xlfn.XLOOKUP(C271,DB!$A$2:$A$222,DB!$C$2:$C$222,""),""))</f>
        <v/>
      </c>
      <c r="S271" s="3">
        <f t="shared" si="4"/>
        <v>0</v>
      </c>
      <c r="T271" s="3" t="str">
        <f>_xlfn.XLOOKUP(C271,DB!$A$2:$A$222,DB!$D$2:$D$222,"")</f>
        <v/>
      </c>
    </row>
    <row r="272" spans="6:20" x14ac:dyDescent="0.2">
      <c r="F272" s="2"/>
      <c r="I272" s="3"/>
      <c r="L272" s="3"/>
      <c r="N272" s="2"/>
      <c r="O272" s="3"/>
      <c r="Q272" s="3"/>
      <c r="R272" s="3" t="str">
        <f>IF(OR(G272="12R",G272="12L"),_xlfn.XLOOKUP(C272,DB!$A$2:$A$222,DB!$B$2:$B$222,""),IF(OR(G272="30L",G272="30R"),_xlfn.XLOOKUP(C272,DB!$A$2:$A$222,DB!$C$2:$C$222,""),""))</f>
        <v/>
      </c>
      <c r="S272" s="3">
        <f t="shared" si="4"/>
        <v>0</v>
      </c>
      <c r="T272" s="3" t="str">
        <f>_xlfn.XLOOKUP(C272,DB!$A$2:$A$222,DB!$D$2:$D$222,"")</f>
        <v/>
      </c>
    </row>
    <row r="273" spans="6:20" x14ac:dyDescent="0.2">
      <c r="F273" s="2"/>
      <c r="I273" s="3"/>
      <c r="L273" s="3"/>
      <c r="N273" s="2"/>
      <c r="O273" s="3"/>
      <c r="Q273" s="3"/>
      <c r="R273" s="3" t="str">
        <f>IF(OR(G273="12R",G273="12L"),_xlfn.XLOOKUP(C273,DB!$A$2:$A$222,DB!$B$2:$B$222,""),IF(OR(G273="30L",G273="30R"),_xlfn.XLOOKUP(C273,DB!$A$2:$A$222,DB!$C$2:$C$222,""),""))</f>
        <v/>
      </c>
      <c r="S273" s="3">
        <f t="shared" si="4"/>
        <v>0</v>
      </c>
      <c r="T273" s="3" t="str">
        <f>_xlfn.XLOOKUP(C273,DB!$A$2:$A$222,DB!$D$2:$D$222,"")</f>
        <v/>
      </c>
    </row>
    <row r="274" spans="6:20" x14ac:dyDescent="0.2">
      <c r="F274" s="2"/>
      <c r="I274" s="3"/>
      <c r="L274" s="3"/>
      <c r="N274" s="2"/>
      <c r="O274" s="3"/>
      <c r="Q274" s="3"/>
      <c r="R274" s="3" t="str">
        <f>IF(OR(G274="12R",G274="12L"),_xlfn.XLOOKUP(C274,DB!$A$2:$A$222,DB!$B$2:$B$222,""),IF(OR(G274="30L",G274="30R"),_xlfn.XLOOKUP(C274,DB!$A$2:$A$222,DB!$C$2:$C$222,""),""))</f>
        <v/>
      </c>
      <c r="S274" s="3">
        <f t="shared" si="4"/>
        <v>0</v>
      </c>
      <c r="T274" s="3" t="str">
        <f>_xlfn.XLOOKUP(C274,DB!$A$2:$A$222,DB!$D$2:$D$222,"")</f>
        <v/>
      </c>
    </row>
    <row r="275" spans="6:20" x14ac:dyDescent="0.2">
      <c r="F275" s="2"/>
      <c r="I275" s="3"/>
      <c r="L275" s="3"/>
      <c r="N275" s="2"/>
      <c r="O275" s="3"/>
      <c r="Q275" s="3"/>
      <c r="R275" s="3" t="str">
        <f>IF(OR(G275="12R",G275="12L"),_xlfn.XLOOKUP(C275,DB!$A$2:$A$222,DB!$B$2:$B$222,""),IF(OR(G275="30L",G275="30R"),_xlfn.XLOOKUP(C275,DB!$A$2:$A$222,DB!$C$2:$C$222,""),""))</f>
        <v/>
      </c>
      <c r="S275" s="3">
        <f t="shared" si="4"/>
        <v>0</v>
      </c>
      <c r="T275" s="3" t="str">
        <f>_xlfn.XLOOKUP(C275,DB!$A$2:$A$222,DB!$D$2:$D$222,"")</f>
        <v/>
      </c>
    </row>
    <row r="276" spans="6:20" x14ac:dyDescent="0.2">
      <c r="F276" s="2"/>
      <c r="I276" s="3"/>
      <c r="L276" s="3"/>
      <c r="N276" s="2"/>
      <c r="O276" s="3"/>
      <c r="Q276" s="3"/>
      <c r="R276" s="3" t="str">
        <f>IF(OR(G276="12R",G276="12L"),_xlfn.XLOOKUP(C276,DB!$A$2:$A$222,DB!$B$2:$B$222,""),IF(OR(G276="30L",G276="30R"),_xlfn.XLOOKUP(C276,DB!$A$2:$A$222,DB!$C$2:$C$222,""),""))</f>
        <v/>
      </c>
      <c r="S276" s="3">
        <f t="shared" si="4"/>
        <v>0</v>
      </c>
      <c r="T276" s="3" t="str">
        <f>_xlfn.XLOOKUP(C276,DB!$A$2:$A$222,DB!$D$2:$D$222,"")</f>
        <v/>
      </c>
    </row>
    <row r="277" spans="6:20" x14ac:dyDescent="0.2">
      <c r="F277" s="2"/>
      <c r="I277" s="3"/>
      <c r="L277" s="3"/>
      <c r="N277" s="2"/>
      <c r="O277" s="3"/>
      <c r="Q277" s="3"/>
      <c r="R277" s="3" t="str">
        <f>IF(OR(G277="12R",G277="12L"),_xlfn.XLOOKUP(C277,DB!$A$2:$A$222,DB!$B$2:$B$222,""),IF(OR(G277="30L",G277="30R"),_xlfn.XLOOKUP(C277,DB!$A$2:$A$222,DB!$C$2:$C$222,""),""))</f>
        <v/>
      </c>
      <c r="S277" s="3">
        <f t="shared" si="4"/>
        <v>0</v>
      </c>
      <c r="T277" s="3" t="str">
        <f>_xlfn.XLOOKUP(C277,DB!$A$2:$A$222,DB!$D$2:$D$222,"")</f>
        <v/>
      </c>
    </row>
    <row r="278" spans="6:20" x14ac:dyDescent="0.2">
      <c r="F278" s="2"/>
      <c r="I278" s="3"/>
      <c r="L278" s="3"/>
      <c r="N278" s="2"/>
      <c r="O278" s="3"/>
      <c r="Q278" s="3"/>
      <c r="R278" s="3" t="str">
        <f>IF(OR(G278="12R",G278="12L"),_xlfn.XLOOKUP(C278,DB!$A$2:$A$222,DB!$B$2:$B$222,""),IF(OR(G278="30L",G278="30R"),_xlfn.XLOOKUP(C278,DB!$A$2:$A$222,DB!$C$2:$C$222,""),""))</f>
        <v/>
      </c>
      <c r="S278" s="3">
        <f t="shared" si="4"/>
        <v>0</v>
      </c>
      <c r="T278" s="3" t="str">
        <f>_xlfn.XLOOKUP(C278,DB!$A$2:$A$222,DB!$D$2:$D$222,"")</f>
        <v/>
      </c>
    </row>
    <row r="279" spans="6:20" x14ac:dyDescent="0.2">
      <c r="F279" s="2"/>
      <c r="I279" s="3"/>
      <c r="L279" s="3"/>
      <c r="N279" s="2"/>
      <c r="O279" s="3"/>
      <c r="Q279" s="3"/>
      <c r="R279" s="3" t="str">
        <f>IF(OR(G279="12R",G279="12L"),_xlfn.XLOOKUP(C279,DB!$A$2:$A$222,DB!$B$2:$B$222,""),IF(OR(G279="30L",G279="30R"),_xlfn.XLOOKUP(C279,DB!$A$2:$A$222,DB!$C$2:$C$222,""),""))</f>
        <v/>
      </c>
      <c r="S279" s="3">
        <f t="shared" si="4"/>
        <v>0</v>
      </c>
      <c r="T279" s="3" t="str">
        <f>_xlfn.XLOOKUP(C279,DB!$A$2:$A$222,DB!$D$2:$D$222,"")</f>
        <v/>
      </c>
    </row>
    <row r="280" spans="6:20" x14ac:dyDescent="0.2">
      <c r="F280" s="2"/>
      <c r="I280" s="3"/>
      <c r="L280" s="3"/>
      <c r="N280" s="2"/>
      <c r="O280" s="3"/>
      <c r="Q280" s="3"/>
      <c r="R280" s="3" t="str">
        <f>IF(OR(G280="12R",G280="12L"),_xlfn.XLOOKUP(C280,DB!$A$2:$A$222,DB!$B$2:$B$222,""),IF(OR(G280="30L",G280="30R"),_xlfn.XLOOKUP(C280,DB!$A$2:$A$222,DB!$C$2:$C$222,""),""))</f>
        <v/>
      </c>
      <c r="S280" s="3">
        <f t="shared" si="4"/>
        <v>0</v>
      </c>
      <c r="T280" s="3" t="str">
        <f>_xlfn.XLOOKUP(C280,DB!$A$2:$A$222,DB!$D$2:$D$222,"")</f>
        <v/>
      </c>
    </row>
    <row r="281" spans="6:20" x14ac:dyDescent="0.2">
      <c r="F281" s="2"/>
      <c r="I281" s="3"/>
      <c r="L281" s="3"/>
      <c r="N281" s="2"/>
      <c r="O281" s="3"/>
      <c r="Q281" s="3"/>
      <c r="R281" s="3" t="str">
        <f>IF(OR(G281="12R",G281="12L"),_xlfn.XLOOKUP(C281,DB!$A$2:$A$222,DB!$B$2:$B$222,""),IF(OR(G281="30L",G281="30R"),_xlfn.XLOOKUP(C281,DB!$A$2:$A$222,DB!$C$2:$C$222,""),""))</f>
        <v/>
      </c>
      <c r="S281" s="3">
        <f t="shared" si="4"/>
        <v>0</v>
      </c>
      <c r="T281" s="3" t="str">
        <f>_xlfn.XLOOKUP(C281,DB!$A$2:$A$222,DB!$D$2:$D$222,"")</f>
        <v/>
      </c>
    </row>
    <row r="282" spans="6:20" x14ac:dyDescent="0.2">
      <c r="F282" s="2"/>
      <c r="I282" s="3"/>
      <c r="L282" s="3"/>
      <c r="N282" s="2"/>
      <c r="O282" s="3"/>
      <c r="Q282" s="3"/>
      <c r="R282" s="3" t="str">
        <f>IF(OR(G282="12R",G282="12L"),_xlfn.XLOOKUP(C282,DB!$A$2:$A$222,DB!$B$2:$B$222,""),IF(OR(G282="30L",G282="30R"),_xlfn.XLOOKUP(C282,DB!$A$2:$A$222,DB!$C$2:$C$222,""),""))</f>
        <v/>
      </c>
      <c r="S282" s="3">
        <f t="shared" si="4"/>
        <v>0</v>
      </c>
      <c r="T282" s="3" t="str">
        <f>_xlfn.XLOOKUP(C282,DB!$A$2:$A$222,DB!$D$2:$D$222,"")</f>
        <v/>
      </c>
    </row>
    <row r="283" spans="6:20" x14ac:dyDescent="0.2">
      <c r="F283" s="2"/>
      <c r="I283" s="3"/>
      <c r="L283" s="3"/>
      <c r="N283" s="2"/>
      <c r="O283" s="3"/>
      <c r="Q283" s="3"/>
      <c r="R283" s="3" t="str">
        <f>IF(OR(G283="12R",G283="12L"),_xlfn.XLOOKUP(C283,DB!$A$2:$A$222,DB!$B$2:$B$222,""),IF(OR(G283="30L",G283="30R"),_xlfn.XLOOKUP(C283,DB!$A$2:$A$222,DB!$C$2:$C$222,""),""))</f>
        <v/>
      </c>
      <c r="S283" s="3">
        <f t="shared" si="4"/>
        <v>0</v>
      </c>
      <c r="T283" s="3" t="str">
        <f>_xlfn.XLOOKUP(C283,DB!$A$2:$A$222,DB!$D$2:$D$222,"")</f>
        <v/>
      </c>
    </row>
    <row r="284" spans="6:20" x14ac:dyDescent="0.2">
      <c r="F284" s="2"/>
      <c r="I284" s="3"/>
      <c r="L284" s="3"/>
      <c r="N284" s="2"/>
      <c r="O284" s="3"/>
      <c r="Q284" s="3"/>
      <c r="R284" s="3" t="str">
        <f>IF(OR(G284="12R",G284="12L"),_xlfn.XLOOKUP(C284,DB!$A$2:$A$222,DB!$B$2:$B$222,""),IF(OR(G284="30L",G284="30R"),_xlfn.XLOOKUP(C284,DB!$A$2:$A$222,DB!$C$2:$C$222,""),""))</f>
        <v/>
      </c>
      <c r="S284" s="3">
        <f t="shared" si="4"/>
        <v>0</v>
      </c>
      <c r="T284" s="3" t="str">
        <f>_xlfn.XLOOKUP(C284,DB!$A$2:$A$222,DB!$D$2:$D$222,"")</f>
        <v/>
      </c>
    </row>
    <row r="285" spans="6:20" x14ac:dyDescent="0.2">
      <c r="F285" s="2"/>
      <c r="I285" s="3"/>
      <c r="L285" s="3"/>
      <c r="N285" s="2"/>
      <c r="O285" s="3"/>
      <c r="Q285" s="3"/>
      <c r="R285" s="3" t="str">
        <f>IF(OR(G285="12R",G285="12L"),_xlfn.XLOOKUP(C285,DB!$A$2:$A$222,DB!$B$2:$B$222,""),IF(OR(G285="30L",G285="30R"),_xlfn.XLOOKUP(C285,DB!$A$2:$A$222,DB!$C$2:$C$222,""),""))</f>
        <v/>
      </c>
      <c r="S285" s="3">
        <f t="shared" si="4"/>
        <v>0</v>
      </c>
      <c r="T285" s="3" t="str">
        <f>_xlfn.XLOOKUP(C285,DB!$A$2:$A$222,DB!$D$2:$D$222,"")</f>
        <v/>
      </c>
    </row>
    <row r="286" spans="6:20" x14ac:dyDescent="0.2">
      <c r="F286" s="2"/>
      <c r="I286" s="3"/>
      <c r="L286" s="3"/>
      <c r="N286" s="2"/>
      <c r="O286" s="3"/>
      <c r="Q286" s="3"/>
      <c r="R286" s="3" t="str">
        <f>IF(OR(G286="12R",G286="12L"),_xlfn.XLOOKUP(C286,DB!$A$2:$A$222,DB!$B$2:$B$222,""),IF(OR(G286="30L",G286="30R"),_xlfn.XLOOKUP(C286,DB!$A$2:$A$222,DB!$C$2:$C$222,""),""))</f>
        <v/>
      </c>
      <c r="S286" s="3">
        <f t="shared" si="4"/>
        <v>0</v>
      </c>
      <c r="T286" s="3" t="str">
        <f>_xlfn.XLOOKUP(C286,DB!$A$2:$A$222,DB!$D$2:$D$222,"")</f>
        <v/>
      </c>
    </row>
    <row r="287" spans="6:20" x14ac:dyDescent="0.2">
      <c r="F287" s="2"/>
      <c r="I287" s="3"/>
      <c r="L287" s="3"/>
      <c r="N287" s="2"/>
      <c r="O287" s="3"/>
      <c r="Q287" s="3"/>
      <c r="R287" s="3" t="str">
        <f>IF(OR(G287="12R",G287="12L"),_xlfn.XLOOKUP(C287,DB!$A$2:$A$222,DB!$B$2:$B$222,""),IF(OR(G287="30L",G287="30R"),_xlfn.XLOOKUP(C287,DB!$A$2:$A$222,DB!$C$2:$C$222,""),""))</f>
        <v/>
      </c>
      <c r="S287" s="3">
        <f t="shared" si="4"/>
        <v>0</v>
      </c>
      <c r="T287" s="3" t="str">
        <f>_xlfn.XLOOKUP(C287,DB!$A$2:$A$222,DB!$D$2:$D$222,"")</f>
        <v/>
      </c>
    </row>
    <row r="288" spans="6:20" x14ac:dyDescent="0.2">
      <c r="F288" s="2"/>
      <c r="I288" s="3"/>
      <c r="L288" s="3"/>
      <c r="N288" s="2"/>
      <c r="O288" s="3"/>
      <c r="Q288" s="3"/>
      <c r="R288" s="3" t="str">
        <f>IF(OR(G288="12R",G288="12L"),_xlfn.XLOOKUP(C288,DB!$A$2:$A$222,DB!$B$2:$B$222,""),IF(OR(G288="30L",G288="30R"),_xlfn.XLOOKUP(C288,DB!$A$2:$A$222,DB!$C$2:$C$222,""),""))</f>
        <v/>
      </c>
      <c r="S288" s="3">
        <f t="shared" si="4"/>
        <v>0</v>
      </c>
      <c r="T288" s="3" t="str">
        <f>_xlfn.XLOOKUP(C288,DB!$A$2:$A$222,DB!$D$2:$D$222,"")</f>
        <v/>
      </c>
    </row>
    <row r="289" spans="6:20" x14ac:dyDescent="0.2">
      <c r="F289" s="2"/>
      <c r="I289" s="3"/>
      <c r="L289" s="3"/>
      <c r="N289" s="2"/>
      <c r="O289" s="3"/>
      <c r="Q289" s="3"/>
      <c r="R289" s="3" t="str">
        <f>IF(OR(G289="12R",G289="12L"),_xlfn.XLOOKUP(C289,DB!$A$2:$A$222,DB!$B$2:$B$222,""),IF(OR(G289="30L",G289="30R"),_xlfn.XLOOKUP(C289,DB!$A$2:$A$222,DB!$C$2:$C$222,""),""))</f>
        <v/>
      </c>
      <c r="S289" s="3">
        <f t="shared" si="4"/>
        <v>0</v>
      </c>
      <c r="T289" s="3" t="str">
        <f>_xlfn.XLOOKUP(C289,DB!$A$2:$A$222,DB!$D$2:$D$222,"")</f>
        <v/>
      </c>
    </row>
    <row r="290" spans="6:20" x14ac:dyDescent="0.2">
      <c r="F290" s="2"/>
      <c r="I290" s="3"/>
      <c r="L290" s="3"/>
      <c r="N290" s="2"/>
      <c r="O290" s="3"/>
      <c r="Q290" s="3"/>
      <c r="R290" s="3" t="str">
        <f>IF(OR(G290="12R",G290="12L"),_xlfn.XLOOKUP(C290,DB!$A$2:$A$222,DB!$B$2:$B$222,""),IF(OR(G290="30L",G290="30R"),_xlfn.XLOOKUP(C290,DB!$A$2:$A$222,DB!$C$2:$C$222,""),""))</f>
        <v/>
      </c>
      <c r="S290" s="3">
        <f t="shared" si="4"/>
        <v>0</v>
      </c>
      <c r="T290" s="3" t="str">
        <f>_xlfn.XLOOKUP(C290,DB!$A$2:$A$222,DB!$D$2:$D$222,"")</f>
        <v/>
      </c>
    </row>
    <row r="291" spans="6:20" x14ac:dyDescent="0.2">
      <c r="F291" s="2"/>
      <c r="I291" s="3"/>
      <c r="L291" s="3"/>
      <c r="N291" s="2"/>
      <c r="O291" s="3"/>
      <c r="Q291" s="3"/>
      <c r="R291" s="3" t="str">
        <f>IF(OR(G291="12R",G291="12L"),_xlfn.XLOOKUP(C291,DB!$A$2:$A$222,DB!$B$2:$B$222,""),IF(OR(G291="30L",G291="30R"),_xlfn.XLOOKUP(C291,DB!$A$2:$A$222,DB!$C$2:$C$222,""),""))</f>
        <v/>
      </c>
      <c r="S291" s="3">
        <f t="shared" si="4"/>
        <v>0</v>
      </c>
      <c r="T291" s="3" t="str">
        <f>_xlfn.XLOOKUP(C291,DB!$A$2:$A$222,DB!$D$2:$D$222,"")</f>
        <v/>
      </c>
    </row>
    <row r="292" spans="6:20" x14ac:dyDescent="0.2">
      <c r="F292" s="2"/>
      <c r="I292" s="3"/>
      <c r="L292" s="3"/>
      <c r="N292" s="2"/>
      <c r="O292" s="3"/>
      <c r="Q292" s="3"/>
      <c r="R292" s="3" t="str">
        <f>IF(OR(G292="12R",G292="12L"),_xlfn.XLOOKUP(C292,DB!$A$2:$A$222,DB!$B$2:$B$222,""),IF(OR(G292="30L",G292="30R"),_xlfn.XLOOKUP(C292,DB!$A$2:$A$222,DB!$C$2:$C$222,""),""))</f>
        <v/>
      </c>
      <c r="S292" s="3">
        <f t="shared" si="4"/>
        <v>0</v>
      </c>
      <c r="T292" s="3" t="str">
        <f>_xlfn.XLOOKUP(C292,DB!$A$2:$A$222,DB!$D$2:$D$222,"")</f>
        <v/>
      </c>
    </row>
    <row r="293" spans="6:20" x14ac:dyDescent="0.2">
      <c r="F293" s="2"/>
      <c r="I293" s="3"/>
      <c r="L293" s="3"/>
      <c r="N293" s="2"/>
      <c r="O293" s="3"/>
      <c r="Q293" s="3"/>
      <c r="R293" s="3" t="str">
        <f>IF(OR(G293="12R",G293="12L"),_xlfn.XLOOKUP(C293,DB!$A$2:$A$222,DB!$B$2:$B$222,""),IF(OR(G293="30L",G293="30R"),_xlfn.XLOOKUP(C293,DB!$A$2:$A$222,DB!$C$2:$C$222,""),""))</f>
        <v/>
      </c>
      <c r="S293" s="3">
        <f t="shared" si="4"/>
        <v>0</v>
      </c>
      <c r="T293" s="3" t="str">
        <f>_xlfn.XLOOKUP(C293,DB!$A$2:$A$222,DB!$D$2:$D$222,"")</f>
        <v/>
      </c>
    </row>
    <row r="294" spans="6:20" x14ac:dyDescent="0.2">
      <c r="F294" s="2"/>
      <c r="I294" s="3"/>
      <c r="L294" s="3"/>
      <c r="N294" s="2"/>
      <c r="O294" s="3"/>
      <c r="Q294" s="3"/>
      <c r="R294" s="3" t="str">
        <f>IF(OR(G294="12R",G294="12L"),_xlfn.XLOOKUP(C294,DB!$A$2:$A$222,DB!$B$2:$B$222,""),IF(OR(G294="30L",G294="30R"),_xlfn.XLOOKUP(C294,DB!$A$2:$A$222,DB!$C$2:$C$222,""),""))</f>
        <v/>
      </c>
      <c r="S294" s="3">
        <f t="shared" si="4"/>
        <v>0</v>
      </c>
      <c r="T294" s="3" t="str">
        <f>_xlfn.XLOOKUP(C294,DB!$A$2:$A$222,DB!$D$2:$D$222,"")</f>
        <v/>
      </c>
    </row>
    <row r="295" spans="6:20" x14ac:dyDescent="0.2">
      <c r="F295" s="2"/>
      <c r="I295" s="3"/>
      <c r="L295" s="3"/>
      <c r="N295" s="2"/>
      <c r="O295" s="3"/>
      <c r="Q295" s="3"/>
      <c r="R295" s="3" t="str">
        <f>IF(OR(G295="12R",G295="12L"),_xlfn.XLOOKUP(C295,DB!$A$2:$A$222,DB!$B$2:$B$222,""),IF(OR(G295="30L",G295="30R"),_xlfn.XLOOKUP(C295,DB!$A$2:$A$222,DB!$C$2:$C$222,""),""))</f>
        <v/>
      </c>
      <c r="S295" s="3">
        <f t="shared" si="4"/>
        <v>0</v>
      </c>
      <c r="T295" s="3" t="str">
        <f>_xlfn.XLOOKUP(C295,DB!$A$2:$A$222,DB!$D$2:$D$222,"")</f>
        <v/>
      </c>
    </row>
    <row r="296" spans="6:20" x14ac:dyDescent="0.2">
      <c r="F296" s="2"/>
      <c r="I296" s="3"/>
      <c r="L296" s="3"/>
      <c r="N296" s="2"/>
      <c r="O296" s="3"/>
      <c r="Q296" s="3"/>
      <c r="R296" s="3" t="str">
        <f>IF(OR(G296="12R",G296="12L"),_xlfn.XLOOKUP(C296,DB!$A$2:$A$222,DB!$B$2:$B$222,""),IF(OR(G296="30L",G296="30R"),_xlfn.XLOOKUP(C296,DB!$A$2:$A$222,DB!$C$2:$C$222,""),""))</f>
        <v/>
      </c>
      <c r="S296" s="3">
        <f t="shared" si="4"/>
        <v>0</v>
      </c>
      <c r="T296" s="3" t="str">
        <f>_xlfn.XLOOKUP(C296,DB!$A$2:$A$222,DB!$D$2:$D$222,"")</f>
        <v/>
      </c>
    </row>
    <row r="297" spans="6:20" x14ac:dyDescent="0.2">
      <c r="F297" s="2"/>
      <c r="I297" s="3"/>
      <c r="L297" s="3"/>
      <c r="N297" s="2"/>
      <c r="O297" s="3"/>
      <c r="Q297" s="3"/>
      <c r="R297" s="3" t="str">
        <f>IF(OR(G297="12R",G297="12L"),_xlfn.XLOOKUP(C297,DB!$A$2:$A$222,DB!$B$2:$B$222,""),IF(OR(G297="30L",G297="30R"),_xlfn.XLOOKUP(C297,DB!$A$2:$A$222,DB!$C$2:$C$222,""),""))</f>
        <v/>
      </c>
      <c r="S297" s="3">
        <f t="shared" si="4"/>
        <v>0</v>
      </c>
      <c r="T297" s="3" t="str">
        <f>_xlfn.XLOOKUP(C297,DB!$A$2:$A$222,DB!$D$2:$D$222,"")</f>
        <v/>
      </c>
    </row>
    <row r="298" spans="6:20" x14ac:dyDescent="0.2">
      <c r="F298" s="2"/>
      <c r="I298" s="3"/>
      <c r="L298" s="3"/>
      <c r="N298" s="2"/>
      <c r="O298" s="3"/>
      <c r="Q298" s="3"/>
      <c r="R298" s="3" t="str">
        <f>IF(OR(G298="12R",G298="12L"),_xlfn.XLOOKUP(C298,DB!$A$2:$A$222,DB!$B$2:$B$222,""),IF(OR(G298="30L",G298="30R"),_xlfn.XLOOKUP(C298,DB!$A$2:$A$222,DB!$C$2:$C$222,""),""))</f>
        <v/>
      </c>
      <c r="S298" s="3">
        <f t="shared" si="4"/>
        <v>0</v>
      </c>
      <c r="T298" s="3" t="str">
        <f>_xlfn.XLOOKUP(C298,DB!$A$2:$A$222,DB!$D$2:$D$222,"")</f>
        <v/>
      </c>
    </row>
    <row r="299" spans="6:20" x14ac:dyDescent="0.2">
      <c r="F299" s="2"/>
      <c r="I299" s="3"/>
      <c r="L299" s="3"/>
      <c r="N299" s="2"/>
      <c r="O299" s="3"/>
      <c r="Q299" s="3"/>
      <c r="R299" s="3" t="str">
        <f>IF(OR(G299="12R",G299="12L"),_xlfn.XLOOKUP(C299,DB!$A$2:$A$222,DB!$B$2:$B$222,""),IF(OR(G299="30L",G299="30R"),_xlfn.XLOOKUP(C299,DB!$A$2:$A$222,DB!$C$2:$C$222,""),""))</f>
        <v/>
      </c>
      <c r="S299" s="3">
        <f t="shared" si="4"/>
        <v>0</v>
      </c>
      <c r="T299" s="3" t="str">
        <f>_xlfn.XLOOKUP(C299,DB!$A$2:$A$222,DB!$D$2:$D$222,"")</f>
        <v/>
      </c>
    </row>
    <row r="300" spans="6:20" x14ac:dyDescent="0.2">
      <c r="F300" s="2"/>
      <c r="I300" s="3"/>
      <c r="L300" s="3"/>
      <c r="N300" s="2"/>
      <c r="O300" s="3"/>
      <c r="Q300" s="3"/>
      <c r="R300" s="3" t="str">
        <f>IF(OR(G300="12R",G300="12L"),_xlfn.XLOOKUP(C300,DB!$A$2:$A$222,DB!$B$2:$B$222,""),IF(OR(G300="30L",G300="30R"),_xlfn.XLOOKUP(C300,DB!$A$2:$A$222,DB!$C$2:$C$222,""),""))</f>
        <v/>
      </c>
      <c r="S300" s="3">
        <f t="shared" si="4"/>
        <v>0</v>
      </c>
      <c r="T300" s="3" t="str">
        <f>_xlfn.XLOOKUP(C300,DB!$A$2:$A$222,DB!$D$2:$D$222,"")</f>
        <v/>
      </c>
    </row>
    <row r="301" spans="6:20" x14ac:dyDescent="0.2">
      <c r="F301" s="2"/>
      <c r="I301" s="3"/>
      <c r="L301" s="3"/>
      <c r="N301" s="2"/>
      <c r="O301" s="3"/>
      <c r="Q301" s="3"/>
      <c r="R301" s="3" t="str">
        <f>IF(OR(G301="12R",G301="12L"),_xlfn.XLOOKUP(C301,DB!$A$2:$A$222,DB!$B$2:$B$222,""),IF(OR(G301="30L",G301="30R"),_xlfn.XLOOKUP(C301,DB!$A$2:$A$222,DB!$C$2:$C$222,""),""))</f>
        <v/>
      </c>
      <c r="S301" s="3">
        <f t="shared" si="4"/>
        <v>0</v>
      </c>
      <c r="T301" s="3" t="str">
        <f>_xlfn.XLOOKUP(C301,DB!$A$2:$A$222,DB!$D$2:$D$222,"")</f>
        <v/>
      </c>
    </row>
    <row r="302" spans="6:20" x14ac:dyDescent="0.2">
      <c r="F302" s="2"/>
      <c r="I302" s="3"/>
      <c r="L302" s="3"/>
      <c r="N302" s="2"/>
      <c r="O302" s="3"/>
      <c r="Q302" s="3"/>
      <c r="R302" s="3" t="str">
        <f>IF(OR(G302="12R",G302="12L"),_xlfn.XLOOKUP(C302,DB!$A$2:$A$222,DB!$B$2:$B$222,""),IF(OR(G302="30L",G302="30R"),_xlfn.XLOOKUP(C302,DB!$A$2:$A$222,DB!$C$2:$C$222,""),""))</f>
        <v/>
      </c>
      <c r="S302" s="3">
        <f t="shared" si="4"/>
        <v>0</v>
      </c>
      <c r="T302" s="3" t="str">
        <f>_xlfn.XLOOKUP(C302,DB!$A$2:$A$222,DB!$D$2:$D$222,"")</f>
        <v/>
      </c>
    </row>
    <row r="303" spans="6:20" x14ac:dyDescent="0.2">
      <c r="F303" s="2"/>
      <c r="I303" s="3"/>
      <c r="L303" s="3"/>
      <c r="N303" s="2"/>
      <c r="O303" s="3"/>
      <c r="Q303" s="3"/>
      <c r="R303" s="3" t="str">
        <f>IF(OR(G303="12R",G303="12L"),_xlfn.XLOOKUP(C303,DB!$A$2:$A$222,DB!$B$2:$B$222,""),IF(OR(G303="30L",G303="30R"),_xlfn.XLOOKUP(C303,DB!$A$2:$A$222,DB!$C$2:$C$222,""),""))</f>
        <v/>
      </c>
      <c r="S303" s="3">
        <f t="shared" si="4"/>
        <v>0</v>
      </c>
      <c r="T303" s="3" t="str">
        <f>_xlfn.XLOOKUP(C303,DB!$A$2:$A$222,DB!$D$2:$D$222,"")</f>
        <v/>
      </c>
    </row>
    <row r="304" spans="6:20" x14ac:dyDescent="0.2">
      <c r="F304" s="2"/>
      <c r="I304" s="3"/>
      <c r="L304" s="3"/>
      <c r="N304" s="2"/>
      <c r="O304" s="3"/>
      <c r="Q304" s="3"/>
      <c r="R304" s="3" t="str">
        <f>IF(OR(G304="12R",G304="12L"),_xlfn.XLOOKUP(C304,DB!$A$2:$A$222,DB!$B$2:$B$222,""),IF(OR(G304="30L",G304="30R"),_xlfn.XLOOKUP(C304,DB!$A$2:$A$222,DB!$C$2:$C$222,""),""))</f>
        <v/>
      </c>
      <c r="S304" s="3">
        <f t="shared" si="4"/>
        <v>0</v>
      </c>
      <c r="T304" s="3" t="str">
        <f>_xlfn.XLOOKUP(C304,DB!$A$2:$A$222,DB!$D$2:$D$222,"")</f>
        <v/>
      </c>
    </row>
    <row r="305" spans="6:20" x14ac:dyDescent="0.2">
      <c r="F305" s="2"/>
      <c r="I305" s="3"/>
      <c r="L305" s="3"/>
      <c r="N305" s="2"/>
      <c r="O305" s="3"/>
      <c r="Q305" s="3"/>
      <c r="R305" s="3" t="str">
        <f>IF(OR(G305="12R",G305="12L"),_xlfn.XLOOKUP(C305,DB!$A$2:$A$222,DB!$B$2:$B$222,""),IF(OR(G305="30L",G305="30R"),_xlfn.XLOOKUP(C305,DB!$A$2:$A$222,DB!$C$2:$C$222,""),""))</f>
        <v/>
      </c>
      <c r="S305" s="3">
        <f t="shared" si="4"/>
        <v>0</v>
      </c>
      <c r="T305" s="3" t="str">
        <f>_xlfn.XLOOKUP(C305,DB!$A$2:$A$222,DB!$D$2:$D$222,"")</f>
        <v/>
      </c>
    </row>
    <row r="306" spans="6:20" x14ac:dyDescent="0.2">
      <c r="F306" s="2"/>
      <c r="I306" s="3"/>
      <c r="L306" s="3"/>
      <c r="N306" s="2"/>
      <c r="O306" s="3"/>
      <c r="Q306" s="3"/>
      <c r="R306" s="3" t="str">
        <f>IF(OR(G306="12R",G306="12L"),_xlfn.XLOOKUP(C306,DB!$A$2:$A$222,DB!$B$2:$B$222,""),IF(OR(G306="30L",G306="30R"),_xlfn.XLOOKUP(C306,DB!$A$2:$A$222,DB!$C$2:$C$222,""),""))</f>
        <v/>
      </c>
      <c r="S306" s="3">
        <f t="shared" si="4"/>
        <v>0</v>
      </c>
      <c r="T306" s="3" t="str">
        <f>_xlfn.XLOOKUP(C306,DB!$A$2:$A$222,DB!$D$2:$D$222,"")</f>
        <v/>
      </c>
    </row>
    <row r="307" spans="6:20" x14ac:dyDescent="0.2">
      <c r="F307" s="2"/>
      <c r="I307" s="3"/>
      <c r="L307" s="3"/>
      <c r="N307" s="2"/>
      <c r="O307" s="3"/>
      <c r="Q307" s="3"/>
      <c r="R307" s="3" t="str">
        <f>IF(OR(G307="12R",G307="12L"),_xlfn.XLOOKUP(C307,DB!$A$2:$A$222,DB!$B$2:$B$222,""),IF(OR(G307="30L",G307="30R"),_xlfn.XLOOKUP(C307,DB!$A$2:$A$222,DB!$C$2:$C$222,""),""))</f>
        <v/>
      </c>
      <c r="S307" s="3">
        <f t="shared" si="4"/>
        <v>0</v>
      </c>
      <c r="T307" s="3" t="str">
        <f>_xlfn.XLOOKUP(C307,DB!$A$2:$A$222,DB!$D$2:$D$222,"")</f>
        <v/>
      </c>
    </row>
    <row r="308" spans="6:20" x14ac:dyDescent="0.2">
      <c r="F308" s="2"/>
      <c r="I308" s="3"/>
      <c r="L308" s="3"/>
      <c r="N308" s="2"/>
      <c r="O308" s="3"/>
      <c r="Q308" s="3"/>
      <c r="R308" s="3" t="str">
        <f>IF(OR(G308="12R",G308="12L"),_xlfn.XLOOKUP(C308,DB!$A$2:$A$222,DB!$B$2:$B$222,""),IF(OR(G308="30L",G308="30R"),_xlfn.XLOOKUP(C308,DB!$A$2:$A$222,DB!$C$2:$C$222,""),""))</f>
        <v/>
      </c>
      <c r="S308" s="3">
        <f t="shared" si="4"/>
        <v>0</v>
      </c>
      <c r="T308" s="3" t="str">
        <f>_xlfn.XLOOKUP(C308,DB!$A$2:$A$222,DB!$D$2:$D$222,"")</f>
        <v/>
      </c>
    </row>
    <row r="309" spans="6:20" x14ac:dyDescent="0.2">
      <c r="F309" s="2"/>
      <c r="I309" s="3"/>
      <c r="L309" s="3"/>
      <c r="N309" s="2"/>
      <c r="O309" s="3"/>
      <c r="Q309" s="3"/>
      <c r="R309" s="3" t="str">
        <f>IF(OR(G309="12R",G309="12L"),_xlfn.XLOOKUP(C309,DB!$A$2:$A$222,DB!$B$2:$B$222,""),IF(OR(G309="30L",G309="30R"),_xlfn.XLOOKUP(C309,DB!$A$2:$A$222,DB!$C$2:$C$222,""),""))</f>
        <v/>
      </c>
      <c r="S309" s="3">
        <f t="shared" si="4"/>
        <v>0</v>
      </c>
      <c r="T309" s="3" t="str">
        <f>_xlfn.XLOOKUP(C309,DB!$A$2:$A$222,DB!$D$2:$D$222,"")</f>
        <v/>
      </c>
    </row>
    <row r="310" spans="6:20" x14ac:dyDescent="0.2">
      <c r="F310" s="2"/>
      <c r="I310" s="3"/>
      <c r="L310" s="3"/>
      <c r="N310" s="2"/>
      <c r="O310" s="3"/>
      <c r="Q310" s="3"/>
      <c r="R310" s="3" t="str">
        <f>IF(OR(G310="12R",G310="12L"),_xlfn.XLOOKUP(C310,DB!$A$2:$A$222,DB!$B$2:$B$222,""),IF(OR(G310="30L",G310="30R"),_xlfn.XLOOKUP(C310,DB!$A$2:$A$222,DB!$C$2:$C$222,""),""))</f>
        <v/>
      </c>
      <c r="S310" s="3">
        <f t="shared" si="4"/>
        <v>0</v>
      </c>
      <c r="T310" s="3" t="str">
        <f>_xlfn.XLOOKUP(C310,DB!$A$2:$A$222,DB!$D$2:$D$222,"")</f>
        <v/>
      </c>
    </row>
    <row r="311" spans="6:20" x14ac:dyDescent="0.2">
      <c r="F311" s="2"/>
      <c r="I311" s="3"/>
      <c r="L311" s="3"/>
      <c r="N311" s="2"/>
      <c r="O311" s="3"/>
      <c r="Q311" s="3"/>
      <c r="R311" s="3" t="str">
        <f>IF(OR(G311="12R",G311="12L"),_xlfn.XLOOKUP(C311,DB!$A$2:$A$222,DB!$B$2:$B$222,""),IF(OR(G311="30L",G311="30R"),_xlfn.XLOOKUP(C311,DB!$A$2:$A$222,DB!$C$2:$C$222,""),""))</f>
        <v/>
      </c>
      <c r="S311" s="3">
        <f t="shared" si="4"/>
        <v>0</v>
      </c>
      <c r="T311" s="3" t="str">
        <f>_xlfn.XLOOKUP(C311,DB!$A$2:$A$222,DB!$D$2:$D$222,"")</f>
        <v/>
      </c>
    </row>
    <row r="312" spans="6:20" x14ac:dyDescent="0.2">
      <c r="F312" s="2"/>
      <c r="I312" s="3"/>
      <c r="L312" s="3"/>
      <c r="N312" s="2"/>
      <c r="O312" s="3"/>
      <c r="Q312" s="3"/>
      <c r="R312" s="3" t="str">
        <f>IF(OR(G312="12R",G312="12L"),_xlfn.XLOOKUP(C312,DB!$A$2:$A$222,DB!$B$2:$B$222,""),IF(OR(G312="30L",G312="30R"),_xlfn.XLOOKUP(C312,DB!$A$2:$A$222,DB!$C$2:$C$222,""),""))</f>
        <v/>
      </c>
      <c r="S312" s="3">
        <f t="shared" si="4"/>
        <v>0</v>
      </c>
      <c r="T312" s="3" t="str">
        <f>_xlfn.XLOOKUP(C312,DB!$A$2:$A$222,DB!$D$2:$D$222,"")</f>
        <v/>
      </c>
    </row>
    <row r="313" spans="6:20" x14ac:dyDescent="0.2">
      <c r="F313" s="2"/>
      <c r="I313" s="3"/>
      <c r="L313" s="3"/>
      <c r="N313" s="2"/>
      <c r="O313" s="3"/>
      <c r="Q313" s="3"/>
      <c r="R313" s="3" t="str">
        <f>IF(OR(G313="12R",G313="12L"),_xlfn.XLOOKUP(C313,DB!$A$2:$A$222,DB!$B$2:$B$222,""),IF(OR(G313="30L",G313="30R"),_xlfn.XLOOKUP(C313,DB!$A$2:$A$222,DB!$C$2:$C$222,""),""))</f>
        <v/>
      </c>
      <c r="S313" s="3">
        <f t="shared" si="4"/>
        <v>0</v>
      </c>
      <c r="T313" s="3" t="str">
        <f>_xlfn.XLOOKUP(C313,DB!$A$2:$A$222,DB!$D$2:$D$222,"")</f>
        <v/>
      </c>
    </row>
    <row r="314" spans="6:20" x14ac:dyDescent="0.2">
      <c r="F314" s="2"/>
      <c r="I314" s="3"/>
      <c r="L314" s="3"/>
      <c r="N314" s="2"/>
      <c r="O314" s="3"/>
      <c r="Q314" s="3"/>
      <c r="R314" s="3" t="str">
        <f>IF(OR(G314="12R",G314="12L"),_xlfn.XLOOKUP(C314,DB!$A$2:$A$222,DB!$B$2:$B$222,""),IF(OR(G314="30L",G314="30R"),_xlfn.XLOOKUP(C314,DB!$A$2:$A$222,DB!$C$2:$C$222,""),""))</f>
        <v/>
      </c>
      <c r="S314" s="3">
        <f t="shared" si="4"/>
        <v>0</v>
      </c>
      <c r="T314" s="3" t="str">
        <f>_xlfn.XLOOKUP(C314,DB!$A$2:$A$222,DB!$D$2:$D$222,"")</f>
        <v/>
      </c>
    </row>
    <row r="315" spans="6:20" x14ac:dyDescent="0.2">
      <c r="F315" s="2"/>
      <c r="I315" s="3"/>
      <c r="L315" s="3"/>
      <c r="N315" s="2"/>
      <c r="O315" s="3"/>
      <c r="Q315" s="3"/>
      <c r="R315" s="3" t="str">
        <f>IF(OR(G315="12R",G315="12L"),_xlfn.XLOOKUP(C315,DB!$A$2:$A$222,DB!$B$2:$B$222,""),IF(OR(G315="30L",G315="30R"),_xlfn.XLOOKUP(C315,DB!$A$2:$A$222,DB!$C$2:$C$222,""),""))</f>
        <v/>
      </c>
      <c r="S315" s="3">
        <f t="shared" si="4"/>
        <v>0</v>
      </c>
      <c r="T315" s="3" t="str">
        <f>_xlfn.XLOOKUP(C315,DB!$A$2:$A$222,DB!$D$2:$D$222,"")</f>
        <v/>
      </c>
    </row>
    <row r="316" spans="6:20" x14ac:dyDescent="0.2">
      <c r="F316" s="2"/>
      <c r="I316" s="3"/>
      <c r="L316" s="3"/>
      <c r="N316" s="2"/>
      <c r="O316" s="3"/>
      <c r="Q316" s="3"/>
      <c r="R316" s="3" t="str">
        <f>IF(OR(G316="12R",G316="12L"),_xlfn.XLOOKUP(C316,DB!$A$2:$A$222,DB!$B$2:$B$222,""),IF(OR(G316="30L",G316="30R"),_xlfn.XLOOKUP(C316,DB!$A$2:$A$222,DB!$C$2:$C$222,""),""))</f>
        <v/>
      </c>
      <c r="S316" s="3">
        <f t="shared" si="4"/>
        <v>0</v>
      </c>
      <c r="T316" s="3" t="str">
        <f>_xlfn.XLOOKUP(C316,DB!$A$2:$A$222,DB!$D$2:$D$222,"")</f>
        <v/>
      </c>
    </row>
    <row r="317" spans="6:20" x14ac:dyDescent="0.2">
      <c r="F317" s="2"/>
      <c r="I317" s="3"/>
      <c r="L317" s="3"/>
      <c r="N317" s="2"/>
      <c r="O317" s="3"/>
      <c r="Q317" s="3"/>
      <c r="R317" s="3" t="str">
        <f>IF(OR(G317="12R",G317="12L"),_xlfn.XLOOKUP(C317,DB!$A$2:$A$222,DB!$B$2:$B$222,""),IF(OR(G317="30L",G317="30R"),_xlfn.XLOOKUP(C317,DB!$A$2:$A$222,DB!$C$2:$C$222,""),""))</f>
        <v/>
      </c>
      <c r="S317" s="3">
        <f t="shared" si="4"/>
        <v>0</v>
      </c>
      <c r="T317" s="3" t="str">
        <f>_xlfn.XLOOKUP(C317,DB!$A$2:$A$222,DB!$D$2:$D$222,"")</f>
        <v/>
      </c>
    </row>
    <row r="318" spans="6:20" x14ac:dyDescent="0.2">
      <c r="F318" s="2"/>
      <c r="I318" s="3"/>
      <c r="L318" s="3"/>
      <c r="N318" s="2"/>
      <c r="O318" s="3"/>
      <c r="Q318" s="3"/>
      <c r="R318" s="3" t="str">
        <f>IF(OR(G318="12R",G318="12L"),_xlfn.XLOOKUP(C318,DB!$A$2:$A$222,DB!$B$2:$B$222,""),IF(OR(G318="30L",G318="30R"),_xlfn.XLOOKUP(C318,DB!$A$2:$A$222,DB!$C$2:$C$222,""),""))</f>
        <v/>
      </c>
      <c r="S318" s="3">
        <f t="shared" si="4"/>
        <v>0</v>
      </c>
      <c r="T318" s="3" t="str">
        <f>_xlfn.XLOOKUP(C318,DB!$A$2:$A$222,DB!$D$2:$D$222,"")</f>
        <v/>
      </c>
    </row>
    <row r="319" spans="6:20" x14ac:dyDescent="0.2">
      <c r="F319" s="2"/>
      <c r="I319" s="3"/>
      <c r="L319" s="3"/>
      <c r="N319" s="2"/>
      <c r="O319" s="3"/>
      <c r="Q319" s="3"/>
      <c r="R319" s="3" t="str">
        <f>IF(OR(G319="12R",G319="12L"),_xlfn.XLOOKUP(C319,DB!$A$2:$A$222,DB!$B$2:$B$222,""),IF(OR(G319="30L",G319="30R"),_xlfn.XLOOKUP(C319,DB!$A$2:$A$222,DB!$C$2:$C$222,""),""))</f>
        <v/>
      </c>
      <c r="S319" s="3">
        <f t="shared" si="4"/>
        <v>0</v>
      </c>
      <c r="T319" s="3" t="str">
        <f>_xlfn.XLOOKUP(C319,DB!$A$2:$A$222,DB!$D$2:$D$222,"")</f>
        <v/>
      </c>
    </row>
    <row r="320" spans="6:20" x14ac:dyDescent="0.2">
      <c r="F320" s="2"/>
      <c r="I320" s="3"/>
      <c r="L320" s="3"/>
      <c r="N320" s="2"/>
      <c r="O320" s="3"/>
      <c r="Q320" s="3"/>
      <c r="R320" s="3" t="str">
        <f>IF(OR(G320="12R",G320="12L"),_xlfn.XLOOKUP(C320,DB!$A$2:$A$222,DB!$B$2:$B$222,""),IF(OR(G320="30L",G320="30R"),_xlfn.XLOOKUP(C320,DB!$A$2:$A$222,DB!$C$2:$C$222,""),""))</f>
        <v/>
      </c>
      <c r="S320" s="3">
        <f t="shared" si="4"/>
        <v>0</v>
      </c>
      <c r="T320" s="3" t="str">
        <f>_xlfn.XLOOKUP(C320,DB!$A$2:$A$222,DB!$D$2:$D$222,"")</f>
        <v/>
      </c>
    </row>
    <row r="321" spans="6:20" x14ac:dyDescent="0.2">
      <c r="F321" s="2"/>
      <c r="I321" s="3"/>
      <c r="L321" s="3"/>
      <c r="N321" s="2"/>
      <c r="O321" s="3"/>
      <c r="Q321" s="3"/>
      <c r="R321" s="3" t="str">
        <f>IF(OR(G321="12R",G321="12L"),_xlfn.XLOOKUP(C321,DB!$A$2:$A$222,DB!$B$2:$B$222,""),IF(OR(G321="30L",G321="30R"),_xlfn.XLOOKUP(C321,DB!$A$2:$A$222,DB!$C$2:$C$222,""),""))</f>
        <v/>
      </c>
      <c r="S321" s="3">
        <f t="shared" si="4"/>
        <v>0</v>
      </c>
      <c r="T321" s="3" t="str">
        <f>_xlfn.XLOOKUP(C321,DB!$A$2:$A$222,DB!$D$2:$D$222,"")</f>
        <v/>
      </c>
    </row>
    <row r="322" spans="6:20" x14ac:dyDescent="0.2">
      <c r="F322" s="2"/>
      <c r="I322" s="3"/>
      <c r="L322" s="3"/>
      <c r="N322" s="2"/>
      <c r="O322" s="3"/>
      <c r="Q322" s="3"/>
      <c r="R322" s="3" t="str">
        <f>IF(OR(G322="12R",G322="12L"),_xlfn.XLOOKUP(C322,DB!$A$2:$A$222,DB!$B$2:$B$222,""),IF(OR(G322="30L",G322="30R"),_xlfn.XLOOKUP(C322,DB!$A$2:$A$222,DB!$C$2:$C$222,""),""))</f>
        <v/>
      </c>
      <c r="S322" s="3">
        <f t="shared" si="4"/>
        <v>0</v>
      </c>
      <c r="T322" s="3" t="str">
        <f>_xlfn.XLOOKUP(C322,DB!$A$2:$A$222,DB!$D$2:$D$222,"")</f>
        <v/>
      </c>
    </row>
    <row r="323" spans="6:20" x14ac:dyDescent="0.2">
      <c r="F323" s="2"/>
      <c r="I323" s="3"/>
      <c r="L323" s="3"/>
      <c r="N323" s="2"/>
      <c r="O323" s="3"/>
      <c r="Q323" s="3"/>
      <c r="R323" s="3" t="str">
        <f>IF(OR(G323="12R",G323="12L"),_xlfn.XLOOKUP(C323,DB!$A$2:$A$222,DB!$B$2:$B$222,""),IF(OR(G323="30L",G323="30R"),_xlfn.XLOOKUP(C323,DB!$A$2:$A$222,DB!$C$2:$C$222,""),""))</f>
        <v/>
      </c>
      <c r="S323" s="3">
        <f t="shared" ref="S323:S354" si="5">HOUR(F323)</f>
        <v>0</v>
      </c>
      <c r="T323" s="3" t="str">
        <f>_xlfn.XLOOKUP(C323,DB!$A$2:$A$222,DB!$D$2:$D$222,"")</f>
        <v/>
      </c>
    </row>
    <row r="324" spans="6:20" x14ac:dyDescent="0.2">
      <c r="F324" s="2"/>
      <c r="I324" s="3"/>
      <c r="L324" s="3"/>
      <c r="N324" s="2"/>
      <c r="O324" s="3"/>
      <c r="Q324" s="3"/>
      <c r="R324" s="3" t="str">
        <f>IF(OR(G324="12R",G324="12L"),_xlfn.XLOOKUP(C324,DB!$A$2:$A$222,DB!$B$2:$B$222,""),IF(OR(G324="30L",G324="30R"),_xlfn.XLOOKUP(C324,DB!$A$2:$A$222,DB!$C$2:$C$222,""),""))</f>
        <v/>
      </c>
      <c r="S324" s="3">
        <f t="shared" si="5"/>
        <v>0</v>
      </c>
      <c r="T324" s="3" t="str">
        <f>_xlfn.XLOOKUP(C324,DB!$A$2:$A$222,DB!$D$2:$D$222,"")</f>
        <v/>
      </c>
    </row>
    <row r="325" spans="6:20" x14ac:dyDescent="0.2">
      <c r="F325" s="2"/>
      <c r="I325" s="3"/>
      <c r="L325" s="3"/>
      <c r="N325" s="2"/>
      <c r="O325" s="3"/>
      <c r="Q325" s="3"/>
      <c r="R325" s="3" t="str">
        <f>IF(OR(G325="12R",G325="12L"),_xlfn.XLOOKUP(C325,DB!$A$2:$A$222,DB!$B$2:$B$222,""),IF(OR(G325="30L",G325="30R"),_xlfn.XLOOKUP(C325,DB!$A$2:$A$222,DB!$C$2:$C$222,""),""))</f>
        <v/>
      </c>
      <c r="S325" s="3">
        <f t="shared" si="5"/>
        <v>0</v>
      </c>
      <c r="T325" s="3" t="str">
        <f>_xlfn.XLOOKUP(C325,DB!$A$2:$A$222,DB!$D$2:$D$222,"")</f>
        <v/>
      </c>
    </row>
    <row r="326" spans="6:20" x14ac:dyDescent="0.2">
      <c r="F326" s="2"/>
      <c r="I326" s="3"/>
      <c r="L326" s="3"/>
      <c r="N326" s="2"/>
      <c r="O326" s="3"/>
      <c r="Q326" s="3"/>
      <c r="R326" s="3" t="str">
        <f>IF(OR(G326="12R",G326="12L"),_xlfn.XLOOKUP(C326,DB!$A$2:$A$222,DB!$B$2:$B$222,""),IF(OR(G326="30L",G326="30R"),_xlfn.XLOOKUP(C326,DB!$A$2:$A$222,DB!$C$2:$C$222,""),""))</f>
        <v/>
      </c>
      <c r="S326" s="3">
        <f t="shared" si="5"/>
        <v>0</v>
      </c>
      <c r="T326" s="3" t="str">
        <f>_xlfn.XLOOKUP(C326,DB!$A$2:$A$222,DB!$D$2:$D$222,"")</f>
        <v/>
      </c>
    </row>
    <row r="327" spans="6:20" x14ac:dyDescent="0.2">
      <c r="F327" s="2"/>
      <c r="I327" s="3"/>
      <c r="L327" s="3"/>
      <c r="N327" s="2"/>
      <c r="O327" s="3"/>
      <c r="Q327" s="3"/>
      <c r="R327" s="3" t="str">
        <f>IF(OR(G327="12R",G327="12L"),_xlfn.XLOOKUP(C327,DB!$A$2:$A$222,DB!$B$2:$B$222,""),IF(OR(G327="30L",G327="30R"),_xlfn.XLOOKUP(C327,DB!$A$2:$A$222,DB!$C$2:$C$222,""),""))</f>
        <v/>
      </c>
      <c r="S327" s="3">
        <f t="shared" si="5"/>
        <v>0</v>
      </c>
      <c r="T327" s="3" t="str">
        <f>_xlfn.XLOOKUP(C327,DB!$A$2:$A$222,DB!$D$2:$D$222,"")</f>
        <v/>
      </c>
    </row>
    <row r="328" spans="6:20" x14ac:dyDescent="0.2">
      <c r="F328" s="2"/>
      <c r="I328" s="3"/>
      <c r="L328" s="3"/>
      <c r="N328" s="2"/>
      <c r="O328" s="3"/>
      <c r="Q328" s="3"/>
      <c r="R328" s="3" t="str">
        <f>IF(OR(G328="12R",G328="12L"),_xlfn.XLOOKUP(C328,DB!$A$2:$A$222,DB!$B$2:$B$222,""),IF(OR(G328="30L",G328="30R"),_xlfn.XLOOKUP(C328,DB!$A$2:$A$222,DB!$C$2:$C$222,""),""))</f>
        <v/>
      </c>
      <c r="S328" s="3">
        <f t="shared" si="5"/>
        <v>0</v>
      </c>
      <c r="T328" s="3" t="str">
        <f>_xlfn.XLOOKUP(C328,DB!$A$2:$A$222,DB!$D$2:$D$222,"")</f>
        <v/>
      </c>
    </row>
    <row r="329" spans="6:20" x14ac:dyDescent="0.2">
      <c r="F329" s="2"/>
      <c r="I329" s="3"/>
      <c r="L329" s="3"/>
      <c r="N329" s="2"/>
      <c r="O329" s="3"/>
      <c r="Q329" s="3"/>
      <c r="R329" s="3" t="str">
        <f>IF(OR(G329="12R",G329="12L"),_xlfn.XLOOKUP(C329,DB!$A$2:$A$222,DB!$B$2:$B$222,""),IF(OR(G329="30L",G329="30R"),_xlfn.XLOOKUP(C329,DB!$A$2:$A$222,DB!$C$2:$C$222,""),""))</f>
        <v/>
      </c>
      <c r="S329" s="3">
        <f t="shared" si="5"/>
        <v>0</v>
      </c>
      <c r="T329" s="3" t="str">
        <f>_xlfn.XLOOKUP(C329,DB!$A$2:$A$222,DB!$D$2:$D$222,"")</f>
        <v/>
      </c>
    </row>
    <row r="330" spans="6:20" x14ac:dyDescent="0.2">
      <c r="F330" s="2"/>
      <c r="I330" s="3"/>
      <c r="L330" s="3"/>
      <c r="N330" s="2"/>
      <c r="O330" s="3"/>
      <c r="Q330" s="3"/>
      <c r="R330" s="3" t="str">
        <f>IF(OR(G330="12R",G330="12L"),_xlfn.XLOOKUP(C330,DB!$A$2:$A$222,DB!$B$2:$B$222,""),IF(OR(G330="30L",G330="30R"),_xlfn.XLOOKUP(C330,DB!$A$2:$A$222,DB!$C$2:$C$222,""),""))</f>
        <v/>
      </c>
      <c r="S330" s="3">
        <f t="shared" si="5"/>
        <v>0</v>
      </c>
      <c r="T330" s="3" t="str">
        <f>_xlfn.XLOOKUP(C330,DB!$A$2:$A$222,DB!$D$2:$D$222,"")</f>
        <v/>
      </c>
    </row>
    <row r="331" spans="6:20" x14ac:dyDescent="0.2">
      <c r="F331" s="2"/>
      <c r="I331" s="3"/>
      <c r="L331" s="3"/>
      <c r="N331" s="2"/>
      <c r="O331" s="3"/>
      <c r="Q331" s="3"/>
      <c r="R331" s="3" t="str">
        <f>IF(OR(G331="12R",G331="12L"),_xlfn.XLOOKUP(C331,DB!$A$2:$A$222,DB!$B$2:$B$222,""),IF(OR(G331="30L",G331="30R"),_xlfn.XLOOKUP(C331,DB!$A$2:$A$222,DB!$C$2:$C$222,""),""))</f>
        <v/>
      </c>
      <c r="S331" s="3">
        <f t="shared" si="5"/>
        <v>0</v>
      </c>
      <c r="T331" s="3" t="str">
        <f>_xlfn.XLOOKUP(C331,DB!$A$2:$A$222,DB!$D$2:$D$222,"")</f>
        <v/>
      </c>
    </row>
    <row r="332" spans="6:20" x14ac:dyDescent="0.2">
      <c r="F332" s="2"/>
      <c r="I332" s="3"/>
      <c r="L332" s="3"/>
      <c r="N332" s="2"/>
      <c r="O332" s="3"/>
      <c r="Q332" s="3"/>
      <c r="R332" s="3" t="str">
        <f>IF(OR(G332="12R",G332="12L"),_xlfn.XLOOKUP(C332,DB!$A$2:$A$222,DB!$B$2:$B$222,""),IF(OR(G332="30L",G332="30R"),_xlfn.XLOOKUP(C332,DB!$A$2:$A$222,DB!$C$2:$C$222,""),""))</f>
        <v/>
      </c>
      <c r="S332" s="3">
        <f t="shared" si="5"/>
        <v>0</v>
      </c>
      <c r="T332" s="3" t="str">
        <f>_xlfn.XLOOKUP(C332,DB!$A$2:$A$222,DB!$D$2:$D$222,"")</f>
        <v/>
      </c>
    </row>
    <row r="333" spans="6:20" x14ac:dyDescent="0.2">
      <c r="F333" s="2"/>
      <c r="I333" s="3"/>
      <c r="L333" s="3"/>
      <c r="N333" s="2"/>
      <c r="O333" s="3"/>
      <c r="Q333" s="3"/>
      <c r="R333" s="3" t="str">
        <f>IF(OR(G333="12R",G333="12L"),_xlfn.XLOOKUP(C333,DB!$A$2:$A$222,DB!$B$2:$B$222,""),IF(OR(G333="30L",G333="30R"),_xlfn.XLOOKUP(C333,DB!$A$2:$A$222,DB!$C$2:$C$222,""),""))</f>
        <v/>
      </c>
      <c r="S333" s="3">
        <f t="shared" si="5"/>
        <v>0</v>
      </c>
      <c r="T333" s="3" t="str">
        <f>_xlfn.XLOOKUP(C333,DB!$A$2:$A$222,DB!$D$2:$D$222,"")</f>
        <v/>
      </c>
    </row>
    <row r="334" spans="6:20" x14ac:dyDescent="0.2">
      <c r="F334" s="2"/>
      <c r="I334" s="3"/>
      <c r="L334" s="3"/>
      <c r="N334" s="2"/>
      <c r="O334" s="3"/>
      <c r="Q334" s="3"/>
      <c r="R334" s="3" t="str">
        <f>IF(OR(G334="12R",G334="12L"),_xlfn.XLOOKUP(C334,DB!$A$2:$A$222,DB!$B$2:$B$222,""),IF(OR(G334="30L",G334="30R"),_xlfn.XLOOKUP(C334,DB!$A$2:$A$222,DB!$C$2:$C$222,""),""))</f>
        <v/>
      </c>
      <c r="S334" s="3">
        <f t="shared" si="5"/>
        <v>0</v>
      </c>
      <c r="T334" s="3" t="str">
        <f>_xlfn.XLOOKUP(C334,DB!$A$2:$A$222,DB!$D$2:$D$222,"")</f>
        <v/>
      </c>
    </row>
    <row r="335" spans="6:20" x14ac:dyDescent="0.2">
      <c r="F335" s="2"/>
      <c r="I335" s="3"/>
      <c r="L335" s="3"/>
      <c r="N335" s="2"/>
      <c r="O335" s="3"/>
      <c r="Q335" s="3"/>
      <c r="R335" s="3" t="str">
        <f>IF(OR(G335="12R",G335="12L"),_xlfn.XLOOKUP(C335,DB!$A$2:$A$222,DB!$B$2:$B$222,""),IF(OR(G335="30L",G335="30R"),_xlfn.XLOOKUP(C335,DB!$A$2:$A$222,DB!$C$2:$C$222,""),""))</f>
        <v/>
      </c>
      <c r="S335" s="3">
        <f t="shared" si="5"/>
        <v>0</v>
      </c>
      <c r="T335" s="3" t="str">
        <f>_xlfn.XLOOKUP(C335,DB!$A$2:$A$222,DB!$D$2:$D$222,"")</f>
        <v/>
      </c>
    </row>
    <row r="336" spans="6:20" x14ac:dyDescent="0.2">
      <c r="F336" s="2"/>
      <c r="I336" s="3"/>
      <c r="L336" s="3"/>
      <c r="N336" s="2"/>
      <c r="O336" s="3"/>
      <c r="Q336" s="3"/>
      <c r="R336" s="3" t="str">
        <f>IF(OR(G336="12R",G336="12L"),_xlfn.XLOOKUP(C336,DB!$A$2:$A$222,DB!$B$2:$B$222,""),IF(OR(G336="30L",G336="30R"),_xlfn.XLOOKUP(C336,DB!$A$2:$A$222,DB!$C$2:$C$222,""),""))</f>
        <v/>
      </c>
      <c r="S336" s="3">
        <f t="shared" si="5"/>
        <v>0</v>
      </c>
      <c r="T336" s="3" t="str">
        <f>_xlfn.XLOOKUP(C336,DB!$A$2:$A$222,DB!$D$2:$D$222,"")</f>
        <v/>
      </c>
    </row>
    <row r="337" spans="6:20" x14ac:dyDescent="0.2">
      <c r="F337" s="2"/>
      <c r="I337" s="3"/>
      <c r="L337" s="3"/>
      <c r="N337" s="2"/>
      <c r="O337" s="3"/>
      <c r="Q337" s="3"/>
      <c r="R337" s="3" t="str">
        <f>IF(OR(G337="12R",G337="12L"),_xlfn.XLOOKUP(C337,DB!$A$2:$A$222,DB!$B$2:$B$222,""),IF(OR(G337="30L",G337="30R"),_xlfn.XLOOKUP(C337,DB!$A$2:$A$222,DB!$C$2:$C$222,""),""))</f>
        <v/>
      </c>
      <c r="S337" s="3">
        <f t="shared" si="5"/>
        <v>0</v>
      </c>
      <c r="T337" s="3" t="str">
        <f>_xlfn.XLOOKUP(C337,DB!$A$2:$A$222,DB!$D$2:$D$222,"")</f>
        <v/>
      </c>
    </row>
    <row r="338" spans="6:20" x14ac:dyDescent="0.2">
      <c r="F338" s="2"/>
      <c r="I338" s="3"/>
      <c r="L338" s="3"/>
      <c r="N338" s="2"/>
      <c r="O338" s="3"/>
      <c r="Q338" s="3"/>
      <c r="R338" s="3" t="str">
        <f>IF(OR(G338="12R",G338="12L"),_xlfn.XLOOKUP(C338,DB!$A$2:$A$222,DB!$B$2:$B$222,""),IF(OR(G338="30L",G338="30R"),_xlfn.XLOOKUP(C338,DB!$A$2:$A$222,DB!$C$2:$C$222,""),""))</f>
        <v/>
      </c>
      <c r="S338" s="3">
        <f t="shared" si="5"/>
        <v>0</v>
      </c>
      <c r="T338" s="3" t="str">
        <f>_xlfn.XLOOKUP(C338,DB!$A$2:$A$222,DB!$D$2:$D$222,"")</f>
        <v/>
      </c>
    </row>
    <row r="339" spans="6:20" x14ac:dyDescent="0.2">
      <c r="F339" s="2"/>
      <c r="I339" s="3"/>
      <c r="L339" s="3"/>
      <c r="N339" s="2"/>
      <c r="O339" s="3"/>
      <c r="Q339" s="3"/>
      <c r="R339" s="3" t="str">
        <f>IF(OR(G339="12R",G339="12L"),_xlfn.XLOOKUP(C339,DB!$A$2:$A$222,DB!$B$2:$B$222,""),IF(OR(G339="30L",G339="30R"),_xlfn.XLOOKUP(C339,DB!$A$2:$A$222,DB!$C$2:$C$222,""),""))</f>
        <v/>
      </c>
      <c r="S339" s="3">
        <f t="shared" si="5"/>
        <v>0</v>
      </c>
      <c r="T339" s="3" t="str">
        <f>_xlfn.XLOOKUP(C339,DB!$A$2:$A$222,DB!$D$2:$D$222,"")</f>
        <v/>
      </c>
    </row>
    <row r="340" spans="6:20" x14ac:dyDescent="0.2">
      <c r="F340" s="2"/>
      <c r="I340" s="3"/>
      <c r="L340" s="3"/>
      <c r="N340" s="2"/>
      <c r="O340" s="3"/>
      <c r="Q340" s="3"/>
      <c r="R340" s="3" t="str">
        <f>IF(OR(G340="12R",G340="12L"),_xlfn.XLOOKUP(C340,DB!$A$2:$A$222,DB!$B$2:$B$222,""),IF(OR(G340="30L",G340="30R"),_xlfn.XLOOKUP(C340,DB!$A$2:$A$222,DB!$C$2:$C$222,""),""))</f>
        <v/>
      </c>
      <c r="S340" s="3">
        <f t="shared" si="5"/>
        <v>0</v>
      </c>
      <c r="T340" s="3" t="str">
        <f>_xlfn.XLOOKUP(C340,DB!$A$2:$A$222,DB!$D$2:$D$222,"")</f>
        <v/>
      </c>
    </row>
    <row r="341" spans="6:20" x14ac:dyDescent="0.2">
      <c r="F341" s="2"/>
      <c r="I341" s="3"/>
      <c r="L341" s="3"/>
      <c r="N341" s="2"/>
      <c r="O341" s="3"/>
      <c r="Q341" s="3"/>
      <c r="R341" s="3" t="str">
        <f>IF(OR(G341="12R",G341="12L"),_xlfn.XLOOKUP(C341,DB!$A$2:$A$222,DB!$B$2:$B$222,""),IF(OR(G341="30L",G341="30R"),_xlfn.XLOOKUP(C341,DB!$A$2:$A$222,DB!$C$2:$C$222,""),""))</f>
        <v/>
      </c>
      <c r="S341" s="3">
        <f t="shared" si="5"/>
        <v>0</v>
      </c>
      <c r="T341" s="3" t="str">
        <f>_xlfn.XLOOKUP(C341,DB!$A$2:$A$222,DB!$D$2:$D$222,"")</f>
        <v/>
      </c>
    </row>
    <row r="342" spans="6:20" x14ac:dyDescent="0.2">
      <c r="F342" s="2"/>
      <c r="I342" s="3"/>
      <c r="L342" s="3"/>
      <c r="N342" s="2"/>
      <c r="O342" s="3"/>
      <c r="Q342" s="3"/>
      <c r="R342" s="3" t="str">
        <f>IF(OR(G342="12R",G342="12L"),_xlfn.XLOOKUP(C342,DB!$A$2:$A$222,DB!$B$2:$B$222,""),IF(OR(G342="30L",G342="30R"),_xlfn.XLOOKUP(C342,DB!$A$2:$A$222,DB!$C$2:$C$222,""),""))</f>
        <v/>
      </c>
      <c r="S342" s="3">
        <f t="shared" si="5"/>
        <v>0</v>
      </c>
      <c r="T342" s="3" t="str">
        <f>_xlfn.XLOOKUP(C342,DB!$A$2:$A$222,DB!$D$2:$D$222,"")</f>
        <v/>
      </c>
    </row>
    <row r="343" spans="6:20" x14ac:dyDescent="0.2">
      <c r="F343" s="2"/>
      <c r="I343" s="3"/>
      <c r="L343" s="3"/>
      <c r="N343" s="2"/>
      <c r="O343" s="3"/>
      <c r="Q343" s="3"/>
      <c r="R343" s="3" t="str">
        <f>IF(OR(G343="12R",G343="12L"),_xlfn.XLOOKUP(C343,DB!$A$2:$A$222,DB!$B$2:$B$222,""),IF(OR(G343="30L",G343="30R"),_xlfn.XLOOKUP(C343,DB!$A$2:$A$222,DB!$C$2:$C$222,""),""))</f>
        <v/>
      </c>
      <c r="S343" s="3">
        <f t="shared" si="5"/>
        <v>0</v>
      </c>
      <c r="T343" s="3" t="str">
        <f>_xlfn.XLOOKUP(C343,DB!$A$2:$A$222,DB!$D$2:$D$222,"")</f>
        <v/>
      </c>
    </row>
    <row r="344" spans="6:20" x14ac:dyDescent="0.2">
      <c r="F344" s="2"/>
      <c r="I344" s="3"/>
      <c r="L344" s="3"/>
      <c r="N344" s="2"/>
      <c r="O344" s="3"/>
      <c r="Q344" s="3"/>
      <c r="R344" s="3" t="str">
        <f>IF(OR(G344="12R",G344="12L"),_xlfn.XLOOKUP(C344,DB!$A$2:$A$222,DB!$B$2:$B$222,""),IF(OR(G344="30L",G344="30R"),_xlfn.XLOOKUP(C344,DB!$A$2:$A$222,DB!$C$2:$C$222,""),""))</f>
        <v/>
      </c>
      <c r="S344" s="3">
        <f t="shared" si="5"/>
        <v>0</v>
      </c>
      <c r="T344" s="3" t="str">
        <f>_xlfn.XLOOKUP(C344,DB!$A$2:$A$222,DB!$D$2:$D$222,"")</f>
        <v/>
      </c>
    </row>
    <row r="345" spans="6:20" x14ac:dyDescent="0.2">
      <c r="F345" s="2"/>
      <c r="I345" s="3"/>
      <c r="L345" s="3"/>
      <c r="N345" s="2"/>
      <c r="O345" s="3"/>
      <c r="Q345" s="3"/>
      <c r="R345" s="3" t="str">
        <f>IF(OR(G345="12R",G345="12L"),_xlfn.XLOOKUP(C345,DB!$A$2:$A$222,DB!$B$2:$B$222,""),IF(OR(G345="30L",G345="30R"),_xlfn.XLOOKUP(C345,DB!$A$2:$A$222,DB!$C$2:$C$222,""),""))</f>
        <v/>
      </c>
      <c r="S345" s="3">
        <f t="shared" si="5"/>
        <v>0</v>
      </c>
      <c r="T345" s="3" t="str">
        <f>_xlfn.XLOOKUP(C345,DB!$A$2:$A$222,DB!$D$2:$D$222,"")</f>
        <v/>
      </c>
    </row>
    <row r="346" spans="6:20" x14ac:dyDescent="0.2">
      <c r="F346" s="2"/>
      <c r="I346" s="3"/>
      <c r="L346" s="3"/>
      <c r="N346" s="2"/>
      <c r="O346" s="3"/>
      <c r="Q346" s="3"/>
      <c r="R346" s="3" t="str">
        <f>IF(OR(G346="12R",G346="12L"),_xlfn.XLOOKUP(C346,DB!$A$2:$A$222,DB!$B$2:$B$222,""),IF(OR(G346="30L",G346="30R"),_xlfn.XLOOKUP(C346,DB!$A$2:$A$222,DB!$C$2:$C$222,""),""))</f>
        <v/>
      </c>
      <c r="S346" s="3">
        <f t="shared" si="5"/>
        <v>0</v>
      </c>
      <c r="T346" s="3" t="str">
        <f>_xlfn.XLOOKUP(C346,DB!$A$2:$A$222,DB!$D$2:$D$222,"")</f>
        <v/>
      </c>
    </row>
    <row r="347" spans="6:20" x14ac:dyDescent="0.2">
      <c r="F347" s="2"/>
      <c r="I347" s="3"/>
      <c r="L347" s="3"/>
      <c r="N347" s="2"/>
      <c r="O347" s="3"/>
      <c r="Q347" s="3"/>
      <c r="R347" s="3" t="str">
        <f>IF(OR(G347="12R",G347="12L"),_xlfn.XLOOKUP(C347,DB!$A$2:$A$222,DB!$B$2:$B$222,""),IF(OR(G347="30L",G347="30R"),_xlfn.XLOOKUP(C347,DB!$A$2:$A$222,DB!$C$2:$C$222,""),""))</f>
        <v/>
      </c>
      <c r="S347" s="3">
        <f t="shared" si="5"/>
        <v>0</v>
      </c>
      <c r="T347" s="3" t="str">
        <f>_xlfn.XLOOKUP(C347,DB!$A$2:$A$222,DB!$D$2:$D$222,"")</f>
        <v/>
      </c>
    </row>
    <row r="348" spans="6:20" x14ac:dyDescent="0.2">
      <c r="F348" s="2"/>
      <c r="I348" s="3"/>
      <c r="L348" s="3"/>
      <c r="N348" s="2"/>
      <c r="O348" s="3"/>
      <c r="Q348" s="3"/>
      <c r="R348" s="3" t="str">
        <f>IF(OR(G348="12R",G348="12L"),_xlfn.XLOOKUP(C348,DB!$A$2:$A$222,DB!$B$2:$B$222,""),IF(OR(G348="30L",G348="30R"),_xlfn.XLOOKUP(C348,DB!$A$2:$A$222,DB!$C$2:$C$222,""),""))</f>
        <v/>
      </c>
      <c r="S348" s="3">
        <f t="shared" si="5"/>
        <v>0</v>
      </c>
      <c r="T348" s="3" t="str">
        <f>_xlfn.XLOOKUP(C348,DB!$A$2:$A$222,DB!$D$2:$D$222,"")</f>
        <v/>
      </c>
    </row>
    <row r="349" spans="6:20" x14ac:dyDescent="0.2">
      <c r="F349" s="2"/>
      <c r="I349" s="3"/>
      <c r="L349" s="3"/>
      <c r="N349" s="2"/>
      <c r="O349" s="3"/>
      <c r="Q349" s="3"/>
      <c r="R349" s="3" t="str">
        <f>IF(OR(G349="12R",G349="12L"),_xlfn.XLOOKUP(C349,DB!$A$2:$A$222,DB!$B$2:$B$222,""),IF(OR(G349="30L",G349="30R"),_xlfn.XLOOKUP(C349,DB!$A$2:$A$222,DB!$C$2:$C$222,""),""))</f>
        <v/>
      </c>
      <c r="S349" s="3">
        <f t="shared" si="5"/>
        <v>0</v>
      </c>
      <c r="T349" s="3" t="str">
        <f>_xlfn.XLOOKUP(C349,DB!$A$2:$A$222,DB!$D$2:$D$222,"")</f>
        <v/>
      </c>
    </row>
    <row r="350" spans="6:20" x14ac:dyDescent="0.2">
      <c r="F350" s="2"/>
      <c r="I350" s="3"/>
      <c r="L350" s="3"/>
      <c r="N350" s="2"/>
      <c r="O350" s="3"/>
      <c r="Q350" s="3"/>
      <c r="R350" s="3" t="str">
        <f>IF(OR(G350="12R",G350="12L"),_xlfn.XLOOKUP(C350,DB!$A$2:$A$222,DB!$B$2:$B$222,""),IF(OR(G350="30L",G350="30R"),_xlfn.XLOOKUP(C350,DB!$A$2:$A$222,DB!$C$2:$C$222,""),""))</f>
        <v/>
      </c>
      <c r="S350" s="3">
        <f t="shared" si="5"/>
        <v>0</v>
      </c>
      <c r="T350" s="3" t="str">
        <f>_xlfn.XLOOKUP(C350,DB!$A$2:$A$222,DB!$D$2:$D$222,"")</f>
        <v/>
      </c>
    </row>
    <row r="351" spans="6:20" x14ac:dyDescent="0.2">
      <c r="F351" s="2"/>
      <c r="I351" s="3"/>
      <c r="L351" s="3"/>
      <c r="N351" s="2"/>
      <c r="O351" s="3"/>
      <c r="Q351" s="3"/>
      <c r="R351" s="3" t="str">
        <f>IF(OR(G351="12R",G351="12L"),_xlfn.XLOOKUP(C351,DB!$A$2:$A$222,DB!$B$2:$B$222,""),IF(OR(G351="30L",G351="30R"),_xlfn.XLOOKUP(C351,DB!$A$2:$A$222,DB!$C$2:$C$222,""),""))</f>
        <v/>
      </c>
      <c r="S351" s="3">
        <f t="shared" si="5"/>
        <v>0</v>
      </c>
      <c r="T351" s="3" t="str">
        <f>_xlfn.XLOOKUP(C351,DB!$A$2:$A$222,DB!$D$2:$D$222,"")</f>
        <v/>
      </c>
    </row>
    <row r="352" spans="6:20" x14ac:dyDescent="0.2">
      <c r="F352" s="2"/>
      <c r="I352" s="3"/>
      <c r="L352" s="3"/>
      <c r="N352" s="2"/>
      <c r="O352" s="3"/>
      <c r="Q352" s="3"/>
      <c r="R352" s="3" t="str">
        <f>IF(OR(G352="12R",G352="12L"),_xlfn.XLOOKUP(C352,DB!$A$2:$A$222,DB!$B$2:$B$222,""),IF(OR(G352="30L",G352="30R"),_xlfn.XLOOKUP(C352,DB!$A$2:$A$222,DB!$C$2:$C$222,""),""))</f>
        <v/>
      </c>
      <c r="S352" s="3">
        <f t="shared" si="5"/>
        <v>0</v>
      </c>
      <c r="T352" s="3" t="str">
        <f>_xlfn.XLOOKUP(C352,DB!$A$2:$A$222,DB!$D$2:$D$222,"")</f>
        <v/>
      </c>
    </row>
    <row r="353" spans="1:20" x14ac:dyDescent="0.2">
      <c r="F353" s="2"/>
      <c r="I353" s="3"/>
      <c r="L353" s="3"/>
      <c r="N353" s="2"/>
      <c r="O353" s="3"/>
      <c r="Q353" s="3"/>
      <c r="R353" s="3" t="str">
        <f>IF(OR(G353="12R",G353="12L"),_xlfn.XLOOKUP(C353,DB!$A$2:$A$222,DB!$B$2:$B$222,""),IF(OR(G353="30L",G353="30R"),_xlfn.XLOOKUP(C353,DB!$A$2:$A$222,DB!$C$2:$C$222,""),""))</f>
        <v/>
      </c>
      <c r="S353" s="3">
        <f t="shared" si="5"/>
        <v>0</v>
      </c>
      <c r="T353" s="3" t="str">
        <f>_xlfn.XLOOKUP(C353,DB!$A$2:$A$222,DB!$D$2:$D$222,"")</f>
        <v/>
      </c>
    </row>
    <row r="354" spans="1:20" x14ac:dyDescent="0.2">
      <c r="F354" s="2"/>
      <c r="I354" s="3"/>
      <c r="L354" s="3"/>
      <c r="N354" s="2"/>
      <c r="O354" s="3"/>
      <c r="Q354" s="3"/>
      <c r="R354" s="3" t="str">
        <f>IF(OR(G354="12R",G354="12L"),_xlfn.XLOOKUP(C354,DB!$A$2:$A$222,DB!$B$2:$B$222,""),IF(OR(G354="30L",G354="30R"),_xlfn.XLOOKUP(C354,DB!$A$2:$A$222,DB!$C$2:$C$222,""),""))</f>
        <v/>
      </c>
      <c r="S354" s="3">
        <f t="shared" si="5"/>
        <v>0</v>
      </c>
      <c r="T354" s="3" t="str">
        <f>_xlfn.XLOOKUP(C354,DB!$A$2:$A$222,DB!$D$2:$D$222,"")</f>
        <v/>
      </c>
    </row>
    <row r="355" spans="1:20" ht="24" x14ac:dyDescent="0.3">
      <c r="A355" s="17" t="s">
        <v>4587</v>
      </c>
      <c r="B355" s="17"/>
      <c r="C355" s="17"/>
      <c r="D355" s="17"/>
      <c r="E355" s="17"/>
      <c r="F355" s="17"/>
      <c r="G355" s="17"/>
      <c r="H355" s="17"/>
      <c r="I355" s="17"/>
    </row>
    <row r="356" spans="1:20" x14ac:dyDescent="0.2">
      <c r="A356" s="18" t="s">
        <v>4558</v>
      </c>
      <c r="B356" s="18"/>
      <c r="C356" s="18"/>
      <c r="D356" s="18"/>
      <c r="E356" s="18"/>
      <c r="F356" s="18"/>
      <c r="G356" s="18"/>
      <c r="H356" s="18"/>
      <c r="I356" s="18"/>
    </row>
    <row r="358" spans="1:20" x14ac:dyDescent="0.2">
      <c r="A358" s="16" t="s">
        <v>4559</v>
      </c>
      <c r="B358" s="16"/>
      <c r="C358" s="16"/>
      <c r="D358" s="16"/>
      <c r="E358" s="16"/>
      <c r="F358" s="16"/>
      <c r="G358" s="16"/>
      <c r="H358" s="16"/>
      <c r="I358" s="16"/>
    </row>
    <row r="359" spans="1:20" x14ac:dyDescent="0.2">
      <c r="A359" s="4" t="s">
        <v>4560</v>
      </c>
      <c r="B359" s="5" t="s">
        <v>4554</v>
      </c>
      <c r="C359" s="5" t="s">
        <v>4550</v>
      </c>
      <c r="D359" s="5" t="s">
        <v>4553</v>
      </c>
      <c r="E359" s="5" t="s">
        <v>45</v>
      </c>
      <c r="F359" s="5" t="s">
        <v>4549</v>
      </c>
      <c r="G359" s="5" t="s">
        <v>158</v>
      </c>
      <c r="H359" s="5" t="s">
        <v>4548</v>
      </c>
      <c r="I359" s="6" t="s">
        <v>4557</v>
      </c>
    </row>
    <row r="360" spans="1:20" x14ac:dyDescent="0.2">
      <c r="A360" s="7">
        <v>14</v>
      </c>
      <c r="B360" s="8">
        <f t="shared" ref="B360:H368" si="6">COUNTIFS($S$2:$S$354,$A360,$R$2:$R$354,B$359)</f>
        <v>1</v>
      </c>
      <c r="C360" s="8">
        <f t="shared" si="6"/>
        <v>1</v>
      </c>
      <c r="D360" s="8">
        <f t="shared" si="6"/>
        <v>0</v>
      </c>
      <c r="E360" s="8">
        <f t="shared" si="6"/>
        <v>0</v>
      </c>
      <c r="F360" s="8">
        <f t="shared" si="6"/>
        <v>0</v>
      </c>
      <c r="G360" s="8">
        <f t="shared" si="6"/>
        <v>0</v>
      </c>
      <c r="H360" s="8">
        <f t="shared" si="6"/>
        <v>0</v>
      </c>
      <c r="I360" s="9">
        <f t="shared" ref="I360:I368" si="7">SUM(B360:H360)</f>
        <v>2</v>
      </c>
    </row>
    <row r="361" spans="1:20" x14ac:dyDescent="0.2">
      <c r="A361" s="7">
        <v>15</v>
      </c>
      <c r="B361" s="8">
        <f t="shared" si="6"/>
        <v>0</v>
      </c>
      <c r="C361" s="8">
        <f t="shared" si="6"/>
        <v>1</v>
      </c>
      <c r="D361" s="8">
        <f t="shared" si="6"/>
        <v>1</v>
      </c>
      <c r="E361" s="8">
        <f t="shared" si="6"/>
        <v>1</v>
      </c>
      <c r="F361" s="8">
        <f t="shared" si="6"/>
        <v>1</v>
      </c>
      <c r="G361" s="8">
        <f t="shared" si="6"/>
        <v>0</v>
      </c>
      <c r="H361" s="8">
        <f t="shared" si="6"/>
        <v>8</v>
      </c>
      <c r="I361" s="9">
        <f t="shared" si="7"/>
        <v>12</v>
      </c>
    </row>
    <row r="362" spans="1:20" x14ac:dyDescent="0.2">
      <c r="A362" s="7">
        <v>16</v>
      </c>
      <c r="B362" s="8">
        <f t="shared" si="6"/>
        <v>1</v>
      </c>
      <c r="C362" s="8">
        <f t="shared" si="6"/>
        <v>4</v>
      </c>
      <c r="D362" s="8">
        <f t="shared" si="6"/>
        <v>1</v>
      </c>
      <c r="E362" s="8">
        <f t="shared" si="6"/>
        <v>1</v>
      </c>
      <c r="F362" s="8">
        <f t="shared" si="6"/>
        <v>3</v>
      </c>
      <c r="G362" s="8">
        <f t="shared" si="6"/>
        <v>3</v>
      </c>
      <c r="H362" s="8">
        <f t="shared" si="6"/>
        <v>7</v>
      </c>
      <c r="I362" s="9">
        <f t="shared" si="7"/>
        <v>20</v>
      </c>
    </row>
    <row r="363" spans="1:20" x14ac:dyDescent="0.2">
      <c r="A363" s="7">
        <v>17</v>
      </c>
      <c r="B363" s="8">
        <f t="shared" si="6"/>
        <v>0</v>
      </c>
      <c r="C363" s="8">
        <f t="shared" si="6"/>
        <v>5</v>
      </c>
      <c r="D363" s="8">
        <f t="shared" si="6"/>
        <v>0</v>
      </c>
      <c r="E363" s="8">
        <f t="shared" si="6"/>
        <v>0</v>
      </c>
      <c r="F363" s="8">
        <f t="shared" si="6"/>
        <v>4</v>
      </c>
      <c r="G363" s="8">
        <f t="shared" si="6"/>
        <v>2</v>
      </c>
      <c r="H363" s="8">
        <f t="shared" si="6"/>
        <v>4</v>
      </c>
      <c r="I363" s="9">
        <f t="shared" si="7"/>
        <v>15</v>
      </c>
    </row>
    <row r="364" spans="1:20" x14ac:dyDescent="0.2">
      <c r="A364" s="7">
        <v>18</v>
      </c>
      <c r="B364" s="8">
        <f t="shared" si="6"/>
        <v>2</v>
      </c>
      <c r="C364" s="8">
        <f t="shared" si="6"/>
        <v>5</v>
      </c>
      <c r="D364" s="8">
        <f t="shared" si="6"/>
        <v>1</v>
      </c>
      <c r="E364" s="8">
        <f t="shared" si="6"/>
        <v>1</v>
      </c>
      <c r="F364" s="8">
        <f t="shared" si="6"/>
        <v>10</v>
      </c>
      <c r="G364" s="8">
        <f t="shared" si="6"/>
        <v>0</v>
      </c>
      <c r="H364" s="8">
        <f t="shared" si="6"/>
        <v>9</v>
      </c>
      <c r="I364" s="9">
        <f t="shared" si="7"/>
        <v>28</v>
      </c>
    </row>
    <row r="365" spans="1:20" x14ac:dyDescent="0.2">
      <c r="A365" s="7">
        <v>19</v>
      </c>
      <c r="B365" s="8">
        <f t="shared" si="6"/>
        <v>0</v>
      </c>
      <c r="C365" s="8">
        <f t="shared" si="6"/>
        <v>5</v>
      </c>
      <c r="D365" s="8">
        <f t="shared" si="6"/>
        <v>0</v>
      </c>
      <c r="E365" s="8">
        <f t="shared" si="6"/>
        <v>2</v>
      </c>
      <c r="F365" s="8">
        <f t="shared" si="6"/>
        <v>5</v>
      </c>
      <c r="G365" s="8">
        <f t="shared" si="6"/>
        <v>1</v>
      </c>
      <c r="H365" s="8">
        <f t="shared" si="6"/>
        <v>7</v>
      </c>
      <c r="I365" s="9">
        <f t="shared" si="7"/>
        <v>20</v>
      </c>
    </row>
    <row r="366" spans="1:20" x14ac:dyDescent="0.2">
      <c r="A366" s="7">
        <v>20</v>
      </c>
      <c r="B366" s="8">
        <f t="shared" si="6"/>
        <v>1</v>
      </c>
      <c r="C366" s="8">
        <f t="shared" si="6"/>
        <v>5</v>
      </c>
      <c r="D366" s="8">
        <f t="shared" si="6"/>
        <v>0</v>
      </c>
      <c r="E366" s="8">
        <f t="shared" si="6"/>
        <v>2</v>
      </c>
      <c r="F366" s="8">
        <f t="shared" si="6"/>
        <v>5</v>
      </c>
      <c r="G366" s="8">
        <f t="shared" si="6"/>
        <v>0</v>
      </c>
      <c r="H366" s="8">
        <f t="shared" si="6"/>
        <v>10</v>
      </c>
      <c r="I366" s="9">
        <f t="shared" si="7"/>
        <v>23</v>
      </c>
    </row>
    <row r="367" spans="1:20" x14ac:dyDescent="0.2">
      <c r="A367" s="7">
        <v>21</v>
      </c>
      <c r="B367" s="8">
        <f t="shared" si="6"/>
        <v>1</v>
      </c>
      <c r="C367" s="8">
        <f t="shared" si="6"/>
        <v>1</v>
      </c>
      <c r="D367" s="8">
        <f t="shared" si="6"/>
        <v>0</v>
      </c>
      <c r="E367" s="8">
        <f t="shared" si="6"/>
        <v>1</v>
      </c>
      <c r="F367" s="8">
        <f t="shared" si="6"/>
        <v>4</v>
      </c>
      <c r="G367" s="8">
        <f t="shared" si="6"/>
        <v>2</v>
      </c>
      <c r="H367" s="8">
        <f t="shared" si="6"/>
        <v>5</v>
      </c>
      <c r="I367" s="9">
        <f t="shared" si="7"/>
        <v>14</v>
      </c>
    </row>
    <row r="368" spans="1:20" x14ac:dyDescent="0.2">
      <c r="A368" s="10">
        <v>22</v>
      </c>
      <c r="B368" s="11">
        <f t="shared" si="6"/>
        <v>0</v>
      </c>
      <c r="C368" s="11">
        <f t="shared" si="6"/>
        <v>1</v>
      </c>
      <c r="D368" s="11">
        <f t="shared" si="6"/>
        <v>0</v>
      </c>
      <c r="E368" s="11">
        <f t="shared" si="6"/>
        <v>1</v>
      </c>
      <c r="F368" s="11">
        <f t="shared" si="6"/>
        <v>4</v>
      </c>
      <c r="G368" s="11">
        <f t="shared" si="6"/>
        <v>0</v>
      </c>
      <c r="H368" s="11">
        <f t="shared" si="6"/>
        <v>5</v>
      </c>
      <c r="I368" s="12">
        <f t="shared" si="7"/>
        <v>11</v>
      </c>
    </row>
    <row r="391" spans="1:9" ht="24" x14ac:dyDescent="0.3">
      <c r="A391" s="17" t="s">
        <v>4588</v>
      </c>
      <c r="B391" s="17"/>
      <c r="C391" s="17"/>
      <c r="D391" s="17"/>
      <c r="E391" s="17"/>
      <c r="F391" s="17"/>
      <c r="G391" s="17"/>
      <c r="H391" s="17"/>
      <c r="I391" s="17"/>
    </row>
    <row r="392" spans="1:9" x14ac:dyDescent="0.2">
      <c r="A392" s="18" t="s">
        <v>4562</v>
      </c>
      <c r="B392" s="18"/>
      <c r="C392" s="18"/>
      <c r="D392" s="18"/>
      <c r="E392" s="18"/>
      <c r="F392" s="18"/>
      <c r="G392" s="18"/>
      <c r="H392" s="18"/>
      <c r="I392" s="18"/>
    </row>
    <row r="394" spans="1:9" x14ac:dyDescent="0.2">
      <c r="A394" s="16" t="s">
        <v>4563</v>
      </c>
      <c r="B394" s="16"/>
      <c r="C394" s="16"/>
      <c r="D394" s="16"/>
      <c r="E394" s="16"/>
    </row>
    <row r="395" spans="1:9" x14ac:dyDescent="0.2">
      <c r="A395" s="4" t="s">
        <v>4560</v>
      </c>
      <c r="B395" s="5" t="s">
        <v>4564</v>
      </c>
      <c r="C395" s="5" t="s">
        <v>4456</v>
      </c>
      <c r="D395" s="5" t="s">
        <v>4460</v>
      </c>
      <c r="E395" s="6" t="s">
        <v>4557</v>
      </c>
    </row>
    <row r="396" spans="1:9" x14ac:dyDescent="0.2">
      <c r="A396" s="7">
        <v>14</v>
      </c>
      <c r="B396" s="8">
        <f t="shared" ref="B396:D405" si="8">COUNTIFS($S$2:$S$354,$A396,$T$2:$T$354,B$395)</f>
        <v>0</v>
      </c>
      <c r="C396" s="8">
        <f t="shared" si="8"/>
        <v>1</v>
      </c>
      <c r="D396" s="8">
        <f t="shared" si="8"/>
        <v>1</v>
      </c>
      <c r="E396" s="9">
        <f t="shared" ref="E396:E405" si="9">SUM(B396:D396)</f>
        <v>2</v>
      </c>
    </row>
    <row r="397" spans="1:9" x14ac:dyDescent="0.2">
      <c r="A397" s="7">
        <v>15</v>
      </c>
      <c r="B397" s="8">
        <f t="shared" si="8"/>
        <v>8</v>
      </c>
      <c r="C397" s="8">
        <f t="shared" si="8"/>
        <v>3</v>
      </c>
      <c r="D397" s="8">
        <f t="shared" si="8"/>
        <v>1</v>
      </c>
      <c r="E397" s="9">
        <f t="shared" si="9"/>
        <v>12</v>
      </c>
    </row>
    <row r="398" spans="1:9" x14ac:dyDescent="0.2">
      <c r="A398" s="7">
        <v>16</v>
      </c>
      <c r="B398" s="8">
        <f t="shared" si="8"/>
        <v>7</v>
      </c>
      <c r="C398" s="8">
        <f t="shared" si="8"/>
        <v>8</v>
      </c>
      <c r="D398" s="8">
        <f t="shared" si="8"/>
        <v>5</v>
      </c>
      <c r="E398" s="9">
        <f t="shared" si="9"/>
        <v>20</v>
      </c>
    </row>
    <row r="399" spans="1:9" x14ac:dyDescent="0.2">
      <c r="A399" s="7">
        <v>17</v>
      </c>
      <c r="B399" s="8">
        <f t="shared" si="8"/>
        <v>4</v>
      </c>
      <c r="C399" s="8">
        <f t="shared" si="8"/>
        <v>9</v>
      </c>
      <c r="D399" s="8">
        <f t="shared" si="8"/>
        <v>2</v>
      </c>
      <c r="E399" s="9">
        <f t="shared" si="9"/>
        <v>15</v>
      </c>
    </row>
    <row r="400" spans="1:9" x14ac:dyDescent="0.2">
      <c r="A400" s="7">
        <v>18</v>
      </c>
      <c r="B400" s="8">
        <f t="shared" si="8"/>
        <v>9</v>
      </c>
      <c r="C400" s="8">
        <f t="shared" si="8"/>
        <v>16</v>
      </c>
      <c r="D400" s="8">
        <f t="shared" si="8"/>
        <v>3</v>
      </c>
      <c r="E400" s="9">
        <f t="shared" si="9"/>
        <v>28</v>
      </c>
    </row>
    <row r="401" spans="1:5" x14ac:dyDescent="0.2">
      <c r="A401" s="7">
        <v>19</v>
      </c>
      <c r="B401" s="8">
        <f t="shared" si="8"/>
        <v>7</v>
      </c>
      <c r="C401" s="8">
        <f t="shared" si="8"/>
        <v>12</v>
      </c>
      <c r="D401" s="8">
        <f t="shared" si="8"/>
        <v>1</v>
      </c>
      <c r="E401" s="9">
        <f t="shared" si="9"/>
        <v>20</v>
      </c>
    </row>
    <row r="402" spans="1:5" x14ac:dyDescent="0.2">
      <c r="A402" s="7">
        <v>20</v>
      </c>
      <c r="B402" s="8">
        <f t="shared" si="8"/>
        <v>10</v>
      </c>
      <c r="C402" s="8">
        <f t="shared" si="8"/>
        <v>12</v>
      </c>
      <c r="D402" s="8">
        <f t="shared" si="8"/>
        <v>1</v>
      </c>
      <c r="E402" s="9">
        <f t="shared" si="9"/>
        <v>23</v>
      </c>
    </row>
    <row r="403" spans="1:5" x14ac:dyDescent="0.2">
      <c r="A403" s="7">
        <v>21</v>
      </c>
      <c r="B403" s="8">
        <f t="shared" si="8"/>
        <v>5</v>
      </c>
      <c r="C403" s="8">
        <f t="shared" si="8"/>
        <v>6</v>
      </c>
      <c r="D403" s="8">
        <f t="shared" si="8"/>
        <v>3</v>
      </c>
      <c r="E403" s="9">
        <f t="shared" si="9"/>
        <v>14</v>
      </c>
    </row>
    <row r="404" spans="1:5" x14ac:dyDescent="0.2">
      <c r="A404" s="7">
        <v>22</v>
      </c>
      <c r="B404" s="8">
        <f t="shared" si="8"/>
        <v>5</v>
      </c>
      <c r="C404" s="8">
        <f t="shared" si="8"/>
        <v>6</v>
      </c>
      <c r="D404" s="8">
        <f t="shared" si="8"/>
        <v>0</v>
      </c>
      <c r="E404" s="9">
        <f t="shared" si="9"/>
        <v>11</v>
      </c>
    </row>
    <row r="405" spans="1:5" x14ac:dyDescent="0.2">
      <c r="A405" s="10">
        <v>23</v>
      </c>
      <c r="B405" s="11">
        <f t="shared" si="8"/>
        <v>5</v>
      </c>
      <c r="C405" s="11">
        <f t="shared" si="8"/>
        <v>1</v>
      </c>
      <c r="D405" s="11">
        <f t="shared" si="8"/>
        <v>1</v>
      </c>
      <c r="E405" s="12">
        <f t="shared" si="9"/>
        <v>7</v>
      </c>
    </row>
  </sheetData>
  <mergeCells count="6">
    <mergeCell ref="A394:E394"/>
    <mergeCell ref="A355:I355"/>
    <mergeCell ref="A356:I356"/>
    <mergeCell ref="A358:I358"/>
    <mergeCell ref="A391:I391"/>
    <mergeCell ref="A392:I392"/>
  </mergeCell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3ADD8-F82F-5941-96E1-A5263D42EF33}">
  <dimension ref="A1:T271"/>
  <sheetViews>
    <sheetView showGridLines="0" topLeftCell="A255" zoomScale="90" zoomScaleNormal="90" workbookViewId="0">
      <selection activeCell="M234" sqref="M234"/>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65</v>
      </c>
      <c r="E2" t="s">
        <v>3997</v>
      </c>
      <c r="F2" s="2">
        <v>46278.008518518502</v>
      </c>
      <c r="G2" t="s">
        <v>22</v>
      </c>
      <c r="H2" t="s">
        <v>3998</v>
      </c>
      <c r="I2" s="3">
        <v>350</v>
      </c>
      <c r="J2" t="s">
        <v>24</v>
      </c>
      <c r="K2" t="s">
        <v>25</v>
      </c>
      <c r="L2" s="3">
        <v>259</v>
      </c>
      <c r="M2" t="s">
        <v>3999</v>
      </c>
      <c r="N2" s="2">
        <v>46278.024409722202</v>
      </c>
      <c r="O2" s="3">
        <v>343</v>
      </c>
      <c r="P2" t="s">
        <v>27</v>
      </c>
      <c r="Q2" s="3">
        <v>190</v>
      </c>
      <c r="R2" s="3" t="str">
        <f>IF(OR(G2="12R",G2="12L"),_xlfn.XLOOKUP(C2,DB!$A$2:$A$222,DB!$B$2:$B$222,""),IF(OR(G2="30L",G2="30R"),_xlfn.XLOOKUP(C2,DB!$A$2:$A$222,DB!$C$2:$C$222,""),""))</f>
        <v>CZM</v>
      </c>
      <c r="S2" s="3">
        <f>HOUR(F2)</f>
        <v>0</v>
      </c>
      <c r="T2" s="3" t="str">
        <f>_xlfn.XLOOKUP(C2,DB!$A$2:$A$222,DB!$D$2:$D$222,"")</f>
        <v>Sector 7</v>
      </c>
    </row>
    <row r="3" spans="1:20" x14ac:dyDescent="0.2">
      <c r="A3" t="s">
        <v>17</v>
      </c>
      <c r="B3" t="s">
        <v>18</v>
      </c>
      <c r="C3" t="s">
        <v>19</v>
      </c>
      <c r="D3" t="s">
        <v>73</v>
      </c>
      <c r="E3" t="s">
        <v>103</v>
      </c>
      <c r="F3" s="2">
        <v>46278.009895833296</v>
      </c>
      <c r="G3" t="s">
        <v>22</v>
      </c>
      <c r="H3" t="s">
        <v>4000</v>
      </c>
      <c r="I3" s="3">
        <v>360</v>
      </c>
      <c r="J3" t="s">
        <v>24</v>
      </c>
      <c r="K3" t="s">
        <v>25</v>
      </c>
      <c r="L3" s="3">
        <v>884</v>
      </c>
      <c r="M3" t="s">
        <v>267</v>
      </c>
      <c r="N3" s="2">
        <v>46278.056817129604</v>
      </c>
      <c r="O3" s="3">
        <v>360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621</v>
      </c>
      <c r="B4" t="s">
        <v>18</v>
      </c>
      <c r="C4" t="s">
        <v>29</v>
      </c>
      <c r="D4" t="s">
        <v>30</v>
      </c>
      <c r="E4" t="s">
        <v>4001</v>
      </c>
      <c r="F4" s="2">
        <v>46278.011550925898</v>
      </c>
      <c r="G4" t="s">
        <v>22</v>
      </c>
      <c r="H4" t="s">
        <v>4002</v>
      </c>
      <c r="I4" s="3">
        <v>380</v>
      </c>
      <c r="J4" t="s">
        <v>24</v>
      </c>
      <c r="K4" t="s">
        <v>25</v>
      </c>
      <c r="L4" s="3">
        <v>446</v>
      </c>
      <c r="M4" t="s">
        <v>308</v>
      </c>
      <c r="N4" s="2">
        <v>46278.036192129599</v>
      </c>
      <c r="O4" s="3">
        <v>380</v>
      </c>
      <c r="P4" t="s">
        <v>27</v>
      </c>
      <c r="Q4" s="3">
        <v>40</v>
      </c>
      <c r="R4" s="3" t="str">
        <f>IF(OR(G4="12R",G4="12L"),_xlfn.XLOOKUP(C4,DB!$A$2:$A$222,DB!$B$2:$B$222,""),IF(OR(G4="30L",G4="30R"),_xlfn.XLOOKUP(C4,DB!$A$2:$A$222,DB!$C$2:$C$222,""),""))</f>
        <v>OMSUK</v>
      </c>
      <c r="S4" s="3">
        <f t="shared" si="0"/>
        <v>0</v>
      </c>
      <c r="T4" s="3" t="str">
        <f>_xlfn.XLOOKUP(C4,DB!$A$2:$A$222,DB!$D$2:$D$222,"")</f>
        <v>Sector 3</v>
      </c>
    </row>
    <row r="5" spans="1:20" x14ac:dyDescent="0.2">
      <c r="A5" t="s">
        <v>34</v>
      </c>
      <c r="B5" t="s">
        <v>18</v>
      </c>
      <c r="C5" t="s">
        <v>35</v>
      </c>
      <c r="D5" t="s">
        <v>36</v>
      </c>
      <c r="E5" t="s">
        <v>2356</v>
      </c>
      <c r="F5" s="2">
        <v>46278.025636574101</v>
      </c>
      <c r="G5" t="s">
        <v>22</v>
      </c>
      <c r="H5" t="s">
        <v>4003</v>
      </c>
      <c r="I5" s="3">
        <v>380</v>
      </c>
      <c r="J5" t="s">
        <v>24</v>
      </c>
      <c r="K5" t="s">
        <v>25</v>
      </c>
      <c r="L5" s="3">
        <v>898</v>
      </c>
      <c r="M5" t="s">
        <v>39</v>
      </c>
      <c r="N5" s="2">
        <v>46278.074039351799</v>
      </c>
      <c r="O5" s="3">
        <v>380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40</v>
      </c>
      <c r="B6" t="s">
        <v>18</v>
      </c>
      <c r="C6" t="s">
        <v>41</v>
      </c>
      <c r="D6" t="s">
        <v>42</v>
      </c>
      <c r="E6" t="s">
        <v>43</v>
      </c>
      <c r="F6" s="2">
        <v>46278.033298611103</v>
      </c>
      <c r="G6" t="s">
        <v>22</v>
      </c>
      <c r="H6" t="s">
        <v>4004</v>
      </c>
      <c r="I6" s="3">
        <v>350</v>
      </c>
      <c r="J6" t="s">
        <v>24</v>
      </c>
      <c r="K6" t="s">
        <v>25</v>
      </c>
      <c r="L6" s="3">
        <v>136</v>
      </c>
      <c r="M6" t="s">
        <v>440</v>
      </c>
      <c r="N6" s="2">
        <v>46278.042939814797</v>
      </c>
      <c r="O6" s="3">
        <v>200</v>
      </c>
      <c r="P6" t="s">
        <v>46</v>
      </c>
      <c r="Q6" s="3">
        <v>190</v>
      </c>
      <c r="R6" s="3" t="str">
        <f>IF(OR(G6="12R",G6="12L"),_xlfn.XLOOKUP(C6,DB!$A$2:$A$222,DB!$B$2:$B$222,""),IF(OR(G6="30L",G6="30R"),_xlfn.XLOOKUP(C6,DB!$A$2:$A$222,DB!$C$2:$C$222,""),""))</f>
        <v>NUDAL</v>
      </c>
      <c r="S6" s="3">
        <f t="shared" si="0"/>
        <v>0</v>
      </c>
      <c r="T6" s="3" t="str">
        <f>_xlfn.XLOOKUP(C6,DB!$A$2:$A$222,DB!$D$2:$D$222,"")</f>
        <v>Sector 3</v>
      </c>
    </row>
    <row r="7" spans="1:20" x14ac:dyDescent="0.2">
      <c r="A7" t="s">
        <v>53</v>
      </c>
      <c r="B7" t="s">
        <v>18</v>
      </c>
      <c r="C7" t="s">
        <v>54</v>
      </c>
      <c r="D7" t="s">
        <v>55</v>
      </c>
      <c r="E7" t="s">
        <v>56</v>
      </c>
      <c r="F7" s="2">
        <v>46278.034733796303</v>
      </c>
      <c r="G7" t="s">
        <v>22</v>
      </c>
      <c r="H7" t="s">
        <v>4005</v>
      </c>
      <c r="I7" s="3">
        <v>350</v>
      </c>
      <c r="J7" t="s">
        <v>24</v>
      </c>
      <c r="K7" t="s">
        <v>25</v>
      </c>
      <c r="L7" s="3">
        <v>134</v>
      </c>
      <c r="M7" t="s">
        <v>2378</v>
      </c>
      <c r="N7" s="2">
        <v>46278.044479166703</v>
      </c>
      <c r="O7" s="3">
        <v>221</v>
      </c>
      <c r="P7" t="s">
        <v>46</v>
      </c>
      <c r="Q7" s="3">
        <v>190</v>
      </c>
      <c r="R7" s="3" t="str">
        <f>IF(OR(G7="12R",G7="12L"),_xlfn.XLOOKUP(C7,DB!$A$2:$A$222,DB!$B$2:$B$222,""),IF(OR(G7="30L",G7="30R"),_xlfn.XLOOKUP(C7,DB!$A$2:$A$222,DB!$C$2:$C$222,""),""))</f>
        <v>NUDAL</v>
      </c>
      <c r="S7" s="3">
        <f t="shared" si="0"/>
        <v>0</v>
      </c>
      <c r="T7" s="3" t="str">
        <f>_xlfn.XLOOKUP(C7,DB!$A$2:$A$222,DB!$D$2:$D$222,"")</f>
        <v>Sector 3</v>
      </c>
    </row>
    <row r="8" spans="1:20" x14ac:dyDescent="0.2">
      <c r="A8" t="s">
        <v>69</v>
      </c>
      <c r="B8" t="s">
        <v>18</v>
      </c>
      <c r="C8" t="s">
        <v>48</v>
      </c>
      <c r="D8" t="s">
        <v>73</v>
      </c>
      <c r="E8" t="s">
        <v>161</v>
      </c>
      <c r="F8" s="2">
        <v>46278.037766203699</v>
      </c>
      <c r="G8" t="s">
        <v>22</v>
      </c>
      <c r="H8" t="s">
        <v>4006</v>
      </c>
      <c r="I8" s="3">
        <v>340</v>
      </c>
      <c r="J8" t="s">
        <v>24</v>
      </c>
      <c r="K8" t="s">
        <v>25</v>
      </c>
      <c r="L8" s="3">
        <v>876</v>
      </c>
      <c r="M8" t="s">
        <v>52</v>
      </c>
      <c r="N8" s="2">
        <v>46278.084421296298</v>
      </c>
      <c r="O8" s="3">
        <v>340</v>
      </c>
      <c r="P8" t="s">
        <v>27</v>
      </c>
      <c r="Q8" s="3">
        <v>190</v>
      </c>
      <c r="R8" s="3" t="str">
        <f>IF(OR(G8="12R",G8="12L"),_xlfn.XLOOKUP(C8,DB!$A$2:$A$222,DB!$B$2:$B$222,""),IF(OR(G8="30L",G8="30R"),_xlfn.XLOOKUP(C8,DB!$A$2:$A$222,DB!$C$2:$C$222,""),""))</f>
        <v>UDGUV</v>
      </c>
      <c r="S8" s="3">
        <f t="shared" si="0"/>
        <v>0</v>
      </c>
      <c r="T8" s="3" t="str">
        <f>_xlfn.XLOOKUP(C8,DB!$A$2:$A$222,DB!$D$2:$D$222,"")</f>
        <v>Sector 2</v>
      </c>
    </row>
    <row r="9" spans="1:20" x14ac:dyDescent="0.2">
      <c r="A9" t="s">
        <v>47</v>
      </c>
      <c r="B9" t="s">
        <v>18</v>
      </c>
      <c r="C9" t="s">
        <v>48</v>
      </c>
      <c r="D9" t="s">
        <v>49</v>
      </c>
      <c r="E9" t="s">
        <v>947</v>
      </c>
      <c r="F9" s="2">
        <v>46278.039178240702</v>
      </c>
      <c r="G9" t="s">
        <v>22</v>
      </c>
      <c r="H9" t="s">
        <v>4007</v>
      </c>
      <c r="I9" s="3">
        <v>360</v>
      </c>
      <c r="J9" t="s">
        <v>24</v>
      </c>
      <c r="K9" t="s">
        <v>25</v>
      </c>
      <c r="L9" s="3">
        <v>864</v>
      </c>
      <c r="M9" t="s">
        <v>52</v>
      </c>
      <c r="N9" s="2">
        <v>46278.086099537002</v>
      </c>
      <c r="O9" s="3">
        <v>360</v>
      </c>
      <c r="P9" t="s">
        <v>27</v>
      </c>
      <c r="Q9" s="3">
        <v>190</v>
      </c>
      <c r="R9" s="3" t="str">
        <f>IF(OR(G9="12R",G9="12L"),_xlfn.XLOOKUP(C9,DB!$A$2:$A$222,DB!$B$2:$B$222,""),IF(OR(G9="30L",G9="30R"),_xlfn.XLOOKUP(C9,DB!$A$2:$A$222,DB!$C$2:$C$222,""),""))</f>
        <v>UDGUV</v>
      </c>
      <c r="S9" s="3">
        <f t="shared" si="0"/>
        <v>0</v>
      </c>
      <c r="T9" s="3" t="str">
        <f>_xlfn.XLOOKUP(C9,DB!$A$2:$A$222,DB!$D$2:$D$222,"")</f>
        <v>Sector 2</v>
      </c>
    </row>
    <row r="10" spans="1:20" x14ac:dyDescent="0.2">
      <c r="A10" t="s">
        <v>1705</v>
      </c>
      <c r="B10" t="s">
        <v>18</v>
      </c>
      <c r="C10" t="s">
        <v>29</v>
      </c>
      <c r="D10" t="s">
        <v>30</v>
      </c>
      <c r="E10" t="s">
        <v>1479</v>
      </c>
      <c r="F10" s="2">
        <v>46278.048333333303</v>
      </c>
      <c r="G10" t="s">
        <v>22</v>
      </c>
      <c r="H10" t="s">
        <v>4008</v>
      </c>
      <c r="I10" s="3">
        <v>350</v>
      </c>
      <c r="J10" t="s">
        <v>24</v>
      </c>
      <c r="K10" t="s">
        <v>25</v>
      </c>
      <c r="L10" s="3">
        <v>359</v>
      </c>
      <c r="M10" t="s">
        <v>33</v>
      </c>
      <c r="N10" s="2">
        <v>46278.068935185198</v>
      </c>
      <c r="O10" s="3">
        <v>350</v>
      </c>
      <c r="P10" t="s">
        <v>27</v>
      </c>
      <c r="Q10" s="3">
        <v>40</v>
      </c>
      <c r="R10" s="3" t="str">
        <f>IF(OR(G10="12R",G10="12L"),_xlfn.XLOOKUP(C10,DB!$A$2:$A$222,DB!$B$2:$B$222,""),IF(OR(G10="30L",G10="30R"),_xlfn.XLOOKUP(C10,DB!$A$2:$A$222,DB!$C$2:$C$222,""),""))</f>
        <v>OMSUK</v>
      </c>
      <c r="S10" s="3">
        <f t="shared" si="0"/>
        <v>1</v>
      </c>
      <c r="T10" s="3" t="str">
        <f>_xlfn.XLOOKUP(C10,DB!$A$2:$A$222,DB!$D$2:$D$222,"")</f>
        <v>Sector 3</v>
      </c>
    </row>
    <row r="11" spans="1:20" x14ac:dyDescent="0.2">
      <c r="A11" t="s">
        <v>4009</v>
      </c>
      <c r="B11" t="s">
        <v>18</v>
      </c>
      <c r="C11" t="s">
        <v>83</v>
      </c>
      <c r="D11" t="s">
        <v>4010</v>
      </c>
      <c r="F11" s="2">
        <v>46278.055428240703</v>
      </c>
      <c r="G11" t="s">
        <v>22</v>
      </c>
      <c r="H11" t="s">
        <v>4011</v>
      </c>
      <c r="I11" s="3">
        <v>80</v>
      </c>
      <c r="J11" t="s">
        <v>24</v>
      </c>
      <c r="K11" t="s">
        <v>27</v>
      </c>
      <c r="L11" s="3">
        <v>538</v>
      </c>
      <c r="M11" t="s">
        <v>83</v>
      </c>
      <c r="N11" s="2">
        <v>46278.119375000002</v>
      </c>
      <c r="O11" s="3">
        <v>0</v>
      </c>
      <c r="P11" t="s">
        <v>192</v>
      </c>
      <c r="Q11" s="3">
        <v>15</v>
      </c>
      <c r="R11" s="3" t="str">
        <f>IF(OR(G11="12R",G11="12L"),_xlfn.XLOOKUP(C11,DB!$A$2:$A$222,DB!$B$2:$B$222,""),IF(OR(G11="30L",G11="30R"),_xlfn.XLOOKUP(C11,DB!$A$2:$A$222,DB!$C$2:$C$222,""),""))</f>
        <v>UDGUV</v>
      </c>
      <c r="S11" s="3">
        <f t="shared" si="0"/>
        <v>1</v>
      </c>
      <c r="T11" s="3" t="str">
        <f>_xlfn.XLOOKUP(C11,DB!$A$2:$A$222,DB!$D$2:$D$222,"")</f>
        <v>Sector 2</v>
      </c>
    </row>
    <row r="12" spans="1:20" x14ac:dyDescent="0.2">
      <c r="A12" t="s">
        <v>76</v>
      </c>
      <c r="B12" t="s">
        <v>18</v>
      </c>
      <c r="C12" t="s">
        <v>83</v>
      </c>
      <c r="D12" t="s">
        <v>78</v>
      </c>
      <c r="E12" t="s">
        <v>2066</v>
      </c>
      <c r="F12" s="2">
        <v>46278.063738425903</v>
      </c>
      <c r="G12" t="s">
        <v>22</v>
      </c>
      <c r="H12" t="s">
        <v>4012</v>
      </c>
      <c r="I12" s="3">
        <v>240</v>
      </c>
      <c r="J12" t="s">
        <v>24</v>
      </c>
      <c r="K12" t="s">
        <v>25</v>
      </c>
      <c r="L12" s="3">
        <v>344</v>
      </c>
      <c r="M12" t="s">
        <v>83</v>
      </c>
      <c r="N12" s="2">
        <v>46278.087233796301</v>
      </c>
      <c r="O12" s="3">
        <v>0</v>
      </c>
      <c r="P12" t="s">
        <v>27</v>
      </c>
      <c r="Q12" s="3">
        <v>190</v>
      </c>
      <c r="R12" s="3" t="str">
        <f>IF(OR(G12="12R",G12="12L"),_xlfn.XLOOKUP(C12,DB!$A$2:$A$222,DB!$B$2:$B$222,""),IF(OR(G12="30L",G12="30R"),_xlfn.XLOOKUP(C12,DB!$A$2:$A$222,DB!$C$2:$C$222,""),""))</f>
        <v>UDGUV</v>
      </c>
      <c r="S12" s="3">
        <f t="shared" si="0"/>
        <v>1</v>
      </c>
      <c r="T12" s="3" t="str">
        <f>_xlfn.XLOOKUP(C12,DB!$A$2:$A$222,DB!$D$2:$D$222,"")</f>
        <v>Sector 2</v>
      </c>
    </row>
    <row r="13" spans="1:20" x14ac:dyDescent="0.2">
      <c r="A13" t="s">
        <v>1134</v>
      </c>
      <c r="B13" t="s">
        <v>18</v>
      </c>
      <c r="C13" t="s">
        <v>1135</v>
      </c>
      <c r="D13" t="s">
        <v>1136</v>
      </c>
      <c r="F13" s="2">
        <v>46278.0711226852</v>
      </c>
      <c r="G13" t="s">
        <v>22</v>
      </c>
      <c r="H13" t="s">
        <v>4013</v>
      </c>
      <c r="I13" s="3">
        <v>200</v>
      </c>
      <c r="J13" t="s">
        <v>24</v>
      </c>
      <c r="K13" t="s">
        <v>62</v>
      </c>
      <c r="L13" s="3">
        <v>338</v>
      </c>
      <c r="M13" t="s">
        <v>1135</v>
      </c>
      <c r="N13" s="2">
        <v>46278.094340277799</v>
      </c>
      <c r="O13" s="3">
        <v>0</v>
      </c>
      <c r="P13" t="s">
        <v>27</v>
      </c>
      <c r="Q13" s="3">
        <v>30</v>
      </c>
      <c r="R13" s="3" t="str">
        <f>IF(OR(G13="12R",G13="12L"),_xlfn.XLOOKUP(C13,DB!$A$2:$A$222,DB!$B$2:$B$222,""),IF(OR(G13="30L",G13="30R"),_xlfn.XLOOKUP(C13,DB!$A$2:$A$222,DB!$C$2:$C$222,""),""))</f>
        <v>CZM</v>
      </c>
      <c r="S13" s="3">
        <f t="shared" si="0"/>
        <v>1</v>
      </c>
      <c r="T13" s="3" t="str">
        <f>_xlfn.XLOOKUP(C13,DB!$A$2:$A$222,DB!$D$2:$D$222,"")</f>
        <v>Sector 7</v>
      </c>
    </row>
    <row r="14" spans="1:20" x14ac:dyDescent="0.2">
      <c r="A14" t="s">
        <v>63</v>
      </c>
      <c r="B14" t="s">
        <v>18</v>
      </c>
      <c r="C14" t="s">
        <v>64</v>
      </c>
      <c r="D14" t="s">
        <v>65</v>
      </c>
      <c r="E14" t="s">
        <v>3736</v>
      </c>
      <c r="F14" s="2">
        <v>46278.079050925902</v>
      </c>
      <c r="G14" t="s">
        <v>22</v>
      </c>
      <c r="H14" t="s">
        <v>4014</v>
      </c>
      <c r="I14" s="3">
        <v>370</v>
      </c>
      <c r="J14" t="s">
        <v>24</v>
      </c>
      <c r="K14" t="s">
        <v>25</v>
      </c>
      <c r="L14" s="3">
        <v>213</v>
      </c>
      <c r="M14" t="s">
        <v>620</v>
      </c>
      <c r="N14" s="2">
        <v>46278.092372685198</v>
      </c>
      <c r="O14" s="3">
        <v>333</v>
      </c>
      <c r="P14" t="s">
        <v>27</v>
      </c>
      <c r="Q14" s="3">
        <v>190</v>
      </c>
      <c r="R14" s="3" t="str">
        <f>IF(OR(G14="12R",G14="12L"),_xlfn.XLOOKUP(C14,DB!$A$2:$A$222,DB!$B$2:$B$222,""),IF(OR(G14="30L",G14="30R"),_xlfn.XLOOKUP(C14,DB!$A$2:$A$222,DB!$C$2:$C$222,""),""))</f>
        <v>CZM</v>
      </c>
      <c r="S14" s="3">
        <f t="shared" si="0"/>
        <v>1</v>
      </c>
      <c r="T14" s="3" t="str">
        <f>_xlfn.XLOOKUP(C14,DB!$A$2:$A$222,DB!$D$2:$D$222,"")</f>
        <v>Sector 7</v>
      </c>
    </row>
    <row r="15" spans="1:20" x14ac:dyDescent="0.2">
      <c r="A15" t="s">
        <v>642</v>
      </c>
      <c r="B15" t="s">
        <v>18</v>
      </c>
      <c r="C15" t="s">
        <v>41</v>
      </c>
      <c r="D15" t="s">
        <v>421</v>
      </c>
      <c r="E15" t="s">
        <v>4015</v>
      </c>
      <c r="F15" s="2">
        <v>46278.080277777801</v>
      </c>
      <c r="G15" t="s">
        <v>22</v>
      </c>
      <c r="H15" t="s">
        <v>4016</v>
      </c>
      <c r="I15" s="3">
        <v>330</v>
      </c>
      <c r="J15" t="s">
        <v>24</v>
      </c>
      <c r="K15" t="s">
        <v>25</v>
      </c>
      <c r="L15" s="3">
        <v>137</v>
      </c>
      <c r="M15" t="s">
        <v>440</v>
      </c>
      <c r="N15" s="2">
        <v>46278.090833333299</v>
      </c>
      <c r="O15" s="3">
        <v>185</v>
      </c>
      <c r="P15" t="s">
        <v>46</v>
      </c>
      <c r="Q15" s="3">
        <v>190</v>
      </c>
      <c r="R15" s="3" t="str">
        <f>IF(OR(G15="12R",G15="12L"),_xlfn.XLOOKUP(C15,DB!$A$2:$A$222,DB!$B$2:$B$222,""),IF(OR(G15="30L",G15="30R"),_xlfn.XLOOKUP(C15,DB!$A$2:$A$222,DB!$C$2:$C$222,""),""))</f>
        <v>NUDAL</v>
      </c>
      <c r="S15" s="3">
        <f t="shared" si="0"/>
        <v>1</v>
      </c>
      <c r="T15" s="3" t="str">
        <f>_xlfn.XLOOKUP(C15,DB!$A$2:$A$222,DB!$D$2:$D$222,"")</f>
        <v>Sector 3</v>
      </c>
    </row>
    <row r="16" spans="1:20" x14ac:dyDescent="0.2">
      <c r="A16" t="s">
        <v>72</v>
      </c>
      <c r="B16" t="s">
        <v>18</v>
      </c>
      <c r="C16" t="s">
        <v>29</v>
      </c>
      <c r="D16" t="s">
        <v>30</v>
      </c>
      <c r="E16" t="s">
        <v>3045</v>
      </c>
      <c r="F16" s="2">
        <v>46278.112326388902</v>
      </c>
      <c r="G16" t="s">
        <v>22</v>
      </c>
      <c r="H16" t="s">
        <v>4017</v>
      </c>
      <c r="I16" s="3">
        <v>370</v>
      </c>
      <c r="J16" t="s">
        <v>24</v>
      </c>
      <c r="K16" t="s">
        <v>25</v>
      </c>
      <c r="L16" s="3">
        <v>376</v>
      </c>
      <c r="M16" t="s">
        <v>4018</v>
      </c>
      <c r="N16" s="2">
        <v>46278.133912037003</v>
      </c>
      <c r="O16" s="3">
        <v>370</v>
      </c>
      <c r="P16" t="s">
        <v>27</v>
      </c>
      <c r="Q16" s="3">
        <v>40</v>
      </c>
      <c r="R16" s="3" t="str">
        <f>IF(OR(G16="12R",G16="12L"),_xlfn.XLOOKUP(C16,DB!$A$2:$A$222,DB!$B$2:$B$222,""),IF(OR(G16="30L",G16="30R"),_xlfn.XLOOKUP(C16,DB!$A$2:$A$222,DB!$C$2:$C$222,""),""))</f>
        <v>OMSUK</v>
      </c>
      <c r="S16" s="3">
        <f t="shared" si="0"/>
        <v>2</v>
      </c>
      <c r="T16" s="3" t="str">
        <f>_xlfn.XLOOKUP(C16,DB!$A$2:$A$222,DB!$D$2:$D$222,"")</f>
        <v>Sector 3</v>
      </c>
    </row>
    <row r="17" spans="1:20" x14ac:dyDescent="0.2">
      <c r="A17" t="s">
        <v>124</v>
      </c>
      <c r="B17" t="s">
        <v>18</v>
      </c>
      <c r="C17" t="s">
        <v>35</v>
      </c>
      <c r="D17" t="s">
        <v>65</v>
      </c>
      <c r="E17" t="s">
        <v>145</v>
      </c>
      <c r="F17" s="2">
        <v>46278.114386574103</v>
      </c>
      <c r="G17" t="s">
        <v>22</v>
      </c>
      <c r="H17" t="s">
        <v>4019</v>
      </c>
      <c r="I17" s="3">
        <v>380</v>
      </c>
      <c r="J17" t="s">
        <v>24</v>
      </c>
      <c r="K17" t="s">
        <v>25</v>
      </c>
      <c r="L17" s="3">
        <v>895</v>
      </c>
      <c r="M17" t="s">
        <v>39</v>
      </c>
      <c r="N17" s="2">
        <v>46278.160937499997</v>
      </c>
      <c r="O17" s="3">
        <v>380</v>
      </c>
      <c r="P17" t="s">
        <v>27</v>
      </c>
      <c r="Q17" s="3">
        <v>190</v>
      </c>
      <c r="R17" s="3" t="str">
        <f>IF(OR(G17="12R",G17="12L"),_xlfn.XLOOKUP(C17,DB!$A$2:$A$222,DB!$B$2:$B$222,""),IF(OR(G17="30L",G17="30R"),_xlfn.XLOOKUP(C17,DB!$A$2:$A$222,DB!$C$2:$C$222,""),""))</f>
        <v>UDGUV</v>
      </c>
      <c r="S17" s="3">
        <f t="shared" si="0"/>
        <v>2</v>
      </c>
      <c r="T17" s="3" t="str">
        <f>_xlfn.XLOOKUP(C17,DB!$A$2:$A$222,DB!$D$2:$D$222,"")</f>
        <v>Sector 2</v>
      </c>
    </row>
    <row r="18" spans="1:20" x14ac:dyDescent="0.2">
      <c r="A18" t="s">
        <v>91</v>
      </c>
      <c r="B18" t="s">
        <v>18</v>
      </c>
      <c r="C18" t="s">
        <v>48</v>
      </c>
      <c r="D18" t="s">
        <v>36</v>
      </c>
      <c r="E18" t="s">
        <v>1799</v>
      </c>
      <c r="F18" s="2">
        <v>46278.1170949074</v>
      </c>
      <c r="G18" t="s">
        <v>22</v>
      </c>
      <c r="H18" t="s">
        <v>4020</v>
      </c>
      <c r="I18" s="3">
        <v>360</v>
      </c>
      <c r="J18" t="s">
        <v>24</v>
      </c>
      <c r="K18" t="s">
        <v>25</v>
      </c>
      <c r="L18" s="3">
        <v>872</v>
      </c>
      <c r="M18" t="s">
        <v>52</v>
      </c>
      <c r="N18" s="2">
        <v>46278.164050925901</v>
      </c>
      <c r="O18" s="3">
        <v>360</v>
      </c>
      <c r="P18" t="s">
        <v>27</v>
      </c>
      <c r="Q18" s="3">
        <v>190</v>
      </c>
      <c r="R18" s="3" t="str">
        <f>IF(OR(G18="12R",G18="12L"),_xlfn.XLOOKUP(C18,DB!$A$2:$A$222,DB!$B$2:$B$222,""),IF(OR(G18="30L",G18="30R"),_xlfn.XLOOKUP(C18,DB!$A$2:$A$222,DB!$C$2:$C$222,""),""))</f>
        <v>UDGUV</v>
      </c>
      <c r="S18" s="3">
        <f t="shared" si="0"/>
        <v>2</v>
      </c>
      <c r="T18" s="3" t="str">
        <f>_xlfn.XLOOKUP(C18,DB!$A$2:$A$222,DB!$D$2:$D$222,"")</f>
        <v>Sector 2</v>
      </c>
    </row>
    <row r="19" spans="1:20" x14ac:dyDescent="0.2">
      <c r="A19" t="s">
        <v>4021</v>
      </c>
      <c r="B19" t="s">
        <v>18</v>
      </c>
      <c r="C19" t="s">
        <v>136</v>
      </c>
      <c r="D19" t="s">
        <v>4022</v>
      </c>
      <c r="F19" s="2">
        <v>46278.118703703702</v>
      </c>
      <c r="G19" t="s">
        <v>22</v>
      </c>
      <c r="H19" t="s">
        <v>4023</v>
      </c>
      <c r="I19" s="3">
        <v>200</v>
      </c>
      <c r="J19" t="s">
        <v>24</v>
      </c>
      <c r="K19" t="s">
        <v>27</v>
      </c>
      <c r="L19" s="3">
        <v>943</v>
      </c>
      <c r="M19" t="s">
        <v>4024</v>
      </c>
      <c r="N19" s="2">
        <v>46278.211226851898</v>
      </c>
      <c r="O19" s="3">
        <v>200</v>
      </c>
      <c r="P19" t="s">
        <v>27</v>
      </c>
      <c r="Q19" s="3">
        <v>40</v>
      </c>
      <c r="R19" s="3" t="str">
        <f>IF(OR(G19="12R",G19="12L"),_xlfn.XLOOKUP(C19,DB!$A$2:$A$222,DB!$B$2:$B$222,""),IF(OR(G19="30L",G19="30R"),_xlfn.XLOOKUP(C19,DB!$A$2:$A$222,DB!$C$2:$C$222,""),""))</f>
        <v>UDGUV</v>
      </c>
      <c r="S19" s="3">
        <f t="shared" si="0"/>
        <v>2</v>
      </c>
      <c r="T19" s="3" t="str">
        <f>_xlfn.XLOOKUP(C19,DB!$A$2:$A$222,DB!$D$2:$D$222,"")</f>
        <v>Sector 2</v>
      </c>
    </row>
    <row r="20" spans="1:20" x14ac:dyDescent="0.2">
      <c r="A20" t="s">
        <v>3744</v>
      </c>
      <c r="B20" t="s">
        <v>18</v>
      </c>
      <c r="C20" t="s">
        <v>19</v>
      </c>
      <c r="D20" t="s">
        <v>20</v>
      </c>
      <c r="E20" t="s">
        <v>1345</v>
      </c>
      <c r="F20" s="2">
        <v>46278.137800925899</v>
      </c>
      <c r="G20" t="s">
        <v>2082</v>
      </c>
      <c r="H20" t="s">
        <v>4025</v>
      </c>
      <c r="I20" s="3">
        <v>360</v>
      </c>
      <c r="J20" t="s">
        <v>24</v>
      </c>
      <c r="K20" t="s">
        <v>25</v>
      </c>
      <c r="L20" s="3">
        <v>869</v>
      </c>
      <c r="M20" t="s">
        <v>2245</v>
      </c>
      <c r="N20" s="2">
        <v>46278.1848032407</v>
      </c>
      <c r="O20" s="3">
        <v>360</v>
      </c>
      <c r="P20" t="s">
        <v>27</v>
      </c>
      <c r="Q20" s="3">
        <v>190</v>
      </c>
      <c r="R20" s="3" t="str">
        <f>IF(OR(G20="12R",G20="12L"),_xlfn.XLOOKUP(C20,DB!$A$2:$A$222,DB!$B$2:$B$222,""),IF(OR(G20="30L",G20="30R"),_xlfn.XLOOKUP(C20,DB!$A$2:$A$222,DB!$C$2:$C$222,""),""))</f>
        <v>UDGUV</v>
      </c>
      <c r="S20" s="3">
        <f t="shared" si="0"/>
        <v>3</v>
      </c>
      <c r="T20" s="3" t="str">
        <f>_xlfn.XLOOKUP(C20,DB!$A$2:$A$222,DB!$D$2:$D$222,"")</f>
        <v>Sector 2</v>
      </c>
    </row>
    <row r="21" spans="1:20" x14ac:dyDescent="0.2">
      <c r="A21" t="s">
        <v>102</v>
      </c>
      <c r="B21" t="s">
        <v>18</v>
      </c>
      <c r="C21" t="s">
        <v>48</v>
      </c>
      <c r="D21" t="s">
        <v>73</v>
      </c>
      <c r="E21" t="s">
        <v>2222</v>
      </c>
      <c r="F21" s="2">
        <v>46278.140567129602</v>
      </c>
      <c r="G21" t="s">
        <v>2082</v>
      </c>
      <c r="H21" t="s">
        <v>4026</v>
      </c>
      <c r="I21" s="3">
        <v>340</v>
      </c>
      <c r="J21" t="s">
        <v>24</v>
      </c>
      <c r="K21" t="s">
        <v>25</v>
      </c>
      <c r="L21" s="3">
        <v>872</v>
      </c>
      <c r="M21" t="s">
        <v>1001</v>
      </c>
      <c r="N21" s="2">
        <v>46278.187604166698</v>
      </c>
      <c r="O21" s="3">
        <v>340</v>
      </c>
      <c r="P21" t="s">
        <v>27</v>
      </c>
      <c r="Q21" s="3">
        <v>190</v>
      </c>
      <c r="R21" s="3" t="str">
        <f>IF(OR(G21="12R",G21="12L"),_xlfn.XLOOKUP(C21,DB!$A$2:$A$222,DB!$B$2:$B$222,""),IF(OR(G21="30L",G21="30R"),_xlfn.XLOOKUP(C21,DB!$A$2:$A$222,DB!$C$2:$C$222,""),""))</f>
        <v>UDGUV</v>
      </c>
      <c r="S21" s="3">
        <f t="shared" si="0"/>
        <v>3</v>
      </c>
      <c r="T21" s="3" t="str">
        <f>_xlfn.XLOOKUP(C21,DB!$A$2:$A$222,DB!$D$2:$D$222,"")</f>
        <v>Sector 2</v>
      </c>
    </row>
    <row r="22" spans="1:20" x14ac:dyDescent="0.2">
      <c r="A22" t="s">
        <v>949</v>
      </c>
      <c r="B22" t="s">
        <v>18</v>
      </c>
      <c r="C22" t="s">
        <v>113</v>
      </c>
      <c r="D22" t="s">
        <v>114</v>
      </c>
      <c r="E22" t="s">
        <v>3205</v>
      </c>
      <c r="F22" s="2">
        <v>46278.141828703701</v>
      </c>
      <c r="G22" t="s">
        <v>2082</v>
      </c>
      <c r="H22" t="s">
        <v>4027</v>
      </c>
      <c r="I22" s="3">
        <v>370</v>
      </c>
      <c r="J22" t="s">
        <v>24</v>
      </c>
      <c r="K22" t="s">
        <v>25</v>
      </c>
      <c r="L22" s="3">
        <v>347</v>
      </c>
      <c r="M22" t="s">
        <v>33</v>
      </c>
      <c r="N22" s="2">
        <v>46278.163275462997</v>
      </c>
      <c r="O22" s="3">
        <v>303</v>
      </c>
      <c r="P22" t="s">
        <v>46</v>
      </c>
      <c r="Q22" s="3">
        <v>190</v>
      </c>
      <c r="R22" s="3" t="str">
        <f>IF(OR(G22="12R",G22="12L"),_xlfn.XLOOKUP(C22,DB!$A$2:$A$222,DB!$B$2:$B$222,""),IF(OR(G22="30L",G22="30R"),_xlfn.XLOOKUP(C22,DB!$A$2:$A$222,DB!$C$2:$C$222,""),""))</f>
        <v>NUDAL</v>
      </c>
      <c r="S22" s="3">
        <f t="shared" si="0"/>
        <v>3</v>
      </c>
      <c r="T22" s="3" t="str">
        <f>_xlfn.XLOOKUP(C22,DB!$A$2:$A$222,DB!$D$2:$D$222,"")</f>
        <v>Sector 3</v>
      </c>
    </row>
    <row r="23" spans="1:20" x14ac:dyDescent="0.2">
      <c r="A23" t="s">
        <v>2084</v>
      </c>
      <c r="B23" t="s">
        <v>18</v>
      </c>
      <c r="C23" t="s">
        <v>629</v>
      </c>
      <c r="D23" t="s">
        <v>630</v>
      </c>
      <c r="E23" t="s">
        <v>2085</v>
      </c>
      <c r="F23" s="2">
        <v>46278.161863425899</v>
      </c>
      <c r="G23" t="s">
        <v>2082</v>
      </c>
      <c r="H23" t="s">
        <v>4028</v>
      </c>
      <c r="I23" s="3">
        <v>390</v>
      </c>
      <c r="J23" t="s">
        <v>24</v>
      </c>
      <c r="K23" t="s">
        <v>25</v>
      </c>
      <c r="L23" s="3">
        <v>355</v>
      </c>
      <c r="M23" t="s">
        <v>33</v>
      </c>
      <c r="N23" s="2">
        <v>46278.181238425903</v>
      </c>
      <c r="O23" s="3">
        <v>381</v>
      </c>
      <c r="P23" t="s">
        <v>46</v>
      </c>
      <c r="Q23" s="3">
        <v>190</v>
      </c>
      <c r="R23" s="3" t="str">
        <f>IF(OR(G23="12R",G23="12L"),_xlfn.XLOOKUP(C23,DB!$A$2:$A$222,DB!$B$2:$B$222,""),IF(OR(G23="30L",G23="30R"),_xlfn.XLOOKUP(C23,DB!$A$2:$A$222,DB!$C$2:$C$222,""),""))</f>
        <v>NUDAL</v>
      </c>
      <c r="S23" s="3">
        <f t="shared" si="0"/>
        <v>3</v>
      </c>
      <c r="T23" s="3" t="str">
        <f>_xlfn.XLOOKUP(C23,DB!$A$2:$A$222,DB!$D$2:$D$222,"")</f>
        <v>Sector 3</v>
      </c>
    </row>
    <row r="24" spans="1:20" x14ac:dyDescent="0.2">
      <c r="A24" t="s">
        <v>117</v>
      </c>
      <c r="B24" t="s">
        <v>18</v>
      </c>
      <c r="C24" t="s">
        <v>48</v>
      </c>
      <c r="D24" t="s">
        <v>20</v>
      </c>
      <c r="E24" t="s">
        <v>1289</v>
      </c>
      <c r="F24" s="2">
        <v>46278.186701388899</v>
      </c>
      <c r="G24" t="s">
        <v>2082</v>
      </c>
      <c r="H24" t="s">
        <v>4029</v>
      </c>
      <c r="I24" s="3">
        <v>360</v>
      </c>
      <c r="J24" t="s">
        <v>24</v>
      </c>
      <c r="K24" t="s">
        <v>25</v>
      </c>
      <c r="L24" s="3">
        <v>859</v>
      </c>
      <c r="M24" t="s">
        <v>52</v>
      </c>
      <c r="N24" s="2">
        <v>46278.2332523148</v>
      </c>
      <c r="O24" s="3">
        <v>360</v>
      </c>
      <c r="P24" t="s">
        <v>27</v>
      </c>
      <c r="Q24" s="3">
        <v>190</v>
      </c>
      <c r="R24" s="3" t="str">
        <f>IF(OR(G24="12R",G24="12L"),_xlfn.XLOOKUP(C24,DB!$A$2:$A$222,DB!$B$2:$B$222,""),IF(OR(G24="30L",G24="30R"),_xlfn.XLOOKUP(C24,DB!$A$2:$A$222,DB!$C$2:$C$222,""),""))</f>
        <v>UDGUV</v>
      </c>
      <c r="S24" s="3">
        <f t="shared" si="0"/>
        <v>4</v>
      </c>
      <c r="T24" s="3" t="str">
        <f>_xlfn.XLOOKUP(C24,DB!$A$2:$A$222,DB!$D$2:$D$222,"")</f>
        <v>Sector 2</v>
      </c>
    </row>
    <row r="25" spans="1:20" x14ac:dyDescent="0.2">
      <c r="A25" t="s">
        <v>4030</v>
      </c>
      <c r="B25" t="s">
        <v>18</v>
      </c>
      <c r="C25" t="s">
        <v>48</v>
      </c>
      <c r="D25" t="s">
        <v>4031</v>
      </c>
      <c r="F25" s="2">
        <v>46278.229965277802</v>
      </c>
      <c r="G25" t="s">
        <v>2082</v>
      </c>
      <c r="H25" t="s">
        <v>4032</v>
      </c>
      <c r="I25" s="3">
        <v>320</v>
      </c>
      <c r="J25" t="s">
        <v>24</v>
      </c>
      <c r="K25" t="s">
        <v>62</v>
      </c>
      <c r="L25" s="3">
        <v>864</v>
      </c>
      <c r="M25" t="s">
        <v>2116</v>
      </c>
      <c r="N25" s="2">
        <v>46278.276192129597</v>
      </c>
      <c r="O25" s="3">
        <v>320</v>
      </c>
      <c r="P25" t="s">
        <v>27</v>
      </c>
      <c r="Q25" s="3">
        <v>190</v>
      </c>
      <c r="R25" s="3" t="str">
        <f>IF(OR(G25="12R",G25="12L"),_xlfn.XLOOKUP(C25,DB!$A$2:$A$222,DB!$B$2:$B$222,""),IF(OR(G25="30L",G25="30R"),_xlfn.XLOOKUP(C25,DB!$A$2:$A$222,DB!$C$2:$C$222,""),""))</f>
        <v>UDGUV</v>
      </c>
      <c r="S25" s="3">
        <f t="shared" si="0"/>
        <v>5</v>
      </c>
      <c r="T25" s="3" t="str">
        <f>_xlfn.XLOOKUP(C25,DB!$A$2:$A$222,DB!$D$2:$D$222,"")</f>
        <v>Sector 2</v>
      </c>
    </row>
    <row r="26" spans="1:20" x14ac:dyDescent="0.2">
      <c r="A26" t="s">
        <v>127</v>
      </c>
      <c r="B26" t="s">
        <v>18</v>
      </c>
      <c r="C26" t="s">
        <v>48</v>
      </c>
      <c r="D26" t="s">
        <v>20</v>
      </c>
      <c r="E26" t="s">
        <v>1391</v>
      </c>
      <c r="F26" s="2">
        <v>46278.435821759304</v>
      </c>
      <c r="G26" t="s">
        <v>2082</v>
      </c>
      <c r="H26" t="s">
        <v>4033</v>
      </c>
      <c r="I26" s="3">
        <v>380</v>
      </c>
      <c r="J26" t="s">
        <v>24</v>
      </c>
      <c r="K26" t="s">
        <v>25</v>
      </c>
      <c r="L26" s="3">
        <v>861</v>
      </c>
      <c r="M26" t="s">
        <v>52</v>
      </c>
      <c r="N26" s="2">
        <v>46278.4824421296</v>
      </c>
      <c r="O26" s="3">
        <v>380</v>
      </c>
      <c r="P26" t="s">
        <v>27</v>
      </c>
      <c r="Q26" s="3">
        <v>190</v>
      </c>
      <c r="R26" s="3" t="str">
        <f>IF(OR(G26="12R",G26="12L"),_xlfn.XLOOKUP(C26,DB!$A$2:$A$222,DB!$B$2:$B$222,""),IF(OR(G26="30L",G26="30R"),_xlfn.XLOOKUP(C26,DB!$A$2:$A$222,DB!$C$2:$C$222,""),""))</f>
        <v>UDGUV</v>
      </c>
      <c r="S26" s="3">
        <f t="shared" si="0"/>
        <v>10</v>
      </c>
      <c r="T26" s="3" t="str">
        <f>_xlfn.XLOOKUP(C26,DB!$A$2:$A$222,DB!$D$2:$D$222,"")</f>
        <v>Sector 2</v>
      </c>
    </row>
    <row r="27" spans="1:20" x14ac:dyDescent="0.2">
      <c r="A27" t="s">
        <v>130</v>
      </c>
      <c r="B27" t="s">
        <v>18</v>
      </c>
      <c r="C27" t="s">
        <v>131</v>
      </c>
      <c r="D27" t="s">
        <v>20</v>
      </c>
      <c r="E27" t="s">
        <v>993</v>
      </c>
      <c r="F27" s="2">
        <v>46278.461990740703</v>
      </c>
      <c r="G27" t="s">
        <v>2082</v>
      </c>
      <c r="H27" t="s">
        <v>4034</v>
      </c>
      <c r="I27" s="3">
        <v>360</v>
      </c>
      <c r="J27" t="s">
        <v>24</v>
      </c>
      <c r="K27" t="s">
        <v>25</v>
      </c>
      <c r="L27" s="3">
        <v>887</v>
      </c>
      <c r="M27" t="s">
        <v>4035</v>
      </c>
      <c r="N27" s="2">
        <v>46278.510289351798</v>
      </c>
      <c r="O27" s="3">
        <v>232</v>
      </c>
      <c r="P27" t="s">
        <v>27</v>
      </c>
      <c r="Q27" s="3">
        <v>190</v>
      </c>
      <c r="R27" s="3" t="str">
        <f>IF(OR(G27="12R",G27="12L"),_xlfn.XLOOKUP(C27,DB!$A$2:$A$222,DB!$B$2:$B$222,""),IF(OR(G27="30L",G27="30R"),_xlfn.XLOOKUP(C27,DB!$A$2:$A$222,DB!$C$2:$C$222,""),""))</f>
        <v>UDGUV</v>
      </c>
      <c r="S27" s="3">
        <f t="shared" si="0"/>
        <v>11</v>
      </c>
      <c r="T27" s="3" t="str">
        <f>_xlfn.XLOOKUP(C27,DB!$A$2:$A$222,DB!$D$2:$D$222,"")</f>
        <v>Sector 2</v>
      </c>
    </row>
    <row r="28" spans="1:20" x14ac:dyDescent="0.2">
      <c r="A28" t="s">
        <v>135</v>
      </c>
      <c r="B28" t="s">
        <v>18</v>
      </c>
      <c r="C28" t="s">
        <v>136</v>
      </c>
      <c r="D28" t="s">
        <v>73</v>
      </c>
      <c r="E28" t="s">
        <v>2484</v>
      </c>
      <c r="F28" s="2">
        <v>46278.469988425903</v>
      </c>
      <c r="G28" t="s">
        <v>2082</v>
      </c>
      <c r="H28" t="s">
        <v>3014</v>
      </c>
      <c r="I28" s="3">
        <v>360</v>
      </c>
      <c r="J28" t="s">
        <v>24</v>
      </c>
      <c r="K28" t="s">
        <v>25</v>
      </c>
      <c r="L28" s="3">
        <v>855</v>
      </c>
      <c r="M28" t="s">
        <v>52</v>
      </c>
      <c r="N28" s="2">
        <v>46278.516250000001</v>
      </c>
      <c r="O28" s="3">
        <v>360</v>
      </c>
      <c r="P28" t="s">
        <v>27</v>
      </c>
      <c r="Q28" s="3">
        <v>190</v>
      </c>
      <c r="R28" s="3" t="str">
        <f>IF(OR(G28="12R",G28="12L"),_xlfn.XLOOKUP(C28,DB!$A$2:$A$222,DB!$B$2:$B$222,""),IF(OR(G28="30L",G28="30R"),_xlfn.XLOOKUP(C28,DB!$A$2:$A$222,DB!$C$2:$C$222,""),""))</f>
        <v>UDGUV</v>
      </c>
      <c r="S28" s="3">
        <f t="shared" si="0"/>
        <v>11</v>
      </c>
      <c r="T28" s="3" t="str">
        <f>_xlfn.XLOOKUP(C28,DB!$A$2:$A$222,DB!$D$2:$D$222,"")</f>
        <v>Sector 2</v>
      </c>
    </row>
    <row r="29" spans="1:20" x14ac:dyDescent="0.2">
      <c r="A29" t="s">
        <v>139</v>
      </c>
      <c r="B29" t="s">
        <v>18</v>
      </c>
      <c r="C29" t="s">
        <v>48</v>
      </c>
      <c r="D29" t="s">
        <v>49</v>
      </c>
      <c r="E29" t="s">
        <v>1708</v>
      </c>
      <c r="F29" s="2">
        <v>46278.473368055602</v>
      </c>
      <c r="G29" t="s">
        <v>2082</v>
      </c>
      <c r="H29" t="s">
        <v>4036</v>
      </c>
      <c r="I29" s="3">
        <v>360</v>
      </c>
      <c r="J29" t="s">
        <v>24</v>
      </c>
      <c r="K29" t="s">
        <v>25</v>
      </c>
      <c r="L29" s="3">
        <v>863</v>
      </c>
      <c r="M29" t="s">
        <v>2116</v>
      </c>
      <c r="N29" s="2">
        <v>46278.520289351902</v>
      </c>
      <c r="O29" s="3">
        <v>360</v>
      </c>
      <c r="P29" t="s">
        <v>27</v>
      </c>
      <c r="Q29" s="3">
        <v>190</v>
      </c>
      <c r="R29" s="3" t="str">
        <f>IF(OR(G29="12R",G29="12L"),_xlfn.XLOOKUP(C29,DB!$A$2:$A$222,DB!$B$2:$B$222,""),IF(OR(G29="30L",G29="30R"),_xlfn.XLOOKUP(C29,DB!$A$2:$A$222,DB!$C$2:$C$222,""),""))</f>
        <v>UDGUV</v>
      </c>
      <c r="S29" s="3">
        <f t="shared" si="0"/>
        <v>11</v>
      </c>
      <c r="T29" s="3" t="str">
        <f>_xlfn.XLOOKUP(C29,DB!$A$2:$A$222,DB!$D$2:$D$222,"")</f>
        <v>Sector 2</v>
      </c>
    </row>
    <row r="30" spans="1:20" x14ac:dyDescent="0.2">
      <c r="A30" t="s">
        <v>142</v>
      </c>
      <c r="B30" t="s">
        <v>18</v>
      </c>
      <c r="C30" t="s">
        <v>48</v>
      </c>
      <c r="D30" t="s">
        <v>73</v>
      </c>
      <c r="E30" t="s">
        <v>132</v>
      </c>
      <c r="F30" s="2">
        <v>46278.475312499999</v>
      </c>
      <c r="G30" t="s">
        <v>2082</v>
      </c>
      <c r="H30" t="s">
        <v>4037</v>
      </c>
      <c r="I30" s="3">
        <v>360</v>
      </c>
      <c r="J30" t="s">
        <v>24</v>
      </c>
      <c r="K30" t="s">
        <v>25</v>
      </c>
      <c r="L30" s="3">
        <v>863</v>
      </c>
      <c r="M30" t="s">
        <v>4038</v>
      </c>
      <c r="N30" s="2">
        <v>46278.5218634259</v>
      </c>
      <c r="O30" s="3">
        <v>360</v>
      </c>
      <c r="P30" t="s">
        <v>27</v>
      </c>
      <c r="Q30" s="3">
        <v>190</v>
      </c>
      <c r="R30" s="3" t="str">
        <f>IF(OR(G30="12R",G30="12L"),_xlfn.XLOOKUP(C30,DB!$A$2:$A$222,DB!$B$2:$B$222,""),IF(OR(G30="30L",G30="30R"),_xlfn.XLOOKUP(C30,DB!$A$2:$A$222,DB!$C$2:$C$222,""),""))</f>
        <v>UDGUV</v>
      </c>
      <c r="S30" s="3">
        <f t="shared" si="0"/>
        <v>11</v>
      </c>
      <c r="T30" s="3" t="str">
        <f>_xlfn.XLOOKUP(C30,DB!$A$2:$A$222,DB!$D$2:$D$222,"")</f>
        <v>Sector 2</v>
      </c>
    </row>
    <row r="31" spans="1:20" x14ac:dyDescent="0.2">
      <c r="A31" t="s">
        <v>153</v>
      </c>
      <c r="B31" t="s">
        <v>18</v>
      </c>
      <c r="C31" t="s">
        <v>154</v>
      </c>
      <c r="D31" t="s">
        <v>174</v>
      </c>
      <c r="E31" t="s">
        <v>4039</v>
      </c>
      <c r="F31" s="2">
        <v>46278.498148148101</v>
      </c>
      <c r="G31" t="s">
        <v>2082</v>
      </c>
      <c r="H31" t="s">
        <v>4040</v>
      </c>
      <c r="I31" s="3">
        <v>350</v>
      </c>
      <c r="J31" t="s">
        <v>24</v>
      </c>
      <c r="K31" t="s">
        <v>25</v>
      </c>
      <c r="L31" s="3">
        <v>150</v>
      </c>
      <c r="M31" t="s">
        <v>158</v>
      </c>
      <c r="N31" s="2">
        <v>46278.5081712963</v>
      </c>
      <c r="O31" s="3">
        <v>286</v>
      </c>
      <c r="P31" t="s">
        <v>27</v>
      </c>
      <c r="Q31" s="3">
        <v>190</v>
      </c>
      <c r="R31" s="3" t="str">
        <f>IF(OR(G31="12R",G31="12L"),_xlfn.XLOOKUP(C31,DB!$A$2:$A$222,DB!$B$2:$B$222,""),IF(OR(G31="30L",G31="30R"),_xlfn.XLOOKUP(C31,DB!$A$2:$A$222,DB!$C$2:$C$222,""),""))</f>
        <v>TAKUX</v>
      </c>
      <c r="S31" s="3">
        <f t="shared" si="0"/>
        <v>11</v>
      </c>
      <c r="T31" s="3" t="str">
        <f>_xlfn.XLOOKUP(C31,DB!$A$2:$A$222,DB!$D$2:$D$222,"")</f>
        <v>Sector 7</v>
      </c>
    </row>
    <row r="32" spans="1:20" x14ac:dyDescent="0.2">
      <c r="A32" t="s">
        <v>147</v>
      </c>
      <c r="B32" t="s">
        <v>18</v>
      </c>
      <c r="C32" t="s">
        <v>35</v>
      </c>
      <c r="D32" t="s">
        <v>73</v>
      </c>
      <c r="E32" t="s">
        <v>161</v>
      </c>
      <c r="F32" s="2">
        <v>46278.503807870402</v>
      </c>
      <c r="G32" t="s">
        <v>2082</v>
      </c>
      <c r="H32" t="s">
        <v>4041</v>
      </c>
      <c r="I32" s="3">
        <v>360</v>
      </c>
      <c r="J32" t="s">
        <v>24</v>
      </c>
      <c r="K32" t="s">
        <v>25</v>
      </c>
      <c r="L32" s="3">
        <v>864</v>
      </c>
      <c r="M32" t="s">
        <v>39</v>
      </c>
      <c r="N32" s="2">
        <v>46278.5493055556</v>
      </c>
      <c r="O32" s="3">
        <v>360</v>
      </c>
      <c r="P32" t="s">
        <v>27</v>
      </c>
      <c r="Q32" s="3">
        <v>190</v>
      </c>
      <c r="R32" s="3" t="str">
        <f>IF(OR(G32="12R",G32="12L"),_xlfn.XLOOKUP(C32,DB!$A$2:$A$222,DB!$B$2:$B$222,""),IF(OR(G32="30L",G32="30R"),_xlfn.XLOOKUP(C32,DB!$A$2:$A$222,DB!$C$2:$C$222,""),""))</f>
        <v>UDGUV</v>
      </c>
      <c r="S32" s="3">
        <f t="shared" si="0"/>
        <v>12</v>
      </c>
      <c r="T32" s="3" t="str">
        <f>_xlfn.XLOOKUP(C32,DB!$A$2:$A$222,DB!$D$2:$D$222,"")</f>
        <v>Sector 2</v>
      </c>
    </row>
    <row r="33" spans="1:20" x14ac:dyDescent="0.2">
      <c r="A33" t="s">
        <v>150</v>
      </c>
      <c r="B33" t="s">
        <v>18</v>
      </c>
      <c r="C33" t="s">
        <v>48</v>
      </c>
      <c r="D33" t="s">
        <v>49</v>
      </c>
      <c r="E33" t="s">
        <v>2306</v>
      </c>
      <c r="F33" s="2">
        <v>46278.513067129599</v>
      </c>
      <c r="G33" t="s">
        <v>2082</v>
      </c>
      <c r="H33" t="s">
        <v>4042</v>
      </c>
      <c r="I33" s="3">
        <v>360</v>
      </c>
      <c r="J33" t="s">
        <v>24</v>
      </c>
      <c r="K33" t="s">
        <v>25</v>
      </c>
      <c r="L33" s="3">
        <v>861</v>
      </c>
      <c r="M33" t="s">
        <v>52</v>
      </c>
      <c r="N33" s="2">
        <v>46278.559733796297</v>
      </c>
      <c r="O33" s="3">
        <v>360</v>
      </c>
      <c r="P33" t="s">
        <v>27</v>
      </c>
      <c r="Q33" s="3">
        <v>190</v>
      </c>
      <c r="R33" s="3" t="str">
        <f>IF(OR(G33="12R",G33="12L"),_xlfn.XLOOKUP(C33,DB!$A$2:$A$222,DB!$B$2:$B$222,""),IF(OR(G33="30L",G33="30R"),_xlfn.XLOOKUP(C33,DB!$A$2:$A$222,DB!$C$2:$C$222,""),""))</f>
        <v>UDGUV</v>
      </c>
      <c r="S33" s="3">
        <f t="shared" si="0"/>
        <v>12</v>
      </c>
      <c r="T33" s="3" t="str">
        <f>_xlfn.XLOOKUP(C33,DB!$A$2:$A$222,DB!$D$2:$D$222,"")</f>
        <v>Sector 2</v>
      </c>
    </row>
    <row r="34" spans="1:20" x14ac:dyDescent="0.2">
      <c r="A34" t="s">
        <v>143</v>
      </c>
      <c r="B34" t="s">
        <v>18</v>
      </c>
      <c r="C34" t="s">
        <v>144</v>
      </c>
      <c r="D34" t="s">
        <v>36</v>
      </c>
      <c r="E34" t="s">
        <v>731</v>
      </c>
      <c r="F34" s="2">
        <v>46278.519004629597</v>
      </c>
      <c r="G34" t="s">
        <v>2082</v>
      </c>
      <c r="H34" t="s">
        <v>2789</v>
      </c>
      <c r="I34" s="3">
        <v>290</v>
      </c>
      <c r="J34" t="s">
        <v>24</v>
      </c>
      <c r="K34" t="s">
        <v>25</v>
      </c>
      <c r="L34" s="3">
        <v>136</v>
      </c>
      <c r="M34" t="s">
        <v>45</v>
      </c>
      <c r="N34" s="2">
        <v>46278.528923611098</v>
      </c>
      <c r="O34" s="3">
        <v>270</v>
      </c>
      <c r="P34" t="s">
        <v>27</v>
      </c>
      <c r="Q34" s="3">
        <v>190</v>
      </c>
      <c r="R34" s="3" t="str">
        <f>IF(OR(G34="12R",G34="12L"),_xlfn.XLOOKUP(C34,DB!$A$2:$A$222,DB!$B$2:$B$222,""),IF(OR(G34="30L",G34="30R"),_xlfn.XLOOKUP(C34,DB!$A$2:$A$222,DB!$C$2:$C$222,""),""))</f>
        <v>NUDAL</v>
      </c>
      <c r="S34" s="3">
        <f t="shared" si="0"/>
        <v>12</v>
      </c>
      <c r="T34" s="3" t="str">
        <f>_xlfn.XLOOKUP(C34,DB!$A$2:$A$222,DB!$D$2:$D$222,"")</f>
        <v>Sector 3</v>
      </c>
    </row>
    <row r="35" spans="1:20" x14ac:dyDescent="0.2">
      <c r="A35" t="s">
        <v>163</v>
      </c>
      <c r="B35" t="s">
        <v>18</v>
      </c>
      <c r="C35" t="s">
        <v>186</v>
      </c>
      <c r="D35" t="s">
        <v>165</v>
      </c>
      <c r="E35" t="s">
        <v>3251</v>
      </c>
      <c r="F35" s="2">
        <v>46278.539398148103</v>
      </c>
      <c r="G35" t="s">
        <v>2082</v>
      </c>
      <c r="H35" t="s">
        <v>4043</v>
      </c>
      <c r="I35" s="3">
        <v>330</v>
      </c>
      <c r="J35" t="s">
        <v>24</v>
      </c>
      <c r="K35" t="s">
        <v>25</v>
      </c>
      <c r="L35" s="3">
        <v>358</v>
      </c>
      <c r="M35" t="s">
        <v>4044</v>
      </c>
      <c r="N35" s="2">
        <v>46278.558842592603</v>
      </c>
      <c r="O35" s="3">
        <v>330</v>
      </c>
      <c r="P35" t="s">
        <v>27</v>
      </c>
      <c r="Q35" s="3">
        <v>40</v>
      </c>
      <c r="R35" s="3" t="str">
        <f>IF(OR(G35="12R",G35="12L"),_xlfn.XLOOKUP(C35,DB!$A$2:$A$222,DB!$B$2:$B$222,""),IF(OR(G35="30L",G35="30R"),_xlfn.XLOOKUP(C35,DB!$A$2:$A$222,DB!$C$2:$C$222,""),""))</f>
        <v>OMSUK</v>
      </c>
      <c r="S35" s="3">
        <f t="shared" si="0"/>
        <v>12</v>
      </c>
      <c r="T35" s="3" t="str">
        <f>_xlfn.XLOOKUP(C35,DB!$A$2:$A$222,DB!$D$2:$D$222,"")</f>
        <v>Sector 3</v>
      </c>
    </row>
    <row r="36" spans="1:20" x14ac:dyDescent="0.2">
      <c r="A36" t="s">
        <v>169</v>
      </c>
      <c r="B36" t="s">
        <v>18</v>
      </c>
      <c r="C36" t="s">
        <v>48</v>
      </c>
      <c r="D36" t="s">
        <v>174</v>
      </c>
      <c r="E36" t="s">
        <v>1694</v>
      </c>
      <c r="F36" s="2">
        <v>46278.547800925902</v>
      </c>
      <c r="G36" t="s">
        <v>22</v>
      </c>
      <c r="H36" t="s">
        <v>4045</v>
      </c>
      <c r="I36" s="3">
        <v>380</v>
      </c>
      <c r="J36" t="s">
        <v>24</v>
      </c>
      <c r="K36" t="s">
        <v>25</v>
      </c>
      <c r="L36" s="3">
        <v>859</v>
      </c>
      <c r="M36" t="s">
        <v>52</v>
      </c>
      <c r="N36" s="2">
        <v>46278.595381944397</v>
      </c>
      <c r="O36" s="3">
        <v>380</v>
      </c>
      <c r="P36" t="s">
        <v>27</v>
      </c>
      <c r="Q36" s="3">
        <v>190</v>
      </c>
      <c r="R36" s="3" t="str">
        <f>IF(OR(G36="12R",G36="12L"),_xlfn.XLOOKUP(C36,DB!$A$2:$A$222,DB!$B$2:$B$222,""),IF(OR(G36="30L",G36="30R"),_xlfn.XLOOKUP(C36,DB!$A$2:$A$222,DB!$C$2:$C$222,""),""))</f>
        <v>UDGUV</v>
      </c>
      <c r="S36" s="3">
        <f t="shared" si="0"/>
        <v>13</v>
      </c>
      <c r="T36" s="3" t="str">
        <f>_xlfn.XLOOKUP(C36,DB!$A$2:$A$222,DB!$D$2:$D$222,"")</f>
        <v>Sector 2</v>
      </c>
    </row>
    <row r="37" spans="1:20" x14ac:dyDescent="0.2">
      <c r="A37" t="s">
        <v>181</v>
      </c>
      <c r="B37" t="s">
        <v>18</v>
      </c>
      <c r="C37" t="s">
        <v>182</v>
      </c>
      <c r="D37" t="s">
        <v>174</v>
      </c>
      <c r="E37" t="s">
        <v>4046</v>
      </c>
      <c r="F37" s="2">
        <v>46278.552673611099</v>
      </c>
      <c r="G37" t="s">
        <v>22</v>
      </c>
      <c r="H37" t="s">
        <v>4047</v>
      </c>
      <c r="I37" s="3">
        <v>370</v>
      </c>
      <c r="J37" t="s">
        <v>24</v>
      </c>
      <c r="K37" t="s">
        <v>25</v>
      </c>
      <c r="L37" s="3">
        <v>357</v>
      </c>
      <c r="M37" t="s">
        <v>1537</v>
      </c>
      <c r="N37" s="2">
        <v>46278.572280092601</v>
      </c>
      <c r="O37" s="3">
        <v>370</v>
      </c>
      <c r="P37" t="s">
        <v>27</v>
      </c>
      <c r="Q37" s="3">
        <v>40</v>
      </c>
      <c r="R37" s="3" t="str">
        <f>IF(OR(G37="12R",G37="12L"),_xlfn.XLOOKUP(C37,DB!$A$2:$A$222,DB!$B$2:$B$222,""),IF(OR(G37="30L",G37="30R"),_xlfn.XLOOKUP(C37,DB!$A$2:$A$222,DB!$C$2:$C$222,""),""))</f>
        <v>ENEBA</v>
      </c>
      <c r="S37" s="3">
        <f t="shared" si="0"/>
        <v>13</v>
      </c>
      <c r="T37" s="3" t="str">
        <f>_xlfn.XLOOKUP(C37,DB!$A$2:$A$222,DB!$D$2:$D$222,"")</f>
        <v>Sector 3</v>
      </c>
    </row>
    <row r="38" spans="1:20" x14ac:dyDescent="0.2">
      <c r="A38" t="s">
        <v>193</v>
      </c>
      <c r="B38" t="s">
        <v>18</v>
      </c>
      <c r="C38" t="s">
        <v>1135</v>
      </c>
      <c r="D38" t="s">
        <v>194</v>
      </c>
      <c r="F38" s="2">
        <v>46278.558692129598</v>
      </c>
      <c r="G38" t="s">
        <v>22</v>
      </c>
      <c r="H38" t="s">
        <v>244</v>
      </c>
      <c r="I38" s="3">
        <v>45</v>
      </c>
      <c r="J38" t="s">
        <v>196</v>
      </c>
      <c r="K38" t="s">
        <v>62</v>
      </c>
      <c r="L38" s="3">
        <v>319</v>
      </c>
      <c r="M38" t="s">
        <v>1135</v>
      </c>
      <c r="N38" s="2">
        <v>46278.618645833303</v>
      </c>
      <c r="O38" s="3">
        <v>0</v>
      </c>
      <c r="P38" t="s">
        <v>192</v>
      </c>
      <c r="Q38" s="3">
        <v>15</v>
      </c>
      <c r="R38" s="3" t="str">
        <f>IF(OR(G38="12R",G38="12L"),_xlfn.XLOOKUP(C38,DB!$A$2:$A$222,DB!$B$2:$B$222,""),IF(OR(G38="30L",G38="30R"),_xlfn.XLOOKUP(C38,DB!$A$2:$A$222,DB!$C$2:$C$222,""),""))</f>
        <v>CZM</v>
      </c>
      <c r="S38" s="3">
        <f t="shared" si="0"/>
        <v>13</v>
      </c>
      <c r="T38" s="3" t="str">
        <f>_xlfn.XLOOKUP(C38,DB!$A$2:$A$222,DB!$D$2:$D$222,"")</f>
        <v>Sector 7</v>
      </c>
    </row>
    <row r="39" spans="1:20" x14ac:dyDescent="0.2">
      <c r="A39" t="s">
        <v>76</v>
      </c>
      <c r="B39" t="s">
        <v>18</v>
      </c>
      <c r="C39" t="s">
        <v>83</v>
      </c>
      <c r="D39" t="s">
        <v>638</v>
      </c>
      <c r="E39" t="s">
        <v>639</v>
      </c>
      <c r="F39" s="2">
        <v>46278.572025463</v>
      </c>
      <c r="G39" t="s">
        <v>22</v>
      </c>
      <c r="H39" t="s">
        <v>4048</v>
      </c>
      <c r="I39" s="3">
        <v>240</v>
      </c>
      <c r="J39" t="s">
        <v>24</v>
      </c>
      <c r="K39" t="s">
        <v>25</v>
      </c>
      <c r="L39" s="3">
        <v>355</v>
      </c>
      <c r="M39" t="s">
        <v>83</v>
      </c>
      <c r="N39" s="2">
        <v>46278.595798611103</v>
      </c>
      <c r="O39" s="3">
        <v>0</v>
      </c>
      <c r="P39" t="s">
        <v>27</v>
      </c>
      <c r="Q39" s="3">
        <v>190</v>
      </c>
      <c r="R39" s="3" t="str">
        <f>IF(OR(G39="12R",G39="12L"),_xlfn.XLOOKUP(C39,DB!$A$2:$A$222,DB!$B$2:$B$222,""),IF(OR(G39="30L",G39="30R"),_xlfn.XLOOKUP(C39,DB!$A$2:$A$222,DB!$C$2:$C$222,""),""))</f>
        <v>UDGUV</v>
      </c>
      <c r="S39" s="3">
        <f t="shared" si="0"/>
        <v>13</v>
      </c>
      <c r="T39" s="3" t="str">
        <f>_xlfn.XLOOKUP(C39,DB!$A$2:$A$222,DB!$D$2:$D$222,"")</f>
        <v>Sector 2</v>
      </c>
    </row>
    <row r="40" spans="1:20" x14ac:dyDescent="0.2">
      <c r="A40" t="s">
        <v>4049</v>
      </c>
      <c r="B40" t="s">
        <v>18</v>
      </c>
      <c r="C40" t="s">
        <v>396</v>
      </c>
      <c r="D40" t="s">
        <v>4050</v>
      </c>
      <c r="F40" s="2">
        <v>46278.576354166697</v>
      </c>
      <c r="G40" t="s">
        <v>22</v>
      </c>
      <c r="H40" t="s">
        <v>4051</v>
      </c>
      <c r="I40" s="3">
        <v>260</v>
      </c>
      <c r="J40" t="s">
        <v>24</v>
      </c>
      <c r="K40" t="s">
        <v>62</v>
      </c>
      <c r="L40" s="3">
        <v>513</v>
      </c>
      <c r="M40" t="s">
        <v>177</v>
      </c>
      <c r="N40" s="2">
        <v>46278.620925925898</v>
      </c>
      <c r="O40" s="3">
        <v>260</v>
      </c>
      <c r="P40" t="s">
        <v>192</v>
      </c>
      <c r="Q40" s="3">
        <v>40</v>
      </c>
      <c r="R40" s="3" t="str">
        <f>IF(OR(G40="12R",G40="12L"),_xlfn.XLOOKUP(C40,DB!$A$2:$A$222,DB!$B$2:$B$222,""),IF(OR(G40="30L",G40="30R"),_xlfn.XLOOKUP(C40,DB!$A$2:$A$222,DB!$C$2:$C$222,""),""))</f>
        <v>UDGUV</v>
      </c>
      <c r="S40" s="3">
        <f t="shared" si="0"/>
        <v>13</v>
      </c>
      <c r="T40" s="3" t="str">
        <f>_xlfn.XLOOKUP(C40,DB!$A$2:$A$222,DB!$D$2:$D$222,"")</f>
        <v>Sector 2</v>
      </c>
    </row>
    <row r="41" spans="1:20" x14ac:dyDescent="0.2">
      <c r="A41" t="s">
        <v>4052</v>
      </c>
      <c r="B41" t="s">
        <v>18</v>
      </c>
      <c r="C41" t="s">
        <v>3925</v>
      </c>
      <c r="D41" t="s">
        <v>1307</v>
      </c>
      <c r="F41" s="2">
        <v>46278.580613425896</v>
      </c>
      <c r="G41" t="s">
        <v>22</v>
      </c>
      <c r="H41" t="s">
        <v>4053</v>
      </c>
      <c r="I41" s="3">
        <v>400</v>
      </c>
      <c r="J41" t="s">
        <v>24</v>
      </c>
      <c r="K41" t="s">
        <v>62</v>
      </c>
      <c r="L41" s="3">
        <v>438</v>
      </c>
      <c r="M41" t="s">
        <v>308</v>
      </c>
      <c r="N41" s="2">
        <v>46278.606053240699</v>
      </c>
      <c r="O41" s="3">
        <v>400</v>
      </c>
      <c r="P41" t="s">
        <v>27</v>
      </c>
      <c r="Q41" s="3">
        <v>40</v>
      </c>
      <c r="R41" s="3" t="str">
        <f>IF(OR(G41="12R",G41="12L"),_xlfn.XLOOKUP(C41,DB!$A$2:$A$222,DB!$B$2:$B$222,""),IF(OR(G41="30L",G41="30R"),_xlfn.XLOOKUP(C41,DB!$A$2:$A$222,DB!$C$2:$C$222,""),""))</f>
        <v>ENEBA</v>
      </c>
      <c r="S41" s="3">
        <f t="shared" si="0"/>
        <v>13</v>
      </c>
      <c r="T41" s="3" t="str">
        <f>_xlfn.XLOOKUP(C41,DB!$A$2:$A$222,DB!$D$2:$D$222,"")</f>
        <v>Sector 3</v>
      </c>
    </row>
    <row r="42" spans="1:20" x14ac:dyDescent="0.2">
      <c r="A42" t="s">
        <v>1317</v>
      </c>
      <c r="B42" t="s">
        <v>18</v>
      </c>
      <c r="C42" t="s">
        <v>1396</v>
      </c>
      <c r="D42" t="s">
        <v>1203</v>
      </c>
      <c r="F42" s="2">
        <v>46278.586319444403</v>
      </c>
      <c r="G42" t="s">
        <v>22</v>
      </c>
      <c r="H42" t="s">
        <v>244</v>
      </c>
      <c r="I42" s="3">
        <v>65</v>
      </c>
      <c r="J42" t="s">
        <v>196</v>
      </c>
      <c r="K42" t="s">
        <v>62</v>
      </c>
      <c r="L42" s="3">
        <v>227</v>
      </c>
      <c r="M42" t="s">
        <v>1396</v>
      </c>
      <c r="N42" s="2">
        <v>46278.623807870397</v>
      </c>
      <c r="O42" s="3">
        <v>0</v>
      </c>
      <c r="P42" t="s">
        <v>192</v>
      </c>
      <c r="Q42" s="3">
        <v>15</v>
      </c>
      <c r="R42" s="3" t="str">
        <f>IF(OR(G42="12R",G42="12L"),_xlfn.XLOOKUP(C42,DB!$A$2:$A$222,DB!$B$2:$B$222,""),IF(OR(G42="30L",G42="30R"),_xlfn.XLOOKUP(C42,DB!$A$2:$A$222,DB!$C$2:$C$222,""),""))</f>
        <v/>
      </c>
      <c r="S42" s="3">
        <f t="shared" si="0"/>
        <v>14</v>
      </c>
      <c r="T42" s="3" t="str">
        <f>_xlfn.XLOOKUP(C42,DB!$A$2:$A$222,DB!$D$2:$D$222,"")</f>
        <v/>
      </c>
    </row>
    <row r="43" spans="1:20" x14ac:dyDescent="0.2">
      <c r="A43" t="s">
        <v>241</v>
      </c>
      <c r="B43" t="s">
        <v>18</v>
      </c>
      <c r="C43" t="s">
        <v>1396</v>
      </c>
      <c r="D43" t="s">
        <v>243</v>
      </c>
      <c r="F43" s="2">
        <v>46278.586886574099</v>
      </c>
      <c r="G43" t="s">
        <v>22</v>
      </c>
      <c r="H43" t="s">
        <v>244</v>
      </c>
      <c r="I43" s="3">
        <v>65</v>
      </c>
      <c r="J43" t="s">
        <v>196</v>
      </c>
      <c r="K43" t="s">
        <v>62</v>
      </c>
      <c r="L43" s="3">
        <v>227</v>
      </c>
      <c r="M43" t="s">
        <v>1396</v>
      </c>
      <c r="N43" s="2">
        <v>46278.6323611111</v>
      </c>
      <c r="O43" s="3">
        <v>0</v>
      </c>
      <c r="P43" t="s">
        <v>192</v>
      </c>
      <c r="Q43" s="3">
        <v>15</v>
      </c>
      <c r="R43" s="3" t="str">
        <f>IF(OR(G43="12R",G43="12L"),_xlfn.XLOOKUP(C43,DB!$A$2:$A$222,DB!$B$2:$B$222,""),IF(OR(G43="30L",G43="30R"),_xlfn.XLOOKUP(C43,DB!$A$2:$A$222,DB!$C$2:$C$222,""),""))</f>
        <v/>
      </c>
      <c r="S43" s="3">
        <f t="shared" si="0"/>
        <v>14</v>
      </c>
      <c r="T43" s="3" t="str">
        <f>_xlfn.XLOOKUP(C43,DB!$A$2:$A$222,DB!$D$2:$D$222,"")</f>
        <v/>
      </c>
    </row>
    <row r="44" spans="1:20" x14ac:dyDescent="0.2">
      <c r="A44" t="s">
        <v>4054</v>
      </c>
      <c r="B44" t="s">
        <v>18</v>
      </c>
      <c r="C44" t="s">
        <v>3506</v>
      </c>
      <c r="D44" t="s">
        <v>4050</v>
      </c>
      <c r="F44" s="2">
        <v>46278.588981481502</v>
      </c>
      <c r="G44" t="s">
        <v>22</v>
      </c>
      <c r="H44" t="s">
        <v>4055</v>
      </c>
      <c r="I44" s="3">
        <v>210</v>
      </c>
      <c r="J44" t="s">
        <v>24</v>
      </c>
      <c r="K44" t="s">
        <v>62</v>
      </c>
      <c r="L44" s="3">
        <v>226</v>
      </c>
      <c r="M44" t="s">
        <v>686</v>
      </c>
      <c r="N44" s="2">
        <v>46278.6190740741</v>
      </c>
      <c r="O44" s="3">
        <v>210</v>
      </c>
      <c r="P44" t="s">
        <v>192</v>
      </c>
      <c r="Q44" s="3">
        <v>40</v>
      </c>
      <c r="R44" s="3" t="str">
        <f>IF(OR(G44="12R",G44="12L"),_xlfn.XLOOKUP(C44,DB!$A$2:$A$222,DB!$B$2:$B$222,""),IF(OR(G44="30L",G44="30R"),_xlfn.XLOOKUP(C44,DB!$A$2:$A$222,DB!$C$2:$C$222,""),""))</f>
        <v>NUDAL</v>
      </c>
      <c r="S44" s="3">
        <f t="shared" si="0"/>
        <v>14</v>
      </c>
      <c r="T44" s="3" t="str">
        <f>_xlfn.XLOOKUP(C44,DB!$A$2:$A$222,DB!$D$2:$D$222,"")</f>
        <v>Sector 3</v>
      </c>
    </row>
    <row r="45" spans="1:20" x14ac:dyDescent="0.2">
      <c r="A45" t="s">
        <v>197</v>
      </c>
      <c r="B45" t="s">
        <v>18</v>
      </c>
      <c r="C45" t="s">
        <v>48</v>
      </c>
      <c r="D45" t="s">
        <v>49</v>
      </c>
      <c r="E45" t="s">
        <v>1421</v>
      </c>
      <c r="F45" s="2">
        <v>46278.604039351798</v>
      </c>
      <c r="G45" t="s">
        <v>22</v>
      </c>
      <c r="H45" t="s">
        <v>637</v>
      </c>
      <c r="I45" s="3">
        <v>360</v>
      </c>
      <c r="J45" t="s">
        <v>24</v>
      </c>
      <c r="K45" t="s">
        <v>25</v>
      </c>
      <c r="L45" s="3">
        <v>859</v>
      </c>
      <c r="M45" t="s">
        <v>52</v>
      </c>
      <c r="N45" s="2">
        <v>46278.650671296302</v>
      </c>
      <c r="O45" s="3">
        <v>360</v>
      </c>
      <c r="P45" t="s">
        <v>27</v>
      </c>
      <c r="Q45" s="3">
        <v>190</v>
      </c>
      <c r="R45" s="3" t="str">
        <f>IF(OR(G45="12R",G45="12L"),_xlfn.XLOOKUP(C45,DB!$A$2:$A$222,DB!$B$2:$B$222,""),IF(OR(G45="30L",G45="30R"),_xlfn.XLOOKUP(C45,DB!$A$2:$A$222,DB!$C$2:$C$222,""),""))</f>
        <v>UDGUV</v>
      </c>
      <c r="S45" s="3">
        <f t="shared" si="0"/>
        <v>14</v>
      </c>
      <c r="T45" s="3" t="str">
        <f>_xlfn.XLOOKUP(C45,DB!$A$2:$A$222,DB!$D$2:$D$222,"")</f>
        <v>Sector 2</v>
      </c>
    </row>
    <row r="46" spans="1:20" x14ac:dyDescent="0.2">
      <c r="A46" t="s">
        <v>208</v>
      </c>
      <c r="B46" t="s">
        <v>18</v>
      </c>
      <c r="C46" t="s">
        <v>35</v>
      </c>
      <c r="D46" t="s">
        <v>36</v>
      </c>
      <c r="E46" t="s">
        <v>128</v>
      </c>
      <c r="F46" s="2">
        <v>46278.623275462996</v>
      </c>
      <c r="G46" t="s">
        <v>22</v>
      </c>
      <c r="H46" t="s">
        <v>4056</v>
      </c>
      <c r="I46" s="3">
        <v>360</v>
      </c>
      <c r="J46" t="s">
        <v>24</v>
      </c>
      <c r="K46" t="s">
        <v>25</v>
      </c>
      <c r="L46" s="3">
        <v>878</v>
      </c>
      <c r="M46" t="s">
        <v>39</v>
      </c>
      <c r="N46" s="2">
        <v>46278.6703009259</v>
      </c>
      <c r="O46" s="3">
        <v>360</v>
      </c>
      <c r="P46" t="s">
        <v>27</v>
      </c>
      <c r="Q46" s="3">
        <v>190</v>
      </c>
      <c r="R46" s="3" t="str">
        <f>IF(OR(G46="12R",G46="12L"),_xlfn.XLOOKUP(C46,DB!$A$2:$A$222,DB!$B$2:$B$222,""),IF(OR(G46="30L",G46="30R"),_xlfn.XLOOKUP(C46,DB!$A$2:$A$222,DB!$C$2:$C$222,""),""))</f>
        <v>UDGUV</v>
      </c>
      <c r="S46" s="3">
        <f t="shared" si="0"/>
        <v>14</v>
      </c>
      <c r="T46" s="3" t="str">
        <f>_xlfn.XLOOKUP(C46,DB!$A$2:$A$222,DB!$D$2:$D$222,"")</f>
        <v>Sector 2</v>
      </c>
    </row>
    <row r="47" spans="1:20" x14ac:dyDescent="0.2">
      <c r="A47" t="s">
        <v>218</v>
      </c>
      <c r="B47" t="s">
        <v>18</v>
      </c>
      <c r="C47" t="s">
        <v>48</v>
      </c>
      <c r="D47" t="s">
        <v>73</v>
      </c>
      <c r="E47" t="s">
        <v>2186</v>
      </c>
      <c r="F47" s="2">
        <v>46278.641192129602</v>
      </c>
      <c r="G47" t="s">
        <v>22</v>
      </c>
      <c r="H47" t="s">
        <v>93</v>
      </c>
      <c r="I47" s="3">
        <v>360</v>
      </c>
      <c r="J47" t="s">
        <v>24</v>
      </c>
      <c r="K47" t="s">
        <v>25</v>
      </c>
      <c r="L47" s="3">
        <v>859</v>
      </c>
      <c r="M47" t="s">
        <v>52</v>
      </c>
      <c r="N47" s="2">
        <v>46278.687962962998</v>
      </c>
      <c r="O47" s="3">
        <v>360</v>
      </c>
      <c r="P47" t="s">
        <v>27</v>
      </c>
      <c r="Q47" s="3">
        <v>190</v>
      </c>
      <c r="R47" s="3" t="str">
        <f>IF(OR(G47="12R",G47="12L"),_xlfn.XLOOKUP(C47,DB!$A$2:$A$222,DB!$B$2:$B$222,""),IF(OR(G47="30L",G47="30R"),_xlfn.XLOOKUP(C47,DB!$A$2:$A$222,DB!$C$2:$C$222,""),""))</f>
        <v>UDGUV</v>
      </c>
      <c r="S47" s="3">
        <f t="shared" si="0"/>
        <v>15</v>
      </c>
      <c r="T47" s="3" t="str">
        <f>_xlfn.XLOOKUP(C47,DB!$A$2:$A$222,DB!$D$2:$D$222,"")</f>
        <v>Sector 2</v>
      </c>
    </row>
    <row r="48" spans="1:20" x14ac:dyDescent="0.2">
      <c r="A48" t="s">
        <v>219</v>
      </c>
      <c r="B48" t="s">
        <v>18</v>
      </c>
      <c r="C48" t="s">
        <v>35</v>
      </c>
      <c r="D48" t="s">
        <v>65</v>
      </c>
      <c r="E48" t="s">
        <v>491</v>
      </c>
      <c r="F48" s="2">
        <v>46278.643402777801</v>
      </c>
      <c r="G48" t="s">
        <v>22</v>
      </c>
      <c r="H48" t="s">
        <v>669</v>
      </c>
      <c r="I48" s="3">
        <v>380</v>
      </c>
      <c r="J48" t="s">
        <v>24</v>
      </c>
      <c r="K48" t="s">
        <v>25</v>
      </c>
      <c r="L48" s="3">
        <v>878</v>
      </c>
      <c r="M48" t="s">
        <v>39</v>
      </c>
      <c r="N48" s="2">
        <v>46278.690150463</v>
      </c>
      <c r="O48" s="3">
        <v>380</v>
      </c>
      <c r="P48" t="s">
        <v>27</v>
      </c>
      <c r="Q48" s="3">
        <v>190</v>
      </c>
      <c r="R48" s="3" t="str">
        <f>IF(OR(G48="12R",G48="12L"),_xlfn.XLOOKUP(C48,DB!$A$2:$A$222,DB!$B$2:$B$222,""),IF(OR(G48="30L",G48="30R"),_xlfn.XLOOKUP(C48,DB!$A$2:$A$222,DB!$C$2:$C$222,""),""))</f>
        <v>UDGUV</v>
      </c>
      <c r="S48" s="3">
        <f t="shared" si="0"/>
        <v>15</v>
      </c>
      <c r="T48" s="3" t="str">
        <f>_xlfn.XLOOKUP(C48,DB!$A$2:$A$222,DB!$D$2:$D$222,"")</f>
        <v>Sector 2</v>
      </c>
    </row>
    <row r="49" spans="1:20" x14ac:dyDescent="0.2">
      <c r="A49" t="s">
        <v>213</v>
      </c>
      <c r="B49" t="s">
        <v>18</v>
      </c>
      <c r="C49" t="s">
        <v>59</v>
      </c>
      <c r="D49" t="s">
        <v>36</v>
      </c>
      <c r="E49" t="s">
        <v>1550</v>
      </c>
      <c r="F49" s="2">
        <v>46278.645324074103</v>
      </c>
      <c r="G49" t="s">
        <v>22</v>
      </c>
      <c r="H49" t="s">
        <v>1377</v>
      </c>
      <c r="I49" s="3">
        <v>360</v>
      </c>
      <c r="J49" t="s">
        <v>24</v>
      </c>
      <c r="K49" t="s">
        <v>216</v>
      </c>
      <c r="L49" s="3">
        <v>859</v>
      </c>
      <c r="M49" t="s">
        <v>52</v>
      </c>
      <c r="N49" s="2">
        <v>46278.691701388903</v>
      </c>
      <c r="O49" s="3">
        <v>360</v>
      </c>
      <c r="P49" t="s">
        <v>27</v>
      </c>
      <c r="Q49" s="3">
        <v>190</v>
      </c>
      <c r="R49" s="3" t="str">
        <f>IF(OR(G49="12R",G49="12L"),_xlfn.XLOOKUP(C49,DB!$A$2:$A$222,DB!$B$2:$B$222,""),IF(OR(G49="30L",G49="30R"),_xlfn.XLOOKUP(C49,DB!$A$2:$A$222,DB!$C$2:$C$222,""),""))</f>
        <v>UDGUV</v>
      </c>
      <c r="S49" s="3">
        <f t="shared" si="0"/>
        <v>15</v>
      </c>
      <c r="T49" s="3" t="str">
        <f>_xlfn.XLOOKUP(C49,DB!$A$2:$A$222,DB!$D$2:$D$222,"")</f>
        <v>Sector 2</v>
      </c>
    </row>
    <row r="50" spans="1:20" x14ac:dyDescent="0.2">
      <c r="A50" t="s">
        <v>1033</v>
      </c>
      <c r="B50" t="s">
        <v>18</v>
      </c>
      <c r="C50" t="s">
        <v>59</v>
      </c>
      <c r="D50" t="s">
        <v>65</v>
      </c>
      <c r="E50" t="s">
        <v>3519</v>
      </c>
      <c r="F50" s="2">
        <v>46278.651018518503</v>
      </c>
      <c r="G50" t="s">
        <v>22</v>
      </c>
      <c r="H50" t="s">
        <v>4057</v>
      </c>
      <c r="I50" s="3">
        <v>380</v>
      </c>
      <c r="J50" t="s">
        <v>24</v>
      </c>
      <c r="K50" t="s">
        <v>25</v>
      </c>
      <c r="L50" s="3">
        <v>856</v>
      </c>
      <c r="M50" t="s">
        <v>52</v>
      </c>
      <c r="N50" s="2">
        <v>46278.698587963001</v>
      </c>
      <c r="O50" s="3">
        <v>380</v>
      </c>
      <c r="P50" t="s">
        <v>27</v>
      </c>
      <c r="Q50" s="3">
        <v>190</v>
      </c>
      <c r="R50" s="3" t="str">
        <f>IF(OR(G50="12R",G50="12L"),_xlfn.XLOOKUP(C50,DB!$A$2:$A$222,DB!$B$2:$B$222,""),IF(OR(G50="30L",G50="30R"),_xlfn.XLOOKUP(C50,DB!$A$2:$A$222,DB!$C$2:$C$222,""),""))</f>
        <v>UDGUV</v>
      </c>
      <c r="S50" s="3">
        <f t="shared" si="0"/>
        <v>15</v>
      </c>
      <c r="T50" s="3" t="str">
        <f>_xlfn.XLOOKUP(C50,DB!$A$2:$A$222,DB!$D$2:$D$222,"")</f>
        <v>Sector 2</v>
      </c>
    </row>
    <row r="51" spans="1:20" x14ac:dyDescent="0.2">
      <c r="A51" t="s">
        <v>222</v>
      </c>
      <c r="B51" t="s">
        <v>18</v>
      </c>
      <c r="C51" t="s">
        <v>19</v>
      </c>
      <c r="D51" t="s">
        <v>36</v>
      </c>
      <c r="E51" t="s">
        <v>578</v>
      </c>
      <c r="F51" s="2">
        <v>46278.655104166697</v>
      </c>
      <c r="G51" t="s">
        <v>22</v>
      </c>
      <c r="H51" t="s">
        <v>4058</v>
      </c>
      <c r="I51" s="3">
        <v>380</v>
      </c>
      <c r="J51" t="s">
        <v>24</v>
      </c>
      <c r="K51" t="s">
        <v>25</v>
      </c>
      <c r="L51" s="3">
        <v>865</v>
      </c>
      <c r="M51" t="s">
        <v>267</v>
      </c>
      <c r="N51" s="2">
        <v>46278.702777777798</v>
      </c>
      <c r="O51" s="3">
        <v>380</v>
      </c>
      <c r="P51" t="s">
        <v>27</v>
      </c>
      <c r="Q51" s="3">
        <v>190</v>
      </c>
      <c r="R51" s="3" t="str">
        <f>IF(OR(G51="12R",G51="12L"),_xlfn.XLOOKUP(C51,DB!$A$2:$A$222,DB!$B$2:$B$222,""),IF(OR(G51="30L",G51="30R"),_xlfn.XLOOKUP(C51,DB!$A$2:$A$222,DB!$C$2:$C$222,""),""))</f>
        <v>UDGUV</v>
      </c>
      <c r="S51" s="3">
        <f t="shared" si="0"/>
        <v>15</v>
      </c>
      <c r="T51" s="3" t="str">
        <f>_xlfn.XLOOKUP(C51,DB!$A$2:$A$222,DB!$D$2:$D$222,"")</f>
        <v>Sector 2</v>
      </c>
    </row>
    <row r="52" spans="1:20" x14ac:dyDescent="0.2">
      <c r="A52" t="s">
        <v>718</v>
      </c>
      <c r="B52" t="s">
        <v>18</v>
      </c>
      <c r="C52" t="s">
        <v>29</v>
      </c>
      <c r="D52" t="s">
        <v>30</v>
      </c>
      <c r="E52" t="s">
        <v>3045</v>
      </c>
      <c r="F52" s="2">
        <v>46278.660995370403</v>
      </c>
      <c r="G52" t="s">
        <v>22</v>
      </c>
      <c r="H52" t="s">
        <v>4059</v>
      </c>
      <c r="I52" s="3">
        <v>360</v>
      </c>
      <c r="J52" t="s">
        <v>24</v>
      </c>
      <c r="K52" t="s">
        <v>25</v>
      </c>
      <c r="L52" s="3">
        <v>440</v>
      </c>
      <c r="M52" t="s">
        <v>308</v>
      </c>
      <c r="N52" s="2">
        <v>46278.685300925899</v>
      </c>
      <c r="O52" s="3">
        <v>340</v>
      </c>
      <c r="P52" t="s">
        <v>27</v>
      </c>
      <c r="Q52" s="3">
        <v>40</v>
      </c>
      <c r="R52" s="3" t="str">
        <f>IF(OR(G52="12R",G52="12L"),_xlfn.XLOOKUP(C52,DB!$A$2:$A$222,DB!$B$2:$B$222,""),IF(OR(G52="30L",G52="30R"),_xlfn.XLOOKUP(C52,DB!$A$2:$A$222,DB!$C$2:$C$222,""),""))</f>
        <v>OMSUK</v>
      </c>
      <c r="S52" s="3">
        <f t="shared" si="0"/>
        <v>15</v>
      </c>
      <c r="T52" s="3" t="str">
        <f>_xlfn.XLOOKUP(C52,DB!$A$2:$A$222,DB!$D$2:$D$222,"")</f>
        <v>Sector 3</v>
      </c>
    </row>
    <row r="53" spans="1:20" x14ac:dyDescent="0.2">
      <c r="A53" t="s">
        <v>228</v>
      </c>
      <c r="B53" t="s">
        <v>18</v>
      </c>
      <c r="C53" t="s">
        <v>48</v>
      </c>
      <c r="D53" t="s">
        <v>20</v>
      </c>
      <c r="E53" t="s">
        <v>2784</v>
      </c>
      <c r="F53" s="2">
        <v>46278.668831018498</v>
      </c>
      <c r="G53" t="s">
        <v>22</v>
      </c>
      <c r="H53" t="s">
        <v>1375</v>
      </c>
      <c r="I53" s="3">
        <v>340</v>
      </c>
      <c r="J53" t="s">
        <v>24</v>
      </c>
      <c r="K53" t="s">
        <v>25</v>
      </c>
      <c r="L53" s="3">
        <v>859</v>
      </c>
      <c r="M53" t="s">
        <v>52</v>
      </c>
      <c r="N53" s="2">
        <v>46278.715381944399</v>
      </c>
      <c r="O53" s="3">
        <v>340</v>
      </c>
      <c r="P53" t="s">
        <v>27</v>
      </c>
      <c r="Q53" s="3">
        <v>190</v>
      </c>
      <c r="R53" s="3" t="str">
        <f>IF(OR(G53="12R",G53="12L"),_xlfn.XLOOKUP(C53,DB!$A$2:$A$222,DB!$B$2:$B$222,""),IF(OR(G53="30L",G53="30R"),_xlfn.XLOOKUP(C53,DB!$A$2:$A$222,DB!$C$2:$C$222,""),""))</f>
        <v>UDGUV</v>
      </c>
      <c r="S53" s="3">
        <f t="shared" si="0"/>
        <v>16</v>
      </c>
      <c r="T53" s="3" t="str">
        <f>_xlfn.XLOOKUP(C53,DB!$A$2:$A$222,DB!$D$2:$D$222,"")</f>
        <v>Sector 2</v>
      </c>
    </row>
    <row r="54" spans="1:20" x14ac:dyDescent="0.2">
      <c r="A54" t="s">
        <v>1064</v>
      </c>
      <c r="B54" t="s">
        <v>18</v>
      </c>
      <c r="C54" t="s">
        <v>173</v>
      </c>
      <c r="D54" t="s">
        <v>174</v>
      </c>
      <c r="E54" t="s">
        <v>3163</v>
      </c>
      <c r="F54" s="2">
        <v>46278.673425925903</v>
      </c>
      <c r="G54" t="s">
        <v>22</v>
      </c>
      <c r="H54" t="s">
        <v>4060</v>
      </c>
      <c r="I54" s="3">
        <v>360</v>
      </c>
      <c r="J54" t="s">
        <v>24</v>
      </c>
      <c r="K54" t="s">
        <v>25</v>
      </c>
      <c r="L54" s="3">
        <v>552</v>
      </c>
      <c r="M54" t="s">
        <v>177</v>
      </c>
      <c r="N54" s="2">
        <v>46278.702696759297</v>
      </c>
      <c r="O54" s="3">
        <v>360</v>
      </c>
      <c r="P54" t="s">
        <v>27</v>
      </c>
      <c r="Q54" s="3">
        <v>40</v>
      </c>
      <c r="R54" s="3" t="str">
        <f>IF(OR(G54="12R",G54="12L"),_xlfn.XLOOKUP(C54,DB!$A$2:$A$222,DB!$B$2:$B$222,""),IF(OR(G54="30L",G54="30R"),_xlfn.XLOOKUP(C54,DB!$A$2:$A$222,DB!$C$2:$C$222,""),""))</f>
        <v>ENEBA</v>
      </c>
      <c r="S54" s="3">
        <f t="shared" si="0"/>
        <v>16</v>
      </c>
      <c r="T54" s="3" t="str">
        <f>_xlfn.XLOOKUP(C54,DB!$A$2:$A$222,DB!$D$2:$D$222,"")</f>
        <v>Sector 3</v>
      </c>
    </row>
    <row r="55" spans="1:20" x14ac:dyDescent="0.2">
      <c r="A55" t="s">
        <v>257</v>
      </c>
      <c r="B55" t="s">
        <v>18</v>
      </c>
      <c r="C55" t="s">
        <v>29</v>
      </c>
      <c r="D55" t="s">
        <v>73</v>
      </c>
      <c r="E55" t="s">
        <v>2167</v>
      </c>
      <c r="F55" s="2">
        <v>46278.678634259297</v>
      </c>
      <c r="G55" t="s">
        <v>22</v>
      </c>
      <c r="H55" t="s">
        <v>4061</v>
      </c>
      <c r="I55" s="3">
        <v>330</v>
      </c>
      <c r="J55" t="s">
        <v>24</v>
      </c>
      <c r="K55" t="s">
        <v>25</v>
      </c>
      <c r="L55" s="3">
        <v>351</v>
      </c>
      <c r="M55" t="s">
        <v>33</v>
      </c>
      <c r="N55" s="2">
        <v>46278.699664351901</v>
      </c>
      <c r="O55" s="3">
        <v>330</v>
      </c>
      <c r="P55" t="s">
        <v>27</v>
      </c>
      <c r="Q55" s="3">
        <v>40</v>
      </c>
      <c r="R55" s="3" t="str">
        <f>IF(OR(G55="12R",G55="12L"),_xlfn.XLOOKUP(C55,DB!$A$2:$A$222,DB!$B$2:$B$222,""),IF(OR(G55="30L",G55="30R"),_xlfn.XLOOKUP(C55,DB!$A$2:$A$222,DB!$C$2:$C$222,""),""))</f>
        <v>OMSUK</v>
      </c>
      <c r="S55" s="3">
        <f t="shared" si="0"/>
        <v>16</v>
      </c>
      <c r="T55" s="3" t="str">
        <f>_xlfn.XLOOKUP(C55,DB!$A$2:$A$222,DB!$D$2:$D$222,"")</f>
        <v>Sector 3</v>
      </c>
    </row>
    <row r="56" spans="1:20" x14ac:dyDescent="0.2">
      <c r="A56" t="s">
        <v>720</v>
      </c>
      <c r="B56" t="s">
        <v>18</v>
      </c>
      <c r="C56" t="s">
        <v>136</v>
      </c>
      <c r="D56" t="s">
        <v>65</v>
      </c>
      <c r="E56" t="s">
        <v>874</v>
      </c>
      <c r="F56" s="2">
        <v>46278.681458333303</v>
      </c>
      <c r="G56" t="s">
        <v>22</v>
      </c>
      <c r="H56" t="s">
        <v>4062</v>
      </c>
      <c r="I56" s="3">
        <v>380</v>
      </c>
      <c r="J56" t="s">
        <v>24</v>
      </c>
      <c r="K56" t="s">
        <v>216</v>
      </c>
      <c r="L56" s="3">
        <v>858</v>
      </c>
      <c r="M56" t="s">
        <v>52</v>
      </c>
      <c r="N56" s="2">
        <v>46278.7289467593</v>
      </c>
      <c r="O56" s="3">
        <v>380</v>
      </c>
      <c r="P56" t="s">
        <v>27</v>
      </c>
      <c r="Q56" s="3">
        <v>190</v>
      </c>
      <c r="R56" s="3" t="str">
        <f>IF(OR(G56="12R",G56="12L"),_xlfn.XLOOKUP(C56,DB!$A$2:$A$222,DB!$B$2:$B$222,""),IF(OR(G56="30L",G56="30R"),_xlfn.XLOOKUP(C56,DB!$A$2:$A$222,DB!$C$2:$C$222,""),""))</f>
        <v>UDGUV</v>
      </c>
      <c r="S56" s="3">
        <f t="shared" si="0"/>
        <v>16</v>
      </c>
      <c r="T56" s="3" t="str">
        <f>_xlfn.XLOOKUP(C56,DB!$A$2:$A$222,DB!$D$2:$D$222,"")</f>
        <v>Sector 2</v>
      </c>
    </row>
    <row r="57" spans="1:20" x14ac:dyDescent="0.2">
      <c r="A57" t="s">
        <v>245</v>
      </c>
      <c r="B57" t="s">
        <v>18</v>
      </c>
      <c r="C57" t="s">
        <v>154</v>
      </c>
      <c r="D57" t="s">
        <v>174</v>
      </c>
      <c r="E57" t="s">
        <v>4063</v>
      </c>
      <c r="F57" s="2">
        <v>46278.682719907403</v>
      </c>
      <c r="G57" t="s">
        <v>22</v>
      </c>
      <c r="H57" t="s">
        <v>4064</v>
      </c>
      <c r="I57" s="3">
        <v>350</v>
      </c>
      <c r="J57" t="s">
        <v>24</v>
      </c>
      <c r="K57" t="s">
        <v>25</v>
      </c>
      <c r="L57" s="3">
        <v>150</v>
      </c>
      <c r="M57" t="s">
        <v>158</v>
      </c>
      <c r="N57" s="2">
        <v>46278.692847222199</v>
      </c>
      <c r="O57" s="3">
        <v>301</v>
      </c>
      <c r="P57" t="s">
        <v>27</v>
      </c>
      <c r="Q57" s="3">
        <v>190</v>
      </c>
      <c r="R57" s="3" t="str">
        <f>IF(OR(G57="12R",G57="12L"),_xlfn.XLOOKUP(C57,DB!$A$2:$A$222,DB!$B$2:$B$222,""),IF(OR(G57="30L",G57="30R"),_xlfn.XLOOKUP(C57,DB!$A$2:$A$222,DB!$C$2:$C$222,""),""))</f>
        <v>TAKUX</v>
      </c>
      <c r="S57" s="3">
        <f t="shared" si="0"/>
        <v>16</v>
      </c>
      <c r="T57" s="3" t="str">
        <f>_xlfn.XLOOKUP(C57,DB!$A$2:$A$222,DB!$D$2:$D$222,"")</f>
        <v>Sector 7</v>
      </c>
    </row>
    <row r="58" spans="1:20" x14ac:dyDescent="0.2">
      <c r="A58" t="s">
        <v>260</v>
      </c>
      <c r="B58" t="s">
        <v>18</v>
      </c>
      <c r="C58" t="s">
        <v>261</v>
      </c>
      <c r="D58" t="s">
        <v>49</v>
      </c>
      <c r="E58" t="s">
        <v>914</v>
      </c>
      <c r="F58" s="2">
        <v>46278.684398148202</v>
      </c>
      <c r="G58" t="s">
        <v>22</v>
      </c>
      <c r="H58" t="s">
        <v>4065</v>
      </c>
      <c r="I58" s="3">
        <v>310</v>
      </c>
      <c r="J58" t="s">
        <v>24</v>
      </c>
      <c r="K58" t="s">
        <v>25</v>
      </c>
      <c r="L58" s="3">
        <v>354</v>
      </c>
      <c r="M58" t="s">
        <v>33</v>
      </c>
      <c r="N58" s="2">
        <v>46278.704837963</v>
      </c>
      <c r="O58" s="3">
        <v>350</v>
      </c>
      <c r="P58" t="s">
        <v>27</v>
      </c>
      <c r="Q58" s="3">
        <v>40</v>
      </c>
      <c r="R58" s="3" t="str">
        <f>IF(OR(G58="12R",G58="12L"),_xlfn.XLOOKUP(C58,DB!$A$2:$A$222,DB!$B$2:$B$222,""),IF(OR(G58="30L",G58="30R"),_xlfn.XLOOKUP(C58,DB!$A$2:$A$222,DB!$C$2:$C$222,""),""))</f>
        <v>OMSUK</v>
      </c>
      <c r="S58" s="3">
        <f t="shared" si="0"/>
        <v>16</v>
      </c>
      <c r="T58" s="3" t="str">
        <f>_xlfn.XLOOKUP(C58,DB!$A$2:$A$222,DB!$D$2:$D$222,"")</f>
        <v>Sector 3</v>
      </c>
    </row>
    <row r="59" spans="1:20" x14ac:dyDescent="0.2">
      <c r="A59" t="s">
        <v>225</v>
      </c>
      <c r="B59" t="s">
        <v>18</v>
      </c>
      <c r="C59" t="s">
        <v>136</v>
      </c>
      <c r="D59" t="s">
        <v>65</v>
      </c>
      <c r="E59" t="s">
        <v>1427</v>
      </c>
      <c r="F59" s="2">
        <v>46278.685231481497</v>
      </c>
      <c r="G59" t="s">
        <v>22</v>
      </c>
      <c r="H59" t="s">
        <v>270</v>
      </c>
      <c r="I59" s="3">
        <v>380</v>
      </c>
      <c r="J59" t="s">
        <v>24</v>
      </c>
      <c r="K59" t="s">
        <v>25</v>
      </c>
      <c r="L59" s="3">
        <v>859</v>
      </c>
      <c r="M59" t="s">
        <v>52</v>
      </c>
      <c r="N59" s="2">
        <v>46278.732268518499</v>
      </c>
      <c r="O59" s="3">
        <v>380</v>
      </c>
      <c r="P59" t="s">
        <v>27</v>
      </c>
      <c r="Q59" s="3">
        <v>190</v>
      </c>
      <c r="R59" s="3" t="str">
        <f>IF(OR(G59="12R",G59="12L"),_xlfn.XLOOKUP(C59,DB!$A$2:$A$222,DB!$B$2:$B$222,""),IF(OR(G59="30L",G59="30R"),_xlfn.XLOOKUP(C59,DB!$A$2:$A$222,DB!$C$2:$C$222,""),""))</f>
        <v>UDGUV</v>
      </c>
      <c r="S59" s="3">
        <f t="shared" si="0"/>
        <v>16</v>
      </c>
      <c r="T59" s="3" t="str">
        <f>_xlfn.XLOOKUP(C59,DB!$A$2:$A$222,DB!$D$2:$D$222,"")</f>
        <v>Sector 2</v>
      </c>
    </row>
    <row r="60" spans="1:20" x14ac:dyDescent="0.2">
      <c r="A60" t="s">
        <v>252</v>
      </c>
      <c r="B60" t="s">
        <v>18</v>
      </c>
      <c r="C60" t="s">
        <v>253</v>
      </c>
      <c r="D60" t="s">
        <v>65</v>
      </c>
      <c r="E60" t="s">
        <v>3808</v>
      </c>
      <c r="F60" s="2">
        <v>46278.686712962997</v>
      </c>
      <c r="G60" t="s">
        <v>22</v>
      </c>
      <c r="H60" t="s">
        <v>4066</v>
      </c>
      <c r="I60" s="3">
        <v>380</v>
      </c>
      <c r="J60" t="s">
        <v>24</v>
      </c>
      <c r="K60" t="s">
        <v>25</v>
      </c>
      <c r="L60" s="3">
        <v>331</v>
      </c>
      <c r="M60" t="s">
        <v>256</v>
      </c>
      <c r="N60" s="2">
        <v>46278.706562500003</v>
      </c>
      <c r="O60" s="3">
        <v>380</v>
      </c>
      <c r="P60" t="s">
        <v>27</v>
      </c>
      <c r="Q60" s="3">
        <v>190</v>
      </c>
      <c r="R60" s="3" t="str">
        <f>IF(OR(G60="12R",G60="12L"),_xlfn.XLOOKUP(C60,DB!$A$2:$A$222,DB!$B$2:$B$222,""),IF(OR(G60="30L",G60="30R"),_xlfn.XLOOKUP(C60,DB!$A$2:$A$222,DB!$C$2:$C$222,""),""))</f>
        <v>CZM</v>
      </c>
      <c r="S60" s="3">
        <f t="shared" si="0"/>
        <v>16</v>
      </c>
      <c r="T60" s="3" t="str">
        <f>_xlfn.XLOOKUP(C60,DB!$A$2:$A$222,DB!$D$2:$D$222,"")</f>
        <v>Sector 7</v>
      </c>
    </row>
    <row r="61" spans="1:20" x14ac:dyDescent="0.2">
      <c r="A61" t="s">
        <v>279</v>
      </c>
      <c r="B61" t="s">
        <v>18</v>
      </c>
      <c r="C61" t="s">
        <v>64</v>
      </c>
      <c r="D61" t="s">
        <v>65</v>
      </c>
      <c r="E61" t="s">
        <v>2207</v>
      </c>
      <c r="F61" s="2">
        <v>46278.690937500003</v>
      </c>
      <c r="G61" t="s">
        <v>22</v>
      </c>
      <c r="H61" t="s">
        <v>4067</v>
      </c>
      <c r="I61" s="3">
        <v>390</v>
      </c>
      <c r="J61" t="s">
        <v>24</v>
      </c>
      <c r="K61" t="s">
        <v>25</v>
      </c>
      <c r="L61" s="3">
        <v>202</v>
      </c>
      <c r="M61" t="s">
        <v>620</v>
      </c>
      <c r="N61" s="2">
        <v>46278.703310185199</v>
      </c>
      <c r="O61" s="3">
        <v>388</v>
      </c>
      <c r="P61" t="s">
        <v>27</v>
      </c>
      <c r="Q61" s="3">
        <v>190</v>
      </c>
      <c r="R61" s="3" t="str">
        <f>IF(OR(G61="12R",G61="12L"),_xlfn.XLOOKUP(C61,DB!$A$2:$A$222,DB!$B$2:$B$222,""),IF(OR(G61="30L",G61="30R"),_xlfn.XLOOKUP(C61,DB!$A$2:$A$222,DB!$C$2:$C$222,""),""))</f>
        <v>CZM</v>
      </c>
      <c r="S61" s="3">
        <f t="shared" si="0"/>
        <v>16</v>
      </c>
      <c r="T61" s="3" t="str">
        <f>_xlfn.XLOOKUP(C61,DB!$A$2:$A$222,DB!$D$2:$D$222,"")</f>
        <v>Sector 7</v>
      </c>
    </row>
    <row r="62" spans="1:20" x14ac:dyDescent="0.2">
      <c r="A62" t="s">
        <v>237</v>
      </c>
      <c r="B62" t="s">
        <v>18</v>
      </c>
      <c r="C62" t="s">
        <v>238</v>
      </c>
      <c r="D62" t="s">
        <v>36</v>
      </c>
      <c r="E62" t="s">
        <v>330</v>
      </c>
      <c r="F62" s="2">
        <v>46278.6929282407</v>
      </c>
      <c r="G62" t="s">
        <v>22</v>
      </c>
      <c r="H62" t="s">
        <v>4068</v>
      </c>
      <c r="I62" s="3">
        <v>360</v>
      </c>
      <c r="J62" t="s">
        <v>24</v>
      </c>
      <c r="K62" t="s">
        <v>25</v>
      </c>
      <c r="L62" s="3">
        <v>872</v>
      </c>
      <c r="M62" t="s">
        <v>39</v>
      </c>
      <c r="N62" s="2">
        <v>46278.739467592597</v>
      </c>
      <c r="O62" s="3">
        <v>360</v>
      </c>
      <c r="P62" t="s">
        <v>27</v>
      </c>
      <c r="Q62" s="3">
        <v>190</v>
      </c>
      <c r="R62" s="3" t="str">
        <f>IF(OR(G62="12R",G62="12L"),_xlfn.XLOOKUP(C62,DB!$A$2:$A$222,DB!$B$2:$B$222,""),IF(OR(G62="30L",G62="30R"),_xlfn.XLOOKUP(C62,DB!$A$2:$A$222,DB!$C$2:$C$222,""),""))</f>
        <v>UDGUV</v>
      </c>
      <c r="S62" s="3">
        <f t="shared" si="0"/>
        <v>16</v>
      </c>
      <c r="T62" s="3" t="str">
        <f>_xlfn.XLOOKUP(C62,DB!$A$2:$A$222,DB!$D$2:$D$222,"")</f>
        <v>Sector 2</v>
      </c>
    </row>
    <row r="63" spans="1:20" x14ac:dyDescent="0.2">
      <c r="A63" t="s">
        <v>1078</v>
      </c>
      <c r="B63" t="s">
        <v>18</v>
      </c>
      <c r="C63" t="s">
        <v>396</v>
      </c>
      <c r="D63" t="s">
        <v>174</v>
      </c>
      <c r="E63" t="s">
        <v>4069</v>
      </c>
      <c r="F63" s="2">
        <v>46278.694687499999</v>
      </c>
      <c r="G63" t="s">
        <v>22</v>
      </c>
      <c r="H63" t="s">
        <v>4070</v>
      </c>
      <c r="I63" s="3">
        <v>360</v>
      </c>
      <c r="J63" t="s">
        <v>24</v>
      </c>
      <c r="K63" t="s">
        <v>25</v>
      </c>
      <c r="L63" s="3">
        <v>550</v>
      </c>
      <c r="M63" t="s">
        <v>177</v>
      </c>
      <c r="N63" s="2">
        <v>46278.723611111098</v>
      </c>
      <c r="O63" s="3">
        <v>360</v>
      </c>
      <c r="P63" t="s">
        <v>27</v>
      </c>
      <c r="Q63" s="3">
        <v>40</v>
      </c>
      <c r="R63" s="3" t="str">
        <f>IF(OR(G63="12R",G63="12L"),_xlfn.XLOOKUP(C63,DB!$A$2:$A$222,DB!$B$2:$B$222,""),IF(OR(G63="30L",G63="30R"),_xlfn.XLOOKUP(C63,DB!$A$2:$A$222,DB!$C$2:$C$222,""),""))</f>
        <v>UDGUV</v>
      </c>
      <c r="S63" s="3">
        <f t="shared" si="0"/>
        <v>16</v>
      </c>
      <c r="T63" s="3" t="str">
        <f>_xlfn.XLOOKUP(C63,DB!$A$2:$A$222,DB!$D$2:$D$222,"")</f>
        <v>Sector 2</v>
      </c>
    </row>
    <row r="64" spans="1:20" x14ac:dyDescent="0.2">
      <c r="A64" t="s">
        <v>291</v>
      </c>
      <c r="B64" t="s">
        <v>18</v>
      </c>
      <c r="C64" t="s">
        <v>204</v>
      </c>
      <c r="D64" t="s">
        <v>73</v>
      </c>
      <c r="E64" t="s">
        <v>258</v>
      </c>
      <c r="F64" s="2">
        <v>46278.697164351899</v>
      </c>
      <c r="G64" t="s">
        <v>22</v>
      </c>
      <c r="H64" t="s">
        <v>4071</v>
      </c>
      <c r="I64" s="3">
        <v>350</v>
      </c>
      <c r="J64" t="s">
        <v>24</v>
      </c>
      <c r="K64" t="s">
        <v>25</v>
      </c>
      <c r="L64" s="3">
        <v>360</v>
      </c>
      <c r="M64" t="s">
        <v>33</v>
      </c>
      <c r="N64" s="2">
        <v>46278.71875</v>
      </c>
      <c r="O64" s="3">
        <v>330</v>
      </c>
      <c r="P64" t="s">
        <v>27</v>
      </c>
      <c r="Q64" s="3">
        <v>40</v>
      </c>
      <c r="R64" s="3" t="str">
        <f>IF(OR(G64="12R",G64="12L"),_xlfn.XLOOKUP(C64,DB!$A$2:$A$222,DB!$B$2:$B$222,""),IF(OR(G64="30L",G64="30R"),_xlfn.XLOOKUP(C64,DB!$A$2:$A$222,DB!$C$2:$C$222,""),""))</f>
        <v>OMSUK</v>
      </c>
      <c r="S64" s="3">
        <f t="shared" si="0"/>
        <v>16</v>
      </c>
      <c r="T64" s="3" t="str">
        <f>_xlfn.XLOOKUP(C64,DB!$A$2:$A$222,DB!$D$2:$D$222,"")</f>
        <v>Sector 3</v>
      </c>
    </row>
    <row r="65" spans="1:20" x14ac:dyDescent="0.2">
      <c r="A65" t="s">
        <v>1475</v>
      </c>
      <c r="B65" t="s">
        <v>18</v>
      </c>
      <c r="C65" t="s">
        <v>19</v>
      </c>
      <c r="D65" t="s">
        <v>36</v>
      </c>
      <c r="E65" t="s">
        <v>2954</v>
      </c>
      <c r="F65" s="2">
        <v>46278.700972222199</v>
      </c>
      <c r="G65" t="s">
        <v>22</v>
      </c>
      <c r="H65" t="s">
        <v>4072</v>
      </c>
      <c r="I65" s="3">
        <v>360</v>
      </c>
      <c r="J65" t="s">
        <v>24</v>
      </c>
      <c r="K65" t="s">
        <v>216</v>
      </c>
      <c r="L65" s="3">
        <v>865</v>
      </c>
      <c r="M65" t="s">
        <v>267</v>
      </c>
      <c r="N65" s="2">
        <v>46278.747592592597</v>
      </c>
      <c r="O65" s="3">
        <v>360</v>
      </c>
      <c r="P65" t="s">
        <v>27</v>
      </c>
      <c r="Q65" s="3">
        <v>190</v>
      </c>
      <c r="R65" s="3" t="str">
        <f>IF(OR(G65="12R",G65="12L"),_xlfn.XLOOKUP(C65,DB!$A$2:$A$222,DB!$B$2:$B$222,""),IF(OR(G65="30L",G65="30R"),_xlfn.XLOOKUP(C65,DB!$A$2:$A$222,DB!$C$2:$C$222,""),""))</f>
        <v>UDGUV</v>
      </c>
      <c r="S65" s="3">
        <f t="shared" si="0"/>
        <v>16</v>
      </c>
      <c r="T65" s="3" t="str">
        <f>_xlfn.XLOOKUP(C65,DB!$A$2:$A$222,DB!$D$2:$D$222,"")</f>
        <v>Sector 2</v>
      </c>
    </row>
    <row r="66" spans="1:20" x14ac:dyDescent="0.2">
      <c r="A66" t="s">
        <v>4073</v>
      </c>
      <c r="B66" t="s">
        <v>18</v>
      </c>
      <c r="C66" t="s">
        <v>1755</v>
      </c>
      <c r="D66" t="s">
        <v>365</v>
      </c>
      <c r="E66" t="s">
        <v>4073</v>
      </c>
      <c r="F66" s="2">
        <v>46278.701701388898</v>
      </c>
      <c r="G66" t="s">
        <v>22</v>
      </c>
      <c r="H66" t="s">
        <v>4074</v>
      </c>
      <c r="I66" s="3">
        <v>410</v>
      </c>
      <c r="J66" t="s">
        <v>24</v>
      </c>
      <c r="K66" t="s">
        <v>62</v>
      </c>
      <c r="L66" s="3">
        <v>360</v>
      </c>
      <c r="M66" t="s">
        <v>33</v>
      </c>
      <c r="N66" s="2">
        <v>46278.723171296297</v>
      </c>
      <c r="O66" s="3">
        <v>410</v>
      </c>
      <c r="P66" t="s">
        <v>27</v>
      </c>
      <c r="Q66" s="3">
        <v>40</v>
      </c>
      <c r="R66" s="3" t="str">
        <f>IF(OR(G66="12R",G66="12L"),_xlfn.XLOOKUP(C66,DB!$A$2:$A$222,DB!$B$2:$B$222,""),IF(OR(G66="30L",G66="30R"),_xlfn.XLOOKUP(C66,DB!$A$2:$A$222,DB!$C$2:$C$222,""),""))</f>
        <v>OMSUK</v>
      </c>
      <c r="S66" s="3">
        <f t="shared" si="0"/>
        <v>16</v>
      </c>
      <c r="T66" s="3" t="str">
        <f>_xlfn.XLOOKUP(C66,DB!$A$2:$A$222,DB!$D$2:$D$222,"")</f>
        <v>Sector 3</v>
      </c>
    </row>
    <row r="67" spans="1:20" x14ac:dyDescent="0.2">
      <c r="A67" t="s">
        <v>4075</v>
      </c>
      <c r="B67" t="s">
        <v>18</v>
      </c>
      <c r="C67" t="s">
        <v>48</v>
      </c>
      <c r="D67" t="s">
        <v>421</v>
      </c>
      <c r="E67" t="s">
        <v>4076</v>
      </c>
      <c r="F67" s="2">
        <v>46278.702662037002</v>
      </c>
      <c r="G67" t="s">
        <v>22</v>
      </c>
      <c r="H67" t="s">
        <v>4077</v>
      </c>
      <c r="I67" s="3">
        <v>380</v>
      </c>
      <c r="J67" t="s">
        <v>24</v>
      </c>
      <c r="K67" t="s">
        <v>25</v>
      </c>
      <c r="L67" s="3">
        <v>859</v>
      </c>
      <c r="M67" t="s">
        <v>52</v>
      </c>
      <c r="N67" s="2">
        <v>46278.746793981503</v>
      </c>
      <c r="O67" s="3">
        <v>380</v>
      </c>
      <c r="P67" t="s">
        <v>46</v>
      </c>
      <c r="Q67" s="3">
        <v>190</v>
      </c>
      <c r="R67" s="3" t="str">
        <f>IF(OR(G67="12R",G67="12L"),_xlfn.XLOOKUP(C67,DB!$A$2:$A$222,DB!$B$2:$B$222,""),IF(OR(G67="30L",G67="30R"),_xlfn.XLOOKUP(C67,DB!$A$2:$A$222,DB!$C$2:$C$222,""),""))</f>
        <v>UDGUV</v>
      </c>
      <c r="S67" s="3">
        <f t="shared" ref="S67:S130" si="1">HOUR(F67)</f>
        <v>16</v>
      </c>
      <c r="T67" s="3" t="str">
        <f>_xlfn.XLOOKUP(C67,DB!$A$2:$A$222,DB!$D$2:$D$222,"")</f>
        <v>Sector 2</v>
      </c>
    </row>
    <row r="68" spans="1:20" x14ac:dyDescent="0.2">
      <c r="A68" t="s">
        <v>285</v>
      </c>
      <c r="B68" t="s">
        <v>18</v>
      </c>
      <c r="C68" t="s">
        <v>154</v>
      </c>
      <c r="D68" t="s">
        <v>174</v>
      </c>
      <c r="E68" t="s">
        <v>1477</v>
      </c>
      <c r="F68" s="2">
        <v>46278.704351851899</v>
      </c>
      <c r="G68" t="s">
        <v>22</v>
      </c>
      <c r="H68" t="s">
        <v>4078</v>
      </c>
      <c r="I68" s="3">
        <v>350</v>
      </c>
      <c r="J68" t="s">
        <v>24</v>
      </c>
      <c r="K68" t="s">
        <v>25</v>
      </c>
      <c r="L68" s="3">
        <v>149</v>
      </c>
      <c r="M68" t="s">
        <v>158</v>
      </c>
      <c r="N68" s="2">
        <v>46278.714363425897</v>
      </c>
      <c r="O68" s="3">
        <v>274</v>
      </c>
      <c r="P68" t="s">
        <v>27</v>
      </c>
      <c r="Q68" s="3">
        <v>190</v>
      </c>
      <c r="R68" s="3" t="str">
        <f>IF(OR(G68="12R",G68="12L"),_xlfn.XLOOKUP(C68,DB!$A$2:$A$222,DB!$B$2:$B$222,""),IF(OR(G68="30L",G68="30R"),_xlfn.XLOOKUP(C68,DB!$A$2:$A$222,DB!$C$2:$C$222,""),""))</f>
        <v>TAKUX</v>
      </c>
      <c r="S68" s="3">
        <f t="shared" si="1"/>
        <v>16</v>
      </c>
      <c r="T68" s="3" t="str">
        <f>_xlfn.XLOOKUP(C68,DB!$A$2:$A$222,DB!$D$2:$D$222,"")</f>
        <v>Sector 7</v>
      </c>
    </row>
    <row r="69" spans="1:20" x14ac:dyDescent="0.2">
      <c r="A69" t="s">
        <v>743</v>
      </c>
      <c r="B69" t="s">
        <v>18</v>
      </c>
      <c r="C69" t="s">
        <v>35</v>
      </c>
      <c r="D69" t="s">
        <v>20</v>
      </c>
      <c r="E69" t="s">
        <v>993</v>
      </c>
      <c r="F69" s="2">
        <v>46278.707546296297</v>
      </c>
      <c r="G69" t="s">
        <v>22</v>
      </c>
      <c r="H69" t="s">
        <v>4079</v>
      </c>
      <c r="I69" s="3">
        <v>360</v>
      </c>
      <c r="J69" t="s">
        <v>24</v>
      </c>
      <c r="K69" t="s">
        <v>216</v>
      </c>
      <c r="L69" s="3">
        <v>877</v>
      </c>
      <c r="M69" t="s">
        <v>39</v>
      </c>
      <c r="N69" s="2">
        <v>46278.754456018498</v>
      </c>
      <c r="O69" s="3">
        <v>360</v>
      </c>
      <c r="P69" t="s">
        <v>27</v>
      </c>
      <c r="Q69" s="3">
        <v>190</v>
      </c>
      <c r="R69" s="3" t="str">
        <f>IF(OR(G69="12R",G69="12L"),_xlfn.XLOOKUP(C69,DB!$A$2:$A$222,DB!$B$2:$B$222,""),IF(OR(G69="30L",G69="30R"),_xlfn.XLOOKUP(C69,DB!$A$2:$A$222,DB!$C$2:$C$222,""),""))</f>
        <v>UDGUV</v>
      </c>
      <c r="S69" s="3">
        <f t="shared" si="1"/>
        <v>16</v>
      </c>
      <c r="T69" s="3" t="str">
        <f>_xlfn.XLOOKUP(C69,DB!$A$2:$A$222,DB!$D$2:$D$222,"")</f>
        <v>Sector 2</v>
      </c>
    </row>
    <row r="70" spans="1:20" x14ac:dyDescent="0.2">
      <c r="A70" t="s">
        <v>234</v>
      </c>
      <c r="B70" t="s">
        <v>18</v>
      </c>
      <c r="C70" t="s">
        <v>136</v>
      </c>
      <c r="D70" t="s">
        <v>174</v>
      </c>
      <c r="E70" t="s">
        <v>3018</v>
      </c>
      <c r="F70" s="2">
        <v>46278.714537036998</v>
      </c>
      <c r="G70" t="s">
        <v>22</v>
      </c>
      <c r="H70" t="s">
        <v>4080</v>
      </c>
      <c r="I70" s="3">
        <v>380</v>
      </c>
      <c r="J70" t="s">
        <v>24</v>
      </c>
      <c r="K70" t="s">
        <v>25</v>
      </c>
      <c r="L70" s="3">
        <v>856</v>
      </c>
      <c r="M70" t="s">
        <v>52</v>
      </c>
      <c r="N70" s="2">
        <v>46278.761886574102</v>
      </c>
      <c r="O70" s="3">
        <v>380</v>
      </c>
      <c r="P70" t="s">
        <v>27</v>
      </c>
      <c r="Q70" s="3">
        <v>190</v>
      </c>
      <c r="R70" s="3" t="str">
        <f>IF(OR(G70="12R",G70="12L"),_xlfn.XLOOKUP(C70,DB!$A$2:$A$222,DB!$B$2:$B$222,""),IF(OR(G70="30L",G70="30R"),_xlfn.XLOOKUP(C70,DB!$A$2:$A$222,DB!$C$2:$C$222,""),""))</f>
        <v>UDGUV</v>
      </c>
      <c r="S70" s="3">
        <f t="shared" si="1"/>
        <v>17</v>
      </c>
      <c r="T70" s="3" t="str">
        <f>_xlfn.XLOOKUP(C70,DB!$A$2:$A$222,DB!$D$2:$D$222,"")</f>
        <v>Sector 2</v>
      </c>
    </row>
    <row r="71" spans="1:20" x14ac:dyDescent="0.2">
      <c r="A71" t="s">
        <v>288</v>
      </c>
      <c r="B71" t="s">
        <v>18</v>
      </c>
      <c r="C71" t="s">
        <v>289</v>
      </c>
      <c r="D71" t="s">
        <v>36</v>
      </c>
      <c r="E71" t="s">
        <v>731</v>
      </c>
      <c r="F71" s="2">
        <v>46278.715937499997</v>
      </c>
      <c r="G71" t="s">
        <v>22</v>
      </c>
      <c r="H71" t="s">
        <v>4081</v>
      </c>
      <c r="I71" s="3">
        <v>360</v>
      </c>
      <c r="J71" t="s">
        <v>24</v>
      </c>
      <c r="K71" t="s">
        <v>25</v>
      </c>
      <c r="L71" s="3">
        <v>832</v>
      </c>
      <c r="M71" t="s">
        <v>289</v>
      </c>
      <c r="N71" s="2">
        <v>46278.762858796297</v>
      </c>
      <c r="O71" s="3">
        <v>15</v>
      </c>
      <c r="P71" t="s">
        <v>27</v>
      </c>
      <c r="Q71" s="3">
        <v>190</v>
      </c>
      <c r="R71" s="3" t="str">
        <f>IF(OR(G71="12R",G71="12L"),_xlfn.XLOOKUP(C71,DB!$A$2:$A$222,DB!$B$2:$B$222,""),IF(OR(G71="30L",G71="30R"),_xlfn.XLOOKUP(C71,DB!$A$2:$A$222,DB!$C$2:$C$222,""),""))</f>
        <v>UDGUV</v>
      </c>
      <c r="S71" s="3">
        <f t="shared" si="1"/>
        <v>17</v>
      </c>
      <c r="T71" s="3" t="str">
        <f>_xlfn.XLOOKUP(C71,DB!$A$2:$A$222,DB!$D$2:$D$222,"")</f>
        <v>Sector 2</v>
      </c>
    </row>
    <row r="72" spans="1:20" x14ac:dyDescent="0.2">
      <c r="A72" t="s">
        <v>1097</v>
      </c>
      <c r="B72" t="s">
        <v>18</v>
      </c>
      <c r="C72" t="s">
        <v>1098</v>
      </c>
      <c r="D72" t="s">
        <v>65</v>
      </c>
      <c r="E72" t="s">
        <v>92</v>
      </c>
      <c r="F72" s="2">
        <v>46278.717662037001</v>
      </c>
      <c r="G72" t="s">
        <v>22</v>
      </c>
      <c r="H72" t="s">
        <v>4082</v>
      </c>
      <c r="I72" s="3">
        <v>360</v>
      </c>
      <c r="J72" t="s">
        <v>24</v>
      </c>
      <c r="K72" t="s">
        <v>25</v>
      </c>
      <c r="L72" s="3">
        <v>878</v>
      </c>
      <c r="M72" t="s">
        <v>39</v>
      </c>
      <c r="N72" s="2">
        <v>46278.764918981498</v>
      </c>
      <c r="O72" s="3">
        <v>360</v>
      </c>
      <c r="P72" t="s">
        <v>27</v>
      </c>
      <c r="Q72" s="3">
        <v>190</v>
      </c>
      <c r="R72" s="3" t="str">
        <f>IF(OR(G72="12R",G72="12L"),_xlfn.XLOOKUP(C72,DB!$A$2:$A$222,DB!$B$2:$B$222,""),IF(OR(G72="30L",G72="30R"),_xlfn.XLOOKUP(C72,DB!$A$2:$A$222,DB!$C$2:$C$222,""),""))</f>
        <v>UDGUV</v>
      </c>
      <c r="S72" s="3">
        <f t="shared" si="1"/>
        <v>17</v>
      </c>
      <c r="T72" s="3" t="str">
        <f>_xlfn.XLOOKUP(C72,DB!$A$2:$A$222,DB!$D$2:$D$222,"")</f>
        <v>Sector 2</v>
      </c>
    </row>
    <row r="73" spans="1:20" x14ac:dyDescent="0.2">
      <c r="A73" t="s">
        <v>301</v>
      </c>
      <c r="B73" t="s">
        <v>18</v>
      </c>
      <c r="C73" t="s">
        <v>173</v>
      </c>
      <c r="D73" t="s">
        <v>73</v>
      </c>
      <c r="E73" t="s">
        <v>4083</v>
      </c>
      <c r="F73" s="2">
        <v>46278.718645833302</v>
      </c>
      <c r="G73" t="s">
        <v>22</v>
      </c>
      <c r="H73" t="s">
        <v>4084</v>
      </c>
      <c r="I73" s="3">
        <v>340</v>
      </c>
      <c r="J73" t="s">
        <v>24</v>
      </c>
      <c r="K73" t="s">
        <v>25</v>
      </c>
      <c r="L73" s="3">
        <v>498</v>
      </c>
      <c r="M73" t="s">
        <v>4085</v>
      </c>
      <c r="N73" s="2">
        <v>46278.744236111103</v>
      </c>
      <c r="O73" s="3">
        <v>340</v>
      </c>
      <c r="P73" t="s">
        <v>27</v>
      </c>
      <c r="Q73" s="3">
        <v>40</v>
      </c>
      <c r="R73" s="3" t="str">
        <f>IF(OR(G73="12R",G73="12L"),_xlfn.XLOOKUP(C73,DB!$A$2:$A$222,DB!$B$2:$B$222,""),IF(OR(G73="30L",G73="30R"),_xlfn.XLOOKUP(C73,DB!$A$2:$A$222,DB!$C$2:$C$222,""),""))</f>
        <v>ENEBA</v>
      </c>
      <c r="S73" s="3">
        <f t="shared" si="1"/>
        <v>17</v>
      </c>
      <c r="T73" s="3" t="str">
        <f>_xlfn.XLOOKUP(C73,DB!$A$2:$A$222,DB!$D$2:$D$222,"")</f>
        <v>Sector 3</v>
      </c>
    </row>
    <row r="74" spans="1:20" x14ac:dyDescent="0.2">
      <c r="A74" t="s">
        <v>1402</v>
      </c>
      <c r="B74" t="s">
        <v>18</v>
      </c>
      <c r="C74" t="s">
        <v>318</v>
      </c>
      <c r="D74" t="s">
        <v>890</v>
      </c>
      <c r="E74" t="s">
        <v>2774</v>
      </c>
      <c r="F74" s="2">
        <v>46278.719907407401</v>
      </c>
      <c r="G74" t="s">
        <v>22</v>
      </c>
      <c r="H74" t="s">
        <v>4086</v>
      </c>
      <c r="I74" s="3">
        <v>390</v>
      </c>
      <c r="J74" t="s">
        <v>24</v>
      </c>
      <c r="K74" t="s">
        <v>25</v>
      </c>
      <c r="L74" s="3">
        <v>173</v>
      </c>
      <c r="M74" t="s">
        <v>4087</v>
      </c>
      <c r="N74" s="2">
        <v>46278.730983796297</v>
      </c>
      <c r="O74" s="3">
        <v>309</v>
      </c>
      <c r="P74" t="s">
        <v>46</v>
      </c>
      <c r="Q74" s="3">
        <v>190</v>
      </c>
      <c r="R74" s="3" t="str">
        <f>IF(OR(G74="12R",G74="12L"),_xlfn.XLOOKUP(C74,DB!$A$2:$A$222,DB!$B$2:$B$222,""),IF(OR(G74="30L",G74="30R"),_xlfn.XLOOKUP(C74,DB!$A$2:$A$222,DB!$C$2:$C$222,""),""))</f>
        <v>HECAT</v>
      </c>
      <c r="S74" s="3">
        <f t="shared" si="1"/>
        <v>17</v>
      </c>
      <c r="T74" s="3" t="str">
        <f>_xlfn.XLOOKUP(C74,DB!$A$2:$A$222,DB!$D$2:$D$222,"")</f>
        <v>Sector 7</v>
      </c>
    </row>
    <row r="75" spans="1:20" x14ac:dyDescent="0.2">
      <c r="A75" t="s">
        <v>2248</v>
      </c>
      <c r="B75" t="s">
        <v>18</v>
      </c>
      <c r="C75" t="s">
        <v>2249</v>
      </c>
      <c r="D75" t="s">
        <v>30</v>
      </c>
      <c r="E75" t="s">
        <v>4088</v>
      </c>
      <c r="F75" s="2">
        <v>46278.7214930556</v>
      </c>
      <c r="G75" t="s">
        <v>22</v>
      </c>
      <c r="H75" t="s">
        <v>4089</v>
      </c>
      <c r="I75" s="3">
        <v>350</v>
      </c>
      <c r="J75" t="s">
        <v>24</v>
      </c>
      <c r="K75" t="s">
        <v>25</v>
      </c>
      <c r="L75" s="3">
        <v>360</v>
      </c>
      <c r="M75" t="s">
        <v>33</v>
      </c>
      <c r="N75" s="2">
        <v>46278.7428587963</v>
      </c>
      <c r="O75" s="3">
        <v>350</v>
      </c>
      <c r="P75" t="s">
        <v>27</v>
      </c>
      <c r="Q75" s="3">
        <v>40</v>
      </c>
      <c r="R75" s="3" t="str">
        <f>IF(OR(G75="12R",G75="12L"),_xlfn.XLOOKUP(C75,DB!$A$2:$A$222,DB!$B$2:$B$222,""),IF(OR(G75="30L",G75="30R"),_xlfn.XLOOKUP(C75,DB!$A$2:$A$222,DB!$C$2:$C$222,""),""))</f>
        <v>OMSUK</v>
      </c>
      <c r="S75" s="3">
        <f t="shared" si="1"/>
        <v>17</v>
      </c>
      <c r="T75" s="3" t="str">
        <f>_xlfn.XLOOKUP(C75,DB!$A$2:$A$222,DB!$D$2:$D$222,"")</f>
        <v>Sector 3</v>
      </c>
    </row>
    <row r="76" spans="1:20" x14ac:dyDescent="0.2">
      <c r="A76" t="s">
        <v>304</v>
      </c>
      <c r="B76" t="s">
        <v>18</v>
      </c>
      <c r="C76" t="s">
        <v>305</v>
      </c>
      <c r="D76" t="s">
        <v>165</v>
      </c>
      <c r="E76" t="s">
        <v>3633</v>
      </c>
      <c r="F76" s="2">
        <v>46278.724039351902</v>
      </c>
      <c r="G76" t="s">
        <v>22</v>
      </c>
      <c r="H76" t="s">
        <v>4090</v>
      </c>
      <c r="I76" s="3">
        <v>300</v>
      </c>
      <c r="J76" t="s">
        <v>24</v>
      </c>
      <c r="K76" t="s">
        <v>25</v>
      </c>
      <c r="L76" s="3">
        <v>383</v>
      </c>
      <c r="M76" t="s">
        <v>444</v>
      </c>
      <c r="N76" s="2">
        <v>46278.745555555601</v>
      </c>
      <c r="O76" s="3">
        <v>300</v>
      </c>
      <c r="P76" t="s">
        <v>27</v>
      </c>
      <c r="Q76" s="3">
        <v>40</v>
      </c>
      <c r="R76" s="3" t="str">
        <f>IF(OR(G76="12R",G76="12L"),_xlfn.XLOOKUP(C76,DB!$A$2:$A$222,DB!$B$2:$B$222,""),IF(OR(G76="30L",G76="30R"),_xlfn.XLOOKUP(C76,DB!$A$2:$A$222,DB!$C$2:$C$222,""),""))</f>
        <v>ENEBA</v>
      </c>
      <c r="S76" s="3">
        <f t="shared" si="1"/>
        <v>17</v>
      </c>
      <c r="T76" s="3" t="str">
        <f>_xlfn.XLOOKUP(C76,DB!$A$2:$A$222,DB!$D$2:$D$222,"")</f>
        <v>Sector 3</v>
      </c>
    </row>
    <row r="77" spans="1:20" x14ac:dyDescent="0.2">
      <c r="A77" t="s">
        <v>297</v>
      </c>
      <c r="B77" t="s">
        <v>18</v>
      </c>
      <c r="C77" t="s">
        <v>298</v>
      </c>
      <c r="D77" t="s">
        <v>73</v>
      </c>
      <c r="E77" t="s">
        <v>1881</v>
      </c>
      <c r="F77" s="2">
        <v>46278.725532407399</v>
      </c>
      <c r="G77" t="s">
        <v>22</v>
      </c>
      <c r="H77" t="s">
        <v>4091</v>
      </c>
      <c r="I77" s="3">
        <v>330</v>
      </c>
      <c r="J77" t="s">
        <v>24</v>
      </c>
      <c r="K77" t="s">
        <v>25</v>
      </c>
      <c r="L77" s="3">
        <v>360</v>
      </c>
      <c r="M77" t="s">
        <v>33</v>
      </c>
      <c r="N77" s="2">
        <v>46278.745891203696</v>
      </c>
      <c r="O77" s="3">
        <v>330</v>
      </c>
      <c r="P77" t="s">
        <v>27</v>
      </c>
      <c r="Q77" s="3">
        <v>40</v>
      </c>
      <c r="R77" s="3" t="str">
        <f>IF(OR(G77="12R",G77="12L"),_xlfn.XLOOKUP(C77,DB!$A$2:$A$222,DB!$B$2:$B$222,""),IF(OR(G77="30L",G77="30R"),_xlfn.XLOOKUP(C77,DB!$A$2:$A$222,DB!$C$2:$C$222,""),""))</f>
        <v>OMSUK</v>
      </c>
      <c r="S77" s="3">
        <f t="shared" si="1"/>
        <v>17</v>
      </c>
      <c r="T77" s="3" t="str">
        <f>_xlfn.XLOOKUP(C77,DB!$A$2:$A$222,DB!$D$2:$D$222,"")</f>
        <v>Sector 3</v>
      </c>
    </row>
    <row r="78" spans="1:20" x14ac:dyDescent="0.2">
      <c r="A78" t="s">
        <v>2194</v>
      </c>
      <c r="B78" t="s">
        <v>18</v>
      </c>
      <c r="C78" t="s">
        <v>2195</v>
      </c>
      <c r="D78" t="s">
        <v>630</v>
      </c>
      <c r="E78" t="s">
        <v>4092</v>
      </c>
      <c r="F78" s="2">
        <v>46278.727430555598</v>
      </c>
      <c r="G78" t="s">
        <v>22</v>
      </c>
      <c r="H78" t="s">
        <v>4093</v>
      </c>
      <c r="I78" s="3">
        <v>390</v>
      </c>
      <c r="J78" t="s">
        <v>24</v>
      </c>
      <c r="K78" t="s">
        <v>25</v>
      </c>
      <c r="L78" s="3">
        <v>219</v>
      </c>
      <c r="M78" t="s">
        <v>68</v>
      </c>
      <c r="N78" s="2">
        <v>46278.7414699074</v>
      </c>
      <c r="O78" s="3">
        <v>292</v>
      </c>
      <c r="P78" t="s">
        <v>46</v>
      </c>
      <c r="Q78" s="3">
        <v>190</v>
      </c>
      <c r="R78" s="3" t="str">
        <f>IF(OR(G78="12R",G78="12L"),_xlfn.XLOOKUP(C78,DB!$A$2:$A$222,DB!$B$2:$B$222,""),IF(OR(G78="30L",G78="30R"),_xlfn.XLOOKUP(C78,DB!$A$2:$A$222,DB!$C$2:$C$222,""),""))</f>
        <v>CZM</v>
      </c>
      <c r="S78" s="3">
        <f t="shared" si="1"/>
        <v>17</v>
      </c>
      <c r="T78" s="3" t="str">
        <f>_xlfn.XLOOKUP(C78,DB!$A$2:$A$222,DB!$D$2:$D$222,"")</f>
        <v>Sector 7</v>
      </c>
    </row>
    <row r="79" spans="1:20" x14ac:dyDescent="0.2">
      <c r="A79" t="s">
        <v>4094</v>
      </c>
      <c r="B79" t="s">
        <v>18</v>
      </c>
      <c r="C79" t="s">
        <v>298</v>
      </c>
      <c r="D79" t="s">
        <v>510</v>
      </c>
      <c r="E79" t="s">
        <v>4094</v>
      </c>
      <c r="F79" s="2">
        <v>46278.729328703703</v>
      </c>
      <c r="G79" t="s">
        <v>22</v>
      </c>
      <c r="H79" t="s">
        <v>4095</v>
      </c>
      <c r="I79" s="3">
        <v>450</v>
      </c>
      <c r="J79" t="s">
        <v>24</v>
      </c>
      <c r="K79" t="s">
        <v>62</v>
      </c>
      <c r="L79" s="3">
        <v>354</v>
      </c>
      <c r="M79" t="s">
        <v>33</v>
      </c>
      <c r="N79" s="2">
        <v>46278.748622685198</v>
      </c>
      <c r="O79" s="3">
        <v>450</v>
      </c>
      <c r="P79" t="s">
        <v>27</v>
      </c>
      <c r="Q79" s="3">
        <v>40</v>
      </c>
      <c r="R79" s="3" t="str">
        <f>IF(OR(G79="12R",G79="12L"),_xlfn.XLOOKUP(C79,DB!$A$2:$A$222,DB!$B$2:$B$222,""),IF(OR(G79="30L",G79="30R"),_xlfn.XLOOKUP(C79,DB!$A$2:$A$222,DB!$C$2:$C$222,""),""))</f>
        <v>OMSUK</v>
      </c>
      <c r="S79" s="3">
        <f t="shared" si="1"/>
        <v>17</v>
      </c>
      <c r="T79" s="3" t="str">
        <f>_xlfn.XLOOKUP(C79,DB!$A$2:$A$222,DB!$D$2:$D$222,"")</f>
        <v>Sector 3</v>
      </c>
    </row>
    <row r="80" spans="1:20" x14ac:dyDescent="0.2">
      <c r="A80" t="s">
        <v>313</v>
      </c>
      <c r="B80" t="s">
        <v>18</v>
      </c>
      <c r="C80" t="s">
        <v>314</v>
      </c>
      <c r="D80" t="s">
        <v>73</v>
      </c>
      <c r="E80" t="s">
        <v>4096</v>
      </c>
      <c r="F80" s="2">
        <v>46278.730856481503</v>
      </c>
      <c r="G80" t="s">
        <v>22</v>
      </c>
      <c r="H80" t="s">
        <v>4097</v>
      </c>
      <c r="I80" s="3">
        <v>330</v>
      </c>
      <c r="J80" t="s">
        <v>24</v>
      </c>
      <c r="K80" t="s">
        <v>25</v>
      </c>
      <c r="L80" s="3">
        <v>136</v>
      </c>
      <c r="M80" t="s">
        <v>45</v>
      </c>
      <c r="N80" s="2">
        <v>46278.7411111111</v>
      </c>
      <c r="O80" s="3">
        <v>211</v>
      </c>
      <c r="P80" t="s">
        <v>27</v>
      </c>
      <c r="Q80" s="3">
        <v>190</v>
      </c>
      <c r="R80" s="3" t="str">
        <f>IF(OR(G80="12R",G80="12L"),_xlfn.XLOOKUP(C80,DB!$A$2:$A$222,DB!$B$2:$B$222,""),IF(OR(G80="30L",G80="30R"),_xlfn.XLOOKUP(C80,DB!$A$2:$A$222,DB!$C$2:$C$222,""),""))</f>
        <v>ENEBA</v>
      </c>
      <c r="S80" s="3">
        <f t="shared" si="1"/>
        <v>17</v>
      </c>
      <c r="T80" s="3" t="str">
        <f>_xlfn.XLOOKUP(C80,DB!$A$2:$A$222,DB!$D$2:$D$222,"")</f>
        <v>Sector 3</v>
      </c>
    </row>
    <row r="81" spans="1:20" x14ac:dyDescent="0.2">
      <c r="A81" t="s">
        <v>506</v>
      </c>
      <c r="B81" t="s">
        <v>18</v>
      </c>
      <c r="C81" t="s">
        <v>211</v>
      </c>
      <c r="D81" t="s">
        <v>20</v>
      </c>
      <c r="E81" t="s">
        <v>4098</v>
      </c>
      <c r="F81" s="2">
        <v>46278.734710648103</v>
      </c>
      <c r="G81" t="s">
        <v>22</v>
      </c>
      <c r="H81" t="s">
        <v>838</v>
      </c>
      <c r="I81" s="3">
        <v>350</v>
      </c>
      <c r="J81" t="s">
        <v>24</v>
      </c>
      <c r="K81" t="s">
        <v>25</v>
      </c>
      <c r="L81" s="3">
        <v>136</v>
      </c>
      <c r="M81" t="s">
        <v>45</v>
      </c>
      <c r="N81" s="2">
        <v>46278.744340277801</v>
      </c>
      <c r="O81" s="3">
        <v>266</v>
      </c>
      <c r="P81" t="s">
        <v>27</v>
      </c>
      <c r="Q81" s="3">
        <v>190</v>
      </c>
      <c r="R81" s="3" t="str">
        <f>IF(OR(G81="12R",G81="12L"),_xlfn.XLOOKUP(C81,DB!$A$2:$A$222,DB!$B$2:$B$222,""),IF(OR(G81="30L",G81="30R"),_xlfn.XLOOKUP(C81,DB!$A$2:$A$222,DB!$C$2:$C$222,""),""))</f>
        <v>NUDAL</v>
      </c>
      <c r="S81" s="3">
        <f t="shared" si="1"/>
        <v>17</v>
      </c>
      <c r="T81" s="3" t="str">
        <f>_xlfn.XLOOKUP(C81,DB!$A$2:$A$222,DB!$D$2:$D$222,"")</f>
        <v>Sector 3</v>
      </c>
    </row>
    <row r="82" spans="1:20" x14ac:dyDescent="0.2">
      <c r="A82" t="s">
        <v>351</v>
      </c>
      <c r="B82" t="s">
        <v>18</v>
      </c>
      <c r="C82" t="s">
        <v>352</v>
      </c>
      <c r="D82" t="s">
        <v>73</v>
      </c>
      <c r="E82" t="s">
        <v>778</v>
      </c>
      <c r="F82" s="2">
        <v>46278.737581018497</v>
      </c>
      <c r="G82" t="s">
        <v>22</v>
      </c>
      <c r="H82" t="s">
        <v>4099</v>
      </c>
      <c r="I82" s="3">
        <v>350</v>
      </c>
      <c r="J82" t="s">
        <v>24</v>
      </c>
      <c r="K82" t="s">
        <v>25</v>
      </c>
      <c r="L82" s="3">
        <v>352</v>
      </c>
      <c r="M82" t="s">
        <v>33</v>
      </c>
      <c r="N82" s="2">
        <v>46278.757465277798</v>
      </c>
      <c r="O82" s="3">
        <v>333</v>
      </c>
      <c r="P82" t="s">
        <v>27</v>
      </c>
      <c r="Q82" s="3">
        <v>40</v>
      </c>
      <c r="R82" s="3" t="str">
        <f>IF(OR(G82="12R",G82="12L"),_xlfn.XLOOKUP(C82,DB!$A$2:$A$222,DB!$B$2:$B$222,""),IF(OR(G82="30L",G82="30R"),_xlfn.XLOOKUP(C82,DB!$A$2:$A$222,DB!$C$2:$C$222,""),""))</f>
        <v>OMSUK</v>
      </c>
      <c r="S82" s="3">
        <f t="shared" si="1"/>
        <v>17</v>
      </c>
      <c r="T82" s="3" t="str">
        <f>_xlfn.XLOOKUP(C82,DB!$A$2:$A$222,DB!$D$2:$D$222,"")</f>
        <v>Sector 3</v>
      </c>
    </row>
    <row r="83" spans="1:20" x14ac:dyDescent="0.2">
      <c r="A83" t="s">
        <v>329</v>
      </c>
      <c r="B83" t="s">
        <v>18</v>
      </c>
      <c r="C83" t="s">
        <v>35</v>
      </c>
      <c r="D83" t="s">
        <v>20</v>
      </c>
      <c r="E83" t="s">
        <v>4100</v>
      </c>
      <c r="F83" s="2">
        <v>46278.738958333299</v>
      </c>
      <c r="G83" t="s">
        <v>22</v>
      </c>
      <c r="H83" t="s">
        <v>4101</v>
      </c>
      <c r="I83" s="3">
        <v>360</v>
      </c>
      <c r="J83" t="s">
        <v>24</v>
      </c>
      <c r="K83" t="s">
        <v>25</v>
      </c>
      <c r="L83" s="3">
        <v>879</v>
      </c>
      <c r="M83" t="s">
        <v>39</v>
      </c>
      <c r="N83" s="2">
        <v>46278.785775463002</v>
      </c>
      <c r="O83" s="3">
        <v>360</v>
      </c>
      <c r="P83" t="s">
        <v>27</v>
      </c>
      <c r="Q83" s="3">
        <v>190</v>
      </c>
      <c r="R83" s="3" t="str">
        <f>IF(OR(G83="12R",G83="12L"),_xlfn.XLOOKUP(C83,DB!$A$2:$A$222,DB!$B$2:$B$222,""),IF(OR(G83="30L",G83="30R"),_xlfn.XLOOKUP(C83,DB!$A$2:$A$222,DB!$C$2:$C$222,""),""))</f>
        <v>UDGUV</v>
      </c>
      <c r="S83" s="3">
        <f t="shared" si="1"/>
        <v>17</v>
      </c>
      <c r="T83" s="3" t="str">
        <f>_xlfn.XLOOKUP(C83,DB!$A$2:$A$222,DB!$D$2:$D$222,"")</f>
        <v>Sector 2</v>
      </c>
    </row>
    <row r="84" spans="1:20" x14ac:dyDescent="0.2">
      <c r="A84" t="s">
        <v>428</v>
      </c>
      <c r="B84" t="s">
        <v>18</v>
      </c>
      <c r="C84" t="s">
        <v>182</v>
      </c>
      <c r="D84" t="s">
        <v>73</v>
      </c>
      <c r="E84" t="s">
        <v>1495</v>
      </c>
      <c r="F84" s="2">
        <v>46278.742627314801</v>
      </c>
      <c r="G84" t="s">
        <v>22</v>
      </c>
      <c r="H84" t="s">
        <v>4102</v>
      </c>
      <c r="I84" s="3">
        <v>350</v>
      </c>
      <c r="J84" t="s">
        <v>24</v>
      </c>
      <c r="K84" t="s">
        <v>25</v>
      </c>
      <c r="L84" s="3">
        <v>352</v>
      </c>
      <c r="M84" t="s">
        <v>33</v>
      </c>
      <c r="N84" s="2">
        <v>46278.762557870403</v>
      </c>
      <c r="O84" s="3">
        <v>330</v>
      </c>
      <c r="P84" t="s">
        <v>27</v>
      </c>
      <c r="Q84" s="3">
        <v>40</v>
      </c>
      <c r="R84" s="3" t="str">
        <f>IF(OR(G84="12R",G84="12L"),_xlfn.XLOOKUP(C84,DB!$A$2:$A$222,DB!$B$2:$B$222,""),IF(OR(G84="30L",G84="30R"),_xlfn.XLOOKUP(C84,DB!$A$2:$A$222,DB!$C$2:$C$222,""),""))</f>
        <v>ENEBA</v>
      </c>
      <c r="S84" s="3">
        <f t="shared" si="1"/>
        <v>17</v>
      </c>
      <c r="T84" s="3" t="str">
        <f>_xlfn.XLOOKUP(C84,DB!$A$2:$A$222,DB!$D$2:$D$222,"")</f>
        <v>Sector 3</v>
      </c>
    </row>
    <row r="85" spans="1:20" x14ac:dyDescent="0.2">
      <c r="A85" t="s">
        <v>370</v>
      </c>
      <c r="B85" t="s">
        <v>18</v>
      </c>
      <c r="C85" t="s">
        <v>48</v>
      </c>
      <c r="D85" t="s">
        <v>49</v>
      </c>
      <c r="E85" t="s">
        <v>1244</v>
      </c>
      <c r="F85" s="2">
        <v>46278.745370370401</v>
      </c>
      <c r="G85" t="s">
        <v>22</v>
      </c>
      <c r="H85" t="s">
        <v>3471</v>
      </c>
      <c r="I85" s="3">
        <v>360</v>
      </c>
      <c r="J85" t="s">
        <v>24</v>
      </c>
      <c r="K85" t="s">
        <v>25</v>
      </c>
      <c r="L85" s="3">
        <v>859</v>
      </c>
      <c r="M85" t="s">
        <v>52</v>
      </c>
      <c r="N85" s="2">
        <v>46278.791168981501</v>
      </c>
      <c r="O85" s="3">
        <v>360</v>
      </c>
      <c r="P85" t="s">
        <v>27</v>
      </c>
      <c r="Q85" s="3">
        <v>190</v>
      </c>
      <c r="R85" s="3" t="str">
        <f>IF(OR(G85="12R",G85="12L"),_xlfn.XLOOKUP(C85,DB!$A$2:$A$222,DB!$B$2:$B$222,""),IF(OR(G85="30L",G85="30R"),_xlfn.XLOOKUP(C85,DB!$A$2:$A$222,DB!$C$2:$C$222,""),""))</f>
        <v>UDGUV</v>
      </c>
      <c r="S85" s="3">
        <f t="shared" si="1"/>
        <v>17</v>
      </c>
      <c r="T85" s="3" t="str">
        <f>_xlfn.XLOOKUP(C85,DB!$A$2:$A$222,DB!$D$2:$D$222,"")</f>
        <v>Sector 2</v>
      </c>
    </row>
    <row r="86" spans="1:20" x14ac:dyDescent="0.2">
      <c r="A86" t="s">
        <v>1122</v>
      </c>
      <c r="B86" t="s">
        <v>18</v>
      </c>
      <c r="C86" t="s">
        <v>1123</v>
      </c>
      <c r="D86" t="s">
        <v>65</v>
      </c>
      <c r="E86" t="s">
        <v>1947</v>
      </c>
      <c r="F86" s="2">
        <v>46278.746759259302</v>
      </c>
      <c r="G86" t="s">
        <v>22</v>
      </c>
      <c r="H86" t="s">
        <v>4103</v>
      </c>
      <c r="I86" s="3">
        <v>380</v>
      </c>
      <c r="J86" t="s">
        <v>24</v>
      </c>
      <c r="K86" t="s">
        <v>25</v>
      </c>
      <c r="L86" s="3">
        <v>997</v>
      </c>
      <c r="M86" t="s">
        <v>1126</v>
      </c>
      <c r="N86" s="2">
        <v>46278.801736111098</v>
      </c>
      <c r="O86" s="3">
        <v>229</v>
      </c>
      <c r="P86" t="s">
        <v>27</v>
      </c>
      <c r="Q86" s="3">
        <v>190</v>
      </c>
      <c r="R86" s="3" t="str">
        <f>IF(OR(G86="12R",G86="12L"),_xlfn.XLOOKUP(C86,DB!$A$2:$A$222,DB!$B$2:$B$222,""),IF(OR(G86="30L",G86="30R"),_xlfn.XLOOKUP(C86,DB!$A$2:$A$222,DB!$C$2:$C$222,""),""))</f>
        <v>UDGUV</v>
      </c>
      <c r="S86" s="3">
        <f t="shared" si="1"/>
        <v>17</v>
      </c>
      <c r="T86" s="3" t="str">
        <f>_xlfn.XLOOKUP(C86,DB!$A$2:$A$222,DB!$D$2:$D$222,"")</f>
        <v>Sector 2</v>
      </c>
    </row>
    <row r="87" spans="1:20" x14ac:dyDescent="0.2">
      <c r="A87" t="s">
        <v>355</v>
      </c>
      <c r="B87" t="s">
        <v>18</v>
      </c>
      <c r="C87" t="s">
        <v>35</v>
      </c>
      <c r="D87" t="s">
        <v>73</v>
      </c>
      <c r="E87" t="s">
        <v>132</v>
      </c>
      <c r="F87" s="2">
        <v>46278.748124999998</v>
      </c>
      <c r="G87" t="s">
        <v>22</v>
      </c>
      <c r="H87" t="s">
        <v>4104</v>
      </c>
      <c r="I87" s="3">
        <v>340</v>
      </c>
      <c r="J87" t="s">
        <v>24</v>
      </c>
      <c r="K87" t="s">
        <v>25</v>
      </c>
      <c r="L87" s="3">
        <v>877</v>
      </c>
      <c r="M87" t="s">
        <v>39</v>
      </c>
      <c r="N87" s="2">
        <v>46278.794641203698</v>
      </c>
      <c r="O87" s="3">
        <v>340</v>
      </c>
      <c r="P87" t="s">
        <v>27</v>
      </c>
      <c r="Q87" s="3">
        <v>190</v>
      </c>
      <c r="R87" s="3" t="str">
        <f>IF(OR(G87="12R",G87="12L"),_xlfn.XLOOKUP(C87,DB!$A$2:$A$222,DB!$B$2:$B$222,""),IF(OR(G87="30L",G87="30R"),_xlfn.XLOOKUP(C87,DB!$A$2:$A$222,DB!$C$2:$C$222,""),""))</f>
        <v>UDGUV</v>
      </c>
      <c r="S87" s="3">
        <f t="shared" si="1"/>
        <v>17</v>
      </c>
      <c r="T87" s="3" t="str">
        <f>_xlfn.XLOOKUP(C87,DB!$A$2:$A$222,DB!$D$2:$D$222,"")</f>
        <v>Sector 2</v>
      </c>
    </row>
    <row r="88" spans="1:20" x14ac:dyDescent="0.2">
      <c r="A88" t="s">
        <v>1147</v>
      </c>
      <c r="B88" t="s">
        <v>18</v>
      </c>
      <c r="C88" t="s">
        <v>463</v>
      </c>
      <c r="D88" t="s">
        <v>155</v>
      </c>
      <c r="E88" t="s">
        <v>4105</v>
      </c>
      <c r="F88" s="2">
        <v>46278.749791666698</v>
      </c>
      <c r="G88" t="s">
        <v>22</v>
      </c>
      <c r="H88" t="s">
        <v>4106</v>
      </c>
      <c r="I88" s="3">
        <v>390</v>
      </c>
      <c r="J88" t="s">
        <v>24</v>
      </c>
      <c r="K88" t="s">
        <v>25</v>
      </c>
      <c r="L88" s="3">
        <v>134</v>
      </c>
      <c r="M88" t="s">
        <v>45</v>
      </c>
      <c r="N88" s="2">
        <v>46278.758692129602</v>
      </c>
      <c r="O88" s="3">
        <v>274</v>
      </c>
      <c r="P88" t="s">
        <v>27</v>
      </c>
      <c r="Q88" s="3">
        <v>190</v>
      </c>
      <c r="R88" s="3" t="str">
        <f>IF(OR(G88="12R",G88="12L"),_xlfn.XLOOKUP(C88,DB!$A$2:$A$222,DB!$B$2:$B$222,""),IF(OR(G88="30L",G88="30R"),_xlfn.XLOOKUP(C88,DB!$A$2:$A$222,DB!$C$2:$C$222,""),""))</f>
        <v>OMSUK</v>
      </c>
      <c r="S88" s="3">
        <f t="shared" si="1"/>
        <v>17</v>
      </c>
      <c r="T88" s="3" t="str">
        <f>_xlfn.XLOOKUP(C88,DB!$A$2:$A$222,DB!$D$2:$D$222,"")</f>
        <v>Sector 3</v>
      </c>
    </row>
    <row r="89" spans="1:20" x14ac:dyDescent="0.2">
      <c r="A89" t="s">
        <v>345</v>
      </c>
      <c r="B89" t="s">
        <v>18</v>
      </c>
      <c r="C89" t="s">
        <v>346</v>
      </c>
      <c r="D89" t="s">
        <v>65</v>
      </c>
      <c r="E89" t="s">
        <v>4107</v>
      </c>
      <c r="F89" s="2">
        <v>46278.752106481501</v>
      </c>
      <c r="G89" t="s">
        <v>22</v>
      </c>
      <c r="H89" t="s">
        <v>4108</v>
      </c>
      <c r="I89" s="3">
        <v>370</v>
      </c>
      <c r="J89" t="s">
        <v>24</v>
      </c>
      <c r="K89" t="s">
        <v>25</v>
      </c>
      <c r="L89" s="3">
        <v>150</v>
      </c>
      <c r="M89" t="s">
        <v>158</v>
      </c>
      <c r="N89" s="2">
        <v>46278.761990740699</v>
      </c>
      <c r="O89" s="3">
        <v>275</v>
      </c>
      <c r="P89" t="s">
        <v>27</v>
      </c>
      <c r="Q89" s="3">
        <v>190</v>
      </c>
      <c r="R89" s="3" t="str">
        <f>IF(OR(G89="12R",G89="12L"),_xlfn.XLOOKUP(C89,DB!$A$2:$A$222,DB!$B$2:$B$222,""),IF(OR(G89="30L",G89="30R"),_xlfn.XLOOKUP(C89,DB!$A$2:$A$222,DB!$C$2:$C$222,""),""))</f>
        <v>TAKUX</v>
      </c>
      <c r="S89" s="3">
        <f t="shared" si="1"/>
        <v>18</v>
      </c>
      <c r="T89" s="3" t="str">
        <f>_xlfn.XLOOKUP(C89,DB!$A$2:$A$222,DB!$D$2:$D$222,"")</f>
        <v>Sector 7</v>
      </c>
    </row>
    <row r="90" spans="1:20" x14ac:dyDescent="0.2">
      <c r="A90" t="s">
        <v>332</v>
      </c>
      <c r="B90" t="s">
        <v>18</v>
      </c>
      <c r="C90" t="s">
        <v>333</v>
      </c>
      <c r="D90" t="s">
        <v>65</v>
      </c>
      <c r="E90" t="s">
        <v>347</v>
      </c>
      <c r="F90" s="2">
        <v>46278.755358796298</v>
      </c>
      <c r="G90" t="s">
        <v>22</v>
      </c>
      <c r="H90" t="s">
        <v>4109</v>
      </c>
      <c r="I90" s="3">
        <v>370</v>
      </c>
      <c r="J90" t="s">
        <v>24</v>
      </c>
      <c r="K90" t="s">
        <v>25</v>
      </c>
      <c r="L90" s="3">
        <v>149</v>
      </c>
      <c r="M90" t="s">
        <v>158</v>
      </c>
      <c r="N90" s="2">
        <v>46278.7650810185</v>
      </c>
      <c r="O90" s="3">
        <v>248</v>
      </c>
      <c r="P90" t="s">
        <v>27</v>
      </c>
      <c r="Q90" s="3">
        <v>190</v>
      </c>
      <c r="R90" s="3" t="str">
        <f>IF(OR(G90="12R",G90="12L"),_xlfn.XLOOKUP(C90,DB!$A$2:$A$222,DB!$B$2:$B$222,""),IF(OR(G90="30L",G90="30R"),_xlfn.XLOOKUP(C90,DB!$A$2:$A$222,DB!$C$2:$C$222,""),""))</f>
        <v>TAKUX</v>
      </c>
      <c r="S90" s="3">
        <f t="shared" si="1"/>
        <v>18</v>
      </c>
      <c r="T90" s="3" t="str">
        <f>_xlfn.XLOOKUP(C90,DB!$A$2:$A$222,DB!$D$2:$D$222,"")</f>
        <v>Sector 7</v>
      </c>
    </row>
    <row r="91" spans="1:20" x14ac:dyDescent="0.2">
      <c r="A91" t="s">
        <v>340</v>
      </c>
      <c r="B91" t="s">
        <v>18</v>
      </c>
      <c r="C91" t="s">
        <v>341</v>
      </c>
      <c r="D91" t="s">
        <v>155</v>
      </c>
      <c r="E91" t="s">
        <v>849</v>
      </c>
      <c r="F91" s="2">
        <v>46278.759421296301</v>
      </c>
      <c r="G91" t="s">
        <v>22</v>
      </c>
      <c r="H91" t="s">
        <v>4110</v>
      </c>
      <c r="I91" s="3">
        <v>380</v>
      </c>
      <c r="J91" t="s">
        <v>24</v>
      </c>
      <c r="K91" t="s">
        <v>25</v>
      </c>
      <c r="L91" s="3">
        <v>528</v>
      </c>
      <c r="M91" t="s">
        <v>1665</v>
      </c>
      <c r="N91" s="2">
        <v>46278.787361111099</v>
      </c>
      <c r="O91" s="3">
        <v>380</v>
      </c>
      <c r="P91" t="s">
        <v>27</v>
      </c>
      <c r="Q91" s="3">
        <v>40</v>
      </c>
      <c r="R91" s="3" t="str">
        <f>IF(OR(G91="12R",G91="12L"),_xlfn.XLOOKUP(C91,DB!$A$2:$A$222,DB!$B$2:$B$222,""),IF(OR(G91="30L",G91="30R"),_xlfn.XLOOKUP(C91,DB!$A$2:$A$222,DB!$C$2:$C$222,""),""))</f>
        <v>ENEBA</v>
      </c>
      <c r="S91" s="3">
        <f t="shared" si="1"/>
        <v>18</v>
      </c>
      <c r="T91" s="3" t="str">
        <f>_xlfn.XLOOKUP(C91,DB!$A$2:$A$222,DB!$D$2:$D$222,"")</f>
        <v>Sector 3</v>
      </c>
    </row>
    <row r="92" spans="1:20" x14ac:dyDescent="0.2">
      <c r="A92" t="s">
        <v>402</v>
      </c>
      <c r="B92" t="s">
        <v>18</v>
      </c>
      <c r="C92" t="s">
        <v>164</v>
      </c>
      <c r="D92" t="s">
        <v>165</v>
      </c>
      <c r="E92" t="s">
        <v>4111</v>
      </c>
      <c r="F92" s="2">
        <v>46278.761203703703</v>
      </c>
      <c r="G92" t="s">
        <v>22</v>
      </c>
      <c r="H92" t="s">
        <v>4112</v>
      </c>
      <c r="I92" s="3">
        <v>320</v>
      </c>
      <c r="J92" t="s">
        <v>24</v>
      </c>
      <c r="K92" t="s">
        <v>25</v>
      </c>
      <c r="L92" s="3">
        <v>531</v>
      </c>
      <c r="M92" t="s">
        <v>4113</v>
      </c>
      <c r="N92" s="2">
        <v>46278.789525462998</v>
      </c>
      <c r="O92" s="3">
        <v>340</v>
      </c>
      <c r="P92" t="s">
        <v>27</v>
      </c>
      <c r="Q92" s="3">
        <v>40</v>
      </c>
      <c r="R92" s="3" t="str">
        <f>IF(OR(G92="12R",G92="12L"),_xlfn.XLOOKUP(C92,DB!$A$2:$A$222,DB!$B$2:$B$222,""),IF(OR(G92="30L",G92="30R"),_xlfn.XLOOKUP(C92,DB!$A$2:$A$222,DB!$C$2:$C$222,""),""))</f>
        <v>ENEBA</v>
      </c>
      <c r="S92" s="3">
        <f t="shared" si="1"/>
        <v>18</v>
      </c>
      <c r="T92" s="3" t="str">
        <f>_xlfn.XLOOKUP(C92,DB!$A$2:$A$222,DB!$D$2:$D$222,"")</f>
        <v>Sector 3</v>
      </c>
    </row>
    <row r="93" spans="1:20" x14ac:dyDescent="0.2">
      <c r="A93" t="s">
        <v>349</v>
      </c>
      <c r="B93" t="s">
        <v>18</v>
      </c>
      <c r="C93" t="s">
        <v>19</v>
      </c>
      <c r="D93" t="s">
        <v>73</v>
      </c>
      <c r="E93" t="s">
        <v>103</v>
      </c>
      <c r="F93" s="2">
        <v>46278.763113425899</v>
      </c>
      <c r="G93" t="s">
        <v>22</v>
      </c>
      <c r="H93" t="s">
        <v>4114</v>
      </c>
      <c r="I93" s="3">
        <v>360</v>
      </c>
      <c r="J93" t="s">
        <v>24</v>
      </c>
      <c r="K93" t="s">
        <v>25</v>
      </c>
      <c r="L93" s="3">
        <v>860</v>
      </c>
      <c r="M93" t="s">
        <v>26</v>
      </c>
      <c r="N93" s="2">
        <v>46278.809189814798</v>
      </c>
      <c r="O93" s="3">
        <v>360</v>
      </c>
      <c r="P93" t="s">
        <v>27</v>
      </c>
      <c r="Q93" s="3">
        <v>190</v>
      </c>
      <c r="R93" s="3" t="str">
        <f>IF(OR(G93="12R",G93="12L"),_xlfn.XLOOKUP(C93,DB!$A$2:$A$222,DB!$B$2:$B$222,""),IF(OR(G93="30L",G93="30R"),_xlfn.XLOOKUP(C93,DB!$A$2:$A$222,DB!$C$2:$C$222,""),""))</f>
        <v>UDGUV</v>
      </c>
      <c r="S93" s="3">
        <f t="shared" si="1"/>
        <v>18</v>
      </c>
      <c r="T93" s="3" t="str">
        <f>_xlfn.XLOOKUP(C93,DB!$A$2:$A$222,DB!$D$2:$D$222,"")</f>
        <v>Sector 2</v>
      </c>
    </row>
    <row r="94" spans="1:20" x14ac:dyDescent="0.2">
      <c r="A94" t="s">
        <v>1261</v>
      </c>
      <c r="B94" t="s">
        <v>18</v>
      </c>
      <c r="C94" t="s">
        <v>529</v>
      </c>
      <c r="D94" t="s">
        <v>155</v>
      </c>
      <c r="E94" t="s">
        <v>397</v>
      </c>
      <c r="F94" s="2">
        <v>46278.763888888898</v>
      </c>
      <c r="G94" t="s">
        <v>22</v>
      </c>
      <c r="H94" t="s">
        <v>4115</v>
      </c>
      <c r="I94" s="3">
        <v>380</v>
      </c>
      <c r="J94" t="s">
        <v>24</v>
      </c>
      <c r="K94" t="s">
        <v>25</v>
      </c>
      <c r="L94" s="3">
        <v>556</v>
      </c>
      <c r="M94" t="s">
        <v>4116</v>
      </c>
      <c r="N94" s="2">
        <v>46278.793321759302</v>
      </c>
      <c r="O94" s="3">
        <v>360</v>
      </c>
      <c r="P94" t="s">
        <v>27</v>
      </c>
      <c r="Q94" s="3">
        <v>40</v>
      </c>
      <c r="R94" s="3" t="str">
        <f>IF(OR(G94="12R",G94="12L"),_xlfn.XLOOKUP(C94,DB!$A$2:$A$222,DB!$B$2:$B$222,""),IF(OR(G94="30L",G94="30R"),_xlfn.XLOOKUP(C94,DB!$A$2:$A$222,DB!$C$2:$C$222,""),""))</f>
        <v>UDGUV</v>
      </c>
      <c r="S94" s="3">
        <f t="shared" si="1"/>
        <v>18</v>
      </c>
      <c r="T94" s="3" t="str">
        <f>_xlfn.XLOOKUP(C94,DB!$A$2:$A$222,DB!$D$2:$D$222,"")</f>
        <v>Sector 2</v>
      </c>
    </row>
    <row r="95" spans="1:20" x14ac:dyDescent="0.2">
      <c r="A95" t="s">
        <v>699</v>
      </c>
      <c r="B95" t="s">
        <v>18</v>
      </c>
      <c r="C95" t="s">
        <v>700</v>
      </c>
      <c r="D95" t="s">
        <v>36</v>
      </c>
      <c r="E95" t="s">
        <v>3657</v>
      </c>
      <c r="F95" s="2">
        <v>46278.764930555597</v>
      </c>
      <c r="G95" t="s">
        <v>22</v>
      </c>
      <c r="H95" t="s">
        <v>4117</v>
      </c>
      <c r="I95" s="3">
        <v>370</v>
      </c>
      <c r="J95" t="s">
        <v>24</v>
      </c>
      <c r="K95" t="s">
        <v>25</v>
      </c>
      <c r="L95" s="3">
        <v>359</v>
      </c>
      <c r="M95" t="s">
        <v>33</v>
      </c>
      <c r="N95" s="2">
        <v>46278.785706018498</v>
      </c>
      <c r="O95" s="3">
        <v>370</v>
      </c>
      <c r="P95" t="s">
        <v>27</v>
      </c>
      <c r="Q95" s="3">
        <v>40</v>
      </c>
      <c r="R95" s="3" t="str">
        <f>IF(OR(G95="12R",G95="12L"),_xlfn.XLOOKUP(C95,DB!$A$2:$A$222,DB!$B$2:$B$222,""),IF(OR(G95="30L",G95="30R"),_xlfn.XLOOKUP(C95,DB!$A$2:$A$222,DB!$C$2:$C$222,""),""))</f>
        <v>OMSUK</v>
      </c>
      <c r="S95" s="3">
        <f t="shared" si="1"/>
        <v>18</v>
      </c>
      <c r="T95" s="3" t="str">
        <f>_xlfn.XLOOKUP(C95,DB!$A$2:$A$222,DB!$D$2:$D$222,"")</f>
        <v>Sector 3</v>
      </c>
    </row>
    <row r="96" spans="1:20" x14ac:dyDescent="0.2">
      <c r="A96" t="s">
        <v>387</v>
      </c>
      <c r="B96" t="s">
        <v>18</v>
      </c>
      <c r="C96" t="s">
        <v>29</v>
      </c>
      <c r="D96" t="s">
        <v>174</v>
      </c>
      <c r="E96" t="s">
        <v>4118</v>
      </c>
      <c r="F96" s="2">
        <v>46278.7723148148</v>
      </c>
      <c r="G96" t="s">
        <v>22</v>
      </c>
      <c r="H96" t="s">
        <v>4119</v>
      </c>
      <c r="I96" s="3">
        <v>350</v>
      </c>
      <c r="J96" t="s">
        <v>24</v>
      </c>
      <c r="K96" t="s">
        <v>25</v>
      </c>
      <c r="L96" s="3">
        <v>360</v>
      </c>
      <c r="M96" t="s">
        <v>1537</v>
      </c>
      <c r="N96" s="2">
        <v>46278.792789351799</v>
      </c>
      <c r="O96" s="3">
        <v>350</v>
      </c>
      <c r="P96" t="s">
        <v>27</v>
      </c>
      <c r="Q96" s="3">
        <v>40</v>
      </c>
      <c r="R96" s="3" t="str">
        <f>IF(OR(G96="12R",G96="12L"),_xlfn.XLOOKUP(C96,DB!$A$2:$A$222,DB!$B$2:$B$222,""),IF(OR(G96="30L",G96="30R"),_xlfn.XLOOKUP(C96,DB!$A$2:$A$222,DB!$C$2:$C$222,""),""))</f>
        <v>OMSUK</v>
      </c>
      <c r="S96" s="3">
        <f t="shared" si="1"/>
        <v>18</v>
      </c>
      <c r="T96" s="3" t="str">
        <f>_xlfn.XLOOKUP(C96,DB!$A$2:$A$222,DB!$D$2:$D$222,"")</f>
        <v>Sector 3</v>
      </c>
    </row>
    <row r="97" spans="1:20" x14ac:dyDescent="0.2">
      <c r="A97" t="s">
        <v>1904</v>
      </c>
      <c r="B97" t="s">
        <v>18</v>
      </c>
      <c r="C97" t="s">
        <v>1905</v>
      </c>
      <c r="D97" t="s">
        <v>155</v>
      </c>
      <c r="E97" t="s">
        <v>2299</v>
      </c>
      <c r="F97" s="2">
        <v>46278.7734375</v>
      </c>
      <c r="G97" t="s">
        <v>22</v>
      </c>
      <c r="H97" t="s">
        <v>4120</v>
      </c>
      <c r="I97" s="3">
        <v>380</v>
      </c>
      <c r="J97" t="s">
        <v>24</v>
      </c>
      <c r="K97" t="s">
        <v>25</v>
      </c>
      <c r="L97" s="3">
        <v>440</v>
      </c>
      <c r="M97" t="s">
        <v>4121</v>
      </c>
      <c r="N97" s="2">
        <v>46278.796898148103</v>
      </c>
      <c r="O97" s="3">
        <v>360</v>
      </c>
      <c r="P97" t="s">
        <v>27</v>
      </c>
      <c r="Q97" s="3">
        <v>40</v>
      </c>
      <c r="R97" s="3" t="str">
        <f>IF(OR(G97="12R",G97="12L"),_xlfn.XLOOKUP(C97,DB!$A$2:$A$222,DB!$B$2:$B$222,""),IF(OR(G97="30L",G97="30R"),_xlfn.XLOOKUP(C97,DB!$A$2:$A$222,DB!$C$2:$C$222,""),""))</f>
        <v>ENEBA</v>
      </c>
      <c r="S97" s="3">
        <f t="shared" si="1"/>
        <v>18</v>
      </c>
      <c r="T97" s="3" t="str">
        <f>_xlfn.XLOOKUP(C97,DB!$A$2:$A$222,DB!$D$2:$D$222,"")</f>
        <v>Sector 3</v>
      </c>
    </row>
    <row r="98" spans="1:20" x14ac:dyDescent="0.2">
      <c r="A98" t="s">
        <v>360</v>
      </c>
      <c r="B98" t="s">
        <v>18</v>
      </c>
      <c r="C98" t="s">
        <v>361</v>
      </c>
      <c r="D98" t="s">
        <v>49</v>
      </c>
      <c r="E98" t="s">
        <v>4122</v>
      </c>
      <c r="F98" s="2">
        <v>46278.776041666701</v>
      </c>
      <c r="G98" t="s">
        <v>22</v>
      </c>
      <c r="H98" t="s">
        <v>4123</v>
      </c>
      <c r="I98" s="3">
        <v>320</v>
      </c>
      <c r="J98" t="s">
        <v>24</v>
      </c>
      <c r="K98" t="s">
        <v>25</v>
      </c>
      <c r="L98" s="3">
        <v>872</v>
      </c>
      <c r="M98" t="s">
        <v>39</v>
      </c>
      <c r="N98" s="2">
        <v>46278.819837962998</v>
      </c>
      <c r="O98" s="3">
        <v>320</v>
      </c>
      <c r="P98" t="s">
        <v>27</v>
      </c>
      <c r="Q98" s="3">
        <v>190</v>
      </c>
      <c r="R98" s="3" t="str">
        <f>IF(OR(G98="12R",G98="12L"),_xlfn.XLOOKUP(C98,DB!$A$2:$A$222,DB!$B$2:$B$222,""),IF(OR(G98="30L",G98="30R"),_xlfn.XLOOKUP(C98,DB!$A$2:$A$222,DB!$C$2:$C$222,""),""))</f>
        <v>UDGUV</v>
      </c>
      <c r="S98" s="3">
        <f t="shared" si="1"/>
        <v>18</v>
      </c>
      <c r="T98" s="3" t="str">
        <f>_xlfn.XLOOKUP(C98,DB!$A$2:$A$222,DB!$D$2:$D$222,"")</f>
        <v>Sector 2</v>
      </c>
    </row>
    <row r="99" spans="1:20" x14ac:dyDescent="0.2">
      <c r="A99" t="s">
        <v>711</v>
      </c>
      <c r="B99" t="s">
        <v>18</v>
      </c>
      <c r="C99" t="s">
        <v>29</v>
      </c>
      <c r="D99" t="s">
        <v>30</v>
      </c>
      <c r="E99" t="s">
        <v>4124</v>
      </c>
      <c r="F99" s="2">
        <v>46278.7817939815</v>
      </c>
      <c r="G99" t="s">
        <v>22</v>
      </c>
      <c r="H99" t="s">
        <v>4125</v>
      </c>
      <c r="I99" s="3">
        <v>350</v>
      </c>
      <c r="J99" t="s">
        <v>24</v>
      </c>
      <c r="K99" t="s">
        <v>25</v>
      </c>
      <c r="L99" s="3">
        <v>352</v>
      </c>
      <c r="M99" t="s">
        <v>1760</v>
      </c>
      <c r="N99" s="2">
        <v>46278.801736111098</v>
      </c>
      <c r="O99" s="3">
        <v>350</v>
      </c>
      <c r="P99" t="s">
        <v>27</v>
      </c>
      <c r="Q99" s="3">
        <v>40</v>
      </c>
      <c r="R99" s="3" t="str">
        <f>IF(OR(G99="12R",G99="12L"),_xlfn.XLOOKUP(C99,DB!$A$2:$A$222,DB!$B$2:$B$222,""),IF(OR(G99="30L",G99="30R"),_xlfn.XLOOKUP(C99,DB!$A$2:$A$222,DB!$C$2:$C$222,""),""))</f>
        <v>OMSUK</v>
      </c>
      <c r="S99" s="3">
        <f t="shared" si="1"/>
        <v>18</v>
      </c>
      <c r="T99" s="3" t="str">
        <f>_xlfn.XLOOKUP(C99,DB!$A$2:$A$222,DB!$D$2:$D$222,"")</f>
        <v>Sector 3</v>
      </c>
    </row>
    <row r="100" spans="1:20" x14ac:dyDescent="0.2">
      <c r="A100" t="s">
        <v>399</v>
      </c>
      <c r="B100" t="s">
        <v>18</v>
      </c>
      <c r="C100" t="s">
        <v>77</v>
      </c>
      <c r="D100" t="s">
        <v>73</v>
      </c>
      <c r="E100" t="s">
        <v>2484</v>
      </c>
      <c r="F100" s="2">
        <v>46278.782766203702</v>
      </c>
      <c r="G100" t="s">
        <v>22</v>
      </c>
      <c r="H100" t="s">
        <v>3882</v>
      </c>
      <c r="I100" s="3">
        <v>360</v>
      </c>
      <c r="J100" t="s">
        <v>24</v>
      </c>
      <c r="K100" t="s">
        <v>25</v>
      </c>
      <c r="L100" s="3">
        <v>869</v>
      </c>
      <c r="M100" t="s">
        <v>267</v>
      </c>
      <c r="N100" s="2">
        <v>46278.829976851899</v>
      </c>
      <c r="O100" s="3">
        <v>360</v>
      </c>
      <c r="P100" t="s">
        <v>27</v>
      </c>
      <c r="Q100" s="3">
        <v>190</v>
      </c>
      <c r="R100" s="3" t="str">
        <f>IF(OR(G100="12R",G100="12L"),_xlfn.XLOOKUP(C100,DB!$A$2:$A$222,DB!$B$2:$B$222,""),IF(OR(G100="30L",G100="30R"),_xlfn.XLOOKUP(C100,DB!$A$2:$A$222,DB!$C$2:$C$222,""),""))</f>
        <v>UDGUV</v>
      </c>
      <c r="S100" s="3">
        <f t="shared" si="1"/>
        <v>18</v>
      </c>
      <c r="T100" s="3" t="str">
        <f>_xlfn.XLOOKUP(C100,DB!$A$2:$A$222,DB!$D$2:$D$222,"")</f>
        <v>Sector 2</v>
      </c>
    </row>
    <row r="101" spans="1:20" x14ac:dyDescent="0.2">
      <c r="A101" t="s">
        <v>336</v>
      </c>
      <c r="B101" t="s">
        <v>18</v>
      </c>
      <c r="C101" t="s">
        <v>337</v>
      </c>
      <c r="D101" t="s">
        <v>65</v>
      </c>
      <c r="E101" t="s">
        <v>145</v>
      </c>
      <c r="F101" s="2">
        <v>46278.784363425897</v>
      </c>
      <c r="G101" t="s">
        <v>22</v>
      </c>
      <c r="H101" t="s">
        <v>598</v>
      </c>
      <c r="I101" s="3">
        <v>380</v>
      </c>
      <c r="J101" t="s">
        <v>24</v>
      </c>
      <c r="K101" t="s">
        <v>25</v>
      </c>
      <c r="L101" s="3">
        <v>859</v>
      </c>
      <c r="M101" t="s">
        <v>52</v>
      </c>
      <c r="N101" s="2">
        <v>46278.831423611096</v>
      </c>
      <c r="O101" s="3">
        <v>380</v>
      </c>
      <c r="P101" t="s">
        <v>27</v>
      </c>
      <c r="Q101" s="3">
        <v>190</v>
      </c>
      <c r="R101" s="3" t="str">
        <f>IF(OR(G101="12R",G101="12L"),_xlfn.XLOOKUP(C101,DB!$A$2:$A$222,DB!$B$2:$B$222,""),IF(OR(G101="30L",G101="30R"),_xlfn.XLOOKUP(C101,DB!$A$2:$A$222,DB!$C$2:$C$222,""),""))</f>
        <v>UDGUV</v>
      </c>
      <c r="S101" s="3">
        <f t="shared" si="1"/>
        <v>18</v>
      </c>
      <c r="T101" s="3" t="str">
        <f>_xlfn.XLOOKUP(C101,DB!$A$2:$A$222,DB!$D$2:$D$222,"")</f>
        <v>Sector 2</v>
      </c>
    </row>
    <row r="102" spans="1:20" x14ac:dyDescent="0.2">
      <c r="A102" t="s">
        <v>412</v>
      </c>
      <c r="B102" t="s">
        <v>18</v>
      </c>
      <c r="C102" t="s">
        <v>164</v>
      </c>
      <c r="D102" t="s">
        <v>165</v>
      </c>
      <c r="E102" t="s">
        <v>4126</v>
      </c>
      <c r="F102" s="2">
        <v>46278.785150463002</v>
      </c>
      <c r="G102" t="s">
        <v>22</v>
      </c>
      <c r="H102" t="s">
        <v>4127</v>
      </c>
      <c r="I102" s="3">
        <v>320</v>
      </c>
      <c r="J102" t="s">
        <v>24</v>
      </c>
      <c r="K102" t="s">
        <v>25</v>
      </c>
      <c r="L102" s="3">
        <v>505</v>
      </c>
      <c r="M102" t="s">
        <v>4128</v>
      </c>
      <c r="N102" s="2">
        <v>46278.811620370398</v>
      </c>
      <c r="O102" s="3">
        <v>340</v>
      </c>
      <c r="P102" t="s">
        <v>27</v>
      </c>
      <c r="Q102" s="3">
        <v>40</v>
      </c>
      <c r="R102" s="3" t="str">
        <f>IF(OR(G102="12R",G102="12L"),_xlfn.XLOOKUP(C102,DB!$A$2:$A$222,DB!$B$2:$B$222,""),IF(OR(G102="30L",G102="30R"),_xlfn.XLOOKUP(C102,DB!$A$2:$A$222,DB!$C$2:$C$222,""),""))</f>
        <v>ENEBA</v>
      </c>
      <c r="S102" s="3">
        <f t="shared" si="1"/>
        <v>18</v>
      </c>
      <c r="T102" s="3" t="str">
        <f>_xlfn.XLOOKUP(C102,DB!$A$2:$A$222,DB!$D$2:$D$222,"")</f>
        <v>Sector 3</v>
      </c>
    </row>
    <row r="103" spans="1:20" x14ac:dyDescent="0.2">
      <c r="A103" t="s">
        <v>1158</v>
      </c>
      <c r="B103" t="s">
        <v>18</v>
      </c>
      <c r="C103" t="s">
        <v>136</v>
      </c>
      <c r="D103" t="s">
        <v>73</v>
      </c>
      <c r="E103" t="s">
        <v>161</v>
      </c>
      <c r="F103" s="2">
        <v>46278.7860069444</v>
      </c>
      <c r="G103" t="s">
        <v>22</v>
      </c>
      <c r="H103" t="s">
        <v>270</v>
      </c>
      <c r="I103" s="3">
        <v>340</v>
      </c>
      <c r="J103" t="s">
        <v>24</v>
      </c>
      <c r="K103" t="s">
        <v>216</v>
      </c>
      <c r="L103" s="3">
        <v>859</v>
      </c>
      <c r="M103" t="s">
        <v>52</v>
      </c>
      <c r="N103" s="2">
        <v>46278.832048611097</v>
      </c>
      <c r="O103" s="3">
        <v>340</v>
      </c>
      <c r="P103" t="s">
        <v>27</v>
      </c>
      <c r="Q103" s="3">
        <v>190</v>
      </c>
      <c r="R103" s="3" t="str">
        <f>IF(OR(G103="12R",G103="12L"),_xlfn.XLOOKUP(C103,DB!$A$2:$A$222,DB!$B$2:$B$222,""),IF(OR(G103="30L",G103="30R"),_xlfn.XLOOKUP(C103,DB!$A$2:$A$222,DB!$C$2:$C$222,""),""))</f>
        <v>UDGUV</v>
      </c>
      <c r="S103" s="3">
        <f t="shared" si="1"/>
        <v>18</v>
      </c>
      <c r="T103" s="3" t="str">
        <f>_xlfn.XLOOKUP(C103,DB!$A$2:$A$222,DB!$D$2:$D$222,"")</f>
        <v>Sector 2</v>
      </c>
    </row>
    <row r="104" spans="1:20" x14ac:dyDescent="0.2">
      <c r="A104" t="s">
        <v>390</v>
      </c>
      <c r="B104" t="s">
        <v>18</v>
      </c>
      <c r="C104" t="s">
        <v>391</v>
      </c>
      <c r="D104" t="s">
        <v>392</v>
      </c>
      <c r="E104" t="s">
        <v>1893</v>
      </c>
      <c r="F104" s="2">
        <v>46278.787199074097</v>
      </c>
      <c r="G104" t="s">
        <v>22</v>
      </c>
      <c r="H104" t="s">
        <v>4129</v>
      </c>
      <c r="I104" s="3">
        <v>100</v>
      </c>
      <c r="J104" t="s">
        <v>24</v>
      </c>
      <c r="K104" t="s">
        <v>25</v>
      </c>
      <c r="L104" s="3">
        <v>350</v>
      </c>
      <c r="M104" t="s">
        <v>391</v>
      </c>
      <c r="N104" s="2">
        <v>46278.856388888897</v>
      </c>
      <c r="O104" s="3">
        <v>0</v>
      </c>
      <c r="P104" t="s">
        <v>192</v>
      </c>
      <c r="Q104" s="3">
        <v>40</v>
      </c>
      <c r="R104" s="3" t="str">
        <f>IF(OR(G104="12R",G104="12L"),_xlfn.XLOOKUP(C104,DB!$A$2:$A$222,DB!$B$2:$B$222,""),IF(OR(G104="30L",G104="30R"),_xlfn.XLOOKUP(C104,DB!$A$2:$A$222,DB!$C$2:$C$222,""),""))</f>
        <v>CZM</v>
      </c>
      <c r="S104" s="3">
        <f t="shared" si="1"/>
        <v>18</v>
      </c>
      <c r="T104" s="3" t="str">
        <f>_xlfn.XLOOKUP(C104,DB!$A$2:$A$222,DB!$D$2:$D$222,"")</f>
        <v>Sector 7</v>
      </c>
    </row>
    <row r="105" spans="1:20" x14ac:dyDescent="0.2">
      <c r="A105" t="s">
        <v>408</v>
      </c>
      <c r="B105" t="s">
        <v>18</v>
      </c>
      <c r="C105" t="s">
        <v>409</v>
      </c>
      <c r="D105" t="s">
        <v>73</v>
      </c>
      <c r="E105" t="s">
        <v>1538</v>
      </c>
      <c r="F105" s="2">
        <v>46278.789907407401</v>
      </c>
      <c r="G105" t="s">
        <v>22</v>
      </c>
      <c r="H105" t="s">
        <v>4130</v>
      </c>
      <c r="I105" s="3">
        <v>360</v>
      </c>
      <c r="J105" t="s">
        <v>24</v>
      </c>
      <c r="K105" t="s">
        <v>25</v>
      </c>
      <c r="L105" s="3">
        <v>892</v>
      </c>
      <c r="M105" t="s">
        <v>39</v>
      </c>
      <c r="N105" s="2">
        <v>46278.837129629603</v>
      </c>
      <c r="O105" s="3">
        <v>360</v>
      </c>
      <c r="P105" t="s">
        <v>27</v>
      </c>
      <c r="Q105" s="3">
        <v>190</v>
      </c>
      <c r="R105" s="3" t="str">
        <f>IF(OR(G105="12R",G105="12L"),_xlfn.XLOOKUP(C105,DB!$A$2:$A$222,DB!$B$2:$B$222,""),IF(OR(G105="30L",G105="30R"),_xlfn.XLOOKUP(C105,DB!$A$2:$A$222,DB!$C$2:$C$222,""),""))</f>
        <v>UDGUV</v>
      </c>
      <c r="S105" s="3">
        <f t="shared" si="1"/>
        <v>18</v>
      </c>
      <c r="T105" s="3" t="str">
        <f>_xlfn.XLOOKUP(C105,DB!$A$2:$A$222,DB!$D$2:$D$222,"")</f>
        <v>Sector 2</v>
      </c>
    </row>
    <row r="106" spans="1:20" x14ac:dyDescent="0.2">
      <c r="A106" t="s">
        <v>1212</v>
      </c>
      <c r="B106" t="s">
        <v>18</v>
      </c>
      <c r="C106" t="s">
        <v>182</v>
      </c>
      <c r="D106" t="s">
        <v>73</v>
      </c>
      <c r="E106" t="s">
        <v>4131</v>
      </c>
      <c r="F106" s="2">
        <v>46278.790983796302</v>
      </c>
      <c r="G106" t="s">
        <v>22</v>
      </c>
      <c r="H106" t="s">
        <v>4132</v>
      </c>
      <c r="I106" s="3">
        <v>340</v>
      </c>
      <c r="J106" t="s">
        <v>24</v>
      </c>
      <c r="K106" t="s">
        <v>25</v>
      </c>
      <c r="L106" s="3">
        <v>443</v>
      </c>
      <c r="M106" t="s">
        <v>4133</v>
      </c>
      <c r="N106" s="2">
        <v>46278.816273148099</v>
      </c>
      <c r="O106" s="3">
        <v>340</v>
      </c>
      <c r="P106" t="s">
        <v>27</v>
      </c>
      <c r="Q106" s="3">
        <v>40</v>
      </c>
      <c r="R106" s="3" t="str">
        <f>IF(OR(G106="12R",G106="12L"),_xlfn.XLOOKUP(C106,DB!$A$2:$A$222,DB!$B$2:$B$222,""),IF(OR(G106="30L",G106="30R"),_xlfn.XLOOKUP(C106,DB!$A$2:$A$222,DB!$C$2:$C$222,""),""))</f>
        <v>ENEBA</v>
      </c>
      <c r="S106" s="3">
        <f t="shared" si="1"/>
        <v>18</v>
      </c>
      <c r="T106" s="3" t="str">
        <f>_xlfn.XLOOKUP(C106,DB!$A$2:$A$222,DB!$D$2:$D$222,"")</f>
        <v>Sector 3</v>
      </c>
    </row>
    <row r="107" spans="1:20" x14ac:dyDescent="0.2">
      <c r="A107" t="s">
        <v>431</v>
      </c>
      <c r="B107" t="s">
        <v>18</v>
      </c>
      <c r="C107" t="s">
        <v>154</v>
      </c>
      <c r="D107" t="s">
        <v>174</v>
      </c>
      <c r="E107" t="s">
        <v>1643</v>
      </c>
      <c r="F107" s="2">
        <v>46278.794270833299</v>
      </c>
      <c r="G107" t="s">
        <v>22</v>
      </c>
      <c r="H107" t="s">
        <v>4134</v>
      </c>
      <c r="I107" s="3">
        <v>350</v>
      </c>
      <c r="J107" t="s">
        <v>24</v>
      </c>
      <c r="K107" t="s">
        <v>25</v>
      </c>
      <c r="L107" s="3">
        <v>153</v>
      </c>
      <c r="M107" t="s">
        <v>158</v>
      </c>
      <c r="N107" s="2">
        <v>46278.804432870398</v>
      </c>
      <c r="O107" s="3">
        <v>290</v>
      </c>
      <c r="P107" t="s">
        <v>27</v>
      </c>
      <c r="Q107" s="3">
        <v>190</v>
      </c>
      <c r="R107" s="3" t="str">
        <f>IF(OR(G107="12R",G107="12L"),_xlfn.XLOOKUP(C107,DB!$A$2:$A$222,DB!$B$2:$B$222,""),IF(OR(G107="30L",G107="30R"),_xlfn.XLOOKUP(C107,DB!$A$2:$A$222,DB!$C$2:$C$222,""),""))</f>
        <v>TAKUX</v>
      </c>
      <c r="S107" s="3">
        <f t="shared" si="1"/>
        <v>19</v>
      </c>
      <c r="T107" s="3" t="str">
        <f>_xlfn.XLOOKUP(C107,DB!$A$2:$A$222,DB!$D$2:$D$222,"")</f>
        <v>Sector 7</v>
      </c>
    </row>
    <row r="108" spans="1:20" x14ac:dyDescent="0.2">
      <c r="A108" t="s">
        <v>512</v>
      </c>
      <c r="B108" t="s">
        <v>18</v>
      </c>
      <c r="C108" t="s">
        <v>253</v>
      </c>
      <c r="D108" t="s">
        <v>65</v>
      </c>
      <c r="E108" t="s">
        <v>4135</v>
      </c>
      <c r="F108" s="2">
        <v>46278.7971412037</v>
      </c>
      <c r="G108" t="s">
        <v>22</v>
      </c>
      <c r="H108" t="s">
        <v>4136</v>
      </c>
      <c r="I108" s="3">
        <v>360</v>
      </c>
      <c r="J108" t="s">
        <v>24</v>
      </c>
      <c r="K108" t="s">
        <v>25</v>
      </c>
      <c r="L108" s="3">
        <v>329</v>
      </c>
      <c r="M108" t="s">
        <v>256</v>
      </c>
      <c r="N108" s="2">
        <v>46278.816111111097</v>
      </c>
      <c r="O108" s="3">
        <v>360</v>
      </c>
      <c r="P108" t="s">
        <v>27</v>
      </c>
      <c r="Q108" s="3">
        <v>190</v>
      </c>
      <c r="R108" s="3" t="str">
        <f>IF(OR(G108="12R",G108="12L"),_xlfn.XLOOKUP(C108,DB!$A$2:$A$222,DB!$B$2:$B$222,""),IF(OR(G108="30L",G108="30R"),_xlfn.XLOOKUP(C108,DB!$A$2:$A$222,DB!$C$2:$C$222,""),""))</f>
        <v>CZM</v>
      </c>
      <c r="S108" s="3">
        <f t="shared" si="1"/>
        <v>19</v>
      </c>
      <c r="T108" s="3" t="str">
        <f>_xlfn.XLOOKUP(C108,DB!$A$2:$A$222,DB!$D$2:$D$222,"")</f>
        <v>Sector 7</v>
      </c>
    </row>
    <row r="109" spans="1:20" x14ac:dyDescent="0.2">
      <c r="A109" t="s">
        <v>445</v>
      </c>
      <c r="B109" t="s">
        <v>18</v>
      </c>
      <c r="C109" t="s">
        <v>182</v>
      </c>
      <c r="D109" t="s">
        <v>73</v>
      </c>
      <c r="E109" t="s">
        <v>4137</v>
      </c>
      <c r="F109" s="2">
        <v>46278.798206018502</v>
      </c>
      <c r="G109" t="s">
        <v>22</v>
      </c>
      <c r="H109" t="s">
        <v>4138</v>
      </c>
      <c r="I109" s="3">
        <v>350</v>
      </c>
      <c r="J109" t="s">
        <v>24</v>
      </c>
      <c r="K109" t="s">
        <v>25</v>
      </c>
      <c r="L109" s="3">
        <v>360</v>
      </c>
      <c r="M109" t="s">
        <v>33</v>
      </c>
      <c r="N109" s="2">
        <v>46278.818356481497</v>
      </c>
      <c r="O109" s="3">
        <v>350</v>
      </c>
      <c r="P109" t="s">
        <v>27</v>
      </c>
      <c r="Q109" s="3">
        <v>40</v>
      </c>
      <c r="R109" s="3" t="str">
        <f>IF(OR(G109="12R",G109="12L"),_xlfn.XLOOKUP(C109,DB!$A$2:$A$222,DB!$B$2:$B$222,""),IF(OR(G109="30L",G109="30R"),_xlfn.XLOOKUP(C109,DB!$A$2:$A$222,DB!$C$2:$C$222,""),""))</f>
        <v>ENEBA</v>
      </c>
      <c r="S109" s="3">
        <f t="shared" si="1"/>
        <v>19</v>
      </c>
      <c r="T109" s="3" t="str">
        <f>_xlfn.XLOOKUP(C109,DB!$A$2:$A$222,DB!$D$2:$D$222,"")</f>
        <v>Sector 3</v>
      </c>
    </row>
    <row r="110" spans="1:20" x14ac:dyDescent="0.2">
      <c r="A110" t="s">
        <v>415</v>
      </c>
      <c r="B110" t="s">
        <v>18</v>
      </c>
      <c r="C110" t="s">
        <v>173</v>
      </c>
      <c r="D110" t="s">
        <v>73</v>
      </c>
      <c r="E110" t="s">
        <v>1936</v>
      </c>
      <c r="F110" s="2">
        <v>46278.799907407403</v>
      </c>
      <c r="G110" t="s">
        <v>22</v>
      </c>
      <c r="H110" t="s">
        <v>4139</v>
      </c>
      <c r="I110" s="3">
        <v>340</v>
      </c>
      <c r="J110" t="s">
        <v>24</v>
      </c>
      <c r="K110" t="s">
        <v>25</v>
      </c>
      <c r="L110" s="3">
        <v>509</v>
      </c>
      <c r="M110" t="s">
        <v>4140</v>
      </c>
      <c r="N110" s="2">
        <v>46278.826874999999</v>
      </c>
      <c r="O110" s="3">
        <v>340</v>
      </c>
      <c r="P110" t="s">
        <v>27</v>
      </c>
      <c r="Q110" s="3">
        <v>40</v>
      </c>
      <c r="R110" s="3" t="str">
        <f>IF(OR(G110="12R",G110="12L"),_xlfn.XLOOKUP(C110,DB!$A$2:$A$222,DB!$B$2:$B$222,""),IF(OR(G110="30L",G110="30R"),_xlfn.XLOOKUP(C110,DB!$A$2:$A$222,DB!$C$2:$C$222,""),""))</f>
        <v>ENEBA</v>
      </c>
      <c r="S110" s="3">
        <f t="shared" si="1"/>
        <v>19</v>
      </c>
      <c r="T110" s="3" t="str">
        <f>_xlfn.XLOOKUP(C110,DB!$A$2:$A$222,DB!$D$2:$D$222,"")</f>
        <v>Sector 3</v>
      </c>
    </row>
    <row r="111" spans="1:20" x14ac:dyDescent="0.2">
      <c r="A111" t="s">
        <v>839</v>
      </c>
      <c r="B111" t="s">
        <v>18</v>
      </c>
      <c r="C111" t="s">
        <v>840</v>
      </c>
      <c r="D111" t="s">
        <v>73</v>
      </c>
      <c r="E111" t="s">
        <v>2530</v>
      </c>
      <c r="F111" s="2">
        <v>46278.802916666697</v>
      </c>
      <c r="G111" t="s">
        <v>22</v>
      </c>
      <c r="H111" t="s">
        <v>4141</v>
      </c>
      <c r="I111" s="3">
        <v>340</v>
      </c>
      <c r="J111" t="s">
        <v>24</v>
      </c>
      <c r="K111" t="s">
        <v>25</v>
      </c>
      <c r="L111" s="3">
        <v>398</v>
      </c>
      <c r="M111" t="s">
        <v>444</v>
      </c>
      <c r="N111" s="2">
        <v>46278.824907407397</v>
      </c>
      <c r="O111" s="3">
        <v>340</v>
      </c>
      <c r="P111" t="s">
        <v>27</v>
      </c>
      <c r="Q111" s="3">
        <v>40</v>
      </c>
      <c r="R111" s="3" t="str">
        <f>IF(OR(G111="12R",G111="12L"),_xlfn.XLOOKUP(C111,DB!$A$2:$A$222,DB!$B$2:$B$222,""),IF(OR(G111="30L",G111="30R"),_xlfn.XLOOKUP(C111,DB!$A$2:$A$222,DB!$C$2:$C$222,""),""))</f>
        <v>ENEBA</v>
      </c>
      <c r="S111" s="3">
        <f t="shared" si="1"/>
        <v>19</v>
      </c>
      <c r="T111" s="3" t="str">
        <f>_xlfn.XLOOKUP(C111,DB!$A$2:$A$222,DB!$D$2:$D$222,"")</f>
        <v>Sector 3</v>
      </c>
    </row>
    <row r="112" spans="1:20" x14ac:dyDescent="0.2">
      <c r="A112" t="s">
        <v>843</v>
      </c>
      <c r="B112" t="s">
        <v>18</v>
      </c>
      <c r="C112" t="s">
        <v>420</v>
      </c>
      <c r="D112" t="s">
        <v>421</v>
      </c>
      <c r="E112" t="s">
        <v>4142</v>
      </c>
      <c r="F112" s="2">
        <v>46278.806203703702</v>
      </c>
      <c r="G112" t="s">
        <v>22</v>
      </c>
      <c r="H112" t="s">
        <v>4143</v>
      </c>
      <c r="I112" s="3">
        <v>350</v>
      </c>
      <c r="J112" t="s">
        <v>24</v>
      </c>
      <c r="K112" t="s">
        <v>25</v>
      </c>
      <c r="L112" s="3">
        <v>361</v>
      </c>
      <c r="M112" t="s">
        <v>4144</v>
      </c>
      <c r="N112" s="2">
        <v>46278.825138888897</v>
      </c>
      <c r="O112" s="3">
        <v>330</v>
      </c>
      <c r="P112" t="s">
        <v>46</v>
      </c>
      <c r="Q112" s="3">
        <v>40</v>
      </c>
      <c r="R112" s="3" t="str">
        <f>IF(OR(G112="12R",G112="12L"),_xlfn.XLOOKUP(C112,DB!$A$2:$A$222,DB!$B$2:$B$222,""),IF(OR(G112="30L",G112="30R"),_xlfn.XLOOKUP(C112,DB!$A$2:$A$222,DB!$C$2:$C$222,""),""))</f>
        <v>NUDAL</v>
      </c>
      <c r="S112" s="3">
        <f t="shared" si="1"/>
        <v>19</v>
      </c>
      <c r="T112" s="3" t="str">
        <f>_xlfn.XLOOKUP(C112,DB!$A$2:$A$222,DB!$D$2:$D$222,"")</f>
        <v>Sector 3</v>
      </c>
    </row>
    <row r="113" spans="1:20" x14ac:dyDescent="0.2">
      <c r="A113" t="s">
        <v>373</v>
      </c>
      <c r="B113" t="s">
        <v>18</v>
      </c>
      <c r="C113" t="s">
        <v>374</v>
      </c>
      <c r="D113" t="s">
        <v>155</v>
      </c>
      <c r="E113" t="s">
        <v>2866</v>
      </c>
      <c r="F113" s="2">
        <v>46278.808344907397</v>
      </c>
      <c r="G113" t="s">
        <v>22</v>
      </c>
      <c r="H113" t="s">
        <v>4145</v>
      </c>
      <c r="I113" s="3">
        <v>390</v>
      </c>
      <c r="J113" t="s">
        <v>24</v>
      </c>
      <c r="K113" t="s">
        <v>25</v>
      </c>
      <c r="L113" s="3">
        <v>360</v>
      </c>
      <c r="M113" t="s">
        <v>33</v>
      </c>
      <c r="N113" s="2">
        <v>46278.8282638889</v>
      </c>
      <c r="O113" s="3">
        <v>370</v>
      </c>
      <c r="P113" t="s">
        <v>27</v>
      </c>
      <c r="Q113" s="3">
        <v>40</v>
      </c>
      <c r="R113" s="3" t="str">
        <f>IF(OR(G113="12R",G113="12L"),_xlfn.XLOOKUP(C113,DB!$A$2:$A$222,DB!$B$2:$B$222,""),IF(OR(G113="30L",G113="30R"),_xlfn.XLOOKUP(C113,DB!$A$2:$A$222,DB!$C$2:$C$222,""),""))</f>
        <v>OMSUK</v>
      </c>
      <c r="S113" s="3">
        <f t="shared" si="1"/>
        <v>19</v>
      </c>
      <c r="T113" s="3" t="str">
        <f>_xlfn.XLOOKUP(C113,DB!$A$2:$A$222,DB!$D$2:$D$222,"")</f>
        <v>Sector 3</v>
      </c>
    </row>
    <row r="114" spans="1:20" x14ac:dyDescent="0.2">
      <c r="A114" t="s">
        <v>357</v>
      </c>
      <c r="B114" t="s">
        <v>18</v>
      </c>
      <c r="C114" t="s">
        <v>249</v>
      </c>
      <c r="D114" t="s">
        <v>20</v>
      </c>
      <c r="E114" t="s">
        <v>358</v>
      </c>
      <c r="F114" s="2">
        <v>46278.810347222199</v>
      </c>
      <c r="G114" t="s">
        <v>22</v>
      </c>
      <c r="H114" t="s">
        <v>4146</v>
      </c>
      <c r="I114" s="3">
        <v>330</v>
      </c>
      <c r="J114" t="s">
        <v>24</v>
      </c>
      <c r="K114" t="s">
        <v>25</v>
      </c>
      <c r="L114" s="3">
        <v>360</v>
      </c>
      <c r="M114" t="s">
        <v>33</v>
      </c>
      <c r="N114" s="2">
        <v>46278.830717592602</v>
      </c>
      <c r="O114" s="3">
        <v>310</v>
      </c>
      <c r="P114" t="s">
        <v>27</v>
      </c>
      <c r="Q114" s="3">
        <v>40</v>
      </c>
      <c r="R114" s="3" t="str">
        <f>IF(OR(G114="12R",G114="12L"),_xlfn.XLOOKUP(C114,DB!$A$2:$A$222,DB!$B$2:$B$222,""),IF(OR(G114="30L",G114="30R"),_xlfn.XLOOKUP(C114,DB!$A$2:$A$222,DB!$C$2:$C$222,""),""))</f>
        <v>OMSUK</v>
      </c>
      <c r="S114" s="3">
        <f t="shared" si="1"/>
        <v>19</v>
      </c>
      <c r="T114" s="3" t="str">
        <f>_xlfn.XLOOKUP(C114,DB!$A$2:$A$222,DB!$D$2:$D$222,"")</f>
        <v>Sector 3</v>
      </c>
    </row>
    <row r="115" spans="1:20" x14ac:dyDescent="0.2">
      <c r="A115" t="s">
        <v>1217</v>
      </c>
      <c r="B115" t="s">
        <v>18</v>
      </c>
      <c r="C115" t="s">
        <v>374</v>
      </c>
      <c r="D115" t="s">
        <v>155</v>
      </c>
      <c r="E115" t="s">
        <v>342</v>
      </c>
      <c r="F115" s="2">
        <v>46278.812418981499</v>
      </c>
      <c r="G115" t="s">
        <v>22</v>
      </c>
      <c r="H115" t="s">
        <v>4147</v>
      </c>
      <c r="I115" s="3">
        <v>390</v>
      </c>
      <c r="J115" t="s">
        <v>24</v>
      </c>
      <c r="K115" t="s">
        <v>25</v>
      </c>
      <c r="L115" s="3">
        <v>356</v>
      </c>
      <c r="M115" t="s">
        <v>730</v>
      </c>
      <c r="N115" s="2">
        <v>46278.832534722198</v>
      </c>
      <c r="O115" s="3">
        <v>390</v>
      </c>
      <c r="P115" t="s">
        <v>27</v>
      </c>
      <c r="Q115" s="3">
        <v>40</v>
      </c>
      <c r="R115" s="3" t="str">
        <f>IF(OR(G115="12R",G115="12L"),_xlfn.XLOOKUP(C115,DB!$A$2:$A$222,DB!$B$2:$B$222,""),IF(OR(G115="30L",G115="30R"),_xlfn.XLOOKUP(C115,DB!$A$2:$A$222,DB!$C$2:$C$222,""),""))</f>
        <v>OMSUK</v>
      </c>
      <c r="S115" s="3">
        <f t="shared" si="1"/>
        <v>19</v>
      </c>
      <c r="T115" s="3" t="str">
        <f>_xlfn.XLOOKUP(C115,DB!$A$2:$A$222,DB!$D$2:$D$222,"")</f>
        <v>Sector 3</v>
      </c>
    </row>
    <row r="116" spans="1:20" x14ac:dyDescent="0.2">
      <c r="A116" t="s">
        <v>1181</v>
      </c>
      <c r="B116" t="s">
        <v>18</v>
      </c>
      <c r="C116" t="s">
        <v>1182</v>
      </c>
      <c r="D116" t="s">
        <v>174</v>
      </c>
      <c r="E116" t="s">
        <v>4148</v>
      </c>
      <c r="F116" s="2">
        <v>46278.8147916667</v>
      </c>
      <c r="G116" t="s">
        <v>22</v>
      </c>
      <c r="H116" t="s">
        <v>4149</v>
      </c>
      <c r="I116" s="3">
        <v>340</v>
      </c>
      <c r="J116" t="s">
        <v>24</v>
      </c>
      <c r="K116" t="s">
        <v>25</v>
      </c>
      <c r="L116" s="3">
        <v>440</v>
      </c>
      <c r="M116" t="s">
        <v>308</v>
      </c>
      <c r="N116" s="2">
        <v>46278.8413194444</v>
      </c>
      <c r="O116" s="3">
        <v>340</v>
      </c>
      <c r="P116" t="s">
        <v>27</v>
      </c>
      <c r="Q116" s="3">
        <v>40</v>
      </c>
      <c r="R116" s="3" t="str">
        <f>IF(OR(G116="12R",G116="12L"),_xlfn.XLOOKUP(C116,DB!$A$2:$A$222,DB!$B$2:$B$222,""),IF(OR(G116="30L",G116="30R"),_xlfn.XLOOKUP(C116,DB!$A$2:$A$222,DB!$C$2:$C$222,""),""))</f>
        <v>OMSUK</v>
      </c>
      <c r="S116" s="3">
        <f t="shared" si="1"/>
        <v>19</v>
      </c>
      <c r="T116" s="3" t="str">
        <f>_xlfn.XLOOKUP(C116,DB!$A$2:$A$222,DB!$D$2:$D$222,"")</f>
        <v>Sector 3</v>
      </c>
    </row>
    <row r="117" spans="1:20" x14ac:dyDescent="0.2">
      <c r="A117" t="s">
        <v>2294</v>
      </c>
      <c r="B117" t="s">
        <v>18</v>
      </c>
      <c r="C117" t="s">
        <v>318</v>
      </c>
      <c r="D117" t="s">
        <v>30</v>
      </c>
      <c r="E117" t="s">
        <v>4150</v>
      </c>
      <c r="F117" s="2">
        <v>46278.816412036998</v>
      </c>
      <c r="G117" t="s">
        <v>22</v>
      </c>
      <c r="H117" t="s">
        <v>4151</v>
      </c>
      <c r="I117" s="3">
        <v>390</v>
      </c>
      <c r="J117" t="s">
        <v>24</v>
      </c>
      <c r="K117" t="s">
        <v>25</v>
      </c>
      <c r="L117" s="3">
        <v>149</v>
      </c>
      <c r="M117" t="s">
        <v>158</v>
      </c>
      <c r="N117" s="2">
        <v>46278.827199074098</v>
      </c>
      <c r="O117" s="3">
        <v>256</v>
      </c>
      <c r="P117" t="s">
        <v>27</v>
      </c>
      <c r="Q117" s="3">
        <v>190</v>
      </c>
      <c r="R117" s="3" t="str">
        <f>IF(OR(G117="12R",G117="12L"),_xlfn.XLOOKUP(C117,DB!$A$2:$A$222,DB!$B$2:$B$222,""),IF(OR(G117="30L",G117="30R"),_xlfn.XLOOKUP(C117,DB!$A$2:$A$222,DB!$C$2:$C$222,""),""))</f>
        <v>HECAT</v>
      </c>
      <c r="S117" s="3">
        <f t="shared" si="1"/>
        <v>19</v>
      </c>
      <c r="T117" s="3" t="str">
        <f>_xlfn.XLOOKUP(C117,DB!$A$2:$A$222,DB!$D$2:$D$222,"")</f>
        <v>Sector 7</v>
      </c>
    </row>
    <row r="118" spans="1:20" x14ac:dyDescent="0.2">
      <c r="A118" t="s">
        <v>1073</v>
      </c>
      <c r="B118" t="s">
        <v>18</v>
      </c>
      <c r="C118" t="s">
        <v>467</v>
      </c>
      <c r="D118" t="s">
        <v>65</v>
      </c>
      <c r="E118" t="s">
        <v>1424</v>
      </c>
      <c r="F118" s="2">
        <v>46278.817800925899</v>
      </c>
      <c r="G118" t="s">
        <v>22</v>
      </c>
      <c r="H118" t="s">
        <v>4152</v>
      </c>
      <c r="I118" s="3">
        <v>360</v>
      </c>
      <c r="J118" t="s">
        <v>24</v>
      </c>
      <c r="K118" t="s">
        <v>25</v>
      </c>
      <c r="L118" s="3">
        <v>868</v>
      </c>
      <c r="M118" t="s">
        <v>267</v>
      </c>
      <c r="N118" s="2">
        <v>46278.865543981497</v>
      </c>
      <c r="O118" s="3">
        <v>360</v>
      </c>
      <c r="P118" t="s">
        <v>27</v>
      </c>
      <c r="Q118" s="3">
        <v>190</v>
      </c>
      <c r="R118" s="3" t="str">
        <f>IF(OR(G118="12R",G118="12L"),_xlfn.XLOOKUP(C118,DB!$A$2:$A$222,DB!$B$2:$B$222,""),IF(OR(G118="30L",G118="30R"),_xlfn.XLOOKUP(C118,DB!$A$2:$A$222,DB!$C$2:$C$222,""),""))</f>
        <v>UDGUV</v>
      </c>
      <c r="S118" s="3">
        <f t="shared" si="1"/>
        <v>19</v>
      </c>
      <c r="T118" s="3" t="str">
        <f>_xlfn.XLOOKUP(C118,DB!$A$2:$A$222,DB!$D$2:$D$222,"")</f>
        <v>Sector 2</v>
      </c>
    </row>
    <row r="119" spans="1:20" x14ac:dyDescent="0.2">
      <c r="A119" t="s">
        <v>456</v>
      </c>
      <c r="B119" t="s">
        <v>18</v>
      </c>
      <c r="C119" t="s">
        <v>35</v>
      </c>
      <c r="D119" t="s">
        <v>36</v>
      </c>
      <c r="E119" t="s">
        <v>1744</v>
      </c>
      <c r="F119" s="2">
        <v>46278.819340277798</v>
      </c>
      <c r="G119" t="s">
        <v>22</v>
      </c>
      <c r="H119" t="s">
        <v>4153</v>
      </c>
      <c r="I119" s="3">
        <v>360</v>
      </c>
      <c r="J119" t="s">
        <v>24</v>
      </c>
      <c r="K119" t="s">
        <v>25</v>
      </c>
      <c r="L119" s="3">
        <v>875</v>
      </c>
      <c r="M119" t="s">
        <v>39</v>
      </c>
      <c r="N119" s="2">
        <v>46278.8652546296</v>
      </c>
      <c r="O119" s="3">
        <v>360</v>
      </c>
      <c r="P119" t="s">
        <v>27</v>
      </c>
      <c r="Q119" s="3">
        <v>190</v>
      </c>
      <c r="R119" s="3" t="str">
        <f>IF(OR(G119="12R",G119="12L"),_xlfn.XLOOKUP(C119,DB!$A$2:$A$222,DB!$B$2:$B$222,""),IF(OR(G119="30L",G119="30R"),_xlfn.XLOOKUP(C119,DB!$A$2:$A$222,DB!$C$2:$C$222,""),""))</f>
        <v>UDGUV</v>
      </c>
      <c r="S119" s="3">
        <f t="shared" si="1"/>
        <v>19</v>
      </c>
      <c r="T119" s="3" t="str">
        <f>_xlfn.XLOOKUP(C119,DB!$A$2:$A$222,DB!$D$2:$D$222,"")</f>
        <v>Sector 2</v>
      </c>
    </row>
    <row r="120" spans="1:20" x14ac:dyDescent="0.2">
      <c r="A120" t="s">
        <v>466</v>
      </c>
      <c r="B120" t="s">
        <v>18</v>
      </c>
      <c r="C120" t="s">
        <v>467</v>
      </c>
      <c r="D120" t="s">
        <v>36</v>
      </c>
      <c r="E120" t="s">
        <v>226</v>
      </c>
      <c r="F120" s="2">
        <v>46278.821099537003</v>
      </c>
      <c r="G120" t="s">
        <v>22</v>
      </c>
      <c r="H120" t="s">
        <v>4154</v>
      </c>
      <c r="I120" s="3">
        <v>360</v>
      </c>
      <c r="J120" t="s">
        <v>24</v>
      </c>
      <c r="K120" t="s">
        <v>25</v>
      </c>
      <c r="L120" s="3">
        <v>860</v>
      </c>
      <c r="M120" t="s">
        <v>267</v>
      </c>
      <c r="N120" s="2">
        <v>46278.867789351898</v>
      </c>
      <c r="O120" s="3">
        <v>360</v>
      </c>
      <c r="P120" t="s">
        <v>27</v>
      </c>
      <c r="Q120" s="3">
        <v>190</v>
      </c>
      <c r="R120" s="3" t="str">
        <f>IF(OR(G120="12R",G120="12L"),_xlfn.XLOOKUP(C120,DB!$A$2:$A$222,DB!$B$2:$B$222,""),IF(OR(G120="30L",G120="30R"),_xlfn.XLOOKUP(C120,DB!$A$2:$A$222,DB!$C$2:$C$222,""),""))</f>
        <v>UDGUV</v>
      </c>
      <c r="S120" s="3">
        <f t="shared" si="1"/>
        <v>19</v>
      </c>
      <c r="T120" s="3" t="str">
        <f>_xlfn.XLOOKUP(C120,DB!$A$2:$A$222,DB!$D$2:$D$222,"")</f>
        <v>Sector 2</v>
      </c>
    </row>
    <row r="121" spans="1:20" x14ac:dyDescent="0.2">
      <c r="A121" t="s">
        <v>452</v>
      </c>
      <c r="B121" t="s">
        <v>18</v>
      </c>
      <c r="C121" t="s">
        <v>453</v>
      </c>
      <c r="D121" t="s">
        <v>165</v>
      </c>
      <c r="E121" t="s">
        <v>3854</v>
      </c>
      <c r="F121" s="2">
        <v>46278.823310185202</v>
      </c>
      <c r="G121" t="s">
        <v>22</v>
      </c>
      <c r="H121" t="s">
        <v>4155</v>
      </c>
      <c r="I121" s="3">
        <v>320</v>
      </c>
      <c r="J121" t="s">
        <v>24</v>
      </c>
      <c r="K121" t="s">
        <v>25</v>
      </c>
      <c r="L121" s="3">
        <v>874</v>
      </c>
      <c r="M121" t="s">
        <v>2617</v>
      </c>
      <c r="N121" s="2">
        <v>46278.867719907401</v>
      </c>
      <c r="O121" s="3">
        <v>320</v>
      </c>
      <c r="P121" t="s">
        <v>27</v>
      </c>
      <c r="Q121" s="3">
        <v>190</v>
      </c>
      <c r="R121" s="3" t="str">
        <f>IF(OR(G121="12R",G121="12L"),_xlfn.XLOOKUP(C121,DB!$A$2:$A$222,DB!$B$2:$B$222,""),IF(OR(G121="30L",G121="30R"),_xlfn.XLOOKUP(C121,DB!$A$2:$A$222,DB!$C$2:$C$222,""),""))</f>
        <v>UDGUV</v>
      </c>
      <c r="S121" s="3">
        <f t="shared" si="1"/>
        <v>19</v>
      </c>
      <c r="T121" s="3" t="str">
        <f>_xlfn.XLOOKUP(C121,DB!$A$2:$A$222,DB!$D$2:$D$222,"")</f>
        <v>Sector 2</v>
      </c>
    </row>
    <row r="122" spans="1:20" x14ac:dyDescent="0.2">
      <c r="A122" t="s">
        <v>1921</v>
      </c>
      <c r="B122" t="s">
        <v>18</v>
      </c>
      <c r="C122" t="s">
        <v>1922</v>
      </c>
      <c r="D122" t="s">
        <v>155</v>
      </c>
      <c r="E122" t="s">
        <v>820</v>
      </c>
      <c r="F122" s="2">
        <v>46278.825115740699</v>
      </c>
      <c r="G122" t="s">
        <v>22</v>
      </c>
      <c r="H122" t="s">
        <v>4156</v>
      </c>
      <c r="I122" s="3">
        <v>380</v>
      </c>
      <c r="J122" t="s">
        <v>24</v>
      </c>
      <c r="K122" t="s">
        <v>25</v>
      </c>
      <c r="L122" s="3">
        <v>437</v>
      </c>
      <c r="M122" t="s">
        <v>4157</v>
      </c>
      <c r="N122" s="2">
        <v>46278.8485069444</v>
      </c>
      <c r="O122" s="3">
        <v>360</v>
      </c>
      <c r="P122" t="s">
        <v>27</v>
      </c>
      <c r="Q122" s="3">
        <v>40</v>
      </c>
      <c r="R122" s="3" t="str">
        <f>IF(OR(G122="12R",G122="12L"),_xlfn.XLOOKUP(C122,DB!$A$2:$A$222,DB!$B$2:$B$222,""),IF(OR(G122="30L",G122="30R"),_xlfn.XLOOKUP(C122,DB!$A$2:$A$222,DB!$C$2:$C$222,""),""))</f>
        <v>OMSUK</v>
      </c>
      <c r="S122" s="3">
        <f t="shared" si="1"/>
        <v>19</v>
      </c>
      <c r="T122" s="3" t="str">
        <f>_xlfn.XLOOKUP(C122,DB!$A$2:$A$222,DB!$D$2:$D$222,"")</f>
        <v>Sector 3</v>
      </c>
    </row>
    <row r="123" spans="1:20" x14ac:dyDescent="0.2">
      <c r="A123" t="s">
        <v>473</v>
      </c>
      <c r="B123" t="s">
        <v>18</v>
      </c>
      <c r="C123" t="s">
        <v>48</v>
      </c>
      <c r="D123" t="s">
        <v>49</v>
      </c>
      <c r="E123" t="s">
        <v>4158</v>
      </c>
      <c r="F123" s="2">
        <v>46278.826874999999</v>
      </c>
      <c r="G123" t="s">
        <v>22</v>
      </c>
      <c r="H123" t="s">
        <v>4159</v>
      </c>
      <c r="I123" s="3">
        <v>360</v>
      </c>
      <c r="J123" t="s">
        <v>24</v>
      </c>
      <c r="K123" t="s">
        <v>25</v>
      </c>
      <c r="L123" s="3">
        <v>856</v>
      </c>
      <c r="M123" t="s">
        <v>52</v>
      </c>
      <c r="N123" s="2">
        <v>46278.873449074097</v>
      </c>
      <c r="O123" s="3">
        <v>360</v>
      </c>
      <c r="P123" t="s">
        <v>27</v>
      </c>
      <c r="Q123" s="3">
        <v>190</v>
      </c>
      <c r="R123" s="3" t="str">
        <f>IF(OR(G123="12R",G123="12L"),_xlfn.XLOOKUP(C123,DB!$A$2:$A$222,DB!$B$2:$B$222,""),IF(OR(G123="30L",G123="30R"),_xlfn.XLOOKUP(C123,DB!$A$2:$A$222,DB!$C$2:$C$222,""),""))</f>
        <v>UDGUV</v>
      </c>
      <c r="S123" s="3">
        <f t="shared" si="1"/>
        <v>19</v>
      </c>
      <c r="T123" s="3" t="str">
        <f>_xlfn.XLOOKUP(C123,DB!$A$2:$A$222,DB!$D$2:$D$222,"")</f>
        <v>Sector 2</v>
      </c>
    </row>
    <row r="124" spans="1:20" x14ac:dyDescent="0.2">
      <c r="A124" t="s">
        <v>470</v>
      </c>
      <c r="B124" t="s">
        <v>18</v>
      </c>
      <c r="C124" t="s">
        <v>298</v>
      </c>
      <c r="D124" t="s">
        <v>73</v>
      </c>
      <c r="E124" t="s">
        <v>1093</v>
      </c>
      <c r="F124" s="2">
        <v>46278.829618055599</v>
      </c>
      <c r="G124" t="s">
        <v>22</v>
      </c>
      <c r="H124" t="s">
        <v>4160</v>
      </c>
      <c r="I124" s="3">
        <v>330</v>
      </c>
      <c r="J124" t="s">
        <v>24</v>
      </c>
      <c r="K124" t="s">
        <v>25</v>
      </c>
      <c r="L124" s="3">
        <v>360</v>
      </c>
      <c r="M124" t="s">
        <v>4161</v>
      </c>
      <c r="N124" s="2">
        <v>46278.848946759303</v>
      </c>
      <c r="O124" s="3">
        <v>329</v>
      </c>
      <c r="P124" t="s">
        <v>27</v>
      </c>
      <c r="Q124" s="3">
        <v>40</v>
      </c>
      <c r="R124" s="3" t="str">
        <f>IF(OR(G124="12R",G124="12L"),_xlfn.XLOOKUP(C124,DB!$A$2:$A$222,DB!$B$2:$B$222,""),IF(OR(G124="30L",G124="30R"),_xlfn.XLOOKUP(C124,DB!$A$2:$A$222,DB!$C$2:$C$222,""),""))</f>
        <v>OMSUK</v>
      </c>
      <c r="S124" s="3">
        <f t="shared" si="1"/>
        <v>19</v>
      </c>
      <c r="T124" s="3" t="str">
        <f>_xlfn.XLOOKUP(C124,DB!$A$2:$A$222,DB!$D$2:$D$222,"")</f>
        <v>Sector 3</v>
      </c>
    </row>
    <row r="125" spans="1:20" x14ac:dyDescent="0.2">
      <c r="A125" t="s">
        <v>434</v>
      </c>
      <c r="B125" t="s">
        <v>18</v>
      </c>
      <c r="C125" t="s">
        <v>341</v>
      </c>
      <c r="D125" t="s">
        <v>155</v>
      </c>
      <c r="E125" t="s">
        <v>2225</v>
      </c>
      <c r="F125" s="2">
        <v>46278.832499999997</v>
      </c>
      <c r="G125" t="s">
        <v>22</v>
      </c>
      <c r="H125" t="s">
        <v>4162</v>
      </c>
      <c r="I125" s="3">
        <v>360</v>
      </c>
      <c r="J125" t="s">
        <v>24</v>
      </c>
      <c r="K125" t="s">
        <v>25</v>
      </c>
      <c r="L125" s="3">
        <v>538</v>
      </c>
      <c r="M125" t="s">
        <v>177</v>
      </c>
      <c r="N125" s="2">
        <v>46278.859976851898</v>
      </c>
      <c r="O125" s="3">
        <v>360</v>
      </c>
      <c r="P125" t="s">
        <v>27</v>
      </c>
      <c r="Q125" s="3">
        <v>40</v>
      </c>
      <c r="R125" s="3" t="str">
        <f>IF(OR(G125="12R",G125="12L"),_xlfn.XLOOKUP(C125,DB!$A$2:$A$222,DB!$B$2:$B$222,""),IF(OR(G125="30L",G125="30R"),_xlfn.XLOOKUP(C125,DB!$A$2:$A$222,DB!$C$2:$C$222,""),""))</f>
        <v>ENEBA</v>
      </c>
      <c r="S125" s="3">
        <f t="shared" si="1"/>
        <v>19</v>
      </c>
      <c r="T125" s="3" t="str">
        <f>_xlfn.XLOOKUP(C125,DB!$A$2:$A$222,DB!$D$2:$D$222,"")</f>
        <v>Sector 3</v>
      </c>
    </row>
    <row r="126" spans="1:20" x14ac:dyDescent="0.2">
      <c r="A126" t="s">
        <v>448</v>
      </c>
      <c r="B126" t="s">
        <v>18</v>
      </c>
      <c r="C126" t="s">
        <v>449</v>
      </c>
      <c r="D126" t="s">
        <v>20</v>
      </c>
      <c r="E126" t="s">
        <v>903</v>
      </c>
      <c r="F126" s="2">
        <v>46278.835590277798</v>
      </c>
      <c r="G126" t="s">
        <v>22</v>
      </c>
      <c r="H126" t="s">
        <v>4163</v>
      </c>
      <c r="I126" s="3">
        <v>320</v>
      </c>
      <c r="J126" t="s">
        <v>24</v>
      </c>
      <c r="K126" t="s">
        <v>25</v>
      </c>
      <c r="L126" s="3">
        <v>871</v>
      </c>
      <c r="M126" t="s">
        <v>39</v>
      </c>
      <c r="N126" s="2">
        <v>46278.882280092599</v>
      </c>
      <c r="O126" s="3">
        <v>320</v>
      </c>
      <c r="P126" t="s">
        <v>27</v>
      </c>
      <c r="Q126" s="3">
        <v>190</v>
      </c>
      <c r="R126" s="3" t="str">
        <f>IF(OR(G126="12R",G126="12L"),_xlfn.XLOOKUP(C126,DB!$A$2:$A$222,DB!$B$2:$B$222,""),IF(OR(G126="30L",G126="30R"),_xlfn.XLOOKUP(C126,DB!$A$2:$A$222,DB!$C$2:$C$222,""),""))</f>
        <v>UDGUV</v>
      </c>
      <c r="S126" s="3">
        <f t="shared" si="1"/>
        <v>20</v>
      </c>
      <c r="T126" s="3" t="str">
        <f>_xlfn.XLOOKUP(C126,DB!$A$2:$A$222,DB!$D$2:$D$222,"")</f>
        <v>Sector 2</v>
      </c>
    </row>
    <row r="127" spans="1:20" x14ac:dyDescent="0.2">
      <c r="A127" t="s">
        <v>3154</v>
      </c>
      <c r="B127" t="s">
        <v>18</v>
      </c>
      <c r="C127" t="s">
        <v>305</v>
      </c>
      <c r="D127" t="s">
        <v>174</v>
      </c>
      <c r="E127" t="s">
        <v>4164</v>
      </c>
      <c r="F127" s="2">
        <v>46278.836354166699</v>
      </c>
      <c r="G127" t="s">
        <v>22</v>
      </c>
      <c r="H127" t="s">
        <v>4165</v>
      </c>
      <c r="I127" s="3">
        <v>340</v>
      </c>
      <c r="J127" t="s">
        <v>24</v>
      </c>
      <c r="K127" t="s">
        <v>25</v>
      </c>
      <c r="L127" s="3">
        <v>433</v>
      </c>
      <c r="M127" t="s">
        <v>308</v>
      </c>
      <c r="N127" s="2">
        <v>46278.859849537002</v>
      </c>
      <c r="O127" s="3">
        <v>340</v>
      </c>
      <c r="P127" t="s">
        <v>27</v>
      </c>
      <c r="Q127" s="3">
        <v>40</v>
      </c>
      <c r="R127" s="3" t="str">
        <f>IF(OR(G127="12R",G127="12L"),_xlfn.XLOOKUP(C127,DB!$A$2:$A$222,DB!$B$2:$B$222,""),IF(OR(G127="30L",G127="30R"),_xlfn.XLOOKUP(C127,DB!$A$2:$A$222,DB!$C$2:$C$222,""),""))</f>
        <v>ENEBA</v>
      </c>
      <c r="S127" s="3">
        <f t="shared" si="1"/>
        <v>20</v>
      </c>
      <c r="T127" s="3" t="str">
        <f>_xlfn.XLOOKUP(C127,DB!$A$2:$A$222,DB!$D$2:$D$222,"")</f>
        <v>Sector 3</v>
      </c>
    </row>
    <row r="128" spans="1:20" x14ac:dyDescent="0.2">
      <c r="A128" t="s">
        <v>483</v>
      </c>
      <c r="B128" t="s">
        <v>18</v>
      </c>
      <c r="C128" t="s">
        <v>48</v>
      </c>
      <c r="D128" t="s">
        <v>20</v>
      </c>
      <c r="E128" t="s">
        <v>1389</v>
      </c>
      <c r="F128" s="2">
        <v>46278.841446759303</v>
      </c>
      <c r="G128" t="s">
        <v>22</v>
      </c>
      <c r="H128" t="s">
        <v>2482</v>
      </c>
      <c r="I128" s="3">
        <v>360</v>
      </c>
      <c r="J128" t="s">
        <v>24</v>
      </c>
      <c r="K128" t="s">
        <v>25</v>
      </c>
      <c r="L128" s="3">
        <v>859</v>
      </c>
      <c r="M128" t="s">
        <v>52</v>
      </c>
      <c r="N128" s="2">
        <v>46278.887418981503</v>
      </c>
      <c r="O128" s="3">
        <v>360</v>
      </c>
      <c r="P128" t="s">
        <v>27</v>
      </c>
      <c r="Q128" s="3">
        <v>190</v>
      </c>
      <c r="R128" s="3" t="str">
        <f>IF(OR(G128="12R",G128="12L"),_xlfn.XLOOKUP(C128,DB!$A$2:$A$222,DB!$B$2:$B$222,""),IF(OR(G128="30L",G128="30R"),_xlfn.XLOOKUP(C128,DB!$A$2:$A$222,DB!$C$2:$C$222,""),""))</f>
        <v>UDGUV</v>
      </c>
      <c r="S128" s="3">
        <f t="shared" si="1"/>
        <v>20</v>
      </c>
      <c r="T128" s="3" t="str">
        <f>_xlfn.XLOOKUP(C128,DB!$A$2:$A$222,DB!$D$2:$D$222,"")</f>
        <v>Sector 2</v>
      </c>
    </row>
    <row r="129" spans="1:20" x14ac:dyDescent="0.2">
      <c r="A129" t="s">
        <v>325</v>
      </c>
      <c r="B129" t="s">
        <v>18</v>
      </c>
      <c r="C129" t="s">
        <v>326</v>
      </c>
      <c r="D129" t="s">
        <v>155</v>
      </c>
      <c r="E129" t="s">
        <v>1465</v>
      </c>
      <c r="F129" s="2">
        <v>46278.8422685185</v>
      </c>
      <c r="G129" t="s">
        <v>22</v>
      </c>
      <c r="H129" t="s">
        <v>4166</v>
      </c>
      <c r="I129" s="3">
        <v>380</v>
      </c>
      <c r="J129" t="s">
        <v>24</v>
      </c>
      <c r="K129" t="s">
        <v>25</v>
      </c>
      <c r="L129" s="3">
        <v>433</v>
      </c>
      <c r="M129" t="s">
        <v>308</v>
      </c>
      <c r="N129" s="2">
        <v>46278.865717592598</v>
      </c>
      <c r="O129" s="3">
        <v>380</v>
      </c>
      <c r="P129" t="s">
        <v>27</v>
      </c>
      <c r="Q129" s="3">
        <v>40</v>
      </c>
      <c r="R129" s="3" t="str">
        <f>IF(OR(G129="12R",G129="12L"),_xlfn.XLOOKUP(C129,DB!$A$2:$A$222,DB!$B$2:$B$222,""),IF(OR(G129="30L",G129="30R"),_xlfn.XLOOKUP(C129,DB!$A$2:$A$222,DB!$C$2:$C$222,""),""))</f>
        <v>OMSUK</v>
      </c>
      <c r="S129" s="3">
        <f t="shared" si="1"/>
        <v>20</v>
      </c>
      <c r="T129" s="3" t="str">
        <f>_xlfn.XLOOKUP(C129,DB!$A$2:$A$222,DB!$D$2:$D$222,"")</f>
        <v>Sector 3</v>
      </c>
    </row>
    <row r="130" spans="1:20" x14ac:dyDescent="0.2">
      <c r="A130" t="s">
        <v>496</v>
      </c>
      <c r="B130" t="s">
        <v>18</v>
      </c>
      <c r="C130" t="s">
        <v>59</v>
      </c>
      <c r="D130" t="s">
        <v>65</v>
      </c>
      <c r="E130" t="s">
        <v>223</v>
      </c>
      <c r="F130" s="2">
        <v>46278.843287037002</v>
      </c>
      <c r="G130" t="s">
        <v>22</v>
      </c>
      <c r="H130" t="s">
        <v>4167</v>
      </c>
      <c r="I130" s="3">
        <v>380</v>
      </c>
      <c r="J130" t="s">
        <v>24</v>
      </c>
      <c r="K130" t="s">
        <v>25</v>
      </c>
      <c r="L130" s="3">
        <v>859</v>
      </c>
      <c r="M130" t="s">
        <v>52</v>
      </c>
      <c r="N130" s="2">
        <v>46278.891111111101</v>
      </c>
      <c r="O130" s="3">
        <v>380</v>
      </c>
      <c r="P130" t="s">
        <v>27</v>
      </c>
      <c r="Q130" s="3">
        <v>190</v>
      </c>
      <c r="R130" s="3" t="str">
        <f>IF(OR(G130="12R",G130="12L"),_xlfn.XLOOKUP(C130,DB!$A$2:$A$222,DB!$B$2:$B$222,""),IF(OR(G130="30L",G130="30R"),_xlfn.XLOOKUP(C130,DB!$A$2:$A$222,DB!$C$2:$C$222,""),""))</f>
        <v>UDGUV</v>
      </c>
      <c r="S130" s="3">
        <f t="shared" si="1"/>
        <v>20</v>
      </c>
      <c r="T130" s="3" t="str">
        <f>_xlfn.XLOOKUP(C130,DB!$A$2:$A$222,DB!$D$2:$D$222,"")</f>
        <v>Sector 2</v>
      </c>
    </row>
    <row r="131" spans="1:20" x14ac:dyDescent="0.2">
      <c r="A131" t="s">
        <v>3162</v>
      </c>
      <c r="B131" t="s">
        <v>18</v>
      </c>
      <c r="C131" t="s">
        <v>173</v>
      </c>
      <c r="D131" t="s">
        <v>174</v>
      </c>
      <c r="E131" t="s">
        <v>4168</v>
      </c>
      <c r="F131" s="2">
        <v>46278.845115740703</v>
      </c>
      <c r="G131" t="s">
        <v>22</v>
      </c>
      <c r="H131" t="s">
        <v>4169</v>
      </c>
      <c r="I131" s="3">
        <v>360</v>
      </c>
      <c r="J131" t="s">
        <v>24</v>
      </c>
      <c r="K131" t="s">
        <v>25</v>
      </c>
      <c r="L131" s="3">
        <v>868</v>
      </c>
      <c r="M131" t="s">
        <v>39</v>
      </c>
      <c r="N131" s="2">
        <v>46278.891331018502</v>
      </c>
      <c r="O131" s="3">
        <v>360</v>
      </c>
      <c r="P131" t="s">
        <v>27</v>
      </c>
      <c r="Q131" s="3">
        <v>190</v>
      </c>
      <c r="R131" s="3" t="str">
        <f>IF(OR(G131="12R",G131="12L"),_xlfn.XLOOKUP(C131,DB!$A$2:$A$222,DB!$B$2:$B$222,""),IF(OR(G131="30L",G131="30R"),_xlfn.XLOOKUP(C131,DB!$A$2:$A$222,DB!$C$2:$C$222,""),""))</f>
        <v>ENEBA</v>
      </c>
      <c r="S131" s="3">
        <f t="shared" ref="S131:S194" si="2">HOUR(F131)</f>
        <v>20</v>
      </c>
      <c r="T131" s="3" t="str">
        <f>_xlfn.XLOOKUP(C131,DB!$A$2:$A$222,DB!$D$2:$D$222,"")</f>
        <v>Sector 3</v>
      </c>
    </row>
    <row r="132" spans="1:20" x14ac:dyDescent="0.2">
      <c r="A132" t="s">
        <v>560</v>
      </c>
      <c r="B132" t="s">
        <v>18</v>
      </c>
      <c r="C132" t="s">
        <v>310</v>
      </c>
      <c r="D132" t="s">
        <v>36</v>
      </c>
      <c r="E132" t="s">
        <v>4170</v>
      </c>
      <c r="F132" s="2">
        <v>46278.849120370403</v>
      </c>
      <c r="G132" t="s">
        <v>22</v>
      </c>
      <c r="H132" t="s">
        <v>4171</v>
      </c>
      <c r="I132" s="3">
        <v>350</v>
      </c>
      <c r="J132" t="s">
        <v>24</v>
      </c>
      <c r="K132" t="s">
        <v>25</v>
      </c>
      <c r="L132" s="3">
        <v>132</v>
      </c>
      <c r="M132" t="s">
        <v>45</v>
      </c>
      <c r="N132" s="2">
        <v>46278.858506944402</v>
      </c>
      <c r="O132" s="3">
        <v>245</v>
      </c>
      <c r="P132" t="s">
        <v>27</v>
      </c>
      <c r="Q132" s="3">
        <v>190</v>
      </c>
      <c r="R132" s="3" t="str">
        <f>IF(OR(G132="12R",G132="12L"),_xlfn.XLOOKUP(C132,DB!$A$2:$A$222,DB!$B$2:$B$222,""),IF(OR(G132="30L",G132="30R"),_xlfn.XLOOKUP(C132,DB!$A$2:$A$222,DB!$C$2:$C$222,""),""))</f>
        <v>NUDAL</v>
      </c>
      <c r="S132" s="3">
        <f t="shared" si="2"/>
        <v>20</v>
      </c>
      <c r="T132" s="3" t="str">
        <f>_xlfn.XLOOKUP(C132,DB!$A$2:$A$222,DB!$D$2:$D$222,"")</f>
        <v>Sector 3</v>
      </c>
    </row>
    <row r="133" spans="1:20" x14ac:dyDescent="0.2">
      <c r="A133" t="s">
        <v>384</v>
      </c>
      <c r="B133" t="s">
        <v>18</v>
      </c>
      <c r="C133" t="s">
        <v>204</v>
      </c>
      <c r="D133" t="s">
        <v>205</v>
      </c>
      <c r="E133" t="s">
        <v>4172</v>
      </c>
      <c r="F133" s="2">
        <v>46278.850590277798</v>
      </c>
      <c r="G133" t="s">
        <v>22</v>
      </c>
      <c r="H133" t="s">
        <v>4173</v>
      </c>
      <c r="I133" s="3">
        <v>340</v>
      </c>
      <c r="J133" t="s">
        <v>24</v>
      </c>
      <c r="K133" t="s">
        <v>25</v>
      </c>
      <c r="L133" s="3">
        <v>389</v>
      </c>
      <c r="M133" t="s">
        <v>4174</v>
      </c>
      <c r="N133" s="2">
        <v>46278.870625000003</v>
      </c>
      <c r="O133" s="3">
        <v>340</v>
      </c>
      <c r="P133" t="s">
        <v>27</v>
      </c>
      <c r="Q133" s="3">
        <v>40</v>
      </c>
      <c r="R133" s="3" t="str">
        <f>IF(OR(G133="12R",G133="12L"),_xlfn.XLOOKUP(C133,DB!$A$2:$A$222,DB!$B$2:$B$222,""),IF(OR(G133="30L",G133="30R"),_xlfn.XLOOKUP(C133,DB!$A$2:$A$222,DB!$C$2:$C$222,""),""))</f>
        <v>OMSUK</v>
      </c>
      <c r="S133" s="3">
        <f t="shared" si="2"/>
        <v>20</v>
      </c>
      <c r="T133" s="3" t="str">
        <f>_xlfn.XLOOKUP(C133,DB!$A$2:$A$222,DB!$D$2:$D$222,"")</f>
        <v>Sector 3</v>
      </c>
    </row>
    <row r="134" spans="1:20" x14ac:dyDescent="0.2">
      <c r="A134" t="s">
        <v>499</v>
      </c>
      <c r="B134" t="s">
        <v>18</v>
      </c>
      <c r="C134" t="s">
        <v>48</v>
      </c>
      <c r="D134" t="s">
        <v>20</v>
      </c>
      <c r="E134" t="s">
        <v>650</v>
      </c>
      <c r="F134" s="2">
        <v>46278.854201388902</v>
      </c>
      <c r="G134" t="s">
        <v>22</v>
      </c>
      <c r="H134" t="s">
        <v>4175</v>
      </c>
      <c r="I134" s="3">
        <v>360</v>
      </c>
      <c r="J134" t="s">
        <v>24</v>
      </c>
      <c r="K134" t="s">
        <v>25</v>
      </c>
      <c r="L134" s="3">
        <v>859</v>
      </c>
      <c r="M134" t="s">
        <v>52</v>
      </c>
      <c r="N134" s="2">
        <v>46278.901203703703</v>
      </c>
      <c r="O134" s="3">
        <v>360</v>
      </c>
      <c r="P134" t="s">
        <v>27</v>
      </c>
      <c r="Q134" s="3">
        <v>190</v>
      </c>
      <c r="R134" s="3" t="str">
        <f>IF(OR(G134="12R",G134="12L"),_xlfn.XLOOKUP(C134,DB!$A$2:$A$222,DB!$B$2:$B$222,""),IF(OR(G134="30L",G134="30R"),_xlfn.XLOOKUP(C134,DB!$A$2:$A$222,DB!$C$2:$C$222,""),""))</f>
        <v>UDGUV</v>
      </c>
      <c r="S134" s="3">
        <f t="shared" si="2"/>
        <v>20</v>
      </c>
      <c r="T134" s="3" t="str">
        <f>_xlfn.XLOOKUP(C134,DB!$A$2:$A$222,DB!$D$2:$D$222,"")</f>
        <v>Sector 2</v>
      </c>
    </row>
    <row r="135" spans="1:20" x14ac:dyDescent="0.2">
      <c r="A135" t="s">
        <v>2328</v>
      </c>
      <c r="B135" t="s">
        <v>18</v>
      </c>
      <c r="C135" t="s">
        <v>337</v>
      </c>
      <c r="D135" t="s">
        <v>65</v>
      </c>
      <c r="E135" t="s">
        <v>2389</v>
      </c>
      <c r="F135" s="2">
        <v>46278.855416666702</v>
      </c>
      <c r="G135" t="s">
        <v>22</v>
      </c>
      <c r="H135" t="s">
        <v>4176</v>
      </c>
      <c r="I135" s="3">
        <v>380</v>
      </c>
      <c r="J135" t="s">
        <v>24</v>
      </c>
      <c r="K135" t="s">
        <v>25</v>
      </c>
      <c r="L135" s="3">
        <v>866</v>
      </c>
      <c r="M135" t="s">
        <v>52</v>
      </c>
      <c r="N135" s="2">
        <v>46278.903645833299</v>
      </c>
      <c r="O135" s="3">
        <v>380</v>
      </c>
      <c r="P135" t="s">
        <v>27</v>
      </c>
      <c r="Q135" s="3">
        <v>190</v>
      </c>
      <c r="R135" s="3" t="str">
        <f>IF(OR(G135="12R",G135="12L"),_xlfn.XLOOKUP(C135,DB!$A$2:$A$222,DB!$B$2:$B$222,""),IF(OR(G135="30L",G135="30R"),_xlfn.XLOOKUP(C135,DB!$A$2:$A$222,DB!$C$2:$C$222,""),""))</f>
        <v>UDGUV</v>
      </c>
      <c r="S135" s="3">
        <f t="shared" si="2"/>
        <v>20</v>
      </c>
      <c r="T135" s="3" t="str">
        <f>_xlfn.XLOOKUP(C135,DB!$A$2:$A$222,DB!$D$2:$D$222,"")</f>
        <v>Sector 2</v>
      </c>
    </row>
    <row r="136" spans="1:20" x14ac:dyDescent="0.2">
      <c r="A136" t="s">
        <v>503</v>
      </c>
      <c r="B136" t="s">
        <v>18</v>
      </c>
      <c r="C136" t="s">
        <v>182</v>
      </c>
      <c r="D136" t="s">
        <v>165</v>
      </c>
      <c r="E136" t="s">
        <v>4177</v>
      </c>
      <c r="F136" s="2">
        <v>46278.856689814798</v>
      </c>
      <c r="G136" t="s">
        <v>22</v>
      </c>
      <c r="H136" t="s">
        <v>4178</v>
      </c>
      <c r="I136" s="3">
        <v>350</v>
      </c>
      <c r="J136" t="s">
        <v>24</v>
      </c>
      <c r="K136" t="s">
        <v>25</v>
      </c>
      <c r="L136" s="3">
        <v>360</v>
      </c>
      <c r="M136" t="s">
        <v>4144</v>
      </c>
      <c r="N136" s="2">
        <v>46278.876018518502</v>
      </c>
      <c r="O136" s="3">
        <v>350</v>
      </c>
      <c r="P136" t="s">
        <v>27</v>
      </c>
      <c r="Q136" s="3">
        <v>40</v>
      </c>
      <c r="R136" s="3" t="str">
        <f>IF(OR(G136="12R",G136="12L"),_xlfn.XLOOKUP(C136,DB!$A$2:$A$222,DB!$B$2:$B$222,""),IF(OR(G136="30L",G136="30R"),_xlfn.XLOOKUP(C136,DB!$A$2:$A$222,DB!$C$2:$C$222,""),""))</f>
        <v>ENEBA</v>
      </c>
      <c r="S136" s="3">
        <f t="shared" si="2"/>
        <v>20</v>
      </c>
      <c r="T136" s="3" t="str">
        <f>_xlfn.XLOOKUP(C136,DB!$A$2:$A$222,DB!$D$2:$D$222,"")</f>
        <v>Sector 3</v>
      </c>
    </row>
    <row r="137" spans="1:20" x14ac:dyDescent="0.2">
      <c r="A137" t="s">
        <v>4179</v>
      </c>
      <c r="B137" t="s">
        <v>18</v>
      </c>
      <c r="C137" t="s">
        <v>35</v>
      </c>
      <c r="D137" t="s">
        <v>3022</v>
      </c>
      <c r="F137" s="2">
        <v>46278.8582060185</v>
      </c>
      <c r="G137" t="s">
        <v>22</v>
      </c>
      <c r="H137" t="s">
        <v>4180</v>
      </c>
      <c r="I137" s="3">
        <v>280</v>
      </c>
      <c r="J137" t="s">
        <v>24</v>
      </c>
      <c r="K137" t="s">
        <v>62</v>
      </c>
      <c r="L137" s="3">
        <v>893</v>
      </c>
      <c r="M137" t="s">
        <v>39</v>
      </c>
      <c r="N137" s="2">
        <v>46278.934872685197</v>
      </c>
      <c r="O137" s="3">
        <v>280</v>
      </c>
      <c r="P137" t="s">
        <v>192</v>
      </c>
      <c r="Q137" s="3">
        <v>40</v>
      </c>
      <c r="R137" s="3" t="str">
        <f>IF(OR(G137="12R",G137="12L"),_xlfn.XLOOKUP(C137,DB!$A$2:$A$222,DB!$B$2:$B$222,""),IF(OR(G137="30L",G137="30R"),_xlfn.XLOOKUP(C137,DB!$A$2:$A$222,DB!$C$2:$C$222,""),""))</f>
        <v>UDGUV</v>
      </c>
      <c r="S137" s="3">
        <f t="shared" si="2"/>
        <v>20</v>
      </c>
      <c r="T137" s="3" t="str">
        <f>_xlfn.XLOOKUP(C137,DB!$A$2:$A$222,DB!$D$2:$D$222,"")</f>
        <v>Sector 2</v>
      </c>
    </row>
    <row r="138" spans="1:20" x14ac:dyDescent="0.2">
      <c r="A138" t="s">
        <v>462</v>
      </c>
      <c r="B138" t="s">
        <v>18</v>
      </c>
      <c r="C138" t="s">
        <v>463</v>
      </c>
      <c r="D138" t="s">
        <v>36</v>
      </c>
      <c r="E138" t="s">
        <v>1207</v>
      </c>
      <c r="F138" s="2">
        <v>46278.860081018502</v>
      </c>
      <c r="G138" t="s">
        <v>22</v>
      </c>
      <c r="H138" t="s">
        <v>4181</v>
      </c>
      <c r="I138" s="3">
        <v>350</v>
      </c>
      <c r="J138" t="s">
        <v>24</v>
      </c>
      <c r="K138" t="s">
        <v>25</v>
      </c>
      <c r="L138" s="3">
        <v>345</v>
      </c>
      <c r="M138" t="s">
        <v>1784</v>
      </c>
      <c r="N138" s="2">
        <v>46278.879351851901</v>
      </c>
      <c r="O138" s="3">
        <v>330</v>
      </c>
      <c r="P138" t="s">
        <v>27</v>
      </c>
      <c r="Q138" s="3">
        <v>40</v>
      </c>
      <c r="R138" s="3" t="str">
        <f>IF(OR(G138="12R",G138="12L"),_xlfn.XLOOKUP(C138,DB!$A$2:$A$222,DB!$B$2:$B$222,""),IF(OR(G138="30L",G138="30R"),_xlfn.XLOOKUP(C138,DB!$A$2:$A$222,DB!$C$2:$C$222,""),""))</f>
        <v>OMSUK</v>
      </c>
      <c r="S138" s="3">
        <f t="shared" si="2"/>
        <v>20</v>
      </c>
      <c r="T138" s="3" t="str">
        <f>_xlfn.XLOOKUP(C138,DB!$A$2:$A$222,DB!$D$2:$D$222,"")</f>
        <v>Sector 3</v>
      </c>
    </row>
    <row r="139" spans="1:20" x14ac:dyDescent="0.2">
      <c r="A139" t="s">
        <v>487</v>
      </c>
      <c r="B139" t="s">
        <v>18</v>
      </c>
      <c r="C139" t="s">
        <v>136</v>
      </c>
      <c r="D139" t="s">
        <v>36</v>
      </c>
      <c r="E139" t="s">
        <v>3690</v>
      </c>
      <c r="F139" s="2">
        <v>46278.862395833297</v>
      </c>
      <c r="G139" t="s">
        <v>22</v>
      </c>
      <c r="H139" t="s">
        <v>4182</v>
      </c>
      <c r="I139" s="3">
        <v>300</v>
      </c>
      <c r="J139" t="s">
        <v>24</v>
      </c>
      <c r="K139" t="s">
        <v>25</v>
      </c>
      <c r="L139" s="3">
        <v>860</v>
      </c>
      <c r="M139" t="s">
        <v>52</v>
      </c>
      <c r="N139" s="2">
        <v>46278.910520833299</v>
      </c>
      <c r="O139" s="3">
        <v>300</v>
      </c>
      <c r="P139" t="s">
        <v>27</v>
      </c>
      <c r="Q139" s="3">
        <v>190</v>
      </c>
      <c r="R139" s="3" t="str">
        <f>IF(OR(G139="12R",G139="12L"),_xlfn.XLOOKUP(C139,DB!$A$2:$A$222,DB!$B$2:$B$222,""),IF(OR(G139="30L",G139="30R"),_xlfn.XLOOKUP(C139,DB!$A$2:$A$222,DB!$C$2:$C$222,""),""))</f>
        <v>UDGUV</v>
      </c>
      <c r="S139" s="3">
        <f t="shared" si="2"/>
        <v>20</v>
      </c>
      <c r="T139" s="3" t="str">
        <f>_xlfn.XLOOKUP(C139,DB!$A$2:$A$222,DB!$D$2:$D$222,"")</f>
        <v>Sector 2</v>
      </c>
    </row>
    <row r="140" spans="1:20" x14ac:dyDescent="0.2">
      <c r="A140" t="s">
        <v>895</v>
      </c>
      <c r="B140" t="s">
        <v>18</v>
      </c>
      <c r="C140" t="s">
        <v>896</v>
      </c>
      <c r="D140" t="s">
        <v>36</v>
      </c>
      <c r="E140" t="s">
        <v>3281</v>
      </c>
      <c r="F140" s="2">
        <v>46278.864062499997</v>
      </c>
      <c r="G140" t="s">
        <v>22</v>
      </c>
      <c r="H140" t="s">
        <v>4183</v>
      </c>
      <c r="I140" s="3">
        <v>360</v>
      </c>
      <c r="J140" t="s">
        <v>24</v>
      </c>
      <c r="K140" t="s">
        <v>25</v>
      </c>
      <c r="L140" s="3">
        <v>864</v>
      </c>
      <c r="M140" t="s">
        <v>267</v>
      </c>
      <c r="N140" s="2">
        <v>46278.911064814798</v>
      </c>
      <c r="O140" s="3">
        <v>360</v>
      </c>
      <c r="P140" t="s">
        <v>27</v>
      </c>
      <c r="Q140" s="3">
        <v>190</v>
      </c>
      <c r="R140" s="3" t="str">
        <f>IF(OR(G140="12R",G140="12L"),_xlfn.XLOOKUP(C140,DB!$A$2:$A$222,DB!$B$2:$B$222,""),IF(OR(G140="30L",G140="30R"),_xlfn.XLOOKUP(C140,DB!$A$2:$A$222,DB!$C$2:$C$222,""),""))</f>
        <v>UDGUV</v>
      </c>
      <c r="S140" s="3">
        <f t="shared" si="2"/>
        <v>20</v>
      </c>
      <c r="T140" s="3" t="str">
        <f>_xlfn.XLOOKUP(C140,DB!$A$2:$A$222,DB!$D$2:$D$222,"")</f>
        <v>Sector 2</v>
      </c>
    </row>
    <row r="141" spans="1:20" x14ac:dyDescent="0.2">
      <c r="A141" t="s">
        <v>1141</v>
      </c>
      <c r="B141" t="s">
        <v>18</v>
      </c>
      <c r="C141" t="s">
        <v>1142</v>
      </c>
      <c r="D141" t="s">
        <v>155</v>
      </c>
      <c r="E141" t="s">
        <v>1906</v>
      </c>
      <c r="F141" s="2">
        <v>46278.869027777801</v>
      </c>
      <c r="G141" t="s">
        <v>22</v>
      </c>
      <c r="H141" t="s">
        <v>4184</v>
      </c>
      <c r="I141" s="3">
        <v>380</v>
      </c>
      <c r="J141" t="s">
        <v>24</v>
      </c>
      <c r="K141" t="s">
        <v>25</v>
      </c>
      <c r="L141" s="3">
        <v>452</v>
      </c>
      <c r="M141" t="s">
        <v>4185</v>
      </c>
      <c r="N141" s="2">
        <v>46278.893252314803</v>
      </c>
      <c r="O141" s="3">
        <v>380</v>
      </c>
      <c r="P141" t="s">
        <v>27</v>
      </c>
      <c r="Q141" s="3">
        <v>40</v>
      </c>
      <c r="R141" s="3" t="str">
        <f>IF(OR(G141="12R",G141="12L"),_xlfn.XLOOKUP(C141,DB!$A$2:$A$222,DB!$B$2:$B$222,""),IF(OR(G141="30L",G141="30R"),_xlfn.XLOOKUP(C141,DB!$A$2:$A$222,DB!$C$2:$C$222,""),""))</f>
        <v>ENEBA</v>
      </c>
      <c r="S141" s="3">
        <f t="shared" si="2"/>
        <v>20</v>
      </c>
      <c r="T141" s="3" t="str">
        <f>_xlfn.XLOOKUP(C141,DB!$A$2:$A$222,DB!$D$2:$D$222,"")</f>
        <v>Sector 3</v>
      </c>
    </row>
    <row r="142" spans="1:20" x14ac:dyDescent="0.2">
      <c r="A142" t="s">
        <v>532</v>
      </c>
      <c r="B142" t="s">
        <v>18</v>
      </c>
      <c r="C142" t="s">
        <v>186</v>
      </c>
      <c r="D142" t="s">
        <v>49</v>
      </c>
      <c r="E142" t="s">
        <v>1663</v>
      </c>
      <c r="F142" s="2">
        <v>46278.870763888903</v>
      </c>
      <c r="G142" t="s">
        <v>22</v>
      </c>
      <c r="H142" t="s">
        <v>4186</v>
      </c>
      <c r="I142" s="3">
        <v>320</v>
      </c>
      <c r="J142" t="s">
        <v>24</v>
      </c>
      <c r="K142" t="s">
        <v>25</v>
      </c>
      <c r="L142" s="3">
        <v>376</v>
      </c>
      <c r="M142" t="s">
        <v>444</v>
      </c>
      <c r="N142" s="2">
        <v>46278.8915277778</v>
      </c>
      <c r="O142" s="3">
        <v>320</v>
      </c>
      <c r="P142" t="s">
        <v>27</v>
      </c>
      <c r="Q142" s="3">
        <v>40</v>
      </c>
      <c r="R142" s="3" t="str">
        <f>IF(OR(G142="12R",G142="12L"),_xlfn.XLOOKUP(C142,DB!$A$2:$A$222,DB!$B$2:$B$222,""),IF(OR(G142="30L",G142="30R"),_xlfn.XLOOKUP(C142,DB!$A$2:$A$222,DB!$C$2:$C$222,""),""))</f>
        <v>OMSUK</v>
      </c>
      <c r="S142" s="3">
        <f t="shared" si="2"/>
        <v>20</v>
      </c>
      <c r="T142" s="3" t="str">
        <f>_xlfn.XLOOKUP(C142,DB!$A$2:$A$222,DB!$D$2:$D$222,"")</f>
        <v>Sector 3</v>
      </c>
    </row>
    <row r="143" spans="1:20" x14ac:dyDescent="0.2">
      <c r="A143" t="s">
        <v>1243</v>
      </c>
      <c r="B143" t="s">
        <v>18</v>
      </c>
      <c r="C143" t="s">
        <v>48</v>
      </c>
      <c r="D143" t="s">
        <v>49</v>
      </c>
      <c r="E143" t="s">
        <v>1933</v>
      </c>
      <c r="F143" s="2">
        <v>46278.872719907398</v>
      </c>
      <c r="G143" t="s">
        <v>22</v>
      </c>
      <c r="H143" t="s">
        <v>4187</v>
      </c>
      <c r="I143" s="3">
        <v>360</v>
      </c>
      <c r="J143" t="s">
        <v>24</v>
      </c>
      <c r="K143" t="s">
        <v>25</v>
      </c>
      <c r="L143" s="3">
        <v>860</v>
      </c>
      <c r="M143" t="s">
        <v>52</v>
      </c>
      <c r="N143" s="2">
        <v>46278.919745370396</v>
      </c>
      <c r="O143" s="3">
        <v>360</v>
      </c>
      <c r="P143" t="s">
        <v>27</v>
      </c>
      <c r="Q143" s="3">
        <v>190</v>
      </c>
      <c r="R143" s="3" t="str">
        <f>IF(OR(G143="12R",G143="12L"),_xlfn.XLOOKUP(C143,DB!$A$2:$A$222,DB!$B$2:$B$222,""),IF(OR(G143="30L",G143="30R"),_xlfn.XLOOKUP(C143,DB!$A$2:$A$222,DB!$C$2:$C$222,""),""))</f>
        <v>UDGUV</v>
      </c>
      <c r="S143" s="3">
        <f t="shared" si="2"/>
        <v>20</v>
      </c>
      <c r="T143" s="3" t="str">
        <f>_xlfn.XLOOKUP(C143,DB!$A$2:$A$222,DB!$D$2:$D$222,"")</f>
        <v>Sector 2</v>
      </c>
    </row>
    <row r="144" spans="1:20" x14ac:dyDescent="0.2">
      <c r="A144" t="s">
        <v>4188</v>
      </c>
      <c r="B144" t="s">
        <v>18</v>
      </c>
      <c r="C144" t="s">
        <v>4189</v>
      </c>
      <c r="D144" t="s">
        <v>179</v>
      </c>
      <c r="F144" s="2">
        <v>46278.874490740702</v>
      </c>
      <c r="G144" t="s">
        <v>22</v>
      </c>
      <c r="H144" t="s">
        <v>4190</v>
      </c>
      <c r="I144" s="3">
        <v>380</v>
      </c>
      <c r="J144" t="s">
        <v>24</v>
      </c>
      <c r="K144" t="s">
        <v>62</v>
      </c>
      <c r="L144" s="3">
        <v>1032</v>
      </c>
      <c r="M144" t="s">
        <v>4191</v>
      </c>
      <c r="N144" s="2">
        <v>46278.938518518502</v>
      </c>
      <c r="O144" s="3">
        <v>380</v>
      </c>
      <c r="P144" t="s">
        <v>27</v>
      </c>
      <c r="Q144" s="3">
        <v>30</v>
      </c>
      <c r="R144" s="3" t="str">
        <f>IF(OR(G144="12R",G144="12L"),_xlfn.XLOOKUP(C144,DB!$A$2:$A$222,DB!$B$2:$B$222,""),IF(OR(G144="30L",G144="30R"),_xlfn.XLOOKUP(C144,DB!$A$2:$A$222,DB!$C$2:$C$222,""),""))</f>
        <v>UDGUV</v>
      </c>
      <c r="S144" s="3">
        <f t="shared" si="2"/>
        <v>20</v>
      </c>
      <c r="T144" s="3" t="str">
        <f>_xlfn.XLOOKUP(C144,DB!$A$2:$A$222,DB!$D$2:$D$222,"")</f>
        <v>Sector 2</v>
      </c>
    </row>
    <row r="145" spans="1:20" x14ac:dyDescent="0.2">
      <c r="A145" t="s">
        <v>550</v>
      </c>
      <c r="B145" t="s">
        <v>18</v>
      </c>
      <c r="C145" t="s">
        <v>551</v>
      </c>
      <c r="D145" t="s">
        <v>30</v>
      </c>
      <c r="E145" t="s">
        <v>1706</v>
      </c>
      <c r="F145" s="2">
        <v>46278.875578703701</v>
      </c>
      <c r="G145" t="s">
        <v>22</v>
      </c>
      <c r="H145" t="s">
        <v>4192</v>
      </c>
      <c r="I145" s="3">
        <v>360</v>
      </c>
      <c r="J145" t="s">
        <v>24</v>
      </c>
      <c r="K145" t="s">
        <v>25</v>
      </c>
      <c r="L145" s="3">
        <v>544</v>
      </c>
      <c r="M145" t="s">
        <v>177</v>
      </c>
      <c r="N145" s="2">
        <v>46278.905462962997</v>
      </c>
      <c r="O145" s="3">
        <v>360</v>
      </c>
      <c r="P145" t="s">
        <v>27</v>
      </c>
      <c r="Q145" s="3">
        <v>40</v>
      </c>
      <c r="R145" s="3" t="str">
        <f>IF(OR(G145="12R",G145="12L"),_xlfn.XLOOKUP(C145,DB!$A$2:$A$222,DB!$B$2:$B$222,""),IF(OR(G145="30L",G145="30R"),_xlfn.XLOOKUP(C145,DB!$A$2:$A$222,DB!$C$2:$C$222,""),""))</f>
        <v>OMSUK</v>
      </c>
      <c r="S145" s="3">
        <f t="shared" si="2"/>
        <v>21</v>
      </c>
      <c r="T145" s="3" t="str">
        <f>_xlfn.XLOOKUP(C145,DB!$A$2:$A$222,DB!$D$2:$D$222,"")</f>
        <v>Sector 3</v>
      </c>
    </row>
    <row r="146" spans="1:20" x14ac:dyDescent="0.2">
      <c r="A146" t="s">
        <v>520</v>
      </c>
      <c r="B146" t="s">
        <v>18</v>
      </c>
      <c r="C146" t="s">
        <v>521</v>
      </c>
      <c r="D146" t="s">
        <v>36</v>
      </c>
      <c r="E146" t="s">
        <v>1253</v>
      </c>
      <c r="F146" s="2">
        <v>46278.8780555556</v>
      </c>
      <c r="G146" t="s">
        <v>22</v>
      </c>
      <c r="H146" t="s">
        <v>4193</v>
      </c>
      <c r="I146" s="3">
        <v>350</v>
      </c>
      <c r="J146" t="s">
        <v>24</v>
      </c>
      <c r="K146" t="s">
        <v>25</v>
      </c>
      <c r="L146" s="3">
        <v>219</v>
      </c>
      <c r="M146" t="s">
        <v>68</v>
      </c>
      <c r="N146" s="2">
        <v>46278.892372685201</v>
      </c>
      <c r="O146" s="3">
        <v>279</v>
      </c>
      <c r="P146" t="s">
        <v>27</v>
      </c>
      <c r="Q146" s="3">
        <v>190</v>
      </c>
      <c r="R146" s="3" t="str">
        <f>IF(OR(G146="12R",G146="12L"),_xlfn.XLOOKUP(C146,DB!$A$2:$A$222,DB!$B$2:$B$222,""),IF(OR(G146="30L",G146="30R"),_xlfn.XLOOKUP(C146,DB!$A$2:$A$222,DB!$C$2:$C$222,""),""))</f>
        <v>CZM</v>
      </c>
      <c r="S146" s="3">
        <f t="shared" si="2"/>
        <v>21</v>
      </c>
      <c r="T146" s="3" t="str">
        <f>_xlfn.XLOOKUP(C146,DB!$A$2:$A$222,DB!$D$2:$D$222,"")</f>
        <v>Sector 7</v>
      </c>
    </row>
    <row r="147" spans="1:20" x14ac:dyDescent="0.2">
      <c r="A147" t="s">
        <v>1239</v>
      </c>
      <c r="B147" t="s">
        <v>18</v>
      </c>
      <c r="C147" t="s">
        <v>298</v>
      </c>
      <c r="D147" t="s">
        <v>73</v>
      </c>
      <c r="E147" t="s">
        <v>416</v>
      </c>
      <c r="F147" s="2">
        <v>46278.879108796304</v>
      </c>
      <c r="G147" t="s">
        <v>22</v>
      </c>
      <c r="H147" t="s">
        <v>4194</v>
      </c>
      <c r="I147" s="3">
        <v>330</v>
      </c>
      <c r="J147" t="s">
        <v>24</v>
      </c>
      <c r="K147" t="s">
        <v>25</v>
      </c>
      <c r="L147" s="3">
        <v>281</v>
      </c>
      <c r="M147" t="s">
        <v>4195</v>
      </c>
      <c r="N147" s="2">
        <v>46278.895428240699</v>
      </c>
      <c r="O147" s="3">
        <v>301</v>
      </c>
      <c r="P147" t="s">
        <v>27</v>
      </c>
      <c r="Q147" s="3">
        <v>40</v>
      </c>
      <c r="R147" s="3" t="str">
        <f>IF(OR(G147="12R",G147="12L"),_xlfn.XLOOKUP(C147,DB!$A$2:$A$222,DB!$B$2:$B$222,""),IF(OR(G147="30L",G147="30R"),_xlfn.XLOOKUP(C147,DB!$A$2:$A$222,DB!$C$2:$C$222,""),""))</f>
        <v>OMSUK</v>
      </c>
      <c r="S147" s="3">
        <f t="shared" si="2"/>
        <v>21</v>
      </c>
      <c r="T147" s="3" t="str">
        <f>_xlfn.XLOOKUP(C147,DB!$A$2:$A$222,DB!$D$2:$D$222,"")</f>
        <v>Sector 3</v>
      </c>
    </row>
    <row r="148" spans="1:20" x14ac:dyDescent="0.2">
      <c r="A148" t="s">
        <v>535</v>
      </c>
      <c r="B148" t="s">
        <v>18</v>
      </c>
      <c r="C148" t="s">
        <v>173</v>
      </c>
      <c r="D148" t="s">
        <v>73</v>
      </c>
      <c r="E148" t="s">
        <v>2178</v>
      </c>
      <c r="F148" s="2">
        <v>46278.880590277797</v>
      </c>
      <c r="G148" t="s">
        <v>22</v>
      </c>
      <c r="H148" t="s">
        <v>4196</v>
      </c>
      <c r="I148" s="3">
        <v>360</v>
      </c>
      <c r="J148" t="s">
        <v>24</v>
      </c>
      <c r="K148" t="s">
        <v>25</v>
      </c>
      <c r="L148" s="3">
        <v>529</v>
      </c>
      <c r="M148" t="s">
        <v>4197</v>
      </c>
      <c r="N148" s="2">
        <v>46278.908599536997</v>
      </c>
      <c r="O148" s="3">
        <v>340</v>
      </c>
      <c r="P148" t="s">
        <v>27</v>
      </c>
      <c r="Q148" s="3">
        <v>40</v>
      </c>
      <c r="R148" s="3" t="str">
        <f>IF(OR(G148="12R",G148="12L"),_xlfn.XLOOKUP(C148,DB!$A$2:$A$222,DB!$B$2:$B$222,""),IF(OR(G148="30L",G148="30R"),_xlfn.XLOOKUP(C148,DB!$A$2:$A$222,DB!$C$2:$C$222,""),""))</f>
        <v>ENEBA</v>
      </c>
      <c r="S148" s="3">
        <f t="shared" si="2"/>
        <v>21</v>
      </c>
      <c r="T148" s="3" t="str">
        <f>_xlfn.XLOOKUP(C148,DB!$A$2:$A$222,DB!$D$2:$D$222,"")</f>
        <v>Sector 3</v>
      </c>
    </row>
    <row r="149" spans="1:20" x14ac:dyDescent="0.2">
      <c r="A149" t="s">
        <v>4198</v>
      </c>
      <c r="B149" t="s">
        <v>18</v>
      </c>
      <c r="C149" t="s">
        <v>83</v>
      </c>
      <c r="D149" t="s">
        <v>1435</v>
      </c>
      <c r="F149" s="2">
        <v>46278.881388888898</v>
      </c>
      <c r="G149" t="s">
        <v>22</v>
      </c>
      <c r="H149" t="s">
        <v>4199</v>
      </c>
      <c r="I149" s="3">
        <v>220</v>
      </c>
      <c r="J149" t="s">
        <v>24</v>
      </c>
      <c r="K149" t="s">
        <v>62</v>
      </c>
      <c r="L149" s="3">
        <v>351</v>
      </c>
      <c r="M149" t="s">
        <v>83</v>
      </c>
      <c r="N149" s="2">
        <v>46278.904247685197</v>
      </c>
      <c r="O149" s="3">
        <v>0</v>
      </c>
      <c r="P149" t="s">
        <v>27</v>
      </c>
      <c r="Q149" s="3">
        <v>30</v>
      </c>
      <c r="R149" s="3" t="str">
        <f>IF(OR(G149="12R",G149="12L"),_xlfn.XLOOKUP(C149,DB!$A$2:$A$222,DB!$B$2:$B$222,""),IF(OR(G149="30L",G149="30R"),_xlfn.XLOOKUP(C149,DB!$A$2:$A$222,DB!$C$2:$C$222,""),""))</f>
        <v>UDGUV</v>
      </c>
      <c r="S149" s="3">
        <f t="shared" si="2"/>
        <v>21</v>
      </c>
      <c r="T149" s="3" t="str">
        <f>_xlfn.XLOOKUP(C149,DB!$A$2:$A$222,DB!$D$2:$D$222,"")</f>
        <v>Sector 2</v>
      </c>
    </row>
    <row r="150" spans="1:20" x14ac:dyDescent="0.2">
      <c r="A150" t="s">
        <v>528</v>
      </c>
      <c r="B150" t="s">
        <v>18</v>
      </c>
      <c r="C150" t="s">
        <v>529</v>
      </c>
      <c r="D150" t="s">
        <v>49</v>
      </c>
      <c r="E150" t="s">
        <v>4200</v>
      </c>
      <c r="F150" s="2">
        <v>46278.8847453704</v>
      </c>
      <c r="G150" t="s">
        <v>22</v>
      </c>
      <c r="H150" t="s">
        <v>4201</v>
      </c>
      <c r="I150" s="3">
        <v>320</v>
      </c>
      <c r="J150" t="s">
        <v>24</v>
      </c>
      <c r="K150" t="s">
        <v>25</v>
      </c>
      <c r="L150" s="3">
        <v>383</v>
      </c>
      <c r="M150" t="s">
        <v>444</v>
      </c>
      <c r="N150" s="2">
        <v>46278.9055787037</v>
      </c>
      <c r="O150" s="3">
        <v>320</v>
      </c>
      <c r="P150" t="s">
        <v>27</v>
      </c>
      <c r="Q150" s="3">
        <v>40</v>
      </c>
      <c r="R150" s="3" t="str">
        <f>IF(OR(G150="12R",G150="12L"),_xlfn.XLOOKUP(C150,DB!$A$2:$A$222,DB!$B$2:$B$222,""),IF(OR(G150="30L",G150="30R"),_xlfn.XLOOKUP(C150,DB!$A$2:$A$222,DB!$C$2:$C$222,""),""))</f>
        <v>UDGUV</v>
      </c>
      <c r="S150" s="3">
        <f t="shared" si="2"/>
        <v>21</v>
      </c>
      <c r="T150" s="3" t="str">
        <f>_xlfn.XLOOKUP(C150,DB!$A$2:$A$222,DB!$D$2:$D$222,"")</f>
        <v>Sector 2</v>
      </c>
    </row>
    <row r="151" spans="1:20" x14ac:dyDescent="0.2">
      <c r="A151" t="s">
        <v>395</v>
      </c>
      <c r="B151" t="s">
        <v>18</v>
      </c>
      <c r="C151" t="s">
        <v>396</v>
      </c>
      <c r="D151" t="s">
        <v>155</v>
      </c>
      <c r="E151" t="s">
        <v>1962</v>
      </c>
      <c r="F151" s="2">
        <v>46278.886122685202</v>
      </c>
      <c r="G151" t="s">
        <v>22</v>
      </c>
      <c r="H151" t="s">
        <v>4202</v>
      </c>
      <c r="I151" s="3">
        <v>380</v>
      </c>
      <c r="J151" t="s">
        <v>24</v>
      </c>
      <c r="K151" t="s">
        <v>25</v>
      </c>
      <c r="L151" s="3">
        <v>520</v>
      </c>
      <c r="M151" t="s">
        <v>3284</v>
      </c>
      <c r="N151" s="2">
        <v>46278.913645833301</v>
      </c>
      <c r="O151" s="3">
        <v>380</v>
      </c>
      <c r="P151" t="s">
        <v>27</v>
      </c>
      <c r="Q151" s="3">
        <v>40</v>
      </c>
      <c r="R151" s="3" t="str">
        <f>IF(OR(G151="12R",G151="12L"),_xlfn.XLOOKUP(C151,DB!$A$2:$A$222,DB!$B$2:$B$222,""),IF(OR(G151="30L",G151="30R"),_xlfn.XLOOKUP(C151,DB!$A$2:$A$222,DB!$C$2:$C$222,""),""))</f>
        <v>UDGUV</v>
      </c>
      <c r="S151" s="3">
        <f t="shared" si="2"/>
        <v>21</v>
      </c>
      <c r="T151" s="3" t="str">
        <f>_xlfn.XLOOKUP(C151,DB!$A$2:$A$222,DB!$D$2:$D$222,"")</f>
        <v>Sector 2</v>
      </c>
    </row>
    <row r="152" spans="1:20" x14ac:dyDescent="0.2">
      <c r="A152" t="s">
        <v>542</v>
      </c>
      <c r="B152" t="s">
        <v>18</v>
      </c>
      <c r="C152" t="s">
        <v>543</v>
      </c>
      <c r="D152" t="s">
        <v>165</v>
      </c>
      <c r="E152" t="s">
        <v>3456</v>
      </c>
      <c r="F152" s="2">
        <v>46278.888425925899</v>
      </c>
      <c r="G152" t="s">
        <v>22</v>
      </c>
      <c r="H152" t="s">
        <v>4203</v>
      </c>
      <c r="I152" s="3">
        <v>320</v>
      </c>
      <c r="J152" t="s">
        <v>24</v>
      </c>
      <c r="K152" t="s">
        <v>25</v>
      </c>
      <c r="L152" s="3">
        <v>382</v>
      </c>
      <c r="M152" t="s">
        <v>4204</v>
      </c>
      <c r="N152" s="2">
        <v>46278.908888888902</v>
      </c>
      <c r="O152" s="3">
        <v>300</v>
      </c>
      <c r="P152" t="s">
        <v>27</v>
      </c>
      <c r="Q152" s="3">
        <v>40</v>
      </c>
      <c r="R152" s="3" t="str">
        <f>IF(OR(G152="12R",G152="12L"),_xlfn.XLOOKUP(C152,DB!$A$2:$A$222,DB!$B$2:$B$222,""),IF(OR(G152="30L",G152="30R"),_xlfn.XLOOKUP(C152,DB!$A$2:$A$222,DB!$C$2:$C$222,""),""))</f>
        <v>OMSUK</v>
      </c>
      <c r="S152" s="3">
        <f t="shared" si="2"/>
        <v>21</v>
      </c>
      <c r="T152" s="3" t="str">
        <f>_xlfn.XLOOKUP(C152,DB!$A$2:$A$222,DB!$D$2:$D$222,"")</f>
        <v>Sector 3</v>
      </c>
    </row>
    <row r="153" spans="1:20" x14ac:dyDescent="0.2">
      <c r="A153" t="s">
        <v>479</v>
      </c>
      <c r="B153" t="s">
        <v>18</v>
      </c>
      <c r="C153" t="s">
        <v>164</v>
      </c>
      <c r="D153" t="s">
        <v>49</v>
      </c>
      <c r="E153" t="s">
        <v>3171</v>
      </c>
      <c r="F153" s="2">
        <v>46278.8898611111</v>
      </c>
      <c r="G153" t="s">
        <v>22</v>
      </c>
      <c r="H153" t="s">
        <v>4205</v>
      </c>
      <c r="I153" s="3">
        <v>320</v>
      </c>
      <c r="J153" t="s">
        <v>24</v>
      </c>
      <c r="K153" t="s">
        <v>25</v>
      </c>
      <c r="L153" s="3">
        <v>509</v>
      </c>
      <c r="M153" t="s">
        <v>2312</v>
      </c>
      <c r="N153" s="2">
        <v>46278.9161805556</v>
      </c>
      <c r="O153" s="3">
        <v>320</v>
      </c>
      <c r="P153" t="s">
        <v>27</v>
      </c>
      <c r="Q153" s="3">
        <v>40</v>
      </c>
      <c r="R153" s="3" t="str">
        <f>IF(OR(G153="12R",G153="12L"),_xlfn.XLOOKUP(C153,DB!$A$2:$A$222,DB!$B$2:$B$222,""),IF(OR(G153="30L",G153="30R"),_xlfn.XLOOKUP(C153,DB!$A$2:$A$222,DB!$C$2:$C$222,""),""))</f>
        <v>ENEBA</v>
      </c>
      <c r="S153" s="3">
        <f t="shared" si="2"/>
        <v>21</v>
      </c>
      <c r="T153" s="3" t="str">
        <f>_xlfn.XLOOKUP(C153,DB!$A$2:$A$222,DB!$D$2:$D$222,"")</f>
        <v>Sector 3</v>
      </c>
    </row>
    <row r="154" spans="1:20" x14ac:dyDescent="0.2">
      <c r="A154" t="s">
        <v>577</v>
      </c>
      <c r="B154" t="s">
        <v>18</v>
      </c>
      <c r="C154" t="s">
        <v>289</v>
      </c>
      <c r="D154" t="s">
        <v>65</v>
      </c>
      <c r="E154" t="s">
        <v>2117</v>
      </c>
      <c r="F154" s="2">
        <v>46278.8908912037</v>
      </c>
      <c r="G154" t="s">
        <v>22</v>
      </c>
      <c r="H154" t="s">
        <v>4206</v>
      </c>
      <c r="I154" s="3">
        <v>380</v>
      </c>
      <c r="J154" t="s">
        <v>24</v>
      </c>
      <c r="K154" t="s">
        <v>25</v>
      </c>
      <c r="L154" s="3">
        <v>858</v>
      </c>
      <c r="M154" t="s">
        <v>289</v>
      </c>
      <c r="N154" s="2">
        <v>46278.9394791667</v>
      </c>
      <c r="O154" s="3">
        <v>15</v>
      </c>
      <c r="P154" t="s">
        <v>27</v>
      </c>
      <c r="Q154" s="3">
        <v>190</v>
      </c>
      <c r="R154" s="3" t="str">
        <f>IF(OR(G154="12R",G154="12L"),_xlfn.XLOOKUP(C154,DB!$A$2:$A$222,DB!$B$2:$B$222,""),IF(OR(G154="30L",G154="30R"),_xlfn.XLOOKUP(C154,DB!$A$2:$A$222,DB!$C$2:$C$222,""),""))</f>
        <v>UDGUV</v>
      </c>
      <c r="S154" s="3">
        <f t="shared" si="2"/>
        <v>21</v>
      </c>
      <c r="T154" s="3" t="str">
        <f>_xlfn.XLOOKUP(C154,DB!$A$2:$A$222,DB!$D$2:$D$222,"")</f>
        <v>Sector 2</v>
      </c>
    </row>
    <row r="155" spans="1:20" x14ac:dyDescent="0.2">
      <c r="A155" t="s">
        <v>1267</v>
      </c>
      <c r="B155" t="s">
        <v>18</v>
      </c>
      <c r="C155" t="s">
        <v>1268</v>
      </c>
      <c r="D155" t="s">
        <v>20</v>
      </c>
      <c r="E155" t="s">
        <v>4207</v>
      </c>
      <c r="F155" s="2">
        <v>46278.891782407401</v>
      </c>
      <c r="G155" t="s">
        <v>22</v>
      </c>
      <c r="H155" t="s">
        <v>4208</v>
      </c>
      <c r="I155" s="3">
        <v>340</v>
      </c>
      <c r="J155" t="s">
        <v>24</v>
      </c>
      <c r="K155" t="s">
        <v>25</v>
      </c>
      <c r="L155" s="3">
        <v>566</v>
      </c>
      <c r="M155" t="s">
        <v>4209</v>
      </c>
      <c r="N155" s="2">
        <v>46278.921631944402</v>
      </c>
      <c r="O155" s="3">
        <v>340</v>
      </c>
      <c r="P155" t="s">
        <v>27</v>
      </c>
      <c r="Q155" s="3">
        <v>40</v>
      </c>
      <c r="R155" s="3" t="str">
        <f>IF(OR(G155="12R",G155="12L"),_xlfn.XLOOKUP(C155,DB!$A$2:$A$222,DB!$B$2:$B$222,""),IF(OR(G155="30L",G155="30R"),_xlfn.XLOOKUP(C155,DB!$A$2:$A$222,DB!$C$2:$C$222,""),""))</f>
        <v>ENEBA</v>
      </c>
      <c r="S155" s="3">
        <f t="shared" si="2"/>
        <v>21</v>
      </c>
      <c r="T155" s="3" t="str">
        <f>_xlfn.XLOOKUP(C155,DB!$A$2:$A$222,DB!$D$2:$D$222,"")</f>
        <v>Sector 3</v>
      </c>
    </row>
    <row r="156" spans="1:20" x14ac:dyDescent="0.2">
      <c r="A156" t="s">
        <v>493</v>
      </c>
      <c r="B156" t="s">
        <v>18</v>
      </c>
      <c r="C156" t="s">
        <v>467</v>
      </c>
      <c r="D156" t="s">
        <v>36</v>
      </c>
      <c r="E156" t="s">
        <v>488</v>
      </c>
      <c r="F156" s="2">
        <v>46278.893217592602</v>
      </c>
      <c r="G156" t="s">
        <v>22</v>
      </c>
      <c r="H156" t="s">
        <v>4210</v>
      </c>
      <c r="I156" s="3">
        <v>360</v>
      </c>
      <c r="J156" t="s">
        <v>24</v>
      </c>
      <c r="K156" t="s">
        <v>25</v>
      </c>
      <c r="L156" s="3">
        <v>862</v>
      </c>
      <c r="M156" t="s">
        <v>267</v>
      </c>
      <c r="N156" s="2">
        <v>46278.940115740697</v>
      </c>
      <c r="O156" s="3">
        <v>360</v>
      </c>
      <c r="P156" t="s">
        <v>27</v>
      </c>
      <c r="Q156" s="3">
        <v>190</v>
      </c>
      <c r="R156" s="3" t="str">
        <f>IF(OR(G156="12R",G156="12L"),_xlfn.XLOOKUP(C156,DB!$A$2:$A$222,DB!$B$2:$B$222,""),IF(OR(G156="30L",G156="30R"),_xlfn.XLOOKUP(C156,DB!$A$2:$A$222,DB!$C$2:$C$222,""),""))</f>
        <v>UDGUV</v>
      </c>
      <c r="S156" s="3">
        <f t="shared" si="2"/>
        <v>21</v>
      </c>
      <c r="T156" s="3" t="str">
        <f>_xlfn.XLOOKUP(C156,DB!$A$2:$A$222,DB!$D$2:$D$222,"")</f>
        <v>Sector 2</v>
      </c>
    </row>
    <row r="157" spans="1:20" x14ac:dyDescent="0.2">
      <c r="A157" t="s">
        <v>547</v>
      </c>
      <c r="B157" t="s">
        <v>18</v>
      </c>
      <c r="C157" t="s">
        <v>35</v>
      </c>
      <c r="D157" t="s">
        <v>36</v>
      </c>
      <c r="E157" t="s">
        <v>2144</v>
      </c>
      <c r="F157" s="2">
        <v>46278.898460648103</v>
      </c>
      <c r="G157" t="s">
        <v>22</v>
      </c>
      <c r="H157" t="s">
        <v>4211</v>
      </c>
      <c r="I157" s="3">
        <v>360</v>
      </c>
      <c r="J157" t="s">
        <v>24</v>
      </c>
      <c r="K157" t="s">
        <v>25</v>
      </c>
      <c r="L157" s="3">
        <v>866</v>
      </c>
      <c r="M157" t="s">
        <v>39</v>
      </c>
      <c r="N157" s="2">
        <v>46278.944606481498</v>
      </c>
      <c r="O157" s="3">
        <v>360</v>
      </c>
      <c r="P157" t="s">
        <v>27</v>
      </c>
      <c r="Q157" s="3">
        <v>190</v>
      </c>
      <c r="R157" s="3" t="str">
        <f>IF(OR(G157="12R",G157="12L"),_xlfn.XLOOKUP(C157,DB!$A$2:$A$222,DB!$B$2:$B$222,""),IF(OR(G157="30L",G157="30R"),_xlfn.XLOOKUP(C157,DB!$A$2:$A$222,DB!$C$2:$C$222,""),""))</f>
        <v>UDGUV</v>
      </c>
      <c r="S157" s="3">
        <f t="shared" si="2"/>
        <v>21</v>
      </c>
      <c r="T157" s="3" t="str">
        <f>_xlfn.XLOOKUP(C157,DB!$A$2:$A$222,DB!$D$2:$D$222,"")</f>
        <v>Sector 2</v>
      </c>
    </row>
    <row r="158" spans="1:20" x14ac:dyDescent="0.2">
      <c r="A158" t="s">
        <v>525</v>
      </c>
      <c r="B158" t="s">
        <v>18</v>
      </c>
      <c r="C158" t="s">
        <v>341</v>
      </c>
      <c r="D158" t="s">
        <v>155</v>
      </c>
      <c r="E158" t="s">
        <v>3609</v>
      </c>
      <c r="F158" s="2">
        <v>46278.900231481501</v>
      </c>
      <c r="G158" t="s">
        <v>22</v>
      </c>
      <c r="H158" t="s">
        <v>4212</v>
      </c>
      <c r="I158" s="3">
        <v>380</v>
      </c>
      <c r="J158" t="s">
        <v>24</v>
      </c>
      <c r="K158" t="s">
        <v>25</v>
      </c>
      <c r="L158" s="3">
        <v>523</v>
      </c>
      <c r="M158" t="s">
        <v>177</v>
      </c>
      <c r="N158" s="2">
        <v>46278.927604166704</v>
      </c>
      <c r="O158" s="3">
        <v>380</v>
      </c>
      <c r="P158" t="s">
        <v>27</v>
      </c>
      <c r="Q158" s="3">
        <v>40</v>
      </c>
      <c r="R158" s="3" t="str">
        <f>IF(OR(G158="12R",G158="12L"),_xlfn.XLOOKUP(C158,DB!$A$2:$A$222,DB!$B$2:$B$222,""),IF(OR(G158="30L",G158="30R"),_xlfn.XLOOKUP(C158,DB!$A$2:$A$222,DB!$C$2:$C$222,""),""))</f>
        <v>ENEBA</v>
      </c>
      <c r="S158" s="3">
        <f t="shared" si="2"/>
        <v>21</v>
      </c>
      <c r="T158" s="3" t="str">
        <f>_xlfn.XLOOKUP(C158,DB!$A$2:$A$222,DB!$D$2:$D$222,"")</f>
        <v>Sector 3</v>
      </c>
    </row>
    <row r="159" spans="1:20" x14ac:dyDescent="0.2">
      <c r="A159" t="s">
        <v>566</v>
      </c>
      <c r="B159" t="s">
        <v>18</v>
      </c>
      <c r="C159" t="s">
        <v>19</v>
      </c>
      <c r="D159" t="s">
        <v>65</v>
      </c>
      <c r="E159" t="s">
        <v>1432</v>
      </c>
      <c r="F159" s="2">
        <v>46278.905381944402</v>
      </c>
      <c r="G159" t="s">
        <v>22</v>
      </c>
      <c r="H159" t="s">
        <v>4213</v>
      </c>
      <c r="I159" s="3">
        <v>380</v>
      </c>
      <c r="J159" t="s">
        <v>24</v>
      </c>
      <c r="K159" t="s">
        <v>25</v>
      </c>
      <c r="L159" s="3">
        <v>860</v>
      </c>
      <c r="M159" t="s">
        <v>26</v>
      </c>
      <c r="N159" s="2">
        <v>46278.953657407401</v>
      </c>
      <c r="O159" s="3">
        <v>380</v>
      </c>
      <c r="P159" t="s">
        <v>27</v>
      </c>
      <c r="Q159" s="3">
        <v>190</v>
      </c>
      <c r="R159" s="3" t="str">
        <f>IF(OR(G159="12R",G159="12L"),_xlfn.XLOOKUP(C159,DB!$A$2:$A$222,DB!$B$2:$B$222,""),IF(OR(G159="30L",G159="30R"),_xlfn.XLOOKUP(C159,DB!$A$2:$A$222,DB!$C$2:$C$222,""),""))</f>
        <v>UDGUV</v>
      </c>
      <c r="S159" s="3">
        <f t="shared" si="2"/>
        <v>21</v>
      </c>
      <c r="T159" s="3" t="str">
        <f>_xlfn.XLOOKUP(C159,DB!$A$2:$A$222,DB!$D$2:$D$222,"")</f>
        <v>Sector 2</v>
      </c>
    </row>
    <row r="160" spans="1:20" x14ac:dyDescent="0.2">
      <c r="A160" t="s">
        <v>2371</v>
      </c>
      <c r="B160" t="s">
        <v>18</v>
      </c>
      <c r="C160" t="s">
        <v>928</v>
      </c>
      <c r="D160" t="s">
        <v>421</v>
      </c>
      <c r="E160" t="s">
        <v>518</v>
      </c>
      <c r="F160" s="2">
        <v>46278.908622685201</v>
      </c>
      <c r="G160" t="s">
        <v>22</v>
      </c>
      <c r="H160" t="s">
        <v>4214</v>
      </c>
      <c r="I160" s="3">
        <v>390</v>
      </c>
      <c r="J160" t="s">
        <v>24</v>
      </c>
      <c r="K160" t="s">
        <v>25</v>
      </c>
      <c r="L160" s="3">
        <v>293</v>
      </c>
      <c r="M160" t="s">
        <v>4215</v>
      </c>
      <c r="N160" s="2">
        <v>46278.925381944398</v>
      </c>
      <c r="O160" s="3">
        <v>351</v>
      </c>
      <c r="P160" t="s">
        <v>46</v>
      </c>
      <c r="Q160" s="3">
        <v>40</v>
      </c>
      <c r="R160" s="3" t="str">
        <f>IF(OR(G160="12R",G160="12L"),_xlfn.XLOOKUP(C160,DB!$A$2:$A$222,DB!$B$2:$B$222,""),IF(OR(G160="30L",G160="30R"),_xlfn.XLOOKUP(C160,DB!$A$2:$A$222,DB!$C$2:$C$222,""),""))</f>
        <v>NUDAL</v>
      </c>
      <c r="S160" s="3">
        <f t="shared" si="2"/>
        <v>21</v>
      </c>
      <c r="T160" s="3" t="str">
        <f>_xlfn.XLOOKUP(C160,DB!$A$2:$A$222,DB!$D$2:$D$222,"")</f>
        <v>Sector 3</v>
      </c>
    </row>
    <row r="161" spans="1:20" x14ac:dyDescent="0.2">
      <c r="A161" t="s">
        <v>2382</v>
      </c>
      <c r="B161" t="s">
        <v>18</v>
      </c>
      <c r="C161" t="s">
        <v>211</v>
      </c>
      <c r="D161" t="s">
        <v>630</v>
      </c>
      <c r="E161" t="s">
        <v>4216</v>
      </c>
      <c r="F161" s="2">
        <v>46278.910532407397</v>
      </c>
      <c r="G161" t="s">
        <v>22</v>
      </c>
      <c r="H161" t="s">
        <v>838</v>
      </c>
      <c r="I161" s="3">
        <v>410</v>
      </c>
      <c r="J161" t="s">
        <v>24</v>
      </c>
      <c r="K161" t="s">
        <v>25</v>
      </c>
      <c r="L161" s="3">
        <v>136</v>
      </c>
      <c r="M161" t="s">
        <v>45</v>
      </c>
      <c r="N161" s="2">
        <v>46278.920231481497</v>
      </c>
      <c r="O161" s="3">
        <v>293</v>
      </c>
      <c r="P161" t="s">
        <v>46</v>
      </c>
      <c r="Q161" s="3">
        <v>190</v>
      </c>
      <c r="R161" s="3" t="str">
        <f>IF(OR(G161="12R",G161="12L"),_xlfn.XLOOKUP(C161,DB!$A$2:$A$222,DB!$B$2:$B$222,""),IF(OR(G161="30L",G161="30R"),_xlfn.XLOOKUP(C161,DB!$A$2:$A$222,DB!$C$2:$C$222,""),""))</f>
        <v>NUDAL</v>
      </c>
      <c r="S161" s="3">
        <f t="shared" si="2"/>
        <v>21</v>
      </c>
      <c r="T161" s="3" t="str">
        <f>_xlfn.XLOOKUP(C161,DB!$A$2:$A$222,DB!$D$2:$D$222,"")</f>
        <v>Sector 3</v>
      </c>
    </row>
    <row r="162" spans="1:20" x14ac:dyDescent="0.2">
      <c r="A162" t="s">
        <v>2369</v>
      </c>
      <c r="B162" t="s">
        <v>18</v>
      </c>
      <c r="C162" t="s">
        <v>539</v>
      </c>
      <c r="D162" t="s">
        <v>421</v>
      </c>
      <c r="E162" t="s">
        <v>2372</v>
      </c>
      <c r="F162" s="2">
        <v>46278.912141203698</v>
      </c>
      <c r="G162" t="s">
        <v>22</v>
      </c>
      <c r="H162" t="s">
        <v>4217</v>
      </c>
      <c r="I162" s="3">
        <v>370</v>
      </c>
      <c r="J162" t="s">
        <v>24</v>
      </c>
      <c r="K162" t="s">
        <v>25</v>
      </c>
      <c r="L162" s="3">
        <v>347</v>
      </c>
      <c r="M162" t="s">
        <v>1784</v>
      </c>
      <c r="N162" s="2">
        <v>46278.931134259299</v>
      </c>
      <c r="O162" s="3">
        <v>370</v>
      </c>
      <c r="P162" t="s">
        <v>46</v>
      </c>
      <c r="Q162" s="3">
        <v>40</v>
      </c>
      <c r="R162" s="3" t="str">
        <f>IF(OR(G162="12R",G162="12L"),_xlfn.XLOOKUP(C162,DB!$A$2:$A$222,DB!$B$2:$B$222,""),IF(OR(G162="30L",G162="30R"),_xlfn.XLOOKUP(C162,DB!$A$2:$A$222,DB!$C$2:$C$222,""),""))</f>
        <v>NUDAL</v>
      </c>
      <c r="S162" s="3">
        <f t="shared" si="2"/>
        <v>21</v>
      </c>
      <c r="T162" s="3" t="str">
        <f>_xlfn.XLOOKUP(C162,DB!$A$2:$A$222,DB!$D$2:$D$222,"")</f>
        <v>Sector 3</v>
      </c>
    </row>
    <row r="163" spans="1:20" x14ac:dyDescent="0.2">
      <c r="A163" t="s">
        <v>572</v>
      </c>
      <c r="B163" t="s">
        <v>18</v>
      </c>
      <c r="C163" t="s">
        <v>333</v>
      </c>
      <c r="D163" t="s">
        <v>36</v>
      </c>
      <c r="E163" t="s">
        <v>4218</v>
      </c>
      <c r="F163" s="2">
        <v>46278.914583333302</v>
      </c>
      <c r="G163" t="s">
        <v>22</v>
      </c>
      <c r="H163" t="s">
        <v>4219</v>
      </c>
      <c r="I163" s="3">
        <v>370</v>
      </c>
      <c r="J163" t="s">
        <v>24</v>
      </c>
      <c r="K163" t="s">
        <v>25</v>
      </c>
      <c r="L163" s="3">
        <v>150</v>
      </c>
      <c r="M163" t="s">
        <v>158</v>
      </c>
      <c r="N163" s="2">
        <v>46278.925150463001</v>
      </c>
      <c r="O163" s="3">
        <v>246</v>
      </c>
      <c r="P163" t="s">
        <v>27</v>
      </c>
      <c r="Q163" s="3">
        <v>190</v>
      </c>
      <c r="R163" s="3" t="str">
        <f>IF(OR(G163="12R",G163="12L"),_xlfn.XLOOKUP(C163,DB!$A$2:$A$222,DB!$B$2:$B$222,""),IF(OR(G163="30L",G163="30R"),_xlfn.XLOOKUP(C163,DB!$A$2:$A$222,DB!$C$2:$C$222,""),""))</f>
        <v>TAKUX</v>
      </c>
      <c r="S163" s="3">
        <f t="shared" si="2"/>
        <v>21</v>
      </c>
      <c r="T163" s="3" t="str">
        <f>_xlfn.XLOOKUP(C163,DB!$A$2:$A$222,DB!$D$2:$D$222,"")</f>
        <v>Sector 7</v>
      </c>
    </row>
    <row r="164" spans="1:20" x14ac:dyDescent="0.2">
      <c r="A164" t="s">
        <v>4220</v>
      </c>
      <c r="B164" t="s">
        <v>18</v>
      </c>
      <c r="C164" t="s">
        <v>322</v>
      </c>
      <c r="D164" t="s">
        <v>1307</v>
      </c>
      <c r="E164" t="s">
        <v>4221</v>
      </c>
      <c r="F164" s="2">
        <v>46278.915439814802</v>
      </c>
      <c r="G164" t="s">
        <v>22</v>
      </c>
      <c r="H164" t="s">
        <v>4222</v>
      </c>
      <c r="I164" s="3">
        <v>430</v>
      </c>
      <c r="J164" t="s">
        <v>24</v>
      </c>
      <c r="K164" t="s">
        <v>216</v>
      </c>
      <c r="L164" s="3">
        <v>860</v>
      </c>
      <c r="M164" t="s">
        <v>39</v>
      </c>
      <c r="N164" s="2">
        <v>46278.966134259303</v>
      </c>
      <c r="O164" s="3">
        <v>430</v>
      </c>
      <c r="P164" t="s">
        <v>27</v>
      </c>
      <c r="Q164" s="3">
        <v>30</v>
      </c>
      <c r="R164" s="3" t="str">
        <f>IF(OR(G164="12R",G164="12L"),_xlfn.XLOOKUP(C164,DB!$A$2:$A$222,DB!$B$2:$B$222,""),IF(OR(G164="30L",G164="30R"),_xlfn.XLOOKUP(C164,DB!$A$2:$A$222,DB!$C$2:$C$222,""),""))</f>
        <v>UDGUV</v>
      </c>
      <c r="S164" s="3">
        <f t="shared" si="2"/>
        <v>21</v>
      </c>
      <c r="T164" s="3" t="str">
        <f>_xlfn.XLOOKUP(C164,DB!$A$2:$A$222,DB!$D$2:$D$222,"")</f>
        <v>Sector 2</v>
      </c>
    </row>
    <row r="165" spans="1:20" x14ac:dyDescent="0.2">
      <c r="A165" t="s">
        <v>3408</v>
      </c>
      <c r="B165" t="s">
        <v>18</v>
      </c>
      <c r="C165" t="s">
        <v>249</v>
      </c>
      <c r="D165" t="s">
        <v>73</v>
      </c>
      <c r="E165" t="s">
        <v>1908</v>
      </c>
      <c r="F165" s="2">
        <v>46278.916550925896</v>
      </c>
      <c r="G165" t="s">
        <v>22</v>
      </c>
      <c r="H165" t="s">
        <v>4223</v>
      </c>
      <c r="I165" s="3">
        <v>330</v>
      </c>
      <c r="J165" t="s">
        <v>24</v>
      </c>
      <c r="K165" t="s">
        <v>25</v>
      </c>
      <c r="L165" s="3">
        <v>231</v>
      </c>
      <c r="M165" t="s">
        <v>4224</v>
      </c>
      <c r="N165" s="2">
        <v>46278.930486111101</v>
      </c>
      <c r="O165" s="3">
        <v>256</v>
      </c>
      <c r="P165" t="s">
        <v>27</v>
      </c>
      <c r="Q165" s="3">
        <v>40</v>
      </c>
      <c r="R165" s="3" t="str">
        <f>IF(OR(G165="12R",G165="12L"),_xlfn.XLOOKUP(C165,DB!$A$2:$A$222,DB!$B$2:$B$222,""),IF(OR(G165="30L",G165="30R"),_xlfn.XLOOKUP(C165,DB!$A$2:$A$222,DB!$C$2:$C$222,""),""))</f>
        <v>OMSUK</v>
      </c>
      <c r="S165" s="3">
        <f t="shared" si="2"/>
        <v>21</v>
      </c>
      <c r="T165" s="3" t="str">
        <f>_xlfn.XLOOKUP(C165,DB!$A$2:$A$222,DB!$D$2:$D$222,"")</f>
        <v>Sector 3</v>
      </c>
    </row>
    <row r="166" spans="1:20" x14ac:dyDescent="0.2">
      <c r="A166" t="s">
        <v>575</v>
      </c>
      <c r="B166" t="s">
        <v>18</v>
      </c>
      <c r="C166" t="s">
        <v>95</v>
      </c>
      <c r="D166" t="s">
        <v>36</v>
      </c>
      <c r="E166" t="s">
        <v>731</v>
      </c>
      <c r="F166" s="2">
        <v>46278.918067129598</v>
      </c>
      <c r="G166" t="s">
        <v>22</v>
      </c>
      <c r="H166" t="s">
        <v>4225</v>
      </c>
      <c r="I166" s="3">
        <v>360</v>
      </c>
      <c r="J166" t="s">
        <v>24</v>
      </c>
      <c r="K166" t="s">
        <v>25</v>
      </c>
      <c r="L166" s="3">
        <v>723</v>
      </c>
      <c r="M166" t="s">
        <v>95</v>
      </c>
      <c r="N166" s="2">
        <v>46278.966539351903</v>
      </c>
      <c r="O166" s="3">
        <v>0</v>
      </c>
      <c r="P166" t="s">
        <v>27</v>
      </c>
      <c r="Q166" s="3">
        <v>190</v>
      </c>
      <c r="R166" s="3" t="str">
        <f>IF(OR(G166="12R",G166="12L"),_xlfn.XLOOKUP(C166,DB!$A$2:$A$222,DB!$B$2:$B$222,""),IF(OR(G166="30L",G166="30R"),_xlfn.XLOOKUP(C166,DB!$A$2:$A$222,DB!$C$2:$C$222,""),""))</f>
        <v>UDGUV</v>
      </c>
      <c r="S166" s="3">
        <f t="shared" si="2"/>
        <v>22</v>
      </c>
      <c r="T166" s="3" t="str">
        <f>_xlfn.XLOOKUP(C166,DB!$A$2:$A$222,DB!$D$2:$D$222,"")</f>
        <v>Sector 2</v>
      </c>
    </row>
    <row r="167" spans="1:20" x14ac:dyDescent="0.2">
      <c r="A167" t="s">
        <v>580</v>
      </c>
      <c r="B167" t="s">
        <v>18</v>
      </c>
      <c r="C167" t="s">
        <v>136</v>
      </c>
      <c r="D167" t="s">
        <v>20</v>
      </c>
      <c r="E167" t="s">
        <v>1774</v>
      </c>
      <c r="F167" s="2">
        <v>46278.919467592597</v>
      </c>
      <c r="G167" t="s">
        <v>22</v>
      </c>
      <c r="H167" t="s">
        <v>4226</v>
      </c>
      <c r="I167" s="3">
        <v>360</v>
      </c>
      <c r="J167" t="s">
        <v>24</v>
      </c>
      <c r="K167" t="s">
        <v>216</v>
      </c>
      <c r="L167" s="3">
        <v>868</v>
      </c>
      <c r="M167" t="s">
        <v>52</v>
      </c>
      <c r="N167" s="2">
        <v>46278.965856481504</v>
      </c>
      <c r="O167" s="3">
        <v>360</v>
      </c>
      <c r="P167" t="s">
        <v>27</v>
      </c>
      <c r="Q167" s="3">
        <v>190</v>
      </c>
      <c r="R167" s="3" t="str">
        <f>IF(OR(G167="12R",G167="12L"),_xlfn.XLOOKUP(C167,DB!$A$2:$A$222,DB!$B$2:$B$222,""),IF(OR(G167="30L",G167="30R"),_xlfn.XLOOKUP(C167,DB!$A$2:$A$222,DB!$C$2:$C$222,""),""))</f>
        <v>UDGUV</v>
      </c>
      <c r="S167" s="3">
        <f t="shared" si="2"/>
        <v>22</v>
      </c>
      <c r="T167" s="3" t="str">
        <f>_xlfn.XLOOKUP(C167,DB!$A$2:$A$222,DB!$D$2:$D$222,"")</f>
        <v>Sector 2</v>
      </c>
    </row>
    <row r="168" spans="1:20" x14ac:dyDescent="0.2">
      <c r="A168" t="s">
        <v>459</v>
      </c>
      <c r="B168" t="s">
        <v>18</v>
      </c>
      <c r="C168" t="s">
        <v>249</v>
      </c>
      <c r="D168" t="s">
        <v>73</v>
      </c>
      <c r="E168" t="s">
        <v>4227</v>
      </c>
      <c r="F168" s="2">
        <v>46278.925069444398</v>
      </c>
      <c r="G168" t="s">
        <v>22</v>
      </c>
      <c r="H168" t="s">
        <v>4228</v>
      </c>
      <c r="I168" s="3">
        <v>350</v>
      </c>
      <c r="J168" t="s">
        <v>24</v>
      </c>
      <c r="K168" t="s">
        <v>25</v>
      </c>
      <c r="L168" s="3">
        <v>348</v>
      </c>
      <c r="M168" t="s">
        <v>1537</v>
      </c>
      <c r="N168" s="2">
        <v>46278.944652777798</v>
      </c>
      <c r="O168" s="3">
        <v>350</v>
      </c>
      <c r="P168" t="s">
        <v>27</v>
      </c>
      <c r="Q168" s="3">
        <v>40</v>
      </c>
      <c r="R168" s="3" t="str">
        <f>IF(OR(G168="12R",G168="12L"),_xlfn.XLOOKUP(C168,DB!$A$2:$A$222,DB!$B$2:$B$222,""),IF(OR(G168="30L",G168="30R"),_xlfn.XLOOKUP(C168,DB!$A$2:$A$222,DB!$C$2:$C$222,""),""))</f>
        <v>OMSUK</v>
      </c>
      <c r="S168" s="3">
        <f t="shared" si="2"/>
        <v>22</v>
      </c>
      <c r="T168" s="3" t="str">
        <f>_xlfn.XLOOKUP(C168,DB!$A$2:$A$222,DB!$D$2:$D$222,"")</f>
        <v>Sector 3</v>
      </c>
    </row>
    <row r="169" spans="1:20" x14ac:dyDescent="0.2">
      <c r="A169" t="s">
        <v>585</v>
      </c>
      <c r="B169" t="s">
        <v>18</v>
      </c>
      <c r="C169" t="s">
        <v>164</v>
      </c>
      <c r="D169" t="s">
        <v>49</v>
      </c>
      <c r="E169" t="s">
        <v>2141</v>
      </c>
      <c r="F169" s="2">
        <v>46278.938888888901</v>
      </c>
      <c r="G169" t="s">
        <v>22</v>
      </c>
      <c r="H169" t="s">
        <v>4229</v>
      </c>
      <c r="I169" s="3">
        <v>340</v>
      </c>
      <c r="J169" t="s">
        <v>24</v>
      </c>
      <c r="K169" t="s">
        <v>25</v>
      </c>
      <c r="L169" s="3">
        <v>424</v>
      </c>
      <c r="M169" t="s">
        <v>4230</v>
      </c>
      <c r="N169" s="2">
        <v>46278.962210648097</v>
      </c>
      <c r="O169" s="3">
        <v>360</v>
      </c>
      <c r="P169" t="s">
        <v>27</v>
      </c>
      <c r="Q169" s="3">
        <v>40</v>
      </c>
      <c r="R169" s="3" t="str">
        <f>IF(OR(G169="12R",G169="12L"),_xlfn.XLOOKUP(C169,DB!$A$2:$A$222,DB!$B$2:$B$222,""),IF(OR(G169="30L",G169="30R"),_xlfn.XLOOKUP(C169,DB!$A$2:$A$222,DB!$C$2:$C$222,""),""))</f>
        <v>ENEBA</v>
      </c>
      <c r="S169" s="3">
        <f t="shared" si="2"/>
        <v>22</v>
      </c>
      <c r="T169" s="3" t="str">
        <f>_xlfn.XLOOKUP(C169,DB!$A$2:$A$222,DB!$D$2:$D$222,"")</f>
        <v>Sector 3</v>
      </c>
    </row>
    <row r="170" spans="1:20" x14ac:dyDescent="0.2">
      <c r="A170" t="s">
        <v>944</v>
      </c>
      <c r="B170" t="s">
        <v>18</v>
      </c>
      <c r="C170" t="s">
        <v>449</v>
      </c>
      <c r="D170" t="s">
        <v>65</v>
      </c>
      <c r="E170" t="s">
        <v>1124</v>
      </c>
      <c r="F170" s="2">
        <v>46278.941087963001</v>
      </c>
      <c r="G170" t="s">
        <v>22</v>
      </c>
      <c r="H170" t="s">
        <v>4231</v>
      </c>
      <c r="I170" s="3">
        <v>360</v>
      </c>
      <c r="J170" t="s">
        <v>24</v>
      </c>
      <c r="K170" t="s">
        <v>25</v>
      </c>
      <c r="L170" s="3">
        <v>872</v>
      </c>
      <c r="M170" t="s">
        <v>39</v>
      </c>
      <c r="N170" s="2">
        <v>46278.987233796302</v>
      </c>
      <c r="O170" s="3">
        <v>360</v>
      </c>
      <c r="P170" t="s">
        <v>27</v>
      </c>
      <c r="Q170" s="3">
        <v>190</v>
      </c>
      <c r="R170" s="3" t="str">
        <f>IF(OR(G170="12R",G170="12L"),_xlfn.XLOOKUP(C170,DB!$A$2:$A$222,DB!$B$2:$B$222,""),IF(OR(G170="30L",G170="30R"),_xlfn.XLOOKUP(C170,DB!$A$2:$A$222,DB!$C$2:$C$222,""),""))</f>
        <v>UDGUV</v>
      </c>
      <c r="S170" s="3">
        <f t="shared" si="2"/>
        <v>22</v>
      </c>
      <c r="T170" s="3" t="str">
        <f>_xlfn.XLOOKUP(C170,DB!$A$2:$A$222,DB!$D$2:$D$222,"")</f>
        <v>Sector 2</v>
      </c>
    </row>
    <row r="171" spans="1:20" x14ac:dyDescent="0.2">
      <c r="A171" t="s">
        <v>563</v>
      </c>
      <c r="B171" t="s">
        <v>18</v>
      </c>
      <c r="C171" t="s">
        <v>211</v>
      </c>
      <c r="D171" t="s">
        <v>174</v>
      </c>
      <c r="E171" t="s">
        <v>4232</v>
      </c>
      <c r="F171" s="2">
        <v>46278.944247685198</v>
      </c>
      <c r="G171" t="s">
        <v>22</v>
      </c>
      <c r="H171" t="s">
        <v>838</v>
      </c>
      <c r="I171" s="3">
        <v>350</v>
      </c>
      <c r="J171" t="s">
        <v>24</v>
      </c>
      <c r="K171" t="s">
        <v>25</v>
      </c>
      <c r="L171" s="3">
        <v>136</v>
      </c>
      <c r="M171" t="s">
        <v>45</v>
      </c>
      <c r="N171" s="2">
        <v>46278.9536226852</v>
      </c>
      <c r="O171" s="3">
        <v>251</v>
      </c>
      <c r="P171" t="s">
        <v>27</v>
      </c>
      <c r="Q171" s="3">
        <v>190</v>
      </c>
      <c r="R171" s="3" t="str">
        <f>IF(OR(G171="12R",G171="12L"),_xlfn.XLOOKUP(C171,DB!$A$2:$A$222,DB!$B$2:$B$222,""),IF(OR(G171="30L",G171="30R"),_xlfn.XLOOKUP(C171,DB!$A$2:$A$222,DB!$C$2:$C$222,""),""))</f>
        <v>NUDAL</v>
      </c>
      <c r="S171" s="3">
        <f t="shared" si="2"/>
        <v>22</v>
      </c>
      <c r="T171" s="3" t="str">
        <f>_xlfn.XLOOKUP(C171,DB!$A$2:$A$222,DB!$D$2:$D$222,"")</f>
        <v>Sector 3</v>
      </c>
    </row>
    <row r="172" spans="1:20" x14ac:dyDescent="0.2">
      <c r="A172" t="s">
        <v>594</v>
      </c>
      <c r="B172" t="s">
        <v>18</v>
      </c>
      <c r="C172" t="s">
        <v>35</v>
      </c>
      <c r="D172" t="s">
        <v>65</v>
      </c>
      <c r="E172" t="s">
        <v>491</v>
      </c>
      <c r="F172" s="2">
        <v>46278.946770833303</v>
      </c>
      <c r="G172" t="s">
        <v>22</v>
      </c>
      <c r="H172" t="s">
        <v>4233</v>
      </c>
      <c r="I172" s="3">
        <v>380</v>
      </c>
      <c r="J172" t="s">
        <v>24</v>
      </c>
      <c r="K172" t="s">
        <v>25</v>
      </c>
      <c r="L172" s="3">
        <v>862</v>
      </c>
      <c r="M172" t="s">
        <v>39</v>
      </c>
      <c r="N172" s="2">
        <v>46278.992511574099</v>
      </c>
      <c r="O172" s="3">
        <v>380</v>
      </c>
      <c r="P172" t="s">
        <v>27</v>
      </c>
      <c r="Q172" s="3">
        <v>190</v>
      </c>
      <c r="R172" s="3" t="str">
        <f>IF(OR(G172="12R",G172="12L"),_xlfn.XLOOKUP(C172,DB!$A$2:$A$222,DB!$B$2:$B$222,""),IF(OR(G172="30L",G172="30R"),_xlfn.XLOOKUP(C172,DB!$A$2:$A$222,DB!$C$2:$C$222,""),""))</f>
        <v>UDGUV</v>
      </c>
      <c r="S172" s="3">
        <f t="shared" si="2"/>
        <v>22</v>
      </c>
      <c r="T172" s="3" t="str">
        <f>_xlfn.XLOOKUP(C172,DB!$A$2:$A$222,DB!$D$2:$D$222,"")</f>
        <v>Sector 2</v>
      </c>
    </row>
    <row r="173" spans="1:20" x14ac:dyDescent="0.2">
      <c r="A173" t="s">
        <v>602</v>
      </c>
      <c r="B173" t="s">
        <v>18</v>
      </c>
      <c r="C173" t="s">
        <v>48</v>
      </c>
      <c r="D173" t="s">
        <v>49</v>
      </c>
      <c r="E173" t="s">
        <v>1198</v>
      </c>
      <c r="F173" s="2">
        <v>46278.950763888897</v>
      </c>
      <c r="G173" t="s">
        <v>22</v>
      </c>
      <c r="H173" t="s">
        <v>1348</v>
      </c>
      <c r="I173" s="3">
        <v>360</v>
      </c>
      <c r="J173" t="s">
        <v>24</v>
      </c>
      <c r="K173" t="s">
        <v>25</v>
      </c>
      <c r="L173" s="3">
        <v>852</v>
      </c>
      <c r="M173" t="s">
        <v>52</v>
      </c>
      <c r="N173" s="2">
        <v>46278.997129629599</v>
      </c>
      <c r="O173" s="3">
        <v>360</v>
      </c>
      <c r="P173" t="s">
        <v>27</v>
      </c>
      <c r="Q173" s="3">
        <v>190</v>
      </c>
      <c r="R173" s="3" t="str">
        <f>IF(OR(G173="12R",G173="12L"),_xlfn.XLOOKUP(C173,DB!$A$2:$A$222,DB!$B$2:$B$222,""),IF(OR(G173="30L",G173="30R"),_xlfn.XLOOKUP(C173,DB!$A$2:$A$222,DB!$C$2:$C$222,""),""))</f>
        <v>UDGUV</v>
      </c>
      <c r="S173" s="3">
        <f t="shared" si="2"/>
        <v>22</v>
      </c>
      <c r="T173" s="3" t="str">
        <f>_xlfn.XLOOKUP(C173,DB!$A$2:$A$222,DB!$D$2:$D$222,"")</f>
        <v>Sector 2</v>
      </c>
    </row>
    <row r="174" spans="1:20" x14ac:dyDescent="0.2">
      <c r="A174" t="s">
        <v>588</v>
      </c>
      <c r="B174" t="s">
        <v>18</v>
      </c>
      <c r="C174" t="s">
        <v>589</v>
      </c>
      <c r="D174" t="s">
        <v>65</v>
      </c>
      <c r="E174" t="s">
        <v>3808</v>
      </c>
      <c r="F174" s="2">
        <v>46278.952337962997</v>
      </c>
      <c r="G174" t="s">
        <v>22</v>
      </c>
      <c r="H174" t="s">
        <v>4234</v>
      </c>
      <c r="I174" s="3">
        <v>380</v>
      </c>
      <c r="J174" t="s">
        <v>24</v>
      </c>
      <c r="K174" t="s">
        <v>25</v>
      </c>
      <c r="L174" s="3">
        <v>864</v>
      </c>
      <c r="M174" t="s">
        <v>267</v>
      </c>
      <c r="N174" s="2">
        <v>46279.000150462998</v>
      </c>
      <c r="O174" s="3">
        <v>360</v>
      </c>
      <c r="P174" t="s">
        <v>27</v>
      </c>
      <c r="Q174" s="3">
        <v>190</v>
      </c>
      <c r="R174" s="3" t="str">
        <f>IF(OR(G174="12R",G174="12L"),_xlfn.XLOOKUP(C174,DB!$A$2:$A$222,DB!$B$2:$B$222,""),IF(OR(G174="30L",G174="30R"),_xlfn.XLOOKUP(C174,DB!$A$2:$A$222,DB!$C$2:$C$222,""),""))</f>
        <v>UDGUV</v>
      </c>
      <c r="S174" s="3">
        <f t="shared" si="2"/>
        <v>22</v>
      </c>
      <c r="T174" s="3" t="str">
        <f>_xlfn.XLOOKUP(C174,DB!$A$2:$A$222,DB!$D$2:$D$222,"")</f>
        <v>Sector 2</v>
      </c>
    </row>
    <row r="175" spans="1:20" x14ac:dyDescent="0.2">
      <c r="A175" t="s">
        <v>596</v>
      </c>
      <c r="B175" t="s">
        <v>18</v>
      </c>
      <c r="C175" t="s">
        <v>337</v>
      </c>
      <c r="D175" t="s">
        <v>65</v>
      </c>
      <c r="E175" t="s">
        <v>4235</v>
      </c>
      <c r="F175" s="2">
        <v>46278.953807870399</v>
      </c>
      <c r="G175" t="s">
        <v>22</v>
      </c>
      <c r="H175" t="s">
        <v>598</v>
      </c>
      <c r="I175" s="3">
        <v>380</v>
      </c>
      <c r="J175" t="s">
        <v>24</v>
      </c>
      <c r="K175" t="s">
        <v>25</v>
      </c>
      <c r="L175" s="3">
        <v>859</v>
      </c>
      <c r="M175" t="s">
        <v>52</v>
      </c>
      <c r="N175" s="2">
        <v>46279.000914351898</v>
      </c>
      <c r="O175" s="3">
        <v>380</v>
      </c>
      <c r="P175" t="s">
        <v>27</v>
      </c>
      <c r="Q175" s="3">
        <v>190</v>
      </c>
      <c r="R175" s="3" t="str">
        <f>IF(OR(G175="12R",G175="12L"),_xlfn.XLOOKUP(C175,DB!$A$2:$A$222,DB!$B$2:$B$222,""),IF(OR(G175="30L",G175="30R"),_xlfn.XLOOKUP(C175,DB!$A$2:$A$222,DB!$C$2:$C$222,""),""))</f>
        <v>UDGUV</v>
      </c>
      <c r="S175" s="3">
        <f t="shared" si="2"/>
        <v>22</v>
      </c>
      <c r="T175" s="3" t="str">
        <f>_xlfn.XLOOKUP(C175,DB!$A$2:$A$222,DB!$D$2:$D$222,"")</f>
        <v>Sector 2</v>
      </c>
    </row>
    <row r="176" spans="1:20" x14ac:dyDescent="0.2">
      <c r="A176" t="s">
        <v>569</v>
      </c>
      <c r="B176" t="s">
        <v>18</v>
      </c>
      <c r="C176" t="s">
        <v>154</v>
      </c>
      <c r="D176" t="s">
        <v>30</v>
      </c>
      <c r="E176" t="s">
        <v>4236</v>
      </c>
      <c r="F176" s="2">
        <v>46278.9546990741</v>
      </c>
      <c r="G176" t="s">
        <v>22</v>
      </c>
      <c r="H176" t="s">
        <v>4237</v>
      </c>
      <c r="I176" s="3">
        <v>350</v>
      </c>
      <c r="J176" t="s">
        <v>24</v>
      </c>
      <c r="K176" t="s">
        <v>25</v>
      </c>
      <c r="L176" s="3">
        <v>152</v>
      </c>
      <c r="M176" t="s">
        <v>2986</v>
      </c>
      <c r="N176" s="2">
        <v>46278.965231481503</v>
      </c>
      <c r="O176" s="3">
        <v>252</v>
      </c>
      <c r="P176" t="s">
        <v>27</v>
      </c>
      <c r="Q176" s="3">
        <v>190</v>
      </c>
      <c r="R176" s="3" t="str">
        <f>IF(OR(G176="12R",G176="12L"),_xlfn.XLOOKUP(C176,DB!$A$2:$A$222,DB!$B$2:$B$222,""),IF(OR(G176="30L",G176="30R"),_xlfn.XLOOKUP(C176,DB!$A$2:$A$222,DB!$C$2:$C$222,""),""))</f>
        <v>TAKUX</v>
      </c>
      <c r="S176" s="3">
        <f t="shared" si="2"/>
        <v>22</v>
      </c>
      <c r="T176" s="3" t="str">
        <f>_xlfn.XLOOKUP(C176,DB!$A$2:$A$222,DB!$D$2:$D$222,"")</f>
        <v>Sector 7</v>
      </c>
    </row>
    <row r="177" spans="1:20" x14ac:dyDescent="0.2">
      <c r="A177" t="s">
        <v>591</v>
      </c>
      <c r="B177" t="s">
        <v>18</v>
      </c>
      <c r="C177" t="s">
        <v>592</v>
      </c>
      <c r="D177" t="s">
        <v>65</v>
      </c>
      <c r="E177" t="s">
        <v>2207</v>
      </c>
      <c r="F177" s="2">
        <v>46278.955543981501</v>
      </c>
      <c r="G177" t="s">
        <v>22</v>
      </c>
      <c r="H177" t="s">
        <v>1482</v>
      </c>
      <c r="I177" s="3">
        <v>380</v>
      </c>
      <c r="J177" t="s">
        <v>24</v>
      </c>
      <c r="K177" t="s">
        <v>25</v>
      </c>
      <c r="L177" s="3">
        <v>859</v>
      </c>
      <c r="M177" t="s">
        <v>52</v>
      </c>
      <c r="N177" s="2">
        <v>46279.003472222197</v>
      </c>
      <c r="O177" s="3">
        <v>380</v>
      </c>
      <c r="P177" t="s">
        <v>27</v>
      </c>
      <c r="Q177" s="3">
        <v>190</v>
      </c>
      <c r="R177" s="3" t="str">
        <f>IF(OR(G177="12R",G177="12L"),_xlfn.XLOOKUP(C177,DB!$A$2:$A$222,DB!$B$2:$B$222,""),IF(OR(G177="30L",G177="30R"),_xlfn.XLOOKUP(C177,DB!$A$2:$A$222,DB!$C$2:$C$222,""),""))</f>
        <v>UDGUV</v>
      </c>
      <c r="S177" s="3">
        <f t="shared" si="2"/>
        <v>22</v>
      </c>
      <c r="T177" s="3" t="str">
        <f>_xlfn.XLOOKUP(C177,DB!$A$2:$A$222,DB!$D$2:$D$222,"")</f>
        <v>Sector 2</v>
      </c>
    </row>
    <row r="178" spans="1:20" x14ac:dyDescent="0.2">
      <c r="A178" t="s">
        <v>599</v>
      </c>
      <c r="B178" t="s">
        <v>18</v>
      </c>
      <c r="C178" t="s">
        <v>113</v>
      </c>
      <c r="D178" t="s">
        <v>114</v>
      </c>
      <c r="E178" t="s">
        <v>950</v>
      </c>
      <c r="F178" s="2">
        <v>46278.959988425901</v>
      </c>
      <c r="G178" t="s">
        <v>22</v>
      </c>
      <c r="H178" t="s">
        <v>4238</v>
      </c>
      <c r="I178" s="3">
        <v>350</v>
      </c>
      <c r="J178" t="s">
        <v>24</v>
      </c>
      <c r="K178" t="s">
        <v>25</v>
      </c>
      <c r="L178" s="3">
        <v>366</v>
      </c>
      <c r="M178" t="s">
        <v>1990</v>
      </c>
      <c r="N178" s="2">
        <v>46278.981006944399</v>
      </c>
      <c r="O178" s="3">
        <v>300</v>
      </c>
      <c r="P178" t="s">
        <v>46</v>
      </c>
      <c r="Q178" s="3">
        <v>40</v>
      </c>
      <c r="R178" s="3" t="str">
        <f>IF(OR(G178="12R",G178="12L"),_xlfn.XLOOKUP(C178,DB!$A$2:$A$222,DB!$B$2:$B$222,""),IF(OR(G178="30L",G178="30R"),_xlfn.XLOOKUP(C178,DB!$A$2:$A$222,DB!$C$2:$C$222,""),""))</f>
        <v>NUDAL</v>
      </c>
      <c r="S178" s="3">
        <f t="shared" si="2"/>
        <v>23</v>
      </c>
      <c r="T178" s="3" t="str">
        <f>_xlfn.XLOOKUP(C178,DB!$A$2:$A$222,DB!$D$2:$D$222,"")</f>
        <v>Sector 3</v>
      </c>
    </row>
    <row r="179" spans="1:20" x14ac:dyDescent="0.2">
      <c r="A179" t="s">
        <v>605</v>
      </c>
      <c r="B179" t="s">
        <v>18</v>
      </c>
      <c r="C179" t="s">
        <v>77</v>
      </c>
      <c r="D179" t="s">
        <v>65</v>
      </c>
      <c r="E179" t="s">
        <v>2029</v>
      </c>
      <c r="F179" s="2">
        <v>46278.974768518499</v>
      </c>
      <c r="G179" t="s">
        <v>22</v>
      </c>
      <c r="H179" t="s">
        <v>4239</v>
      </c>
      <c r="I179" s="3">
        <v>380</v>
      </c>
      <c r="J179" t="s">
        <v>24</v>
      </c>
      <c r="K179" t="s">
        <v>25</v>
      </c>
      <c r="L179" s="3">
        <v>866</v>
      </c>
      <c r="M179" t="s">
        <v>267</v>
      </c>
      <c r="N179" s="2">
        <v>46279.022002314799</v>
      </c>
      <c r="O179" s="3">
        <v>380</v>
      </c>
      <c r="P179" t="s">
        <v>27</v>
      </c>
      <c r="Q179" s="3">
        <v>190</v>
      </c>
      <c r="R179" s="3" t="str">
        <f>IF(OR(G179="12R",G179="12L"),_xlfn.XLOOKUP(C179,DB!$A$2:$A$222,DB!$B$2:$B$222,""),IF(OR(G179="30L",G179="30R"),_xlfn.XLOOKUP(C179,DB!$A$2:$A$222,DB!$C$2:$C$222,""),""))</f>
        <v>UDGUV</v>
      </c>
      <c r="S179" s="3">
        <f t="shared" si="2"/>
        <v>23</v>
      </c>
      <c r="T179" s="3" t="str">
        <f>_xlfn.XLOOKUP(C179,DB!$A$2:$A$222,DB!$D$2:$D$222,"")</f>
        <v>Sector 2</v>
      </c>
    </row>
    <row r="180" spans="1:20" x14ac:dyDescent="0.2">
      <c r="A180" t="s">
        <v>608</v>
      </c>
      <c r="B180" t="s">
        <v>18</v>
      </c>
      <c r="C180" t="s">
        <v>453</v>
      </c>
      <c r="D180" t="s">
        <v>165</v>
      </c>
      <c r="E180" t="s">
        <v>4240</v>
      </c>
      <c r="F180" s="2">
        <v>46278.9764699074</v>
      </c>
      <c r="G180" t="s">
        <v>22</v>
      </c>
      <c r="H180" t="s">
        <v>4241</v>
      </c>
      <c r="I180" s="3">
        <v>320</v>
      </c>
      <c r="J180" t="s">
        <v>24</v>
      </c>
      <c r="K180" t="s">
        <v>25</v>
      </c>
      <c r="L180" s="3">
        <v>866</v>
      </c>
      <c r="M180" t="s">
        <v>39</v>
      </c>
      <c r="N180" s="2">
        <v>46279.020034722198</v>
      </c>
      <c r="O180" s="3">
        <v>320</v>
      </c>
      <c r="P180" t="s">
        <v>27</v>
      </c>
      <c r="Q180" s="3">
        <v>190</v>
      </c>
      <c r="R180" s="3" t="str">
        <f>IF(OR(G180="12R",G180="12L"),_xlfn.XLOOKUP(C180,DB!$A$2:$A$222,DB!$B$2:$B$222,""),IF(OR(G180="30L",G180="30R"),_xlfn.XLOOKUP(C180,DB!$A$2:$A$222,DB!$C$2:$C$222,""),""))</f>
        <v>UDGUV</v>
      </c>
      <c r="S180" s="3">
        <f t="shared" si="2"/>
        <v>23</v>
      </c>
      <c r="T180" s="3" t="str">
        <f>_xlfn.XLOOKUP(C180,DB!$A$2:$A$222,DB!$D$2:$D$222,"")</f>
        <v>Sector 2</v>
      </c>
    </row>
    <row r="181" spans="1:20" x14ac:dyDescent="0.2">
      <c r="A181" t="s">
        <v>614</v>
      </c>
      <c r="B181" t="s">
        <v>18</v>
      </c>
      <c r="C181" t="s">
        <v>48</v>
      </c>
      <c r="D181" t="s">
        <v>174</v>
      </c>
      <c r="E181" t="s">
        <v>1335</v>
      </c>
      <c r="F181" s="2">
        <v>46278.987500000003</v>
      </c>
      <c r="G181" t="s">
        <v>22</v>
      </c>
      <c r="H181" t="s">
        <v>4242</v>
      </c>
      <c r="I181" s="3">
        <v>380</v>
      </c>
      <c r="J181" t="s">
        <v>24</v>
      </c>
      <c r="K181" t="s">
        <v>25</v>
      </c>
      <c r="L181" s="3">
        <v>858</v>
      </c>
      <c r="M181" t="s">
        <v>52</v>
      </c>
      <c r="N181" s="2">
        <v>46279.035312499997</v>
      </c>
      <c r="O181" s="3">
        <v>380</v>
      </c>
      <c r="P181" t="s">
        <v>27</v>
      </c>
      <c r="Q181" s="3">
        <v>190</v>
      </c>
      <c r="R181" s="3" t="str">
        <f>IF(OR(G181="12R",G181="12L"),_xlfn.XLOOKUP(C181,DB!$A$2:$A$222,DB!$B$2:$B$222,""),IF(OR(G181="30L",G181="30R"),_xlfn.XLOOKUP(C181,DB!$A$2:$A$222,DB!$C$2:$C$222,""),""))</f>
        <v>UDGUV</v>
      </c>
      <c r="S181" s="3">
        <f t="shared" si="2"/>
        <v>23</v>
      </c>
      <c r="T181" s="3" t="str">
        <f>_xlfn.XLOOKUP(C181,DB!$A$2:$A$222,DB!$D$2:$D$222,"")</f>
        <v>Sector 2</v>
      </c>
    </row>
    <row r="182" spans="1: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1: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1: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1: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1: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1: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1: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1: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4589</v>
      </c>
      <c r="B221" s="17"/>
      <c r="C221" s="17"/>
      <c r="D221" s="17"/>
      <c r="E221" s="17"/>
      <c r="F221" s="17"/>
      <c r="G221" s="17"/>
      <c r="H221" s="17"/>
      <c r="I221" s="17"/>
    </row>
    <row r="222" spans="1:20" x14ac:dyDescent="0.2">
      <c r="A222" s="18" t="s">
        <v>4558</v>
      </c>
      <c r="B222" s="18"/>
      <c r="C222" s="18"/>
      <c r="D222" s="18"/>
      <c r="E222" s="18"/>
      <c r="F222" s="18"/>
      <c r="G222" s="18"/>
      <c r="H222" s="18"/>
      <c r="I222" s="18"/>
    </row>
    <row r="224" spans="1:20" x14ac:dyDescent="0.2">
      <c r="A224" s="16" t="s">
        <v>4559</v>
      </c>
      <c r="B224" s="16"/>
      <c r="C224" s="16"/>
      <c r="D224" s="16"/>
      <c r="E224" s="16"/>
      <c r="F224" s="16"/>
      <c r="G224" s="16"/>
      <c r="H224" s="16"/>
      <c r="I224" s="16"/>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0</v>
      </c>
      <c r="D226" s="8">
        <f t="shared" si="4"/>
        <v>0</v>
      </c>
      <c r="E226" s="8">
        <f t="shared" si="4"/>
        <v>1</v>
      </c>
      <c r="F226" s="8">
        <f t="shared" si="4"/>
        <v>0</v>
      </c>
      <c r="G226" s="8">
        <f t="shared" si="4"/>
        <v>0</v>
      </c>
      <c r="H226" s="8">
        <f t="shared" si="4"/>
        <v>2</v>
      </c>
      <c r="I226" s="9">
        <f t="shared" ref="I226:I234" si="5">SUM(B226:H226)</f>
        <v>3</v>
      </c>
    </row>
    <row r="227" spans="1:9" x14ac:dyDescent="0.2">
      <c r="A227" s="7">
        <v>15</v>
      </c>
      <c r="B227" s="8">
        <f t="shared" si="4"/>
        <v>0</v>
      </c>
      <c r="C227" s="8">
        <f t="shared" si="4"/>
        <v>0</v>
      </c>
      <c r="D227" s="8">
        <f t="shared" si="4"/>
        <v>0</v>
      </c>
      <c r="E227" s="8">
        <f t="shared" si="4"/>
        <v>0</v>
      </c>
      <c r="F227" s="8">
        <f t="shared" si="4"/>
        <v>1</v>
      </c>
      <c r="G227" s="8">
        <f t="shared" si="4"/>
        <v>0</v>
      </c>
      <c r="H227" s="8">
        <f t="shared" si="4"/>
        <v>5</v>
      </c>
      <c r="I227" s="9">
        <f t="shared" si="5"/>
        <v>6</v>
      </c>
    </row>
    <row r="228" spans="1:9" x14ac:dyDescent="0.2">
      <c r="A228" s="7">
        <v>16</v>
      </c>
      <c r="B228" s="8">
        <f t="shared" si="4"/>
        <v>2</v>
      </c>
      <c r="C228" s="8">
        <f t="shared" si="4"/>
        <v>1</v>
      </c>
      <c r="D228" s="8">
        <f t="shared" si="4"/>
        <v>0</v>
      </c>
      <c r="E228" s="8">
        <f t="shared" si="4"/>
        <v>0</v>
      </c>
      <c r="F228" s="8">
        <f t="shared" si="4"/>
        <v>4</v>
      </c>
      <c r="G228" s="8">
        <f t="shared" si="4"/>
        <v>2</v>
      </c>
      <c r="H228" s="8">
        <f t="shared" si="4"/>
        <v>8</v>
      </c>
      <c r="I228" s="9">
        <f t="shared" si="5"/>
        <v>17</v>
      </c>
    </row>
    <row r="229" spans="1:9" x14ac:dyDescent="0.2">
      <c r="A229" s="7">
        <v>17</v>
      </c>
      <c r="B229" s="8">
        <f t="shared" si="4"/>
        <v>1</v>
      </c>
      <c r="C229" s="8">
        <f t="shared" si="4"/>
        <v>4</v>
      </c>
      <c r="D229" s="8">
        <f t="shared" si="4"/>
        <v>1</v>
      </c>
      <c r="E229" s="8">
        <f t="shared" si="4"/>
        <v>1</v>
      </c>
      <c r="F229" s="8">
        <f t="shared" si="4"/>
        <v>5</v>
      </c>
      <c r="G229" s="8">
        <f t="shared" si="4"/>
        <v>0</v>
      </c>
      <c r="H229" s="8">
        <f t="shared" si="4"/>
        <v>7</v>
      </c>
      <c r="I229" s="9">
        <f t="shared" si="5"/>
        <v>19</v>
      </c>
    </row>
    <row r="230" spans="1:9" x14ac:dyDescent="0.2">
      <c r="A230" s="7">
        <v>18</v>
      </c>
      <c r="B230" s="8">
        <f t="shared" si="4"/>
        <v>1</v>
      </c>
      <c r="C230" s="8">
        <f t="shared" si="4"/>
        <v>5</v>
      </c>
      <c r="D230" s="8">
        <f t="shared" si="4"/>
        <v>0</v>
      </c>
      <c r="E230" s="8">
        <f t="shared" si="4"/>
        <v>0</v>
      </c>
      <c r="F230" s="8">
        <f t="shared" si="4"/>
        <v>3</v>
      </c>
      <c r="G230" s="8">
        <f t="shared" si="4"/>
        <v>2</v>
      </c>
      <c r="H230" s="8">
        <f t="shared" si="4"/>
        <v>7</v>
      </c>
      <c r="I230" s="9">
        <f t="shared" si="5"/>
        <v>18</v>
      </c>
    </row>
    <row r="231" spans="1:9" x14ac:dyDescent="0.2">
      <c r="A231" s="7">
        <v>19</v>
      </c>
      <c r="B231" s="8">
        <f t="shared" si="4"/>
        <v>1</v>
      </c>
      <c r="C231" s="8">
        <f t="shared" si="4"/>
        <v>4</v>
      </c>
      <c r="D231" s="8">
        <f t="shared" si="4"/>
        <v>1</v>
      </c>
      <c r="E231" s="8">
        <f t="shared" si="4"/>
        <v>1</v>
      </c>
      <c r="F231" s="8">
        <f t="shared" si="4"/>
        <v>6</v>
      </c>
      <c r="G231" s="8">
        <f t="shared" si="4"/>
        <v>1</v>
      </c>
      <c r="H231" s="8">
        <f t="shared" si="4"/>
        <v>5</v>
      </c>
      <c r="I231" s="9">
        <f t="shared" si="5"/>
        <v>19</v>
      </c>
    </row>
    <row r="232" spans="1:9" x14ac:dyDescent="0.2">
      <c r="A232" s="7">
        <v>20</v>
      </c>
      <c r="B232" s="8">
        <f t="shared" si="4"/>
        <v>0</v>
      </c>
      <c r="C232" s="8">
        <f t="shared" si="4"/>
        <v>4</v>
      </c>
      <c r="D232" s="8">
        <f t="shared" si="4"/>
        <v>0</v>
      </c>
      <c r="E232" s="8">
        <f t="shared" si="4"/>
        <v>1</v>
      </c>
      <c r="F232" s="8">
        <f t="shared" si="4"/>
        <v>4</v>
      </c>
      <c r="G232" s="8">
        <f t="shared" si="4"/>
        <v>0</v>
      </c>
      <c r="H232" s="8">
        <f t="shared" si="4"/>
        <v>10</v>
      </c>
      <c r="I232" s="9">
        <f t="shared" si="5"/>
        <v>19</v>
      </c>
    </row>
    <row r="233" spans="1:9" x14ac:dyDescent="0.2">
      <c r="A233" s="7">
        <v>21</v>
      </c>
      <c r="B233" s="8">
        <f t="shared" si="4"/>
        <v>1</v>
      </c>
      <c r="C233" s="8">
        <f t="shared" si="4"/>
        <v>4</v>
      </c>
      <c r="D233" s="8">
        <f t="shared" si="4"/>
        <v>0</v>
      </c>
      <c r="E233" s="8">
        <f t="shared" si="4"/>
        <v>3</v>
      </c>
      <c r="F233" s="8">
        <f t="shared" si="4"/>
        <v>4</v>
      </c>
      <c r="G233" s="8">
        <f t="shared" si="4"/>
        <v>1</v>
      </c>
      <c r="H233" s="8">
        <f t="shared" si="4"/>
        <v>8</v>
      </c>
      <c r="I233" s="9">
        <f t="shared" si="5"/>
        <v>21</v>
      </c>
    </row>
    <row r="234" spans="1:9" x14ac:dyDescent="0.2">
      <c r="A234" s="10">
        <v>22</v>
      </c>
      <c r="B234" s="11">
        <f t="shared" si="4"/>
        <v>0</v>
      </c>
      <c r="C234" s="11">
        <f t="shared" si="4"/>
        <v>1</v>
      </c>
      <c r="D234" s="11">
        <f t="shared" si="4"/>
        <v>0</v>
      </c>
      <c r="E234" s="11">
        <f t="shared" si="4"/>
        <v>1</v>
      </c>
      <c r="F234" s="11">
        <f t="shared" si="4"/>
        <v>1</v>
      </c>
      <c r="G234" s="11">
        <f t="shared" si="4"/>
        <v>1</v>
      </c>
      <c r="H234" s="11">
        <f t="shared" si="4"/>
        <v>8</v>
      </c>
      <c r="I234" s="12">
        <f t="shared" si="5"/>
        <v>12</v>
      </c>
    </row>
    <row r="257" spans="1:9" ht="24" x14ac:dyDescent="0.3">
      <c r="A257" s="17" t="s">
        <v>4590</v>
      </c>
      <c r="B257" s="17"/>
      <c r="C257" s="17"/>
      <c r="D257" s="17"/>
      <c r="E257" s="17"/>
      <c r="F257" s="17"/>
      <c r="G257" s="17"/>
      <c r="H257" s="17"/>
      <c r="I257" s="17"/>
    </row>
    <row r="258" spans="1:9" x14ac:dyDescent="0.2">
      <c r="A258" s="18" t="s">
        <v>4562</v>
      </c>
      <c r="B258" s="18"/>
      <c r="C258" s="18"/>
      <c r="D258" s="18"/>
      <c r="E258" s="18"/>
      <c r="F258" s="18"/>
      <c r="G258" s="18"/>
      <c r="H258" s="18"/>
      <c r="I258" s="18"/>
    </row>
    <row r="260" spans="1:9" x14ac:dyDescent="0.2">
      <c r="A260" s="16" t="s">
        <v>4563</v>
      </c>
      <c r="B260" s="16"/>
      <c r="C260" s="16"/>
      <c r="D260" s="16"/>
      <c r="E260" s="16"/>
    </row>
    <row r="261" spans="1:9" x14ac:dyDescent="0.2">
      <c r="A261" s="4" t="s">
        <v>4560</v>
      </c>
      <c r="B261" s="5" t="s">
        <v>4564</v>
      </c>
      <c r="C261" s="5" t="s">
        <v>4456</v>
      </c>
      <c r="D261" s="5" t="s">
        <v>4460</v>
      </c>
      <c r="E261" s="6" t="s">
        <v>4557</v>
      </c>
    </row>
    <row r="262" spans="1:9" x14ac:dyDescent="0.2">
      <c r="A262" s="7">
        <v>14</v>
      </c>
      <c r="B262" s="8">
        <f t="shared" ref="B262:D271" si="6">COUNTIFS($S$2:$S$220,$A262,$T$2:$T$220,B$261)</f>
        <v>2</v>
      </c>
      <c r="C262" s="8">
        <f t="shared" si="6"/>
        <v>1</v>
      </c>
      <c r="D262" s="8">
        <f t="shared" si="6"/>
        <v>0</v>
      </c>
      <c r="E262" s="9">
        <f t="shared" ref="E262:E271" si="7">SUM(B262:D262)</f>
        <v>3</v>
      </c>
    </row>
    <row r="263" spans="1:9" x14ac:dyDescent="0.2">
      <c r="A263" s="7">
        <v>15</v>
      </c>
      <c r="B263" s="8">
        <f t="shared" si="6"/>
        <v>5</v>
      </c>
      <c r="C263" s="8">
        <f t="shared" si="6"/>
        <v>1</v>
      </c>
      <c r="D263" s="8">
        <f t="shared" si="6"/>
        <v>0</v>
      </c>
      <c r="E263" s="9">
        <f t="shared" si="7"/>
        <v>6</v>
      </c>
    </row>
    <row r="264" spans="1:9" x14ac:dyDescent="0.2">
      <c r="A264" s="7">
        <v>16</v>
      </c>
      <c r="B264" s="8">
        <f t="shared" si="6"/>
        <v>8</v>
      </c>
      <c r="C264" s="8">
        <f t="shared" si="6"/>
        <v>5</v>
      </c>
      <c r="D264" s="8">
        <f t="shared" si="6"/>
        <v>4</v>
      </c>
      <c r="E264" s="9">
        <f t="shared" si="7"/>
        <v>17</v>
      </c>
    </row>
    <row r="265" spans="1:9" x14ac:dyDescent="0.2">
      <c r="A265" s="7">
        <v>17</v>
      </c>
      <c r="B265" s="8">
        <f t="shared" si="6"/>
        <v>7</v>
      </c>
      <c r="C265" s="8">
        <f t="shared" si="6"/>
        <v>10</v>
      </c>
      <c r="D265" s="8">
        <f t="shared" si="6"/>
        <v>2</v>
      </c>
      <c r="E265" s="9">
        <f t="shared" si="7"/>
        <v>19</v>
      </c>
    </row>
    <row r="266" spans="1:9" x14ac:dyDescent="0.2">
      <c r="A266" s="7">
        <v>18</v>
      </c>
      <c r="B266" s="8">
        <f t="shared" si="6"/>
        <v>7</v>
      </c>
      <c r="C266" s="8">
        <f t="shared" si="6"/>
        <v>8</v>
      </c>
      <c r="D266" s="8">
        <f t="shared" si="6"/>
        <v>3</v>
      </c>
      <c r="E266" s="9">
        <f t="shared" si="7"/>
        <v>18</v>
      </c>
    </row>
    <row r="267" spans="1:9" x14ac:dyDescent="0.2">
      <c r="A267" s="7">
        <v>19</v>
      </c>
      <c r="B267" s="8">
        <f t="shared" si="6"/>
        <v>5</v>
      </c>
      <c r="C267" s="8">
        <f t="shared" si="6"/>
        <v>11</v>
      </c>
      <c r="D267" s="8">
        <f t="shared" si="6"/>
        <v>3</v>
      </c>
      <c r="E267" s="9">
        <f t="shared" si="7"/>
        <v>19</v>
      </c>
    </row>
    <row r="268" spans="1:9" x14ac:dyDescent="0.2">
      <c r="A268" s="7">
        <v>20</v>
      </c>
      <c r="B268" s="8">
        <f t="shared" si="6"/>
        <v>10</v>
      </c>
      <c r="C268" s="8">
        <f t="shared" si="6"/>
        <v>9</v>
      </c>
      <c r="D268" s="8">
        <f t="shared" si="6"/>
        <v>0</v>
      </c>
      <c r="E268" s="9">
        <f t="shared" si="7"/>
        <v>19</v>
      </c>
    </row>
    <row r="269" spans="1:9" x14ac:dyDescent="0.2">
      <c r="A269" s="7">
        <v>21</v>
      </c>
      <c r="B269" s="8">
        <f t="shared" si="6"/>
        <v>8</v>
      </c>
      <c r="C269" s="8">
        <f t="shared" si="6"/>
        <v>11</v>
      </c>
      <c r="D269" s="8">
        <f t="shared" si="6"/>
        <v>2</v>
      </c>
      <c r="E269" s="9">
        <f t="shared" si="7"/>
        <v>21</v>
      </c>
    </row>
    <row r="270" spans="1:9" x14ac:dyDescent="0.2">
      <c r="A270" s="7">
        <v>22</v>
      </c>
      <c r="B270" s="8">
        <f t="shared" si="6"/>
        <v>8</v>
      </c>
      <c r="C270" s="8">
        <f t="shared" si="6"/>
        <v>3</v>
      </c>
      <c r="D270" s="8">
        <f t="shared" si="6"/>
        <v>1</v>
      </c>
      <c r="E270" s="9">
        <f t="shared" si="7"/>
        <v>12</v>
      </c>
    </row>
    <row r="271" spans="1:9" x14ac:dyDescent="0.2">
      <c r="A271" s="10">
        <v>23</v>
      </c>
      <c r="B271" s="11">
        <f t="shared" si="6"/>
        <v>3</v>
      </c>
      <c r="C271" s="11">
        <f t="shared" si="6"/>
        <v>1</v>
      </c>
      <c r="D271" s="11">
        <f t="shared" si="6"/>
        <v>0</v>
      </c>
      <c r="E271" s="12">
        <f t="shared" si="7"/>
        <v>4</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0C320-C940-E04F-8C1D-A658E09039AE}">
  <dimension ref="A1:T271"/>
  <sheetViews>
    <sheetView showGridLines="0" topLeftCell="A206" zoomScale="90" zoomScaleNormal="90" workbookViewId="0">
      <selection activeCell="A221" sqref="A221:XFD221"/>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36</v>
      </c>
      <c r="E2" t="s">
        <v>963</v>
      </c>
      <c r="F2" s="2">
        <v>46279.000034722201</v>
      </c>
      <c r="G2" t="s">
        <v>22</v>
      </c>
      <c r="H2" t="s">
        <v>4243</v>
      </c>
      <c r="I2" s="3">
        <v>350</v>
      </c>
      <c r="J2" t="s">
        <v>24</v>
      </c>
      <c r="K2" t="s">
        <v>25</v>
      </c>
      <c r="L2" s="3">
        <v>192</v>
      </c>
      <c r="M2" t="s">
        <v>4244</v>
      </c>
      <c r="N2" s="2">
        <v>46279.012870370403</v>
      </c>
      <c r="O2" s="3">
        <v>279</v>
      </c>
      <c r="P2" t="s">
        <v>27</v>
      </c>
      <c r="Q2" s="3">
        <v>190</v>
      </c>
      <c r="R2" s="3" t="str">
        <f>IF(OR(G2="12R",G2="12L"),_xlfn.XLOOKUP(C2,DB!$A$2:$A$222,DB!$B$2:$B$222,""),IF(OR(G2="30L",G2="30R"),_xlfn.XLOOKUP(C2,DB!$A$2:$A$222,DB!$C$2:$C$222,""),""))</f>
        <v>CZM</v>
      </c>
      <c r="S2" s="3">
        <f>HOUR(F2)</f>
        <v>0</v>
      </c>
      <c r="T2" s="3" t="str">
        <f>_xlfn.XLOOKUP(C2,DB!$A$2:$A$222,DB!$D$2:$D$222,"")</f>
        <v>Sector 7</v>
      </c>
    </row>
    <row r="3" spans="1:20" x14ac:dyDescent="0.2">
      <c r="A3" t="s">
        <v>1340</v>
      </c>
      <c r="B3" t="s">
        <v>18</v>
      </c>
      <c r="C3" t="s">
        <v>131</v>
      </c>
      <c r="D3" t="s">
        <v>65</v>
      </c>
      <c r="E3" t="s">
        <v>92</v>
      </c>
      <c r="F3" s="2">
        <v>46279.001643518503</v>
      </c>
      <c r="G3" t="s">
        <v>22</v>
      </c>
      <c r="H3" t="s">
        <v>4245</v>
      </c>
      <c r="I3" s="3">
        <v>380</v>
      </c>
      <c r="J3" t="s">
        <v>24</v>
      </c>
      <c r="K3" t="s">
        <v>25</v>
      </c>
      <c r="L3" s="3">
        <v>887</v>
      </c>
      <c r="M3" t="s">
        <v>4246</v>
      </c>
      <c r="N3" s="2">
        <v>46279.050486111097</v>
      </c>
      <c r="O3" s="3">
        <v>238</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1342</v>
      </c>
      <c r="B4" t="s">
        <v>18</v>
      </c>
      <c r="C4" t="s">
        <v>1343</v>
      </c>
      <c r="D4" t="s">
        <v>65</v>
      </c>
      <c r="E4" t="s">
        <v>145</v>
      </c>
      <c r="F4" s="2">
        <v>46279.003101851798</v>
      </c>
      <c r="G4" t="s">
        <v>22</v>
      </c>
      <c r="H4" t="s">
        <v>4247</v>
      </c>
      <c r="I4" s="3">
        <v>380</v>
      </c>
      <c r="J4" t="s">
        <v>24</v>
      </c>
      <c r="K4" t="s">
        <v>25</v>
      </c>
      <c r="L4" s="3">
        <v>868</v>
      </c>
      <c r="M4" t="s">
        <v>39</v>
      </c>
      <c r="N4" s="2">
        <v>46279.049293981501</v>
      </c>
      <c r="O4" s="3">
        <v>380</v>
      </c>
      <c r="P4" t="s">
        <v>27</v>
      </c>
      <c r="Q4" s="3">
        <v>190</v>
      </c>
      <c r="R4" s="3" t="str">
        <f>IF(OR(G4="12R",G4="12L"),_xlfn.XLOOKUP(C4,DB!$A$2:$A$222,DB!$B$2:$B$222,""),IF(OR(G4="30L",G4="30R"),_xlfn.XLOOKUP(C4,DB!$A$2:$A$222,DB!$C$2:$C$222,""),""))</f>
        <v>UDGUV</v>
      </c>
      <c r="S4" s="3">
        <f t="shared" si="0"/>
        <v>0</v>
      </c>
      <c r="T4" s="3" t="str">
        <f>_xlfn.XLOOKUP(C4,DB!$A$2:$A$222,DB!$D$2:$D$222,"")</f>
        <v>Sector 2</v>
      </c>
    </row>
    <row r="5" spans="1:20" x14ac:dyDescent="0.2">
      <c r="A5" t="s">
        <v>1621</v>
      </c>
      <c r="B5" t="s">
        <v>18</v>
      </c>
      <c r="C5" t="s">
        <v>35</v>
      </c>
      <c r="D5" t="s">
        <v>20</v>
      </c>
      <c r="E5" t="s">
        <v>4100</v>
      </c>
      <c r="F5" s="2">
        <v>46279.010231481501</v>
      </c>
      <c r="G5" t="s">
        <v>22</v>
      </c>
      <c r="H5" t="s">
        <v>4248</v>
      </c>
      <c r="I5" s="3">
        <v>360</v>
      </c>
      <c r="J5" t="s">
        <v>24</v>
      </c>
      <c r="K5" t="s">
        <v>25</v>
      </c>
      <c r="L5" s="3">
        <v>871</v>
      </c>
      <c r="M5" t="s">
        <v>39</v>
      </c>
      <c r="N5" s="2">
        <v>46279.056400463</v>
      </c>
      <c r="O5" s="3">
        <v>360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17</v>
      </c>
      <c r="B6" t="s">
        <v>18</v>
      </c>
      <c r="C6" t="s">
        <v>19</v>
      </c>
      <c r="D6" t="s">
        <v>20</v>
      </c>
      <c r="E6" t="s">
        <v>2989</v>
      </c>
      <c r="F6" s="2">
        <v>46279.014583333301</v>
      </c>
      <c r="G6" t="s">
        <v>22</v>
      </c>
      <c r="H6" t="s">
        <v>4249</v>
      </c>
      <c r="I6" s="3">
        <v>300</v>
      </c>
      <c r="J6" t="s">
        <v>24</v>
      </c>
      <c r="K6" t="s">
        <v>25</v>
      </c>
      <c r="L6" s="3">
        <v>860</v>
      </c>
      <c r="M6" t="s">
        <v>26</v>
      </c>
      <c r="N6" s="2">
        <v>46279.0621412037</v>
      </c>
      <c r="O6" s="3">
        <v>300</v>
      </c>
      <c r="P6" t="s">
        <v>27</v>
      </c>
      <c r="Q6" s="3">
        <v>190</v>
      </c>
      <c r="R6" s="3" t="str">
        <f>IF(OR(G6="12R",G6="12L"),_xlfn.XLOOKUP(C6,DB!$A$2:$A$222,DB!$B$2:$B$222,""),IF(OR(G6="30L",G6="30R"),_xlfn.XLOOKUP(C6,DB!$A$2:$A$222,DB!$C$2:$C$222,""),""))</f>
        <v>UDGUV</v>
      </c>
      <c r="S6" s="3">
        <f t="shared" si="0"/>
        <v>0</v>
      </c>
      <c r="T6" s="3" t="str">
        <f>_xlfn.XLOOKUP(C6,DB!$A$2:$A$222,DB!$D$2:$D$222,"")</f>
        <v>Sector 2</v>
      </c>
    </row>
    <row r="7" spans="1:20" x14ac:dyDescent="0.2">
      <c r="A7" t="s">
        <v>611</v>
      </c>
      <c r="B7" t="s">
        <v>18</v>
      </c>
      <c r="C7" t="s">
        <v>333</v>
      </c>
      <c r="D7" t="s">
        <v>65</v>
      </c>
      <c r="E7" t="s">
        <v>3459</v>
      </c>
      <c r="F7" s="2">
        <v>46279.024432870399</v>
      </c>
      <c r="G7" t="s">
        <v>22</v>
      </c>
      <c r="H7" t="s">
        <v>4250</v>
      </c>
      <c r="I7" s="3">
        <v>390</v>
      </c>
      <c r="J7" t="s">
        <v>24</v>
      </c>
      <c r="K7" t="s">
        <v>25</v>
      </c>
      <c r="L7" s="3">
        <v>149</v>
      </c>
      <c r="M7" t="s">
        <v>158</v>
      </c>
      <c r="N7" s="2">
        <v>46279.034467592603</v>
      </c>
      <c r="O7" s="3">
        <v>290</v>
      </c>
      <c r="P7" t="s">
        <v>27</v>
      </c>
      <c r="Q7" s="3">
        <v>190</v>
      </c>
      <c r="R7" s="3" t="str">
        <f>IF(OR(G7="12R",G7="12L"),_xlfn.XLOOKUP(C7,DB!$A$2:$A$222,DB!$B$2:$B$222,""),IF(OR(G7="30L",G7="30R"),_xlfn.XLOOKUP(C7,DB!$A$2:$A$222,DB!$C$2:$C$222,""),""))</f>
        <v>TAKUX</v>
      </c>
      <c r="S7" s="3">
        <f t="shared" si="0"/>
        <v>0</v>
      </c>
      <c r="T7" s="3" t="str">
        <f>_xlfn.XLOOKUP(C7,DB!$A$2:$A$222,DB!$D$2:$D$222,"")</f>
        <v>Sector 7</v>
      </c>
    </row>
    <row r="8" spans="1:20" x14ac:dyDescent="0.2">
      <c r="A8" t="s">
        <v>34</v>
      </c>
      <c r="B8" t="s">
        <v>18</v>
      </c>
      <c r="C8" t="s">
        <v>35</v>
      </c>
      <c r="D8" t="s">
        <v>36</v>
      </c>
      <c r="E8" t="s">
        <v>2356</v>
      </c>
      <c r="F8" s="2">
        <v>46279.028576388897</v>
      </c>
      <c r="G8" t="s">
        <v>22</v>
      </c>
      <c r="H8" t="s">
        <v>38</v>
      </c>
      <c r="I8" s="3">
        <v>380</v>
      </c>
      <c r="J8" t="s">
        <v>24</v>
      </c>
      <c r="K8" t="s">
        <v>25</v>
      </c>
      <c r="L8" s="3">
        <v>878</v>
      </c>
      <c r="M8" t="s">
        <v>39</v>
      </c>
      <c r="N8" s="2">
        <v>46279.076678240701</v>
      </c>
      <c r="O8" s="3">
        <v>380</v>
      </c>
      <c r="P8" t="s">
        <v>27</v>
      </c>
      <c r="Q8" s="3">
        <v>190</v>
      </c>
      <c r="R8" s="3" t="str">
        <f>IF(OR(G8="12R",G8="12L"),_xlfn.XLOOKUP(C8,DB!$A$2:$A$222,DB!$B$2:$B$222,""),IF(OR(G8="30L",G8="30R"),_xlfn.XLOOKUP(C8,DB!$A$2:$A$222,DB!$C$2:$C$222,""),""))</f>
        <v>UDGUV</v>
      </c>
      <c r="S8" s="3">
        <f t="shared" si="0"/>
        <v>0</v>
      </c>
      <c r="T8" s="3" t="str">
        <f>_xlfn.XLOOKUP(C8,DB!$A$2:$A$222,DB!$D$2:$D$222,"")</f>
        <v>Sector 2</v>
      </c>
    </row>
    <row r="9" spans="1:20" x14ac:dyDescent="0.2">
      <c r="A9" t="s">
        <v>69</v>
      </c>
      <c r="B9" t="s">
        <v>18</v>
      </c>
      <c r="C9" t="s">
        <v>48</v>
      </c>
      <c r="D9" t="s">
        <v>73</v>
      </c>
      <c r="E9" t="s">
        <v>132</v>
      </c>
      <c r="F9" s="2">
        <v>46279.039456018501</v>
      </c>
      <c r="G9" t="s">
        <v>22</v>
      </c>
      <c r="H9" t="s">
        <v>2482</v>
      </c>
      <c r="I9" s="3">
        <v>340</v>
      </c>
      <c r="J9" t="s">
        <v>24</v>
      </c>
      <c r="K9" t="s">
        <v>25</v>
      </c>
      <c r="L9" s="3">
        <v>859</v>
      </c>
      <c r="M9" t="s">
        <v>52</v>
      </c>
      <c r="N9" s="2">
        <v>46279.0859375</v>
      </c>
      <c r="O9" s="3">
        <v>360</v>
      </c>
      <c r="P9" t="s">
        <v>27</v>
      </c>
      <c r="Q9" s="3">
        <v>190</v>
      </c>
      <c r="R9" s="3" t="str">
        <f>IF(OR(G9="12R",G9="12L"),_xlfn.XLOOKUP(C9,DB!$A$2:$A$222,DB!$B$2:$B$222,""),IF(OR(G9="30L",G9="30R"),_xlfn.XLOOKUP(C9,DB!$A$2:$A$222,DB!$C$2:$C$222,""),""))</f>
        <v>UDGUV</v>
      </c>
      <c r="S9" s="3">
        <f t="shared" si="0"/>
        <v>0</v>
      </c>
      <c r="T9" s="3" t="str">
        <f>_xlfn.XLOOKUP(C9,DB!$A$2:$A$222,DB!$D$2:$D$222,"")</f>
        <v>Sector 2</v>
      </c>
    </row>
    <row r="10" spans="1:20" x14ac:dyDescent="0.2">
      <c r="A10" t="s">
        <v>4251</v>
      </c>
      <c r="B10" t="s">
        <v>18</v>
      </c>
      <c r="C10" t="s">
        <v>35</v>
      </c>
      <c r="D10" t="s">
        <v>4252</v>
      </c>
      <c r="F10" s="2">
        <v>46279.050636574102</v>
      </c>
      <c r="G10" t="s">
        <v>22</v>
      </c>
      <c r="H10" t="s">
        <v>4253</v>
      </c>
      <c r="I10" s="3">
        <v>280</v>
      </c>
      <c r="J10" t="s">
        <v>24</v>
      </c>
      <c r="K10" t="s">
        <v>62</v>
      </c>
      <c r="L10" s="3">
        <v>862</v>
      </c>
      <c r="M10" t="s">
        <v>39</v>
      </c>
      <c r="N10" s="2">
        <v>46279.101724537002</v>
      </c>
      <c r="O10" s="3">
        <v>280</v>
      </c>
      <c r="P10" t="s">
        <v>27</v>
      </c>
      <c r="Q10" s="3">
        <v>30</v>
      </c>
      <c r="R10" s="3" t="str">
        <f>IF(OR(G10="12R",G10="12L"),_xlfn.XLOOKUP(C10,DB!$A$2:$A$222,DB!$B$2:$B$222,""),IF(OR(G10="30L",G10="30R"),_xlfn.XLOOKUP(C10,DB!$A$2:$A$222,DB!$C$2:$C$222,""),""))</f>
        <v>UDGUV</v>
      </c>
      <c r="S10" s="3">
        <f t="shared" si="0"/>
        <v>1</v>
      </c>
      <c r="T10" s="3" t="str">
        <f>_xlfn.XLOOKUP(C10,DB!$A$2:$A$222,DB!$D$2:$D$222,"")</f>
        <v>Sector 2</v>
      </c>
    </row>
    <row r="11" spans="1:20" x14ac:dyDescent="0.2">
      <c r="A11" t="s">
        <v>53</v>
      </c>
      <c r="B11" t="s">
        <v>18</v>
      </c>
      <c r="C11" t="s">
        <v>54</v>
      </c>
      <c r="D11" t="s">
        <v>55</v>
      </c>
      <c r="E11" t="s">
        <v>654</v>
      </c>
      <c r="F11" s="2">
        <v>46279.051759259302</v>
      </c>
      <c r="G11" t="s">
        <v>22</v>
      </c>
      <c r="H11" t="s">
        <v>4254</v>
      </c>
      <c r="I11" s="3">
        <v>350</v>
      </c>
      <c r="J11" t="s">
        <v>24</v>
      </c>
      <c r="K11" t="s">
        <v>25</v>
      </c>
      <c r="L11" s="3">
        <v>359</v>
      </c>
      <c r="M11" t="s">
        <v>33</v>
      </c>
      <c r="N11" s="2">
        <v>46279.0716203704</v>
      </c>
      <c r="O11" s="3">
        <v>350</v>
      </c>
      <c r="P11" t="s">
        <v>46</v>
      </c>
      <c r="Q11" s="3">
        <v>40</v>
      </c>
      <c r="R11" s="3" t="str">
        <f>IF(OR(G11="12R",G11="12L"),_xlfn.XLOOKUP(C11,DB!$A$2:$A$222,DB!$B$2:$B$222,""),IF(OR(G11="30L",G11="30R"),_xlfn.XLOOKUP(C11,DB!$A$2:$A$222,DB!$C$2:$C$222,""),""))</f>
        <v>NUDAL</v>
      </c>
      <c r="S11" s="3">
        <f t="shared" si="0"/>
        <v>1</v>
      </c>
      <c r="T11" s="3" t="str">
        <f>_xlfn.XLOOKUP(C11,DB!$A$2:$A$222,DB!$D$2:$D$222,"")</f>
        <v>Sector 3</v>
      </c>
    </row>
    <row r="12" spans="1:20" x14ac:dyDescent="0.2">
      <c r="A12" t="s">
        <v>47</v>
      </c>
      <c r="B12" t="s">
        <v>18</v>
      </c>
      <c r="C12" t="s">
        <v>48</v>
      </c>
      <c r="D12" t="s">
        <v>49</v>
      </c>
      <c r="E12" t="s">
        <v>198</v>
      </c>
      <c r="F12" s="2">
        <v>46279.053680555597</v>
      </c>
      <c r="G12" t="s">
        <v>22</v>
      </c>
      <c r="H12" t="s">
        <v>637</v>
      </c>
      <c r="I12" s="3">
        <v>360</v>
      </c>
      <c r="J12" t="s">
        <v>24</v>
      </c>
      <c r="K12" t="s">
        <v>25</v>
      </c>
      <c r="L12" s="3">
        <v>859</v>
      </c>
      <c r="M12" t="s">
        <v>52</v>
      </c>
      <c r="N12" s="2">
        <v>46279.100810185198</v>
      </c>
      <c r="O12" s="3">
        <v>360</v>
      </c>
      <c r="P12" t="s">
        <v>27</v>
      </c>
      <c r="Q12" s="3">
        <v>190</v>
      </c>
      <c r="R12" s="3" t="str">
        <f>IF(OR(G12="12R",G12="12L"),_xlfn.XLOOKUP(C12,DB!$A$2:$A$222,DB!$B$2:$B$222,""),IF(OR(G12="30L",G12="30R"),_xlfn.XLOOKUP(C12,DB!$A$2:$A$222,DB!$C$2:$C$222,""),""))</f>
        <v>UDGUV</v>
      </c>
      <c r="S12" s="3">
        <f t="shared" si="0"/>
        <v>1</v>
      </c>
      <c r="T12" s="3" t="str">
        <f>_xlfn.XLOOKUP(C12,DB!$A$2:$A$222,DB!$D$2:$D$222,"")</f>
        <v>Sector 2</v>
      </c>
    </row>
    <row r="13" spans="1:20" x14ac:dyDescent="0.2">
      <c r="A13" t="s">
        <v>2435</v>
      </c>
      <c r="B13" t="s">
        <v>18</v>
      </c>
      <c r="C13" t="s">
        <v>634</v>
      </c>
      <c r="D13" t="s">
        <v>87</v>
      </c>
      <c r="E13" t="s">
        <v>2436</v>
      </c>
      <c r="F13" s="2">
        <v>46279.066319444399</v>
      </c>
      <c r="G13" t="s">
        <v>22</v>
      </c>
      <c r="H13" t="s">
        <v>4255</v>
      </c>
      <c r="I13" s="3">
        <v>350</v>
      </c>
      <c r="J13" t="s">
        <v>24</v>
      </c>
      <c r="K13" t="s">
        <v>216</v>
      </c>
      <c r="L13" s="3">
        <v>136</v>
      </c>
      <c r="M13" t="s">
        <v>45</v>
      </c>
      <c r="N13" s="2">
        <v>46279.076377314799</v>
      </c>
      <c r="O13" s="3">
        <v>199</v>
      </c>
      <c r="P13" t="s">
        <v>46</v>
      </c>
      <c r="Q13" s="3">
        <v>190</v>
      </c>
      <c r="R13" s="3" t="str">
        <f>IF(OR(G13="12R",G13="12L"),_xlfn.XLOOKUP(C13,DB!$A$2:$A$222,DB!$B$2:$B$222,""),IF(OR(G13="30L",G13="30R"),_xlfn.XLOOKUP(C13,DB!$A$2:$A$222,DB!$C$2:$C$222,""),""))</f>
        <v>NUDAL</v>
      </c>
      <c r="S13" s="3">
        <f t="shared" si="0"/>
        <v>1</v>
      </c>
      <c r="T13" s="3" t="str">
        <f>_xlfn.XLOOKUP(C13,DB!$A$2:$A$222,DB!$D$2:$D$222,"")</f>
        <v>Sector 3</v>
      </c>
    </row>
    <row r="14" spans="1:20" x14ac:dyDescent="0.2">
      <c r="A14" t="s">
        <v>642</v>
      </c>
      <c r="B14" t="s">
        <v>18</v>
      </c>
      <c r="C14" t="s">
        <v>41</v>
      </c>
      <c r="D14" t="s">
        <v>630</v>
      </c>
      <c r="E14" t="s">
        <v>2070</v>
      </c>
      <c r="F14" s="2">
        <v>46279.079456018502</v>
      </c>
      <c r="G14" t="s">
        <v>22</v>
      </c>
      <c r="H14" t="s">
        <v>4256</v>
      </c>
      <c r="I14" s="3">
        <v>350</v>
      </c>
      <c r="J14" t="s">
        <v>24</v>
      </c>
      <c r="K14" t="s">
        <v>25</v>
      </c>
      <c r="L14" s="3">
        <v>136</v>
      </c>
      <c r="M14" t="s">
        <v>45</v>
      </c>
      <c r="N14" s="2">
        <v>46279.089722222197</v>
      </c>
      <c r="O14" s="3">
        <v>194</v>
      </c>
      <c r="P14" t="s">
        <v>46</v>
      </c>
      <c r="Q14" s="3">
        <v>190</v>
      </c>
      <c r="R14" s="3" t="str">
        <f>IF(OR(G14="12R",G14="12L"),_xlfn.XLOOKUP(C14,DB!$A$2:$A$222,DB!$B$2:$B$222,""),IF(OR(G14="30L",G14="30R"),_xlfn.XLOOKUP(C14,DB!$A$2:$A$222,DB!$C$2:$C$222,""),""))</f>
        <v>NUDAL</v>
      </c>
      <c r="S14" s="3">
        <f t="shared" si="0"/>
        <v>1</v>
      </c>
      <c r="T14" s="3" t="str">
        <f>_xlfn.XLOOKUP(C14,DB!$A$2:$A$222,DB!$D$2:$D$222,"")</f>
        <v>Sector 3</v>
      </c>
    </row>
    <row r="15" spans="1:20" x14ac:dyDescent="0.2">
      <c r="A15" t="s">
        <v>72</v>
      </c>
      <c r="B15" t="s">
        <v>18</v>
      </c>
      <c r="C15" t="s">
        <v>29</v>
      </c>
      <c r="D15" t="s">
        <v>30</v>
      </c>
      <c r="E15" t="s">
        <v>3045</v>
      </c>
      <c r="F15" s="2">
        <v>46279.0942013889</v>
      </c>
      <c r="G15" t="s">
        <v>22</v>
      </c>
      <c r="H15" t="s">
        <v>4257</v>
      </c>
      <c r="I15" s="3">
        <v>370</v>
      </c>
      <c r="J15" t="s">
        <v>24</v>
      </c>
      <c r="K15" t="s">
        <v>25</v>
      </c>
      <c r="L15" s="3">
        <v>359</v>
      </c>
      <c r="M15" t="s">
        <v>33</v>
      </c>
      <c r="N15" s="2">
        <v>46279.114733796298</v>
      </c>
      <c r="O15" s="3">
        <v>370</v>
      </c>
      <c r="P15" t="s">
        <v>27</v>
      </c>
      <c r="Q15" s="3">
        <v>40</v>
      </c>
      <c r="R15" s="3" t="str">
        <f>IF(OR(G15="12R",G15="12L"),_xlfn.XLOOKUP(C15,DB!$A$2:$A$222,DB!$B$2:$B$222,""),IF(OR(G15="30L",G15="30R"),_xlfn.XLOOKUP(C15,DB!$A$2:$A$222,DB!$C$2:$C$222,""),""))</f>
        <v>OMSUK</v>
      </c>
      <c r="S15" s="3">
        <f t="shared" si="0"/>
        <v>2</v>
      </c>
      <c r="T15" s="3" t="str">
        <f>_xlfn.XLOOKUP(C15,DB!$A$2:$A$222,DB!$D$2:$D$222,"")</f>
        <v>Sector 3</v>
      </c>
    </row>
    <row r="16" spans="1:20" x14ac:dyDescent="0.2">
      <c r="A16" t="s">
        <v>91</v>
      </c>
      <c r="B16" t="s">
        <v>18</v>
      </c>
      <c r="C16" t="s">
        <v>48</v>
      </c>
      <c r="D16" t="s">
        <v>65</v>
      </c>
      <c r="E16" t="s">
        <v>874</v>
      </c>
      <c r="F16" s="2">
        <v>46279.109988425902</v>
      </c>
      <c r="G16" t="s">
        <v>22</v>
      </c>
      <c r="H16" t="s">
        <v>93</v>
      </c>
      <c r="I16" s="3">
        <v>380</v>
      </c>
      <c r="J16" t="s">
        <v>24</v>
      </c>
      <c r="K16" t="s">
        <v>25</v>
      </c>
      <c r="L16" s="3">
        <v>859</v>
      </c>
      <c r="M16" t="s">
        <v>52</v>
      </c>
      <c r="N16" s="2">
        <v>46279.157094907401</v>
      </c>
      <c r="O16" s="3">
        <v>380</v>
      </c>
      <c r="P16" t="s">
        <v>27</v>
      </c>
      <c r="Q16" s="3">
        <v>190</v>
      </c>
      <c r="R16" s="3" t="str">
        <f>IF(OR(G16="12R",G16="12L"),_xlfn.XLOOKUP(C16,DB!$A$2:$A$222,DB!$B$2:$B$222,""),IF(OR(G16="30L",G16="30R"),_xlfn.XLOOKUP(C16,DB!$A$2:$A$222,DB!$C$2:$C$222,""),""))</f>
        <v>UDGUV</v>
      </c>
      <c r="S16" s="3">
        <f t="shared" si="0"/>
        <v>2</v>
      </c>
      <c r="T16" s="3" t="str">
        <f>_xlfn.XLOOKUP(C16,DB!$A$2:$A$222,DB!$D$2:$D$222,"")</f>
        <v>Sector 2</v>
      </c>
    </row>
    <row r="17" spans="1:20" x14ac:dyDescent="0.2">
      <c r="A17" t="s">
        <v>648</v>
      </c>
      <c r="B17" t="s">
        <v>18</v>
      </c>
      <c r="C17" t="s">
        <v>333</v>
      </c>
      <c r="D17" t="s">
        <v>36</v>
      </c>
      <c r="E17" t="s">
        <v>731</v>
      </c>
      <c r="F17" s="2">
        <v>46279.114953703698</v>
      </c>
      <c r="G17" t="s">
        <v>22</v>
      </c>
      <c r="H17" t="s">
        <v>4258</v>
      </c>
      <c r="I17" s="3">
        <v>370</v>
      </c>
      <c r="J17" t="s">
        <v>24</v>
      </c>
      <c r="K17" t="s">
        <v>25</v>
      </c>
      <c r="L17" s="3">
        <v>149</v>
      </c>
      <c r="M17" t="s">
        <v>158</v>
      </c>
      <c r="N17" s="2">
        <v>46279.125590277799</v>
      </c>
      <c r="O17" s="3">
        <v>272</v>
      </c>
      <c r="P17" t="s">
        <v>27</v>
      </c>
      <c r="Q17" s="3">
        <v>190</v>
      </c>
      <c r="R17" s="3" t="str">
        <f>IF(OR(G17="12R",G17="12L"),_xlfn.XLOOKUP(C17,DB!$A$2:$A$222,DB!$B$2:$B$222,""),IF(OR(G17="30L",G17="30R"),_xlfn.XLOOKUP(C17,DB!$A$2:$A$222,DB!$C$2:$C$222,""),""))</f>
        <v>TAKUX</v>
      </c>
      <c r="S17" s="3">
        <f t="shared" si="0"/>
        <v>2</v>
      </c>
      <c r="T17" s="3" t="str">
        <f>_xlfn.XLOOKUP(C17,DB!$A$2:$A$222,DB!$D$2:$D$222,"")</f>
        <v>Sector 7</v>
      </c>
    </row>
    <row r="18" spans="1:20" x14ac:dyDescent="0.2">
      <c r="A18" t="s">
        <v>102</v>
      </c>
      <c r="B18" t="s">
        <v>18</v>
      </c>
      <c r="C18" t="s">
        <v>48</v>
      </c>
      <c r="D18" t="s">
        <v>20</v>
      </c>
      <c r="E18" t="s">
        <v>229</v>
      </c>
      <c r="F18" s="2">
        <v>46279.116666666698</v>
      </c>
      <c r="G18" t="s">
        <v>22</v>
      </c>
      <c r="H18" t="s">
        <v>1375</v>
      </c>
      <c r="I18" s="3">
        <v>340</v>
      </c>
      <c r="J18" t="s">
        <v>24</v>
      </c>
      <c r="K18" t="s">
        <v>25</v>
      </c>
      <c r="L18" s="3">
        <v>859</v>
      </c>
      <c r="M18" t="s">
        <v>52</v>
      </c>
      <c r="N18" s="2">
        <v>46279.164351851898</v>
      </c>
      <c r="O18" s="3">
        <v>340</v>
      </c>
      <c r="P18" t="s">
        <v>27</v>
      </c>
      <c r="Q18" s="3">
        <v>190</v>
      </c>
      <c r="R18" s="3" t="str">
        <f>IF(OR(G18="12R",G18="12L"),_xlfn.XLOOKUP(C18,DB!$A$2:$A$222,DB!$B$2:$B$222,""),IF(OR(G18="30L",G18="30R"),_xlfn.XLOOKUP(C18,DB!$A$2:$A$222,DB!$C$2:$C$222,""),""))</f>
        <v>UDGUV</v>
      </c>
      <c r="S18" s="3">
        <f t="shared" si="0"/>
        <v>2</v>
      </c>
      <c r="T18" s="3" t="str">
        <f>_xlfn.XLOOKUP(C18,DB!$A$2:$A$222,DB!$D$2:$D$222,"")</f>
        <v>Sector 2</v>
      </c>
    </row>
    <row r="19" spans="1:20" x14ac:dyDescent="0.2">
      <c r="A19" t="s">
        <v>633</v>
      </c>
      <c r="B19" t="s">
        <v>18</v>
      </c>
      <c r="C19" t="s">
        <v>634</v>
      </c>
      <c r="D19" t="s">
        <v>114</v>
      </c>
      <c r="E19" t="s">
        <v>635</v>
      </c>
      <c r="F19" s="2">
        <v>46279.135462963</v>
      </c>
      <c r="G19" t="s">
        <v>2082</v>
      </c>
      <c r="H19" t="s">
        <v>4259</v>
      </c>
      <c r="I19" s="3">
        <v>350</v>
      </c>
      <c r="J19" t="s">
        <v>24</v>
      </c>
      <c r="K19" t="s">
        <v>25</v>
      </c>
      <c r="L19" s="3">
        <v>135</v>
      </c>
      <c r="M19" t="s">
        <v>45</v>
      </c>
      <c r="N19" s="2">
        <v>46279.145300925898</v>
      </c>
      <c r="O19" s="3">
        <v>191</v>
      </c>
      <c r="P19" t="s">
        <v>46</v>
      </c>
      <c r="Q19" s="3">
        <v>190</v>
      </c>
      <c r="R19" s="3" t="str">
        <f>IF(OR(G19="12R",G19="12L"),_xlfn.XLOOKUP(C19,DB!$A$2:$A$222,DB!$B$2:$B$222,""),IF(OR(G19="30L",G19="30R"),_xlfn.XLOOKUP(C19,DB!$A$2:$A$222,DB!$C$2:$C$222,""),""))</f>
        <v>NUDAL</v>
      </c>
      <c r="S19" s="3">
        <f t="shared" si="0"/>
        <v>3</v>
      </c>
      <c r="T19" s="3" t="str">
        <f>_xlfn.XLOOKUP(C19,DB!$A$2:$A$222,DB!$D$2:$D$222,"")</f>
        <v>Sector 3</v>
      </c>
    </row>
    <row r="20" spans="1:20" x14ac:dyDescent="0.2">
      <c r="A20" t="s">
        <v>98</v>
      </c>
      <c r="B20" t="s">
        <v>18</v>
      </c>
      <c r="C20" t="s">
        <v>19</v>
      </c>
      <c r="D20" t="s">
        <v>36</v>
      </c>
      <c r="E20" t="s">
        <v>2954</v>
      </c>
      <c r="F20" s="2">
        <v>46279.137175925898</v>
      </c>
      <c r="G20" t="s">
        <v>2082</v>
      </c>
      <c r="H20" t="s">
        <v>4260</v>
      </c>
      <c r="I20" s="3">
        <v>360</v>
      </c>
      <c r="J20" t="s">
        <v>24</v>
      </c>
      <c r="K20" t="s">
        <v>25</v>
      </c>
      <c r="L20" s="3">
        <v>865</v>
      </c>
      <c r="M20" t="s">
        <v>101</v>
      </c>
      <c r="N20" s="2">
        <v>46279.184884259303</v>
      </c>
      <c r="O20" s="3">
        <v>360</v>
      </c>
      <c r="P20" t="s">
        <v>27</v>
      </c>
      <c r="Q20" s="3">
        <v>190</v>
      </c>
      <c r="R20" s="3" t="str">
        <f>IF(OR(G20="12R",G20="12L"),_xlfn.XLOOKUP(C20,DB!$A$2:$A$222,DB!$B$2:$B$222,""),IF(OR(G20="30L",G20="30R"),_xlfn.XLOOKUP(C20,DB!$A$2:$A$222,DB!$C$2:$C$222,""),""))</f>
        <v>UDGUV</v>
      </c>
      <c r="S20" s="3">
        <f t="shared" si="0"/>
        <v>3</v>
      </c>
      <c r="T20" s="3" t="str">
        <f>_xlfn.XLOOKUP(C20,DB!$A$2:$A$222,DB!$D$2:$D$222,"")</f>
        <v>Sector 2</v>
      </c>
    </row>
    <row r="21" spans="1:20" x14ac:dyDescent="0.2">
      <c r="A21" t="s">
        <v>108</v>
      </c>
      <c r="B21" t="s">
        <v>18</v>
      </c>
      <c r="C21" t="s">
        <v>59</v>
      </c>
      <c r="D21" t="s">
        <v>36</v>
      </c>
      <c r="E21" t="s">
        <v>1550</v>
      </c>
      <c r="F21" s="2">
        <v>46279.149884259299</v>
      </c>
      <c r="G21" t="s">
        <v>2082</v>
      </c>
      <c r="H21" t="s">
        <v>4261</v>
      </c>
      <c r="I21" s="3">
        <v>360</v>
      </c>
      <c r="J21" t="s">
        <v>24</v>
      </c>
      <c r="K21" t="s">
        <v>25</v>
      </c>
      <c r="L21" s="3">
        <v>865</v>
      </c>
      <c r="M21" t="s">
        <v>2245</v>
      </c>
      <c r="N21" s="2">
        <v>46279.197164351899</v>
      </c>
      <c r="O21" s="3">
        <v>360</v>
      </c>
      <c r="P21" t="s">
        <v>27</v>
      </c>
      <c r="Q21" s="3">
        <v>190</v>
      </c>
      <c r="R21" s="3" t="str">
        <f>IF(OR(G21="12R",G21="12L"),_xlfn.XLOOKUP(C21,DB!$A$2:$A$222,DB!$B$2:$B$222,""),IF(OR(G21="30L",G21="30R"),_xlfn.XLOOKUP(C21,DB!$A$2:$A$222,DB!$C$2:$C$222,""),""))</f>
        <v>UDGUV</v>
      </c>
      <c r="S21" s="3">
        <f t="shared" si="0"/>
        <v>3</v>
      </c>
      <c r="T21" s="3" t="str">
        <f>_xlfn.XLOOKUP(C21,DB!$A$2:$A$222,DB!$D$2:$D$222,"")</f>
        <v>Sector 2</v>
      </c>
    </row>
    <row r="22" spans="1:20" x14ac:dyDescent="0.2">
      <c r="A22" t="s">
        <v>2444</v>
      </c>
      <c r="B22" t="s">
        <v>18</v>
      </c>
      <c r="C22" t="s">
        <v>35</v>
      </c>
      <c r="D22" t="s">
        <v>65</v>
      </c>
      <c r="E22" t="s">
        <v>232</v>
      </c>
      <c r="F22" s="2">
        <v>46279.158807870401</v>
      </c>
      <c r="G22" t="s">
        <v>2082</v>
      </c>
      <c r="H22" t="s">
        <v>4262</v>
      </c>
      <c r="I22" s="3">
        <v>380</v>
      </c>
      <c r="J22" t="s">
        <v>24</v>
      </c>
      <c r="K22" t="s">
        <v>25</v>
      </c>
      <c r="L22" s="3">
        <v>866</v>
      </c>
      <c r="M22" t="s">
        <v>39</v>
      </c>
      <c r="N22" s="2">
        <v>46279.205729166701</v>
      </c>
      <c r="O22" s="3">
        <v>380</v>
      </c>
      <c r="P22" t="s">
        <v>27</v>
      </c>
      <c r="Q22" s="3">
        <v>190</v>
      </c>
      <c r="R22" s="3" t="str">
        <f>IF(OR(G22="12R",G22="12L"),_xlfn.XLOOKUP(C22,DB!$A$2:$A$222,DB!$B$2:$B$222,""),IF(OR(G22="30L",G22="30R"),_xlfn.XLOOKUP(C22,DB!$A$2:$A$222,DB!$C$2:$C$222,""),""))</f>
        <v>UDGUV</v>
      </c>
      <c r="S22" s="3">
        <f t="shared" si="0"/>
        <v>3</v>
      </c>
      <c r="T22" s="3" t="str">
        <f>_xlfn.XLOOKUP(C22,DB!$A$2:$A$222,DB!$D$2:$D$222,"")</f>
        <v>Sector 2</v>
      </c>
    </row>
    <row r="23" spans="1:20" x14ac:dyDescent="0.2">
      <c r="A23" t="s">
        <v>124</v>
      </c>
      <c r="B23" t="s">
        <v>18</v>
      </c>
      <c r="C23" t="s">
        <v>35</v>
      </c>
      <c r="D23" t="s">
        <v>65</v>
      </c>
      <c r="E23" t="s">
        <v>1220</v>
      </c>
      <c r="F23" s="2">
        <v>46279.180798611102</v>
      </c>
      <c r="G23" t="s">
        <v>2082</v>
      </c>
      <c r="H23" t="s">
        <v>4263</v>
      </c>
      <c r="I23" s="3">
        <v>360</v>
      </c>
      <c r="J23" t="s">
        <v>24</v>
      </c>
      <c r="K23" t="s">
        <v>25</v>
      </c>
      <c r="L23" s="3">
        <v>871</v>
      </c>
      <c r="M23" t="s">
        <v>39</v>
      </c>
      <c r="N23" s="2">
        <v>46279.226898148103</v>
      </c>
      <c r="O23" s="3">
        <v>360</v>
      </c>
      <c r="P23" t="s">
        <v>27</v>
      </c>
      <c r="Q23" s="3">
        <v>190</v>
      </c>
      <c r="R23" s="3" t="str">
        <f>IF(OR(G23="12R",G23="12L"),_xlfn.XLOOKUP(C23,DB!$A$2:$A$222,DB!$B$2:$B$222,""),IF(OR(G23="30L",G23="30R"),_xlfn.XLOOKUP(C23,DB!$A$2:$A$222,DB!$C$2:$C$222,""),""))</f>
        <v>UDGUV</v>
      </c>
      <c r="S23" s="3">
        <f t="shared" si="0"/>
        <v>4</v>
      </c>
      <c r="T23" s="3" t="str">
        <f>_xlfn.XLOOKUP(C23,DB!$A$2:$A$222,DB!$D$2:$D$222,"")</f>
        <v>Sector 2</v>
      </c>
    </row>
    <row r="24" spans="1:20" x14ac:dyDescent="0.2">
      <c r="A24" t="s">
        <v>2447</v>
      </c>
      <c r="B24" t="s">
        <v>18</v>
      </c>
      <c r="C24" t="s">
        <v>2249</v>
      </c>
      <c r="D24" t="s">
        <v>73</v>
      </c>
      <c r="E24" t="s">
        <v>3065</v>
      </c>
      <c r="F24" s="2">
        <v>46279.185011574104</v>
      </c>
      <c r="G24" t="s">
        <v>2082</v>
      </c>
      <c r="H24" t="s">
        <v>4264</v>
      </c>
      <c r="I24" s="3">
        <v>330</v>
      </c>
      <c r="J24" t="s">
        <v>24</v>
      </c>
      <c r="K24" t="s">
        <v>25</v>
      </c>
      <c r="L24" s="3">
        <v>355</v>
      </c>
      <c r="M24" t="s">
        <v>33</v>
      </c>
      <c r="N24" s="2">
        <v>46279.205798611103</v>
      </c>
      <c r="O24" s="3">
        <v>330</v>
      </c>
      <c r="P24" t="s">
        <v>27</v>
      </c>
      <c r="Q24" s="3">
        <v>190</v>
      </c>
      <c r="R24" s="3" t="str">
        <f>IF(OR(G24="12R",G24="12L"),_xlfn.XLOOKUP(C24,DB!$A$2:$A$222,DB!$B$2:$B$222,""),IF(OR(G24="30L",G24="30R"),_xlfn.XLOOKUP(C24,DB!$A$2:$A$222,DB!$C$2:$C$222,""),""))</f>
        <v>OMSUK</v>
      </c>
      <c r="S24" s="3">
        <f t="shared" si="0"/>
        <v>4</v>
      </c>
      <c r="T24" s="3" t="str">
        <f>_xlfn.XLOOKUP(C24,DB!$A$2:$A$222,DB!$D$2:$D$222,"")</f>
        <v>Sector 3</v>
      </c>
    </row>
    <row r="25" spans="1:20" x14ac:dyDescent="0.2">
      <c r="A25" t="s">
        <v>86</v>
      </c>
      <c r="B25" t="s">
        <v>18</v>
      </c>
      <c r="C25" t="s">
        <v>41</v>
      </c>
      <c r="D25" t="s">
        <v>114</v>
      </c>
      <c r="E25" t="s">
        <v>122</v>
      </c>
      <c r="F25" s="2">
        <v>46279.195254629602</v>
      </c>
      <c r="G25" t="s">
        <v>2082</v>
      </c>
      <c r="H25" t="s">
        <v>4265</v>
      </c>
      <c r="I25" s="3">
        <v>350</v>
      </c>
      <c r="J25" t="s">
        <v>24</v>
      </c>
      <c r="K25" t="s">
        <v>25</v>
      </c>
      <c r="L25" s="3">
        <v>133</v>
      </c>
      <c r="M25" t="s">
        <v>2689</v>
      </c>
      <c r="N25" s="2">
        <v>46279.205081018503</v>
      </c>
      <c r="O25" s="3">
        <v>178</v>
      </c>
      <c r="P25" t="s">
        <v>46</v>
      </c>
      <c r="Q25" s="3">
        <v>190</v>
      </c>
      <c r="R25" s="3" t="str">
        <f>IF(OR(G25="12R",G25="12L"),_xlfn.XLOOKUP(C25,DB!$A$2:$A$222,DB!$B$2:$B$222,""),IF(OR(G25="30L",G25="30R"),_xlfn.XLOOKUP(C25,DB!$A$2:$A$222,DB!$C$2:$C$222,""),""))</f>
        <v>NUDAL</v>
      </c>
      <c r="S25" s="3">
        <f t="shared" si="0"/>
        <v>4</v>
      </c>
      <c r="T25" s="3" t="str">
        <f>_xlfn.XLOOKUP(C25,DB!$A$2:$A$222,DB!$D$2:$D$222,"")</f>
        <v>Sector 3</v>
      </c>
    </row>
    <row r="26" spans="1:20" x14ac:dyDescent="0.2">
      <c r="A26" t="s">
        <v>117</v>
      </c>
      <c r="B26" t="s">
        <v>18</v>
      </c>
      <c r="C26" t="s">
        <v>48</v>
      </c>
      <c r="D26" t="s">
        <v>73</v>
      </c>
      <c r="E26" t="s">
        <v>2186</v>
      </c>
      <c r="F26" s="2">
        <v>46279.211898148104</v>
      </c>
      <c r="G26" t="s">
        <v>2082</v>
      </c>
      <c r="H26" t="s">
        <v>4266</v>
      </c>
      <c r="I26" s="3">
        <v>360</v>
      </c>
      <c r="J26" t="s">
        <v>24</v>
      </c>
      <c r="K26" t="s">
        <v>25</v>
      </c>
      <c r="L26" s="3">
        <v>863</v>
      </c>
      <c r="M26" t="s">
        <v>1733</v>
      </c>
      <c r="N26" s="2">
        <v>46279.258854166699</v>
      </c>
      <c r="O26" s="3">
        <v>360</v>
      </c>
      <c r="P26" t="s">
        <v>27</v>
      </c>
      <c r="Q26" s="3">
        <v>190</v>
      </c>
      <c r="R26" s="3" t="str">
        <f>IF(OR(G26="12R",G26="12L"),_xlfn.XLOOKUP(C26,DB!$A$2:$A$222,DB!$B$2:$B$222,""),IF(OR(G26="30L",G26="30R"),_xlfn.XLOOKUP(C26,DB!$A$2:$A$222,DB!$C$2:$C$222,""),""))</f>
        <v>UDGUV</v>
      </c>
      <c r="S26" s="3">
        <f t="shared" si="0"/>
        <v>5</v>
      </c>
      <c r="T26" s="3" t="str">
        <f>_xlfn.XLOOKUP(C26,DB!$A$2:$A$222,DB!$D$2:$D$222,"")</f>
        <v>Sector 2</v>
      </c>
    </row>
    <row r="27" spans="1:20" x14ac:dyDescent="0.2">
      <c r="A27" t="s">
        <v>1371</v>
      </c>
      <c r="B27" t="s">
        <v>18</v>
      </c>
      <c r="C27" t="s">
        <v>136</v>
      </c>
      <c r="D27" t="s">
        <v>73</v>
      </c>
      <c r="E27" t="s">
        <v>161</v>
      </c>
      <c r="F27" s="2">
        <v>46279.2683680556</v>
      </c>
      <c r="G27" t="s">
        <v>2082</v>
      </c>
      <c r="H27" t="s">
        <v>4267</v>
      </c>
      <c r="I27" s="3">
        <v>360</v>
      </c>
      <c r="J27" t="s">
        <v>24</v>
      </c>
      <c r="K27" t="s">
        <v>25</v>
      </c>
      <c r="L27" s="3">
        <v>850</v>
      </c>
      <c r="M27" t="s">
        <v>1001</v>
      </c>
      <c r="N27" s="2">
        <v>46279.315752314797</v>
      </c>
      <c r="O27" s="3">
        <v>360</v>
      </c>
      <c r="P27" t="s">
        <v>27</v>
      </c>
      <c r="Q27" s="3">
        <v>190</v>
      </c>
      <c r="R27" s="3" t="str">
        <f>IF(OR(G27="12R",G27="12L"),_xlfn.XLOOKUP(C27,DB!$A$2:$A$222,DB!$B$2:$B$222,""),IF(OR(G27="30L",G27="30R"),_xlfn.XLOOKUP(C27,DB!$A$2:$A$222,DB!$C$2:$C$222,""),""))</f>
        <v>UDGUV</v>
      </c>
      <c r="S27" s="3">
        <f t="shared" si="0"/>
        <v>6</v>
      </c>
      <c r="T27" s="3" t="str">
        <f>_xlfn.XLOOKUP(C27,DB!$A$2:$A$222,DB!$D$2:$D$222,"")</f>
        <v>Sector 2</v>
      </c>
    </row>
    <row r="28" spans="1:20" x14ac:dyDescent="0.2">
      <c r="A28" t="s">
        <v>127</v>
      </c>
      <c r="B28" t="s">
        <v>18</v>
      </c>
      <c r="C28" t="s">
        <v>48</v>
      </c>
      <c r="D28" t="s">
        <v>73</v>
      </c>
      <c r="E28" t="s">
        <v>1042</v>
      </c>
      <c r="F28" s="2">
        <v>46279.4431944444</v>
      </c>
      <c r="G28" t="s">
        <v>2780</v>
      </c>
      <c r="H28" t="s">
        <v>4268</v>
      </c>
      <c r="I28" s="3">
        <v>360</v>
      </c>
      <c r="J28" t="s">
        <v>24</v>
      </c>
      <c r="K28" t="s">
        <v>25</v>
      </c>
      <c r="L28" s="3">
        <v>852</v>
      </c>
      <c r="M28" t="s">
        <v>3453</v>
      </c>
      <c r="N28" s="2">
        <v>46279.490150463003</v>
      </c>
      <c r="O28" s="3">
        <v>360</v>
      </c>
      <c r="P28" t="s">
        <v>27</v>
      </c>
      <c r="Q28" s="3">
        <v>190</v>
      </c>
      <c r="R28" s="3" t="str">
        <f>IF(OR(G28="12R",G28="12L"),_xlfn.XLOOKUP(C28,DB!$A$2:$A$222,DB!$B$2:$B$222,""),IF(OR(G28="30L",G28="30R"),_xlfn.XLOOKUP(C28,DB!$A$2:$A$222,DB!$C$2:$C$222,""),""))</f>
        <v>UDGUV</v>
      </c>
      <c r="S28" s="3">
        <f t="shared" si="0"/>
        <v>10</v>
      </c>
      <c r="T28" s="3" t="str">
        <f>_xlfn.XLOOKUP(C28,DB!$A$2:$A$222,DB!$D$2:$D$222,"")</f>
        <v>Sector 2</v>
      </c>
    </row>
    <row r="29" spans="1:20" x14ac:dyDescent="0.2">
      <c r="A29" t="s">
        <v>130</v>
      </c>
      <c r="B29" t="s">
        <v>18</v>
      </c>
      <c r="C29" t="s">
        <v>131</v>
      </c>
      <c r="D29" t="s">
        <v>73</v>
      </c>
      <c r="E29" t="s">
        <v>132</v>
      </c>
      <c r="F29" s="2">
        <v>46279.4621990741</v>
      </c>
      <c r="G29" t="s">
        <v>2082</v>
      </c>
      <c r="H29" t="s">
        <v>4269</v>
      </c>
      <c r="I29" s="3">
        <v>360</v>
      </c>
      <c r="J29" t="s">
        <v>24</v>
      </c>
      <c r="K29" t="s">
        <v>25</v>
      </c>
      <c r="L29" s="3">
        <v>874</v>
      </c>
      <c r="M29" t="s">
        <v>134</v>
      </c>
      <c r="N29" s="2">
        <v>46279.509722222203</v>
      </c>
      <c r="O29" s="3">
        <v>207</v>
      </c>
      <c r="P29" t="s">
        <v>27</v>
      </c>
      <c r="Q29" s="3">
        <v>190</v>
      </c>
      <c r="R29" s="3" t="str">
        <f>IF(OR(G29="12R",G29="12L"),_xlfn.XLOOKUP(C29,DB!$A$2:$A$222,DB!$B$2:$B$222,""),IF(OR(G29="30L",G29="30R"),_xlfn.XLOOKUP(C29,DB!$A$2:$A$222,DB!$C$2:$C$222,""),""))</f>
        <v>UDGUV</v>
      </c>
      <c r="S29" s="3">
        <f t="shared" si="0"/>
        <v>11</v>
      </c>
      <c r="T29" s="3" t="str">
        <f>_xlfn.XLOOKUP(C29,DB!$A$2:$A$222,DB!$D$2:$D$222,"")</f>
        <v>Sector 2</v>
      </c>
    </row>
    <row r="30" spans="1:20" x14ac:dyDescent="0.2">
      <c r="A30" t="s">
        <v>135</v>
      </c>
      <c r="B30" t="s">
        <v>18</v>
      </c>
      <c r="C30" t="s">
        <v>136</v>
      </c>
      <c r="D30" t="s">
        <v>65</v>
      </c>
      <c r="E30" t="s">
        <v>145</v>
      </c>
      <c r="F30" s="2">
        <v>46279.466550925899</v>
      </c>
      <c r="G30" t="s">
        <v>2082</v>
      </c>
      <c r="H30" t="s">
        <v>4270</v>
      </c>
      <c r="I30" s="3">
        <v>380</v>
      </c>
      <c r="J30" t="s">
        <v>24</v>
      </c>
      <c r="K30" t="s">
        <v>25</v>
      </c>
      <c r="L30" s="3">
        <v>862</v>
      </c>
      <c r="M30" t="s">
        <v>4271</v>
      </c>
      <c r="N30" s="2">
        <v>46279.5152662037</v>
      </c>
      <c r="O30" s="3">
        <v>380</v>
      </c>
      <c r="P30" t="s">
        <v>27</v>
      </c>
      <c r="Q30" s="3">
        <v>190</v>
      </c>
      <c r="R30" s="3" t="str">
        <f>IF(OR(G30="12R",G30="12L"),_xlfn.XLOOKUP(C30,DB!$A$2:$A$222,DB!$B$2:$B$222,""),IF(OR(G30="30L",G30="30R"),_xlfn.XLOOKUP(C30,DB!$A$2:$A$222,DB!$C$2:$C$222,""),""))</f>
        <v>UDGUV</v>
      </c>
      <c r="S30" s="3">
        <f t="shared" si="0"/>
        <v>11</v>
      </c>
      <c r="T30" s="3" t="str">
        <f>_xlfn.XLOOKUP(C30,DB!$A$2:$A$222,DB!$D$2:$D$222,"")</f>
        <v>Sector 2</v>
      </c>
    </row>
    <row r="31" spans="1:20" x14ac:dyDescent="0.2">
      <c r="A31" t="s">
        <v>139</v>
      </c>
      <c r="B31" t="s">
        <v>18</v>
      </c>
      <c r="C31" t="s">
        <v>48</v>
      </c>
      <c r="D31" t="s">
        <v>49</v>
      </c>
      <c r="E31" t="s">
        <v>947</v>
      </c>
      <c r="F31" s="2">
        <v>46279.468645833302</v>
      </c>
      <c r="G31" t="s">
        <v>2082</v>
      </c>
      <c r="H31" t="s">
        <v>4272</v>
      </c>
      <c r="I31" s="3">
        <v>360</v>
      </c>
      <c r="J31" t="s">
        <v>24</v>
      </c>
      <c r="K31" t="s">
        <v>25</v>
      </c>
      <c r="L31" s="3">
        <v>856</v>
      </c>
      <c r="M31" t="s">
        <v>52</v>
      </c>
      <c r="N31" s="2">
        <v>46279.514282407399</v>
      </c>
      <c r="O31" s="3">
        <v>340</v>
      </c>
      <c r="P31" t="s">
        <v>27</v>
      </c>
      <c r="Q31" s="3">
        <v>190</v>
      </c>
      <c r="R31" s="3" t="str">
        <f>IF(OR(G31="12R",G31="12L"),_xlfn.XLOOKUP(C31,DB!$A$2:$A$222,DB!$B$2:$B$222,""),IF(OR(G31="30L",G31="30R"),_xlfn.XLOOKUP(C31,DB!$A$2:$A$222,DB!$C$2:$C$222,""),""))</f>
        <v>UDGUV</v>
      </c>
      <c r="S31" s="3">
        <f t="shared" si="0"/>
        <v>11</v>
      </c>
      <c r="T31" s="3" t="str">
        <f>_xlfn.XLOOKUP(C31,DB!$A$2:$A$222,DB!$D$2:$D$222,"")</f>
        <v>Sector 2</v>
      </c>
    </row>
    <row r="32" spans="1:20" x14ac:dyDescent="0.2">
      <c r="A32" t="s">
        <v>142</v>
      </c>
      <c r="B32" t="s">
        <v>18</v>
      </c>
      <c r="C32" t="s">
        <v>48</v>
      </c>
      <c r="D32" t="s">
        <v>73</v>
      </c>
      <c r="E32" t="s">
        <v>161</v>
      </c>
      <c r="F32" s="2">
        <v>46279.478796296302</v>
      </c>
      <c r="G32" t="s">
        <v>2082</v>
      </c>
      <c r="H32" t="s">
        <v>4273</v>
      </c>
      <c r="I32" s="3">
        <v>360</v>
      </c>
      <c r="J32" t="s">
        <v>24</v>
      </c>
      <c r="K32" t="s">
        <v>25</v>
      </c>
      <c r="L32" s="3">
        <v>856</v>
      </c>
      <c r="M32" t="s">
        <v>1602</v>
      </c>
      <c r="N32" s="2">
        <v>46279.525405092601</v>
      </c>
      <c r="O32" s="3">
        <v>360</v>
      </c>
      <c r="P32" t="s">
        <v>27</v>
      </c>
      <c r="Q32" s="3">
        <v>190</v>
      </c>
      <c r="R32" s="3" t="str">
        <f>IF(OR(G32="12R",G32="12L"),_xlfn.XLOOKUP(C32,DB!$A$2:$A$222,DB!$B$2:$B$222,""),IF(OR(G32="30L",G32="30R"),_xlfn.XLOOKUP(C32,DB!$A$2:$A$222,DB!$C$2:$C$222,""),""))</f>
        <v>UDGUV</v>
      </c>
      <c r="S32" s="3">
        <f t="shared" si="0"/>
        <v>11</v>
      </c>
      <c r="T32" s="3" t="str">
        <f>_xlfn.XLOOKUP(C32,DB!$A$2:$A$222,DB!$D$2:$D$222,"")</f>
        <v>Sector 2</v>
      </c>
    </row>
    <row r="33" spans="1:20" x14ac:dyDescent="0.2">
      <c r="A33" t="s">
        <v>193</v>
      </c>
      <c r="B33" t="s">
        <v>18</v>
      </c>
      <c r="C33" t="s">
        <v>1772</v>
      </c>
      <c r="D33" t="s">
        <v>194</v>
      </c>
      <c r="F33" s="2">
        <v>46279.479699074102</v>
      </c>
      <c r="G33" t="s">
        <v>2082</v>
      </c>
      <c r="H33" t="s">
        <v>244</v>
      </c>
      <c r="I33" s="3">
        <v>15</v>
      </c>
      <c r="J33" t="s">
        <v>196</v>
      </c>
      <c r="K33" t="s">
        <v>62</v>
      </c>
      <c r="L33" s="3">
        <v>6</v>
      </c>
      <c r="M33" t="s">
        <v>1772</v>
      </c>
      <c r="N33" s="2">
        <v>46279.482986111099</v>
      </c>
      <c r="O33" s="3">
        <v>5</v>
      </c>
      <c r="P33" t="s">
        <v>192</v>
      </c>
      <c r="Q33" s="3">
        <v>15</v>
      </c>
      <c r="R33" s="3" t="str">
        <f>IF(OR(G33="12R",G33="12L"),_xlfn.XLOOKUP(C33,DB!$A$2:$A$222,DB!$B$2:$B$222,""),IF(OR(G33="30L",G33="30R"),_xlfn.XLOOKUP(C33,DB!$A$2:$A$222,DB!$C$2:$C$222,""),""))</f>
        <v/>
      </c>
      <c r="S33" s="3">
        <f t="shared" si="0"/>
        <v>11</v>
      </c>
      <c r="T33" s="3" t="str">
        <f>_xlfn.XLOOKUP(C33,DB!$A$2:$A$222,DB!$D$2:$D$222,"")</f>
        <v/>
      </c>
    </row>
    <row r="34" spans="1:20" x14ac:dyDescent="0.2">
      <c r="A34" t="s">
        <v>143</v>
      </c>
      <c r="B34" t="s">
        <v>18</v>
      </c>
      <c r="C34" t="s">
        <v>144</v>
      </c>
      <c r="D34" t="s">
        <v>20</v>
      </c>
      <c r="E34" t="s">
        <v>993</v>
      </c>
      <c r="F34" s="2">
        <v>46279.501921296302</v>
      </c>
      <c r="G34" t="s">
        <v>2082</v>
      </c>
      <c r="H34" t="s">
        <v>4274</v>
      </c>
      <c r="I34" s="3">
        <v>290</v>
      </c>
      <c r="J34" t="s">
        <v>24</v>
      </c>
      <c r="K34" t="s">
        <v>25</v>
      </c>
      <c r="L34" s="3">
        <v>133</v>
      </c>
      <c r="M34" t="s">
        <v>45</v>
      </c>
      <c r="N34" s="2">
        <v>46279.511562500003</v>
      </c>
      <c r="O34" s="3">
        <v>256</v>
      </c>
      <c r="P34" t="s">
        <v>27</v>
      </c>
      <c r="Q34" s="3">
        <v>190</v>
      </c>
      <c r="R34" s="3" t="str">
        <f>IF(OR(G34="12R",G34="12L"),_xlfn.XLOOKUP(C34,DB!$A$2:$A$222,DB!$B$2:$B$222,""),IF(OR(G34="30L",G34="30R"),_xlfn.XLOOKUP(C34,DB!$A$2:$A$222,DB!$C$2:$C$222,""),""))</f>
        <v>NUDAL</v>
      </c>
      <c r="S34" s="3">
        <f t="shared" si="0"/>
        <v>12</v>
      </c>
      <c r="T34" s="3" t="str">
        <f>_xlfn.XLOOKUP(C34,DB!$A$2:$A$222,DB!$D$2:$D$222,"")</f>
        <v>Sector 3</v>
      </c>
    </row>
    <row r="35" spans="1:20" x14ac:dyDescent="0.2">
      <c r="A35" t="s">
        <v>147</v>
      </c>
      <c r="B35" t="s">
        <v>18</v>
      </c>
      <c r="C35" t="s">
        <v>35</v>
      </c>
      <c r="D35" t="s">
        <v>65</v>
      </c>
      <c r="E35" t="s">
        <v>92</v>
      </c>
      <c r="F35" s="2">
        <v>46279.506064814799</v>
      </c>
      <c r="G35" t="s">
        <v>2082</v>
      </c>
      <c r="H35" t="s">
        <v>4275</v>
      </c>
      <c r="I35" s="3">
        <v>380</v>
      </c>
      <c r="J35" t="s">
        <v>24</v>
      </c>
      <c r="K35" t="s">
        <v>25</v>
      </c>
      <c r="L35" s="3">
        <v>868</v>
      </c>
      <c r="M35" t="s">
        <v>39</v>
      </c>
      <c r="N35" s="2">
        <v>46279.554155092599</v>
      </c>
      <c r="O35" s="3">
        <v>380</v>
      </c>
      <c r="P35" t="s">
        <v>27</v>
      </c>
      <c r="Q35" s="3">
        <v>190</v>
      </c>
      <c r="R35" s="3" t="str">
        <f>IF(OR(G35="12R",G35="12L"),_xlfn.XLOOKUP(C35,DB!$A$2:$A$222,DB!$B$2:$B$222,""),IF(OR(G35="30L",G35="30R"),_xlfn.XLOOKUP(C35,DB!$A$2:$A$222,DB!$C$2:$C$222,""),""))</f>
        <v>UDGUV</v>
      </c>
      <c r="S35" s="3">
        <f t="shared" si="0"/>
        <v>12</v>
      </c>
      <c r="T35" s="3" t="str">
        <f>_xlfn.XLOOKUP(C35,DB!$A$2:$A$222,DB!$D$2:$D$222,"")</f>
        <v>Sector 2</v>
      </c>
    </row>
    <row r="36" spans="1:20" x14ac:dyDescent="0.2">
      <c r="A36" t="s">
        <v>150</v>
      </c>
      <c r="B36" t="s">
        <v>18</v>
      </c>
      <c r="C36" t="s">
        <v>48</v>
      </c>
      <c r="D36" t="s">
        <v>49</v>
      </c>
      <c r="E36" t="s">
        <v>788</v>
      </c>
      <c r="F36" s="2">
        <v>46279.507777777799</v>
      </c>
      <c r="G36" t="s">
        <v>2082</v>
      </c>
      <c r="H36" t="s">
        <v>4276</v>
      </c>
      <c r="I36" s="3">
        <v>360</v>
      </c>
      <c r="J36" t="s">
        <v>24</v>
      </c>
      <c r="K36" t="s">
        <v>25</v>
      </c>
      <c r="L36" s="3">
        <v>861</v>
      </c>
      <c r="M36" t="s">
        <v>52</v>
      </c>
      <c r="N36" s="2">
        <v>46279.554942129602</v>
      </c>
      <c r="O36" s="3">
        <v>360</v>
      </c>
      <c r="P36" t="s">
        <v>27</v>
      </c>
      <c r="Q36" s="3">
        <v>190</v>
      </c>
      <c r="R36" s="3" t="str">
        <f>IF(OR(G36="12R",G36="12L"),_xlfn.XLOOKUP(C36,DB!$A$2:$A$222,DB!$B$2:$B$222,""),IF(OR(G36="30L",G36="30R"),_xlfn.XLOOKUP(C36,DB!$A$2:$A$222,DB!$C$2:$C$222,""),""))</f>
        <v>UDGUV</v>
      </c>
      <c r="S36" s="3">
        <f t="shared" si="0"/>
        <v>12</v>
      </c>
      <c r="T36" s="3" t="str">
        <f>_xlfn.XLOOKUP(C36,DB!$A$2:$A$222,DB!$D$2:$D$222,"")</f>
        <v>Sector 2</v>
      </c>
    </row>
    <row r="37" spans="1:20" x14ac:dyDescent="0.2">
      <c r="A37" t="s">
        <v>153</v>
      </c>
      <c r="B37" t="s">
        <v>18</v>
      </c>
      <c r="C37" t="s">
        <v>154</v>
      </c>
      <c r="D37" t="s">
        <v>174</v>
      </c>
      <c r="E37" t="s">
        <v>4277</v>
      </c>
      <c r="F37" s="2">
        <v>46279.509259259299</v>
      </c>
      <c r="G37" t="s">
        <v>2082</v>
      </c>
      <c r="H37" t="s">
        <v>4278</v>
      </c>
      <c r="I37" s="3">
        <v>350</v>
      </c>
      <c r="J37" t="s">
        <v>24</v>
      </c>
      <c r="K37" t="s">
        <v>25</v>
      </c>
      <c r="L37" s="3">
        <v>153</v>
      </c>
      <c r="M37" t="s">
        <v>4279</v>
      </c>
      <c r="N37" s="2">
        <v>46279.519652777803</v>
      </c>
      <c r="O37" s="3">
        <v>289</v>
      </c>
      <c r="P37" t="s">
        <v>27</v>
      </c>
      <c r="Q37" s="3">
        <v>190</v>
      </c>
      <c r="R37" s="3" t="str">
        <f>IF(OR(G37="12R",G37="12L"),_xlfn.XLOOKUP(C37,DB!$A$2:$A$222,DB!$B$2:$B$222,""),IF(OR(G37="30L",G37="30R"),_xlfn.XLOOKUP(C37,DB!$A$2:$A$222,DB!$C$2:$C$222,""),""))</f>
        <v>TAKUX</v>
      </c>
      <c r="S37" s="3">
        <f t="shared" si="0"/>
        <v>12</v>
      </c>
      <c r="T37" s="3" t="str">
        <f>_xlfn.XLOOKUP(C37,DB!$A$2:$A$222,DB!$D$2:$D$222,"")</f>
        <v>Sector 7</v>
      </c>
    </row>
    <row r="38" spans="1:20" x14ac:dyDescent="0.2">
      <c r="A38" t="s">
        <v>163</v>
      </c>
      <c r="B38" t="s">
        <v>18</v>
      </c>
      <c r="C38" t="s">
        <v>186</v>
      </c>
      <c r="D38" t="s">
        <v>165</v>
      </c>
      <c r="E38" t="s">
        <v>4280</v>
      </c>
      <c r="F38" s="2">
        <v>46279.545590277798</v>
      </c>
      <c r="G38" t="s">
        <v>22</v>
      </c>
      <c r="H38" t="s">
        <v>4281</v>
      </c>
      <c r="I38" s="3">
        <v>290</v>
      </c>
      <c r="J38" t="s">
        <v>24</v>
      </c>
      <c r="K38" t="s">
        <v>25</v>
      </c>
      <c r="L38" s="3">
        <v>352</v>
      </c>
      <c r="M38" t="s">
        <v>33</v>
      </c>
      <c r="N38" s="2">
        <v>46279.5655555556</v>
      </c>
      <c r="O38" s="3">
        <v>290</v>
      </c>
      <c r="P38" t="s">
        <v>27</v>
      </c>
      <c r="Q38" s="3">
        <v>40</v>
      </c>
      <c r="R38" s="3" t="str">
        <f>IF(OR(G38="12R",G38="12L"),_xlfn.XLOOKUP(C38,DB!$A$2:$A$222,DB!$B$2:$B$222,""),IF(OR(G38="30L",G38="30R"),_xlfn.XLOOKUP(C38,DB!$A$2:$A$222,DB!$C$2:$C$222,""),""))</f>
        <v>OMSUK</v>
      </c>
      <c r="S38" s="3">
        <f t="shared" si="0"/>
        <v>13</v>
      </c>
      <c r="T38" s="3" t="str">
        <f>_xlfn.XLOOKUP(C38,DB!$A$2:$A$222,DB!$D$2:$D$222,"")</f>
        <v>Sector 3</v>
      </c>
    </row>
    <row r="39" spans="1:20" x14ac:dyDescent="0.2">
      <c r="A39" t="s">
        <v>169</v>
      </c>
      <c r="B39" t="s">
        <v>18</v>
      </c>
      <c r="C39" t="s">
        <v>48</v>
      </c>
      <c r="D39" t="s">
        <v>174</v>
      </c>
      <c r="E39" t="s">
        <v>4282</v>
      </c>
      <c r="F39" s="2">
        <v>46279.551238425898</v>
      </c>
      <c r="G39" t="s">
        <v>22</v>
      </c>
      <c r="H39" t="s">
        <v>4283</v>
      </c>
      <c r="I39" s="3">
        <v>380</v>
      </c>
      <c r="J39" t="s">
        <v>24</v>
      </c>
      <c r="K39" t="s">
        <v>25</v>
      </c>
      <c r="L39" s="3">
        <v>859</v>
      </c>
      <c r="M39" t="s">
        <v>52</v>
      </c>
      <c r="N39" s="2">
        <v>46279.599120370403</v>
      </c>
      <c r="O39" s="3">
        <v>380</v>
      </c>
      <c r="P39" t="s">
        <v>27</v>
      </c>
      <c r="Q39" s="3">
        <v>190</v>
      </c>
      <c r="R39" s="3" t="str">
        <f>IF(OR(G39="12R",G39="12L"),_xlfn.XLOOKUP(C39,DB!$A$2:$A$222,DB!$B$2:$B$222,""),IF(OR(G39="30L",G39="30R"),_xlfn.XLOOKUP(C39,DB!$A$2:$A$222,DB!$C$2:$C$222,""),""))</f>
        <v>UDGUV</v>
      </c>
      <c r="S39" s="3">
        <f t="shared" si="0"/>
        <v>13</v>
      </c>
      <c r="T39" s="3" t="str">
        <f>_xlfn.XLOOKUP(C39,DB!$A$2:$A$222,DB!$D$2:$D$222,"")</f>
        <v>Sector 2</v>
      </c>
    </row>
    <row r="40" spans="1:20" x14ac:dyDescent="0.2">
      <c r="A40" t="s">
        <v>1408</v>
      </c>
      <c r="B40" t="s">
        <v>18</v>
      </c>
      <c r="C40" t="s">
        <v>337</v>
      </c>
      <c r="D40" t="s">
        <v>36</v>
      </c>
      <c r="E40" t="s">
        <v>731</v>
      </c>
      <c r="F40" s="2">
        <v>46279.552627314799</v>
      </c>
      <c r="G40" t="s">
        <v>22</v>
      </c>
      <c r="H40" t="s">
        <v>4284</v>
      </c>
      <c r="I40" s="3">
        <v>380</v>
      </c>
      <c r="J40" t="s">
        <v>24</v>
      </c>
      <c r="K40" t="s">
        <v>25</v>
      </c>
      <c r="L40" s="3">
        <v>877</v>
      </c>
      <c r="M40" t="s">
        <v>134</v>
      </c>
      <c r="N40" s="2">
        <v>46279.599768518499</v>
      </c>
      <c r="O40" s="3">
        <v>380</v>
      </c>
      <c r="P40" t="s">
        <v>27</v>
      </c>
      <c r="Q40" s="3">
        <v>190</v>
      </c>
      <c r="R40" s="3" t="str">
        <f>IF(OR(G40="12R",G40="12L"),_xlfn.XLOOKUP(C40,DB!$A$2:$A$222,DB!$B$2:$B$222,""),IF(OR(G40="30L",G40="30R"),_xlfn.XLOOKUP(C40,DB!$A$2:$A$222,DB!$C$2:$C$222,""),""))</f>
        <v>UDGUV</v>
      </c>
      <c r="S40" s="3">
        <f t="shared" si="0"/>
        <v>13</v>
      </c>
      <c r="T40" s="3" t="str">
        <f>_xlfn.XLOOKUP(C40,DB!$A$2:$A$222,DB!$D$2:$D$222,"")</f>
        <v>Sector 2</v>
      </c>
    </row>
    <row r="41" spans="1:20" x14ac:dyDescent="0.2">
      <c r="A41" t="s">
        <v>181</v>
      </c>
      <c r="B41" t="s">
        <v>18</v>
      </c>
      <c r="C41" t="s">
        <v>182</v>
      </c>
      <c r="D41" t="s">
        <v>174</v>
      </c>
      <c r="E41" t="s">
        <v>4285</v>
      </c>
      <c r="F41" s="2">
        <v>46279.601689814801</v>
      </c>
      <c r="G41" t="s">
        <v>22</v>
      </c>
      <c r="H41" t="s">
        <v>4286</v>
      </c>
      <c r="I41" s="3">
        <v>370</v>
      </c>
      <c r="J41" t="s">
        <v>24</v>
      </c>
      <c r="K41" t="s">
        <v>25</v>
      </c>
      <c r="L41" s="3">
        <v>354</v>
      </c>
      <c r="M41" t="s">
        <v>33</v>
      </c>
      <c r="N41" s="2">
        <v>46279.621493055602</v>
      </c>
      <c r="O41" s="3">
        <v>370</v>
      </c>
      <c r="P41" t="s">
        <v>27</v>
      </c>
      <c r="Q41" s="3">
        <v>40</v>
      </c>
      <c r="R41" s="3" t="str">
        <f>IF(OR(G41="12R",G41="12L"),_xlfn.XLOOKUP(C41,DB!$A$2:$A$222,DB!$B$2:$B$222,""),IF(OR(G41="30L",G41="30R"),_xlfn.XLOOKUP(C41,DB!$A$2:$A$222,DB!$C$2:$C$222,""),""))</f>
        <v>ENEBA</v>
      </c>
      <c r="S41" s="3">
        <f t="shared" si="0"/>
        <v>14</v>
      </c>
      <c r="T41" s="3" t="str">
        <f>_xlfn.XLOOKUP(C41,DB!$A$2:$A$222,DB!$D$2:$D$222,"")</f>
        <v>Sector 3</v>
      </c>
    </row>
    <row r="42" spans="1:20" x14ac:dyDescent="0.2">
      <c r="A42" t="s">
        <v>197</v>
      </c>
      <c r="B42" t="s">
        <v>18</v>
      </c>
      <c r="C42" t="s">
        <v>48</v>
      </c>
      <c r="D42" t="s">
        <v>49</v>
      </c>
      <c r="E42" t="s">
        <v>692</v>
      </c>
      <c r="F42" s="2">
        <v>46279.602719907401</v>
      </c>
      <c r="G42" t="s">
        <v>22</v>
      </c>
      <c r="H42" t="s">
        <v>637</v>
      </c>
      <c r="I42" s="3">
        <v>360</v>
      </c>
      <c r="J42" t="s">
        <v>24</v>
      </c>
      <c r="K42" t="s">
        <v>25</v>
      </c>
      <c r="L42" s="3">
        <v>859</v>
      </c>
      <c r="M42" t="s">
        <v>52</v>
      </c>
      <c r="N42" s="2">
        <v>46279.649641203701</v>
      </c>
      <c r="O42" s="3">
        <v>340</v>
      </c>
      <c r="P42" t="s">
        <v>27</v>
      </c>
      <c r="Q42" s="3">
        <v>190</v>
      </c>
      <c r="R42" s="3" t="str">
        <f>IF(OR(G42="12R",G42="12L"),_xlfn.XLOOKUP(C42,DB!$A$2:$A$222,DB!$B$2:$B$222,""),IF(OR(G42="30L",G42="30R"),_xlfn.XLOOKUP(C42,DB!$A$2:$A$222,DB!$C$2:$C$222,""),""))</f>
        <v>UDGUV</v>
      </c>
      <c r="S42" s="3">
        <f t="shared" si="0"/>
        <v>14</v>
      </c>
      <c r="T42" s="3" t="str">
        <f>_xlfn.XLOOKUP(C42,DB!$A$2:$A$222,DB!$D$2:$D$222,"")</f>
        <v>Sector 2</v>
      </c>
    </row>
    <row r="43" spans="1:20" x14ac:dyDescent="0.2">
      <c r="A43" t="s">
        <v>4287</v>
      </c>
      <c r="B43" t="s">
        <v>18</v>
      </c>
      <c r="C43" t="s">
        <v>2639</v>
      </c>
      <c r="D43" t="s">
        <v>1619</v>
      </c>
      <c r="F43" s="2">
        <v>46279.613807870403</v>
      </c>
      <c r="G43" t="s">
        <v>22</v>
      </c>
      <c r="H43" t="s">
        <v>4288</v>
      </c>
      <c r="I43" s="3">
        <v>270</v>
      </c>
      <c r="J43" t="s">
        <v>24</v>
      </c>
      <c r="K43" t="s">
        <v>62</v>
      </c>
      <c r="L43" s="3">
        <v>224</v>
      </c>
      <c r="M43" t="s">
        <v>686</v>
      </c>
      <c r="N43" s="2">
        <v>46279.628483796303</v>
      </c>
      <c r="O43" s="3">
        <v>224</v>
      </c>
      <c r="P43" t="s">
        <v>27</v>
      </c>
      <c r="Q43" s="3">
        <v>40</v>
      </c>
      <c r="R43" s="3" t="str">
        <f>IF(OR(G43="12R",G43="12L"),_xlfn.XLOOKUP(C43,DB!$A$2:$A$222,DB!$B$2:$B$222,""),IF(OR(G43="30L",G43="30R"),_xlfn.XLOOKUP(C43,DB!$A$2:$A$222,DB!$C$2:$C$222,""),""))</f>
        <v>NUDAL</v>
      </c>
      <c r="S43" s="3">
        <f t="shared" si="0"/>
        <v>14</v>
      </c>
      <c r="T43" s="3" t="str">
        <f>_xlfn.XLOOKUP(C43,DB!$A$2:$A$222,DB!$D$2:$D$222,"")</f>
        <v>Sector 3</v>
      </c>
    </row>
    <row r="44" spans="1:20" x14ac:dyDescent="0.2">
      <c r="A44" t="s">
        <v>208</v>
      </c>
      <c r="B44" t="s">
        <v>18</v>
      </c>
      <c r="C44" t="s">
        <v>35</v>
      </c>
      <c r="D44" t="s">
        <v>36</v>
      </c>
      <c r="E44" t="s">
        <v>1744</v>
      </c>
      <c r="F44" s="2">
        <v>46279.623703703699</v>
      </c>
      <c r="G44" t="s">
        <v>22</v>
      </c>
      <c r="H44" t="s">
        <v>4289</v>
      </c>
      <c r="I44" s="3">
        <v>360</v>
      </c>
      <c r="J44" t="s">
        <v>24</v>
      </c>
      <c r="K44" t="s">
        <v>25</v>
      </c>
      <c r="L44" s="3">
        <v>870</v>
      </c>
      <c r="M44" t="s">
        <v>39</v>
      </c>
      <c r="N44" s="2">
        <v>46279.671006944402</v>
      </c>
      <c r="O44" s="3">
        <v>320</v>
      </c>
      <c r="P44" t="s">
        <v>27</v>
      </c>
      <c r="Q44" s="3">
        <v>190</v>
      </c>
      <c r="R44" s="3" t="str">
        <f>IF(OR(G44="12R",G44="12L"),_xlfn.XLOOKUP(C44,DB!$A$2:$A$222,DB!$B$2:$B$222,""),IF(OR(G44="30L",G44="30R"),_xlfn.XLOOKUP(C44,DB!$A$2:$A$222,DB!$C$2:$C$222,""),""))</f>
        <v>UDGUV</v>
      </c>
      <c r="S44" s="3">
        <f t="shared" si="0"/>
        <v>14</v>
      </c>
      <c r="T44" s="3" t="str">
        <f>_xlfn.XLOOKUP(C44,DB!$A$2:$A$222,DB!$D$2:$D$222,"")</f>
        <v>Sector 2</v>
      </c>
    </row>
    <row r="45" spans="1:20" x14ac:dyDescent="0.2">
      <c r="A45" t="s">
        <v>219</v>
      </c>
      <c r="B45" t="s">
        <v>18</v>
      </c>
      <c r="C45" t="s">
        <v>35</v>
      </c>
      <c r="D45" t="s">
        <v>65</v>
      </c>
      <c r="E45" t="s">
        <v>491</v>
      </c>
      <c r="F45" s="2">
        <v>46279.640798611101</v>
      </c>
      <c r="G45" t="s">
        <v>22</v>
      </c>
      <c r="H45" t="s">
        <v>4290</v>
      </c>
      <c r="I45" s="3">
        <v>380</v>
      </c>
      <c r="J45" t="s">
        <v>24</v>
      </c>
      <c r="K45" t="s">
        <v>25</v>
      </c>
      <c r="L45" s="3">
        <v>869</v>
      </c>
      <c r="M45" t="s">
        <v>39</v>
      </c>
      <c r="N45" s="2">
        <v>46279.687824074099</v>
      </c>
      <c r="O45" s="3">
        <v>380</v>
      </c>
      <c r="P45" t="s">
        <v>27</v>
      </c>
      <c r="Q45" s="3">
        <v>190</v>
      </c>
      <c r="R45" s="3" t="str">
        <f>IF(OR(G45="12R",G45="12L"),_xlfn.XLOOKUP(C45,DB!$A$2:$A$222,DB!$B$2:$B$222,""),IF(OR(G45="30L",G45="30R"),_xlfn.XLOOKUP(C45,DB!$A$2:$A$222,DB!$C$2:$C$222,""),""))</f>
        <v>UDGUV</v>
      </c>
      <c r="S45" s="3">
        <f t="shared" si="0"/>
        <v>15</v>
      </c>
      <c r="T45" s="3" t="str">
        <f>_xlfn.XLOOKUP(C45,DB!$A$2:$A$222,DB!$D$2:$D$222,"")</f>
        <v>Sector 2</v>
      </c>
    </row>
    <row r="46" spans="1:20" x14ac:dyDescent="0.2">
      <c r="A46" t="s">
        <v>218</v>
      </c>
      <c r="B46" t="s">
        <v>18</v>
      </c>
      <c r="C46" t="s">
        <v>48</v>
      </c>
      <c r="D46" t="s">
        <v>20</v>
      </c>
      <c r="E46" t="s">
        <v>484</v>
      </c>
      <c r="F46" s="2">
        <v>46279.644953703697</v>
      </c>
      <c r="G46" t="s">
        <v>22</v>
      </c>
      <c r="H46" t="s">
        <v>93</v>
      </c>
      <c r="I46" s="3">
        <v>360</v>
      </c>
      <c r="J46" t="s">
        <v>24</v>
      </c>
      <c r="K46" t="s">
        <v>25</v>
      </c>
      <c r="L46" s="3">
        <v>859</v>
      </c>
      <c r="M46" t="s">
        <v>52</v>
      </c>
      <c r="N46" s="2">
        <v>46279.691817129598</v>
      </c>
      <c r="O46" s="3">
        <v>360</v>
      </c>
      <c r="P46" t="s">
        <v>27</v>
      </c>
      <c r="Q46" s="3">
        <v>190</v>
      </c>
      <c r="R46" s="3" t="str">
        <f>IF(OR(G46="12R",G46="12L"),_xlfn.XLOOKUP(C46,DB!$A$2:$A$222,DB!$B$2:$B$222,""),IF(OR(G46="30L",G46="30R"),_xlfn.XLOOKUP(C46,DB!$A$2:$A$222,DB!$C$2:$C$222,""),""))</f>
        <v>UDGUV</v>
      </c>
      <c r="S46" s="3">
        <f t="shared" si="0"/>
        <v>15</v>
      </c>
      <c r="T46" s="3" t="str">
        <f>_xlfn.XLOOKUP(C46,DB!$A$2:$A$222,DB!$D$2:$D$222,"")</f>
        <v>Sector 2</v>
      </c>
    </row>
    <row r="47" spans="1:20" x14ac:dyDescent="0.2">
      <c r="A47" t="s">
        <v>225</v>
      </c>
      <c r="B47" t="s">
        <v>18</v>
      </c>
      <c r="C47" t="s">
        <v>136</v>
      </c>
      <c r="D47" t="s">
        <v>36</v>
      </c>
      <c r="E47" t="s">
        <v>703</v>
      </c>
      <c r="F47" s="2">
        <v>46279.6482986111</v>
      </c>
      <c r="G47" t="s">
        <v>22</v>
      </c>
      <c r="H47" t="s">
        <v>1771</v>
      </c>
      <c r="I47" s="3">
        <v>380</v>
      </c>
      <c r="J47" t="s">
        <v>24</v>
      </c>
      <c r="K47" t="s">
        <v>25</v>
      </c>
      <c r="L47" s="3">
        <v>858</v>
      </c>
      <c r="M47" t="s">
        <v>52</v>
      </c>
      <c r="N47" s="2">
        <v>46279.694930555597</v>
      </c>
      <c r="O47" s="3">
        <v>380</v>
      </c>
      <c r="P47" t="s">
        <v>27</v>
      </c>
      <c r="Q47" s="3">
        <v>190</v>
      </c>
      <c r="R47" s="3" t="str">
        <f>IF(OR(G47="12R",G47="12L"),_xlfn.XLOOKUP(C47,DB!$A$2:$A$222,DB!$B$2:$B$222,""),IF(OR(G47="30L",G47="30R"),_xlfn.XLOOKUP(C47,DB!$A$2:$A$222,DB!$C$2:$C$222,""),""))</f>
        <v>UDGUV</v>
      </c>
      <c r="S47" s="3">
        <f t="shared" si="0"/>
        <v>15</v>
      </c>
      <c r="T47" s="3" t="str">
        <f>_xlfn.XLOOKUP(C47,DB!$A$2:$A$222,DB!$D$2:$D$222,"")</f>
        <v>Sector 2</v>
      </c>
    </row>
    <row r="48" spans="1:20" x14ac:dyDescent="0.2">
      <c r="A48" t="s">
        <v>213</v>
      </c>
      <c r="B48" t="s">
        <v>18</v>
      </c>
      <c r="C48" t="s">
        <v>59</v>
      </c>
      <c r="D48" t="s">
        <v>36</v>
      </c>
      <c r="E48" t="s">
        <v>214</v>
      </c>
      <c r="F48" s="2">
        <v>46279.649641203701</v>
      </c>
      <c r="G48" t="s">
        <v>22</v>
      </c>
      <c r="H48" t="s">
        <v>1377</v>
      </c>
      <c r="I48" s="3">
        <v>380</v>
      </c>
      <c r="J48" t="s">
        <v>24</v>
      </c>
      <c r="K48" t="s">
        <v>216</v>
      </c>
      <c r="L48" s="3">
        <v>859</v>
      </c>
      <c r="M48" t="s">
        <v>52</v>
      </c>
      <c r="N48" s="2">
        <v>46279.696782407402</v>
      </c>
      <c r="O48" s="3">
        <v>380</v>
      </c>
      <c r="P48" t="s">
        <v>27</v>
      </c>
      <c r="Q48" s="3">
        <v>190</v>
      </c>
      <c r="R48" s="3" t="str">
        <f>IF(OR(G48="12R",G48="12L"),_xlfn.XLOOKUP(C48,DB!$A$2:$A$222,DB!$B$2:$B$222,""),IF(OR(G48="30L",G48="30R"),_xlfn.XLOOKUP(C48,DB!$A$2:$A$222,DB!$C$2:$C$222,""),""))</f>
        <v>UDGUV</v>
      </c>
      <c r="S48" s="3">
        <f t="shared" si="0"/>
        <v>15</v>
      </c>
      <c r="T48" s="3" t="str">
        <f>_xlfn.XLOOKUP(C48,DB!$A$2:$A$222,DB!$D$2:$D$222,"")</f>
        <v>Sector 2</v>
      </c>
    </row>
    <row r="49" spans="1:20" x14ac:dyDescent="0.2">
      <c r="A49" t="s">
        <v>1033</v>
      </c>
      <c r="B49" t="s">
        <v>18</v>
      </c>
      <c r="C49" t="s">
        <v>59</v>
      </c>
      <c r="D49" t="s">
        <v>65</v>
      </c>
      <c r="E49" t="s">
        <v>223</v>
      </c>
      <c r="F49" s="2">
        <v>46279.651365740698</v>
      </c>
      <c r="G49" t="s">
        <v>22</v>
      </c>
      <c r="H49" t="s">
        <v>4291</v>
      </c>
      <c r="I49" s="3">
        <v>380</v>
      </c>
      <c r="J49" t="s">
        <v>24</v>
      </c>
      <c r="K49" t="s">
        <v>25</v>
      </c>
      <c r="L49" s="3">
        <v>859</v>
      </c>
      <c r="M49" t="s">
        <v>52</v>
      </c>
      <c r="N49" s="2">
        <v>46279.698692129597</v>
      </c>
      <c r="O49" s="3">
        <v>380</v>
      </c>
      <c r="P49" t="s">
        <v>27</v>
      </c>
      <c r="Q49" s="3">
        <v>190</v>
      </c>
      <c r="R49" s="3" t="str">
        <f>IF(OR(G49="12R",G49="12L"),_xlfn.XLOOKUP(C49,DB!$A$2:$A$222,DB!$B$2:$B$222,""),IF(OR(G49="30L",G49="30R"),_xlfn.XLOOKUP(C49,DB!$A$2:$A$222,DB!$C$2:$C$222,""),""))</f>
        <v>UDGUV</v>
      </c>
      <c r="S49" s="3">
        <f t="shared" si="0"/>
        <v>15</v>
      </c>
      <c r="T49" s="3" t="str">
        <f>_xlfn.XLOOKUP(C49,DB!$A$2:$A$222,DB!$D$2:$D$222,"")</f>
        <v>Sector 2</v>
      </c>
    </row>
    <row r="50" spans="1:20" x14ac:dyDescent="0.2">
      <c r="A50" t="s">
        <v>1317</v>
      </c>
      <c r="B50" t="s">
        <v>18</v>
      </c>
      <c r="C50" t="s">
        <v>83</v>
      </c>
      <c r="D50" t="s">
        <v>1203</v>
      </c>
      <c r="F50" s="2">
        <v>46279.653252314798</v>
      </c>
      <c r="G50" t="s">
        <v>22</v>
      </c>
      <c r="H50" t="s">
        <v>4292</v>
      </c>
      <c r="I50" s="3">
        <v>85</v>
      </c>
      <c r="J50" t="s">
        <v>196</v>
      </c>
      <c r="K50" t="s">
        <v>62</v>
      </c>
      <c r="L50" s="3">
        <v>292</v>
      </c>
      <c r="M50" t="s">
        <v>83</v>
      </c>
      <c r="N50" s="2">
        <v>46279.694826388899</v>
      </c>
      <c r="O50" s="3">
        <v>0</v>
      </c>
      <c r="P50" t="s">
        <v>192</v>
      </c>
      <c r="Q50" s="3">
        <v>15</v>
      </c>
      <c r="R50" s="3" t="str">
        <f>IF(OR(G50="12R",G50="12L"),_xlfn.XLOOKUP(C50,DB!$A$2:$A$222,DB!$B$2:$B$222,""),IF(OR(G50="30L",G50="30R"),_xlfn.XLOOKUP(C50,DB!$A$2:$A$222,DB!$C$2:$C$222,""),""))</f>
        <v>UDGUV</v>
      </c>
      <c r="S50" s="3">
        <f t="shared" si="0"/>
        <v>15</v>
      </c>
      <c r="T50" s="3" t="str">
        <f>_xlfn.XLOOKUP(C50,DB!$A$2:$A$222,DB!$D$2:$D$222,"")</f>
        <v>Sector 2</v>
      </c>
    </row>
    <row r="51" spans="1:20" x14ac:dyDescent="0.2">
      <c r="A51" t="s">
        <v>234</v>
      </c>
      <c r="B51" t="s">
        <v>18</v>
      </c>
      <c r="C51" t="s">
        <v>136</v>
      </c>
      <c r="D51" t="s">
        <v>174</v>
      </c>
      <c r="E51" t="s">
        <v>1429</v>
      </c>
      <c r="F51" s="2">
        <v>46279.654849537001</v>
      </c>
      <c r="G51" t="s">
        <v>22</v>
      </c>
      <c r="H51" t="s">
        <v>4293</v>
      </c>
      <c r="I51" s="3">
        <v>380</v>
      </c>
      <c r="J51" t="s">
        <v>24</v>
      </c>
      <c r="K51" t="s">
        <v>25</v>
      </c>
      <c r="L51" s="3">
        <v>860</v>
      </c>
      <c r="M51" t="s">
        <v>52</v>
      </c>
      <c r="N51" s="2">
        <v>46279.702569444402</v>
      </c>
      <c r="O51" s="3">
        <v>380</v>
      </c>
      <c r="P51" t="s">
        <v>27</v>
      </c>
      <c r="Q51" s="3">
        <v>190</v>
      </c>
      <c r="R51" s="3" t="str">
        <f>IF(OR(G51="12R",G51="12L"),_xlfn.XLOOKUP(C51,DB!$A$2:$A$222,DB!$B$2:$B$222,""),IF(OR(G51="30L",G51="30R"),_xlfn.XLOOKUP(C51,DB!$A$2:$A$222,DB!$C$2:$C$222,""),""))</f>
        <v>UDGUV</v>
      </c>
      <c r="S51" s="3">
        <f t="shared" si="0"/>
        <v>15</v>
      </c>
      <c r="T51" s="3" t="str">
        <f>_xlfn.XLOOKUP(C51,DB!$A$2:$A$222,DB!$D$2:$D$222,"")</f>
        <v>Sector 2</v>
      </c>
    </row>
    <row r="52" spans="1:20" x14ac:dyDescent="0.2">
      <c r="A52" t="s">
        <v>228</v>
      </c>
      <c r="B52" t="s">
        <v>18</v>
      </c>
      <c r="C52" t="s">
        <v>48</v>
      </c>
      <c r="D52" t="s">
        <v>20</v>
      </c>
      <c r="E52" t="s">
        <v>986</v>
      </c>
      <c r="F52" s="2">
        <v>46279.662777777798</v>
      </c>
      <c r="G52" t="s">
        <v>22</v>
      </c>
      <c r="H52" t="s">
        <v>4294</v>
      </c>
      <c r="I52" s="3">
        <v>360</v>
      </c>
      <c r="J52" t="s">
        <v>24</v>
      </c>
      <c r="K52" t="s">
        <v>25</v>
      </c>
      <c r="L52" s="3">
        <v>859</v>
      </c>
      <c r="M52" t="s">
        <v>52</v>
      </c>
      <c r="N52" s="2">
        <v>46279.709965277798</v>
      </c>
      <c r="O52" s="3">
        <v>360</v>
      </c>
      <c r="P52" t="s">
        <v>27</v>
      </c>
      <c r="Q52" s="3">
        <v>190</v>
      </c>
      <c r="R52" s="3" t="str">
        <f>IF(OR(G52="12R",G52="12L"),_xlfn.XLOOKUP(C52,DB!$A$2:$A$222,DB!$B$2:$B$222,""),IF(OR(G52="30L",G52="30R"),_xlfn.XLOOKUP(C52,DB!$A$2:$A$222,DB!$C$2:$C$222,""),""))</f>
        <v>UDGUV</v>
      </c>
      <c r="S52" s="3">
        <f t="shared" si="0"/>
        <v>15</v>
      </c>
      <c r="T52" s="3" t="str">
        <f>_xlfn.XLOOKUP(C52,DB!$A$2:$A$222,DB!$D$2:$D$222,"")</f>
        <v>Sector 2</v>
      </c>
    </row>
    <row r="53" spans="1:20" x14ac:dyDescent="0.2">
      <c r="A53" t="s">
        <v>222</v>
      </c>
      <c r="B53" t="s">
        <v>18</v>
      </c>
      <c r="C53" t="s">
        <v>19</v>
      </c>
      <c r="D53" t="s">
        <v>36</v>
      </c>
      <c r="E53" t="s">
        <v>280</v>
      </c>
      <c r="F53" s="2">
        <v>46279.664490740703</v>
      </c>
      <c r="G53" t="s">
        <v>22</v>
      </c>
      <c r="H53" t="s">
        <v>2812</v>
      </c>
      <c r="I53" s="3">
        <v>360</v>
      </c>
      <c r="J53" t="s">
        <v>24</v>
      </c>
      <c r="K53" t="s">
        <v>25</v>
      </c>
      <c r="L53" s="3">
        <v>860</v>
      </c>
      <c r="M53" t="s">
        <v>26</v>
      </c>
      <c r="N53" s="2">
        <v>46279.711516203701</v>
      </c>
      <c r="O53" s="3">
        <v>360</v>
      </c>
      <c r="P53" t="s">
        <v>27</v>
      </c>
      <c r="Q53" s="3">
        <v>190</v>
      </c>
      <c r="R53" s="3" t="str">
        <f>IF(OR(G53="12R",G53="12L"),_xlfn.XLOOKUP(C53,DB!$A$2:$A$222,DB!$B$2:$B$222,""),IF(OR(G53="30L",G53="30R"),_xlfn.XLOOKUP(C53,DB!$A$2:$A$222,DB!$C$2:$C$222,""),""))</f>
        <v>UDGUV</v>
      </c>
      <c r="S53" s="3">
        <f t="shared" si="0"/>
        <v>15</v>
      </c>
      <c r="T53" s="3" t="str">
        <f>_xlfn.XLOOKUP(C53,DB!$A$2:$A$222,DB!$D$2:$D$222,"")</f>
        <v>Sector 2</v>
      </c>
    </row>
    <row r="54" spans="1:20" x14ac:dyDescent="0.2">
      <c r="A54" t="s">
        <v>718</v>
      </c>
      <c r="B54" t="s">
        <v>18</v>
      </c>
      <c r="C54" t="s">
        <v>29</v>
      </c>
      <c r="D54" t="s">
        <v>30</v>
      </c>
      <c r="E54" t="s">
        <v>4295</v>
      </c>
      <c r="F54" s="2">
        <v>46279.6721875</v>
      </c>
      <c r="G54" t="s">
        <v>22</v>
      </c>
      <c r="H54" t="s">
        <v>4296</v>
      </c>
      <c r="I54" s="3">
        <v>350</v>
      </c>
      <c r="J54" t="s">
        <v>24</v>
      </c>
      <c r="K54" t="s">
        <v>25</v>
      </c>
      <c r="L54" s="3">
        <v>351</v>
      </c>
      <c r="M54" t="s">
        <v>33</v>
      </c>
      <c r="N54" s="2">
        <v>46279.692060185203</v>
      </c>
      <c r="O54" s="3">
        <v>350</v>
      </c>
      <c r="P54" t="s">
        <v>27</v>
      </c>
      <c r="Q54" s="3">
        <v>40</v>
      </c>
      <c r="R54" s="3" t="str">
        <f>IF(OR(G54="12R",G54="12L"),_xlfn.XLOOKUP(C54,DB!$A$2:$A$222,DB!$B$2:$B$222,""),IF(OR(G54="30L",G54="30R"),_xlfn.XLOOKUP(C54,DB!$A$2:$A$222,DB!$C$2:$C$222,""),""))</f>
        <v>OMSUK</v>
      </c>
      <c r="S54" s="3">
        <f t="shared" si="0"/>
        <v>16</v>
      </c>
      <c r="T54" s="3" t="str">
        <f>_xlfn.XLOOKUP(C54,DB!$A$2:$A$222,DB!$D$2:$D$222,"")</f>
        <v>Sector 3</v>
      </c>
    </row>
    <row r="55" spans="1:20" x14ac:dyDescent="0.2">
      <c r="A55" t="s">
        <v>231</v>
      </c>
      <c r="B55" t="s">
        <v>18</v>
      </c>
      <c r="C55" t="s">
        <v>35</v>
      </c>
      <c r="D55" t="s">
        <v>65</v>
      </c>
      <c r="E55" t="s">
        <v>1220</v>
      </c>
      <c r="F55" s="2">
        <v>46279.675115740698</v>
      </c>
      <c r="G55" t="s">
        <v>22</v>
      </c>
      <c r="H55" t="s">
        <v>4297</v>
      </c>
      <c r="I55" s="3">
        <v>380</v>
      </c>
      <c r="J55" t="s">
        <v>24</v>
      </c>
      <c r="K55" t="s">
        <v>25</v>
      </c>
      <c r="L55" s="3">
        <v>872</v>
      </c>
      <c r="M55" t="s">
        <v>39</v>
      </c>
      <c r="N55" s="2">
        <v>46279.722384259301</v>
      </c>
      <c r="O55" s="3">
        <v>380</v>
      </c>
      <c r="P55" t="s">
        <v>27</v>
      </c>
      <c r="Q55" s="3">
        <v>190</v>
      </c>
      <c r="R55" s="3" t="str">
        <f>IF(OR(G55="12R",G55="12L"),_xlfn.XLOOKUP(C55,DB!$A$2:$A$222,DB!$B$2:$B$222,""),IF(OR(G55="30L",G55="30R"),_xlfn.XLOOKUP(C55,DB!$A$2:$A$222,DB!$C$2:$C$222,""),""))</f>
        <v>UDGUV</v>
      </c>
      <c r="S55" s="3">
        <f t="shared" si="0"/>
        <v>16</v>
      </c>
      <c r="T55" s="3" t="str">
        <f>_xlfn.XLOOKUP(C55,DB!$A$2:$A$222,DB!$D$2:$D$222,"")</f>
        <v>Sector 2</v>
      </c>
    </row>
    <row r="56" spans="1:20" x14ac:dyDescent="0.2">
      <c r="A56" t="s">
        <v>260</v>
      </c>
      <c r="B56" t="s">
        <v>18</v>
      </c>
      <c r="C56" t="s">
        <v>261</v>
      </c>
      <c r="D56" t="s">
        <v>49</v>
      </c>
      <c r="E56" t="s">
        <v>1301</v>
      </c>
      <c r="F56" s="2">
        <v>46279.6789236111</v>
      </c>
      <c r="G56" t="s">
        <v>22</v>
      </c>
      <c r="H56" t="s">
        <v>4298</v>
      </c>
      <c r="I56" s="3">
        <v>350</v>
      </c>
      <c r="J56" t="s">
        <v>24</v>
      </c>
      <c r="K56" t="s">
        <v>25</v>
      </c>
      <c r="L56" s="3">
        <v>351</v>
      </c>
      <c r="M56" t="s">
        <v>33</v>
      </c>
      <c r="N56" s="2">
        <v>46279.698576388902</v>
      </c>
      <c r="O56" s="3">
        <v>350</v>
      </c>
      <c r="P56" t="s">
        <v>27</v>
      </c>
      <c r="Q56" s="3">
        <v>40</v>
      </c>
      <c r="R56" s="3" t="str">
        <f>IF(OR(G56="12R",G56="12L"),_xlfn.XLOOKUP(C56,DB!$A$2:$A$222,DB!$B$2:$B$222,""),IF(OR(G56="30L",G56="30R"),_xlfn.XLOOKUP(C56,DB!$A$2:$A$222,DB!$C$2:$C$222,""),""))</f>
        <v>OMSUK</v>
      </c>
      <c r="S56" s="3">
        <f t="shared" si="0"/>
        <v>16</v>
      </c>
      <c r="T56" s="3" t="str">
        <f>_xlfn.XLOOKUP(C56,DB!$A$2:$A$222,DB!$D$2:$D$222,"")</f>
        <v>Sector 3</v>
      </c>
    </row>
    <row r="57" spans="1:20" x14ac:dyDescent="0.2">
      <c r="A57" t="s">
        <v>252</v>
      </c>
      <c r="B57" t="s">
        <v>18</v>
      </c>
      <c r="C57" t="s">
        <v>253</v>
      </c>
      <c r="D57" t="s">
        <v>65</v>
      </c>
      <c r="E57" t="s">
        <v>3808</v>
      </c>
      <c r="F57" s="2">
        <v>46279.6811689815</v>
      </c>
      <c r="G57" t="s">
        <v>22</v>
      </c>
      <c r="H57" t="s">
        <v>4299</v>
      </c>
      <c r="I57" s="3">
        <v>380</v>
      </c>
      <c r="J57" t="s">
        <v>24</v>
      </c>
      <c r="K57" t="s">
        <v>25</v>
      </c>
      <c r="L57" s="3">
        <v>330</v>
      </c>
      <c r="M57" t="s">
        <v>256</v>
      </c>
      <c r="N57" s="2">
        <v>46279.701226851903</v>
      </c>
      <c r="O57" s="3">
        <v>380</v>
      </c>
      <c r="P57" t="s">
        <v>27</v>
      </c>
      <c r="Q57" s="3">
        <v>190</v>
      </c>
      <c r="R57" s="3" t="str">
        <f>IF(OR(G57="12R",G57="12L"),_xlfn.XLOOKUP(C57,DB!$A$2:$A$222,DB!$B$2:$B$222,""),IF(OR(G57="30L",G57="30R"),_xlfn.XLOOKUP(C57,DB!$A$2:$A$222,DB!$C$2:$C$222,""),""))</f>
        <v>CZM</v>
      </c>
      <c r="S57" s="3">
        <f t="shared" si="0"/>
        <v>16</v>
      </c>
      <c r="T57" s="3" t="str">
        <f>_xlfn.XLOOKUP(C57,DB!$A$2:$A$222,DB!$D$2:$D$222,"")</f>
        <v>Sector 7</v>
      </c>
    </row>
    <row r="58" spans="1:20" x14ac:dyDescent="0.2">
      <c r="A58" t="s">
        <v>257</v>
      </c>
      <c r="B58" t="s">
        <v>18</v>
      </c>
      <c r="C58" t="s">
        <v>29</v>
      </c>
      <c r="D58" t="s">
        <v>73</v>
      </c>
      <c r="E58" t="s">
        <v>2167</v>
      </c>
      <c r="F58" s="2">
        <v>46279.684212963002</v>
      </c>
      <c r="G58" t="s">
        <v>22</v>
      </c>
      <c r="H58" t="s">
        <v>4300</v>
      </c>
      <c r="I58" s="3">
        <v>310</v>
      </c>
      <c r="J58" t="s">
        <v>24</v>
      </c>
      <c r="K58" t="s">
        <v>25</v>
      </c>
      <c r="L58" s="3">
        <v>348</v>
      </c>
      <c r="M58" t="s">
        <v>33</v>
      </c>
      <c r="N58" s="2">
        <v>46279.705902777801</v>
      </c>
      <c r="O58" s="3">
        <v>310</v>
      </c>
      <c r="P58" t="s">
        <v>27</v>
      </c>
      <c r="Q58" s="3">
        <v>40</v>
      </c>
      <c r="R58" s="3" t="str">
        <f>IF(OR(G58="12R",G58="12L"),_xlfn.XLOOKUP(C58,DB!$A$2:$A$222,DB!$B$2:$B$222,""),IF(OR(G58="30L",G58="30R"),_xlfn.XLOOKUP(C58,DB!$A$2:$A$222,DB!$C$2:$C$222,""),""))</f>
        <v>OMSUK</v>
      </c>
      <c r="S58" s="3">
        <f t="shared" si="0"/>
        <v>16</v>
      </c>
      <c r="T58" s="3" t="str">
        <f>_xlfn.XLOOKUP(C58,DB!$A$2:$A$222,DB!$D$2:$D$222,"")</f>
        <v>Sector 3</v>
      </c>
    </row>
    <row r="59" spans="1:20" x14ac:dyDescent="0.2">
      <c r="A59" t="s">
        <v>245</v>
      </c>
      <c r="B59" t="s">
        <v>18</v>
      </c>
      <c r="C59" t="s">
        <v>154</v>
      </c>
      <c r="D59" t="s">
        <v>174</v>
      </c>
      <c r="E59" t="s">
        <v>4301</v>
      </c>
      <c r="F59" s="2">
        <v>46279.686562499999</v>
      </c>
      <c r="G59" t="s">
        <v>22</v>
      </c>
      <c r="H59" t="s">
        <v>4302</v>
      </c>
      <c r="I59" s="3">
        <v>350</v>
      </c>
      <c r="J59" t="s">
        <v>24</v>
      </c>
      <c r="K59" t="s">
        <v>25</v>
      </c>
      <c r="L59" s="3">
        <v>153</v>
      </c>
      <c r="M59" t="s">
        <v>158</v>
      </c>
      <c r="N59" s="2">
        <v>46279.696608796301</v>
      </c>
      <c r="O59" s="3">
        <v>290</v>
      </c>
      <c r="P59" t="s">
        <v>27</v>
      </c>
      <c r="Q59" s="3">
        <v>190</v>
      </c>
      <c r="R59" s="3" t="str">
        <f>IF(OR(G59="12R",G59="12L"),_xlfn.XLOOKUP(C59,DB!$A$2:$A$222,DB!$B$2:$B$222,""),IF(OR(G59="30L",G59="30R"),_xlfn.XLOOKUP(C59,DB!$A$2:$A$222,DB!$C$2:$C$222,""),""))</f>
        <v>TAKUX</v>
      </c>
      <c r="S59" s="3">
        <f t="shared" si="0"/>
        <v>16</v>
      </c>
      <c r="T59" s="3" t="str">
        <f>_xlfn.XLOOKUP(C59,DB!$A$2:$A$222,DB!$D$2:$D$222,"")</f>
        <v>Sector 7</v>
      </c>
    </row>
    <row r="60" spans="1:20" x14ac:dyDescent="0.2">
      <c r="A60" t="s">
        <v>237</v>
      </c>
      <c r="B60" t="s">
        <v>18</v>
      </c>
      <c r="C60" t="s">
        <v>238</v>
      </c>
      <c r="D60" t="s">
        <v>36</v>
      </c>
      <c r="E60" t="s">
        <v>1196</v>
      </c>
      <c r="F60" s="2">
        <v>46279.6877662037</v>
      </c>
      <c r="G60" t="s">
        <v>22</v>
      </c>
      <c r="H60" t="s">
        <v>4303</v>
      </c>
      <c r="I60" s="3">
        <v>360</v>
      </c>
      <c r="J60" t="s">
        <v>24</v>
      </c>
      <c r="K60" t="s">
        <v>25</v>
      </c>
      <c r="L60" s="3">
        <v>873</v>
      </c>
      <c r="M60" t="s">
        <v>39</v>
      </c>
      <c r="N60" s="2">
        <v>46279.735127314802</v>
      </c>
      <c r="O60" s="3">
        <v>360</v>
      </c>
      <c r="P60" t="s">
        <v>27</v>
      </c>
      <c r="Q60" s="3">
        <v>190</v>
      </c>
      <c r="R60" s="3" t="str">
        <f>IF(OR(G60="12R",G60="12L"),_xlfn.XLOOKUP(C60,DB!$A$2:$A$222,DB!$B$2:$B$222,""),IF(OR(G60="30L",G60="30R"),_xlfn.XLOOKUP(C60,DB!$A$2:$A$222,DB!$C$2:$C$222,""),""))</f>
        <v>UDGUV</v>
      </c>
      <c r="S60" s="3">
        <f t="shared" si="0"/>
        <v>16</v>
      </c>
      <c r="T60" s="3" t="str">
        <f>_xlfn.XLOOKUP(C60,DB!$A$2:$A$222,DB!$D$2:$D$222,"")</f>
        <v>Sector 2</v>
      </c>
    </row>
    <row r="61" spans="1:20" x14ac:dyDescent="0.2">
      <c r="A61" t="s">
        <v>340</v>
      </c>
      <c r="B61" t="s">
        <v>18</v>
      </c>
      <c r="C61" t="s">
        <v>341</v>
      </c>
      <c r="D61" t="s">
        <v>155</v>
      </c>
      <c r="E61" t="s">
        <v>2225</v>
      </c>
      <c r="F61" s="2">
        <v>46279.688888888901</v>
      </c>
      <c r="G61" t="s">
        <v>22</v>
      </c>
      <c r="H61" t="s">
        <v>4304</v>
      </c>
      <c r="I61" s="3">
        <v>360</v>
      </c>
      <c r="J61" t="s">
        <v>24</v>
      </c>
      <c r="K61" t="s">
        <v>25</v>
      </c>
      <c r="L61" s="3">
        <v>531</v>
      </c>
      <c r="M61" t="s">
        <v>177</v>
      </c>
      <c r="N61" s="2">
        <v>46279.716620370396</v>
      </c>
      <c r="O61" s="3">
        <v>340</v>
      </c>
      <c r="P61" t="s">
        <v>27</v>
      </c>
      <c r="Q61" s="3">
        <v>40</v>
      </c>
      <c r="R61" s="3" t="str">
        <f>IF(OR(G61="12R",G61="12L"),_xlfn.XLOOKUP(C61,DB!$A$2:$A$222,DB!$B$2:$B$222,""),IF(OR(G61="30L",G61="30R"),_xlfn.XLOOKUP(C61,DB!$A$2:$A$222,DB!$C$2:$C$222,""),""))</f>
        <v>ENEBA</v>
      </c>
      <c r="S61" s="3">
        <f t="shared" si="0"/>
        <v>16</v>
      </c>
      <c r="T61" s="3" t="str">
        <f>_xlfn.XLOOKUP(C61,DB!$A$2:$A$222,DB!$D$2:$D$222,"")</f>
        <v>Sector 3</v>
      </c>
    </row>
    <row r="62" spans="1:20" x14ac:dyDescent="0.2">
      <c r="A62" t="s">
        <v>720</v>
      </c>
      <c r="B62" t="s">
        <v>18</v>
      </c>
      <c r="C62" t="s">
        <v>136</v>
      </c>
      <c r="D62" t="s">
        <v>36</v>
      </c>
      <c r="E62" t="s">
        <v>125</v>
      </c>
      <c r="F62" s="2">
        <v>46279.690937500003</v>
      </c>
      <c r="G62" t="s">
        <v>22</v>
      </c>
      <c r="H62" t="s">
        <v>4305</v>
      </c>
      <c r="I62" s="3">
        <v>380</v>
      </c>
      <c r="J62" t="s">
        <v>24</v>
      </c>
      <c r="K62" t="s">
        <v>216</v>
      </c>
      <c r="L62" s="3">
        <v>857</v>
      </c>
      <c r="M62" t="s">
        <v>52</v>
      </c>
      <c r="N62" s="2">
        <v>46279.737881944398</v>
      </c>
      <c r="O62" s="3">
        <v>380</v>
      </c>
      <c r="P62" t="s">
        <v>27</v>
      </c>
      <c r="Q62" s="3">
        <v>190</v>
      </c>
      <c r="R62" s="3" t="str">
        <f>IF(OR(G62="12R",G62="12L"),_xlfn.XLOOKUP(C62,DB!$A$2:$A$222,DB!$B$2:$B$222,""),IF(OR(G62="30L",G62="30R"),_xlfn.XLOOKUP(C62,DB!$A$2:$A$222,DB!$C$2:$C$222,""),""))</f>
        <v>UDGUV</v>
      </c>
      <c r="S62" s="3">
        <f t="shared" si="0"/>
        <v>16</v>
      </c>
      <c r="T62" s="3" t="str">
        <f>_xlfn.XLOOKUP(C62,DB!$A$2:$A$222,DB!$D$2:$D$222,"")</f>
        <v>Sector 2</v>
      </c>
    </row>
    <row r="63" spans="1:20" x14ac:dyDescent="0.2">
      <c r="A63" t="s">
        <v>1236</v>
      </c>
      <c r="B63" t="s">
        <v>18</v>
      </c>
      <c r="C63" t="s">
        <v>1135</v>
      </c>
      <c r="D63" t="s">
        <v>1237</v>
      </c>
      <c r="F63" s="2">
        <v>46279.693043981497</v>
      </c>
      <c r="G63" t="s">
        <v>22</v>
      </c>
      <c r="H63" t="s">
        <v>4306</v>
      </c>
      <c r="I63" s="3">
        <v>80</v>
      </c>
      <c r="J63" t="s">
        <v>24</v>
      </c>
      <c r="K63" t="s">
        <v>62</v>
      </c>
      <c r="L63" s="3">
        <v>327</v>
      </c>
      <c r="M63" t="s">
        <v>1135</v>
      </c>
      <c r="N63" s="2">
        <v>46279.7360416667</v>
      </c>
      <c r="O63" s="3">
        <v>0</v>
      </c>
      <c r="P63" t="s">
        <v>192</v>
      </c>
      <c r="Q63" s="3">
        <v>40</v>
      </c>
      <c r="R63" s="3" t="str">
        <f>IF(OR(G63="12R",G63="12L"),_xlfn.XLOOKUP(C63,DB!$A$2:$A$222,DB!$B$2:$B$222,""),IF(OR(G63="30L",G63="30R"),_xlfn.XLOOKUP(C63,DB!$A$2:$A$222,DB!$C$2:$C$222,""),""))</f>
        <v>CZM</v>
      </c>
      <c r="S63" s="3">
        <f t="shared" si="0"/>
        <v>16</v>
      </c>
      <c r="T63" s="3" t="str">
        <f>_xlfn.XLOOKUP(C63,DB!$A$2:$A$222,DB!$D$2:$D$222,"")</f>
        <v>Sector 7</v>
      </c>
    </row>
    <row r="64" spans="1:20" x14ac:dyDescent="0.2">
      <c r="A64" t="s">
        <v>1064</v>
      </c>
      <c r="B64" t="s">
        <v>18</v>
      </c>
      <c r="C64" t="s">
        <v>173</v>
      </c>
      <c r="D64" t="s">
        <v>174</v>
      </c>
      <c r="E64" t="s">
        <v>4307</v>
      </c>
      <c r="F64" s="2">
        <v>46279.695057870398</v>
      </c>
      <c r="G64" t="s">
        <v>22</v>
      </c>
      <c r="H64" t="s">
        <v>4308</v>
      </c>
      <c r="I64" s="3">
        <v>360</v>
      </c>
      <c r="J64" t="s">
        <v>24</v>
      </c>
      <c r="K64" t="s">
        <v>25</v>
      </c>
      <c r="L64" s="3">
        <v>531</v>
      </c>
      <c r="M64" t="s">
        <v>177</v>
      </c>
      <c r="N64" s="2">
        <v>46279.723194444399</v>
      </c>
      <c r="O64" s="3">
        <v>320</v>
      </c>
      <c r="P64" t="s">
        <v>27</v>
      </c>
      <c r="Q64" s="3">
        <v>40</v>
      </c>
      <c r="R64" s="3" t="str">
        <f>IF(OR(G64="12R",G64="12L"),_xlfn.XLOOKUP(C64,DB!$A$2:$A$222,DB!$B$2:$B$222,""),IF(OR(G64="30L",G64="30R"),_xlfn.XLOOKUP(C64,DB!$A$2:$A$222,DB!$C$2:$C$222,""),""))</f>
        <v>ENEBA</v>
      </c>
      <c r="S64" s="3">
        <f t="shared" si="0"/>
        <v>16</v>
      </c>
      <c r="T64" s="3" t="str">
        <f>_xlfn.XLOOKUP(C64,DB!$A$2:$A$222,DB!$D$2:$D$222,"")</f>
        <v>Sector 3</v>
      </c>
    </row>
    <row r="65" spans="1:20" x14ac:dyDescent="0.2">
      <c r="A65" t="s">
        <v>1475</v>
      </c>
      <c r="B65" t="s">
        <v>18</v>
      </c>
      <c r="C65" t="s">
        <v>19</v>
      </c>
      <c r="D65" t="s">
        <v>36</v>
      </c>
      <c r="E65" t="s">
        <v>991</v>
      </c>
      <c r="F65" s="2">
        <v>46279.698946759301</v>
      </c>
      <c r="G65" t="s">
        <v>22</v>
      </c>
      <c r="H65" t="s">
        <v>4309</v>
      </c>
      <c r="I65" s="3">
        <v>360</v>
      </c>
      <c r="J65" t="s">
        <v>24</v>
      </c>
      <c r="K65" t="s">
        <v>216</v>
      </c>
      <c r="L65" s="3">
        <v>864</v>
      </c>
      <c r="M65" t="s">
        <v>267</v>
      </c>
      <c r="N65" s="2">
        <v>46279.745706018497</v>
      </c>
      <c r="O65" s="3">
        <v>360</v>
      </c>
      <c r="P65" t="s">
        <v>27</v>
      </c>
      <c r="Q65" s="3">
        <v>190</v>
      </c>
      <c r="R65" s="3" t="str">
        <f>IF(OR(G65="12R",G65="12L"),_xlfn.XLOOKUP(C65,DB!$A$2:$A$222,DB!$B$2:$B$222,""),IF(OR(G65="30L",G65="30R"),_xlfn.XLOOKUP(C65,DB!$A$2:$A$222,DB!$C$2:$C$222,""),""))</f>
        <v>UDGUV</v>
      </c>
      <c r="S65" s="3">
        <f t="shared" si="0"/>
        <v>16</v>
      </c>
      <c r="T65" s="3" t="str">
        <f>_xlfn.XLOOKUP(C65,DB!$A$2:$A$222,DB!$D$2:$D$222,"")</f>
        <v>Sector 2</v>
      </c>
    </row>
    <row r="66" spans="1:20" x14ac:dyDescent="0.2">
      <c r="A66" t="s">
        <v>743</v>
      </c>
      <c r="B66" t="s">
        <v>18</v>
      </c>
      <c r="C66" t="s">
        <v>35</v>
      </c>
      <c r="D66" t="s">
        <v>73</v>
      </c>
      <c r="E66" t="s">
        <v>132</v>
      </c>
      <c r="F66" s="2">
        <v>46279.700416666703</v>
      </c>
      <c r="G66" t="s">
        <v>22</v>
      </c>
      <c r="H66" t="s">
        <v>4310</v>
      </c>
      <c r="I66" s="3">
        <v>340</v>
      </c>
      <c r="J66" t="s">
        <v>24</v>
      </c>
      <c r="K66" t="s">
        <v>216</v>
      </c>
      <c r="L66" s="3">
        <v>869</v>
      </c>
      <c r="M66" t="s">
        <v>39</v>
      </c>
      <c r="N66" s="2">
        <v>46279.747418981497</v>
      </c>
      <c r="O66" s="3">
        <v>360</v>
      </c>
      <c r="P66" t="s">
        <v>27</v>
      </c>
      <c r="Q66" s="3">
        <v>190</v>
      </c>
      <c r="R66" s="3" t="str">
        <f>IF(OR(G66="12R",G66="12L"),_xlfn.XLOOKUP(C66,DB!$A$2:$A$222,DB!$B$2:$B$222,""),IF(OR(G66="30L",G66="30R"),_xlfn.XLOOKUP(C66,DB!$A$2:$A$222,DB!$C$2:$C$222,""),""))</f>
        <v>UDGUV</v>
      </c>
      <c r="S66" s="3">
        <f t="shared" si="0"/>
        <v>16</v>
      </c>
      <c r="T66" s="3" t="str">
        <f>_xlfn.XLOOKUP(C66,DB!$A$2:$A$222,DB!$D$2:$D$222,"")</f>
        <v>Sector 2</v>
      </c>
    </row>
    <row r="67" spans="1:20" x14ac:dyDescent="0.2">
      <c r="A67" t="s">
        <v>1078</v>
      </c>
      <c r="B67" t="s">
        <v>18</v>
      </c>
      <c r="C67" t="s">
        <v>396</v>
      </c>
      <c r="D67" t="s">
        <v>174</v>
      </c>
      <c r="E67" t="s">
        <v>175</v>
      </c>
      <c r="F67" s="2">
        <v>46279.701168981497</v>
      </c>
      <c r="G67" t="s">
        <v>22</v>
      </c>
      <c r="H67" t="s">
        <v>4311</v>
      </c>
      <c r="I67" s="3">
        <v>360</v>
      </c>
      <c r="J67" t="s">
        <v>24</v>
      </c>
      <c r="K67" t="s">
        <v>25</v>
      </c>
      <c r="L67" s="3">
        <v>529</v>
      </c>
      <c r="M67" t="s">
        <v>177</v>
      </c>
      <c r="N67" s="2">
        <v>46279.730138888903</v>
      </c>
      <c r="O67" s="3">
        <v>360</v>
      </c>
      <c r="P67" t="s">
        <v>27</v>
      </c>
      <c r="Q67" s="3">
        <v>40</v>
      </c>
      <c r="R67" s="3" t="str">
        <f>IF(OR(G67="12R",G67="12L"),_xlfn.XLOOKUP(C67,DB!$A$2:$A$222,DB!$B$2:$B$222,""),IF(OR(G67="30L",G67="30R"),_xlfn.XLOOKUP(C67,DB!$A$2:$A$222,DB!$C$2:$C$222,""),""))</f>
        <v>UDGUV</v>
      </c>
      <c r="S67" s="3">
        <f t="shared" ref="S67:S130" si="1">HOUR(F67)</f>
        <v>16</v>
      </c>
      <c r="T67" s="3" t="str">
        <f>_xlfn.XLOOKUP(C67,DB!$A$2:$A$222,DB!$D$2:$D$222,"")</f>
        <v>Sector 2</v>
      </c>
    </row>
    <row r="68" spans="1:20" x14ac:dyDescent="0.2">
      <c r="A68" t="s">
        <v>1471</v>
      </c>
      <c r="B68" t="s">
        <v>18</v>
      </c>
      <c r="C68" t="s">
        <v>154</v>
      </c>
      <c r="D68" t="s">
        <v>174</v>
      </c>
      <c r="E68" t="s">
        <v>1086</v>
      </c>
      <c r="F68" s="2">
        <v>46279.702499999999</v>
      </c>
      <c r="G68" t="s">
        <v>22</v>
      </c>
      <c r="H68" t="s">
        <v>4312</v>
      </c>
      <c r="I68" s="3">
        <v>350</v>
      </c>
      <c r="J68" t="s">
        <v>24</v>
      </c>
      <c r="K68" t="s">
        <v>25</v>
      </c>
      <c r="L68" s="3">
        <v>153</v>
      </c>
      <c r="M68" t="s">
        <v>158</v>
      </c>
      <c r="N68" s="2">
        <v>46279.712673611102</v>
      </c>
      <c r="O68" s="3">
        <v>283</v>
      </c>
      <c r="P68" t="s">
        <v>27</v>
      </c>
      <c r="Q68" s="3">
        <v>190</v>
      </c>
      <c r="R68" s="3" t="str">
        <f>IF(OR(G68="12R",G68="12L"),_xlfn.XLOOKUP(C68,DB!$A$2:$A$222,DB!$B$2:$B$222,""),IF(OR(G68="30L",G68="30R"),_xlfn.XLOOKUP(C68,DB!$A$2:$A$222,DB!$C$2:$C$222,""),""))</f>
        <v>TAKUX</v>
      </c>
      <c r="S68" s="3">
        <f t="shared" si="1"/>
        <v>16</v>
      </c>
      <c r="T68" s="3" t="str">
        <f>_xlfn.XLOOKUP(C68,DB!$A$2:$A$222,DB!$D$2:$D$222,"")</f>
        <v>Sector 7</v>
      </c>
    </row>
    <row r="69" spans="1:20" x14ac:dyDescent="0.2">
      <c r="A69" t="s">
        <v>285</v>
      </c>
      <c r="B69" t="s">
        <v>18</v>
      </c>
      <c r="C69" t="s">
        <v>154</v>
      </c>
      <c r="D69" t="s">
        <v>174</v>
      </c>
      <c r="E69" t="s">
        <v>2681</v>
      </c>
      <c r="F69" s="2">
        <v>46279.705462963</v>
      </c>
      <c r="G69" t="s">
        <v>22</v>
      </c>
      <c r="H69" t="s">
        <v>4313</v>
      </c>
      <c r="I69" s="3">
        <v>350</v>
      </c>
      <c r="J69" t="s">
        <v>24</v>
      </c>
      <c r="K69" t="s">
        <v>25</v>
      </c>
      <c r="L69" s="3">
        <v>152</v>
      </c>
      <c r="M69" t="s">
        <v>158</v>
      </c>
      <c r="N69" s="2">
        <v>46279.715532407397</v>
      </c>
      <c r="O69" s="3">
        <v>290</v>
      </c>
      <c r="P69" t="s">
        <v>27</v>
      </c>
      <c r="Q69" s="3">
        <v>190</v>
      </c>
      <c r="R69" s="3" t="str">
        <f>IF(OR(G69="12R",G69="12L"),_xlfn.XLOOKUP(C69,DB!$A$2:$A$222,DB!$B$2:$B$222,""),IF(OR(G69="30L",G69="30R"),_xlfn.XLOOKUP(C69,DB!$A$2:$A$222,DB!$C$2:$C$222,""),""))</f>
        <v>TAKUX</v>
      </c>
      <c r="S69" s="3">
        <f t="shared" si="1"/>
        <v>16</v>
      </c>
      <c r="T69" s="3" t="str">
        <f>_xlfn.XLOOKUP(C69,DB!$A$2:$A$222,DB!$D$2:$D$222,"")</f>
        <v>Sector 7</v>
      </c>
    </row>
    <row r="70" spans="1:20" x14ac:dyDescent="0.2">
      <c r="A70" t="s">
        <v>4314</v>
      </c>
      <c r="B70" t="s">
        <v>18</v>
      </c>
      <c r="C70" t="s">
        <v>275</v>
      </c>
      <c r="D70" t="s">
        <v>276</v>
      </c>
      <c r="F70" s="2">
        <v>46279.705543981501</v>
      </c>
      <c r="G70" t="s">
        <v>22</v>
      </c>
      <c r="H70" t="s">
        <v>244</v>
      </c>
      <c r="I70" s="3">
        <v>15</v>
      </c>
      <c r="J70" t="s">
        <v>196</v>
      </c>
      <c r="K70" t="s">
        <v>62</v>
      </c>
      <c r="L70" s="3">
        <v>74</v>
      </c>
      <c r="M70" t="s">
        <v>275</v>
      </c>
      <c r="N70" s="2">
        <v>46279.721064814803</v>
      </c>
      <c r="O70" s="3">
        <v>0</v>
      </c>
      <c r="P70" t="s">
        <v>192</v>
      </c>
      <c r="Q70" s="3">
        <v>15</v>
      </c>
      <c r="R70" s="3" t="str">
        <f>IF(OR(G70="12R",G70="12L"),_xlfn.XLOOKUP(C70,DB!$A$2:$A$222,DB!$B$2:$B$222,""),IF(OR(G70="30L",G70="30R"),_xlfn.XLOOKUP(C70,DB!$A$2:$A$222,DB!$C$2:$C$222,""),""))</f>
        <v/>
      </c>
      <c r="S70" s="3">
        <f t="shared" si="1"/>
        <v>16</v>
      </c>
      <c r="T70" s="3" t="str">
        <f>_xlfn.XLOOKUP(C70,DB!$A$2:$A$222,DB!$D$2:$D$222,"")</f>
        <v/>
      </c>
    </row>
    <row r="71" spans="1:20" x14ac:dyDescent="0.2">
      <c r="A71" t="s">
        <v>4315</v>
      </c>
      <c r="B71" t="s">
        <v>18</v>
      </c>
      <c r="C71" t="s">
        <v>4316</v>
      </c>
      <c r="D71" t="s">
        <v>179</v>
      </c>
      <c r="F71" s="2">
        <v>46279.706840277802</v>
      </c>
      <c r="G71" t="s">
        <v>22</v>
      </c>
      <c r="H71" t="s">
        <v>4317</v>
      </c>
      <c r="I71" s="3">
        <v>80</v>
      </c>
      <c r="J71" t="s">
        <v>24</v>
      </c>
      <c r="K71" t="s">
        <v>62</v>
      </c>
      <c r="L71" s="3">
        <v>189</v>
      </c>
      <c r="M71" t="s">
        <v>4316</v>
      </c>
      <c r="N71" s="2">
        <v>46279.723159722198</v>
      </c>
      <c r="O71" s="3">
        <v>0</v>
      </c>
      <c r="P71" t="s">
        <v>27</v>
      </c>
      <c r="Q71" s="3">
        <v>40</v>
      </c>
      <c r="R71" s="3" t="str">
        <f>IF(OR(G71="12R",G71="12L"),_xlfn.XLOOKUP(C71,DB!$A$2:$A$222,DB!$B$2:$B$222,""),IF(OR(G71="30L",G71="30R"),_xlfn.XLOOKUP(C71,DB!$A$2:$A$222,DB!$C$2:$C$222,""),""))</f>
        <v>CZM</v>
      </c>
      <c r="S71" s="3">
        <f t="shared" si="1"/>
        <v>16</v>
      </c>
      <c r="T71" s="3" t="str">
        <f>_xlfn.XLOOKUP(C71,DB!$A$2:$A$222,DB!$D$2:$D$222,"")</f>
        <v>Sector 7</v>
      </c>
    </row>
    <row r="72" spans="1:20" x14ac:dyDescent="0.2">
      <c r="A72" t="s">
        <v>294</v>
      </c>
      <c r="B72" t="s">
        <v>18</v>
      </c>
      <c r="C72" t="s">
        <v>48</v>
      </c>
      <c r="D72" t="s">
        <v>30</v>
      </c>
      <c r="E72" t="s">
        <v>1009</v>
      </c>
      <c r="F72" s="2">
        <v>46279.708425925899</v>
      </c>
      <c r="G72" t="s">
        <v>22</v>
      </c>
      <c r="H72" t="s">
        <v>199</v>
      </c>
      <c r="I72" s="3">
        <v>380</v>
      </c>
      <c r="J72" t="s">
        <v>24</v>
      </c>
      <c r="K72" t="s">
        <v>25</v>
      </c>
      <c r="L72" s="3">
        <v>859</v>
      </c>
      <c r="M72" t="s">
        <v>52</v>
      </c>
      <c r="N72" s="2">
        <v>46279.755416666703</v>
      </c>
      <c r="O72" s="3">
        <v>380</v>
      </c>
      <c r="P72" t="s">
        <v>27</v>
      </c>
      <c r="Q72" s="3">
        <v>190</v>
      </c>
      <c r="R72" s="3" t="str">
        <f>IF(OR(G72="12R",G72="12L"),_xlfn.XLOOKUP(C72,DB!$A$2:$A$222,DB!$B$2:$B$222,""),IF(OR(G72="30L",G72="30R"),_xlfn.XLOOKUP(C72,DB!$A$2:$A$222,DB!$C$2:$C$222,""),""))</f>
        <v>UDGUV</v>
      </c>
      <c r="S72" s="3">
        <f t="shared" si="1"/>
        <v>17</v>
      </c>
      <c r="T72" s="3" t="str">
        <f>_xlfn.XLOOKUP(C72,DB!$A$2:$A$222,DB!$D$2:$D$222,"")</f>
        <v>Sector 2</v>
      </c>
    </row>
    <row r="73" spans="1:20" x14ac:dyDescent="0.2">
      <c r="A73" t="s">
        <v>291</v>
      </c>
      <c r="B73" t="s">
        <v>18</v>
      </c>
      <c r="C73" t="s">
        <v>204</v>
      </c>
      <c r="D73" t="s">
        <v>73</v>
      </c>
      <c r="E73" t="s">
        <v>292</v>
      </c>
      <c r="F73" s="2">
        <v>46279.709386574097</v>
      </c>
      <c r="G73" t="s">
        <v>22</v>
      </c>
      <c r="H73" t="s">
        <v>4318</v>
      </c>
      <c r="I73" s="3">
        <v>350</v>
      </c>
      <c r="J73" t="s">
        <v>24</v>
      </c>
      <c r="K73" t="s">
        <v>25</v>
      </c>
      <c r="L73" s="3">
        <v>360</v>
      </c>
      <c r="M73" t="s">
        <v>33</v>
      </c>
      <c r="N73" s="2">
        <v>46279.730752314797</v>
      </c>
      <c r="O73" s="3">
        <v>350</v>
      </c>
      <c r="P73" t="s">
        <v>27</v>
      </c>
      <c r="Q73" s="3">
        <v>40</v>
      </c>
      <c r="R73" s="3" t="str">
        <f>IF(OR(G73="12R",G73="12L"),_xlfn.XLOOKUP(C73,DB!$A$2:$A$222,DB!$B$2:$B$222,""),IF(OR(G73="30L",G73="30R"),_xlfn.XLOOKUP(C73,DB!$A$2:$A$222,DB!$C$2:$C$222,""),""))</f>
        <v>OMSUK</v>
      </c>
      <c r="S73" s="3">
        <f t="shared" si="1"/>
        <v>17</v>
      </c>
      <c r="T73" s="3" t="str">
        <f>_xlfn.XLOOKUP(C73,DB!$A$2:$A$222,DB!$D$2:$D$222,"")</f>
        <v>Sector 3</v>
      </c>
    </row>
    <row r="74" spans="1:20" x14ac:dyDescent="0.2">
      <c r="A74" t="s">
        <v>288</v>
      </c>
      <c r="B74" t="s">
        <v>18</v>
      </c>
      <c r="C74" t="s">
        <v>289</v>
      </c>
      <c r="D74" t="s">
        <v>20</v>
      </c>
      <c r="E74" t="s">
        <v>993</v>
      </c>
      <c r="F74" s="2">
        <v>46279.710405092599</v>
      </c>
      <c r="G74" t="s">
        <v>22</v>
      </c>
      <c r="H74" t="s">
        <v>4319</v>
      </c>
      <c r="I74" s="3">
        <v>360</v>
      </c>
      <c r="J74" t="s">
        <v>24</v>
      </c>
      <c r="K74" t="s">
        <v>25</v>
      </c>
      <c r="L74" s="3">
        <v>836</v>
      </c>
      <c r="M74" t="s">
        <v>289</v>
      </c>
      <c r="N74" s="2">
        <v>46279.760312500002</v>
      </c>
      <c r="O74" s="3">
        <v>15</v>
      </c>
      <c r="P74" t="s">
        <v>27</v>
      </c>
      <c r="Q74" s="3">
        <v>190</v>
      </c>
      <c r="R74" s="3" t="str">
        <f>IF(OR(G74="12R",G74="12L"),_xlfn.XLOOKUP(C74,DB!$A$2:$A$222,DB!$B$2:$B$222,""),IF(OR(G74="30L",G74="30R"),_xlfn.XLOOKUP(C74,DB!$A$2:$A$222,DB!$C$2:$C$222,""),""))</f>
        <v>UDGUV</v>
      </c>
      <c r="S74" s="3">
        <f t="shared" si="1"/>
        <v>17</v>
      </c>
      <c r="T74" s="3" t="str">
        <f>_xlfn.XLOOKUP(C74,DB!$A$2:$A$222,DB!$D$2:$D$222,"")</f>
        <v>Sector 2</v>
      </c>
    </row>
    <row r="75" spans="1:20" x14ac:dyDescent="0.2">
      <c r="A75" t="s">
        <v>761</v>
      </c>
      <c r="B75" t="s">
        <v>18</v>
      </c>
      <c r="C75" t="s">
        <v>77</v>
      </c>
      <c r="D75" t="s">
        <v>65</v>
      </c>
      <c r="E75" t="s">
        <v>3454</v>
      </c>
      <c r="F75" s="2">
        <v>46279.714317129597</v>
      </c>
      <c r="G75" t="s">
        <v>22</v>
      </c>
      <c r="H75" t="s">
        <v>4320</v>
      </c>
      <c r="I75" s="3">
        <v>380</v>
      </c>
      <c r="J75" t="s">
        <v>24</v>
      </c>
      <c r="K75" t="s">
        <v>25</v>
      </c>
      <c r="L75" s="3">
        <v>864</v>
      </c>
      <c r="M75" t="s">
        <v>267</v>
      </c>
      <c r="N75" s="2">
        <v>46279.761793981503</v>
      </c>
      <c r="O75" s="3">
        <v>380</v>
      </c>
      <c r="P75" t="s">
        <v>27</v>
      </c>
      <c r="Q75" s="3">
        <v>190</v>
      </c>
      <c r="R75" s="3" t="str">
        <f>IF(OR(G75="12R",G75="12L"),_xlfn.XLOOKUP(C75,DB!$A$2:$A$222,DB!$B$2:$B$222,""),IF(OR(G75="30L",G75="30R"),_xlfn.XLOOKUP(C75,DB!$A$2:$A$222,DB!$C$2:$C$222,""),""))</f>
        <v>UDGUV</v>
      </c>
      <c r="S75" s="3">
        <f t="shared" si="1"/>
        <v>17</v>
      </c>
      <c r="T75" s="3" t="str">
        <f>_xlfn.XLOOKUP(C75,DB!$A$2:$A$222,DB!$D$2:$D$222,"")</f>
        <v>Sector 2</v>
      </c>
    </row>
    <row r="76" spans="1:20" x14ac:dyDescent="0.2">
      <c r="A76" t="s">
        <v>297</v>
      </c>
      <c r="B76" t="s">
        <v>18</v>
      </c>
      <c r="C76" t="s">
        <v>298</v>
      </c>
      <c r="D76" t="s">
        <v>73</v>
      </c>
      <c r="E76" t="s">
        <v>4321</v>
      </c>
      <c r="F76" s="2">
        <v>46279.715902777803</v>
      </c>
      <c r="G76" t="s">
        <v>22</v>
      </c>
      <c r="H76" t="s">
        <v>4322</v>
      </c>
      <c r="I76" s="3">
        <v>350</v>
      </c>
      <c r="J76" t="s">
        <v>24</v>
      </c>
      <c r="K76" t="s">
        <v>25</v>
      </c>
      <c r="L76" s="3">
        <v>360</v>
      </c>
      <c r="M76" t="s">
        <v>33</v>
      </c>
      <c r="N76" s="2">
        <v>46279.736458333296</v>
      </c>
      <c r="O76" s="3">
        <v>330</v>
      </c>
      <c r="P76" t="s">
        <v>27</v>
      </c>
      <c r="Q76" s="3">
        <v>40</v>
      </c>
      <c r="R76" s="3" t="str">
        <f>IF(OR(G76="12R",G76="12L"),_xlfn.XLOOKUP(C76,DB!$A$2:$A$222,DB!$B$2:$B$222,""),IF(OR(G76="30L",G76="30R"),_xlfn.XLOOKUP(C76,DB!$A$2:$A$222,DB!$C$2:$C$222,""),""))</f>
        <v>OMSUK</v>
      </c>
      <c r="S76" s="3">
        <f t="shared" si="1"/>
        <v>17</v>
      </c>
      <c r="T76" s="3" t="str">
        <f>_xlfn.XLOOKUP(C76,DB!$A$2:$A$222,DB!$D$2:$D$222,"")</f>
        <v>Sector 3</v>
      </c>
    </row>
    <row r="77" spans="1:20" x14ac:dyDescent="0.2">
      <c r="A77" t="s">
        <v>304</v>
      </c>
      <c r="B77" t="s">
        <v>18</v>
      </c>
      <c r="C77" t="s">
        <v>305</v>
      </c>
      <c r="D77" t="s">
        <v>165</v>
      </c>
      <c r="E77" t="s">
        <v>1876</v>
      </c>
      <c r="F77" s="2">
        <v>46279.723229166702</v>
      </c>
      <c r="G77" t="s">
        <v>22</v>
      </c>
      <c r="H77" t="s">
        <v>4323</v>
      </c>
      <c r="I77" s="3">
        <v>310</v>
      </c>
      <c r="J77" t="s">
        <v>24</v>
      </c>
      <c r="K77" t="s">
        <v>25</v>
      </c>
      <c r="L77" s="3">
        <v>361</v>
      </c>
      <c r="M77" t="s">
        <v>33</v>
      </c>
      <c r="N77" s="2">
        <v>46279.743252314802</v>
      </c>
      <c r="O77" s="3">
        <v>310</v>
      </c>
      <c r="P77" t="s">
        <v>27</v>
      </c>
      <c r="Q77" s="3">
        <v>40</v>
      </c>
      <c r="R77" s="3" t="str">
        <f>IF(OR(G77="12R",G77="12L"),_xlfn.XLOOKUP(C77,DB!$A$2:$A$222,DB!$B$2:$B$222,""),IF(OR(G77="30L",G77="30R"),_xlfn.XLOOKUP(C77,DB!$A$2:$A$222,DB!$C$2:$C$222,""),""))</f>
        <v>ENEBA</v>
      </c>
      <c r="S77" s="3">
        <f t="shared" si="1"/>
        <v>17</v>
      </c>
      <c r="T77" s="3" t="str">
        <f>_xlfn.XLOOKUP(C77,DB!$A$2:$A$222,DB!$D$2:$D$222,"")</f>
        <v>Sector 3</v>
      </c>
    </row>
    <row r="78" spans="1:20" x14ac:dyDescent="0.2">
      <c r="A78" t="s">
        <v>301</v>
      </c>
      <c r="B78" t="s">
        <v>18</v>
      </c>
      <c r="C78" t="s">
        <v>173</v>
      </c>
      <c r="D78" t="s">
        <v>73</v>
      </c>
      <c r="E78" t="s">
        <v>4324</v>
      </c>
      <c r="F78" s="2">
        <v>46279.7285416667</v>
      </c>
      <c r="G78" t="s">
        <v>22</v>
      </c>
      <c r="H78" t="s">
        <v>4325</v>
      </c>
      <c r="I78" s="3">
        <v>360</v>
      </c>
      <c r="J78" t="s">
        <v>24</v>
      </c>
      <c r="K78" t="s">
        <v>25</v>
      </c>
      <c r="L78" s="3">
        <v>540</v>
      </c>
      <c r="M78" t="s">
        <v>177</v>
      </c>
      <c r="N78" s="2">
        <v>46279.757442129601</v>
      </c>
      <c r="O78" s="3">
        <v>340</v>
      </c>
      <c r="P78" t="s">
        <v>27</v>
      </c>
      <c r="Q78" s="3">
        <v>40</v>
      </c>
      <c r="R78" s="3" t="str">
        <f>IF(OR(G78="12R",G78="12L"),_xlfn.XLOOKUP(C78,DB!$A$2:$A$222,DB!$B$2:$B$222,""),IF(OR(G78="30L",G78="30R"),_xlfn.XLOOKUP(C78,DB!$A$2:$A$222,DB!$C$2:$C$222,""),""))</f>
        <v>ENEBA</v>
      </c>
      <c r="S78" s="3">
        <f t="shared" si="1"/>
        <v>17</v>
      </c>
      <c r="T78" s="3" t="str">
        <f>_xlfn.XLOOKUP(C78,DB!$A$2:$A$222,DB!$D$2:$D$222,"")</f>
        <v>Sector 3</v>
      </c>
    </row>
    <row r="79" spans="1:20" x14ac:dyDescent="0.2">
      <c r="A79" t="s">
        <v>313</v>
      </c>
      <c r="B79" t="s">
        <v>18</v>
      </c>
      <c r="C79" t="s">
        <v>314</v>
      </c>
      <c r="D79" t="s">
        <v>73</v>
      </c>
      <c r="E79" t="s">
        <v>4326</v>
      </c>
      <c r="F79" s="2">
        <v>46279.734305555598</v>
      </c>
      <c r="G79" t="s">
        <v>22</v>
      </c>
      <c r="H79" t="s">
        <v>4327</v>
      </c>
      <c r="I79" s="3">
        <v>330</v>
      </c>
      <c r="J79" t="s">
        <v>24</v>
      </c>
      <c r="K79" t="s">
        <v>25</v>
      </c>
      <c r="L79" s="3">
        <v>360</v>
      </c>
      <c r="M79" t="s">
        <v>33</v>
      </c>
      <c r="N79" s="2">
        <v>46279.754826388897</v>
      </c>
      <c r="O79" s="3">
        <v>330</v>
      </c>
      <c r="P79" t="s">
        <v>27</v>
      </c>
      <c r="Q79" s="3">
        <v>40</v>
      </c>
      <c r="R79" s="3" t="str">
        <f>IF(OR(G79="12R",G79="12L"),_xlfn.XLOOKUP(C79,DB!$A$2:$A$222,DB!$B$2:$B$222,""),IF(OR(G79="30L",G79="30R"),_xlfn.XLOOKUP(C79,DB!$A$2:$A$222,DB!$C$2:$C$222,""),""))</f>
        <v>ENEBA</v>
      </c>
      <c r="S79" s="3">
        <f t="shared" si="1"/>
        <v>17</v>
      </c>
      <c r="T79" s="3" t="str">
        <f>_xlfn.XLOOKUP(C79,DB!$A$2:$A$222,DB!$D$2:$D$222,"")</f>
        <v>Sector 3</v>
      </c>
    </row>
    <row r="80" spans="1:20" x14ac:dyDescent="0.2">
      <c r="A80" t="s">
        <v>373</v>
      </c>
      <c r="B80" t="s">
        <v>18</v>
      </c>
      <c r="C80" t="s">
        <v>374</v>
      </c>
      <c r="D80" t="s">
        <v>155</v>
      </c>
      <c r="E80" t="s">
        <v>3388</v>
      </c>
      <c r="F80" s="2">
        <v>46279.742766203701</v>
      </c>
      <c r="G80" t="s">
        <v>22</v>
      </c>
      <c r="H80" t="s">
        <v>4328</v>
      </c>
      <c r="I80" s="3">
        <v>370</v>
      </c>
      <c r="J80" t="s">
        <v>24</v>
      </c>
      <c r="K80" t="s">
        <v>25</v>
      </c>
      <c r="L80" s="3">
        <v>136</v>
      </c>
      <c r="M80" t="s">
        <v>45</v>
      </c>
      <c r="N80" s="2">
        <v>46279.751736111102</v>
      </c>
      <c r="O80" s="3">
        <v>259</v>
      </c>
      <c r="P80" t="s">
        <v>27</v>
      </c>
      <c r="Q80" s="3">
        <v>190</v>
      </c>
      <c r="R80" s="3" t="str">
        <f>IF(OR(G80="12R",G80="12L"),_xlfn.XLOOKUP(C80,DB!$A$2:$A$222,DB!$B$2:$B$222,""),IF(OR(G80="30L",G80="30R"),_xlfn.XLOOKUP(C80,DB!$A$2:$A$222,DB!$C$2:$C$222,""),""))</f>
        <v>OMSUK</v>
      </c>
      <c r="S80" s="3">
        <f t="shared" si="1"/>
        <v>17</v>
      </c>
      <c r="T80" s="3" t="str">
        <f>_xlfn.XLOOKUP(C80,DB!$A$2:$A$222,DB!$D$2:$D$222,"")</f>
        <v>Sector 3</v>
      </c>
    </row>
    <row r="81" spans="1:20" x14ac:dyDescent="0.2">
      <c r="A81" t="s">
        <v>332</v>
      </c>
      <c r="B81" t="s">
        <v>18</v>
      </c>
      <c r="C81" t="s">
        <v>333</v>
      </c>
      <c r="D81" t="s">
        <v>65</v>
      </c>
      <c r="E81" t="s">
        <v>4107</v>
      </c>
      <c r="F81" s="2">
        <v>46279.7444791667</v>
      </c>
      <c r="G81" t="s">
        <v>22</v>
      </c>
      <c r="H81" t="s">
        <v>4329</v>
      </c>
      <c r="I81" s="3">
        <v>370</v>
      </c>
      <c r="J81" t="s">
        <v>24</v>
      </c>
      <c r="K81" t="s">
        <v>25</v>
      </c>
      <c r="L81" s="3">
        <v>149</v>
      </c>
      <c r="M81" t="s">
        <v>158</v>
      </c>
      <c r="N81" s="2">
        <v>46279.754189814797</v>
      </c>
      <c r="O81" s="3">
        <v>262</v>
      </c>
      <c r="P81" t="s">
        <v>27</v>
      </c>
      <c r="Q81" s="3">
        <v>190</v>
      </c>
      <c r="R81" s="3" t="str">
        <f>IF(OR(G81="12R",G81="12L"),_xlfn.XLOOKUP(C81,DB!$A$2:$A$222,DB!$B$2:$B$222,""),IF(OR(G81="30L",G81="30R"),_xlfn.XLOOKUP(C81,DB!$A$2:$A$222,DB!$C$2:$C$222,""),""))</f>
        <v>TAKUX</v>
      </c>
      <c r="S81" s="3">
        <f t="shared" si="1"/>
        <v>17</v>
      </c>
      <c r="T81" s="3" t="str">
        <f>_xlfn.XLOOKUP(C81,DB!$A$2:$A$222,DB!$D$2:$D$222,"")</f>
        <v>Sector 7</v>
      </c>
    </row>
    <row r="82" spans="1:20" x14ac:dyDescent="0.2">
      <c r="A82" t="s">
        <v>351</v>
      </c>
      <c r="B82" t="s">
        <v>18</v>
      </c>
      <c r="C82" t="s">
        <v>352</v>
      </c>
      <c r="D82" t="s">
        <v>73</v>
      </c>
      <c r="E82" t="s">
        <v>4330</v>
      </c>
      <c r="F82" s="2">
        <v>46279.745891203696</v>
      </c>
      <c r="G82" t="s">
        <v>22</v>
      </c>
      <c r="H82" t="s">
        <v>4331</v>
      </c>
      <c r="I82" s="3">
        <v>340</v>
      </c>
      <c r="J82" t="s">
        <v>24</v>
      </c>
      <c r="K82" t="s">
        <v>25</v>
      </c>
      <c r="L82" s="3">
        <v>438</v>
      </c>
      <c r="M82" t="s">
        <v>308</v>
      </c>
      <c r="N82" s="2">
        <v>46279.769849536999</v>
      </c>
      <c r="O82" s="3">
        <v>340</v>
      </c>
      <c r="P82" t="s">
        <v>27</v>
      </c>
      <c r="Q82" s="3">
        <v>40</v>
      </c>
      <c r="R82" s="3" t="str">
        <f>IF(OR(G82="12R",G82="12L"),_xlfn.XLOOKUP(C82,DB!$A$2:$A$222,DB!$B$2:$B$222,""),IF(OR(G82="30L",G82="30R"),_xlfn.XLOOKUP(C82,DB!$A$2:$A$222,DB!$C$2:$C$222,""),""))</f>
        <v>OMSUK</v>
      </c>
      <c r="S82" s="3">
        <f t="shared" si="1"/>
        <v>17</v>
      </c>
      <c r="T82" s="3" t="str">
        <f>_xlfn.XLOOKUP(C82,DB!$A$2:$A$222,DB!$D$2:$D$222,"")</f>
        <v>Sector 3</v>
      </c>
    </row>
    <row r="83" spans="1:20" x14ac:dyDescent="0.2">
      <c r="A83" t="s">
        <v>370</v>
      </c>
      <c r="B83" t="s">
        <v>18</v>
      </c>
      <c r="C83" t="s">
        <v>48</v>
      </c>
      <c r="D83" t="s">
        <v>49</v>
      </c>
      <c r="E83" t="s">
        <v>2159</v>
      </c>
      <c r="F83" s="2">
        <v>46279.746874999997</v>
      </c>
      <c r="G83" t="s">
        <v>22</v>
      </c>
      <c r="H83" t="s">
        <v>4332</v>
      </c>
      <c r="I83" s="3">
        <v>360</v>
      </c>
      <c r="J83" t="s">
        <v>24</v>
      </c>
      <c r="K83" t="s">
        <v>25</v>
      </c>
      <c r="L83" s="3">
        <v>859</v>
      </c>
      <c r="M83" t="s">
        <v>52</v>
      </c>
      <c r="N83" s="2">
        <v>46279.793483796297</v>
      </c>
      <c r="O83" s="3">
        <v>360</v>
      </c>
      <c r="P83" t="s">
        <v>27</v>
      </c>
      <c r="Q83" s="3">
        <v>190</v>
      </c>
      <c r="R83" s="3" t="str">
        <f>IF(OR(G83="12R",G83="12L"),_xlfn.XLOOKUP(C83,DB!$A$2:$A$222,DB!$B$2:$B$222,""),IF(OR(G83="30L",G83="30R"),_xlfn.XLOOKUP(C83,DB!$A$2:$A$222,DB!$C$2:$C$222,""),""))</f>
        <v>UDGUV</v>
      </c>
      <c r="S83" s="3">
        <f t="shared" si="1"/>
        <v>17</v>
      </c>
      <c r="T83" s="3" t="str">
        <f>_xlfn.XLOOKUP(C83,DB!$A$2:$A$222,DB!$D$2:$D$222,"")</f>
        <v>Sector 2</v>
      </c>
    </row>
    <row r="84" spans="1:20" x14ac:dyDescent="0.2">
      <c r="A84" t="s">
        <v>377</v>
      </c>
      <c r="B84" t="s">
        <v>18</v>
      </c>
      <c r="C84" t="s">
        <v>29</v>
      </c>
      <c r="D84" t="s">
        <v>378</v>
      </c>
      <c r="E84" t="s">
        <v>4333</v>
      </c>
      <c r="F84" s="2">
        <v>46279.749513888899</v>
      </c>
      <c r="G84" t="s">
        <v>22</v>
      </c>
      <c r="H84" t="s">
        <v>4334</v>
      </c>
      <c r="I84" s="3">
        <v>350</v>
      </c>
      <c r="J84" t="s">
        <v>24</v>
      </c>
      <c r="K84" t="s">
        <v>25</v>
      </c>
      <c r="L84" s="3">
        <v>358</v>
      </c>
      <c r="M84" t="s">
        <v>1780</v>
      </c>
      <c r="N84" s="2">
        <v>46279.770428240699</v>
      </c>
      <c r="O84" s="3">
        <v>330</v>
      </c>
      <c r="P84" t="s">
        <v>27</v>
      </c>
      <c r="Q84" s="3">
        <v>40</v>
      </c>
      <c r="R84" s="3" t="str">
        <f>IF(OR(G84="12R",G84="12L"),_xlfn.XLOOKUP(C84,DB!$A$2:$A$222,DB!$B$2:$B$222,""),IF(OR(G84="30L",G84="30R"),_xlfn.XLOOKUP(C84,DB!$A$2:$A$222,DB!$C$2:$C$222,""),""))</f>
        <v>OMSUK</v>
      </c>
      <c r="S84" s="3">
        <f t="shared" si="1"/>
        <v>17</v>
      </c>
      <c r="T84" s="3" t="str">
        <f>_xlfn.XLOOKUP(C84,DB!$A$2:$A$222,DB!$D$2:$D$222,"")</f>
        <v>Sector 3</v>
      </c>
    </row>
    <row r="85" spans="1:20" x14ac:dyDescent="0.2">
      <c r="A85" t="s">
        <v>336</v>
      </c>
      <c r="B85" t="s">
        <v>18</v>
      </c>
      <c r="C85" t="s">
        <v>337</v>
      </c>
      <c r="D85" t="s">
        <v>65</v>
      </c>
      <c r="E85" t="s">
        <v>145</v>
      </c>
      <c r="F85" s="2">
        <v>46279.751226851899</v>
      </c>
      <c r="G85" t="s">
        <v>22</v>
      </c>
      <c r="H85" t="s">
        <v>2550</v>
      </c>
      <c r="I85" s="3">
        <v>380</v>
      </c>
      <c r="J85" t="s">
        <v>24</v>
      </c>
      <c r="K85" t="s">
        <v>25</v>
      </c>
      <c r="L85" s="3">
        <v>858</v>
      </c>
      <c r="M85" t="s">
        <v>52</v>
      </c>
      <c r="N85" s="2">
        <v>46279.7979513889</v>
      </c>
      <c r="O85" s="3">
        <v>380</v>
      </c>
      <c r="P85" t="s">
        <v>27</v>
      </c>
      <c r="Q85" s="3">
        <v>190</v>
      </c>
      <c r="R85" s="3" t="str">
        <f>IF(OR(G85="12R",G85="12L"),_xlfn.XLOOKUP(C85,DB!$A$2:$A$222,DB!$B$2:$B$222,""),IF(OR(G85="30L",G85="30R"),_xlfn.XLOOKUP(C85,DB!$A$2:$A$222,DB!$C$2:$C$222,""),""))</f>
        <v>UDGUV</v>
      </c>
      <c r="S85" s="3">
        <f t="shared" si="1"/>
        <v>18</v>
      </c>
      <c r="T85" s="3" t="str">
        <f>_xlfn.XLOOKUP(C85,DB!$A$2:$A$222,DB!$D$2:$D$222,"")</f>
        <v>Sector 2</v>
      </c>
    </row>
    <row r="86" spans="1:20" x14ac:dyDescent="0.2">
      <c r="A86" t="s">
        <v>1122</v>
      </c>
      <c r="B86" t="s">
        <v>18</v>
      </c>
      <c r="C86" t="s">
        <v>1123</v>
      </c>
      <c r="D86" t="s">
        <v>65</v>
      </c>
      <c r="E86" t="s">
        <v>2972</v>
      </c>
      <c r="F86" s="2">
        <v>46279.7526967593</v>
      </c>
      <c r="G86" t="s">
        <v>22</v>
      </c>
      <c r="H86" t="s">
        <v>4335</v>
      </c>
      <c r="I86" s="3">
        <v>360</v>
      </c>
      <c r="J86" t="s">
        <v>24</v>
      </c>
      <c r="K86" t="s">
        <v>25</v>
      </c>
      <c r="L86" s="3">
        <v>998</v>
      </c>
      <c r="M86" t="s">
        <v>1126</v>
      </c>
      <c r="N86" s="2">
        <v>46279.808368055601</v>
      </c>
      <c r="O86" s="3">
        <v>228</v>
      </c>
      <c r="P86" t="s">
        <v>27</v>
      </c>
      <c r="Q86" s="3">
        <v>190</v>
      </c>
      <c r="R86" s="3" t="str">
        <f>IF(OR(G86="12R",G86="12L"),_xlfn.XLOOKUP(C86,DB!$A$2:$A$222,DB!$B$2:$B$222,""),IF(OR(G86="30L",G86="30R"),_xlfn.XLOOKUP(C86,DB!$A$2:$A$222,DB!$C$2:$C$222,""),""))</f>
        <v>UDGUV</v>
      </c>
      <c r="S86" s="3">
        <f t="shared" si="1"/>
        <v>18</v>
      </c>
      <c r="T86" s="3" t="str">
        <f>_xlfn.XLOOKUP(C86,DB!$A$2:$A$222,DB!$D$2:$D$222,"")</f>
        <v>Sector 2</v>
      </c>
    </row>
    <row r="87" spans="1:20" x14ac:dyDescent="0.2">
      <c r="A87" t="s">
        <v>349</v>
      </c>
      <c r="B87" t="s">
        <v>18</v>
      </c>
      <c r="C87" t="s">
        <v>19</v>
      </c>
      <c r="D87" t="s">
        <v>20</v>
      </c>
      <c r="E87" t="s">
        <v>1699</v>
      </c>
      <c r="F87" s="2">
        <v>46279.754189814797</v>
      </c>
      <c r="G87" t="s">
        <v>22</v>
      </c>
      <c r="H87" t="s">
        <v>4336</v>
      </c>
      <c r="I87" s="3">
        <v>360</v>
      </c>
      <c r="J87" t="s">
        <v>24</v>
      </c>
      <c r="K87" t="s">
        <v>25</v>
      </c>
      <c r="L87" s="3">
        <v>859</v>
      </c>
      <c r="M87" t="s">
        <v>26</v>
      </c>
      <c r="N87" s="2">
        <v>46279.801342592596</v>
      </c>
      <c r="O87" s="3">
        <v>360</v>
      </c>
      <c r="P87" t="s">
        <v>27</v>
      </c>
      <c r="Q87" s="3">
        <v>190</v>
      </c>
      <c r="R87" s="3" t="str">
        <f>IF(OR(G87="12R",G87="12L"),_xlfn.XLOOKUP(C87,DB!$A$2:$A$222,DB!$B$2:$B$222,""),IF(OR(G87="30L",G87="30R"),_xlfn.XLOOKUP(C87,DB!$A$2:$A$222,DB!$C$2:$C$222,""),""))</f>
        <v>UDGUV</v>
      </c>
      <c r="S87" s="3">
        <f t="shared" si="1"/>
        <v>18</v>
      </c>
      <c r="T87" s="3" t="str">
        <f>_xlfn.XLOOKUP(C87,DB!$A$2:$A$222,DB!$D$2:$D$222,"")</f>
        <v>Sector 2</v>
      </c>
    </row>
    <row r="88" spans="1:20" x14ac:dyDescent="0.2">
      <c r="A88" t="s">
        <v>506</v>
      </c>
      <c r="B88" t="s">
        <v>18</v>
      </c>
      <c r="C88" t="s">
        <v>211</v>
      </c>
      <c r="D88" t="s">
        <v>73</v>
      </c>
      <c r="E88" t="s">
        <v>3356</v>
      </c>
      <c r="F88" s="2">
        <v>46279.755497685197</v>
      </c>
      <c r="G88" t="s">
        <v>22</v>
      </c>
      <c r="H88" t="s">
        <v>838</v>
      </c>
      <c r="I88" s="3">
        <v>350</v>
      </c>
      <c r="J88" t="s">
        <v>24</v>
      </c>
      <c r="K88" t="s">
        <v>25</v>
      </c>
      <c r="L88" s="3">
        <v>136</v>
      </c>
      <c r="M88" t="s">
        <v>45</v>
      </c>
      <c r="N88" s="2">
        <v>46279.765231481499</v>
      </c>
      <c r="O88" s="3">
        <v>227</v>
      </c>
      <c r="P88" t="s">
        <v>27</v>
      </c>
      <c r="Q88" s="3">
        <v>190</v>
      </c>
      <c r="R88" s="3" t="str">
        <f>IF(OR(G88="12R",G88="12L"),_xlfn.XLOOKUP(C88,DB!$A$2:$A$222,DB!$B$2:$B$222,""),IF(OR(G88="30L",G88="30R"),_xlfn.XLOOKUP(C88,DB!$A$2:$A$222,DB!$C$2:$C$222,""),""))</f>
        <v>NUDAL</v>
      </c>
      <c r="S88" s="3">
        <f t="shared" si="1"/>
        <v>18</v>
      </c>
      <c r="T88" s="3" t="str">
        <f>_xlfn.XLOOKUP(C88,DB!$A$2:$A$222,DB!$D$2:$D$222,"")</f>
        <v>Sector 3</v>
      </c>
    </row>
    <row r="89" spans="1:20" x14ac:dyDescent="0.2">
      <c r="A89" t="s">
        <v>4337</v>
      </c>
      <c r="B89" t="s">
        <v>18</v>
      </c>
      <c r="C89" t="s">
        <v>59</v>
      </c>
      <c r="D89" t="s">
        <v>1619</v>
      </c>
      <c r="F89" s="2">
        <v>46279.757280092599</v>
      </c>
      <c r="G89" t="s">
        <v>22</v>
      </c>
      <c r="H89" t="s">
        <v>4338</v>
      </c>
      <c r="I89" s="3">
        <v>430</v>
      </c>
      <c r="J89" t="s">
        <v>24</v>
      </c>
      <c r="K89" t="s">
        <v>62</v>
      </c>
      <c r="L89" s="3">
        <v>861</v>
      </c>
      <c r="M89" t="s">
        <v>52</v>
      </c>
      <c r="N89" s="2">
        <v>46279.807465277801</v>
      </c>
      <c r="O89" s="3">
        <v>430</v>
      </c>
      <c r="P89" t="s">
        <v>27</v>
      </c>
      <c r="Q89" s="3">
        <v>30</v>
      </c>
      <c r="R89" s="3" t="str">
        <f>IF(OR(G89="12R",G89="12L"),_xlfn.XLOOKUP(C89,DB!$A$2:$A$222,DB!$B$2:$B$222,""),IF(OR(G89="30L",G89="30R"),_xlfn.XLOOKUP(C89,DB!$A$2:$A$222,DB!$C$2:$C$222,""),""))</f>
        <v>UDGUV</v>
      </c>
      <c r="S89" s="3">
        <f t="shared" si="1"/>
        <v>18</v>
      </c>
      <c r="T89" s="3" t="str">
        <f>_xlfn.XLOOKUP(C89,DB!$A$2:$A$222,DB!$D$2:$D$222,"")</f>
        <v>Sector 2</v>
      </c>
    </row>
    <row r="90" spans="1:20" x14ac:dyDescent="0.2">
      <c r="A90" t="s">
        <v>1073</v>
      </c>
      <c r="B90" t="s">
        <v>18</v>
      </c>
      <c r="C90" t="s">
        <v>467</v>
      </c>
      <c r="D90" t="s">
        <v>36</v>
      </c>
      <c r="E90" t="s">
        <v>457</v>
      </c>
      <c r="F90" s="2">
        <v>46279.760115740697</v>
      </c>
      <c r="G90" t="s">
        <v>22</v>
      </c>
      <c r="H90" t="s">
        <v>4339</v>
      </c>
      <c r="I90" s="3">
        <v>380</v>
      </c>
      <c r="J90" t="s">
        <v>24</v>
      </c>
      <c r="K90" t="s">
        <v>1195</v>
      </c>
      <c r="L90" s="3">
        <v>868</v>
      </c>
      <c r="M90" t="s">
        <v>267</v>
      </c>
      <c r="N90" s="2">
        <v>46279.807812500003</v>
      </c>
      <c r="O90" s="3">
        <v>380</v>
      </c>
      <c r="P90" t="s">
        <v>27</v>
      </c>
      <c r="Q90" s="3">
        <v>190</v>
      </c>
      <c r="R90" s="3" t="str">
        <f>IF(OR(G90="12R",G90="12L"),_xlfn.XLOOKUP(C90,DB!$A$2:$A$222,DB!$B$2:$B$222,""),IF(OR(G90="30L",G90="30R"),_xlfn.XLOOKUP(C90,DB!$A$2:$A$222,DB!$C$2:$C$222,""),""))</f>
        <v>UDGUV</v>
      </c>
      <c r="S90" s="3">
        <f t="shared" si="1"/>
        <v>18</v>
      </c>
      <c r="T90" s="3" t="str">
        <f>_xlfn.XLOOKUP(C90,DB!$A$2:$A$222,DB!$D$2:$D$222,"")</f>
        <v>Sector 2</v>
      </c>
    </row>
    <row r="91" spans="1:20" x14ac:dyDescent="0.2">
      <c r="A91" t="s">
        <v>345</v>
      </c>
      <c r="B91" t="s">
        <v>18</v>
      </c>
      <c r="C91" t="s">
        <v>346</v>
      </c>
      <c r="D91" t="s">
        <v>65</v>
      </c>
      <c r="E91" t="s">
        <v>4340</v>
      </c>
      <c r="F91" s="2">
        <v>46279.761238425897</v>
      </c>
      <c r="G91" t="s">
        <v>22</v>
      </c>
      <c r="H91" t="s">
        <v>4341</v>
      </c>
      <c r="I91" s="3">
        <v>370</v>
      </c>
      <c r="J91" t="s">
        <v>24</v>
      </c>
      <c r="K91" t="s">
        <v>25</v>
      </c>
      <c r="L91" s="3">
        <v>150</v>
      </c>
      <c r="M91" t="s">
        <v>158</v>
      </c>
      <c r="N91" s="2">
        <v>46279.771597222199</v>
      </c>
      <c r="O91" s="3">
        <v>296</v>
      </c>
      <c r="P91" t="s">
        <v>27</v>
      </c>
      <c r="Q91" s="3">
        <v>190</v>
      </c>
      <c r="R91" s="3" t="str">
        <f>IF(OR(G91="12R",G91="12L"),_xlfn.XLOOKUP(C91,DB!$A$2:$A$222,DB!$B$2:$B$222,""),IF(OR(G91="30L",G91="30R"),_xlfn.XLOOKUP(C91,DB!$A$2:$A$222,DB!$C$2:$C$222,""),""))</f>
        <v>TAKUX</v>
      </c>
      <c r="S91" s="3">
        <f t="shared" si="1"/>
        <v>18</v>
      </c>
      <c r="T91" s="3" t="str">
        <f>_xlfn.XLOOKUP(C91,DB!$A$2:$A$222,DB!$D$2:$D$222,"")</f>
        <v>Sector 7</v>
      </c>
    </row>
    <row r="92" spans="1:20" x14ac:dyDescent="0.2">
      <c r="A92" t="s">
        <v>357</v>
      </c>
      <c r="B92" t="s">
        <v>18</v>
      </c>
      <c r="C92" t="s">
        <v>249</v>
      </c>
      <c r="D92" t="s">
        <v>20</v>
      </c>
      <c r="E92" t="s">
        <v>2215</v>
      </c>
      <c r="F92" s="2">
        <v>46279.762499999997</v>
      </c>
      <c r="G92" t="s">
        <v>22</v>
      </c>
      <c r="H92" t="s">
        <v>4342</v>
      </c>
      <c r="I92" s="3">
        <v>350</v>
      </c>
      <c r="J92" t="s">
        <v>24</v>
      </c>
      <c r="K92" t="s">
        <v>25</v>
      </c>
      <c r="L92" s="3">
        <v>351</v>
      </c>
      <c r="M92" t="s">
        <v>33</v>
      </c>
      <c r="N92" s="2">
        <v>46279.7828703704</v>
      </c>
      <c r="O92" s="3">
        <v>350</v>
      </c>
      <c r="P92" t="s">
        <v>27</v>
      </c>
      <c r="Q92" s="3">
        <v>40</v>
      </c>
      <c r="R92" s="3" t="str">
        <f>IF(OR(G92="12R",G92="12L"),_xlfn.XLOOKUP(C92,DB!$A$2:$A$222,DB!$B$2:$B$222,""),IF(OR(G92="30L",G92="30R"),_xlfn.XLOOKUP(C92,DB!$A$2:$A$222,DB!$C$2:$C$222,""),""))</f>
        <v>OMSUK</v>
      </c>
      <c r="S92" s="3">
        <f t="shared" si="1"/>
        <v>18</v>
      </c>
      <c r="T92" s="3" t="str">
        <f>_xlfn.XLOOKUP(C92,DB!$A$2:$A$222,DB!$D$2:$D$222,"")</f>
        <v>Sector 3</v>
      </c>
    </row>
    <row r="93" spans="1:20" x14ac:dyDescent="0.2">
      <c r="A93" t="s">
        <v>360</v>
      </c>
      <c r="B93" t="s">
        <v>18</v>
      </c>
      <c r="C93" t="s">
        <v>361</v>
      </c>
      <c r="D93" t="s">
        <v>49</v>
      </c>
      <c r="E93" t="s">
        <v>187</v>
      </c>
      <c r="F93" s="2">
        <v>46279.763842592598</v>
      </c>
      <c r="G93" t="s">
        <v>22</v>
      </c>
      <c r="H93" t="s">
        <v>4343</v>
      </c>
      <c r="I93" s="3">
        <v>280</v>
      </c>
      <c r="J93" t="s">
        <v>24</v>
      </c>
      <c r="K93" t="s">
        <v>25</v>
      </c>
      <c r="L93" s="3">
        <v>804</v>
      </c>
      <c r="M93" t="s">
        <v>344</v>
      </c>
      <c r="N93" s="2">
        <v>46279.8055902778</v>
      </c>
      <c r="O93" s="3">
        <v>320</v>
      </c>
      <c r="P93" t="s">
        <v>27</v>
      </c>
      <c r="Q93" s="3">
        <v>190</v>
      </c>
      <c r="R93" s="3" t="str">
        <f>IF(OR(G93="12R",G93="12L"),_xlfn.XLOOKUP(C93,DB!$A$2:$A$222,DB!$B$2:$B$222,""),IF(OR(G93="30L",G93="30R"),_xlfn.XLOOKUP(C93,DB!$A$2:$A$222,DB!$C$2:$C$222,""),""))</f>
        <v>UDGUV</v>
      </c>
      <c r="S93" s="3">
        <f t="shared" si="1"/>
        <v>18</v>
      </c>
      <c r="T93" s="3" t="str">
        <f>_xlfn.XLOOKUP(C93,DB!$A$2:$A$222,DB!$D$2:$D$222,"")</f>
        <v>Sector 2</v>
      </c>
    </row>
    <row r="94" spans="1:20" x14ac:dyDescent="0.2">
      <c r="A94" t="s">
        <v>428</v>
      </c>
      <c r="B94" t="s">
        <v>18</v>
      </c>
      <c r="C94" t="s">
        <v>182</v>
      </c>
      <c r="D94" t="s">
        <v>73</v>
      </c>
      <c r="E94" t="s">
        <v>1179</v>
      </c>
      <c r="F94" s="2">
        <v>46279.765324074098</v>
      </c>
      <c r="G94" t="s">
        <v>22</v>
      </c>
      <c r="H94" t="s">
        <v>4344</v>
      </c>
      <c r="I94" s="3">
        <v>350</v>
      </c>
      <c r="J94" t="s">
        <v>24</v>
      </c>
      <c r="K94" t="s">
        <v>25</v>
      </c>
      <c r="L94" s="3">
        <v>352</v>
      </c>
      <c r="M94" t="s">
        <v>33</v>
      </c>
      <c r="N94" s="2">
        <v>46279.785648148201</v>
      </c>
      <c r="O94" s="3">
        <v>330</v>
      </c>
      <c r="P94" t="s">
        <v>27</v>
      </c>
      <c r="Q94" s="3">
        <v>40</v>
      </c>
      <c r="R94" s="3" t="str">
        <f>IF(OR(G94="12R",G94="12L"),_xlfn.XLOOKUP(C94,DB!$A$2:$A$222,DB!$B$2:$B$222,""),IF(OR(G94="30L",G94="30R"),_xlfn.XLOOKUP(C94,DB!$A$2:$A$222,DB!$C$2:$C$222,""),""))</f>
        <v>ENEBA</v>
      </c>
      <c r="S94" s="3">
        <f t="shared" si="1"/>
        <v>18</v>
      </c>
      <c r="T94" s="3" t="str">
        <f>_xlfn.XLOOKUP(C94,DB!$A$2:$A$222,DB!$D$2:$D$222,"")</f>
        <v>Sector 3</v>
      </c>
    </row>
    <row r="95" spans="1:20" x14ac:dyDescent="0.2">
      <c r="A95" t="s">
        <v>325</v>
      </c>
      <c r="B95" t="s">
        <v>18</v>
      </c>
      <c r="C95" t="s">
        <v>326</v>
      </c>
      <c r="D95" t="s">
        <v>174</v>
      </c>
      <c r="E95" t="s">
        <v>4345</v>
      </c>
      <c r="F95" s="2">
        <v>46279.766759259299</v>
      </c>
      <c r="G95" t="s">
        <v>22</v>
      </c>
      <c r="H95" t="s">
        <v>4346</v>
      </c>
      <c r="I95" s="3">
        <v>360</v>
      </c>
      <c r="J95" t="s">
        <v>24</v>
      </c>
      <c r="K95" t="s">
        <v>25</v>
      </c>
      <c r="L95" s="3">
        <v>433</v>
      </c>
      <c r="M95" t="s">
        <v>308</v>
      </c>
      <c r="N95" s="2">
        <v>46279.789699074099</v>
      </c>
      <c r="O95" s="3">
        <v>360</v>
      </c>
      <c r="P95" t="s">
        <v>27</v>
      </c>
      <c r="Q95" s="3">
        <v>40</v>
      </c>
      <c r="R95" s="3" t="str">
        <f>IF(OR(G95="12R",G95="12L"),_xlfn.XLOOKUP(C95,DB!$A$2:$A$222,DB!$B$2:$B$222,""),IF(OR(G95="30L",G95="30R"),_xlfn.XLOOKUP(C95,DB!$A$2:$A$222,DB!$C$2:$C$222,""),""))</f>
        <v>OMSUK</v>
      </c>
      <c r="S95" s="3">
        <f t="shared" si="1"/>
        <v>18</v>
      </c>
      <c r="T95" s="3" t="str">
        <f>_xlfn.XLOOKUP(C95,DB!$A$2:$A$222,DB!$D$2:$D$222,"")</f>
        <v>Sector 3</v>
      </c>
    </row>
    <row r="96" spans="1:20" x14ac:dyDescent="0.2">
      <c r="A96" t="s">
        <v>355</v>
      </c>
      <c r="B96" t="s">
        <v>18</v>
      </c>
      <c r="C96" t="s">
        <v>35</v>
      </c>
      <c r="D96" t="s">
        <v>73</v>
      </c>
      <c r="E96" t="s">
        <v>2484</v>
      </c>
      <c r="F96" s="2">
        <v>46279.767812500002</v>
      </c>
      <c r="G96" t="s">
        <v>22</v>
      </c>
      <c r="H96" t="s">
        <v>4347</v>
      </c>
      <c r="I96" s="3">
        <v>360</v>
      </c>
      <c r="J96" t="s">
        <v>24</v>
      </c>
      <c r="K96" t="s">
        <v>25</v>
      </c>
      <c r="L96" s="3">
        <v>872</v>
      </c>
      <c r="M96" t="s">
        <v>39</v>
      </c>
      <c r="N96" s="2">
        <v>46279.814953703702</v>
      </c>
      <c r="O96" s="3">
        <v>360</v>
      </c>
      <c r="P96" t="s">
        <v>27</v>
      </c>
      <c r="Q96" s="3">
        <v>190</v>
      </c>
      <c r="R96" s="3" t="str">
        <f>IF(OR(G96="12R",G96="12L"),_xlfn.XLOOKUP(C96,DB!$A$2:$A$222,DB!$B$2:$B$222,""),IF(OR(G96="30L",G96="30R"),_xlfn.XLOOKUP(C96,DB!$A$2:$A$222,DB!$C$2:$C$222,""),""))</f>
        <v>UDGUV</v>
      </c>
      <c r="S96" s="3">
        <f t="shared" si="1"/>
        <v>18</v>
      </c>
      <c r="T96" s="3" t="str">
        <f>_xlfn.XLOOKUP(C96,DB!$A$2:$A$222,DB!$D$2:$D$222,"")</f>
        <v>Sector 2</v>
      </c>
    </row>
    <row r="97" spans="1:20" x14ac:dyDescent="0.2">
      <c r="A97" t="s">
        <v>699</v>
      </c>
      <c r="B97" t="s">
        <v>18</v>
      </c>
      <c r="C97" t="s">
        <v>700</v>
      </c>
      <c r="D97" t="s">
        <v>36</v>
      </c>
      <c r="E97" t="s">
        <v>368</v>
      </c>
      <c r="F97" s="2">
        <v>46279.768634259301</v>
      </c>
      <c r="G97" t="s">
        <v>22</v>
      </c>
      <c r="H97" t="s">
        <v>4348</v>
      </c>
      <c r="I97" s="3">
        <v>350</v>
      </c>
      <c r="J97" t="s">
        <v>24</v>
      </c>
      <c r="K97" t="s">
        <v>25</v>
      </c>
      <c r="L97" s="3">
        <v>215</v>
      </c>
      <c r="M97" t="s">
        <v>686</v>
      </c>
      <c r="N97" s="2">
        <v>46279.781446759298</v>
      </c>
      <c r="O97" s="3">
        <v>272</v>
      </c>
      <c r="P97" t="s">
        <v>27</v>
      </c>
      <c r="Q97" s="3">
        <v>40</v>
      </c>
      <c r="R97" s="3" t="str">
        <f>IF(OR(G97="12R",G97="12L"),_xlfn.XLOOKUP(C97,DB!$A$2:$A$222,DB!$B$2:$B$222,""),IF(OR(G97="30L",G97="30R"),_xlfn.XLOOKUP(C97,DB!$A$2:$A$222,DB!$C$2:$C$222,""),""))</f>
        <v>OMSUK</v>
      </c>
      <c r="S97" s="3">
        <f t="shared" si="1"/>
        <v>18</v>
      </c>
      <c r="T97" s="3" t="str">
        <f>_xlfn.XLOOKUP(C97,DB!$A$2:$A$222,DB!$D$2:$D$222,"")</f>
        <v>Sector 3</v>
      </c>
    </row>
    <row r="98" spans="1:20" x14ac:dyDescent="0.2">
      <c r="A98" t="s">
        <v>1141</v>
      </c>
      <c r="B98" t="s">
        <v>18</v>
      </c>
      <c r="C98" t="s">
        <v>1142</v>
      </c>
      <c r="D98" t="s">
        <v>155</v>
      </c>
      <c r="E98" t="s">
        <v>1465</v>
      </c>
      <c r="F98" s="2">
        <v>46279.770057870403</v>
      </c>
      <c r="G98" t="s">
        <v>22</v>
      </c>
      <c r="H98" t="s">
        <v>4349</v>
      </c>
      <c r="I98" s="3">
        <v>380</v>
      </c>
      <c r="J98" t="s">
        <v>24</v>
      </c>
      <c r="K98" t="s">
        <v>25</v>
      </c>
      <c r="L98" s="3">
        <v>432</v>
      </c>
      <c r="M98" t="s">
        <v>308</v>
      </c>
      <c r="N98" s="2">
        <v>46279.793206018498</v>
      </c>
      <c r="O98" s="3">
        <v>380</v>
      </c>
      <c r="P98" t="s">
        <v>27</v>
      </c>
      <c r="Q98" s="3">
        <v>40</v>
      </c>
      <c r="R98" s="3" t="str">
        <f>IF(OR(G98="12R",G98="12L"),_xlfn.XLOOKUP(C98,DB!$A$2:$A$222,DB!$B$2:$B$222,""),IF(OR(G98="30L",G98="30R"),_xlfn.XLOOKUP(C98,DB!$A$2:$A$222,DB!$C$2:$C$222,""),""))</f>
        <v>ENEBA</v>
      </c>
      <c r="S98" s="3">
        <f t="shared" si="1"/>
        <v>18</v>
      </c>
      <c r="T98" s="3" t="str">
        <f>_xlfn.XLOOKUP(C98,DB!$A$2:$A$222,DB!$D$2:$D$222,"")</f>
        <v>Sector 3</v>
      </c>
    </row>
    <row r="99" spans="1:20" x14ac:dyDescent="0.2">
      <c r="A99" t="s">
        <v>796</v>
      </c>
      <c r="B99" t="s">
        <v>18</v>
      </c>
      <c r="C99" t="s">
        <v>681</v>
      </c>
      <c r="D99" t="s">
        <v>797</v>
      </c>
      <c r="F99" s="2">
        <v>46279.772384259297</v>
      </c>
      <c r="G99" t="s">
        <v>22</v>
      </c>
      <c r="H99" t="s">
        <v>244</v>
      </c>
      <c r="I99" s="3">
        <v>15</v>
      </c>
      <c r="J99" t="s">
        <v>196</v>
      </c>
      <c r="K99" t="s">
        <v>62</v>
      </c>
      <c r="L99" s="3">
        <v>169</v>
      </c>
      <c r="M99" t="s">
        <v>681</v>
      </c>
      <c r="N99" s="2">
        <v>46279.812314814801</v>
      </c>
      <c r="O99" s="3">
        <v>1</v>
      </c>
      <c r="P99" t="s">
        <v>192</v>
      </c>
      <c r="Q99" s="3">
        <v>15</v>
      </c>
      <c r="R99" s="3" t="str">
        <f>IF(OR(G99="12R",G99="12L"),_xlfn.XLOOKUP(C99,DB!$A$2:$A$222,DB!$B$2:$B$222,""),IF(OR(G99="30L",G99="30R"),_xlfn.XLOOKUP(C99,DB!$A$2:$A$222,DB!$C$2:$C$222,""),""))</f>
        <v/>
      </c>
      <c r="S99" s="3">
        <f t="shared" si="1"/>
        <v>18</v>
      </c>
      <c r="T99" s="3" t="str">
        <f>_xlfn.XLOOKUP(C99,DB!$A$2:$A$222,DB!$D$2:$D$222,"")</f>
        <v/>
      </c>
    </row>
    <row r="100" spans="1:20" x14ac:dyDescent="0.2">
      <c r="A100" t="s">
        <v>1679</v>
      </c>
      <c r="B100" t="s">
        <v>18</v>
      </c>
      <c r="C100" t="s">
        <v>59</v>
      </c>
      <c r="D100" t="s">
        <v>1176</v>
      </c>
      <c r="F100" s="2">
        <v>46279.774027777799</v>
      </c>
      <c r="G100" t="s">
        <v>22</v>
      </c>
      <c r="H100" t="s">
        <v>4350</v>
      </c>
      <c r="I100" s="3">
        <v>400</v>
      </c>
      <c r="J100" t="s">
        <v>24</v>
      </c>
      <c r="K100" t="s">
        <v>62</v>
      </c>
      <c r="L100" s="3">
        <v>862</v>
      </c>
      <c r="M100" t="s">
        <v>52</v>
      </c>
      <c r="N100" s="2">
        <v>46279.821053240703</v>
      </c>
      <c r="O100" s="3">
        <v>400</v>
      </c>
      <c r="P100" t="s">
        <v>27</v>
      </c>
      <c r="Q100" s="3">
        <v>30</v>
      </c>
      <c r="R100" s="3" t="str">
        <f>IF(OR(G100="12R",G100="12L"),_xlfn.XLOOKUP(C100,DB!$A$2:$A$222,DB!$B$2:$B$222,""),IF(OR(G100="30L",G100="30R"),_xlfn.XLOOKUP(C100,DB!$A$2:$A$222,DB!$C$2:$C$222,""),""))</f>
        <v>UDGUV</v>
      </c>
      <c r="S100" s="3">
        <f t="shared" si="1"/>
        <v>18</v>
      </c>
      <c r="T100" s="3" t="str">
        <f>_xlfn.XLOOKUP(C100,DB!$A$2:$A$222,DB!$D$2:$D$222,"")</f>
        <v>Sector 2</v>
      </c>
    </row>
    <row r="101" spans="1:20" x14ac:dyDescent="0.2">
      <c r="A101" t="s">
        <v>2777</v>
      </c>
      <c r="B101" t="s">
        <v>18</v>
      </c>
      <c r="C101" t="s">
        <v>59</v>
      </c>
      <c r="D101" t="s">
        <v>179</v>
      </c>
      <c r="F101" s="2">
        <v>46279.775462963</v>
      </c>
      <c r="G101" t="s">
        <v>22</v>
      </c>
      <c r="H101" t="s">
        <v>4351</v>
      </c>
      <c r="I101" s="3">
        <v>340</v>
      </c>
      <c r="J101" t="s">
        <v>24</v>
      </c>
      <c r="K101" t="s">
        <v>62</v>
      </c>
      <c r="L101" s="3">
        <v>863</v>
      </c>
      <c r="M101" t="s">
        <v>52</v>
      </c>
      <c r="N101" s="2">
        <v>46279.825231481504</v>
      </c>
      <c r="O101" s="3">
        <v>340</v>
      </c>
      <c r="P101" t="s">
        <v>27</v>
      </c>
      <c r="Q101" s="3">
        <v>30</v>
      </c>
      <c r="R101" s="3" t="str">
        <f>IF(OR(G101="12R",G101="12L"),_xlfn.XLOOKUP(C101,DB!$A$2:$A$222,DB!$B$2:$B$222,""),IF(OR(G101="30L",G101="30R"),_xlfn.XLOOKUP(C101,DB!$A$2:$A$222,DB!$C$2:$C$222,""),""))</f>
        <v>UDGUV</v>
      </c>
      <c r="S101" s="3">
        <f t="shared" si="1"/>
        <v>18</v>
      </c>
      <c r="T101" s="3" t="str">
        <f>_xlfn.XLOOKUP(C101,DB!$A$2:$A$222,DB!$D$2:$D$222,"")</f>
        <v>Sector 2</v>
      </c>
    </row>
    <row r="102" spans="1:20" x14ac:dyDescent="0.2">
      <c r="A102" t="s">
        <v>384</v>
      </c>
      <c r="B102" t="s">
        <v>18</v>
      </c>
      <c r="C102" t="s">
        <v>204</v>
      </c>
      <c r="D102" t="s">
        <v>205</v>
      </c>
      <c r="E102" t="s">
        <v>4352</v>
      </c>
      <c r="F102" s="2">
        <v>46279.776481481502</v>
      </c>
      <c r="G102" t="s">
        <v>22</v>
      </c>
      <c r="H102" t="s">
        <v>4353</v>
      </c>
      <c r="I102" s="3">
        <v>350</v>
      </c>
      <c r="J102" t="s">
        <v>24</v>
      </c>
      <c r="K102" t="s">
        <v>25</v>
      </c>
      <c r="L102" s="3">
        <v>359</v>
      </c>
      <c r="M102" t="s">
        <v>33</v>
      </c>
      <c r="N102" s="2">
        <v>46279.796944444402</v>
      </c>
      <c r="O102" s="3">
        <v>350</v>
      </c>
      <c r="P102" t="s">
        <v>27</v>
      </c>
      <c r="Q102" s="3">
        <v>40</v>
      </c>
      <c r="R102" s="3" t="str">
        <f>IF(OR(G102="12R",G102="12L"),_xlfn.XLOOKUP(C102,DB!$A$2:$A$222,DB!$B$2:$B$222,""),IF(OR(G102="30L",G102="30R"),_xlfn.XLOOKUP(C102,DB!$A$2:$A$222,DB!$C$2:$C$222,""),""))</f>
        <v>OMSUK</v>
      </c>
      <c r="S102" s="3">
        <f t="shared" si="1"/>
        <v>18</v>
      </c>
      <c r="T102" s="3" t="str">
        <f>_xlfn.XLOOKUP(C102,DB!$A$2:$A$222,DB!$D$2:$D$222,"")</f>
        <v>Sector 3</v>
      </c>
    </row>
    <row r="103" spans="1:20" x14ac:dyDescent="0.2">
      <c r="A103" t="s">
        <v>329</v>
      </c>
      <c r="B103" t="s">
        <v>18</v>
      </c>
      <c r="C103" t="s">
        <v>35</v>
      </c>
      <c r="D103" t="s">
        <v>73</v>
      </c>
      <c r="E103" t="s">
        <v>161</v>
      </c>
      <c r="F103" s="2">
        <v>46279.777719907397</v>
      </c>
      <c r="G103" t="s">
        <v>22</v>
      </c>
      <c r="H103" t="s">
        <v>669</v>
      </c>
      <c r="I103" s="3">
        <v>360</v>
      </c>
      <c r="J103" t="s">
        <v>24</v>
      </c>
      <c r="K103" t="s">
        <v>25</v>
      </c>
      <c r="L103" s="3">
        <v>878</v>
      </c>
      <c r="M103" t="s">
        <v>39</v>
      </c>
      <c r="N103" s="2">
        <v>46279.824236111097</v>
      </c>
      <c r="O103" s="3">
        <v>360</v>
      </c>
      <c r="P103" t="s">
        <v>27</v>
      </c>
      <c r="Q103" s="3">
        <v>190</v>
      </c>
      <c r="R103" s="3" t="str">
        <f>IF(OR(G103="12R",G103="12L"),_xlfn.XLOOKUP(C103,DB!$A$2:$A$222,DB!$B$2:$B$222,""),IF(OR(G103="30L",G103="30R"),_xlfn.XLOOKUP(C103,DB!$A$2:$A$222,DB!$C$2:$C$222,""),""))</f>
        <v>UDGUV</v>
      </c>
      <c r="S103" s="3">
        <f t="shared" si="1"/>
        <v>18</v>
      </c>
      <c r="T103" s="3" t="str">
        <f>_xlfn.XLOOKUP(C103,DB!$A$2:$A$222,DB!$D$2:$D$222,"")</f>
        <v>Sector 2</v>
      </c>
    </row>
    <row r="104" spans="1:20" x14ac:dyDescent="0.2">
      <c r="A104" t="s">
        <v>1147</v>
      </c>
      <c r="B104" t="s">
        <v>18</v>
      </c>
      <c r="C104" t="s">
        <v>463</v>
      </c>
      <c r="D104" t="s">
        <v>155</v>
      </c>
      <c r="E104" t="s">
        <v>4354</v>
      </c>
      <c r="F104" s="2">
        <v>46279.779409722199</v>
      </c>
      <c r="G104" t="s">
        <v>22</v>
      </c>
      <c r="H104" t="s">
        <v>1149</v>
      </c>
      <c r="I104" s="3">
        <v>390</v>
      </c>
      <c r="J104" t="s">
        <v>24</v>
      </c>
      <c r="K104" t="s">
        <v>25</v>
      </c>
      <c r="L104" s="3">
        <v>136</v>
      </c>
      <c r="M104" t="s">
        <v>45</v>
      </c>
      <c r="N104" s="2">
        <v>46279.788530092599</v>
      </c>
      <c r="O104" s="3">
        <v>279</v>
      </c>
      <c r="P104" t="s">
        <v>27</v>
      </c>
      <c r="Q104" s="3">
        <v>190</v>
      </c>
      <c r="R104" s="3" t="str">
        <f>IF(OR(G104="12R",G104="12L"),_xlfn.XLOOKUP(C104,DB!$A$2:$A$222,DB!$B$2:$B$222,""),IF(OR(G104="30L",G104="30R"),_xlfn.XLOOKUP(C104,DB!$A$2:$A$222,DB!$C$2:$C$222,""),""))</f>
        <v>OMSUK</v>
      </c>
      <c r="S104" s="3">
        <f t="shared" si="1"/>
        <v>18</v>
      </c>
      <c r="T104" s="3" t="str">
        <f>_xlfn.XLOOKUP(C104,DB!$A$2:$A$222,DB!$D$2:$D$222,"")</f>
        <v>Sector 3</v>
      </c>
    </row>
    <row r="105" spans="1:20" x14ac:dyDescent="0.2">
      <c r="A105" t="s">
        <v>402</v>
      </c>
      <c r="B105" t="s">
        <v>18</v>
      </c>
      <c r="C105" t="s">
        <v>164</v>
      </c>
      <c r="D105" t="s">
        <v>165</v>
      </c>
      <c r="E105" t="s">
        <v>4355</v>
      </c>
      <c r="F105" s="2">
        <v>46279.780995370398</v>
      </c>
      <c r="G105" t="s">
        <v>22</v>
      </c>
      <c r="H105" t="s">
        <v>4356</v>
      </c>
      <c r="I105" s="3">
        <v>300</v>
      </c>
      <c r="J105" t="s">
        <v>24</v>
      </c>
      <c r="K105" t="s">
        <v>25</v>
      </c>
      <c r="L105" s="3">
        <v>537</v>
      </c>
      <c r="M105" t="s">
        <v>177</v>
      </c>
      <c r="N105" s="2">
        <v>46279.808796296304</v>
      </c>
      <c r="O105" s="3">
        <v>320</v>
      </c>
      <c r="P105" t="s">
        <v>27</v>
      </c>
      <c r="Q105" s="3">
        <v>40</v>
      </c>
      <c r="R105" s="3" t="str">
        <f>IF(OR(G105="12R",G105="12L"),_xlfn.XLOOKUP(C105,DB!$A$2:$A$222,DB!$B$2:$B$222,""),IF(OR(G105="30L",G105="30R"),_xlfn.XLOOKUP(C105,DB!$A$2:$A$222,DB!$C$2:$C$222,""),""))</f>
        <v>ENEBA</v>
      </c>
      <c r="S105" s="3">
        <f t="shared" si="1"/>
        <v>18</v>
      </c>
      <c r="T105" s="3" t="str">
        <f>_xlfn.XLOOKUP(C105,DB!$A$2:$A$222,DB!$D$2:$D$222,"")</f>
        <v>Sector 3</v>
      </c>
    </row>
    <row r="106" spans="1:20" x14ac:dyDescent="0.2">
      <c r="A106" t="s">
        <v>387</v>
      </c>
      <c r="B106" t="s">
        <v>18</v>
      </c>
      <c r="C106" t="s">
        <v>29</v>
      </c>
      <c r="D106" t="s">
        <v>30</v>
      </c>
      <c r="E106" t="s">
        <v>3047</v>
      </c>
      <c r="F106" s="2">
        <v>46279.782592592601</v>
      </c>
      <c r="G106" t="s">
        <v>22</v>
      </c>
      <c r="H106" t="s">
        <v>4357</v>
      </c>
      <c r="I106" s="3">
        <v>340</v>
      </c>
      <c r="J106" t="s">
        <v>24</v>
      </c>
      <c r="K106" t="s">
        <v>25</v>
      </c>
      <c r="L106" s="3">
        <v>446</v>
      </c>
      <c r="M106" t="s">
        <v>308</v>
      </c>
      <c r="N106" s="2">
        <v>46279.807361111103</v>
      </c>
      <c r="O106" s="3">
        <v>340</v>
      </c>
      <c r="P106" t="s">
        <v>27</v>
      </c>
      <c r="Q106" s="3">
        <v>40</v>
      </c>
      <c r="R106" s="3" t="str">
        <f>IF(OR(G106="12R",G106="12L"),_xlfn.XLOOKUP(C106,DB!$A$2:$A$222,DB!$B$2:$B$222,""),IF(OR(G106="30L",G106="30R"),_xlfn.XLOOKUP(C106,DB!$A$2:$A$222,DB!$C$2:$C$222,""),""))</f>
        <v>OMSUK</v>
      </c>
      <c r="S106" s="3">
        <f t="shared" si="1"/>
        <v>18</v>
      </c>
      <c r="T106" s="3" t="str">
        <f>_xlfn.XLOOKUP(C106,DB!$A$2:$A$222,DB!$D$2:$D$222,"")</f>
        <v>Sector 3</v>
      </c>
    </row>
    <row r="107" spans="1:20" x14ac:dyDescent="0.2">
      <c r="A107" t="s">
        <v>818</v>
      </c>
      <c r="B107" t="s">
        <v>18</v>
      </c>
      <c r="C107" t="s">
        <v>136</v>
      </c>
      <c r="D107" t="s">
        <v>36</v>
      </c>
      <c r="E107" t="s">
        <v>731</v>
      </c>
      <c r="F107" s="2">
        <v>46279.783587963</v>
      </c>
      <c r="G107" t="s">
        <v>22</v>
      </c>
      <c r="H107" t="s">
        <v>270</v>
      </c>
      <c r="I107" s="3">
        <v>380</v>
      </c>
      <c r="J107" t="s">
        <v>24</v>
      </c>
      <c r="K107" t="s">
        <v>216</v>
      </c>
      <c r="L107" s="3">
        <v>859</v>
      </c>
      <c r="M107" t="s">
        <v>52</v>
      </c>
      <c r="N107" s="2">
        <v>46279.830393518503</v>
      </c>
      <c r="O107" s="3">
        <v>380</v>
      </c>
      <c r="P107" t="s">
        <v>27</v>
      </c>
      <c r="Q107" s="3">
        <v>190</v>
      </c>
      <c r="R107" s="3" t="str">
        <f>IF(OR(G107="12R",G107="12L"),_xlfn.XLOOKUP(C107,DB!$A$2:$A$222,DB!$B$2:$B$222,""),IF(OR(G107="30L",G107="30R"),_xlfn.XLOOKUP(C107,DB!$A$2:$A$222,DB!$C$2:$C$222,""),""))</f>
        <v>UDGUV</v>
      </c>
      <c r="S107" s="3">
        <f t="shared" si="1"/>
        <v>18</v>
      </c>
      <c r="T107" s="3" t="str">
        <f>_xlfn.XLOOKUP(C107,DB!$A$2:$A$222,DB!$D$2:$D$222,"")</f>
        <v>Sector 2</v>
      </c>
    </row>
    <row r="108" spans="1:20" x14ac:dyDescent="0.2">
      <c r="A108" t="s">
        <v>2579</v>
      </c>
      <c r="B108" t="s">
        <v>18</v>
      </c>
      <c r="C108" t="s">
        <v>204</v>
      </c>
      <c r="D108" t="s">
        <v>174</v>
      </c>
      <c r="E108" t="s">
        <v>388</v>
      </c>
      <c r="F108" s="2">
        <v>46279.784733796303</v>
      </c>
      <c r="G108" t="s">
        <v>22</v>
      </c>
      <c r="H108" t="s">
        <v>4358</v>
      </c>
      <c r="I108" s="3">
        <v>350</v>
      </c>
      <c r="J108" t="s">
        <v>24</v>
      </c>
      <c r="K108" t="s">
        <v>25</v>
      </c>
      <c r="L108" s="3">
        <v>359</v>
      </c>
      <c r="M108" t="s">
        <v>33</v>
      </c>
      <c r="N108" s="2">
        <v>46279.8053587963</v>
      </c>
      <c r="O108" s="3">
        <v>350</v>
      </c>
      <c r="P108" t="s">
        <v>27</v>
      </c>
      <c r="Q108" s="3">
        <v>40</v>
      </c>
      <c r="R108" s="3" t="str">
        <f>IF(OR(G108="12R",G108="12L"),_xlfn.XLOOKUP(C108,DB!$A$2:$A$222,DB!$B$2:$B$222,""),IF(OR(G108="30L",G108="30R"),_xlfn.XLOOKUP(C108,DB!$A$2:$A$222,DB!$C$2:$C$222,""),""))</f>
        <v>OMSUK</v>
      </c>
      <c r="S108" s="3">
        <f t="shared" si="1"/>
        <v>18</v>
      </c>
      <c r="T108" s="3" t="str">
        <f>_xlfn.XLOOKUP(C108,DB!$A$2:$A$222,DB!$D$2:$D$222,"")</f>
        <v>Sector 3</v>
      </c>
    </row>
    <row r="109" spans="1:20" x14ac:dyDescent="0.2">
      <c r="A109" t="s">
        <v>399</v>
      </c>
      <c r="B109" t="s">
        <v>18</v>
      </c>
      <c r="C109" t="s">
        <v>77</v>
      </c>
      <c r="D109" t="s">
        <v>36</v>
      </c>
      <c r="E109" t="s">
        <v>239</v>
      </c>
      <c r="F109" s="2">
        <v>46279.785763888904</v>
      </c>
      <c r="G109" t="s">
        <v>22</v>
      </c>
      <c r="H109" t="s">
        <v>4359</v>
      </c>
      <c r="I109" s="3">
        <v>380</v>
      </c>
      <c r="J109" t="s">
        <v>24</v>
      </c>
      <c r="K109" t="s">
        <v>25</v>
      </c>
      <c r="L109" s="3">
        <v>867</v>
      </c>
      <c r="M109" t="s">
        <v>267</v>
      </c>
      <c r="N109" s="2">
        <v>46279.833090277803</v>
      </c>
      <c r="O109" s="3">
        <v>380</v>
      </c>
      <c r="P109" t="s">
        <v>27</v>
      </c>
      <c r="Q109" s="3">
        <v>190</v>
      </c>
      <c r="R109" s="3" t="str">
        <f>IF(OR(G109="12R",G109="12L"),_xlfn.XLOOKUP(C109,DB!$A$2:$A$222,DB!$B$2:$B$222,""),IF(OR(G109="30L",G109="30R"),_xlfn.XLOOKUP(C109,DB!$A$2:$A$222,DB!$C$2:$C$222,""),""))</f>
        <v>UDGUV</v>
      </c>
      <c r="S109" s="3">
        <f t="shared" si="1"/>
        <v>18</v>
      </c>
      <c r="T109" s="3" t="str">
        <f>_xlfn.XLOOKUP(C109,DB!$A$2:$A$222,DB!$D$2:$D$222,"")</f>
        <v>Sector 2</v>
      </c>
    </row>
    <row r="110" spans="1:20" x14ac:dyDescent="0.2">
      <c r="A110" t="s">
        <v>408</v>
      </c>
      <c r="B110" t="s">
        <v>18</v>
      </c>
      <c r="C110" t="s">
        <v>409</v>
      </c>
      <c r="D110" t="s">
        <v>73</v>
      </c>
      <c r="E110" t="s">
        <v>4360</v>
      </c>
      <c r="F110" s="2">
        <v>46279.7879398148</v>
      </c>
      <c r="G110" t="s">
        <v>22</v>
      </c>
      <c r="H110" t="s">
        <v>4361</v>
      </c>
      <c r="I110" s="3">
        <v>340</v>
      </c>
      <c r="J110" t="s">
        <v>24</v>
      </c>
      <c r="K110" t="s">
        <v>25</v>
      </c>
      <c r="L110" s="3">
        <v>869</v>
      </c>
      <c r="M110" t="s">
        <v>39</v>
      </c>
      <c r="N110" s="2">
        <v>46279.833599537</v>
      </c>
      <c r="O110" s="3">
        <v>340</v>
      </c>
      <c r="P110" t="s">
        <v>27</v>
      </c>
      <c r="Q110" s="3">
        <v>190</v>
      </c>
      <c r="R110" s="3" t="str">
        <f>IF(OR(G110="12R",G110="12L"),_xlfn.XLOOKUP(C110,DB!$A$2:$A$222,DB!$B$2:$B$222,""),IF(OR(G110="30L",G110="30R"),_xlfn.XLOOKUP(C110,DB!$A$2:$A$222,DB!$C$2:$C$222,""),""))</f>
        <v>UDGUV</v>
      </c>
      <c r="S110" s="3">
        <f t="shared" si="1"/>
        <v>18</v>
      </c>
      <c r="T110" s="3" t="str">
        <f>_xlfn.XLOOKUP(C110,DB!$A$2:$A$222,DB!$D$2:$D$222,"")</f>
        <v>Sector 2</v>
      </c>
    </row>
    <row r="111" spans="1:20" x14ac:dyDescent="0.2">
      <c r="A111" t="s">
        <v>390</v>
      </c>
      <c r="B111" t="s">
        <v>18</v>
      </c>
      <c r="C111" t="s">
        <v>391</v>
      </c>
      <c r="D111" t="s">
        <v>392</v>
      </c>
      <c r="E111" t="s">
        <v>2623</v>
      </c>
      <c r="F111" s="2">
        <v>46279.789502314801</v>
      </c>
      <c r="G111" t="s">
        <v>22</v>
      </c>
      <c r="H111" t="s">
        <v>4362</v>
      </c>
      <c r="I111" s="3">
        <v>100</v>
      </c>
      <c r="J111" t="s">
        <v>24</v>
      </c>
      <c r="K111" t="s">
        <v>25</v>
      </c>
      <c r="L111" s="3">
        <v>363</v>
      </c>
      <c r="M111" t="s">
        <v>391</v>
      </c>
      <c r="N111" s="2">
        <v>46279.8534953704</v>
      </c>
      <c r="O111" s="3">
        <v>0</v>
      </c>
      <c r="P111" t="s">
        <v>192</v>
      </c>
      <c r="Q111" s="3">
        <v>40</v>
      </c>
      <c r="R111" s="3" t="str">
        <f>IF(OR(G111="12R",G111="12L"),_xlfn.XLOOKUP(C111,DB!$A$2:$A$222,DB!$B$2:$B$222,""),IF(OR(G111="30L",G111="30R"),_xlfn.XLOOKUP(C111,DB!$A$2:$A$222,DB!$C$2:$C$222,""),""))</f>
        <v>CZM</v>
      </c>
      <c r="S111" s="3">
        <f t="shared" si="1"/>
        <v>18</v>
      </c>
      <c r="T111" s="3" t="str">
        <f>_xlfn.XLOOKUP(C111,DB!$A$2:$A$222,DB!$D$2:$D$222,"")</f>
        <v>Sector 7</v>
      </c>
    </row>
    <row r="112" spans="1:20" x14ac:dyDescent="0.2">
      <c r="A112" t="s">
        <v>434</v>
      </c>
      <c r="B112" t="s">
        <v>18</v>
      </c>
      <c r="C112" t="s">
        <v>341</v>
      </c>
      <c r="D112" t="s">
        <v>155</v>
      </c>
      <c r="E112" t="s">
        <v>2299</v>
      </c>
      <c r="F112" s="2">
        <v>46279.7913078704</v>
      </c>
      <c r="G112" t="s">
        <v>22</v>
      </c>
      <c r="H112" t="s">
        <v>4363</v>
      </c>
      <c r="I112" s="3">
        <v>380</v>
      </c>
      <c r="J112" t="s">
        <v>24</v>
      </c>
      <c r="K112" t="s">
        <v>25</v>
      </c>
      <c r="L112" s="3">
        <v>575</v>
      </c>
      <c r="M112" t="s">
        <v>177</v>
      </c>
      <c r="N112" s="2">
        <v>46279.820925925902</v>
      </c>
      <c r="O112" s="3">
        <v>380</v>
      </c>
      <c r="P112" t="s">
        <v>27</v>
      </c>
      <c r="Q112" s="3">
        <v>40</v>
      </c>
      <c r="R112" s="3" t="str">
        <f>IF(OR(G112="12R",G112="12L"),_xlfn.XLOOKUP(C112,DB!$A$2:$A$222,DB!$B$2:$B$222,""),IF(OR(G112="30L",G112="30R"),_xlfn.XLOOKUP(C112,DB!$A$2:$A$222,DB!$C$2:$C$222,""),""))</f>
        <v>ENEBA</v>
      </c>
      <c r="S112" s="3">
        <f t="shared" si="1"/>
        <v>18</v>
      </c>
      <c r="T112" s="3" t="str">
        <f>_xlfn.XLOOKUP(C112,DB!$A$2:$A$222,DB!$D$2:$D$222,"")</f>
        <v>Sector 3</v>
      </c>
    </row>
    <row r="113" spans="1:20" x14ac:dyDescent="0.2">
      <c r="A113" t="s">
        <v>512</v>
      </c>
      <c r="B113" t="s">
        <v>18</v>
      </c>
      <c r="C113" t="s">
        <v>253</v>
      </c>
      <c r="D113" t="s">
        <v>36</v>
      </c>
      <c r="E113" t="s">
        <v>1228</v>
      </c>
      <c r="F113" s="2">
        <v>46279.792557870402</v>
      </c>
      <c r="G113" t="s">
        <v>22</v>
      </c>
      <c r="H113" t="s">
        <v>4364</v>
      </c>
      <c r="I113" s="3">
        <v>360</v>
      </c>
      <c r="J113" t="s">
        <v>24</v>
      </c>
      <c r="K113" t="s">
        <v>25</v>
      </c>
      <c r="L113" s="3">
        <v>336</v>
      </c>
      <c r="M113" t="s">
        <v>2260</v>
      </c>
      <c r="N113" s="2">
        <v>46279.812199074098</v>
      </c>
      <c r="O113" s="3">
        <v>360</v>
      </c>
      <c r="P113" t="s">
        <v>27</v>
      </c>
      <c r="Q113" s="3">
        <v>190</v>
      </c>
      <c r="R113" s="3" t="str">
        <f>IF(OR(G113="12R",G113="12L"),_xlfn.XLOOKUP(C113,DB!$A$2:$A$222,DB!$B$2:$B$222,""),IF(OR(G113="30L",G113="30R"),_xlfn.XLOOKUP(C113,DB!$A$2:$A$222,DB!$C$2:$C$222,""),""))</f>
        <v>CZM</v>
      </c>
      <c r="S113" s="3">
        <f t="shared" si="1"/>
        <v>19</v>
      </c>
      <c r="T113" s="3" t="str">
        <f>_xlfn.XLOOKUP(C113,DB!$A$2:$A$222,DB!$D$2:$D$222,"")</f>
        <v>Sector 7</v>
      </c>
    </row>
    <row r="114" spans="1:20" x14ac:dyDescent="0.2">
      <c r="A114" t="s">
        <v>431</v>
      </c>
      <c r="B114" t="s">
        <v>18</v>
      </c>
      <c r="C114" t="s">
        <v>154</v>
      </c>
      <c r="D114" t="s">
        <v>30</v>
      </c>
      <c r="E114" t="s">
        <v>2916</v>
      </c>
      <c r="F114" s="2">
        <v>46279.794675925899</v>
      </c>
      <c r="G114" t="s">
        <v>22</v>
      </c>
      <c r="H114" t="s">
        <v>4365</v>
      </c>
      <c r="I114" s="3">
        <v>370</v>
      </c>
      <c r="J114" t="s">
        <v>24</v>
      </c>
      <c r="K114" t="s">
        <v>25</v>
      </c>
      <c r="L114" s="3">
        <v>158</v>
      </c>
      <c r="M114" t="s">
        <v>158</v>
      </c>
      <c r="N114" s="2">
        <v>46279.8051388889</v>
      </c>
      <c r="O114" s="3">
        <v>260</v>
      </c>
      <c r="P114" t="s">
        <v>27</v>
      </c>
      <c r="Q114" s="3">
        <v>190</v>
      </c>
      <c r="R114" s="3" t="str">
        <f>IF(OR(G114="12R",G114="12L"),_xlfn.XLOOKUP(C114,DB!$A$2:$A$222,DB!$B$2:$B$222,""),IF(OR(G114="30L",G114="30R"),_xlfn.XLOOKUP(C114,DB!$A$2:$A$222,DB!$C$2:$C$222,""),""))</f>
        <v>TAKUX</v>
      </c>
      <c r="S114" s="3">
        <f t="shared" si="1"/>
        <v>19</v>
      </c>
      <c r="T114" s="3" t="str">
        <f>_xlfn.XLOOKUP(C114,DB!$A$2:$A$222,DB!$D$2:$D$222,"")</f>
        <v>Sector 7</v>
      </c>
    </row>
    <row r="115" spans="1:20" x14ac:dyDescent="0.2">
      <c r="A115" t="s">
        <v>1189</v>
      </c>
      <c r="B115" t="s">
        <v>18</v>
      </c>
      <c r="C115" t="s">
        <v>420</v>
      </c>
      <c r="D115" t="s">
        <v>421</v>
      </c>
      <c r="E115" t="s">
        <v>4366</v>
      </c>
      <c r="F115" s="2">
        <v>46279.797627314802</v>
      </c>
      <c r="G115" t="s">
        <v>22</v>
      </c>
      <c r="H115" t="s">
        <v>4367</v>
      </c>
      <c r="I115" s="3">
        <v>350</v>
      </c>
      <c r="J115" t="s">
        <v>24</v>
      </c>
      <c r="K115" t="s">
        <v>25</v>
      </c>
      <c r="L115" s="3">
        <v>360</v>
      </c>
      <c r="M115" t="s">
        <v>33</v>
      </c>
      <c r="N115" s="2">
        <v>46279.817152777803</v>
      </c>
      <c r="O115" s="3">
        <v>350</v>
      </c>
      <c r="P115" t="s">
        <v>46</v>
      </c>
      <c r="Q115" s="3">
        <v>40</v>
      </c>
      <c r="R115" s="3" t="str">
        <f>IF(OR(G115="12R",G115="12L"),_xlfn.XLOOKUP(C115,DB!$A$2:$A$222,DB!$B$2:$B$222,""),IF(OR(G115="30L",G115="30R"),_xlfn.XLOOKUP(C115,DB!$A$2:$A$222,DB!$C$2:$C$222,""),""))</f>
        <v>NUDAL</v>
      </c>
      <c r="S115" s="3">
        <f t="shared" si="1"/>
        <v>19</v>
      </c>
      <c r="T115" s="3" t="str">
        <f>_xlfn.XLOOKUP(C115,DB!$A$2:$A$222,DB!$D$2:$D$222,"")</f>
        <v>Sector 3</v>
      </c>
    </row>
    <row r="116" spans="1:20" x14ac:dyDescent="0.2">
      <c r="A116" t="s">
        <v>476</v>
      </c>
      <c r="B116" t="s">
        <v>18</v>
      </c>
      <c r="C116" t="s">
        <v>131</v>
      </c>
      <c r="D116" t="s">
        <v>65</v>
      </c>
      <c r="E116" t="s">
        <v>92</v>
      </c>
      <c r="F116" s="2">
        <v>46279.799722222197</v>
      </c>
      <c r="G116" t="s">
        <v>22</v>
      </c>
      <c r="H116" t="s">
        <v>4368</v>
      </c>
      <c r="I116" s="3">
        <v>380</v>
      </c>
      <c r="J116" t="s">
        <v>24</v>
      </c>
      <c r="K116" t="s">
        <v>25</v>
      </c>
      <c r="L116" s="3">
        <v>876</v>
      </c>
      <c r="M116" t="s">
        <v>134</v>
      </c>
      <c r="N116" s="2">
        <v>46279.847013888902</v>
      </c>
      <c r="O116" s="3">
        <v>200</v>
      </c>
      <c r="P116" t="s">
        <v>27</v>
      </c>
      <c r="Q116" s="3">
        <v>190</v>
      </c>
      <c r="R116" s="3" t="str">
        <f>IF(OR(G116="12R",G116="12L"),_xlfn.XLOOKUP(C116,DB!$A$2:$A$222,DB!$B$2:$B$222,""),IF(OR(G116="30L",G116="30R"),_xlfn.XLOOKUP(C116,DB!$A$2:$A$222,DB!$C$2:$C$222,""),""))</f>
        <v>UDGUV</v>
      </c>
      <c r="S116" s="3">
        <f t="shared" si="1"/>
        <v>19</v>
      </c>
      <c r="T116" s="3" t="str">
        <f>_xlfn.XLOOKUP(C116,DB!$A$2:$A$222,DB!$D$2:$D$222,"")</f>
        <v>Sector 2</v>
      </c>
    </row>
    <row r="117" spans="1:20" x14ac:dyDescent="0.2">
      <c r="A117" t="s">
        <v>456</v>
      </c>
      <c r="B117" t="s">
        <v>18</v>
      </c>
      <c r="C117" t="s">
        <v>35</v>
      </c>
      <c r="D117" t="s">
        <v>65</v>
      </c>
      <c r="E117" t="s">
        <v>945</v>
      </c>
      <c r="F117" s="2">
        <v>46279.806875000002</v>
      </c>
      <c r="G117" t="s">
        <v>22</v>
      </c>
      <c r="H117" t="s">
        <v>4369</v>
      </c>
      <c r="I117" s="3">
        <v>360</v>
      </c>
      <c r="J117" t="s">
        <v>24</v>
      </c>
      <c r="K117" t="s">
        <v>25</v>
      </c>
      <c r="L117" s="3">
        <v>873</v>
      </c>
      <c r="M117" t="s">
        <v>39</v>
      </c>
      <c r="N117" s="2">
        <v>46279.855289351799</v>
      </c>
      <c r="O117" s="3">
        <v>360</v>
      </c>
      <c r="P117" t="s">
        <v>27</v>
      </c>
      <c r="Q117" s="3">
        <v>190</v>
      </c>
      <c r="R117" s="3" t="str">
        <f>IF(OR(G117="12R",G117="12L"),_xlfn.XLOOKUP(C117,DB!$A$2:$A$222,DB!$B$2:$B$222,""),IF(OR(G117="30L",G117="30R"),_xlfn.XLOOKUP(C117,DB!$A$2:$A$222,DB!$C$2:$C$222,""),""))</f>
        <v>UDGUV</v>
      </c>
      <c r="S117" s="3">
        <f t="shared" si="1"/>
        <v>19</v>
      </c>
      <c r="T117" s="3" t="str">
        <f>_xlfn.XLOOKUP(C117,DB!$A$2:$A$222,DB!$D$2:$D$222,"")</f>
        <v>Sector 2</v>
      </c>
    </row>
    <row r="118" spans="1:20" x14ac:dyDescent="0.2">
      <c r="A118" t="s">
        <v>1212</v>
      </c>
      <c r="B118" t="s">
        <v>18</v>
      </c>
      <c r="C118" t="s">
        <v>182</v>
      </c>
      <c r="D118" t="s">
        <v>73</v>
      </c>
      <c r="E118" t="s">
        <v>4370</v>
      </c>
      <c r="F118" s="2">
        <v>46279.809791666703</v>
      </c>
      <c r="G118" t="s">
        <v>22</v>
      </c>
      <c r="H118" t="s">
        <v>4371</v>
      </c>
      <c r="I118" s="3">
        <v>350</v>
      </c>
      <c r="J118" t="s">
        <v>24</v>
      </c>
      <c r="K118" t="s">
        <v>25</v>
      </c>
      <c r="L118" s="3">
        <v>365</v>
      </c>
      <c r="M118" t="s">
        <v>33</v>
      </c>
      <c r="N118" s="2">
        <v>46279.830497685201</v>
      </c>
      <c r="O118" s="3">
        <v>350</v>
      </c>
      <c r="P118" t="s">
        <v>27</v>
      </c>
      <c r="Q118" s="3">
        <v>40</v>
      </c>
      <c r="R118" s="3" t="str">
        <f>IF(OR(G118="12R",G118="12L"),_xlfn.XLOOKUP(C118,DB!$A$2:$A$222,DB!$B$2:$B$222,""),IF(OR(G118="30L",G118="30R"),_xlfn.XLOOKUP(C118,DB!$A$2:$A$222,DB!$C$2:$C$222,""),""))</f>
        <v>ENEBA</v>
      </c>
      <c r="S118" s="3">
        <f t="shared" si="1"/>
        <v>19</v>
      </c>
      <c r="T118" s="3" t="str">
        <f>_xlfn.XLOOKUP(C118,DB!$A$2:$A$222,DB!$D$2:$D$222,"")</f>
        <v>Sector 3</v>
      </c>
    </row>
    <row r="119" spans="1:20" x14ac:dyDescent="0.2">
      <c r="A119" t="s">
        <v>448</v>
      </c>
      <c r="B119" t="s">
        <v>18</v>
      </c>
      <c r="C119" t="s">
        <v>449</v>
      </c>
      <c r="D119" t="s">
        <v>20</v>
      </c>
      <c r="E119" t="s">
        <v>855</v>
      </c>
      <c r="F119" s="2">
        <v>46279.810960648101</v>
      </c>
      <c r="G119" t="s">
        <v>22</v>
      </c>
      <c r="H119" t="s">
        <v>4372</v>
      </c>
      <c r="I119" s="3">
        <v>340</v>
      </c>
      <c r="J119" t="s">
        <v>24</v>
      </c>
      <c r="K119" t="s">
        <v>25</v>
      </c>
      <c r="L119" s="3">
        <v>867</v>
      </c>
      <c r="M119" t="s">
        <v>39</v>
      </c>
      <c r="N119" s="2">
        <v>46279.857650462996</v>
      </c>
      <c r="O119" s="3">
        <v>340</v>
      </c>
      <c r="P119" t="s">
        <v>27</v>
      </c>
      <c r="Q119" s="3">
        <v>190</v>
      </c>
      <c r="R119" s="3" t="str">
        <f>IF(OR(G119="12R",G119="12L"),_xlfn.XLOOKUP(C119,DB!$A$2:$A$222,DB!$B$2:$B$222,""),IF(OR(G119="30L",G119="30R"),_xlfn.XLOOKUP(C119,DB!$A$2:$A$222,DB!$C$2:$C$222,""),""))</f>
        <v>UDGUV</v>
      </c>
      <c r="S119" s="3">
        <f t="shared" si="1"/>
        <v>19</v>
      </c>
      <c r="T119" s="3" t="str">
        <f>_xlfn.XLOOKUP(C119,DB!$A$2:$A$222,DB!$D$2:$D$222,"")</f>
        <v>Sector 2</v>
      </c>
    </row>
    <row r="120" spans="1:20" x14ac:dyDescent="0.2">
      <c r="A120" t="s">
        <v>437</v>
      </c>
      <c r="B120" t="s">
        <v>18</v>
      </c>
      <c r="C120" t="s">
        <v>211</v>
      </c>
      <c r="D120" t="s">
        <v>20</v>
      </c>
      <c r="E120" t="s">
        <v>4373</v>
      </c>
      <c r="F120" s="2">
        <v>46279.812627314801</v>
      </c>
      <c r="G120" t="s">
        <v>22</v>
      </c>
      <c r="H120" t="s">
        <v>838</v>
      </c>
      <c r="I120" s="3">
        <v>350</v>
      </c>
      <c r="J120" t="s">
        <v>24</v>
      </c>
      <c r="K120" t="s">
        <v>25</v>
      </c>
      <c r="L120" s="3">
        <v>136</v>
      </c>
      <c r="M120" t="s">
        <v>45</v>
      </c>
      <c r="N120" s="2">
        <v>46279.821770833303</v>
      </c>
      <c r="O120" s="3">
        <v>218</v>
      </c>
      <c r="P120" t="s">
        <v>27</v>
      </c>
      <c r="Q120" s="3">
        <v>190</v>
      </c>
      <c r="R120" s="3" t="str">
        <f>IF(OR(G120="12R",G120="12L"),_xlfn.XLOOKUP(C120,DB!$A$2:$A$222,DB!$B$2:$B$222,""),IF(OR(G120="30L",G120="30R"),_xlfn.XLOOKUP(C120,DB!$A$2:$A$222,DB!$C$2:$C$222,""),""))</f>
        <v>NUDAL</v>
      </c>
      <c r="S120" s="3">
        <f t="shared" si="1"/>
        <v>19</v>
      </c>
      <c r="T120" s="3" t="str">
        <f>_xlfn.XLOOKUP(C120,DB!$A$2:$A$222,DB!$D$2:$D$222,"")</f>
        <v>Sector 3</v>
      </c>
    </row>
    <row r="121" spans="1:20" x14ac:dyDescent="0.2">
      <c r="A121" t="s">
        <v>1217</v>
      </c>
      <c r="B121" t="s">
        <v>18</v>
      </c>
      <c r="C121" t="s">
        <v>374</v>
      </c>
      <c r="D121" t="s">
        <v>155</v>
      </c>
      <c r="E121" t="s">
        <v>397</v>
      </c>
      <c r="F121" s="2">
        <v>46279.814351851899</v>
      </c>
      <c r="G121" t="s">
        <v>22</v>
      </c>
      <c r="H121" t="s">
        <v>1503</v>
      </c>
      <c r="I121" s="3">
        <v>390</v>
      </c>
      <c r="J121" t="s">
        <v>24</v>
      </c>
      <c r="K121" t="s">
        <v>25</v>
      </c>
      <c r="L121" s="3">
        <v>360</v>
      </c>
      <c r="M121" t="s">
        <v>33</v>
      </c>
      <c r="N121" s="2">
        <v>46279.834212962996</v>
      </c>
      <c r="O121" s="3">
        <v>390</v>
      </c>
      <c r="P121" t="s">
        <v>27</v>
      </c>
      <c r="Q121" s="3">
        <v>40</v>
      </c>
      <c r="R121" s="3" t="str">
        <f>IF(OR(G121="12R",G121="12L"),_xlfn.XLOOKUP(C121,DB!$A$2:$A$222,DB!$B$2:$B$222,""),IF(OR(G121="30L",G121="30R"),_xlfn.XLOOKUP(C121,DB!$A$2:$A$222,DB!$C$2:$C$222,""),""))</f>
        <v>OMSUK</v>
      </c>
      <c r="S121" s="3">
        <f t="shared" si="1"/>
        <v>19</v>
      </c>
      <c r="T121" s="3" t="str">
        <f>_xlfn.XLOOKUP(C121,DB!$A$2:$A$222,DB!$D$2:$D$222,"")</f>
        <v>Sector 3</v>
      </c>
    </row>
    <row r="122" spans="1:20" x14ac:dyDescent="0.2">
      <c r="A122" t="s">
        <v>839</v>
      </c>
      <c r="B122" t="s">
        <v>18</v>
      </c>
      <c r="C122" t="s">
        <v>840</v>
      </c>
      <c r="D122" t="s">
        <v>73</v>
      </c>
      <c r="E122" t="s">
        <v>3635</v>
      </c>
      <c r="F122" s="2">
        <v>46279.817777777796</v>
      </c>
      <c r="G122" t="s">
        <v>22</v>
      </c>
      <c r="H122" t="s">
        <v>4374</v>
      </c>
      <c r="I122" s="3">
        <v>320</v>
      </c>
      <c r="J122" t="s">
        <v>24</v>
      </c>
      <c r="K122" t="s">
        <v>25</v>
      </c>
      <c r="L122" s="3">
        <v>382</v>
      </c>
      <c r="M122" t="s">
        <v>4375</v>
      </c>
      <c r="N122" s="2">
        <v>46279.839340277802</v>
      </c>
      <c r="O122" s="3">
        <v>320</v>
      </c>
      <c r="P122" t="s">
        <v>27</v>
      </c>
      <c r="Q122" s="3">
        <v>40</v>
      </c>
      <c r="R122" s="3" t="str">
        <f>IF(OR(G122="12R",G122="12L"),_xlfn.XLOOKUP(C122,DB!$A$2:$A$222,DB!$B$2:$B$222,""),IF(OR(G122="30L",G122="30R"),_xlfn.XLOOKUP(C122,DB!$A$2:$A$222,DB!$C$2:$C$222,""),""))</f>
        <v>ENEBA</v>
      </c>
      <c r="S122" s="3">
        <f t="shared" si="1"/>
        <v>19</v>
      </c>
      <c r="T122" s="3" t="str">
        <f>_xlfn.XLOOKUP(C122,DB!$A$2:$A$222,DB!$D$2:$D$222,"")</f>
        <v>Sector 3</v>
      </c>
    </row>
    <row r="123" spans="1:20" x14ac:dyDescent="0.2">
      <c r="A123" t="s">
        <v>466</v>
      </c>
      <c r="B123" t="s">
        <v>18</v>
      </c>
      <c r="C123" t="s">
        <v>467</v>
      </c>
      <c r="D123" t="s">
        <v>65</v>
      </c>
      <c r="E123" t="s">
        <v>3651</v>
      </c>
      <c r="F123" s="2">
        <v>46279.819444444402</v>
      </c>
      <c r="G123" t="s">
        <v>22</v>
      </c>
      <c r="H123" t="s">
        <v>4376</v>
      </c>
      <c r="I123" s="3">
        <v>380</v>
      </c>
      <c r="J123" t="s">
        <v>24</v>
      </c>
      <c r="K123" t="s">
        <v>25</v>
      </c>
      <c r="L123" s="3">
        <v>875</v>
      </c>
      <c r="M123" t="s">
        <v>267</v>
      </c>
      <c r="N123" s="2">
        <v>46279.868125000001</v>
      </c>
      <c r="O123" s="3">
        <v>380</v>
      </c>
      <c r="P123" t="s">
        <v>27</v>
      </c>
      <c r="Q123" s="3">
        <v>190</v>
      </c>
      <c r="R123" s="3" t="str">
        <f>IF(OR(G123="12R",G123="12L"),_xlfn.XLOOKUP(C123,DB!$A$2:$A$222,DB!$B$2:$B$222,""),IF(OR(G123="30L",G123="30R"),_xlfn.XLOOKUP(C123,DB!$A$2:$A$222,DB!$C$2:$C$222,""),""))</f>
        <v>UDGUV</v>
      </c>
      <c r="S123" s="3">
        <f t="shared" si="1"/>
        <v>19</v>
      </c>
      <c r="T123" s="3" t="str">
        <f>_xlfn.XLOOKUP(C123,DB!$A$2:$A$222,DB!$D$2:$D$222,"")</f>
        <v>Sector 2</v>
      </c>
    </row>
    <row r="124" spans="1:20" x14ac:dyDescent="0.2">
      <c r="A124" t="s">
        <v>490</v>
      </c>
      <c r="B124" t="s">
        <v>18</v>
      </c>
      <c r="C124" t="s">
        <v>35</v>
      </c>
      <c r="D124" t="s">
        <v>65</v>
      </c>
      <c r="E124" t="s">
        <v>148</v>
      </c>
      <c r="F124" s="2">
        <v>46279.820729166699</v>
      </c>
      <c r="G124" t="s">
        <v>22</v>
      </c>
      <c r="H124" t="s">
        <v>669</v>
      </c>
      <c r="I124" s="3">
        <v>380</v>
      </c>
      <c r="J124" t="s">
        <v>24</v>
      </c>
      <c r="K124" t="s">
        <v>25</v>
      </c>
      <c r="L124" s="3">
        <v>35</v>
      </c>
      <c r="M124" t="s">
        <v>39</v>
      </c>
      <c r="N124" s="2">
        <v>46279.865219907399</v>
      </c>
      <c r="O124" s="3">
        <v>380</v>
      </c>
      <c r="P124" t="s">
        <v>27</v>
      </c>
      <c r="Q124" s="3">
        <v>190</v>
      </c>
      <c r="R124" s="3" t="str">
        <f>IF(OR(G124="12R",G124="12L"),_xlfn.XLOOKUP(C124,DB!$A$2:$A$222,DB!$B$2:$B$222,""),IF(OR(G124="30L",G124="30R"),_xlfn.XLOOKUP(C124,DB!$A$2:$A$222,DB!$C$2:$C$222,""),""))</f>
        <v>UDGUV</v>
      </c>
      <c r="S124" s="3">
        <f t="shared" si="1"/>
        <v>19</v>
      </c>
      <c r="T124" s="3" t="str">
        <f>_xlfn.XLOOKUP(C124,DB!$A$2:$A$222,DB!$D$2:$D$222,"")</f>
        <v>Sector 2</v>
      </c>
    </row>
    <row r="125" spans="1:20" x14ac:dyDescent="0.2">
      <c r="A125" t="s">
        <v>445</v>
      </c>
      <c r="B125" t="s">
        <v>18</v>
      </c>
      <c r="C125" t="s">
        <v>182</v>
      </c>
      <c r="D125" t="s">
        <v>73</v>
      </c>
      <c r="E125" t="s">
        <v>4377</v>
      </c>
      <c r="F125" s="2">
        <v>46279.822650463</v>
      </c>
      <c r="G125" t="s">
        <v>22</v>
      </c>
      <c r="H125" t="s">
        <v>4378</v>
      </c>
      <c r="I125" s="3">
        <v>350</v>
      </c>
      <c r="J125" t="s">
        <v>24</v>
      </c>
      <c r="K125" t="s">
        <v>25</v>
      </c>
      <c r="L125" s="3">
        <v>343</v>
      </c>
      <c r="M125" t="s">
        <v>1058</v>
      </c>
      <c r="N125" s="2">
        <v>46279.843240740702</v>
      </c>
      <c r="O125" s="3">
        <v>350</v>
      </c>
      <c r="P125" t="s">
        <v>27</v>
      </c>
      <c r="Q125" s="3">
        <v>40</v>
      </c>
      <c r="R125" s="3" t="str">
        <f>IF(OR(G125="12R",G125="12L"),_xlfn.XLOOKUP(C125,DB!$A$2:$A$222,DB!$B$2:$B$222,""),IF(OR(G125="30L",G125="30R"),_xlfn.XLOOKUP(C125,DB!$A$2:$A$222,DB!$C$2:$C$222,""),""))</f>
        <v>ENEBA</v>
      </c>
      <c r="S125" s="3">
        <f t="shared" si="1"/>
        <v>19</v>
      </c>
      <c r="T125" s="3" t="str">
        <f>_xlfn.XLOOKUP(C125,DB!$A$2:$A$222,DB!$D$2:$D$222,"")</f>
        <v>Sector 3</v>
      </c>
    </row>
    <row r="126" spans="1:20" x14ac:dyDescent="0.2">
      <c r="A126" t="s">
        <v>459</v>
      </c>
      <c r="B126" t="s">
        <v>18</v>
      </c>
      <c r="C126" t="s">
        <v>249</v>
      </c>
      <c r="D126" t="s">
        <v>73</v>
      </c>
      <c r="E126" t="s">
        <v>1137</v>
      </c>
      <c r="F126" s="2">
        <v>46279.824965277803</v>
      </c>
      <c r="G126" t="s">
        <v>22</v>
      </c>
      <c r="H126" t="s">
        <v>4379</v>
      </c>
      <c r="I126" s="3">
        <v>330</v>
      </c>
      <c r="J126" t="s">
        <v>24</v>
      </c>
      <c r="K126" t="s">
        <v>25</v>
      </c>
      <c r="L126" s="3">
        <v>364</v>
      </c>
      <c r="M126" t="s">
        <v>1537</v>
      </c>
      <c r="N126" s="2">
        <v>46279.846111111103</v>
      </c>
      <c r="O126" s="3">
        <v>330</v>
      </c>
      <c r="P126" t="s">
        <v>27</v>
      </c>
      <c r="Q126" s="3">
        <v>40</v>
      </c>
      <c r="R126" s="3" t="str">
        <f>IF(OR(G126="12R",G126="12L"),_xlfn.XLOOKUP(C126,DB!$A$2:$A$222,DB!$B$2:$B$222,""),IF(OR(G126="30L",G126="30R"),_xlfn.XLOOKUP(C126,DB!$A$2:$A$222,DB!$C$2:$C$222,""),""))</f>
        <v>OMSUK</v>
      </c>
      <c r="S126" s="3">
        <f t="shared" si="1"/>
        <v>19</v>
      </c>
      <c r="T126" s="3" t="str">
        <f>_xlfn.XLOOKUP(C126,DB!$A$2:$A$222,DB!$D$2:$D$222,"")</f>
        <v>Sector 3</v>
      </c>
    </row>
    <row r="127" spans="1:20" x14ac:dyDescent="0.2">
      <c r="A127" t="s">
        <v>4380</v>
      </c>
      <c r="B127" t="s">
        <v>18</v>
      </c>
      <c r="C127" t="s">
        <v>3676</v>
      </c>
      <c r="D127" t="s">
        <v>1307</v>
      </c>
      <c r="E127" t="s">
        <v>4380</v>
      </c>
      <c r="F127" s="2">
        <v>46279.826249999998</v>
      </c>
      <c r="G127" t="s">
        <v>22</v>
      </c>
      <c r="H127" t="s">
        <v>4381</v>
      </c>
      <c r="I127" s="3">
        <v>430</v>
      </c>
      <c r="J127" t="s">
        <v>24</v>
      </c>
      <c r="K127" t="s">
        <v>62</v>
      </c>
      <c r="L127" s="3">
        <v>430</v>
      </c>
      <c r="M127" t="s">
        <v>308</v>
      </c>
      <c r="N127" s="2">
        <v>46279.851724537002</v>
      </c>
      <c r="O127" s="3">
        <v>430</v>
      </c>
      <c r="P127" t="s">
        <v>27</v>
      </c>
      <c r="Q127" s="3">
        <v>40</v>
      </c>
      <c r="R127" s="3" t="str">
        <f>IF(OR(G127="12R",G127="12L"),_xlfn.XLOOKUP(C127,DB!$A$2:$A$222,DB!$B$2:$B$222,""),IF(OR(G127="30L",G127="30R"),_xlfn.XLOOKUP(C127,DB!$A$2:$A$222,DB!$C$2:$C$222,""),""))</f>
        <v>ENEBA</v>
      </c>
      <c r="S127" s="3">
        <f t="shared" si="1"/>
        <v>19</v>
      </c>
      <c r="T127" s="3" t="str">
        <f>_xlfn.XLOOKUP(C127,DB!$A$2:$A$222,DB!$D$2:$D$222,"")</f>
        <v>Sector 3</v>
      </c>
    </row>
    <row r="128" spans="1:20" x14ac:dyDescent="0.2">
      <c r="A128" t="s">
        <v>470</v>
      </c>
      <c r="B128" t="s">
        <v>18</v>
      </c>
      <c r="C128" t="s">
        <v>298</v>
      </c>
      <c r="D128" t="s">
        <v>73</v>
      </c>
      <c r="E128" t="s">
        <v>4382</v>
      </c>
      <c r="F128" s="2">
        <v>46279.8276736111</v>
      </c>
      <c r="G128" t="s">
        <v>22</v>
      </c>
      <c r="H128" t="s">
        <v>4383</v>
      </c>
      <c r="I128" s="3">
        <v>310</v>
      </c>
      <c r="J128" t="s">
        <v>24</v>
      </c>
      <c r="K128" t="s">
        <v>25</v>
      </c>
      <c r="L128" s="3">
        <v>362</v>
      </c>
      <c r="M128" t="s">
        <v>33</v>
      </c>
      <c r="N128" s="2">
        <v>46279.848935185197</v>
      </c>
      <c r="O128" s="3">
        <v>310</v>
      </c>
      <c r="P128" t="s">
        <v>27</v>
      </c>
      <c r="Q128" s="3">
        <v>40</v>
      </c>
      <c r="R128" s="3" t="str">
        <f>IF(OR(G128="12R",G128="12L"),_xlfn.XLOOKUP(C128,DB!$A$2:$A$222,DB!$B$2:$B$222,""),IF(OR(G128="30L",G128="30R"),_xlfn.XLOOKUP(C128,DB!$A$2:$A$222,DB!$C$2:$C$222,""),""))</f>
        <v>OMSUK</v>
      </c>
      <c r="S128" s="3">
        <f t="shared" si="1"/>
        <v>19</v>
      </c>
      <c r="T128" s="3" t="str">
        <f>_xlfn.XLOOKUP(C128,DB!$A$2:$A$222,DB!$D$2:$D$222,"")</f>
        <v>Sector 3</v>
      </c>
    </row>
    <row r="129" spans="1:20" x14ac:dyDescent="0.2">
      <c r="A129" t="s">
        <v>490</v>
      </c>
      <c r="B129" t="s">
        <v>18</v>
      </c>
      <c r="C129" t="s">
        <v>35</v>
      </c>
      <c r="D129" t="s">
        <v>65</v>
      </c>
      <c r="F129" s="2">
        <v>46279.830046296302</v>
      </c>
      <c r="G129" t="s">
        <v>22</v>
      </c>
      <c r="H129" t="s">
        <v>4384</v>
      </c>
      <c r="I129" s="3">
        <v>380</v>
      </c>
      <c r="J129" t="s">
        <v>24</v>
      </c>
      <c r="K129" t="s">
        <v>25</v>
      </c>
      <c r="L129" s="3">
        <v>865</v>
      </c>
      <c r="M129" t="s">
        <v>39</v>
      </c>
      <c r="N129" s="2">
        <v>46279.878032407403</v>
      </c>
      <c r="O129" s="3">
        <v>340</v>
      </c>
      <c r="P129" t="s">
        <v>27</v>
      </c>
      <c r="Q129" s="3">
        <v>190</v>
      </c>
      <c r="R129" s="3" t="str">
        <f>IF(OR(G129="12R",G129="12L"),_xlfn.XLOOKUP(C129,DB!$A$2:$A$222,DB!$B$2:$B$222,""),IF(OR(G129="30L",G129="30R"),_xlfn.XLOOKUP(C129,DB!$A$2:$A$222,DB!$C$2:$C$222,""),""))</f>
        <v>UDGUV</v>
      </c>
      <c r="S129" s="3">
        <f t="shared" si="1"/>
        <v>19</v>
      </c>
      <c r="T129" s="3" t="str">
        <f>_xlfn.XLOOKUP(C129,DB!$A$2:$A$222,DB!$D$2:$D$222,"")</f>
        <v>Sector 2</v>
      </c>
    </row>
    <row r="130" spans="1:20" x14ac:dyDescent="0.2">
      <c r="A130" t="s">
        <v>493</v>
      </c>
      <c r="B130" t="s">
        <v>18</v>
      </c>
      <c r="C130" t="s">
        <v>467</v>
      </c>
      <c r="D130" t="s">
        <v>65</v>
      </c>
      <c r="E130" t="s">
        <v>1952</v>
      </c>
      <c r="F130" s="2">
        <v>46279.831944444399</v>
      </c>
      <c r="G130" t="s">
        <v>22</v>
      </c>
      <c r="H130" t="s">
        <v>4385</v>
      </c>
      <c r="I130" s="3">
        <v>380</v>
      </c>
      <c r="J130" t="s">
        <v>24</v>
      </c>
      <c r="K130" t="s">
        <v>25</v>
      </c>
      <c r="L130" s="3">
        <v>865</v>
      </c>
      <c r="M130" t="s">
        <v>267</v>
      </c>
      <c r="N130" s="2">
        <v>46279.879803240699</v>
      </c>
      <c r="O130" s="3">
        <v>380</v>
      </c>
      <c r="P130" t="s">
        <v>27</v>
      </c>
      <c r="Q130" s="3">
        <v>190</v>
      </c>
      <c r="R130" s="3" t="str">
        <f>IF(OR(G130="12R",G130="12L"),_xlfn.XLOOKUP(C130,DB!$A$2:$A$222,DB!$B$2:$B$222,""),IF(OR(G130="30L",G130="30R"),_xlfn.XLOOKUP(C130,DB!$A$2:$A$222,DB!$C$2:$C$222,""),""))</f>
        <v>UDGUV</v>
      </c>
      <c r="S130" s="3">
        <f t="shared" si="1"/>
        <v>19</v>
      </c>
      <c r="T130" s="3" t="str">
        <f>_xlfn.XLOOKUP(C130,DB!$A$2:$A$222,DB!$D$2:$D$222,"")</f>
        <v>Sector 2</v>
      </c>
    </row>
    <row r="131" spans="1:20" x14ac:dyDescent="0.2">
      <c r="A131" t="s">
        <v>473</v>
      </c>
      <c r="B131" t="s">
        <v>18</v>
      </c>
      <c r="C131" t="s">
        <v>48</v>
      </c>
      <c r="D131" t="s">
        <v>49</v>
      </c>
      <c r="E131" t="s">
        <v>295</v>
      </c>
      <c r="F131" s="2">
        <v>46279.837986111103</v>
      </c>
      <c r="G131" t="s">
        <v>22</v>
      </c>
      <c r="H131" t="s">
        <v>4386</v>
      </c>
      <c r="I131" s="3">
        <v>360</v>
      </c>
      <c r="J131" t="s">
        <v>24</v>
      </c>
      <c r="K131" t="s">
        <v>25</v>
      </c>
      <c r="L131" s="3">
        <v>861</v>
      </c>
      <c r="M131" t="s">
        <v>52</v>
      </c>
      <c r="N131" s="2">
        <v>46279.884722222203</v>
      </c>
      <c r="O131" s="3">
        <v>360</v>
      </c>
      <c r="P131" t="s">
        <v>27</v>
      </c>
      <c r="Q131" s="3">
        <v>190</v>
      </c>
      <c r="R131" s="3" t="str">
        <f>IF(OR(G131="12R",G131="12L"),_xlfn.XLOOKUP(C131,DB!$A$2:$A$222,DB!$B$2:$B$222,""),IF(OR(G131="30L",G131="30R"),_xlfn.XLOOKUP(C131,DB!$A$2:$A$222,DB!$C$2:$C$222,""),""))</f>
        <v>UDGUV</v>
      </c>
      <c r="S131" s="3">
        <f t="shared" ref="S131:S194" si="2">HOUR(F131)</f>
        <v>20</v>
      </c>
      <c r="T131" s="3" t="str">
        <f>_xlfn.XLOOKUP(C131,DB!$A$2:$A$222,DB!$D$2:$D$222,"")</f>
        <v>Sector 2</v>
      </c>
    </row>
    <row r="132" spans="1:20" x14ac:dyDescent="0.2">
      <c r="A132" t="s">
        <v>487</v>
      </c>
      <c r="B132" t="s">
        <v>18</v>
      </c>
      <c r="C132" t="s">
        <v>136</v>
      </c>
      <c r="D132" t="s">
        <v>36</v>
      </c>
      <c r="E132" t="s">
        <v>4387</v>
      </c>
      <c r="F132" s="2">
        <v>46279.839317129597</v>
      </c>
      <c r="G132" t="s">
        <v>22</v>
      </c>
      <c r="H132" t="s">
        <v>4388</v>
      </c>
      <c r="I132" s="3">
        <v>380</v>
      </c>
      <c r="J132" t="s">
        <v>24</v>
      </c>
      <c r="K132" t="s">
        <v>25</v>
      </c>
      <c r="L132" s="3">
        <v>858</v>
      </c>
      <c r="M132" t="s">
        <v>52</v>
      </c>
      <c r="N132" s="2">
        <v>46279.886666666702</v>
      </c>
      <c r="O132" s="3">
        <v>380</v>
      </c>
      <c r="P132" t="s">
        <v>27</v>
      </c>
      <c r="Q132" s="3">
        <v>190</v>
      </c>
      <c r="R132" s="3" t="str">
        <f>IF(OR(G132="12R",G132="12L"),_xlfn.XLOOKUP(C132,DB!$A$2:$A$222,DB!$B$2:$B$222,""),IF(OR(G132="30L",G132="30R"),_xlfn.XLOOKUP(C132,DB!$A$2:$A$222,DB!$C$2:$C$222,""),""))</f>
        <v>UDGUV</v>
      </c>
      <c r="S132" s="3">
        <f t="shared" si="2"/>
        <v>20</v>
      </c>
      <c r="T132" s="3" t="str">
        <f>_xlfn.XLOOKUP(C132,DB!$A$2:$A$222,DB!$D$2:$D$222,"")</f>
        <v>Sector 2</v>
      </c>
    </row>
    <row r="133" spans="1:20" x14ac:dyDescent="0.2">
      <c r="A133" t="s">
        <v>479</v>
      </c>
      <c r="B133" t="s">
        <v>18</v>
      </c>
      <c r="C133" t="s">
        <v>164</v>
      </c>
      <c r="D133" t="s">
        <v>49</v>
      </c>
      <c r="E133" t="s">
        <v>4389</v>
      </c>
      <c r="F133" s="2">
        <v>46279.840474536999</v>
      </c>
      <c r="G133" t="s">
        <v>22</v>
      </c>
      <c r="H133" t="s">
        <v>4390</v>
      </c>
      <c r="I133" s="3">
        <v>340</v>
      </c>
      <c r="J133" t="s">
        <v>24</v>
      </c>
      <c r="K133" t="s">
        <v>25</v>
      </c>
      <c r="L133" s="3">
        <v>535</v>
      </c>
      <c r="M133" t="s">
        <v>1668</v>
      </c>
      <c r="N133" s="2">
        <v>46279.869085648097</v>
      </c>
      <c r="O133" s="3">
        <v>340</v>
      </c>
      <c r="P133" t="s">
        <v>27</v>
      </c>
      <c r="Q133" s="3">
        <v>40</v>
      </c>
      <c r="R133" s="3" t="str">
        <f>IF(OR(G133="12R",G133="12L"),_xlfn.XLOOKUP(C133,DB!$A$2:$A$222,DB!$B$2:$B$222,""),IF(OR(G133="30L",G133="30R"),_xlfn.XLOOKUP(C133,DB!$A$2:$A$222,DB!$C$2:$C$222,""),""))</f>
        <v>ENEBA</v>
      </c>
      <c r="S133" s="3">
        <f t="shared" si="2"/>
        <v>20</v>
      </c>
      <c r="T133" s="3" t="str">
        <f>_xlfn.XLOOKUP(C133,DB!$A$2:$A$222,DB!$D$2:$D$222,"")</f>
        <v>Sector 3</v>
      </c>
    </row>
    <row r="134" spans="1:20" x14ac:dyDescent="0.2">
      <c r="A134" t="s">
        <v>483</v>
      </c>
      <c r="B134" t="s">
        <v>18</v>
      </c>
      <c r="C134" t="s">
        <v>48</v>
      </c>
      <c r="D134" t="s">
        <v>73</v>
      </c>
      <c r="E134" t="s">
        <v>2186</v>
      </c>
      <c r="F134" s="2">
        <v>46279.841655092598</v>
      </c>
      <c r="G134" t="s">
        <v>22</v>
      </c>
      <c r="H134" t="s">
        <v>4391</v>
      </c>
      <c r="I134" s="3">
        <v>340</v>
      </c>
      <c r="J134" t="s">
        <v>24</v>
      </c>
      <c r="K134" t="s">
        <v>25</v>
      </c>
      <c r="L134" s="3">
        <v>856</v>
      </c>
      <c r="M134" t="s">
        <v>52</v>
      </c>
      <c r="N134" s="2">
        <v>46279.887199074103</v>
      </c>
      <c r="O134" s="3">
        <v>340</v>
      </c>
      <c r="P134" t="s">
        <v>27</v>
      </c>
      <c r="Q134" s="3">
        <v>190</v>
      </c>
      <c r="R134" s="3" t="str">
        <f>IF(OR(G134="12R",G134="12L"),_xlfn.XLOOKUP(C134,DB!$A$2:$A$222,DB!$B$2:$B$222,""),IF(OR(G134="30L",G134="30R"),_xlfn.XLOOKUP(C134,DB!$A$2:$A$222,DB!$C$2:$C$222,""),""))</f>
        <v>UDGUV</v>
      </c>
      <c r="S134" s="3">
        <f t="shared" si="2"/>
        <v>20</v>
      </c>
      <c r="T134" s="3" t="str">
        <f>_xlfn.XLOOKUP(C134,DB!$A$2:$A$222,DB!$D$2:$D$222,"")</f>
        <v>Sector 2</v>
      </c>
    </row>
    <row r="135" spans="1:20" x14ac:dyDescent="0.2">
      <c r="A135" t="s">
        <v>415</v>
      </c>
      <c r="B135" t="s">
        <v>18</v>
      </c>
      <c r="C135" t="s">
        <v>173</v>
      </c>
      <c r="D135" t="s">
        <v>73</v>
      </c>
      <c r="E135" t="s">
        <v>837</v>
      </c>
      <c r="F135" s="2">
        <v>46279.842569444401</v>
      </c>
      <c r="G135" t="s">
        <v>22</v>
      </c>
      <c r="H135" t="s">
        <v>4392</v>
      </c>
      <c r="I135" s="3">
        <v>360</v>
      </c>
      <c r="J135" t="s">
        <v>24</v>
      </c>
      <c r="K135" t="s">
        <v>25</v>
      </c>
      <c r="L135" s="3">
        <v>514</v>
      </c>
      <c r="M135" t="s">
        <v>2227</v>
      </c>
      <c r="N135" s="2">
        <v>46279.869768518503</v>
      </c>
      <c r="O135" s="3">
        <v>320</v>
      </c>
      <c r="P135" t="s">
        <v>27</v>
      </c>
      <c r="Q135" s="3">
        <v>40</v>
      </c>
      <c r="R135" s="3" t="str">
        <f>IF(OR(G135="12R",G135="12L"),_xlfn.XLOOKUP(C135,DB!$A$2:$A$222,DB!$B$2:$B$222,""),IF(OR(G135="30L",G135="30R"),_xlfn.XLOOKUP(C135,DB!$A$2:$A$222,DB!$C$2:$C$222,""),""))</f>
        <v>ENEBA</v>
      </c>
      <c r="S135" s="3">
        <f t="shared" si="2"/>
        <v>20</v>
      </c>
      <c r="T135" s="3" t="str">
        <f>_xlfn.XLOOKUP(C135,DB!$A$2:$A$222,DB!$D$2:$D$222,"")</f>
        <v>Sector 3</v>
      </c>
    </row>
    <row r="136" spans="1:20" x14ac:dyDescent="0.2">
      <c r="A136" t="s">
        <v>3154</v>
      </c>
      <c r="B136" t="s">
        <v>18</v>
      </c>
      <c r="C136" t="s">
        <v>305</v>
      </c>
      <c r="D136" t="s">
        <v>174</v>
      </c>
      <c r="E136" t="s">
        <v>4393</v>
      </c>
      <c r="F136" s="2">
        <v>46279.844050925902</v>
      </c>
      <c r="G136" t="s">
        <v>22</v>
      </c>
      <c r="H136" t="s">
        <v>4394</v>
      </c>
      <c r="I136" s="3">
        <v>340</v>
      </c>
      <c r="J136" t="s">
        <v>24</v>
      </c>
      <c r="K136" t="s">
        <v>25</v>
      </c>
      <c r="L136" s="3">
        <v>432</v>
      </c>
      <c r="M136" t="s">
        <v>4230</v>
      </c>
      <c r="N136" s="2">
        <v>46279.867847222202</v>
      </c>
      <c r="O136" s="3">
        <v>360</v>
      </c>
      <c r="P136" t="s">
        <v>27</v>
      </c>
      <c r="Q136" s="3">
        <v>40</v>
      </c>
      <c r="R136" s="3" t="str">
        <f>IF(OR(G136="12R",G136="12L"),_xlfn.XLOOKUP(C136,DB!$A$2:$A$222,DB!$B$2:$B$222,""),IF(OR(G136="30L",G136="30R"),_xlfn.XLOOKUP(C136,DB!$A$2:$A$222,DB!$C$2:$C$222,""),""))</f>
        <v>ENEBA</v>
      </c>
      <c r="S136" s="3">
        <f t="shared" si="2"/>
        <v>20</v>
      </c>
      <c r="T136" s="3" t="str">
        <f>_xlfn.XLOOKUP(C136,DB!$A$2:$A$222,DB!$D$2:$D$222,"")</f>
        <v>Sector 3</v>
      </c>
    </row>
    <row r="137" spans="1:20" x14ac:dyDescent="0.2">
      <c r="A137" t="s">
        <v>395</v>
      </c>
      <c r="B137" t="s">
        <v>18</v>
      </c>
      <c r="C137" t="s">
        <v>396</v>
      </c>
      <c r="D137" t="s">
        <v>155</v>
      </c>
      <c r="E137" t="s">
        <v>1234</v>
      </c>
      <c r="F137" s="2">
        <v>46279.845462963</v>
      </c>
      <c r="G137" t="s">
        <v>22</v>
      </c>
      <c r="H137" t="s">
        <v>4395</v>
      </c>
      <c r="I137" s="3">
        <v>380</v>
      </c>
      <c r="J137" t="s">
        <v>24</v>
      </c>
      <c r="K137" t="s">
        <v>25</v>
      </c>
      <c r="L137" s="3">
        <v>524</v>
      </c>
      <c r="M137" t="s">
        <v>4396</v>
      </c>
      <c r="N137" s="2">
        <v>46279.872812499998</v>
      </c>
      <c r="O137" s="3">
        <v>380</v>
      </c>
      <c r="P137" t="s">
        <v>27</v>
      </c>
      <c r="Q137" s="3">
        <v>40</v>
      </c>
      <c r="R137" s="3" t="str">
        <f>IF(OR(G137="12R",G137="12L"),_xlfn.XLOOKUP(C137,DB!$A$2:$A$222,DB!$B$2:$B$222,""),IF(OR(G137="30L",G137="30R"),_xlfn.XLOOKUP(C137,DB!$A$2:$A$222,DB!$C$2:$C$222,""),""))</f>
        <v>UDGUV</v>
      </c>
      <c r="S137" s="3">
        <f t="shared" si="2"/>
        <v>20</v>
      </c>
      <c r="T137" s="3" t="str">
        <f>_xlfn.XLOOKUP(C137,DB!$A$2:$A$222,DB!$D$2:$D$222,"")</f>
        <v>Sector 2</v>
      </c>
    </row>
    <row r="138" spans="1:20" x14ac:dyDescent="0.2">
      <c r="A138" t="s">
        <v>412</v>
      </c>
      <c r="B138" t="s">
        <v>18</v>
      </c>
      <c r="C138" t="s">
        <v>164</v>
      </c>
      <c r="D138" t="s">
        <v>165</v>
      </c>
      <c r="E138" t="s">
        <v>4397</v>
      </c>
      <c r="F138" s="2">
        <v>46279.847777777803</v>
      </c>
      <c r="G138" t="s">
        <v>22</v>
      </c>
      <c r="H138" t="s">
        <v>4398</v>
      </c>
      <c r="I138" s="3">
        <v>300</v>
      </c>
      <c r="J138" t="s">
        <v>24</v>
      </c>
      <c r="K138" t="s">
        <v>25</v>
      </c>
      <c r="L138" s="3">
        <v>544</v>
      </c>
      <c r="M138" t="s">
        <v>177</v>
      </c>
      <c r="N138" s="2">
        <v>46279.875659722202</v>
      </c>
      <c r="O138" s="3">
        <v>300</v>
      </c>
      <c r="P138" t="s">
        <v>27</v>
      </c>
      <c r="Q138" s="3">
        <v>40</v>
      </c>
      <c r="R138" s="3" t="str">
        <f>IF(OR(G138="12R",G138="12L"),_xlfn.XLOOKUP(C138,DB!$A$2:$A$222,DB!$B$2:$B$222,""),IF(OR(G138="30L",G138="30R"),_xlfn.XLOOKUP(C138,DB!$A$2:$A$222,DB!$C$2:$C$222,""),""))</f>
        <v>ENEBA</v>
      </c>
      <c r="S138" s="3">
        <f t="shared" si="2"/>
        <v>20</v>
      </c>
      <c r="T138" s="3" t="str">
        <f>_xlfn.XLOOKUP(C138,DB!$A$2:$A$222,DB!$D$2:$D$222,"")</f>
        <v>Sector 3</v>
      </c>
    </row>
    <row r="139" spans="1:20" x14ac:dyDescent="0.2">
      <c r="A139" t="s">
        <v>452</v>
      </c>
      <c r="B139" t="s">
        <v>18</v>
      </c>
      <c r="C139" t="s">
        <v>453</v>
      </c>
      <c r="D139" t="s">
        <v>165</v>
      </c>
      <c r="E139" t="s">
        <v>4399</v>
      </c>
      <c r="F139" s="2">
        <v>46279.849189814799</v>
      </c>
      <c r="G139" t="s">
        <v>22</v>
      </c>
      <c r="H139" t="s">
        <v>4400</v>
      </c>
      <c r="I139" s="3">
        <v>300</v>
      </c>
      <c r="J139" t="s">
        <v>24</v>
      </c>
      <c r="K139" t="s">
        <v>25</v>
      </c>
      <c r="L139" s="3">
        <v>858</v>
      </c>
      <c r="M139" t="s">
        <v>39</v>
      </c>
      <c r="N139" s="2">
        <v>46279.894641203697</v>
      </c>
      <c r="O139" s="3">
        <v>300</v>
      </c>
      <c r="P139" t="s">
        <v>27</v>
      </c>
      <c r="Q139" s="3">
        <v>190</v>
      </c>
      <c r="R139" s="3" t="str">
        <f>IF(OR(G139="12R",G139="12L"),_xlfn.XLOOKUP(C139,DB!$A$2:$A$222,DB!$B$2:$B$222,""),IF(OR(G139="30L",G139="30R"),_xlfn.XLOOKUP(C139,DB!$A$2:$A$222,DB!$C$2:$C$222,""),""))</f>
        <v>UDGUV</v>
      </c>
      <c r="S139" s="3">
        <f t="shared" si="2"/>
        <v>20</v>
      </c>
      <c r="T139" s="3" t="str">
        <f>_xlfn.XLOOKUP(C139,DB!$A$2:$A$222,DB!$D$2:$D$222,"")</f>
        <v>Sector 2</v>
      </c>
    </row>
    <row r="140" spans="1:20" x14ac:dyDescent="0.2">
      <c r="A140" t="s">
        <v>496</v>
      </c>
      <c r="B140" t="s">
        <v>18</v>
      </c>
      <c r="C140" t="s">
        <v>59</v>
      </c>
      <c r="D140" t="s">
        <v>65</v>
      </c>
      <c r="E140" t="s">
        <v>3519</v>
      </c>
      <c r="F140" s="2">
        <v>46279.850833333301</v>
      </c>
      <c r="G140" t="s">
        <v>22</v>
      </c>
      <c r="H140" t="s">
        <v>4401</v>
      </c>
      <c r="I140" s="3">
        <v>380</v>
      </c>
      <c r="J140" t="s">
        <v>24</v>
      </c>
      <c r="K140" t="s">
        <v>25</v>
      </c>
      <c r="L140" s="3">
        <v>852</v>
      </c>
      <c r="M140" t="s">
        <v>52</v>
      </c>
      <c r="N140" s="2">
        <v>46279.897812499999</v>
      </c>
      <c r="O140" s="3">
        <v>380</v>
      </c>
      <c r="P140" t="s">
        <v>27</v>
      </c>
      <c r="Q140" s="3">
        <v>190</v>
      </c>
      <c r="R140" s="3" t="str">
        <f>IF(OR(G140="12R",G140="12L"),_xlfn.XLOOKUP(C140,DB!$A$2:$A$222,DB!$B$2:$B$222,""),IF(OR(G140="30L",G140="30R"),_xlfn.XLOOKUP(C140,DB!$A$2:$A$222,DB!$C$2:$C$222,""),""))</f>
        <v>UDGUV</v>
      </c>
      <c r="S140" s="3">
        <f t="shared" si="2"/>
        <v>20</v>
      </c>
      <c r="T140" s="3" t="str">
        <f>_xlfn.XLOOKUP(C140,DB!$A$2:$A$222,DB!$D$2:$D$222,"")</f>
        <v>Sector 2</v>
      </c>
    </row>
    <row r="141" spans="1:20" x14ac:dyDescent="0.2">
      <c r="A141" t="s">
        <v>560</v>
      </c>
      <c r="B141" t="s">
        <v>18</v>
      </c>
      <c r="C141" t="s">
        <v>310</v>
      </c>
      <c r="D141" t="s">
        <v>36</v>
      </c>
      <c r="E141" t="s">
        <v>4402</v>
      </c>
      <c r="F141" s="2">
        <v>46279.8517013889</v>
      </c>
      <c r="G141" t="s">
        <v>22</v>
      </c>
      <c r="H141" t="s">
        <v>312</v>
      </c>
      <c r="I141" s="3">
        <v>350</v>
      </c>
      <c r="J141" t="s">
        <v>24</v>
      </c>
      <c r="K141" t="s">
        <v>25</v>
      </c>
      <c r="L141" s="3">
        <v>136</v>
      </c>
      <c r="M141" t="s">
        <v>45</v>
      </c>
      <c r="N141" s="2">
        <v>46279.861365740697</v>
      </c>
      <c r="O141" s="3">
        <v>249</v>
      </c>
      <c r="P141" t="s">
        <v>27</v>
      </c>
      <c r="Q141" s="3">
        <v>190</v>
      </c>
      <c r="R141" s="3" t="str">
        <f>IF(OR(G141="12R",G141="12L"),_xlfn.XLOOKUP(C141,DB!$A$2:$A$222,DB!$B$2:$B$222,""),IF(OR(G141="30L",G141="30R"),_xlfn.XLOOKUP(C141,DB!$A$2:$A$222,DB!$C$2:$C$222,""),""))</f>
        <v>NUDAL</v>
      </c>
      <c r="S141" s="3">
        <f t="shared" si="2"/>
        <v>20</v>
      </c>
      <c r="T141" s="3" t="str">
        <f>_xlfn.XLOOKUP(C141,DB!$A$2:$A$222,DB!$D$2:$D$222,"")</f>
        <v>Sector 3</v>
      </c>
    </row>
    <row r="142" spans="1:20" x14ac:dyDescent="0.2">
      <c r="A142" t="s">
        <v>499</v>
      </c>
      <c r="B142" t="s">
        <v>18</v>
      </c>
      <c r="C142" t="s">
        <v>48</v>
      </c>
      <c r="D142" t="s">
        <v>20</v>
      </c>
      <c r="E142" t="s">
        <v>650</v>
      </c>
      <c r="F142" s="2">
        <v>46279.854409722197</v>
      </c>
      <c r="G142" t="s">
        <v>22</v>
      </c>
      <c r="H142" t="s">
        <v>4403</v>
      </c>
      <c r="I142" s="3">
        <v>360</v>
      </c>
      <c r="J142" t="s">
        <v>24</v>
      </c>
      <c r="K142" t="s">
        <v>25</v>
      </c>
      <c r="L142" s="3">
        <v>854</v>
      </c>
      <c r="M142" t="s">
        <v>52</v>
      </c>
      <c r="N142" s="2">
        <v>46279.900520833296</v>
      </c>
      <c r="O142" s="3">
        <v>360</v>
      </c>
      <c r="P142" t="s">
        <v>27</v>
      </c>
      <c r="Q142" s="3">
        <v>190</v>
      </c>
      <c r="R142" s="3" t="str">
        <f>IF(OR(G142="12R",G142="12L"),_xlfn.XLOOKUP(C142,DB!$A$2:$A$222,DB!$B$2:$B$222,""),IF(OR(G142="30L",G142="30R"),_xlfn.XLOOKUP(C142,DB!$A$2:$A$222,DB!$C$2:$C$222,""),""))</f>
        <v>UDGUV</v>
      </c>
      <c r="S142" s="3">
        <f t="shared" si="2"/>
        <v>20</v>
      </c>
      <c r="T142" s="3" t="str">
        <f>_xlfn.XLOOKUP(C142,DB!$A$2:$A$222,DB!$D$2:$D$222,"")</f>
        <v>Sector 2</v>
      </c>
    </row>
    <row r="143" spans="1:20" x14ac:dyDescent="0.2">
      <c r="A143" t="s">
        <v>3162</v>
      </c>
      <c r="B143" t="s">
        <v>18</v>
      </c>
      <c r="C143" t="s">
        <v>173</v>
      </c>
      <c r="D143" t="s">
        <v>30</v>
      </c>
      <c r="E143" t="s">
        <v>4404</v>
      </c>
      <c r="F143" s="2">
        <v>46279.856273148202</v>
      </c>
      <c r="G143" t="s">
        <v>22</v>
      </c>
      <c r="H143" t="s">
        <v>4405</v>
      </c>
      <c r="I143" s="3">
        <v>360</v>
      </c>
      <c r="J143" t="s">
        <v>24</v>
      </c>
      <c r="K143" t="s">
        <v>25</v>
      </c>
      <c r="L143" s="3">
        <v>499</v>
      </c>
      <c r="M143" t="s">
        <v>2915</v>
      </c>
      <c r="N143" s="2">
        <v>46279.883587962999</v>
      </c>
      <c r="O143" s="3">
        <v>360</v>
      </c>
      <c r="P143" t="s">
        <v>27</v>
      </c>
      <c r="Q143" s="3">
        <v>40</v>
      </c>
      <c r="R143" s="3" t="str">
        <f>IF(OR(G143="12R",G143="12L"),_xlfn.XLOOKUP(C143,DB!$A$2:$A$222,DB!$B$2:$B$222,""),IF(OR(G143="30L",G143="30R"),_xlfn.XLOOKUP(C143,DB!$A$2:$A$222,DB!$C$2:$C$222,""),""))</f>
        <v>ENEBA</v>
      </c>
      <c r="S143" s="3">
        <f t="shared" si="2"/>
        <v>20</v>
      </c>
      <c r="T143" s="3" t="str">
        <f>_xlfn.XLOOKUP(C143,DB!$A$2:$A$222,DB!$D$2:$D$222,"")</f>
        <v>Sector 3</v>
      </c>
    </row>
    <row r="144" spans="1:20" x14ac:dyDescent="0.2">
      <c r="A144" t="s">
        <v>1249</v>
      </c>
      <c r="B144" t="s">
        <v>18</v>
      </c>
      <c r="C144" t="s">
        <v>19</v>
      </c>
      <c r="D144" t="s">
        <v>36</v>
      </c>
      <c r="E144" t="s">
        <v>3542</v>
      </c>
      <c r="F144" s="2">
        <v>46279.8591087963</v>
      </c>
      <c r="G144" t="s">
        <v>22</v>
      </c>
      <c r="H144" t="s">
        <v>4406</v>
      </c>
      <c r="I144" s="3">
        <v>360</v>
      </c>
      <c r="J144" t="s">
        <v>24</v>
      </c>
      <c r="K144" t="s">
        <v>25</v>
      </c>
      <c r="L144" s="3">
        <v>860</v>
      </c>
      <c r="M144" t="s">
        <v>267</v>
      </c>
      <c r="N144" s="2">
        <v>46279.9053935185</v>
      </c>
      <c r="O144" s="3">
        <v>360</v>
      </c>
      <c r="P144" t="s">
        <v>27</v>
      </c>
      <c r="Q144" s="3">
        <v>190</v>
      </c>
      <c r="R144" s="3" t="str">
        <f>IF(OR(G144="12R",G144="12L"),_xlfn.XLOOKUP(C144,DB!$A$2:$A$222,DB!$B$2:$B$222,""),IF(OR(G144="30L",G144="30R"),_xlfn.XLOOKUP(C144,DB!$A$2:$A$222,DB!$C$2:$C$222,""),""))</f>
        <v>UDGUV</v>
      </c>
      <c r="S144" s="3">
        <f t="shared" si="2"/>
        <v>20</v>
      </c>
      <c r="T144" s="3" t="str">
        <f>_xlfn.XLOOKUP(C144,DB!$A$2:$A$222,DB!$D$2:$D$222,"")</f>
        <v>Sector 2</v>
      </c>
    </row>
    <row r="145" spans="1:20" x14ac:dyDescent="0.2">
      <c r="A145" t="s">
        <v>2328</v>
      </c>
      <c r="B145" t="s">
        <v>18</v>
      </c>
      <c r="C145" t="s">
        <v>337</v>
      </c>
      <c r="D145" t="s">
        <v>65</v>
      </c>
      <c r="E145" t="s">
        <v>1424</v>
      </c>
      <c r="F145" s="2">
        <v>46279.861469907402</v>
      </c>
      <c r="G145" t="s">
        <v>22</v>
      </c>
      <c r="H145" t="s">
        <v>4407</v>
      </c>
      <c r="I145" s="3">
        <v>380</v>
      </c>
      <c r="J145" t="s">
        <v>24</v>
      </c>
      <c r="K145" t="s">
        <v>25</v>
      </c>
      <c r="L145" s="3">
        <v>852</v>
      </c>
      <c r="M145" t="s">
        <v>52</v>
      </c>
      <c r="N145" s="2">
        <v>46279.909166666701</v>
      </c>
      <c r="O145" s="3">
        <v>380</v>
      </c>
      <c r="P145" t="s">
        <v>27</v>
      </c>
      <c r="Q145" s="3">
        <v>190</v>
      </c>
      <c r="R145" s="3" t="str">
        <f>IF(OR(G145="12R",G145="12L"),_xlfn.XLOOKUP(C145,DB!$A$2:$A$222,DB!$B$2:$B$222,""),IF(OR(G145="30L",G145="30R"),_xlfn.XLOOKUP(C145,DB!$A$2:$A$222,DB!$C$2:$C$222,""),""))</f>
        <v>UDGUV</v>
      </c>
      <c r="S145" s="3">
        <f t="shared" si="2"/>
        <v>20</v>
      </c>
      <c r="T145" s="3" t="str">
        <f>_xlfn.XLOOKUP(C145,DB!$A$2:$A$222,DB!$D$2:$D$222,"")</f>
        <v>Sector 2</v>
      </c>
    </row>
    <row r="146" spans="1:20" x14ac:dyDescent="0.2">
      <c r="A146" t="s">
        <v>4408</v>
      </c>
      <c r="B146" t="s">
        <v>18</v>
      </c>
      <c r="C146" t="s">
        <v>211</v>
      </c>
      <c r="D146" t="s">
        <v>73</v>
      </c>
      <c r="E146" t="s">
        <v>4409</v>
      </c>
      <c r="F146" s="2">
        <v>46279.866666666698</v>
      </c>
      <c r="G146" t="s">
        <v>22</v>
      </c>
      <c r="H146" t="s">
        <v>838</v>
      </c>
      <c r="I146" s="3">
        <v>350</v>
      </c>
      <c r="J146" t="s">
        <v>24</v>
      </c>
      <c r="K146" t="s">
        <v>25</v>
      </c>
      <c r="L146" s="3">
        <v>136</v>
      </c>
      <c r="M146" t="s">
        <v>45</v>
      </c>
      <c r="N146" s="2">
        <v>46279.876192129603</v>
      </c>
      <c r="O146" s="3">
        <v>253</v>
      </c>
      <c r="P146" t="s">
        <v>27</v>
      </c>
      <c r="Q146" s="3">
        <v>190</v>
      </c>
      <c r="R146" s="3" t="str">
        <f>IF(OR(G146="12R",G146="12L"),_xlfn.XLOOKUP(C146,DB!$A$2:$A$222,DB!$B$2:$B$222,""),IF(OR(G146="30L",G146="30R"),_xlfn.XLOOKUP(C146,DB!$A$2:$A$222,DB!$C$2:$C$222,""),""))</f>
        <v>NUDAL</v>
      </c>
      <c r="S146" s="3">
        <f t="shared" si="2"/>
        <v>20</v>
      </c>
      <c r="T146" s="3" t="str">
        <f>_xlfn.XLOOKUP(C146,DB!$A$2:$A$222,DB!$D$2:$D$222,"")</f>
        <v>Sector 3</v>
      </c>
    </row>
    <row r="147" spans="1:20" x14ac:dyDescent="0.2">
      <c r="A147" t="s">
        <v>462</v>
      </c>
      <c r="B147" t="s">
        <v>18</v>
      </c>
      <c r="C147" t="s">
        <v>463</v>
      </c>
      <c r="D147" t="s">
        <v>36</v>
      </c>
      <c r="E147" t="s">
        <v>3663</v>
      </c>
      <c r="F147" s="2">
        <v>46279.869606481501</v>
      </c>
      <c r="G147" t="s">
        <v>22</v>
      </c>
      <c r="H147" t="s">
        <v>4410</v>
      </c>
      <c r="I147" s="3">
        <v>350</v>
      </c>
      <c r="J147" t="s">
        <v>24</v>
      </c>
      <c r="K147" t="s">
        <v>25</v>
      </c>
      <c r="L147" s="3">
        <v>305</v>
      </c>
      <c r="M147" t="s">
        <v>4411</v>
      </c>
      <c r="N147" s="2">
        <v>46279.887291666702</v>
      </c>
      <c r="O147" s="3">
        <v>346</v>
      </c>
      <c r="P147" t="s">
        <v>27</v>
      </c>
      <c r="Q147" s="3">
        <v>40</v>
      </c>
      <c r="R147" s="3" t="str">
        <f>IF(OR(G147="12R",G147="12L"),_xlfn.XLOOKUP(C147,DB!$A$2:$A$222,DB!$B$2:$B$222,""),IF(OR(G147="30L",G147="30R"),_xlfn.XLOOKUP(C147,DB!$A$2:$A$222,DB!$C$2:$C$222,""),""))</f>
        <v>OMSUK</v>
      </c>
      <c r="S147" s="3">
        <f t="shared" si="2"/>
        <v>20</v>
      </c>
      <c r="T147" s="3" t="str">
        <f>_xlfn.XLOOKUP(C147,DB!$A$2:$A$222,DB!$D$2:$D$222,"")</f>
        <v>Sector 3</v>
      </c>
    </row>
    <row r="148" spans="1:20" x14ac:dyDescent="0.2">
      <c r="A148" t="s">
        <v>1239</v>
      </c>
      <c r="B148" t="s">
        <v>18</v>
      </c>
      <c r="C148" t="s">
        <v>298</v>
      </c>
      <c r="D148" t="s">
        <v>73</v>
      </c>
      <c r="E148" t="s">
        <v>768</v>
      </c>
      <c r="F148" s="2">
        <v>46279.873888888898</v>
      </c>
      <c r="G148" t="s">
        <v>22</v>
      </c>
      <c r="H148" t="s">
        <v>4412</v>
      </c>
      <c r="I148" s="3">
        <v>350</v>
      </c>
      <c r="J148" t="s">
        <v>24</v>
      </c>
      <c r="K148" t="s">
        <v>25</v>
      </c>
      <c r="L148" s="3">
        <v>273</v>
      </c>
      <c r="M148" t="s">
        <v>758</v>
      </c>
      <c r="N148" s="2">
        <v>46279.891284722202</v>
      </c>
      <c r="O148" s="3">
        <v>330</v>
      </c>
      <c r="P148" t="s">
        <v>27</v>
      </c>
      <c r="Q148" s="3">
        <v>40</v>
      </c>
      <c r="R148" s="3" t="str">
        <f>IF(OR(G148="12R",G148="12L"),_xlfn.XLOOKUP(C148,DB!$A$2:$A$222,DB!$B$2:$B$222,""),IF(OR(G148="30L",G148="30R"),_xlfn.XLOOKUP(C148,DB!$A$2:$A$222,DB!$C$2:$C$222,""),""))</f>
        <v>OMSUK</v>
      </c>
      <c r="S148" s="3">
        <f t="shared" si="2"/>
        <v>20</v>
      </c>
      <c r="T148" s="3" t="str">
        <f>_xlfn.XLOOKUP(C148,DB!$A$2:$A$222,DB!$D$2:$D$222,"")</f>
        <v>Sector 3</v>
      </c>
    </row>
    <row r="149" spans="1:20" x14ac:dyDescent="0.2">
      <c r="A149" t="s">
        <v>1243</v>
      </c>
      <c r="B149" t="s">
        <v>18</v>
      </c>
      <c r="C149" t="s">
        <v>48</v>
      </c>
      <c r="D149" t="s">
        <v>49</v>
      </c>
      <c r="E149" t="s">
        <v>1244</v>
      </c>
      <c r="F149" s="2">
        <v>46279.8754050926</v>
      </c>
      <c r="G149" t="s">
        <v>22</v>
      </c>
      <c r="H149" t="s">
        <v>4332</v>
      </c>
      <c r="I149" s="3">
        <v>360</v>
      </c>
      <c r="J149" t="s">
        <v>24</v>
      </c>
      <c r="K149" t="s">
        <v>25</v>
      </c>
      <c r="L149" s="3">
        <v>859</v>
      </c>
      <c r="M149" t="s">
        <v>52</v>
      </c>
      <c r="N149" s="2">
        <v>46279.921886574099</v>
      </c>
      <c r="O149" s="3">
        <v>360</v>
      </c>
      <c r="P149" t="s">
        <v>27</v>
      </c>
      <c r="Q149" s="3">
        <v>190</v>
      </c>
      <c r="R149" s="3" t="str">
        <f>IF(OR(G149="12R",G149="12L"),_xlfn.XLOOKUP(C149,DB!$A$2:$A$222,DB!$B$2:$B$222,""),IF(OR(G149="30L",G149="30R"),_xlfn.XLOOKUP(C149,DB!$A$2:$A$222,DB!$C$2:$C$222,""),""))</f>
        <v>UDGUV</v>
      </c>
      <c r="S149" s="3">
        <f t="shared" si="2"/>
        <v>21</v>
      </c>
      <c r="T149" s="3" t="str">
        <f>_xlfn.XLOOKUP(C149,DB!$A$2:$A$222,DB!$D$2:$D$222,"")</f>
        <v>Sector 2</v>
      </c>
    </row>
    <row r="150" spans="1:20" x14ac:dyDescent="0.2">
      <c r="A150" t="s">
        <v>520</v>
      </c>
      <c r="B150" t="s">
        <v>18</v>
      </c>
      <c r="C150" t="s">
        <v>521</v>
      </c>
      <c r="D150" t="s">
        <v>36</v>
      </c>
      <c r="E150" t="s">
        <v>1337</v>
      </c>
      <c r="F150" s="2">
        <v>46279.876828703702</v>
      </c>
      <c r="G150" t="s">
        <v>22</v>
      </c>
      <c r="H150" t="s">
        <v>4413</v>
      </c>
      <c r="I150" s="3">
        <v>350</v>
      </c>
      <c r="J150" t="s">
        <v>24</v>
      </c>
      <c r="K150" t="s">
        <v>25</v>
      </c>
      <c r="L150" s="3">
        <v>219</v>
      </c>
      <c r="M150" t="s">
        <v>68</v>
      </c>
      <c r="N150" s="2">
        <v>46279.890648148103</v>
      </c>
      <c r="O150" s="3">
        <v>282</v>
      </c>
      <c r="P150" t="s">
        <v>27</v>
      </c>
      <c r="Q150" s="3">
        <v>190</v>
      </c>
      <c r="R150" s="3" t="str">
        <f>IF(OR(G150="12R",G150="12L"),_xlfn.XLOOKUP(C150,DB!$A$2:$A$222,DB!$B$2:$B$222,""),IF(OR(G150="30L",G150="30R"),_xlfn.XLOOKUP(C150,DB!$A$2:$A$222,DB!$C$2:$C$222,""),""))</f>
        <v>CZM</v>
      </c>
      <c r="S150" s="3">
        <f t="shared" si="2"/>
        <v>21</v>
      </c>
      <c r="T150" s="3" t="str">
        <f>_xlfn.XLOOKUP(C150,DB!$A$2:$A$222,DB!$D$2:$D$222,"")</f>
        <v>Sector 7</v>
      </c>
    </row>
    <row r="151" spans="1:20" x14ac:dyDescent="0.2">
      <c r="A151" t="s">
        <v>532</v>
      </c>
      <c r="B151" t="s">
        <v>18</v>
      </c>
      <c r="C151" t="s">
        <v>186</v>
      </c>
      <c r="D151" t="s">
        <v>49</v>
      </c>
      <c r="E151" t="s">
        <v>4414</v>
      </c>
      <c r="F151" s="2">
        <v>46279.877627314803</v>
      </c>
      <c r="G151" t="s">
        <v>22</v>
      </c>
      <c r="H151" t="s">
        <v>4415</v>
      </c>
      <c r="I151" s="3">
        <v>330</v>
      </c>
      <c r="J151" t="s">
        <v>24</v>
      </c>
      <c r="K151" t="s">
        <v>25</v>
      </c>
      <c r="L151" s="3">
        <v>214</v>
      </c>
      <c r="M151" t="s">
        <v>4416</v>
      </c>
      <c r="N151" s="2">
        <v>46279.8903587963</v>
      </c>
      <c r="O151" s="3">
        <v>252</v>
      </c>
      <c r="P151" t="s">
        <v>27</v>
      </c>
      <c r="Q151" s="3">
        <v>40</v>
      </c>
      <c r="R151" s="3" t="str">
        <f>IF(OR(G151="12R",G151="12L"),_xlfn.XLOOKUP(C151,DB!$A$2:$A$222,DB!$B$2:$B$222,""),IF(OR(G151="30L",G151="30R"),_xlfn.XLOOKUP(C151,DB!$A$2:$A$222,DB!$C$2:$C$222,""),""))</f>
        <v>OMSUK</v>
      </c>
      <c r="S151" s="3">
        <f t="shared" si="2"/>
        <v>21</v>
      </c>
      <c r="T151" s="3" t="str">
        <f>_xlfn.XLOOKUP(C151,DB!$A$2:$A$222,DB!$D$2:$D$222,"")</f>
        <v>Sector 3</v>
      </c>
    </row>
    <row r="152" spans="1:20" x14ac:dyDescent="0.2">
      <c r="A152" t="s">
        <v>4417</v>
      </c>
      <c r="B152" t="s">
        <v>18</v>
      </c>
      <c r="C152" t="s">
        <v>346</v>
      </c>
      <c r="D152" t="s">
        <v>1522</v>
      </c>
      <c r="E152" t="s">
        <v>4418</v>
      </c>
      <c r="F152" s="2">
        <v>46279.879108796304</v>
      </c>
      <c r="G152" t="s">
        <v>22</v>
      </c>
      <c r="H152" t="s">
        <v>4419</v>
      </c>
      <c r="I152" s="3">
        <v>410</v>
      </c>
      <c r="J152" t="s">
        <v>24</v>
      </c>
      <c r="K152" t="s">
        <v>62</v>
      </c>
      <c r="L152" s="3">
        <v>150</v>
      </c>
      <c r="M152" t="s">
        <v>158</v>
      </c>
      <c r="N152" s="2">
        <v>46279.888587963003</v>
      </c>
      <c r="O152" s="3">
        <v>296</v>
      </c>
      <c r="P152" t="s">
        <v>27</v>
      </c>
      <c r="Q152" s="3">
        <v>30</v>
      </c>
      <c r="R152" s="3" t="str">
        <f>IF(OR(G152="12R",G152="12L"),_xlfn.XLOOKUP(C152,DB!$A$2:$A$222,DB!$B$2:$B$222,""),IF(OR(G152="30L",G152="30R"),_xlfn.XLOOKUP(C152,DB!$A$2:$A$222,DB!$C$2:$C$222,""),""))</f>
        <v>TAKUX</v>
      </c>
      <c r="S152" s="3">
        <f t="shared" si="2"/>
        <v>21</v>
      </c>
      <c r="T152" s="3" t="str">
        <f>_xlfn.XLOOKUP(C152,DB!$A$2:$A$222,DB!$D$2:$D$222,"")</f>
        <v>Sector 7</v>
      </c>
    </row>
    <row r="153" spans="1:20" x14ac:dyDescent="0.2">
      <c r="A153" t="s">
        <v>503</v>
      </c>
      <c r="B153" t="s">
        <v>18</v>
      </c>
      <c r="C153" t="s">
        <v>182</v>
      </c>
      <c r="D153" t="s">
        <v>165</v>
      </c>
      <c r="E153" t="s">
        <v>2645</v>
      </c>
      <c r="F153" s="2">
        <v>46279.880497685197</v>
      </c>
      <c r="G153" t="s">
        <v>22</v>
      </c>
      <c r="H153" t="s">
        <v>4420</v>
      </c>
      <c r="I153" s="3">
        <v>350</v>
      </c>
      <c r="J153" t="s">
        <v>24</v>
      </c>
      <c r="K153" t="s">
        <v>25</v>
      </c>
      <c r="L153" s="3">
        <v>316</v>
      </c>
      <c r="M153" t="s">
        <v>4421</v>
      </c>
      <c r="N153" s="2">
        <v>46279.898194444402</v>
      </c>
      <c r="O153" s="3">
        <v>350</v>
      </c>
      <c r="P153" t="s">
        <v>27</v>
      </c>
      <c r="Q153" s="3">
        <v>40</v>
      </c>
      <c r="R153" s="3" t="str">
        <f>IF(OR(G153="12R",G153="12L"),_xlfn.XLOOKUP(C153,DB!$A$2:$A$222,DB!$B$2:$B$222,""),IF(OR(G153="30L",G153="30R"),_xlfn.XLOOKUP(C153,DB!$A$2:$A$222,DB!$C$2:$C$222,""),""))</f>
        <v>ENEBA</v>
      </c>
      <c r="S153" s="3">
        <f t="shared" si="2"/>
        <v>21</v>
      </c>
      <c r="T153" s="3" t="str">
        <f>_xlfn.XLOOKUP(C153,DB!$A$2:$A$222,DB!$D$2:$D$222,"")</f>
        <v>Sector 3</v>
      </c>
    </row>
    <row r="154" spans="1:20" x14ac:dyDescent="0.2">
      <c r="A154" t="s">
        <v>4422</v>
      </c>
      <c r="B154" t="s">
        <v>18</v>
      </c>
      <c r="C154" t="s">
        <v>4423</v>
      </c>
      <c r="D154" t="s">
        <v>4424</v>
      </c>
      <c r="E154" t="s">
        <v>4425</v>
      </c>
      <c r="F154" s="2">
        <v>46279.882650462998</v>
      </c>
      <c r="G154" t="s">
        <v>22</v>
      </c>
      <c r="H154" t="s">
        <v>4426</v>
      </c>
      <c r="I154" s="3">
        <v>450</v>
      </c>
      <c r="J154" t="s">
        <v>24</v>
      </c>
      <c r="K154" t="s">
        <v>216</v>
      </c>
      <c r="L154" s="3">
        <v>361</v>
      </c>
      <c r="M154" t="s">
        <v>4427</v>
      </c>
      <c r="N154" s="2">
        <v>46279.901759259301</v>
      </c>
      <c r="O154" s="3">
        <v>450</v>
      </c>
      <c r="P154" t="s">
        <v>27</v>
      </c>
      <c r="Q154" s="3">
        <v>40</v>
      </c>
      <c r="R154" s="3" t="str">
        <f>IF(OR(G154="12R",G154="12L"),_xlfn.XLOOKUP(C154,DB!$A$2:$A$222,DB!$B$2:$B$222,""),IF(OR(G154="30L",G154="30R"),_xlfn.XLOOKUP(C154,DB!$A$2:$A$222,DB!$C$2:$C$222,""),""))</f>
        <v>OMSUK</v>
      </c>
      <c r="S154" s="3">
        <f t="shared" si="2"/>
        <v>21</v>
      </c>
      <c r="T154" s="3" t="str">
        <f>_xlfn.XLOOKUP(C154,DB!$A$2:$A$222,DB!$D$2:$D$222,"")</f>
        <v>Sector 3</v>
      </c>
    </row>
    <row r="155" spans="1:20" x14ac:dyDescent="0.2">
      <c r="A155" t="s">
        <v>528</v>
      </c>
      <c r="B155" t="s">
        <v>18</v>
      </c>
      <c r="C155" t="s">
        <v>529</v>
      </c>
      <c r="D155" t="s">
        <v>49</v>
      </c>
      <c r="E155" t="s">
        <v>1059</v>
      </c>
      <c r="F155" s="2">
        <v>46279.884872685201</v>
      </c>
      <c r="G155" t="s">
        <v>22</v>
      </c>
      <c r="H155" t="s">
        <v>4428</v>
      </c>
      <c r="I155" s="3">
        <v>320</v>
      </c>
      <c r="J155" t="s">
        <v>24</v>
      </c>
      <c r="K155" t="s">
        <v>25</v>
      </c>
      <c r="L155" s="3">
        <v>649</v>
      </c>
      <c r="M155" t="s">
        <v>168</v>
      </c>
      <c r="N155" s="2">
        <v>46279.9195833333</v>
      </c>
      <c r="O155" s="3">
        <v>340</v>
      </c>
      <c r="P155" t="s">
        <v>27</v>
      </c>
      <c r="Q155" s="3">
        <v>40</v>
      </c>
      <c r="R155" s="3" t="str">
        <f>IF(OR(G155="12R",G155="12L"),_xlfn.XLOOKUP(C155,DB!$A$2:$A$222,DB!$B$2:$B$222,""),IF(OR(G155="30L",G155="30R"),_xlfn.XLOOKUP(C155,DB!$A$2:$A$222,DB!$C$2:$C$222,""),""))</f>
        <v>UDGUV</v>
      </c>
      <c r="S155" s="3">
        <f t="shared" si="2"/>
        <v>21</v>
      </c>
      <c r="T155" s="3" t="str">
        <f>_xlfn.XLOOKUP(C155,DB!$A$2:$A$222,DB!$D$2:$D$222,"")</f>
        <v>Sector 2</v>
      </c>
    </row>
    <row r="156" spans="1:20" x14ac:dyDescent="0.2">
      <c r="A156" t="s">
        <v>1261</v>
      </c>
      <c r="B156" t="s">
        <v>18</v>
      </c>
      <c r="C156" t="s">
        <v>529</v>
      </c>
      <c r="D156" t="s">
        <v>30</v>
      </c>
      <c r="E156" t="s">
        <v>1782</v>
      </c>
      <c r="F156" s="2">
        <v>46279.886215277802</v>
      </c>
      <c r="G156" t="s">
        <v>22</v>
      </c>
      <c r="H156" t="s">
        <v>4429</v>
      </c>
      <c r="I156" s="3">
        <v>360</v>
      </c>
      <c r="J156" t="s">
        <v>24</v>
      </c>
      <c r="K156" t="s">
        <v>25</v>
      </c>
      <c r="L156" s="3">
        <v>659</v>
      </c>
      <c r="M156" t="s">
        <v>168</v>
      </c>
      <c r="N156" s="2">
        <v>46279.9215162037</v>
      </c>
      <c r="O156" s="3">
        <v>360</v>
      </c>
      <c r="P156" t="s">
        <v>27</v>
      </c>
      <c r="Q156" s="3">
        <v>40</v>
      </c>
      <c r="R156" s="3" t="str">
        <f>IF(OR(G156="12R",G156="12L"),_xlfn.XLOOKUP(C156,DB!$A$2:$A$222,DB!$B$2:$B$222,""),IF(OR(G156="30L",G156="30R"),_xlfn.XLOOKUP(C156,DB!$A$2:$A$222,DB!$C$2:$C$222,""),""))</f>
        <v>UDGUV</v>
      </c>
      <c r="S156" s="3">
        <f t="shared" si="2"/>
        <v>21</v>
      </c>
      <c r="T156" s="3" t="str">
        <f>_xlfn.XLOOKUP(C156,DB!$A$2:$A$222,DB!$D$2:$D$222,"")</f>
        <v>Sector 2</v>
      </c>
    </row>
    <row r="157" spans="1:20" x14ac:dyDescent="0.2">
      <c r="A157" t="s">
        <v>3408</v>
      </c>
      <c r="B157" t="s">
        <v>18</v>
      </c>
      <c r="C157" t="s">
        <v>249</v>
      </c>
      <c r="D157" t="s">
        <v>73</v>
      </c>
      <c r="E157" t="s">
        <v>4430</v>
      </c>
      <c r="F157" s="2">
        <v>46279.887673611098</v>
      </c>
      <c r="G157" t="s">
        <v>22</v>
      </c>
      <c r="H157" t="s">
        <v>4431</v>
      </c>
      <c r="I157" s="3">
        <v>330</v>
      </c>
      <c r="J157" t="s">
        <v>24</v>
      </c>
      <c r="K157" t="s">
        <v>25</v>
      </c>
      <c r="L157" s="3">
        <v>316</v>
      </c>
      <c r="M157" t="s">
        <v>4432</v>
      </c>
      <c r="N157" s="2">
        <v>46279.906006944402</v>
      </c>
      <c r="O157" s="3">
        <v>323</v>
      </c>
      <c r="P157" t="s">
        <v>27</v>
      </c>
      <c r="Q157" s="3">
        <v>40</v>
      </c>
      <c r="R157" s="3" t="str">
        <f>IF(OR(G157="12R",G157="12L"),_xlfn.XLOOKUP(C157,DB!$A$2:$A$222,DB!$B$2:$B$222,""),IF(OR(G157="30L",G157="30R"),_xlfn.XLOOKUP(C157,DB!$A$2:$A$222,DB!$C$2:$C$222,""),""))</f>
        <v>OMSUK</v>
      </c>
      <c r="S157" s="3">
        <f t="shared" si="2"/>
        <v>21</v>
      </c>
      <c r="T157" s="3" t="str">
        <f>_xlfn.XLOOKUP(C157,DB!$A$2:$A$222,DB!$D$2:$D$222,"")</f>
        <v>Sector 3</v>
      </c>
    </row>
    <row r="158" spans="1:20" x14ac:dyDescent="0.2">
      <c r="A158" t="s">
        <v>577</v>
      </c>
      <c r="B158" t="s">
        <v>18</v>
      </c>
      <c r="C158" t="s">
        <v>289</v>
      </c>
      <c r="D158" t="s">
        <v>65</v>
      </c>
      <c r="E158" t="s">
        <v>863</v>
      </c>
      <c r="F158" s="2">
        <v>46279.890567129602</v>
      </c>
      <c r="G158" t="s">
        <v>22</v>
      </c>
      <c r="H158" t="s">
        <v>4433</v>
      </c>
      <c r="I158" s="3">
        <v>380</v>
      </c>
      <c r="J158" t="s">
        <v>24</v>
      </c>
      <c r="K158" t="s">
        <v>25</v>
      </c>
      <c r="L158" s="3">
        <v>841</v>
      </c>
      <c r="M158" t="s">
        <v>289</v>
      </c>
      <c r="N158" s="2">
        <v>46279.938460648104</v>
      </c>
      <c r="O158" s="3">
        <v>15</v>
      </c>
      <c r="P158" t="s">
        <v>27</v>
      </c>
      <c r="Q158" s="3">
        <v>190</v>
      </c>
      <c r="R158" s="3" t="str">
        <f>IF(OR(G158="12R",G158="12L"),_xlfn.XLOOKUP(C158,DB!$A$2:$A$222,DB!$B$2:$B$222,""),IF(OR(G158="30L",G158="30R"),_xlfn.XLOOKUP(C158,DB!$A$2:$A$222,DB!$C$2:$C$222,""),""))</f>
        <v>UDGUV</v>
      </c>
      <c r="S158" s="3">
        <f t="shared" si="2"/>
        <v>21</v>
      </c>
      <c r="T158" s="3" t="str">
        <f>_xlfn.XLOOKUP(C158,DB!$A$2:$A$222,DB!$D$2:$D$222,"")</f>
        <v>Sector 2</v>
      </c>
    </row>
    <row r="159" spans="1:20" x14ac:dyDescent="0.2">
      <c r="A159" t="s">
        <v>566</v>
      </c>
      <c r="B159" t="s">
        <v>18</v>
      </c>
      <c r="C159" t="s">
        <v>19</v>
      </c>
      <c r="D159" t="s">
        <v>65</v>
      </c>
      <c r="E159" t="s">
        <v>3374</v>
      </c>
      <c r="F159" s="2">
        <v>46279.896481481497</v>
      </c>
      <c r="G159" t="s">
        <v>22</v>
      </c>
      <c r="H159" t="s">
        <v>4434</v>
      </c>
      <c r="I159" s="3">
        <v>380</v>
      </c>
      <c r="J159" t="s">
        <v>24</v>
      </c>
      <c r="K159" t="s">
        <v>25</v>
      </c>
      <c r="L159" s="3">
        <v>860</v>
      </c>
      <c r="M159" t="s">
        <v>26</v>
      </c>
      <c r="N159" s="2">
        <v>46279.943368055603</v>
      </c>
      <c r="O159" s="3">
        <v>360</v>
      </c>
      <c r="P159" t="s">
        <v>27</v>
      </c>
      <c r="Q159" s="3">
        <v>190</v>
      </c>
      <c r="R159" s="3" t="str">
        <f>IF(OR(G159="12R",G159="12L"),_xlfn.XLOOKUP(C159,DB!$A$2:$A$222,DB!$B$2:$B$222,""),IF(OR(G159="30L",G159="30R"),_xlfn.XLOOKUP(C159,DB!$A$2:$A$222,DB!$C$2:$C$222,""),""))</f>
        <v>UDGUV</v>
      </c>
      <c r="S159" s="3">
        <f t="shared" si="2"/>
        <v>21</v>
      </c>
      <c r="T159" s="3" t="str">
        <f>_xlfn.XLOOKUP(C159,DB!$A$2:$A$222,DB!$D$2:$D$222,"")</f>
        <v>Sector 2</v>
      </c>
    </row>
    <row r="160" spans="1:20" x14ac:dyDescent="0.2">
      <c r="A160" t="s">
        <v>2686</v>
      </c>
      <c r="B160" t="s">
        <v>18</v>
      </c>
      <c r="C160" t="s">
        <v>539</v>
      </c>
      <c r="D160" t="s">
        <v>630</v>
      </c>
      <c r="E160" t="s">
        <v>1689</v>
      </c>
      <c r="F160" s="2">
        <v>46279.899907407402</v>
      </c>
      <c r="G160" t="s">
        <v>22</v>
      </c>
      <c r="H160" t="s">
        <v>4435</v>
      </c>
      <c r="I160" s="3">
        <v>390</v>
      </c>
      <c r="J160" t="s">
        <v>24</v>
      </c>
      <c r="K160" t="s">
        <v>25</v>
      </c>
      <c r="L160" s="3">
        <v>134</v>
      </c>
      <c r="M160" t="s">
        <v>45</v>
      </c>
      <c r="N160" s="2">
        <v>46279.909363425897</v>
      </c>
      <c r="O160" s="3">
        <v>250</v>
      </c>
      <c r="P160" t="s">
        <v>46</v>
      </c>
      <c r="Q160" s="3">
        <v>190</v>
      </c>
      <c r="R160" s="3" t="str">
        <f>IF(OR(G160="12R",G160="12L"),_xlfn.XLOOKUP(C160,DB!$A$2:$A$222,DB!$B$2:$B$222,""),IF(OR(G160="30L",G160="30R"),_xlfn.XLOOKUP(C160,DB!$A$2:$A$222,DB!$C$2:$C$222,""),""))</f>
        <v>NUDAL</v>
      </c>
      <c r="S160" s="3">
        <f t="shared" si="2"/>
        <v>21</v>
      </c>
      <c r="T160" s="3" t="str">
        <f>_xlfn.XLOOKUP(C160,DB!$A$2:$A$222,DB!$D$2:$D$222,"")</f>
        <v>Sector 3</v>
      </c>
    </row>
    <row r="161" spans="1:20" x14ac:dyDescent="0.2">
      <c r="A161" t="s">
        <v>542</v>
      </c>
      <c r="B161" t="s">
        <v>18</v>
      </c>
      <c r="C161" t="s">
        <v>543</v>
      </c>
      <c r="D161" t="s">
        <v>165</v>
      </c>
      <c r="E161" t="s">
        <v>1106</v>
      </c>
      <c r="F161" s="2">
        <v>46279.901921296303</v>
      </c>
      <c r="G161" t="s">
        <v>22</v>
      </c>
      <c r="H161" t="s">
        <v>4436</v>
      </c>
      <c r="I161" s="3">
        <v>320</v>
      </c>
      <c r="J161" t="s">
        <v>24</v>
      </c>
      <c r="K161" t="s">
        <v>25</v>
      </c>
      <c r="L161" s="3">
        <v>637</v>
      </c>
      <c r="M161" t="s">
        <v>168</v>
      </c>
      <c r="N161" s="2">
        <v>46279.9359722222</v>
      </c>
      <c r="O161" s="3">
        <v>320</v>
      </c>
      <c r="P161" t="s">
        <v>27</v>
      </c>
      <c r="Q161" s="3">
        <v>40</v>
      </c>
      <c r="R161" s="3" t="str">
        <f>IF(OR(G161="12R",G161="12L"),_xlfn.XLOOKUP(C161,DB!$A$2:$A$222,DB!$B$2:$B$222,""),IF(OR(G161="30L",G161="30R"),_xlfn.XLOOKUP(C161,DB!$A$2:$A$222,DB!$C$2:$C$222,""),""))</f>
        <v>OMSUK</v>
      </c>
      <c r="S161" s="3">
        <f t="shared" si="2"/>
        <v>21</v>
      </c>
      <c r="T161" s="3" t="str">
        <f>_xlfn.XLOOKUP(C161,DB!$A$2:$A$222,DB!$D$2:$D$222,"")</f>
        <v>Sector 3</v>
      </c>
    </row>
    <row r="162" spans="1:20" x14ac:dyDescent="0.2">
      <c r="A162" t="s">
        <v>547</v>
      </c>
      <c r="B162" t="s">
        <v>18</v>
      </c>
      <c r="C162" t="s">
        <v>35</v>
      </c>
      <c r="D162" t="s">
        <v>65</v>
      </c>
      <c r="E162" t="s">
        <v>2113</v>
      </c>
      <c r="F162" s="2">
        <v>46279.903402777803</v>
      </c>
      <c r="G162" t="s">
        <v>22</v>
      </c>
      <c r="H162" t="s">
        <v>4437</v>
      </c>
      <c r="I162" s="3">
        <v>380</v>
      </c>
      <c r="J162" t="s">
        <v>24</v>
      </c>
      <c r="K162" t="s">
        <v>25</v>
      </c>
      <c r="L162" s="3">
        <v>870</v>
      </c>
      <c r="M162" t="s">
        <v>39</v>
      </c>
      <c r="N162" s="2">
        <v>46279.950034722198</v>
      </c>
      <c r="O162" s="3">
        <v>380</v>
      </c>
      <c r="P162" t="s">
        <v>27</v>
      </c>
      <c r="Q162" s="3">
        <v>190</v>
      </c>
      <c r="R162" s="3" t="str">
        <f>IF(OR(G162="12R",G162="12L"),_xlfn.XLOOKUP(C162,DB!$A$2:$A$222,DB!$B$2:$B$222,""),IF(OR(G162="30L",G162="30R"),_xlfn.XLOOKUP(C162,DB!$A$2:$A$222,DB!$C$2:$C$222,""),""))</f>
        <v>UDGUV</v>
      </c>
      <c r="S162" s="3">
        <f t="shared" si="2"/>
        <v>21</v>
      </c>
      <c r="T162" s="3" t="str">
        <f>_xlfn.XLOOKUP(C162,DB!$A$2:$A$222,DB!$D$2:$D$222,"")</f>
        <v>Sector 2</v>
      </c>
    </row>
    <row r="163" spans="1:20" x14ac:dyDescent="0.2">
      <c r="A163" t="s">
        <v>580</v>
      </c>
      <c r="B163" t="s">
        <v>18</v>
      </c>
      <c r="C163" t="s">
        <v>136</v>
      </c>
      <c r="D163" t="s">
        <v>20</v>
      </c>
      <c r="E163" t="s">
        <v>581</v>
      </c>
      <c r="F163" s="2">
        <v>46279.904918981498</v>
      </c>
      <c r="G163" t="s">
        <v>22</v>
      </c>
      <c r="H163" t="s">
        <v>270</v>
      </c>
      <c r="I163" s="3">
        <v>360</v>
      </c>
      <c r="J163" t="s">
        <v>24</v>
      </c>
      <c r="K163" t="s">
        <v>216</v>
      </c>
      <c r="L163" s="3">
        <v>859</v>
      </c>
      <c r="M163" t="s">
        <v>52</v>
      </c>
      <c r="N163" s="2">
        <v>46279.951655092598</v>
      </c>
      <c r="O163" s="3">
        <v>360</v>
      </c>
      <c r="P163" t="s">
        <v>27</v>
      </c>
      <c r="Q163" s="3">
        <v>190</v>
      </c>
      <c r="R163" s="3" t="str">
        <f>IF(OR(G163="12R",G163="12L"),_xlfn.XLOOKUP(C163,DB!$A$2:$A$222,DB!$B$2:$B$222,""),IF(OR(G163="30L",G163="30R"),_xlfn.XLOOKUP(C163,DB!$A$2:$A$222,DB!$C$2:$C$222,""),""))</f>
        <v>UDGUV</v>
      </c>
      <c r="S163" s="3">
        <f t="shared" si="2"/>
        <v>21</v>
      </c>
      <c r="T163" s="3" t="str">
        <f>_xlfn.XLOOKUP(C163,DB!$A$2:$A$222,DB!$D$2:$D$222,"")</f>
        <v>Sector 2</v>
      </c>
    </row>
    <row r="164" spans="1:20" x14ac:dyDescent="0.2">
      <c r="A164" t="s">
        <v>563</v>
      </c>
      <c r="B164" t="s">
        <v>18</v>
      </c>
      <c r="C164" t="s">
        <v>211</v>
      </c>
      <c r="D164" t="s">
        <v>174</v>
      </c>
      <c r="E164" t="s">
        <v>4438</v>
      </c>
      <c r="F164" s="2">
        <v>46279.9057986111</v>
      </c>
      <c r="G164" t="s">
        <v>22</v>
      </c>
      <c r="H164" t="s">
        <v>3706</v>
      </c>
      <c r="I164" s="3">
        <v>350</v>
      </c>
      <c r="J164" t="s">
        <v>24</v>
      </c>
      <c r="K164" t="s">
        <v>25</v>
      </c>
      <c r="L164" s="3">
        <v>133</v>
      </c>
      <c r="M164" t="s">
        <v>45</v>
      </c>
      <c r="N164" s="2">
        <v>46279.915208333303</v>
      </c>
      <c r="O164" s="3">
        <v>268</v>
      </c>
      <c r="P164" t="s">
        <v>27</v>
      </c>
      <c r="Q164" s="3">
        <v>190</v>
      </c>
      <c r="R164" s="3" t="str">
        <f>IF(OR(G164="12R",G164="12L"),_xlfn.XLOOKUP(C164,DB!$A$2:$A$222,DB!$B$2:$B$222,""),IF(OR(G164="30L",G164="30R"),_xlfn.XLOOKUP(C164,DB!$A$2:$A$222,DB!$C$2:$C$222,""),""))</f>
        <v>NUDAL</v>
      </c>
      <c r="S164" s="3">
        <f t="shared" si="2"/>
        <v>21</v>
      </c>
      <c r="T164" s="3" t="str">
        <f>_xlfn.XLOOKUP(C164,DB!$A$2:$A$222,DB!$D$2:$D$222,"")</f>
        <v>Sector 3</v>
      </c>
    </row>
    <row r="165" spans="1:20" x14ac:dyDescent="0.2">
      <c r="A165" t="s">
        <v>569</v>
      </c>
      <c r="B165" t="s">
        <v>18</v>
      </c>
      <c r="C165" t="s">
        <v>154</v>
      </c>
      <c r="D165" t="s">
        <v>174</v>
      </c>
      <c r="E165" t="s">
        <v>4439</v>
      </c>
      <c r="F165" s="2">
        <v>46279.907789351899</v>
      </c>
      <c r="G165" t="s">
        <v>22</v>
      </c>
      <c r="H165" t="s">
        <v>4440</v>
      </c>
      <c r="I165" s="3">
        <v>350</v>
      </c>
      <c r="J165" t="s">
        <v>24</v>
      </c>
      <c r="K165" t="s">
        <v>25</v>
      </c>
      <c r="L165" s="3">
        <v>150</v>
      </c>
      <c r="M165" t="s">
        <v>158</v>
      </c>
      <c r="N165" s="2">
        <v>46279.917731481502</v>
      </c>
      <c r="O165" s="3">
        <v>278</v>
      </c>
      <c r="P165" t="s">
        <v>27</v>
      </c>
      <c r="Q165" s="3">
        <v>190</v>
      </c>
      <c r="R165" s="3" t="str">
        <f>IF(OR(G165="12R",G165="12L"),_xlfn.XLOOKUP(C165,DB!$A$2:$A$222,DB!$B$2:$B$222,""),IF(OR(G165="30L",G165="30R"),_xlfn.XLOOKUP(C165,DB!$A$2:$A$222,DB!$C$2:$C$222,""),""))</f>
        <v>TAKUX</v>
      </c>
      <c r="S165" s="3">
        <f t="shared" si="2"/>
        <v>21</v>
      </c>
      <c r="T165" s="3" t="str">
        <f>_xlfn.XLOOKUP(C165,DB!$A$2:$A$222,DB!$D$2:$D$222,"")</f>
        <v>Sector 7</v>
      </c>
    </row>
    <row r="166" spans="1:20" x14ac:dyDescent="0.2">
      <c r="A166" t="s">
        <v>2691</v>
      </c>
      <c r="B166" t="s">
        <v>18</v>
      </c>
      <c r="C166" t="s">
        <v>54</v>
      </c>
      <c r="D166" t="s">
        <v>630</v>
      </c>
      <c r="E166" t="s">
        <v>1639</v>
      </c>
      <c r="F166" s="2">
        <v>46279.909675925897</v>
      </c>
      <c r="G166" t="s">
        <v>22</v>
      </c>
      <c r="H166" t="s">
        <v>4441</v>
      </c>
      <c r="I166" s="3">
        <v>390</v>
      </c>
      <c r="J166" t="s">
        <v>24</v>
      </c>
      <c r="K166" t="s">
        <v>25</v>
      </c>
      <c r="L166" s="3">
        <v>134</v>
      </c>
      <c r="M166" t="s">
        <v>45</v>
      </c>
      <c r="N166" s="2">
        <v>46279.918865740699</v>
      </c>
      <c r="O166" s="3">
        <v>233</v>
      </c>
      <c r="P166" t="s">
        <v>46</v>
      </c>
      <c r="Q166" s="3">
        <v>190</v>
      </c>
      <c r="R166" s="3" t="str">
        <f>IF(OR(G166="12R",G166="12L"),_xlfn.XLOOKUP(C166,DB!$A$2:$A$222,DB!$B$2:$B$222,""),IF(OR(G166="30L",G166="30R"),_xlfn.XLOOKUP(C166,DB!$A$2:$A$222,DB!$C$2:$C$222,""),""))</f>
        <v>NUDAL</v>
      </c>
      <c r="S166" s="3">
        <f t="shared" si="2"/>
        <v>21</v>
      </c>
      <c r="T166" s="3" t="str">
        <f>_xlfn.XLOOKUP(C166,DB!$A$2:$A$222,DB!$D$2:$D$222,"")</f>
        <v>Sector 3</v>
      </c>
    </row>
    <row r="167" spans="1:20" x14ac:dyDescent="0.2">
      <c r="A167" t="s">
        <v>535</v>
      </c>
      <c r="B167" t="s">
        <v>18</v>
      </c>
      <c r="C167" t="s">
        <v>173</v>
      </c>
      <c r="D167" t="s">
        <v>73</v>
      </c>
      <c r="E167" t="s">
        <v>2596</v>
      </c>
      <c r="F167" s="2">
        <v>46279.911574074104</v>
      </c>
      <c r="G167" t="s">
        <v>22</v>
      </c>
      <c r="H167" t="s">
        <v>4442</v>
      </c>
      <c r="I167" s="3">
        <v>360</v>
      </c>
      <c r="J167" t="s">
        <v>24</v>
      </c>
      <c r="K167" t="s">
        <v>25</v>
      </c>
      <c r="L167" s="3">
        <v>676</v>
      </c>
      <c r="M167" t="s">
        <v>168</v>
      </c>
      <c r="N167" s="2">
        <v>46279.947210648097</v>
      </c>
      <c r="O167" s="3">
        <v>360</v>
      </c>
      <c r="P167" t="s">
        <v>27</v>
      </c>
      <c r="Q167" s="3">
        <v>40</v>
      </c>
      <c r="R167" s="3" t="str">
        <f>IF(OR(G167="12R",G167="12L"),_xlfn.XLOOKUP(C167,DB!$A$2:$A$222,DB!$B$2:$B$222,""),IF(OR(G167="30L",G167="30R"),_xlfn.XLOOKUP(C167,DB!$A$2:$A$222,DB!$C$2:$C$222,""),""))</f>
        <v>ENEBA</v>
      </c>
      <c r="S167" s="3">
        <f t="shared" si="2"/>
        <v>21</v>
      </c>
      <c r="T167" s="3" t="str">
        <f>_xlfn.XLOOKUP(C167,DB!$A$2:$A$222,DB!$D$2:$D$222,"")</f>
        <v>Sector 3</v>
      </c>
    </row>
    <row r="168" spans="1:20" x14ac:dyDescent="0.2">
      <c r="A168" t="s">
        <v>572</v>
      </c>
      <c r="B168" t="s">
        <v>18</v>
      </c>
      <c r="C168" t="s">
        <v>333</v>
      </c>
      <c r="D168" t="s">
        <v>65</v>
      </c>
      <c r="E168" t="s">
        <v>4443</v>
      </c>
      <c r="F168" s="2">
        <v>46279.91375</v>
      </c>
      <c r="G168" t="s">
        <v>22</v>
      </c>
      <c r="H168" t="s">
        <v>4444</v>
      </c>
      <c r="I168" s="3">
        <v>370</v>
      </c>
      <c r="J168" t="s">
        <v>24</v>
      </c>
      <c r="K168" t="s">
        <v>25</v>
      </c>
      <c r="L168" s="3">
        <v>149</v>
      </c>
      <c r="M168" t="s">
        <v>158</v>
      </c>
      <c r="N168" s="2">
        <v>46279.923912036997</v>
      </c>
      <c r="O168" s="3">
        <v>294</v>
      </c>
      <c r="P168" t="s">
        <v>27</v>
      </c>
      <c r="Q168" s="3">
        <v>190</v>
      </c>
      <c r="R168" s="3" t="str">
        <f>IF(OR(G168="12R",G168="12L"),_xlfn.XLOOKUP(C168,DB!$A$2:$A$222,DB!$B$2:$B$222,""),IF(OR(G168="30L",G168="30R"),_xlfn.XLOOKUP(C168,DB!$A$2:$A$222,DB!$C$2:$C$222,""),""))</f>
        <v>TAKUX</v>
      </c>
      <c r="S168" s="3">
        <f t="shared" si="2"/>
        <v>21</v>
      </c>
      <c r="T168" s="3" t="str">
        <f>_xlfn.XLOOKUP(C168,DB!$A$2:$A$222,DB!$D$2:$D$222,"")</f>
        <v>Sector 7</v>
      </c>
    </row>
    <row r="169" spans="1:20" x14ac:dyDescent="0.2">
      <c r="A169" t="s">
        <v>550</v>
      </c>
      <c r="B169" t="s">
        <v>18</v>
      </c>
      <c r="C169" t="s">
        <v>551</v>
      </c>
      <c r="D169" t="s">
        <v>30</v>
      </c>
      <c r="E169" t="s">
        <v>1279</v>
      </c>
      <c r="F169" s="2">
        <v>46279.915289351899</v>
      </c>
      <c r="G169" t="s">
        <v>22</v>
      </c>
      <c r="H169" t="s">
        <v>4445</v>
      </c>
      <c r="I169" s="3">
        <v>360</v>
      </c>
      <c r="J169" t="s">
        <v>24</v>
      </c>
      <c r="K169" t="s">
        <v>25</v>
      </c>
      <c r="L169" s="3">
        <v>443</v>
      </c>
      <c r="M169" t="s">
        <v>308</v>
      </c>
      <c r="N169" s="2">
        <v>46279.9405555556</v>
      </c>
      <c r="O169" s="3">
        <v>360</v>
      </c>
      <c r="P169" t="s">
        <v>27</v>
      </c>
      <c r="Q169" s="3">
        <v>40</v>
      </c>
      <c r="R169" s="3" t="str">
        <f>IF(OR(G169="12R",G169="12L"),_xlfn.XLOOKUP(C169,DB!$A$2:$A$222,DB!$B$2:$B$222,""),IF(OR(G169="30L",G169="30R"),_xlfn.XLOOKUP(C169,DB!$A$2:$A$222,DB!$C$2:$C$222,""),""))</f>
        <v>OMSUK</v>
      </c>
      <c r="S169" s="3">
        <f t="shared" si="2"/>
        <v>21</v>
      </c>
      <c r="T169" s="3" t="str">
        <f>_xlfn.XLOOKUP(C169,DB!$A$2:$A$222,DB!$D$2:$D$222,"")</f>
        <v>Sector 3</v>
      </c>
    </row>
    <row r="170" spans="1:20" x14ac:dyDescent="0.2">
      <c r="A170" t="s">
        <v>575</v>
      </c>
      <c r="B170" t="s">
        <v>18</v>
      </c>
      <c r="C170" t="s">
        <v>95</v>
      </c>
      <c r="D170" t="s">
        <v>20</v>
      </c>
      <c r="E170" t="s">
        <v>993</v>
      </c>
      <c r="F170" s="2">
        <v>46279.927488425899</v>
      </c>
      <c r="G170" t="s">
        <v>22</v>
      </c>
      <c r="H170" t="s">
        <v>4446</v>
      </c>
      <c r="I170" s="3">
        <v>360</v>
      </c>
      <c r="J170" t="s">
        <v>24</v>
      </c>
      <c r="K170" t="s">
        <v>25</v>
      </c>
      <c r="L170" s="3">
        <v>723</v>
      </c>
      <c r="M170" t="s">
        <v>95</v>
      </c>
      <c r="N170" s="2">
        <v>46279.9753935185</v>
      </c>
      <c r="O170" s="3">
        <v>0</v>
      </c>
      <c r="P170" t="s">
        <v>27</v>
      </c>
      <c r="Q170" s="3">
        <v>190</v>
      </c>
      <c r="R170" s="3" t="str">
        <f>IF(OR(G170="12R",G170="12L"),_xlfn.XLOOKUP(C170,DB!$A$2:$A$222,DB!$B$2:$B$222,""),IF(OR(G170="30L",G170="30R"),_xlfn.XLOOKUP(C170,DB!$A$2:$A$222,DB!$C$2:$C$222,""),""))</f>
        <v>UDGUV</v>
      </c>
      <c r="S170" s="3">
        <f t="shared" si="2"/>
        <v>22</v>
      </c>
      <c r="T170" s="3" t="str">
        <f>_xlfn.XLOOKUP(C170,DB!$A$2:$A$222,DB!$D$2:$D$222,"")</f>
        <v>Sector 2</v>
      </c>
    </row>
    <row r="171" spans="1:20" x14ac:dyDescent="0.2">
      <c r="A171" t="s">
        <v>585</v>
      </c>
      <c r="B171" t="s">
        <v>18</v>
      </c>
      <c r="C171" t="s">
        <v>164</v>
      </c>
      <c r="D171" t="s">
        <v>49</v>
      </c>
      <c r="E171" t="s">
        <v>3442</v>
      </c>
      <c r="F171" s="2">
        <v>46279.9395717593</v>
      </c>
      <c r="G171" t="s">
        <v>22</v>
      </c>
      <c r="H171" t="s">
        <v>4447</v>
      </c>
      <c r="I171" s="3">
        <v>320</v>
      </c>
      <c r="J171" t="s">
        <v>24</v>
      </c>
      <c r="K171" t="s">
        <v>25</v>
      </c>
      <c r="L171" s="3">
        <v>645</v>
      </c>
      <c r="M171" t="s">
        <v>168</v>
      </c>
      <c r="N171" s="2">
        <v>46279.972812499997</v>
      </c>
      <c r="O171" s="3">
        <v>320</v>
      </c>
      <c r="P171" t="s">
        <v>27</v>
      </c>
      <c r="Q171" s="3">
        <v>40</v>
      </c>
      <c r="R171" s="3" t="str">
        <f>IF(OR(G171="12R",G171="12L"),_xlfn.XLOOKUP(C171,DB!$A$2:$A$222,DB!$B$2:$B$222,""),IF(OR(G171="30L",G171="30R"),_xlfn.XLOOKUP(C171,DB!$A$2:$A$222,DB!$C$2:$C$222,""),""))</f>
        <v>ENEBA</v>
      </c>
      <c r="S171" s="3">
        <f t="shared" si="2"/>
        <v>22</v>
      </c>
      <c r="T171" s="3" t="str">
        <f>_xlfn.XLOOKUP(C171,DB!$A$2:$A$222,DB!$D$2:$D$222,"")</f>
        <v>Sector 3</v>
      </c>
    </row>
    <row r="172" spans="1:20" x14ac:dyDescent="0.2">
      <c r="A172" t="s">
        <v>525</v>
      </c>
      <c r="B172" t="s">
        <v>18</v>
      </c>
      <c r="C172" t="s">
        <v>341</v>
      </c>
      <c r="D172" t="s">
        <v>30</v>
      </c>
      <c r="E172" t="s">
        <v>1127</v>
      </c>
      <c r="F172" s="2">
        <v>46279.942418981504</v>
      </c>
      <c r="G172" t="s">
        <v>22</v>
      </c>
      <c r="H172" t="s">
        <v>4448</v>
      </c>
      <c r="I172" s="3">
        <v>360</v>
      </c>
      <c r="J172" t="s">
        <v>24</v>
      </c>
      <c r="K172" t="s">
        <v>25</v>
      </c>
      <c r="L172" s="3">
        <v>644</v>
      </c>
      <c r="M172" t="s">
        <v>168</v>
      </c>
      <c r="N172" s="2">
        <v>46279.976412037002</v>
      </c>
      <c r="O172" s="3">
        <v>360</v>
      </c>
      <c r="P172" t="s">
        <v>27</v>
      </c>
      <c r="Q172" s="3">
        <v>40</v>
      </c>
      <c r="R172" s="3" t="str">
        <f>IF(OR(G172="12R",G172="12L"),_xlfn.XLOOKUP(C172,DB!$A$2:$A$222,DB!$B$2:$B$222,""),IF(OR(G172="30L",G172="30R"),_xlfn.XLOOKUP(C172,DB!$A$2:$A$222,DB!$C$2:$C$222,""),""))</f>
        <v>ENEBA</v>
      </c>
      <c r="S172" s="3">
        <f t="shared" si="2"/>
        <v>22</v>
      </c>
      <c r="T172" s="3" t="str">
        <f>_xlfn.XLOOKUP(C172,DB!$A$2:$A$222,DB!$D$2:$D$222,"")</f>
        <v>Sector 3</v>
      </c>
    </row>
    <row r="173" spans="1:20" x14ac:dyDescent="0.2">
      <c r="A173" t="s">
        <v>944</v>
      </c>
      <c r="B173" t="s">
        <v>18</v>
      </c>
      <c r="C173" t="s">
        <v>449</v>
      </c>
      <c r="D173" t="s">
        <v>65</v>
      </c>
      <c r="E173" t="s">
        <v>2486</v>
      </c>
      <c r="F173" s="2">
        <v>46279.944363425901</v>
      </c>
      <c r="G173" t="s">
        <v>22</v>
      </c>
      <c r="H173" t="s">
        <v>4449</v>
      </c>
      <c r="I173" s="3">
        <v>380</v>
      </c>
      <c r="J173" t="s">
        <v>24</v>
      </c>
      <c r="K173" t="s">
        <v>25</v>
      </c>
      <c r="L173" s="3">
        <v>878</v>
      </c>
      <c r="M173" t="s">
        <v>39</v>
      </c>
      <c r="N173" s="2">
        <v>46279.992800925902</v>
      </c>
      <c r="O173" s="3">
        <v>380</v>
      </c>
      <c r="P173" t="s">
        <v>27</v>
      </c>
      <c r="Q173" s="3">
        <v>190</v>
      </c>
      <c r="R173" s="3" t="str">
        <f>IF(OR(G173="12R",G173="12L"),_xlfn.XLOOKUP(C173,DB!$A$2:$A$222,DB!$B$2:$B$222,""),IF(OR(G173="30L",G173="30R"),_xlfn.XLOOKUP(C173,DB!$A$2:$A$222,DB!$C$2:$C$222,""),""))</f>
        <v>UDGUV</v>
      </c>
      <c r="S173" s="3">
        <f t="shared" si="2"/>
        <v>22</v>
      </c>
      <c r="T173" s="3" t="str">
        <f>_xlfn.XLOOKUP(C173,DB!$A$2:$A$222,DB!$D$2:$D$222,"")</f>
        <v>Sector 2</v>
      </c>
    </row>
    <row r="174" spans="1:20" x14ac:dyDescent="0.2">
      <c r="A174" t="s">
        <v>602</v>
      </c>
      <c r="B174" t="s">
        <v>18</v>
      </c>
      <c r="C174" t="s">
        <v>48</v>
      </c>
      <c r="D174" t="s">
        <v>49</v>
      </c>
      <c r="E174" t="s">
        <v>1347</v>
      </c>
      <c r="F174" s="2">
        <v>46279.950671296298</v>
      </c>
      <c r="G174" t="s">
        <v>22</v>
      </c>
      <c r="H174" t="s">
        <v>4450</v>
      </c>
      <c r="I174" s="3">
        <v>360</v>
      </c>
      <c r="J174" t="s">
        <v>24</v>
      </c>
      <c r="K174" t="s">
        <v>25</v>
      </c>
      <c r="L174" s="3">
        <v>859</v>
      </c>
      <c r="M174" t="s">
        <v>52</v>
      </c>
      <c r="N174" s="2">
        <v>46279.996782407397</v>
      </c>
      <c r="O174" s="3">
        <v>360</v>
      </c>
      <c r="P174" t="s">
        <v>27</v>
      </c>
      <c r="Q174" s="3">
        <v>190</v>
      </c>
      <c r="R174" s="3" t="str">
        <f>IF(OR(G174="12R",G174="12L"),_xlfn.XLOOKUP(C174,DB!$A$2:$A$222,DB!$B$2:$B$222,""),IF(OR(G174="30L",G174="30R"),_xlfn.XLOOKUP(C174,DB!$A$2:$A$222,DB!$C$2:$C$222,""),""))</f>
        <v>UDGUV</v>
      </c>
      <c r="S174" s="3">
        <f t="shared" si="2"/>
        <v>22</v>
      </c>
      <c r="T174" s="3" t="str">
        <f>_xlfn.XLOOKUP(C174,DB!$A$2:$A$222,DB!$D$2:$D$222,"")</f>
        <v>Sector 2</v>
      </c>
    </row>
    <row r="175" spans="1:20" x14ac:dyDescent="0.2">
      <c r="A175" t="s">
        <v>588</v>
      </c>
      <c r="B175" t="s">
        <v>18</v>
      </c>
      <c r="C175" t="s">
        <v>589</v>
      </c>
      <c r="D175" t="s">
        <v>65</v>
      </c>
      <c r="E175" t="s">
        <v>3808</v>
      </c>
      <c r="F175" s="2">
        <v>46279.951990740701</v>
      </c>
      <c r="G175" t="s">
        <v>22</v>
      </c>
      <c r="H175" t="s">
        <v>590</v>
      </c>
      <c r="I175" s="3">
        <v>380</v>
      </c>
      <c r="J175" t="s">
        <v>24</v>
      </c>
      <c r="K175" t="s">
        <v>25</v>
      </c>
      <c r="L175" s="3">
        <v>865</v>
      </c>
      <c r="M175" t="s">
        <v>267</v>
      </c>
      <c r="N175" s="2">
        <v>46279.999664351897</v>
      </c>
      <c r="O175" s="3">
        <v>380</v>
      </c>
      <c r="P175" t="s">
        <v>27</v>
      </c>
      <c r="Q175" s="3">
        <v>190</v>
      </c>
      <c r="R175" s="3" t="str">
        <f>IF(OR(G175="12R",G175="12L"),_xlfn.XLOOKUP(C175,DB!$A$2:$A$222,DB!$B$2:$B$222,""),IF(OR(G175="30L",G175="30R"),_xlfn.XLOOKUP(C175,DB!$A$2:$A$222,DB!$C$2:$C$222,""),""))</f>
        <v>UDGUV</v>
      </c>
      <c r="S175" s="3">
        <f t="shared" si="2"/>
        <v>22</v>
      </c>
      <c r="T175" s="3" t="str">
        <f>_xlfn.XLOOKUP(C175,DB!$A$2:$A$222,DB!$D$2:$D$222,"")</f>
        <v>Sector 2</v>
      </c>
    </row>
    <row r="176" spans="1:20" x14ac:dyDescent="0.2">
      <c r="A176" t="s">
        <v>921</v>
      </c>
      <c r="B176" t="s">
        <v>18</v>
      </c>
      <c r="C176" t="s">
        <v>318</v>
      </c>
      <c r="D176" t="s">
        <v>30</v>
      </c>
      <c r="E176" t="s">
        <v>2295</v>
      </c>
      <c r="F176" s="2">
        <v>46279.959571759297</v>
      </c>
      <c r="G176" t="s">
        <v>22</v>
      </c>
      <c r="H176" t="s">
        <v>4451</v>
      </c>
      <c r="I176" s="3">
        <v>390</v>
      </c>
      <c r="J176" t="s">
        <v>24</v>
      </c>
      <c r="K176" t="s">
        <v>25</v>
      </c>
      <c r="L176" s="3">
        <v>173</v>
      </c>
      <c r="M176" t="s">
        <v>1653</v>
      </c>
      <c r="N176" s="2">
        <v>46279.971469907403</v>
      </c>
      <c r="O176" s="3">
        <v>274</v>
      </c>
      <c r="P176" t="s">
        <v>27</v>
      </c>
      <c r="Q176" s="3">
        <v>190</v>
      </c>
      <c r="R176" s="3" t="str">
        <f>IF(OR(G176="12R",G176="12L"),_xlfn.XLOOKUP(C176,DB!$A$2:$A$222,DB!$B$2:$B$222,""),IF(OR(G176="30L",G176="30R"),_xlfn.XLOOKUP(C176,DB!$A$2:$A$222,DB!$C$2:$C$222,""),""))</f>
        <v>HECAT</v>
      </c>
      <c r="S176" s="3">
        <f t="shared" si="2"/>
        <v>23</v>
      </c>
      <c r="T176" s="3" t="str">
        <f>_xlfn.XLOOKUP(C176,DB!$A$2:$A$222,DB!$D$2:$D$222,"")</f>
        <v>Sector 7</v>
      </c>
    </row>
    <row r="177" spans="6:20" x14ac:dyDescent="0.2">
      <c r="F177" s="2"/>
      <c r="I177" s="3"/>
      <c r="L177" s="3"/>
      <c r="N177" s="2"/>
      <c r="O177" s="3"/>
      <c r="Q177" s="3"/>
      <c r="R177" s="3" t="str">
        <f>IF(OR(G177="12R",G177="12L"),_xlfn.XLOOKUP(C177,DB!$A$2:$A$222,DB!$B$2:$B$222,""),IF(OR(G177="30L",G177="30R"),_xlfn.XLOOKUP(C177,DB!$A$2:$A$222,DB!$C$2:$C$222,""),""))</f>
        <v/>
      </c>
      <c r="S177" s="3">
        <f t="shared" si="2"/>
        <v>0</v>
      </c>
      <c r="T177" s="3" t="str">
        <f>_xlfn.XLOOKUP(C177,DB!$A$2:$A$222,DB!$D$2:$D$222,"")</f>
        <v/>
      </c>
    </row>
    <row r="178" spans="6:20" x14ac:dyDescent="0.2">
      <c r="F178" s="2"/>
      <c r="I178" s="3"/>
      <c r="L178" s="3"/>
      <c r="N178" s="2"/>
      <c r="O178" s="3"/>
      <c r="Q178" s="3"/>
      <c r="R178" s="3" t="str">
        <f>IF(OR(G178="12R",G178="12L"),_xlfn.XLOOKUP(C178,DB!$A$2:$A$222,DB!$B$2:$B$222,""),IF(OR(G178="30L",G178="30R"),_xlfn.XLOOKUP(C178,DB!$A$2:$A$222,DB!$C$2:$C$222,""),""))</f>
        <v/>
      </c>
      <c r="S178" s="3">
        <f t="shared" si="2"/>
        <v>0</v>
      </c>
      <c r="T178" s="3" t="str">
        <f>_xlfn.XLOOKUP(C178,DB!$A$2:$A$222,DB!$D$2:$D$222,"")</f>
        <v/>
      </c>
    </row>
    <row r="179" spans="6:20" x14ac:dyDescent="0.2">
      <c r="F179" s="2"/>
      <c r="I179" s="3"/>
      <c r="L179" s="3"/>
      <c r="N179" s="2"/>
      <c r="O179" s="3"/>
      <c r="Q179" s="3"/>
      <c r="R179" s="3" t="str">
        <f>IF(OR(G179="12R",G179="12L"),_xlfn.XLOOKUP(C179,DB!$A$2:$A$222,DB!$B$2:$B$222,""),IF(OR(G179="30L",G179="30R"),_xlfn.XLOOKUP(C179,DB!$A$2:$A$222,DB!$C$2:$C$222,""),""))</f>
        <v/>
      </c>
      <c r="S179" s="3">
        <f t="shared" si="2"/>
        <v>0</v>
      </c>
      <c r="T179" s="3" t="str">
        <f>_xlfn.XLOOKUP(C179,DB!$A$2:$A$222,DB!$D$2:$D$222,"")</f>
        <v/>
      </c>
    </row>
    <row r="180" spans="6:20" x14ac:dyDescent="0.2">
      <c r="F180" s="2"/>
      <c r="I180" s="3"/>
      <c r="L180" s="3"/>
      <c r="N180" s="2"/>
      <c r="O180" s="3"/>
      <c r="Q180" s="3"/>
      <c r="R180" s="3" t="str">
        <f>IF(OR(G180="12R",G180="12L"),_xlfn.XLOOKUP(C180,DB!$A$2:$A$222,DB!$B$2:$B$222,""),IF(OR(G180="30L",G180="30R"),_xlfn.XLOOKUP(C180,DB!$A$2:$A$222,DB!$C$2:$C$222,""),""))</f>
        <v/>
      </c>
      <c r="S180" s="3">
        <f t="shared" si="2"/>
        <v>0</v>
      </c>
      <c r="T180" s="3" t="str">
        <f>_xlfn.XLOOKUP(C180,DB!$A$2:$A$222,DB!$D$2:$D$222,"")</f>
        <v/>
      </c>
    </row>
    <row r="181" spans="6:20" x14ac:dyDescent="0.2">
      <c r="F181" s="2"/>
      <c r="I181" s="3"/>
      <c r="L181" s="3"/>
      <c r="N181" s="2"/>
      <c r="O181" s="3"/>
      <c r="Q181" s="3"/>
      <c r="R181" s="3" t="str">
        <f>IF(OR(G181="12R",G181="12L"),_xlfn.XLOOKUP(C181,DB!$A$2:$A$222,DB!$B$2:$B$222,""),IF(OR(G181="30L",G181="30R"),_xlfn.XLOOKUP(C181,DB!$A$2:$A$222,DB!$C$2:$C$222,""),""))</f>
        <v/>
      </c>
      <c r="S181" s="3">
        <f t="shared" si="2"/>
        <v>0</v>
      </c>
      <c r="T181" s="3" t="str">
        <f>_xlfn.XLOOKUP(C181,DB!$A$2:$A$222,DB!$D$2:$D$222,"")</f>
        <v/>
      </c>
    </row>
    <row r="182" spans="6: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6: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6: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6: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6: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6: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6: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6: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6: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6: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6: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4591</v>
      </c>
      <c r="B221" s="17"/>
      <c r="C221" s="17"/>
      <c r="D221" s="17"/>
      <c r="E221" s="17"/>
      <c r="F221" s="17"/>
      <c r="G221" s="17"/>
      <c r="H221" s="17"/>
      <c r="I221" s="17"/>
    </row>
    <row r="222" spans="1:20" x14ac:dyDescent="0.2">
      <c r="A222" s="18" t="s">
        <v>4558</v>
      </c>
      <c r="B222" s="18"/>
      <c r="C222" s="18"/>
      <c r="D222" s="18"/>
      <c r="E222" s="18"/>
      <c r="F222" s="18"/>
      <c r="G222" s="18"/>
      <c r="H222" s="18"/>
      <c r="I222" s="18"/>
    </row>
    <row r="224" spans="1:20" x14ac:dyDescent="0.2">
      <c r="A224" s="16" t="s">
        <v>4559</v>
      </c>
      <c r="B224" s="16"/>
      <c r="C224" s="16"/>
      <c r="D224" s="16"/>
      <c r="E224" s="16"/>
      <c r="F224" s="16"/>
      <c r="G224" s="16"/>
      <c r="H224" s="16"/>
      <c r="I224" s="16"/>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1</v>
      </c>
      <c r="D226" s="8">
        <f t="shared" si="4"/>
        <v>0</v>
      </c>
      <c r="E226" s="8">
        <f t="shared" si="4"/>
        <v>1</v>
      </c>
      <c r="F226" s="8">
        <f t="shared" si="4"/>
        <v>0</v>
      </c>
      <c r="G226" s="8">
        <f t="shared" si="4"/>
        <v>0</v>
      </c>
      <c r="H226" s="8">
        <f t="shared" si="4"/>
        <v>2</v>
      </c>
      <c r="I226" s="9">
        <f t="shared" ref="I226:I234" si="5">SUM(B226:H226)</f>
        <v>4</v>
      </c>
    </row>
    <row r="227" spans="1:9" x14ac:dyDescent="0.2">
      <c r="A227" s="7">
        <v>15</v>
      </c>
      <c r="B227" s="8">
        <f t="shared" si="4"/>
        <v>0</v>
      </c>
      <c r="C227" s="8">
        <f t="shared" si="4"/>
        <v>0</v>
      </c>
      <c r="D227" s="8">
        <f t="shared" si="4"/>
        <v>0</v>
      </c>
      <c r="E227" s="8">
        <f t="shared" si="4"/>
        <v>0</v>
      </c>
      <c r="F227" s="8">
        <f t="shared" si="4"/>
        <v>0</v>
      </c>
      <c r="G227" s="8">
        <f t="shared" si="4"/>
        <v>0</v>
      </c>
      <c r="H227" s="8">
        <f t="shared" si="4"/>
        <v>9</v>
      </c>
      <c r="I227" s="9">
        <f t="shared" si="5"/>
        <v>9</v>
      </c>
    </row>
    <row r="228" spans="1:9" x14ac:dyDescent="0.2">
      <c r="A228" s="7">
        <v>16</v>
      </c>
      <c r="B228" s="8">
        <f t="shared" si="4"/>
        <v>3</v>
      </c>
      <c r="C228" s="8">
        <f t="shared" si="4"/>
        <v>2</v>
      </c>
      <c r="D228" s="8">
        <f t="shared" si="4"/>
        <v>0</v>
      </c>
      <c r="E228" s="8">
        <f t="shared" si="4"/>
        <v>0</v>
      </c>
      <c r="F228" s="8">
        <f t="shared" si="4"/>
        <v>3</v>
      </c>
      <c r="G228" s="8">
        <f t="shared" si="4"/>
        <v>3</v>
      </c>
      <c r="H228" s="8">
        <f t="shared" si="4"/>
        <v>6</v>
      </c>
      <c r="I228" s="9">
        <f t="shared" si="5"/>
        <v>17</v>
      </c>
    </row>
    <row r="229" spans="1:9" x14ac:dyDescent="0.2">
      <c r="A229" s="7">
        <v>17</v>
      </c>
      <c r="B229" s="8">
        <f t="shared" si="4"/>
        <v>0</v>
      </c>
      <c r="C229" s="8">
        <f t="shared" si="4"/>
        <v>3</v>
      </c>
      <c r="D229" s="8">
        <f t="shared" si="4"/>
        <v>0</v>
      </c>
      <c r="E229" s="8">
        <f t="shared" si="4"/>
        <v>0</v>
      </c>
      <c r="F229" s="8">
        <f t="shared" si="4"/>
        <v>5</v>
      </c>
      <c r="G229" s="8">
        <f t="shared" si="4"/>
        <v>1</v>
      </c>
      <c r="H229" s="8">
        <f t="shared" si="4"/>
        <v>4</v>
      </c>
      <c r="I229" s="9">
        <f t="shared" si="5"/>
        <v>13</v>
      </c>
    </row>
    <row r="230" spans="1:9" x14ac:dyDescent="0.2">
      <c r="A230" s="7">
        <v>18</v>
      </c>
      <c r="B230" s="8">
        <f t="shared" si="4"/>
        <v>1</v>
      </c>
      <c r="C230" s="8">
        <f t="shared" si="4"/>
        <v>4</v>
      </c>
      <c r="D230" s="8">
        <f t="shared" si="4"/>
        <v>0</v>
      </c>
      <c r="E230" s="8">
        <f t="shared" si="4"/>
        <v>1</v>
      </c>
      <c r="F230" s="8">
        <f t="shared" si="4"/>
        <v>7</v>
      </c>
      <c r="G230" s="8">
        <f t="shared" si="4"/>
        <v>1</v>
      </c>
      <c r="H230" s="8">
        <f t="shared" si="4"/>
        <v>13</v>
      </c>
      <c r="I230" s="9">
        <f t="shared" si="5"/>
        <v>27</v>
      </c>
    </row>
    <row r="231" spans="1:9" x14ac:dyDescent="0.2">
      <c r="A231" s="7">
        <v>19</v>
      </c>
      <c r="B231" s="8">
        <f t="shared" si="4"/>
        <v>1</v>
      </c>
      <c r="C231" s="8">
        <f t="shared" si="4"/>
        <v>4</v>
      </c>
      <c r="D231" s="8">
        <f t="shared" si="4"/>
        <v>0</v>
      </c>
      <c r="E231" s="8">
        <f t="shared" si="4"/>
        <v>2</v>
      </c>
      <c r="F231" s="8">
        <f t="shared" si="4"/>
        <v>3</v>
      </c>
      <c r="G231" s="8">
        <f t="shared" si="4"/>
        <v>1</v>
      </c>
      <c r="H231" s="8">
        <f t="shared" si="4"/>
        <v>7</v>
      </c>
      <c r="I231" s="9">
        <f t="shared" si="5"/>
        <v>18</v>
      </c>
    </row>
    <row r="232" spans="1:9" x14ac:dyDescent="0.2">
      <c r="A232" s="7">
        <v>20</v>
      </c>
      <c r="B232" s="8">
        <f t="shared" si="4"/>
        <v>0</v>
      </c>
      <c r="C232" s="8">
        <f t="shared" si="4"/>
        <v>5</v>
      </c>
      <c r="D232" s="8">
        <f t="shared" si="4"/>
        <v>0</v>
      </c>
      <c r="E232" s="8">
        <f t="shared" si="4"/>
        <v>2</v>
      </c>
      <c r="F232" s="8">
        <f t="shared" si="4"/>
        <v>2</v>
      </c>
      <c r="G232" s="8">
        <f t="shared" si="4"/>
        <v>0</v>
      </c>
      <c r="H232" s="8">
        <f t="shared" si="4"/>
        <v>9</v>
      </c>
      <c r="I232" s="9">
        <f t="shared" si="5"/>
        <v>18</v>
      </c>
    </row>
    <row r="233" spans="1:9" x14ac:dyDescent="0.2">
      <c r="A233" s="7">
        <v>21</v>
      </c>
      <c r="B233" s="8">
        <f t="shared" si="4"/>
        <v>1</v>
      </c>
      <c r="C233" s="8">
        <f t="shared" si="4"/>
        <v>2</v>
      </c>
      <c r="D233" s="8">
        <f t="shared" si="4"/>
        <v>0</v>
      </c>
      <c r="E233" s="8">
        <f t="shared" si="4"/>
        <v>3</v>
      </c>
      <c r="F233" s="8">
        <f t="shared" si="4"/>
        <v>5</v>
      </c>
      <c r="G233" s="8">
        <f t="shared" si="4"/>
        <v>3</v>
      </c>
      <c r="H233" s="8">
        <f t="shared" si="4"/>
        <v>7</v>
      </c>
      <c r="I233" s="9">
        <f t="shared" si="5"/>
        <v>21</v>
      </c>
    </row>
    <row r="234" spans="1:9" x14ac:dyDescent="0.2">
      <c r="A234" s="10">
        <v>22</v>
      </c>
      <c r="B234" s="11">
        <f t="shared" si="4"/>
        <v>0</v>
      </c>
      <c r="C234" s="11">
        <f t="shared" si="4"/>
        <v>2</v>
      </c>
      <c r="D234" s="11">
        <f t="shared" si="4"/>
        <v>0</v>
      </c>
      <c r="E234" s="11">
        <f t="shared" si="4"/>
        <v>0</v>
      </c>
      <c r="F234" s="11">
        <f t="shared" si="4"/>
        <v>0</v>
      </c>
      <c r="G234" s="11">
        <f t="shared" si="4"/>
        <v>0</v>
      </c>
      <c r="H234" s="11">
        <f t="shared" si="4"/>
        <v>4</v>
      </c>
      <c r="I234" s="12">
        <f t="shared" si="5"/>
        <v>6</v>
      </c>
    </row>
    <row r="257" spans="1:9" ht="24" x14ac:dyDescent="0.3">
      <c r="A257" s="17" t="s">
        <v>4592</v>
      </c>
      <c r="B257" s="17"/>
      <c r="C257" s="17"/>
      <c r="D257" s="17"/>
      <c r="E257" s="17"/>
      <c r="F257" s="17"/>
      <c r="G257" s="17"/>
      <c r="H257" s="17"/>
      <c r="I257" s="17"/>
    </row>
    <row r="258" spans="1:9" x14ac:dyDescent="0.2">
      <c r="A258" s="18" t="s">
        <v>4562</v>
      </c>
      <c r="B258" s="18"/>
      <c r="C258" s="18"/>
      <c r="D258" s="18"/>
      <c r="E258" s="18"/>
      <c r="F258" s="18"/>
      <c r="G258" s="18"/>
      <c r="H258" s="18"/>
      <c r="I258" s="18"/>
    </row>
    <row r="260" spans="1:9" x14ac:dyDescent="0.2">
      <c r="A260" s="16" t="s">
        <v>4563</v>
      </c>
      <c r="B260" s="16"/>
      <c r="C260" s="16"/>
      <c r="D260" s="16"/>
      <c r="E260" s="16"/>
    </row>
    <row r="261" spans="1:9" x14ac:dyDescent="0.2">
      <c r="A261" s="4" t="s">
        <v>4560</v>
      </c>
      <c r="B261" s="5" t="s">
        <v>4564</v>
      </c>
      <c r="C261" s="5" t="s">
        <v>4456</v>
      </c>
      <c r="D261" s="5" t="s">
        <v>4460</v>
      </c>
      <c r="E261" s="6" t="s">
        <v>4557</v>
      </c>
    </row>
    <row r="262" spans="1:9" x14ac:dyDescent="0.2">
      <c r="A262" s="7">
        <v>14</v>
      </c>
      <c r="B262" s="8">
        <f t="shared" ref="B262:D271" si="6">COUNTIFS($S$2:$S$220,$A262,$T$2:$T$220,B$261)</f>
        <v>2</v>
      </c>
      <c r="C262" s="8">
        <f t="shared" si="6"/>
        <v>2</v>
      </c>
      <c r="D262" s="8">
        <f t="shared" si="6"/>
        <v>0</v>
      </c>
      <c r="E262" s="9">
        <f t="shared" ref="E262:E271" si="7">SUM(B262:D262)</f>
        <v>4</v>
      </c>
    </row>
    <row r="263" spans="1:9" x14ac:dyDescent="0.2">
      <c r="A263" s="7">
        <v>15</v>
      </c>
      <c r="B263" s="8">
        <f t="shared" si="6"/>
        <v>9</v>
      </c>
      <c r="C263" s="8">
        <f t="shared" si="6"/>
        <v>0</v>
      </c>
      <c r="D263" s="8">
        <f t="shared" si="6"/>
        <v>0</v>
      </c>
      <c r="E263" s="9">
        <f t="shared" si="7"/>
        <v>9</v>
      </c>
    </row>
    <row r="264" spans="1:9" x14ac:dyDescent="0.2">
      <c r="A264" s="7">
        <v>16</v>
      </c>
      <c r="B264" s="8">
        <f t="shared" si="6"/>
        <v>6</v>
      </c>
      <c r="C264" s="8">
        <f t="shared" si="6"/>
        <v>5</v>
      </c>
      <c r="D264" s="8">
        <f t="shared" si="6"/>
        <v>6</v>
      </c>
      <c r="E264" s="9">
        <f t="shared" si="7"/>
        <v>17</v>
      </c>
    </row>
    <row r="265" spans="1:9" x14ac:dyDescent="0.2">
      <c r="A265" s="7">
        <v>17</v>
      </c>
      <c r="B265" s="8">
        <f t="shared" si="6"/>
        <v>4</v>
      </c>
      <c r="C265" s="8">
        <f t="shared" si="6"/>
        <v>8</v>
      </c>
      <c r="D265" s="8">
        <f t="shared" si="6"/>
        <v>1</v>
      </c>
      <c r="E265" s="9">
        <f t="shared" si="7"/>
        <v>13</v>
      </c>
    </row>
    <row r="266" spans="1:9" x14ac:dyDescent="0.2">
      <c r="A266" s="7">
        <v>18</v>
      </c>
      <c r="B266" s="8">
        <f t="shared" si="6"/>
        <v>13</v>
      </c>
      <c r="C266" s="8">
        <f t="shared" si="6"/>
        <v>12</v>
      </c>
      <c r="D266" s="8">
        <f t="shared" si="6"/>
        <v>2</v>
      </c>
      <c r="E266" s="9">
        <f t="shared" si="7"/>
        <v>27</v>
      </c>
    </row>
    <row r="267" spans="1:9" x14ac:dyDescent="0.2">
      <c r="A267" s="7">
        <v>19</v>
      </c>
      <c r="B267" s="8">
        <f t="shared" si="6"/>
        <v>7</v>
      </c>
      <c r="C267" s="8">
        <f t="shared" si="6"/>
        <v>9</v>
      </c>
      <c r="D267" s="8">
        <f t="shared" si="6"/>
        <v>2</v>
      </c>
      <c r="E267" s="9">
        <f t="shared" si="7"/>
        <v>18</v>
      </c>
    </row>
    <row r="268" spans="1:9" x14ac:dyDescent="0.2">
      <c r="A268" s="7">
        <v>20</v>
      </c>
      <c r="B268" s="8">
        <f t="shared" si="6"/>
        <v>9</v>
      </c>
      <c r="C268" s="8">
        <f t="shared" si="6"/>
        <v>9</v>
      </c>
      <c r="D268" s="8">
        <f t="shared" si="6"/>
        <v>0</v>
      </c>
      <c r="E268" s="9">
        <f t="shared" si="7"/>
        <v>18</v>
      </c>
    </row>
    <row r="269" spans="1:9" x14ac:dyDescent="0.2">
      <c r="A269" s="7">
        <v>21</v>
      </c>
      <c r="B269" s="8">
        <f t="shared" si="6"/>
        <v>7</v>
      </c>
      <c r="C269" s="8">
        <f t="shared" si="6"/>
        <v>10</v>
      </c>
      <c r="D269" s="8">
        <f t="shared" si="6"/>
        <v>4</v>
      </c>
      <c r="E269" s="9">
        <f t="shared" si="7"/>
        <v>21</v>
      </c>
    </row>
    <row r="270" spans="1:9" x14ac:dyDescent="0.2">
      <c r="A270" s="7">
        <v>22</v>
      </c>
      <c r="B270" s="8">
        <f t="shared" si="6"/>
        <v>4</v>
      </c>
      <c r="C270" s="8">
        <f t="shared" si="6"/>
        <v>2</v>
      </c>
      <c r="D270" s="8">
        <f t="shared" si="6"/>
        <v>0</v>
      </c>
      <c r="E270" s="9">
        <f t="shared" si="7"/>
        <v>6</v>
      </c>
    </row>
    <row r="271" spans="1:9" x14ac:dyDescent="0.2">
      <c r="A271" s="10">
        <v>23</v>
      </c>
      <c r="B271" s="11">
        <f t="shared" si="6"/>
        <v>0</v>
      </c>
      <c r="C271" s="11">
        <f t="shared" si="6"/>
        <v>0</v>
      </c>
      <c r="D271" s="11">
        <f t="shared" si="6"/>
        <v>1</v>
      </c>
      <c r="E271" s="12">
        <f t="shared" si="7"/>
        <v>1</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711C7-FE06-B349-911F-5B6284955DB0}">
  <dimension ref="A1:T280"/>
  <sheetViews>
    <sheetView showGridLines="0" topLeftCell="A250" zoomScale="110" zoomScaleNormal="110" workbookViewId="0">
      <selection activeCell="M250" sqref="M250"/>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36</v>
      </c>
      <c r="E2" t="s">
        <v>1986</v>
      </c>
      <c r="F2" s="2">
        <v>46280.015844907408</v>
      </c>
      <c r="G2" t="s">
        <v>22</v>
      </c>
      <c r="H2" t="s">
        <v>4600</v>
      </c>
      <c r="I2" s="3">
        <v>350</v>
      </c>
      <c r="J2" t="s">
        <v>24</v>
      </c>
      <c r="K2" t="s">
        <v>25</v>
      </c>
      <c r="L2" s="3">
        <v>219</v>
      </c>
      <c r="M2" t="s">
        <v>68</v>
      </c>
      <c r="N2" s="2">
        <v>46280.029745370368</v>
      </c>
      <c r="O2" s="3">
        <v>282</v>
      </c>
      <c r="P2" t="s">
        <v>27</v>
      </c>
      <c r="Q2" s="3">
        <v>190</v>
      </c>
      <c r="R2" s="3" t="str">
        <f>IF(OR(G2="12R",G2="12L"),_xlfn.XLOOKUP(C2,DB!$A$2:$A$222,DB!$B$2:$B$222,""),IF(OR(G2="30L",G2="30R"),_xlfn.XLOOKUP(C2,DB!$A$2:$A$222,DB!$C$2:$C$222,""),""))</f>
        <v>CZM</v>
      </c>
      <c r="S2" s="3">
        <f>HOUR(F2)</f>
        <v>0</v>
      </c>
      <c r="T2" s="3" t="str">
        <f>_xlfn.XLOOKUP(C2,DB!$A$2:$A$222,DB!$D$2:$D$222,"")</f>
        <v>Sector 7</v>
      </c>
    </row>
    <row r="3" spans="1:20" x14ac:dyDescent="0.2">
      <c r="A3" t="s">
        <v>17</v>
      </c>
      <c r="B3" t="s">
        <v>18</v>
      </c>
      <c r="C3" t="s">
        <v>19</v>
      </c>
      <c r="D3" t="s">
        <v>20</v>
      </c>
      <c r="E3" t="s">
        <v>1461</v>
      </c>
      <c r="F3" s="2">
        <v>46280.018773148149</v>
      </c>
      <c r="G3" t="s">
        <v>22</v>
      </c>
      <c r="H3" t="s">
        <v>4601</v>
      </c>
      <c r="I3" s="3">
        <v>340</v>
      </c>
      <c r="J3" t="s">
        <v>24</v>
      </c>
      <c r="K3" t="s">
        <v>25</v>
      </c>
      <c r="L3" s="3">
        <v>867</v>
      </c>
      <c r="M3" t="s">
        <v>267</v>
      </c>
      <c r="N3" s="2">
        <v>46280.065196759257</v>
      </c>
      <c r="O3" s="3">
        <v>340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28</v>
      </c>
      <c r="B4" t="s">
        <v>18</v>
      </c>
      <c r="C4" t="s">
        <v>29</v>
      </c>
      <c r="D4" t="s">
        <v>30</v>
      </c>
      <c r="E4" t="s">
        <v>4602</v>
      </c>
      <c r="F4" s="2">
        <v>46280.02002314815</v>
      </c>
      <c r="G4" t="s">
        <v>22</v>
      </c>
      <c r="H4" t="s">
        <v>4603</v>
      </c>
      <c r="I4" s="3">
        <v>350</v>
      </c>
      <c r="J4" t="s">
        <v>24</v>
      </c>
      <c r="K4" t="s">
        <v>25</v>
      </c>
      <c r="L4" s="3">
        <v>359</v>
      </c>
      <c r="M4" t="s">
        <v>33</v>
      </c>
      <c r="N4" s="2">
        <v>46280.040983796294</v>
      </c>
      <c r="O4" s="3">
        <v>350</v>
      </c>
      <c r="P4" t="s">
        <v>27</v>
      </c>
      <c r="Q4" s="3">
        <v>40</v>
      </c>
      <c r="R4" s="3" t="str">
        <f>IF(OR(G4="12R",G4="12L"),_xlfn.XLOOKUP(C4,DB!$A$2:$A$222,DB!$B$2:$B$222,""),IF(OR(G4="30L",G4="30R"),_xlfn.XLOOKUP(C4,DB!$A$2:$A$222,DB!$C$2:$C$222,""),""))</f>
        <v>OMSUK</v>
      </c>
      <c r="S4" s="3">
        <f t="shared" si="0"/>
        <v>0</v>
      </c>
      <c r="T4" s="3" t="str">
        <f>_xlfn.XLOOKUP(C4,DB!$A$2:$A$222,DB!$D$2:$D$222,"")</f>
        <v>Sector 3</v>
      </c>
    </row>
    <row r="5" spans="1:20" x14ac:dyDescent="0.2">
      <c r="A5" t="s">
        <v>34</v>
      </c>
      <c r="B5" t="s">
        <v>18</v>
      </c>
      <c r="C5" t="s">
        <v>35</v>
      </c>
      <c r="D5" t="s">
        <v>36</v>
      </c>
      <c r="E5" t="s">
        <v>2356</v>
      </c>
      <c r="F5" s="2">
        <v>46280.028217592589</v>
      </c>
      <c r="G5" t="s">
        <v>22</v>
      </c>
      <c r="H5" t="s">
        <v>4604</v>
      </c>
      <c r="I5" s="3">
        <v>360</v>
      </c>
      <c r="J5" t="s">
        <v>24</v>
      </c>
      <c r="K5" t="s">
        <v>25</v>
      </c>
      <c r="L5" s="3">
        <v>878</v>
      </c>
      <c r="M5" t="s">
        <v>39</v>
      </c>
      <c r="N5" s="2">
        <v>46280.076597222222</v>
      </c>
      <c r="O5" s="3">
        <v>360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614</v>
      </c>
      <c r="B6" t="s">
        <v>18</v>
      </c>
      <c r="C6" t="s">
        <v>48</v>
      </c>
      <c r="D6" t="s">
        <v>174</v>
      </c>
      <c r="E6" t="s">
        <v>3521</v>
      </c>
      <c r="F6" s="2">
        <v>46280.030624999999</v>
      </c>
      <c r="G6" t="s">
        <v>22</v>
      </c>
      <c r="H6" t="s">
        <v>4605</v>
      </c>
      <c r="I6" s="3">
        <v>360</v>
      </c>
      <c r="J6" t="s">
        <v>24</v>
      </c>
      <c r="K6" t="s">
        <v>25</v>
      </c>
      <c r="L6" s="3">
        <v>859</v>
      </c>
      <c r="M6" t="s">
        <v>52</v>
      </c>
      <c r="N6" s="2">
        <v>46280.077581018515</v>
      </c>
      <c r="O6" s="3">
        <v>360</v>
      </c>
      <c r="P6" t="s">
        <v>27</v>
      </c>
      <c r="Q6" s="3">
        <v>190</v>
      </c>
      <c r="R6" s="3" t="str">
        <f>IF(OR(G6="12R",G6="12L"),_xlfn.XLOOKUP(C6,DB!$A$2:$A$222,DB!$B$2:$B$222,""),IF(OR(G6="30L",G6="30R"),_xlfn.XLOOKUP(C6,DB!$A$2:$A$222,DB!$C$2:$C$222,""),""))</f>
        <v>UDGUV</v>
      </c>
      <c r="S6" s="3">
        <f t="shared" si="0"/>
        <v>0</v>
      </c>
      <c r="T6" s="3" t="str">
        <f>_xlfn.XLOOKUP(C6,DB!$A$2:$A$222,DB!$D$2:$D$222,"")</f>
        <v>Sector 2</v>
      </c>
    </row>
    <row r="7" spans="1:20" x14ac:dyDescent="0.2">
      <c r="A7" t="s">
        <v>40</v>
      </c>
      <c r="B7" t="s">
        <v>18</v>
      </c>
      <c r="C7" t="s">
        <v>41</v>
      </c>
      <c r="D7" t="s">
        <v>42</v>
      </c>
      <c r="E7" t="s">
        <v>43</v>
      </c>
      <c r="F7" s="2">
        <v>46280.034074074072</v>
      </c>
      <c r="G7" t="s">
        <v>22</v>
      </c>
      <c r="H7" t="s">
        <v>4606</v>
      </c>
      <c r="I7" s="3">
        <v>330</v>
      </c>
      <c r="J7" t="s">
        <v>24</v>
      </c>
      <c r="K7" t="s">
        <v>25</v>
      </c>
      <c r="L7" s="3">
        <v>136</v>
      </c>
      <c r="M7" t="s">
        <v>45</v>
      </c>
      <c r="N7" s="2">
        <v>46280.043622685182</v>
      </c>
      <c r="O7" s="3">
        <v>216</v>
      </c>
      <c r="P7" t="s">
        <v>46</v>
      </c>
      <c r="Q7" s="3">
        <v>190</v>
      </c>
      <c r="R7" s="3" t="str">
        <f>IF(OR(G7="12R",G7="12L"),_xlfn.XLOOKUP(C7,DB!$A$2:$A$222,DB!$B$2:$B$222,""),IF(OR(G7="30L",G7="30R"),_xlfn.XLOOKUP(C7,DB!$A$2:$A$222,DB!$C$2:$C$222,""),""))</f>
        <v>NUDAL</v>
      </c>
      <c r="S7" s="3">
        <f t="shared" si="0"/>
        <v>0</v>
      </c>
      <c r="T7" s="3" t="str">
        <f>_xlfn.XLOOKUP(C7,DB!$A$2:$A$222,DB!$D$2:$D$222,"")</f>
        <v>Sector 3</v>
      </c>
    </row>
    <row r="8" spans="1:20" x14ac:dyDescent="0.2">
      <c r="A8" t="s">
        <v>53</v>
      </c>
      <c r="B8" t="s">
        <v>18</v>
      </c>
      <c r="C8" t="s">
        <v>54</v>
      </c>
      <c r="D8" t="s">
        <v>55</v>
      </c>
      <c r="E8" t="s">
        <v>56</v>
      </c>
      <c r="F8" s="2">
        <v>46280.037581018521</v>
      </c>
      <c r="G8" t="s">
        <v>22</v>
      </c>
      <c r="H8" t="s">
        <v>4607</v>
      </c>
      <c r="I8" s="3">
        <v>370</v>
      </c>
      <c r="J8" t="s">
        <v>24</v>
      </c>
      <c r="K8" t="s">
        <v>25</v>
      </c>
      <c r="L8" s="3">
        <v>359</v>
      </c>
      <c r="M8" t="s">
        <v>33</v>
      </c>
      <c r="N8" s="2">
        <v>46280.057881944442</v>
      </c>
      <c r="O8" s="3">
        <v>370</v>
      </c>
      <c r="P8" t="s">
        <v>46</v>
      </c>
      <c r="Q8" s="3">
        <v>40</v>
      </c>
      <c r="R8" s="3" t="str">
        <f>IF(OR(G8="12R",G8="12L"),_xlfn.XLOOKUP(C8,DB!$A$2:$A$222,DB!$B$2:$B$222,""),IF(OR(G8="30L",G8="30R"),_xlfn.XLOOKUP(C8,DB!$A$2:$A$222,DB!$C$2:$C$222,""),""))</f>
        <v>NUDAL</v>
      </c>
      <c r="S8" s="3">
        <f t="shared" si="0"/>
        <v>0</v>
      </c>
      <c r="T8" s="3" t="str">
        <f>_xlfn.XLOOKUP(C8,DB!$A$2:$A$222,DB!$D$2:$D$222,"")</f>
        <v>Sector 3</v>
      </c>
    </row>
    <row r="9" spans="1:20" x14ac:dyDescent="0.2">
      <c r="A9" t="s">
        <v>888</v>
      </c>
      <c r="B9" t="s">
        <v>18</v>
      </c>
      <c r="C9" t="s">
        <v>889</v>
      </c>
      <c r="D9" t="s">
        <v>890</v>
      </c>
      <c r="E9" t="s">
        <v>1403</v>
      </c>
      <c r="F9" s="2">
        <v>46280.045057870368</v>
      </c>
      <c r="G9" t="s">
        <v>22</v>
      </c>
      <c r="H9" t="s">
        <v>4608</v>
      </c>
      <c r="I9" s="3">
        <v>370</v>
      </c>
      <c r="J9" t="s">
        <v>24</v>
      </c>
      <c r="K9" t="s">
        <v>25</v>
      </c>
      <c r="L9" s="3">
        <v>150</v>
      </c>
      <c r="M9" t="s">
        <v>158</v>
      </c>
      <c r="N9" s="2">
        <v>46280.054803240739</v>
      </c>
      <c r="O9" s="3">
        <v>279</v>
      </c>
      <c r="P9" t="s">
        <v>46</v>
      </c>
      <c r="Q9" s="3">
        <v>190</v>
      </c>
      <c r="R9" s="3" t="str">
        <f>IF(OR(G9="12R",G9="12L"),_xlfn.XLOOKUP(C9,DB!$A$2:$A$222,DB!$B$2:$B$222,""),IF(OR(G9="30L",G9="30R"),_xlfn.XLOOKUP(C9,DB!$A$2:$A$222,DB!$C$2:$C$222,""),""))</f>
        <v>CZM</v>
      </c>
      <c r="S9" s="3">
        <f t="shared" si="0"/>
        <v>1</v>
      </c>
      <c r="T9" s="3" t="str">
        <f>_xlfn.XLOOKUP(C9,DB!$A$2:$A$222,DB!$D$2:$D$222,"")</f>
        <v>Sector 7</v>
      </c>
    </row>
    <row r="10" spans="1:20" x14ac:dyDescent="0.2">
      <c r="A10" t="s">
        <v>47</v>
      </c>
      <c r="B10" t="s">
        <v>18</v>
      </c>
      <c r="C10" t="s">
        <v>48</v>
      </c>
      <c r="D10" t="s">
        <v>49</v>
      </c>
      <c r="E10" t="s">
        <v>1933</v>
      </c>
      <c r="F10" s="2">
        <v>46280.057951388888</v>
      </c>
      <c r="G10" t="s">
        <v>22</v>
      </c>
      <c r="H10" t="s">
        <v>637</v>
      </c>
      <c r="I10" s="3">
        <v>360</v>
      </c>
      <c r="J10" t="s">
        <v>24</v>
      </c>
      <c r="K10" t="s">
        <v>25</v>
      </c>
      <c r="L10" s="3">
        <v>859</v>
      </c>
      <c r="M10" t="s">
        <v>52</v>
      </c>
      <c r="N10" s="2">
        <v>46280.103946759256</v>
      </c>
      <c r="O10" s="3">
        <v>360</v>
      </c>
      <c r="P10" t="s">
        <v>27</v>
      </c>
      <c r="Q10" s="3">
        <v>190</v>
      </c>
      <c r="R10" s="3" t="str">
        <f>IF(OR(G10="12R",G10="12L"),_xlfn.XLOOKUP(C10,DB!$A$2:$A$222,DB!$B$2:$B$222,""),IF(OR(G10="30L",G10="30R"),_xlfn.XLOOKUP(C10,DB!$A$2:$A$222,DB!$C$2:$C$222,""),""))</f>
        <v>UDGUV</v>
      </c>
      <c r="S10" s="3">
        <f t="shared" si="0"/>
        <v>1</v>
      </c>
      <c r="T10" s="3" t="str">
        <f>_xlfn.XLOOKUP(C10,DB!$A$2:$A$222,DB!$D$2:$D$222,"")</f>
        <v>Sector 2</v>
      </c>
    </row>
    <row r="11" spans="1:20" x14ac:dyDescent="0.2">
      <c r="A11" t="s">
        <v>69</v>
      </c>
      <c r="B11" t="s">
        <v>18</v>
      </c>
      <c r="C11" t="s">
        <v>48</v>
      </c>
      <c r="D11" t="s">
        <v>20</v>
      </c>
      <c r="E11" t="s">
        <v>2811</v>
      </c>
      <c r="F11" s="2">
        <v>46280.064756944441</v>
      </c>
      <c r="G11" t="s">
        <v>22</v>
      </c>
      <c r="H11" t="s">
        <v>4609</v>
      </c>
      <c r="I11" s="3">
        <v>360</v>
      </c>
      <c r="J11" t="s">
        <v>24</v>
      </c>
      <c r="K11" t="s">
        <v>25</v>
      </c>
      <c r="L11" s="3">
        <v>857</v>
      </c>
      <c r="M11" t="s">
        <v>52</v>
      </c>
      <c r="N11" s="2">
        <v>46280.110949074071</v>
      </c>
      <c r="O11" s="3">
        <v>360</v>
      </c>
      <c r="P11" t="s">
        <v>27</v>
      </c>
      <c r="Q11" s="3">
        <v>190</v>
      </c>
      <c r="R11" s="3" t="str">
        <f>IF(OR(G11="12R",G11="12L"),_xlfn.XLOOKUP(C11,DB!$A$2:$A$222,DB!$B$2:$B$222,""),IF(OR(G11="30L",G11="30R"),_xlfn.XLOOKUP(C11,DB!$A$2:$A$222,DB!$C$2:$C$222,""),""))</f>
        <v>UDGUV</v>
      </c>
      <c r="S11" s="3">
        <f t="shared" si="0"/>
        <v>1</v>
      </c>
      <c r="T11" s="3" t="str">
        <f>_xlfn.XLOOKUP(C11,DB!$A$2:$A$222,DB!$D$2:$D$222,"")</f>
        <v>Sector 2</v>
      </c>
    </row>
    <row r="12" spans="1:20" x14ac:dyDescent="0.2">
      <c r="A12" t="s">
        <v>63</v>
      </c>
      <c r="B12" t="s">
        <v>18</v>
      </c>
      <c r="C12" t="s">
        <v>64</v>
      </c>
      <c r="D12" t="s">
        <v>65</v>
      </c>
      <c r="E12" t="s">
        <v>952</v>
      </c>
      <c r="F12" s="2">
        <v>46280.065787037034</v>
      </c>
      <c r="G12" t="s">
        <v>22</v>
      </c>
      <c r="H12" t="s">
        <v>4610</v>
      </c>
      <c r="I12" s="3">
        <v>370</v>
      </c>
      <c r="J12" t="s">
        <v>24</v>
      </c>
      <c r="K12" t="s">
        <v>25</v>
      </c>
      <c r="L12" s="3">
        <v>219</v>
      </c>
      <c r="M12" t="s">
        <v>68</v>
      </c>
      <c r="N12" s="2">
        <v>46280.079062500001</v>
      </c>
      <c r="O12" s="3">
        <v>350</v>
      </c>
      <c r="P12" t="s">
        <v>27</v>
      </c>
      <c r="Q12" s="3">
        <v>190</v>
      </c>
      <c r="R12" s="3" t="str">
        <f>IF(OR(G12="12R",G12="12L"),_xlfn.XLOOKUP(C12,DB!$A$2:$A$222,DB!$B$2:$B$222,""),IF(OR(G12="30L",G12="30R"),_xlfn.XLOOKUP(C12,DB!$A$2:$A$222,DB!$C$2:$C$222,""),""))</f>
        <v>CZM</v>
      </c>
      <c r="S12" s="3">
        <f t="shared" si="0"/>
        <v>1</v>
      </c>
      <c r="T12" s="3" t="str">
        <f>_xlfn.XLOOKUP(C12,DB!$A$2:$A$222,DB!$D$2:$D$222,"")</f>
        <v>Sector 7</v>
      </c>
    </row>
    <row r="13" spans="1:20" x14ac:dyDescent="0.2">
      <c r="A13" t="s">
        <v>76</v>
      </c>
      <c r="B13" t="s">
        <v>18</v>
      </c>
      <c r="C13" t="s">
        <v>77</v>
      </c>
      <c r="D13" t="s">
        <v>78</v>
      </c>
      <c r="E13" t="s">
        <v>79</v>
      </c>
      <c r="F13" s="2">
        <v>46280.067384259259</v>
      </c>
      <c r="G13" t="s">
        <v>22</v>
      </c>
      <c r="H13" t="s">
        <v>4611</v>
      </c>
      <c r="I13" s="3">
        <v>320</v>
      </c>
      <c r="J13" t="s">
        <v>24</v>
      </c>
      <c r="K13" t="s">
        <v>25</v>
      </c>
      <c r="L13" s="3">
        <v>868</v>
      </c>
      <c r="M13" t="s">
        <v>267</v>
      </c>
      <c r="N13" s="2">
        <v>46280.111967592595</v>
      </c>
      <c r="O13" s="3">
        <v>320</v>
      </c>
      <c r="P13" t="s">
        <v>27</v>
      </c>
      <c r="Q13" s="3">
        <v>190</v>
      </c>
      <c r="R13" s="3" t="str">
        <f>IF(OR(G13="12R",G13="12L"),_xlfn.XLOOKUP(C13,DB!$A$2:$A$222,DB!$B$2:$B$222,""),IF(OR(G13="30L",G13="30R"),_xlfn.XLOOKUP(C13,DB!$A$2:$A$222,DB!$C$2:$C$222,""),""))</f>
        <v>UDGUV</v>
      </c>
      <c r="S13" s="3">
        <f t="shared" si="0"/>
        <v>1</v>
      </c>
      <c r="T13" s="3" t="str">
        <f>_xlfn.XLOOKUP(C13,DB!$A$2:$A$222,DB!$D$2:$D$222,"")</f>
        <v>Sector 2</v>
      </c>
    </row>
    <row r="14" spans="1:20" x14ac:dyDescent="0.2">
      <c r="A14" t="s">
        <v>72</v>
      </c>
      <c r="B14" t="s">
        <v>18</v>
      </c>
      <c r="C14" t="s">
        <v>29</v>
      </c>
      <c r="D14" t="s">
        <v>30</v>
      </c>
      <c r="E14" t="s">
        <v>4295</v>
      </c>
      <c r="F14" s="2">
        <v>46280.092835648145</v>
      </c>
      <c r="G14" t="s">
        <v>22</v>
      </c>
      <c r="H14" t="s">
        <v>4612</v>
      </c>
      <c r="I14" s="3">
        <v>350</v>
      </c>
      <c r="J14" t="s">
        <v>24</v>
      </c>
      <c r="K14" t="s">
        <v>25</v>
      </c>
      <c r="L14" s="3">
        <v>365</v>
      </c>
      <c r="M14" t="s">
        <v>33</v>
      </c>
      <c r="N14" s="2">
        <v>46280.113680555558</v>
      </c>
      <c r="O14" s="3">
        <v>350</v>
      </c>
      <c r="P14" t="s">
        <v>27</v>
      </c>
      <c r="Q14" s="3">
        <v>40</v>
      </c>
      <c r="R14" s="3" t="str">
        <f>IF(OR(G14="12R",G14="12L"),_xlfn.XLOOKUP(C14,DB!$A$2:$A$222,DB!$B$2:$B$222,""),IF(OR(G14="30L",G14="30R"),_xlfn.XLOOKUP(C14,DB!$A$2:$A$222,DB!$C$2:$C$222,""),""))</f>
        <v>OMSUK</v>
      </c>
      <c r="S14" s="3">
        <f t="shared" si="0"/>
        <v>2</v>
      </c>
      <c r="T14" s="3" t="str">
        <f>_xlfn.XLOOKUP(C14,DB!$A$2:$A$222,DB!$D$2:$D$222,"")</f>
        <v>Sector 3</v>
      </c>
    </row>
    <row r="15" spans="1:20" x14ac:dyDescent="0.2">
      <c r="A15" t="s">
        <v>82</v>
      </c>
      <c r="B15" t="s">
        <v>18</v>
      </c>
      <c r="C15" t="s">
        <v>83</v>
      </c>
      <c r="D15" t="s">
        <v>78</v>
      </c>
      <c r="E15" t="s">
        <v>3525</v>
      </c>
      <c r="F15" s="2">
        <v>46280.101145833331</v>
      </c>
      <c r="G15" t="s">
        <v>22</v>
      </c>
      <c r="H15" t="s">
        <v>4613</v>
      </c>
      <c r="I15" s="3">
        <v>220</v>
      </c>
      <c r="J15" t="s">
        <v>24</v>
      </c>
      <c r="K15" t="s">
        <v>25</v>
      </c>
      <c r="L15" s="3">
        <v>356</v>
      </c>
      <c r="M15" t="s">
        <v>83</v>
      </c>
      <c r="N15" s="2">
        <v>46280.125150462962</v>
      </c>
      <c r="O15" s="3">
        <v>0</v>
      </c>
      <c r="P15" t="s">
        <v>27</v>
      </c>
      <c r="Q15" s="3">
        <v>190</v>
      </c>
      <c r="R15" s="3" t="str">
        <f>IF(OR(G15="12R",G15="12L"),_xlfn.XLOOKUP(C15,DB!$A$2:$A$222,DB!$B$2:$B$222,""),IF(OR(G15="30L",G15="30R"),_xlfn.XLOOKUP(C15,DB!$A$2:$A$222,DB!$C$2:$C$222,""),""))</f>
        <v>UDGUV</v>
      </c>
      <c r="S15" s="3">
        <f t="shared" si="0"/>
        <v>2</v>
      </c>
      <c r="T15" s="3" t="str">
        <f>_xlfn.XLOOKUP(C15,DB!$A$2:$A$222,DB!$D$2:$D$222,"")</f>
        <v>Sector 2</v>
      </c>
    </row>
    <row r="16" spans="1:20" x14ac:dyDescent="0.2">
      <c r="A16" t="s">
        <v>86</v>
      </c>
      <c r="B16" t="s">
        <v>18</v>
      </c>
      <c r="C16" t="s">
        <v>41</v>
      </c>
      <c r="D16" t="s">
        <v>87</v>
      </c>
      <c r="E16" t="s">
        <v>3742</v>
      </c>
      <c r="F16" s="2">
        <v>46280.114988425928</v>
      </c>
      <c r="G16" t="s">
        <v>22</v>
      </c>
      <c r="H16" t="s">
        <v>4614</v>
      </c>
      <c r="I16" s="3">
        <v>350</v>
      </c>
      <c r="J16" t="s">
        <v>24</v>
      </c>
      <c r="K16" t="s">
        <v>25</v>
      </c>
      <c r="L16" s="3">
        <v>133</v>
      </c>
      <c r="M16" t="s">
        <v>45</v>
      </c>
      <c r="N16" s="2">
        <v>46280.124849537038</v>
      </c>
      <c r="O16" s="3">
        <v>190</v>
      </c>
      <c r="P16" t="s">
        <v>46</v>
      </c>
      <c r="Q16" s="3">
        <v>190</v>
      </c>
      <c r="R16" s="3" t="str">
        <f>IF(OR(G16="12R",G16="12L"),_xlfn.XLOOKUP(C16,DB!$A$2:$A$222,DB!$B$2:$B$222,""),IF(OR(G16="30L",G16="30R"),_xlfn.XLOOKUP(C16,DB!$A$2:$A$222,DB!$C$2:$C$222,""),""))</f>
        <v>NUDAL</v>
      </c>
      <c r="S16" s="3">
        <f t="shared" si="0"/>
        <v>2</v>
      </c>
      <c r="T16" s="3" t="str">
        <f>_xlfn.XLOOKUP(C16,DB!$A$2:$A$222,DB!$D$2:$D$222,"")</f>
        <v>Sector 3</v>
      </c>
    </row>
    <row r="17" spans="1:20" x14ac:dyDescent="0.2">
      <c r="A17" t="s">
        <v>91</v>
      </c>
      <c r="B17" t="s">
        <v>18</v>
      </c>
      <c r="C17" t="s">
        <v>48</v>
      </c>
      <c r="D17" t="s">
        <v>36</v>
      </c>
      <c r="E17" t="s">
        <v>125</v>
      </c>
      <c r="F17" s="2">
        <v>46280.123564814814</v>
      </c>
      <c r="G17" t="s">
        <v>22</v>
      </c>
      <c r="H17" t="s">
        <v>4615</v>
      </c>
      <c r="I17" s="3">
        <v>360</v>
      </c>
      <c r="J17" t="s">
        <v>24</v>
      </c>
      <c r="K17" t="s">
        <v>25</v>
      </c>
      <c r="L17" s="3">
        <v>861</v>
      </c>
      <c r="M17" t="s">
        <v>2116</v>
      </c>
      <c r="N17" s="2">
        <v>46280.170173611114</v>
      </c>
      <c r="O17" s="3">
        <v>360</v>
      </c>
      <c r="P17" t="s">
        <v>27</v>
      </c>
      <c r="Q17" s="3">
        <v>190</v>
      </c>
      <c r="R17" s="3" t="str">
        <f>IF(OR(G17="12R",G17="12L"),_xlfn.XLOOKUP(C17,DB!$A$2:$A$222,DB!$B$2:$B$222,""),IF(OR(G17="30L",G17="30R"),_xlfn.XLOOKUP(C17,DB!$A$2:$A$222,DB!$C$2:$C$222,""),""))</f>
        <v>UDGUV</v>
      </c>
      <c r="S17" s="3">
        <f t="shared" si="0"/>
        <v>2</v>
      </c>
      <c r="T17" s="3" t="str">
        <f>_xlfn.XLOOKUP(C17,DB!$A$2:$A$222,DB!$D$2:$D$222,"")</f>
        <v>Sector 2</v>
      </c>
    </row>
    <row r="18" spans="1:20" x14ac:dyDescent="0.2">
      <c r="A18" t="s">
        <v>102</v>
      </c>
      <c r="B18" t="s">
        <v>18</v>
      </c>
      <c r="C18" t="s">
        <v>48</v>
      </c>
      <c r="D18" t="s">
        <v>20</v>
      </c>
      <c r="E18" t="s">
        <v>650</v>
      </c>
      <c r="F18" s="2">
        <v>46280.125393518516</v>
      </c>
      <c r="G18" t="s">
        <v>22</v>
      </c>
      <c r="H18" t="s">
        <v>4616</v>
      </c>
      <c r="I18" s="3">
        <v>340</v>
      </c>
      <c r="J18" t="s">
        <v>24</v>
      </c>
      <c r="K18" t="s">
        <v>25</v>
      </c>
      <c r="L18" s="3">
        <v>877</v>
      </c>
      <c r="M18" t="s">
        <v>4617</v>
      </c>
      <c r="N18" s="2">
        <v>46280.171342592592</v>
      </c>
      <c r="O18" s="3">
        <v>340</v>
      </c>
      <c r="P18" t="s">
        <v>27</v>
      </c>
      <c r="Q18" s="3">
        <v>190</v>
      </c>
      <c r="R18" s="3" t="str">
        <f>IF(OR(G18="12R",G18="12L"),_xlfn.XLOOKUP(C18,DB!$A$2:$A$222,DB!$B$2:$B$222,""),IF(OR(G18="30L",G18="30R"),_xlfn.XLOOKUP(C18,DB!$A$2:$A$222,DB!$C$2:$C$222,""),""))</f>
        <v>UDGUV</v>
      </c>
      <c r="S18" s="3">
        <f t="shared" si="0"/>
        <v>3</v>
      </c>
      <c r="T18" s="3" t="str">
        <f>_xlfn.XLOOKUP(C18,DB!$A$2:$A$222,DB!$D$2:$D$222,"")</f>
        <v>Sector 2</v>
      </c>
    </row>
    <row r="19" spans="1:20" x14ac:dyDescent="0.2">
      <c r="A19" t="s">
        <v>94</v>
      </c>
      <c r="B19" t="s">
        <v>18</v>
      </c>
      <c r="C19" t="s">
        <v>95</v>
      </c>
      <c r="D19" t="s">
        <v>78</v>
      </c>
      <c r="E19" t="s">
        <v>96</v>
      </c>
      <c r="F19" s="2">
        <v>46280.128657407404</v>
      </c>
      <c r="G19" t="s">
        <v>2082</v>
      </c>
      <c r="H19" t="s">
        <v>4618</v>
      </c>
      <c r="I19" s="3">
        <v>320</v>
      </c>
      <c r="J19" t="s">
        <v>24</v>
      </c>
      <c r="K19" t="s">
        <v>25</v>
      </c>
      <c r="L19" s="3">
        <v>731</v>
      </c>
      <c r="M19" t="s">
        <v>95</v>
      </c>
      <c r="N19" s="2">
        <v>46280.173622685186</v>
      </c>
      <c r="O19" s="3">
        <v>0</v>
      </c>
      <c r="P19" t="s">
        <v>27</v>
      </c>
      <c r="Q19" s="3">
        <v>190</v>
      </c>
      <c r="R19" s="3" t="str">
        <f>IF(OR(G19="12R",G19="12L"),_xlfn.XLOOKUP(C19,DB!$A$2:$A$222,DB!$B$2:$B$222,""),IF(OR(G19="30L",G19="30R"),_xlfn.XLOOKUP(C19,DB!$A$2:$A$222,DB!$C$2:$C$222,""),""))</f>
        <v>UDGUV</v>
      </c>
      <c r="S19" s="3">
        <f t="shared" si="0"/>
        <v>3</v>
      </c>
      <c r="T19" s="3" t="str">
        <f>_xlfn.XLOOKUP(C19,DB!$A$2:$A$222,DB!$D$2:$D$222,"")</f>
        <v>Sector 2</v>
      </c>
    </row>
    <row r="20" spans="1:20" x14ac:dyDescent="0.2">
      <c r="A20" t="s">
        <v>108</v>
      </c>
      <c r="B20" t="s">
        <v>18</v>
      </c>
      <c r="C20" t="s">
        <v>59</v>
      </c>
      <c r="D20" t="s">
        <v>36</v>
      </c>
      <c r="E20" t="s">
        <v>214</v>
      </c>
      <c r="F20" s="2">
        <v>46280.132430555554</v>
      </c>
      <c r="G20" t="s">
        <v>2082</v>
      </c>
      <c r="H20" t="s">
        <v>4619</v>
      </c>
      <c r="I20" s="3">
        <v>360</v>
      </c>
      <c r="J20" t="s">
        <v>24</v>
      </c>
      <c r="K20" t="s">
        <v>25</v>
      </c>
      <c r="L20" s="3">
        <v>864</v>
      </c>
      <c r="M20" t="s">
        <v>111</v>
      </c>
      <c r="N20" s="2">
        <v>46280.178981481484</v>
      </c>
      <c r="O20" s="3">
        <v>360</v>
      </c>
      <c r="P20" t="s">
        <v>27</v>
      </c>
      <c r="Q20" s="3">
        <v>190</v>
      </c>
      <c r="R20" s="3" t="str">
        <f>IF(OR(G20="12R",G20="12L"),_xlfn.XLOOKUP(C20,DB!$A$2:$A$222,DB!$B$2:$B$222,""),IF(OR(G20="30L",G20="30R"),_xlfn.XLOOKUP(C20,DB!$A$2:$A$222,DB!$C$2:$C$222,""),""))</f>
        <v>UDGUV</v>
      </c>
      <c r="S20" s="3">
        <f t="shared" si="0"/>
        <v>3</v>
      </c>
      <c r="T20" s="3" t="str">
        <f>_xlfn.XLOOKUP(C20,DB!$A$2:$A$222,DB!$D$2:$D$222,"")</f>
        <v>Sector 2</v>
      </c>
    </row>
    <row r="21" spans="1:20" x14ac:dyDescent="0.2">
      <c r="A21" t="s">
        <v>98</v>
      </c>
      <c r="B21" t="s">
        <v>18</v>
      </c>
      <c r="C21" t="s">
        <v>19</v>
      </c>
      <c r="D21" t="s">
        <v>36</v>
      </c>
      <c r="E21" t="s">
        <v>991</v>
      </c>
      <c r="F21" s="2">
        <v>46280.141053240739</v>
      </c>
      <c r="G21" t="s">
        <v>2082</v>
      </c>
      <c r="H21" t="s">
        <v>4620</v>
      </c>
      <c r="I21" s="3">
        <v>360</v>
      </c>
      <c r="J21" t="s">
        <v>24</v>
      </c>
      <c r="K21" t="s">
        <v>25</v>
      </c>
      <c r="L21" s="3">
        <v>859</v>
      </c>
      <c r="M21" t="s">
        <v>1356</v>
      </c>
      <c r="N21" s="2">
        <v>46280.1871875</v>
      </c>
      <c r="O21" s="3">
        <v>360</v>
      </c>
      <c r="P21" t="s">
        <v>27</v>
      </c>
      <c r="Q21" s="3">
        <v>190</v>
      </c>
      <c r="R21" s="3" t="str">
        <f>IF(OR(G21="12R",G21="12L"),_xlfn.XLOOKUP(C21,DB!$A$2:$A$222,DB!$B$2:$B$222,""),IF(OR(G21="30L",G21="30R"),_xlfn.XLOOKUP(C21,DB!$A$2:$A$222,DB!$C$2:$C$222,""),""))</f>
        <v>UDGUV</v>
      </c>
      <c r="S21" s="3">
        <f t="shared" si="0"/>
        <v>3</v>
      </c>
      <c r="T21" s="3" t="str">
        <f>_xlfn.XLOOKUP(C21,DB!$A$2:$A$222,DB!$D$2:$D$222,"")</f>
        <v>Sector 2</v>
      </c>
    </row>
    <row r="22" spans="1:20" x14ac:dyDescent="0.2">
      <c r="A22" t="s">
        <v>4621</v>
      </c>
      <c r="B22" t="s">
        <v>18</v>
      </c>
      <c r="C22" t="s">
        <v>2698</v>
      </c>
      <c r="D22" t="s">
        <v>684</v>
      </c>
      <c r="F22" s="2">
        <v>46280.145474537036</v>
      </c>
      <c r="G22" t="s">
        <v>2082</v>
      </c>
      <c r="H22" t="s">
        <v>4622</v>
      </c>
      <c r="I22" s="3">
        <v>340</v>
      </c>
      <c r="J22" t="s">
        <v>24</v>
      </c>
      <c r="K22" t="s">
        <v>1195</v>
      </c>
      <c r="L22" s="3">
        <v>803</v>
      </c>
      <c r="M22" t="s">
        <v>4623</v>
      </c>
      <c r="N22" s="2">
        <v>46280.191550925927</v>
      </c>
      <c r="O22" s="3">
        <v>340</v>
      </c>
      <c r="P22" t="s">
        <v>27</v>
      </c>
      <c r="Q22" s="3">
        <v>30</v>
      </c>
      <c r="R22" s="3" t="str">
        <f>IF(OR(G22="12R",G22="12L"),_xlfn.XLOOKUP(C22,DB!$A$2:$A$222,DB!$B$2:$B$222,""),IF(OR(G22="30L",G22="30R"),_xlfn.XLOOKUP(C22,DB!$A$2:$A$222,DB!$C$2:$C$222,""),""))</f>
        <v>ENEBA</v>
      </c>
      <c r="S22" s="3">
        <f t="shared" si="0"/>
        <v>3</v>
      </c>
      <c r="T22" s="3" t="str">
        <f>_xlfn.XLOOKUP(C22,DB!$A$2:$A$222,DB!$D$2:$D$222,"")</f>
        <v>Sector 3</v>
      </c>
    </row>
    <row r="23" spans="1:20" x14ac:dyDescent="0.2">
      <c r="A23" t="s">
        <v>124</v>
      </c>
      <c r="B23" t="s">
        <v>18</v>
      </c>
      <c r="C23" t="s">
        <v>35</v>
      </c>
      <c r="D23" t="s">
        <v>65</v>
      </c>
      <c r="E23" t="s">
        <v>491</v>
      </c>
      <c r="F23" s="2">
        <v>46280.148298611108</v>
      </c>
      <c r="G23" t="s">
        <v>2082</v>
      </c>
      <c r="H23" t="s">
        <v>4624</v>
      </c>
      <c r="I23" s="3">
        <v>360</v>
      </c>
      <c r="J23" t="s">
        <v>24</v>
      </c>
      <c r="K23" t="s">
        <v>25</v>
      </c>
      <c r="L23" s="3">
        <v>876</v>
      </c>
      <c r="M23" t="s">
        <v>39</v>
      </c>
      <c r="N23" s="2">
        <v>46280.194189814814</v>
      </c>
      <c r="O23" s="3">
        <v>360</v>
      </c>
      <c r="P23" t="s">
        <v>27</v>
      </c>
      <c r="Q23" s="3">
        <v>190</v>
      </c>
      <c r="R23" s="3" t="str">
        <f>IF(OR(G23="12R",G23="12L"),_xlfn.XLOOKUP(C23,DB!$A$2:$A$222,DB!$B$2:$B$222,""),IF(OR(G23="30L",G23="30R"),_xlfn.XLOOKUP(C23,DB!$A$2:$A$222,DB!$C$2:$C$222,""),""))</f>
        <v>UDGUV</v>
      </c>
      <c r="S23" s="3">
        <f t="shared" si="0"/>
        <v>3</v>
      </c>
      <c r="T23" s="3" t="str">
        <f>_xlfn.XLOOKUP(C23,DB!$A$2:$A$222,DB!$D$2:$D$222,"")</f>
        <v>Sector 2</v>
      </c>
    </row>
    <row r="24" spans="1:20" x14ac:dyDescent="0.2">
      <c r="A24" t="s">
        <v>112</v>
      </c>
      <c r="B24" t="s">
        <v>18</v>
      </c>
      <c r="C24" t="s">
        <v>113</v>
      </c>
      <c r="D24" t="s">
        <v>114</v>
      </c>
      <c r="E24" t="s">
        <v>4625</v>
      </c>
      <c r="F24" s="2">
        <v>46280.176006944443</v>
      </c>
      <c r="G24" t="s">
        <v>2082</v>
      </c>
      <c r="H24" t="s">
        <v>4626</v>
      </c>
      <c r="I24" s="3">
        <v>370</v>
      </c>
      <c r="J24" t="s">
        <v>24</v>
      </c>
      <c r="K24" t="s">
        <v>25</v>
      </c>
      <c r="L24" s="3">
        <v>135</v>
      </c>
      <c r="M24" t="s">
        <v>45</v>
      </c>
      <c r="N24" s="2">
        <v>46280.186157407406</v>
      </c>
      <c r="O24" s="3">
        <v>203</v>
      </c>
      <c r="P24" t="s">
        <v>46</v>
      </c>
      <c r="Q24" s="3">
        <v>190</v>
      </c>
      <c r="R24" s="3" t="str">
        <f>IF(OR(G24="12R",G24="12L"),_xlfn.XLOOKUP(C24,DB!$A$2:$A$222,DB!$B$2:$B$222,""),IF(OR(G24="30L",G24="30R"),_xlfn.XLOOKUP(C24,DB!$A$2:$A$222,DB!$C$2:$C$222,""),""))</f>
        <v>NUDAL</v>
      </c>
      <c r="S24" s="3">
        <f t="shared" si="0"/>
        <v>4</v>
      </c>
      <c r="T24" s="3" t="str">
        <f>_xlfn.XLOOKUP(C24,DB!$A$2:$A$222,DB!$D$2:$D$222,"")</f>
        <v>Sector 3</v>
      </c>
    </row>
    <row r="25" spans="1:20" x14ac:dyDescent="0.2">
      <c r="A25" t="s">
        <v>117</v>
      </c>
      <c r="B25" t="s">
        <v>18</v>
      </c>
      <c r="C25" t="s">
        <v>48</v>
      </c>
      <c r="D25" t="s">
        <v>20</v>
      </c>
      <c r="E25" t="s">
        <v>484</v>
      </c>
      <c r="F25" s="2">
        <v>46280.178032407406</v>
      </c>
      <c r="G25" t="s">
        <v>2082</v>
      </c>
      <c r="H25" t="s">
        <v>4627</v>
      </c>
      <c r="I25" s="3">
        <v>340</v>
      </c>
      <c r="J25" t="s">
        <v>24</v>
      </c>
      <c r="K25" t="s">
        <v>25</v>
      </c>
      <c r="L25" s="3">
        <v>862</v>
      </c>
      <c r="M25" t="s">
        <v>1001</v>
      </c>
      <c r="N25" s="2">
        <v>46280.224097222221</v>
      </c>
      <c r="O25" s="3">
        <v>340</v>
      </c>
      <c r="P25" t="s">
        <v>27</v>
      </c>
      <c r="Q25" s="3">
        <v>190</v>
      </c>
      <c r="R25" s="3" t="str">
        <f>IF(OR(G25="12R",G25="12L"),_xlfn.XLOOKUP(C25,DB!$A$2:$A$222,DB!$B$2:$B$222,""),IF(OR(G25="30L",G25="30R"),_xlfn.XLOOKUP(C25,DB!$A$2:$A$222,DB!$C$2:$C$222,""),""))</f>
        <v>UDGUV</v>
      </c>
      <c r="S25" s="3">
        <f t="shared" si="0"/>
        <v>4</v>
      </c>
      <c r="T25" s="3" t="str">
        <f>_xlfn.XLOOKUP(C25,DB!$A$2:$A$222,DB!$D$2:$D$222,"")</f>
        <v>Sector 2</v>
      </c>
    </row>
    <row r="26" spans="1:20" x14ac:dyDescent="0.2">
      <c r="A26" t="s">
        <v>127</v>
      </c>
      <c r="B26" t="s">
        <v>18</v>
      </c>
      <c r="C26" t="s">
        <v>48</v>
      </c>
      <c r="D26" t="s">
        <v>20</v>
      </c>
      <c r="E26" t="s">
        <v>1074</v>
      </c>
      <c r="F26" s="2">
        <v>46280.441365740742</v>
      </c>
      <c r="G26" t="s">
        <v>2082</v>
      </c>
      <c r="H26" t="s">
        <v>3764</v>
      </c>
      <c r="I26" s="3">
        <v>360</v>
      </c>
      <c r="J26" t="s">
        <v>24</v>
      </c>
      <c r="K26" t="s">
        <v>25</v>
      </c>
      <c r="L26" s="3">
        <v>861</v>
      </c>
      <c r="M26" t="s">
        <v>52</v>
      </c>
      <c r="N26" s="2">
        <v>46280.488287037035</v>
      </c>
      <c r="O26" s="3">
        <v>360</v>
      </c>
      <c r="P26" t="s">
        <v>27</v>
      </c>
      <c r="Q26" s="3">
        <v>190</v>
      </c>
      <c r="R26" s="3" t="str">
        <f>IF(OR(G26="12R",G26="12L"),_xlfn.XLOOKUP(C26,DB!$A$2:$A$222,DB!$B$2:$B$222,""),IF(OR(G26="30L",G26="30R"),_xlfn.XLOOKUP(C26,DB!$A$2:$A$222,DB!$C$2:$C$222,""),""))</f>
        <v>UDGUV</v>
      </c>
      <c r="S26" s="3">
        <f t="shared" si="0"/>
        <v>10</v>
      </c>
      <c r="T26" s="3" t="str">
        <f>_xlfn.XLOOKUP(C26,DB!$A$2:$A$222,DB!$D$2:$D$222,"")</f>
        <v>Sector 2</v>
      </c>
    </row>
    <row r="27" spans="1:20" x14ac:dyDescent="0.2">
      <c r="A27" t="s">
        <v>130</v>
      </c>
      <c r="B27" t="s">
        <v>18</v>
      </c>
      <c r="C27" t="s">
        <v>131</v>
      </c>
      <c r="D27" t="s">
        <v>73</v>
      </c>
      <c r="E27" t="s">
        <v>132</v>
      </c>
      <c r="F27" s="2">
        <v>46280.463958333334</v>
      </c>
      <c r="G27" t="s">
        <v>2082</v>
      </c>
      <c r="H27" t="s">
        <v>4628</v>
      </c>
      <c r="I27" s="3">
        <v>340</v>
      </c>
      <c r="J27" t="s">
        <v>24</v>
      </c>
      <c r="K27" t="s">
        <v>25</v>
      </c>
      <c r="L27" s="3">
        <v>887</v>
      </c>
      <c r="M27" t="s">
        <v>4629</v>
      </c>
      <c r="N27" s="2">
        <v>46280.511342592596</v>
      </c>
      <c r="O27" s="3">
        <v>200</v>
      </c>
      <c r="P27" t="s">
        <v>27</v>
      </c>
      <c r="Q27" s="3">
        <v>190</v>
      </c>
      <c r="R27" s="3" t="str">
        <f>IF(OR(G27="12R",G27="12L"),_xlfn.XLOOKUP(C27,DB!$A$2:$A$222,DB!$B$2:$B$222,""),IF(OR(G27="30L",G27="30R"),_xlfn.XLOOKUP(C27,DB!$A$2:$A$222,DB!$C$2:$C$222,""),""))</f>
        <v>UDGUV</v>
      </c>
      <c r="S27" s="3">
        <f t="shared" si="0"/>
        <v>11</v>
      </c>
      <c r="T27" s="3" t="str">
        <f>_xlfn.XLOOKUP(C27,DB!$A$2:$A$222,DB!$D$2:$D$222,"")</f>
        <v>Sector 2</v>
      </c>
    </row>
    <row r="28" spans="1:20" x14ac:dyDescent="0.2">
      <c r="A28" t="s">
        <v>139</v>
      </c>
      <c r="B28" t="s">
        <v>18</v>
      </c>
      <c r="C28" t="s">
        <v>48</v>
      </c>
      <c r="D28" t="s">
        <v>49</v>
      </c>
      <c r="E28" t="s">
        <v>295</v>
      </c>
      <c r="F28" s="2">
        <v>46280.466562499998</v>
      </c>
      <c r="G28" t="s">
        <v>2082</v>
      </c>
      <c r="H28" t="s">
        <v>4630</v>
      </c>
      <c r="I28" s="3">
        <v>380</v>
      </c>
      <c r="J28" t="s">
        <v>24</v>
      </c>
      <c r="K28" t="s">
        <v>25</v>
      </c>
      <c r="L28" s="3">
        <v>861</v>
      </c>
      <c r="M28" t="s">
        <v>52</v>
      </c>
      <c r="N28" s="2">
        <v>46280.513368055559</v>
      </c>
      <c r="O28" s="3">
        <v>380</v>
      </c>
      <c r="P28" t="s">
        <v>27</v>
      </c>
      <c r="Q28" s="3">
        <v>190</v>
      </c>
      <c r="R28" s="3" t="str">
        <f>IF(OR(G28="12R",G28="12L"),_xlfn.XLOOKUP(C28,DB!$A$2:$A$222,DB!$B$2:$B$222,""),IF(OR(G28="30L",G28="30R"),_xlfn.XLOOKUP(C28,DB!$A$2:$A$222,DB!$C$2:$C$222,""),""))</f>
        <v>UDGUV</v>
      </c>
      <c r="S28" s="3">
        <f t="shared" si="0"/>
        <v>11</v>
      </c>
      <c r="T28" s="3" t="str">
        <f>_xlfn.XLOOKUP(C28,DB!$A$2:$A$222,DB!$D$2:$D$222,"")</f>
        <v>Sector 2</v>
      </c>
    </row>
    <row r="29" spans="1:20" x14ac:dyDescent="0.2">
      <c r="A29" t="s">
        <v>135</v>
      </c>
      <c r="B29" t="s">
        <v>18</v>
      </c>
      <c r="C29" t="s">
        <v>136</v>
      </c>
      <c r="D29" t="s">
        <v>65</v>
      </c>
      <c r="E29" t="s">
        <v>92</v>
      </c>
      <c r="F29" s="2">
        <v>46280.470590277779</v>
      </c>
      <c r="G29" t="s">
        <v>2082</v>
      </c>
      <c r="H29" t="s">
        <v>2089</v>
      </c>
      <c r="I29" s="3">
        <v>380</v>
      </c>
      <c r="J29" t="s">
        <v>24</v>
      </c>
      <c r="K29" t="s">
        <v>25</v>
      </c>
      <c r="L29" s="3">
        <v>861</v>
      </c>
      <c r="M29" t="s">
        <v>52</v>
      </c>
      <c r="N29" s="2">
        <v>46280.517465277779</v>
      </c>
      <c r="O29" s="3">
        <v>380</v>
      </c>
      <c r="P29" t="s">
        <v>27</v>
      </c>
      <c r="Q29" s="3">
        <v>190</v>
      </c>
      <c r="R29" s="3" t="str">
        <f>IF(OR(G29="12R",G29="12L"),_xlfn.XLOOKUP(C29,DB!$A$2:$A$222,DB!$B$2:$B$222,""),IF(OR(G29="30L",G29="30R"),_xlfn.XLOOKUP(C29,DB!$A$2:$A$222,DB!$C$2:$C$222,""),""))</f>
        <v>UDGUV</v>
      </c>
      <c r="S29" s="3">
        <f t="shared" si="0"/>
        <v>11</v>
      </c>
      <c r="T29" s="3" t="str">
        <f>_xlfn.XLOOKUP(C29,DB!$A$2:$A$222,DB!$D$2:$D$222,"")</f>
        <v>Sector 2</v>
      </c>
    </row>
    <row r="30" spans="1:20" x14ac:dyDescent="0.2">
      <c r="A30" t="s">
        <v>142</v>
      </c>
      <c r="B30" t="s">
        <v>18</v>
      </c>
      <c r="C30" t="s">
        <v>48</v>
      </c>
      <c r="D30" t="s">
        <v>20</v>
      </c>
      <c r="E30" t="s">
        <v>993</v>
      </c>
      <c r="F30" s="2">
        <v>46280.484467592592</v>
      </c>
      <c r="G30" t="s">
        <v>2082</v>
      </c>
      <c r="H30" t="s">
        <v>3016</v>
      </c>
      <c r="I30" s="3">
        <v>340</v>
      </c>
      <c r="J30" t="s">
        <v>24</v>
      </c>
      <c r="K30" t="s">
        <v>25</v>
      </c>
      <c r="L30" s="3">
        <v>855</v>
      </c>
      <c r="M30" t="s">
        <v>52</v>
      </c>
      <c r="N30" s="2">
        <v>46280.530266203707</v>
      </c>
      <c r="O30" s="3">
        <v>340</v>
      </c>
      <c r="P30" t="s">
        <v>27</v>
      </c>
      <c r="Q30" s="3">
        <v>190</v>
      </c>
      <c r="R30" s="3" t="str">
        <f>IF(OR(G30="12R",G30="12L"),_xlfn.XLOOKUP(C30,DB!$A$2:$A$222,DB!$B$2:$B$222,""),IF(OR(G30="30L",G30="30R"),_xlfn.XLOOKUP(C30,DB!$A$2:$A$222,DB!$C$2:$C$222,""),""))</f>
        <v>UDGUV</v>
      </c>
      <c r="S30" s="3">
        <f t="shared" si="0"/>
        <v>11</v>
      </c>
      <c r="T30" s="3" t="str">
        <f>_xlfn.XLOOKUP(C30,DB!$A$2:$A$222,DB!$D$2:$D$222,"")</f>
        <v>Sector 2</v>
      </c>
    </row>
    <row r="31" spans="1:20" x14ac:dyDescent="0.2">
      <c r="A31" t="s">
        <v>143</v>
      </c>
      <c r="B31" t="s">
        <v>18</v>
      </c>
      <c r="C31" t="s">
        <v>144</v>
      </c>
      <c r="D31" t="s">
        <v>65</v>
      </c>
      <c r="E31" t="s">
        <v>145</v>
      </c>
      <c r="F31" s="2">
        <v>46280.499560185184</v>
      </c>
      <c r="G31" t="s">
        <v>2082</v>
      </c>
      <c r="H31" t="s">
        <v>2789</v>
      </c>
      <c r="I31" s="3">
        <v>290</v>
      </c>
      <c r="J31" t="s">
        <v>24</v>
      </c>
      <c r="K31" t="s">
        <v>25</v>
      </c>
      <c r="L31" s="3">
        <v>136</v>
      </c>
      <c r="M31" t="s">
        <v>45</v>
      </c>
      <c r="N31" s="2">
        <v>46280.509317129632</v>
      </c>
      <c r="O31" s="3">
        <v>258</v>
      </c>
      <c r="P31" t="s">
        <v>27</v>
      </c>
      <c r="Q31" s="3">
        <v>190</v>
      </c>
      <c r="R31" s="3" t="str">
        <f>IF(OR(G31="12R",G31="12L"),_xlfn.XLOOKUP(C31,DB!$A$2:$A$222,DB!$B$2:$B$222,""),IF(OR(G31="30L",G31="30R"),_xlfn.XLOOKUP(C31,DB!$A$2:$A$222,DB!$C$2:$C$222,""),""))</f>
        <v>NUDAL</v>
      </c>
      <c r="S31" s="3">
        <f t="shared" si="0"/>
        <v>11</v>
      </c>
      <c r="T31" s="3" t="str">
        <f>_xlfn.XLOOKUP(C31,DB!$A$2:$A$222,DB!$D$2:$D$222,"")</f>
        <v>Sector 3</v>
      </c>
    </row>
    <row r="32" spans="1:20" x14ac:dyDescent="0.2">
      <c r="A32" t="s">
        <v>147</v>
      </c>
      <c r="B32" t="s">
        <v>18</v>
      </c>
      <c r="C32" t="s">
        <v>35</v>
      </c>
      <c r="D32" t="s">
        <v>36</v>
      </c>
      <c r="E32" t="s">
        <v>731</v>
      </c>
      <c r="F32" s="2">
        <v>46280.504317129627</v>
      </c>
      <c r="G32" t="s">
        <v>2082</v>
      </c>
      <c r="H32" t="s">
        <v>4631</v>
      </c>
      <c r="I32" s="3">
        <v>380</v>
      </c>
      <c r="J32" t="s">
        <v>24</v>
      </c>
      <c r="K32" t="s">
        <v>25</v>
      </c>
      <c r="L32" s="3">
        <v>861</v>
      </c>
      <c r="M32" t="s">
        <v>39</v>
      </c>
      <c r="N32" s="2">
        <v>46280.550682870373</v>
      </c>
      <c r="O32" s="3">
        <v>380</v>
      </c>
      <c r="P32" t="s">
        <v>27</v>
      </c>
      <c r="Q32" s="3">
        <v>190</v>
      </c>
      <c r="R32" s="3" t="str">
        <f>IF(OR(G32="12R",G32="12L"),_xlfn.XLOOKUP(C32,DB!$A$2:$A$222,DB!$B$2:$B$222,""),IF(OR(G32="30L",G32="30R"),_xlfn.XLOOKUP(C32,DB!$A$2:$A$222,DB!$C$2:$C$222,""),""))</f>
        <v>UDGUV</v>
      </c>
      <c r="S32" s="3">
        <f t="shared" si="0"/>
        <v>12</v>
      </c>
      <c r="T32" s="3" t="str">
        <f>_xlfn.XLOOKUP(C32,DB!$A$2:$A$222,DB!$D$2:$D$222,"")</f>
        <v>Sector 2</v>
      </c>
    </row>
    <row r="33" spans="1:20" x14ac:dyDescent="0.2">
      <c r="A33" t="s">
        <v>153</v>
      </c>
      <c r="B33" t="s">
        <v>18</v>
      </c>
      <c r="C33" t="s">
        <v>154</v>
      </c>
      <c r="D33" t="s">
        <v>174</v>
      </c>
      <c r="E33" t="s">
        <v>2493</v>
      </c>
      <c r="F33" s="2">
        <v>46280.505636574075</v>
      </c>
      <c r="G33" t="s">
        <v>2082</v>
      </c>
      <c r="H33" t="s">
        <v>4632</v>
      </c>
      <c r="I33" s="3">
        <v>350</v>
      </c>
      <c r="J33" t="s">
        <v>24</v>
      </c>
      <c r="K33" t="s">
        <v>25</v>
      </c>
      <c r="L33" s="3">
        <v>150</v>
      </c>
      <c r="M33" t="s">
        <v>158</v>
      </c>
      <c r="N33" s="2">
        <v>46280.515763888892</v>
      </c>
      <c r="O33" s="3">
        <v>272</v>
      </c>
      <c r="P33" t="s">
        <v>27</v>
      </c>
      <c r="Q33" s="3">
        <v>190</v>
      </c>
      <c r="R33" s="3" t="str">
        <f>IF(OR(G33="12R",G33="12L"),_xlfn.XLOOKUP(C33,DB!$A$2:$A$222,DB!$B$2:$B$222,""),IF(OR(G33="30L",G33="30R"),_xlfn.XLOOKUP(C33,DB!$A$2:$A$222,DB!$C$2:$C$222,""),""))</f>
        <v>TAKUX</v>
      </c>
      <c r="S33" s="3">
        <f t="shared" si="0"/>
        <v>12</v>
      </c>
      <c r="T33" s="3" t="str">
        <f>_xlfn.XLOOKUP(C33,DB!$A$2:$A$222,DB!$D$2:$D$222,"")</f>
        <v>Sector 7</v>
      </c>
    </row>
    <row r="34" spans="1:20" x14ac:dyDescent="0.2">
      <c r="A34" t="s">
        <v>150</v>
      </c>
      <c r="B34" t="s">
        <v>18</v>
      </c>
      <c r="C34" t="s">
        <v>48</v>
      </c>
      <c r="D34" t="s">
        <v>30</v>
      </c>
      <c r="E34" t="s">
        <v>151</v>
      </c>
      <c r="F34" s="2">
        <v>46280.507233796299</v>
      </c>
      <c r="G34" t="s">
        <v>2082</v>
      </c>
      <c r="H34" t="s">
        <v>4633</v>
      </c>
      <c r="I34" s="3">
        <v>360</v>
      </c>
      <c r="J34" t="s">
        <v>24</v>
      </c>
      <c r="K34" t="s">
        <v>25</v>
      </c>
      <c r="L34" s="3">
        <v>860</v>
      </c>
      <c r="M34" t="s">
        <v>52</v>
      </c>
      <c r="N34" s="2">
        <v>46280.553749999999</v>
      </c>
      <c r="O34" s="3">
        <v>360</v>
      </c>
      <c r="P34" t="s">
        <v>27</v>
      </c>
      <c r="Q34" s="3">
        <v>190</v>
      </c>
      <c r="R34" s="3" t="str">
        <f>IF(OR(G34="12R",G34="12L"),_xlfn.XLOOKUP(C34,DB!$A$2:$A$222,DB!$B$2:$B$222,""),IF(OR(G34="30L",G34="30R"),_xlfn.XLOOKUP(C34,DB!$A$2:$A$222,DB!$C$2:$C$222,""),""))</f>
        <v>UDGUV</v>
      </c>
      <c r="S34" s="3">
        <f t="shared" si="0"/>
        <v>12</v>
      </c>
      <c r="T34" s="3" t="str">
        <f>_xlfn.XLOOKUP(C34,DB!$A$2:$A$222,DB!$D$2:$D$222,"")</f>
        <v>Sector 2</v>
      </c>
    </row>
    <row r="35" spans="1:20" x14ac:dyDescent="0.2">
      <c r="A35" t="s">
        <v>159</v>
      </c>
      <c r="B35" t="s">
        <v>18</v>
      </c>
      <c r="C35" t="s">
        <v>160</v>
      </c>
      <c r="D35" t="s">
        <v>20</v>
      </c>
      <c r="E35" t="s">
        <v>2811</v>
      </c>
      <c r="F35" s="2">
        <v>46280.508657407408</v>
      </c>
      <c r="G35" t="s">
        <v>2082</v>
      </c>
      <c r="H35" t="s">
        <v>4634</v>
      </c>
      <c r="I35" s="3">
        <v>360</v>
      </c>
      <c r="J35" t="s">
        <v>24</v>
      </c>
      <c r="K35" t="s">
        <v>25</v>
      </c>
      <c r="L35" s="3">
        <v>856</v>
      </c>
      <c r="M35" t="s">
        <v>39</v>
      </c>
      <c r="N35" s="2">
        <v>46280.554722222223</v>
      </c>
      <c r="O35" s="3">
        <v>360</v>
      </c>
      <c r="P35" t="s">
        <v>27</v>
      </c>
      <c r="Q35" s="3">
        <v>190</v>
      </c>
      <c r="R35" s="3" t="str">
        <f>IF(OR(G35="12R",G35="12L"),_xlfn.XLOOKUP(C35,DB!$A$2:$A$222,DB!$B$2:$B$222,""),IF(OR(G35="30L",G35="30R"),_xlfn.XLOOKUP(C35,DB!$A$2:$A$222,DB!$C$2:$C$222,""),""))</f>
        <v>UDGUV</v>
      </c>
      <c r="S35" s="3">
        <f t="shared" si="0"/>
        <v>12</v>
      </c>
      <c r="T35" s="3" t="str">
        <f>_xlfn.XLOOKUP(C35,DB!$A$2:$A$222,DB!$D$2:$D$222,"")</f>
        <v>Sector 2</v>
      </c>
    </row>
    <row r="36" spans="1:20" x14ac:dyDescent="0.2">
      <c r="A36" t="s">
        <v>181</v>
      </c>
      <c r="B36" t="s">
        <v>18</v>
      </c>
      <c r="C36" t="s">
        <v>182</v>
      </c>
      <c r="D36" t="s">
        <v>174</v>
      </c>
      <c r="E36" t="s">
        <v>4635</v>
      </c>
      <c r="F36" s="2">
        <v>46280.547303240739</v>
      </c>
      <c r="G36" t="s">
        <v>22</v>
      </c>
      <c r="H36" t="s">
        <v>4636</v>
      </c>
      <c r="I36" s="3">
        <v>370</v>
      </c>
      <c r="J36" t="s">
        <v>24</v>
      </c>
      <c r="K36" t="s">
        <v>25</v>
      </c>
      <c r="L36" s="3">
        <v>359</v>
      </c>
      <c r="M36" t="s">
        <v>33</v>
      </c>
      <c r="N36" s="2">
        <v>46280.567094907405</v>
      </c>
      <c r="O36" s="3">
        <v>370</v>
      </c>
      <c r="P36" t="s">
        <v>27</v>
      </c>
      <c r="Q36" s="3">
        <v>40</v>
      </c>
      <c r="R36" s="3" t="str">
        <f>IF(OR(G36="12R",G36="12L"),_xlfn.XLOOKUP(C36,DB!$A$2:$A$222,DB!$B$2:$B$222,""),IF(OR(G36="30L",G36="30R"),_xlfn.XLOOKUP(C36,DB!$A$2:$A$222,DB!$C$2:$C$222,""),""))</f>
        <v>ENEBA</v>
      </c>
      <c r="S36" s="3">
        <f t="shared" si="0"/>
        <v>13</v>
      </c>
      <c r="T36" s="3" t="str">
        <f>_xlfn.XLOOKUP(C36,DB!$A$2:$A$222,DB!$D$2:$D$222,"")</f>
        <v>Sector 3</v>
      </c>
    </row>
    <row r="37" spans="1:20" x14ac:dyDescent="0.2">
      <c r="A37" t="s">
        <v>169</v>
      </c>
      <c r="B37" t="s">
        <v>18</v>
      </c>
      <c r="C37" t="s">
        <v>48</v>
      </c>
      <c r="D37" t="s">
        <v>49</v>
      </c>
      <c r="E37" t="s">
        <v>198</v>
      </c>
      <c r="F37" s="2">
        <v>46280.548449074071</v>
      </c>
      <c r="G37" t="s">
        <v>22</v>
      </c>
      <c r="H37" t="s">
        <v>4332</v>
      </c>
      <c r="I37" s="3">
        <v>360</v>
      </c>
      <c r="J37" t="s">
        <v>24</v>
      </c>
      <c r="K37" t="s">
        <v>25</v>
      </c>
      <c r="L37" s="3">
        <v>859</v>
      </c>
      <c r="M37" t="s">
        <v>52</v>
      </c>
      <c r="N37" s="2">
        <v>46280.594224537039</v>
      </c>
      <c r="O37" s="3">
        <v>360</v>
      </c>
      <c r="P37" t="s">
        <v>27</v>
      </c>
      <c r="Q37" s="3">
        <v>190</v>
      </c>
      <c r="R37" s="3" t="str">
        <f>IF(OR(G37="12R",G37="12L"),_xlfn.XLOOKUP(C37,DB!$A$2:$A$222,DB!$B$2:$B$222,""),IF(OR(G37="30L",G37="30R"),_xlfn.XLOOKUP(C37,DB!$A$2:$A$222,DB!$C$2:$C$222,""),""))</f>
        <v>UDGUV</v>
      </c>
      <c r="S37" s="3">
        <f t="shared" si="0"/>
        <v>13</v>
      </c>
      <c r="T37" s="3" t="str">
        <f>_xlfn.XLOOKUP(C37,DB!$A$2:$A$222,DB!$D$2:$D$222,"")</f>
        <v>Sector 2</v>
      </c>
    </row>
    <row r="38" spans="1:20" x14ac:dyDescent="0.2">
      <c r="A38" t="s">
        <v>163</v>
      </c>
      <c r="B38" t="s">
        <v>18</v>
      </c>
      <c r="C38" t="s">
        <v>186</v>
      </c>
      <c r="D38" t="s">
        <v>165</v>
      </c>
      <c r="E38" t="s">
        <v>3372</v>
      </c>
      <c r="F38" s="2">
        <v>46280.557118055556</v>
      </c>
      <c r="G38" t="s">
        <v>22</v>
      </c>
      <c r="H38" t="s">
        <v>4637</v>
      </c>
      <c r="I38" s="3">
        <v>330</v>
      </c>
      <c r="J38" t="s">
        <v>24</v>
      </c>
      <c r="K38" t="s">
        <v>25</v>
      </c>
      <c r="L38" s="3">
        <v>362</v>
      </c>
      <c r="M38" t="s">
        <v>33</v>
      </c>
      <c r="N38" s="2">
        <v>46280.577719907407</v>
      </c>
      <c r="O38" s="3">
        <v>330</v>
      </c>
      <c r="P38" t="s">
        <v>27</v>
      </c>
      <c r="Q38" s="3">
        <v>40</v>
      </c>
      <c r="R38" s="3" t="str">
        <f>IF(OR(G38="12R",G38="12L"),_xlfn.XLOOKUP(C38,DB!$A$2:$A$222,DB!$B$2:$B$222,""),IF(OR(G38="30L",G38="30R"),_xlfn.XLOOKUP(C38,DB!$A$2:$A$222,DB!$C$2:$C$222,""),""))</f>
        <v>OMSUK</v>
      </c>
      <c r="S38" s="3">
        <f t="shared" si="0"/>
        <v>13</v>
      </c>
      <c r="T38" s="3" t="str">
        <f>_xlfn.XLOOKUP(C38,DB!$A$2:$A$222,DB!$D$2:$D$222,"")</f>
        <v>Sector 3</v>
      </c>
    </row>
    <row r="39" spans="1:20" x14ac:dyDescent="0.2">
      <c r="A39" t="s">
        <v>197</v>
      </c>
      <c r="B39" t="s">
        <v>18</v>
      </c>
      <c r="C39" t="s">
        <v>48</v>
      </c>
      <c r="D39" t="s">
        <v>49</v>
      </c>
      <c r="E39" t="s">
        <v>170</v>
      </c>
      <c r="F39" s="2">
        <v>46280.602673611109</v>
      </c>
      <c r="G39" t="s">
        <v>22</v>
      </c>
      <c r="H39" t="s">
        <v>4638</v>
      </c>
      <c r="I39" s="3">
        <v>360</v>
      </c>
      <c r="J39" t="s">
        <v>24</v>
      </c>
      <c r="K39" t="s">
        <v>25</v>
      </c>
      <c r="L39" s="3">
        <v>863</v>
      </c>
      <c r="M39" t="s">
        <v>668</v>
      </c>
      <c r="N39" s="2">
        <v>46280.649467592593</v>
      </c>
      <c r="O39" s="3">
        <v>360</v>
      </c>
      <c r="P39" t="s">
        <v>27</v>
      </c>
      <c r="Q39" s="3">
        <v>190</v>
      </c>
      <c r="R39" s="3" t="str">
        <f>IF(OR(G39="12R",G39="12L"),_xlfn.XLOOKUP(C39,DB!$A$2:$A$222,DB!$B$2:$B$222,""),IF(OR(G39="30L",G39="30R"),_xlfn.XLOOKUP(C39,DB!$A$2:$A$222,DB!$C$2:$C$222,""),""))</f>
        <v>UDGUV</v>
      </c>
      <c r="S39" s="3">
        <f t="shared" si="0"/>
        <v>14</v>
      </c>
      <c r="T39" s="3" t="str">
        <f>_xlfn.XLOOKUP(C39,DB!$A$2:$A$222,DB!$D$2:$D$222,"")</f>
        <v>Sector 2</v>
      </c>
    </row>
    <row r="40" spans="1:20" x14ac:dyDescent="0.2">
      <c r="A40" t="s">
        <v>208</v>
      </c>
      <c r="B40" t="s">
        <v>18</v>
      </c>
      <c r="C40" t="s">
        <v>35</v>
      </c>
      <c r="D40" t="s">
        <v>36</v>
      </c>
      <c r="E40" t="s">
        <v>567</v>
      </c>
      <c r="F40" s="2">
        <v>46280.626828703702</v>
      </c>
      <c r="G40" t="s">
        <v>22</v>
      </c>
      <c r="H40" t="s">
        <v>38</v>
      </c>
      <c r="I40" s="3">
        <v>380</v>
      </c>
      <c r="J40" t="s">
        <v>24</v>
      </c>
      <c r="K40" t="s">
        <v>25</v>
      </c>
      <c r="L40" s="3">
        <v>878</v>
      </c>
      <c r="M40" t="s">
        <v>39</v>
      </c>
      <c r="N40" s="2">
        <v>46280.674027777779</v>
      </c>
      <c r="O40" s="3">
        <v>380</v>
      </c>
      <c r="P40" t="s">
        <v>27</v>
      </c>
      <c r="Q40" s="3">
        <v>190</v>
      </c>
      <c r="R40" s="3" t="str">
        <f>IF(OR(G40="12R",G40="12L"),_xlfn.XLOOKUP(C40,DB!$A$2:$A$222,DB!$B$2:$B$222,""),IF(OR(G40="30L",G40="30R"),_xlfn.XLOOKUP(C40,DB!$A$2:$A$222,DB!$C$2:$C$222,""),""))</f>
        <v>UDGUV</v>
      </c>
      <c r="S40" s="3">
        <f t="shared" si="0"/>
        <v>15</v>
      </c>
      <c r="T40" s="3" t="str">
        <f>_xlfn.XLOOKUP(C40,DB!$A$2:$A$222,DB!$D$2:$D$222,"")</f>
        <v>Sector 2</v>
      </c>
    </row>
    <row r="41" spans="1:20" x14ac:dyDescent="0.2">
      <c r="A41" t="s">
        <v>219</v>
      </c>
      <c r="B41" t="s">
        <v>18</v>
      </c>
      <c r="C41" t="s">
        <v>35</v>
      </c>
      <c r="D41" t="s">
        <v>20</v>
      </c>
      <c r="E41" t="s">
        <v>70</v>
      </c>
      <c r="F41" s="2">
        <v>46280.648055555554</v>
      </c>
      <c r="G41" t="s">
        <v>22</v>
      </c>
      <c r="H41" t="s">
        <v>669</v>
      </c>
      <c r="I41" s="3">
        <v>360</v>
      </c>
      <c r="J41" t="s">
        <v>24</v>
      </c>
      <c r="K41" t="s">
        <v>25</v>
      </c>
      <c r="L41" s="3">
        <v>878</v>
      </c>
      <c r="M41" t="s">
        <v>39</v>
      </c>
      <c r="N41" s="2">
        <v>46280.695150462961</v>
      </c>
      <c r="O41" s="3">
        <v>360</v>
      </c>
      <c r="P41" t="s">
        <v>27</v>
      </c>
      <c r="Q41" s="3">
        <v>190</v>
      </c>
      <c r="R41" s="3" t="str">
        <f>IF(OR(G41="12R",G41="12L"),_xlfn.XLOOKUP(C41,DB!$A$2:$A$222,DB!$B$2:$B$222,""),IF(OR(G41="30L",G41="30R"),_xlfn.XLOOKUP(C41,DB!$A$2:$A$222,DB!$C$2:$C$222,""),""))</f>
        <v>UDGUV</v>
      </c>
      <c r="S41" s="3">
        <f t="shared" si="0"/>
        <v>15</v>
      </c>
      <c r="T41" s="3" t="str">
        <f>_xlfn.XLOOKUP(C41,DB!$A$2:$A$222,DB!$D$2:$D$222,"")</f>
        <v>Sector 2</v>
      </c>
    </row>
    <row r="42" spans="1:20" x14ac:dyDescent="0.2">
      <c r="A42" t="s">
        <v>213</v>
      </c>
      <c r="B42" t="s">
        <v>18</v>
      </c>
      <c r="C42" t="s">
        <v>59</v>
      </c>
      <c r="D42" t="s">
        <v>36</v>
      </c>
      <c r="E42" t="s">
        <v>1550</v>
      </c>
      <c r="F42" s="2">
        <v>46280.650092592594</v>
      </c>
      <c r="G42" t="s">
        <v>22</v>
      </c>
      <c r="H42" t="s">
        <v>4639</v>
      </c>
      <c r="I42" s="3">
        <v>360</v>
      </c>
      <c r="J42" t="s">
        <v>24</v>
      </c>
      <c r="K42" t="s">
        <v>216</v>
      </c>
      <c r="L42" s="3">
        <v>862</v>
      </c>
      <c r="M42" t="s">
        <v>2325</v>
      </c>
      <c r="N42" s="2">
        <v>46280.695381944446</v>
      </c>
      <c r="O42" s="3">
        <v>360</v>
      </c>
      <c r="P42" t="s">
        <v>27</v>
      </c>
      <c r="Q42" s="3">
        <v>190</v>
      </c>
      <c r="R42" s="3" t="str">
        <f>IF(OR(G42="12R",G42="12L"),_xlfn.XLOOKUP(C42,DB!$A$2:$A$222,DB!$B$2:$B$222,""),IF(OR(G42="30L",G42="30R"),_xlfn.XLOOKUP(C42,DB!$A$2:$A$222,DB!$C$2:$C$222,""),""))</f>
        <v>UDGUV</v>
      </c>
      <c r="S42" s="3">
        <f t="shared" si="0"/>
        <v>15</v>
      </c>
      <c r="T42" s="3" t="str">
        <f>_xlfn.XLOOKUP(C42,DB!$A$2:$A$222,DB!$D$2:$D$222,"")</f>
        <v>Sector 2</v>
      </c>
    </row>
    <row r="43" spans="1:20" x14ac:dyDescent="0.2">
      <c r="A43" t="s">
        <v>234</v>
      </c>
      <c r="B43" t="s">
        <v>18</v>
      </c>
      <c r="C43" t="s">
        <v>136</v>
      </c>
      <c r="D43" t="s">
        <v>174</v>
      </c>
      <c r="E43" t="s">
        <v>4640</v>
      </c>
      <c r="F43" s="2">
        <v>46280.651400462964</v>
      </c>
      <c r="G43" t="s">
        <v>22</v>
      </c>
      <c r="H43" t="s">
        <v>489</v>
      </c>
      <c r="I43" s="3">
        <v>380</v>
      </c>
      <c r="J43" t="s">
        <v>24</v>
      </c>
      <c r="K43" t="s">
        <v>25</v>
      </c>
      <c r="L43" s="3">
        <v>859</v>
      </c>
      <c r="M43" t="s">
        <v>52</v>
      </c>
      <c r="N43" s="2">
        <v>46280.69840277778</v>
      </c>
      <c r="O43" s="3">
        <v>380</v>
      </c>
      <c r="P43" t="s">
        <v>27</v>
      </c>
      <c r="Q43" s="3">
        <v>190</v>
      </c>
      <c r="R43" s="3" t="str">
        <f>IF(OR(G43="12R",G43="12L"),_xlfn.XLOOKUP(C43,DB!$A$2:$A$222,DB!$B$2:$B$222,""),IF(OR(G43="30L",G43="30R"),_xlfn.XLOOKUP(C43,DB!$A$2:$A$222,DB!$C$2:$C$222,""),""))</f>
        <v>UDGUV</v>
      </c>
      <c r="S43" s="3">
        <f t="shared" si="0"/>
        <v>15</v>
      </c>
      <c r="T43" s="3" t="str">
        <f>_xlfn.XLOOKUP(C43,DB!$A$2:$A$222,DB!$D$2:$D$222,"")</f>
        <v>Sector 2</v>
      </c>
    </row>
    <row r="44" spans="1:20" x14ac:dyDescent="0.2">
      <c r="A44" t="s">
        <v>225</v>
      </c>
      <c r="B44" t="s">
        <v>18</v>
      </c>
      <c r="C44" t="s">
        <v>136</v>
      </c>
      <c r="D44" t="s">
        <v>36</v>
      </c>
      <c r="E44" t="s">
        <v>703</v>
      </c>
      <c r="F44" s="2">
        <v>46280.653101851851</v>
      </c>
      <c r="G44" t="s">
        <v>22</v>
      </c>
      <c r="H44" t="s">
        <v>270</v>
      </c>
      <c r="I44" s="3">
        <v>360</v>
      </c>
      <c r="J44" t="s">
        <v>24</v>
      </c>
      <c r="K44" t="s">
        <v>25</v>
      </c>
      <c r="L44" s="3">
        <v>859</v>
      </c>
      <c r="M44" t="s">
        <v>52</v>
      </c>
      <c r="N44" s="2">
        <v>46280.699201388888</v>
      </c>
      <c r="O44" s="3">
        <v>360</v>
      </c>
      <c r="P44" t="s">
        <v>27</v>
      </c>
      <c r="Q44" s="3">
        <v>190</v>
      </c>
      <c r="R44" s="3" t="str">
        <f>IF(OR(G44="12R",G44="12L"),_xlfn.XLOOKUP(C44,DB!$A$2:$A$222,DB!$B$2:$B$222,""),IF(OR(G44="30L",G44="30R"),_xlfn.XLOOKUP(C44,DB!$A$2:$A$222,DB!$C$2:$C$222,""),""))</f>
        <v>UDGUV</v>
      </c>
      <c r="S44" s="3">
        <f t="shared" si="0"/>
        <v>15</v>
      </c>
      <c r="T44" s="3" t="str">
        <f>_xlfn.XLOOKUP(C44,DB!$A$2:$A$222,DB!$D$2:$D$222,"")</f>
        <v>Sector 2</v>
      </c>
    </row>
    <row r="45" spans="1:20" x14ac:dyDescent="0.2">
      <c r="A45" t="s">
        <v>193</v>
      </c>
      <c r="B45" t="s">
        <v>18</v>
      </c>
      <c r="C45" t="s">
        <v>1135</v>
      </c>
      <c r="D45" t="s">
        <v>194</v>
      </c>
      <c r="F45" s="2">
        <v>46280.653287037036</v>
      </c>
      <c r="G45" t="s">
        <v>22</v>
      </c>
      <c r="H45" t="s">
        <v>244</v>
      </c>
      <c r="I45" s="3">
        <v>45</v>
      </c>
      <c r="J45" t="s">
        <v>196</v>
      </c>
      <c r="K45" t="s">
        <v>62</v>
      </c>
      <c r="L45" s="3">
        <v>319</v>
      </c>
      <c r="M45" t="s">
        <v>1135</v>
      </c>
      <c r="N45" s="2">
        <v>46280.710034722222</v>
      </c>
      <c r="O45" s="3">
        <v>0</v>
      </c>
      <c r="P45" t="s">
        <v>192</v>
      </c>
      <c r="Q45" s="3">
        <v>15</v>
      </c>
      <c r="R45" s="3" t="str">
        <f>IF(OR(G45="12R",G45="12L"),_xlfn.XLOOKUP(C45,DB!$A$2:$A$222,DB!$B$2:$B$222,""),IF(OR(G45="30L",G45="30R"),_xlfn.XLOOKUP(C45,DB!$A$2:$A$222,DB!$C$2:$C$222,""),""))</f>
        <v>CZM</v>
      </c>
      <c r="S45" s="3">
        <f t="shared" si="0"/>
        <v>15</v>
      </c>
      <c r="T45" s="3" t="str">
        <f>_xlfn.XLOOKUP(C45,DB!$A$2:$A$222,DB!$D$2:$D$222,"")</f>
        <v>Sector 7</v>
      </c>
    </row>
    <row r="46" spans="1:20" x14ac:dyDescent="0.2">
      <c r="A46" t="s">
        <v>210</v>
      </c>
      <c r="B46" t="s">
        <v>18</v>
      </c>
      <c r="C46" t="s">
        <v>211</v>
      </c>
      <c r="D46" t="s">
        <v>78</v>
      </c>
      <c r="E46" t="s">
        <v>84</v>
      </c>
      <c r="F46" s="2">
        <v>46280.655324074076</v>
      </c>
      <c r="G46" t="s">
        <v>22</v>
      </c>
      <c r="H46" t="s">
        <v>212</v>
      </c>
      <c r="I46" s="3">
        <v>330</v>
      </c>
      <c r="J46" t="s">
        <v>24</v>
      </c>
      <c r="K46" t="s">
        <v>25</v>
      </c>
      <c r="L46" s="3">
        <v>136</v>
      </c>
      <c r="M46" t="s">
        <v>45</v>
      </c>
      <c r="N46" s="2">
        <v>46280.664618055554</v>
      </c>
      <c r="O46" s="3">
        <v>266</v>
      </c>
      <c r="P46" t="s">
        <v>27</v>
      </c>
      <c r="Q46" s="3">
        <v>190</v>
      </c>
      <c r="R46" s="3" t="str">
        <f>IF(OR(G46="12R",G46="12L"),_xlfn.XLOOKUP(C46,DB!$A$2:$A$222,DB!$B$2:$B$222,""),IF(OR(G46="30L",G46="30R"),_xlfn.XLOOKUP(C46,DB!$A$2:$A$222,DB!$C$2:$C$222,""),""))</f>
        <v>NUDAL</v>
      </c>
      <c r="S46" s="3">
        <f t="shared" si="0"/>
        <v>15</v>
      </c>
      <c r="T46" s="3" t="str">
        <f>_xlfn.XLOOKUP(C46,DB!$A$2:$A$222,DB!$D$2:$D$222,"")</f>
        <v>Sector 3</v>
      </c>
    </row>
    <row r="47" spans="1:20" x14ac:dyDescent="0.2">
      <c r="A47" t="s">
        <v>218</v>
      </c>
      <c r="B47" t="s">
        <v>18</v>
      </c>
      <c r="C47" t="s">
        <v>48</v>
      </c>
      <c r="D47" t="s">
        <v>73</v>
      </c>
      <c r="E47" t="s">
        <v>2186</v>
      </c>
      <c r="F47" s="2">
        <v>46280.657430555555</v>
      </c>
      <c r="G47" t="s">
        <v>22</v>
      </c>
      <c r="H47" t="s">
        <v>2482</v>
      </c>
      <c r="I47" s="3">
        <v>340</v>
      </c>
      <c r="J47" t="s">
        <v>24</v>
      </c>
      <c r="K47" t="s">
        <v>25</v>
      </c>
      <c r="L47" s="3">
        <v>859</v>
      </c>
      <c r="M47" t="s">
        <v>52</v>
      </c>
      <c r="N47" s="2">
        <v>46280.702974537038</v>
      </c>
      <c r="O47" s="3">
        <v>340</v>
      </c>
      <c r="P47" t="s">
        <v>27</v>
      </c>
      <c r="Q47" s="3">
        <v>190</v>
      </c>
      <c r="R47" s="3" t="str">
        <f>IF(OR(G47="12R",G47="12L"),_xlfn.XLOOKUP(C47,DB!$A$2:$A$222,DB!$B$2:$B$222,""),IF(OR(G47="30L",G47="30R"),_xlfn.XLOOKUP(C47,DB!$A$2:$A$222,DB!$C$2:$C$222,""),""))</f>
        <v>UDGUV</v>
      </c>
      <c r="S47" s="3">
        <f t="shared" si="0"/>
        <v>15</v>
      </c>
      <c r="T47" s="3" t="str">
        <f>_xlfn.XLOOKUP(C47,DB!$A$2:$A$222,DB!$D$2:$D$222,"")</f>
        <v>Sector 2</v>
      </c>
    </row>
    <row r="48" spans="1:20" x14ac:dyDescent="0.2">
      <c r="A48" t="s">
        <v>222</v>
      </c>
      <c r="B48" t="s">
        <v>18</v>
      </c>
      <c r="C48" t="s">
        <v>19</v>
      </c>
      <c r="D48" t="s">
        <v>36</v>
      </c>
      <c r="E48" t="s">
        <v>1600</v>
      </c>
      <c r="F48" s="2">
        <v>46280.65896990741</v>
      </c>
      <c r="G48" t="s">
        <v>22</v>
      </c>
      <c r="H48" t="s">
        <v>2812</v>
      </c>
      <c r="I48" s="3">
        <v>360</v>
      </c>
      <c r="J48" t="s">
        <v>24</v>
      </c>
      <c r="K48" t="s">
        <v>25</v>
      </c>
      <c r="L48" s="3">
        <v>860</v>
      </c>
      <c r="M48" t="s">
        <v>26</v>
      </c>
      <c r="N48" s="2">
        <v>46280.705729166664</v>
      </c>
      <c r="O48" s="3">
        <v>360</v>
      </c>
      <c r="P48" t="s">
        <v>27</v>
      </c>
      <c r="Q48" s="3">
        <v>190</v>
      </c>
      <c r="R48" s="3" t="str">
        <f>IF(OR(G48="12R",G48="12L"),_xlfn.XLOOKUP(C48,DB!$A$2:$A$222,DB!$B$2:$B$222,""),IF(OR(G48="30L",G48="30R"),_xlfn.XLOOKUP(C48,DB!$A$2:$A$222,DB!$C$2:$C$222,""),""))</f>
        <v>UDGUV</v>
      </c>
      <c r="S48" s="3">
        <f t="shared" si="0"/>
        <v>15</v>
      </c>
      <c r="T48" s="3" t="str">
        <f>_xlfn.XLOOKUP(C48,DB!$A$2:$A$222,DB!$D$2:$D$222,"")</f>
        <v>Sector 2</v>
      </c>
    </row>
    <row r="49" spans="1:20" x14ac:dyDescent="0.2">
      <c r="A49" t="s">
        <v>690</v>
      </c>
      <c r="B49" t="s">
        <v>18</v>
      </c>
      <c r="C49" t="s">
        <v>83</v>
      </c>
      <c r="D49" t="s">
        <v>190</v>
      </c>
      <c r="F49" s="2">
        <v>46280.666076388887</v>
      </c>
      <c r="G49" t="s">
        <v>22</v>
      </c>
      <c r="H49" t="s">
        <v>4641</v>
      </c>
      <c r="I49" s="3">
        <v>200</v>
      </c>
      <c r="J49" t="s">
        <v>24</v>
      </c>
      <c r="K49" t="s">
        <v>62</v>
      </c>
      <c r="L49" s="3">
        <v>355</v>
      </c>
      <c r="M49" t="s">
        <v>83</v>
      </c>
      <c r="N49" s="2">
        <v>46280.697488425925</v>
      </c>
      <c r="O49" s="3">
        <v>0</v>
      </c>
      <c r="P49" t="s">
        <v>192</v>
      </c>
      <c r="Q49" s="3">
        <v>30</v>
      </c>
      <c r="R49" s="3" t="str">
        <f>IF(OR(G49="12R",G49="12L"),_xlfn.XLOOKUP(C49,DB!$A$2:$A$222,DB!$B$2:$B$222,""),IF(OR(G49="30L",G49="30R"),_xlfn.XLOOKUP(C49,DB!$A$2:$A$222,DB!$C$2:$C$222,""),""))</f>
        <v>UDGUV</v>
      </c>
      <c r="S49" s="3">
        <f t="shared" si="0"/>
        <v>15</v>
      </c>
      <c r="T49" s="3" t="str">
        <f>_xlfn.XLOOKUP(C49,DB!$A$2:$A$222,DB!$D$2:$D$222,"")</f>
        <v>Sector 2</v>
      </c>
    </row>
    <row r="50" spans="1:20" x14ac:dyDescent="0.2">
      <c r="A50" t="s">
        <v>718</v>
      </c>
      <c r="B50" t="s">
        <v>18</v>
      </c>
      <c r="C50" t="s">
        <v>29</v>
      </c>
      <c r="D50" t="s">
        <v>30</v>
      </c>
      <c r="E50" t="s">
        <v>4295</v>
      </c>
      <c r="F50" s="2">
        <v>46280.668217592596</v>
      </c>
      <c r="G50" t="s">
        <v>22</v>
      </c>
      <c r="H50" t="s">
        <v>4642</v>
      </c>
      <c r="I50" s="3">
        <v>360</v>
      </c>
      <c r="J50" t="s">
        <v>24</v>
      </c>
      <c r="K50" t="s">
        <v>25</v>
      </c>
      <c r="L50" s="3">
        <v>453</v>
      </c>
      <c r="M50" t="s">
        <v>308</v>
      </c>
      <c r="N50" s="2">
        <v>46280.693379629629</v>
      </c>
      <c r="O50" s="3">
        <v>360</v>
      </c>
      <c r="P50" t="s">
        <v>27</v>
      </c>
      <c r="Q50" s="3">
        <v>40</v>
      </c>
      <c r="R50" s="3" t="str">
        <f>IF(OR(G50="12R",G50="12L"),_xlfn.XLOOKUP(C50,DB!$A$2:$A$222,DB!$B$2:$B$222,""),IF(OR(G50="30L",G50="30R"),_xlfn.XLOOKUP(C50,DB!$A$2:$A$222,DB!$C$2:$C$222,""),""))</f>
        <v>OMSUK</v>
      </c>
      <c r="S50" s="3">
        <f t="shared" si="0"/>
        <v>16</v>
      </c>
      <c r="T50" s="3" t="str">
        <f>_xlfn.XLOOKUP(C50,DB!$A$2:$A$222,DB!$D$2:$D$222,"")</f>
        <v>Sector 3</v>
      </c>
    </row>
    <row r="51" spans="1:20" x14ac:dyDescent="0.2">
      <c r="A51" t="s">
        <v>231</v>
      </c>
      <c r="B51" t="s">
        <v>18</v>
      </c>
      <c r="C51" t="s">
        <v>35</v>
      </c>
      <c r="D51" t="s">
        <v>65</v>
      </c>
      <c r="E51" t="s">
        <v>491</v>
      </c>
      <c r="F51" s="2">
        <v>46280.673668981479</v>
      </c>
      <c r="G51" t="s">
        <v>22</v>
      </c>
      <c r="H51" t="s">
        <v>4643</v>
      </c>
      <c r="I51" s="3">
        <v>380</v>
      </c>
      <c r="J51" t="s">
        <v>24</v>
      </c>
      <c r="K51" t="s">
        <v>25</v>
      </c>
      <c r="L51" s="3">
        <v>868</v>
      </c>
      <c r="M51" t="s">
        <v>39</v>
      </c>
      <c r="N51" s="2">
        <v>46280.719895833332</v>
      </c>
      <c r="O51" s="3">
        <v>380</v>
      </c>
      <c r="P51" t="s">
        <v>27</v>
      </c>
      <c r="Q51" s="3">
        <v>190</v>
      </c>
      <c r="R51" s="3" t="str">
        <f>IF(OR(G51="12R",G51="12L"),_xlfn.XLOOKUP(C51,DB!$A$2:$A$222,DB!$B$2:$B$222,""),IF(OR(G51="30L",G51="30R"),_xlfn.XLOOKUP(C51,DB!$A$2:$A$222,DB!$C$2:$C$222,""),""))</f>
        <v>UDGUV</v>
      </c>
      <c r="S51" s="3">
        <f t="shared" si="0"/>
        <v>16</v>
      </c>
      <c r="T51" s="3" t="str">
        <f>_xlfn.XLOOKUP(C51,DB!$A$2:$A$222,DB!$D$2:$D$222,"")</f>
        <v>Sector 2</v>
      </c>
    </row>
    <row r="52" spans="1:20" x14ac:dyDescent="0.2">
      <c r="A52" t="s">
        <v>1064</v>
      </c>
      <c r="B52" t="s">
        <v>18</v>
      </c>
      <c r="C52" t="s">
        <v>173</v>
      </c>
      <c r="D52" t="s">
        <v>174</v>
      </c>
      <c r="E52" t="s">
        <v>564</v>
      </c>
      <c r="F52" s="2">
        <v>46280.674641203703</v>
      </c>
      <c r="G52" t="s">
        <v>22</v>
      </c>
      <c r="H52" t="s">
        <v>4644</v>
      </c>
      <c r="I52" s="3">
        <v>360</v>
      </c>
      <c r="J52" t="s">
        <v>24</v>
      </c>
      <c r="K52" t="s">
        <v>25</v>
      </c>
      <c r="L52" s="3">
        <v>535</v>
      </c>
      <c r="M52" t="s">
        <v>177</v>
      </c>
      <c r="N52" s="2">
        <v>46280.702465277776</v>
      </c>
      <c r="O52" s="3">
        <v>360</v>
      </c>
      <c r="P52" t="s">
        <v>27</v>
      </c>
      <c r="Q52" s="3">
        <v>40</v>
      </c>
      <c r="R52" s="3" t="str">
        <f>IF(OR(G52="12R",G52="12L"),_xlfn.XLOOKUP(C52,DB!$A$2:$A$222,DB!$B$2:$B$222,""),IF(OR(G52="30L",G52="30R"),_xlfn.XLOOKUP(C52,DB!$A$2:$A$222,DB!$C$2:$C$222,""),""))</f>
        <v>ENEBA</v>
      </c>
      <c r="S52" s="3">
        <f t="shared" si="0"/>
        <v>16</v>
      </c>
      <c r="T52" s="3" t="str">
        <f>_xlfn.XLOOKUP(C52,DB!$A$2:$A$222,DB!$D$2:$D$222,"")</f>
        <v>Sector 3</v>
      </c>
    </row>
    <row r="53" spans="1:20" x14ac:dyDescent="0.2">
      <c r="A53" t="s">
        <v>4645</v>
      </c>
      <c r="B53" t="s">
        <v>18</v>
      </c>
      <c r="C53" t="s">
        <v>4491</v>
      </c>
      <c r="D53" t="s">
        <v>4646</v>
      </c>
      <c r="F53" s="2">
        <v>46280.676030092596</v>
      </c>
      <c r="G53" t="s">
        <v>22</v>
      </c>
      <c r="H53" t="s">
        <v>4647</v>
      </c>
      <c r="I53" s="3">
        <v>300</v>
      </c>
      <c r="J53" t="s">
        <v>24</v>
      </c>
      <c r="K53" t="s">
        <v>62</v>
      </c>
      <c r="L53" s="3">
        <v>872</v>
      </c>
      <c r="M53" t="s">
        <v>39</v>
      </c>
      <c r="N53" s="2">
        <v>46280.745127314818</v>
      </c>
      <c r="O53" s="3">
        <v>287</v>
      </c>
      <c r="P53" t="s">
        <v>192</v>
      </c>
      <c r="Q53" s="3">
        <v>30</v>
      </c>
      <c r="R53" s="3" t="str">
        <f>IF(OR(G53="12R",G53="12L"),_xlfn.XLOOKUP(C53,DB!$A$2:$A$222,DB!$B$2:$B$222,""),IF(OR(G53="30L",G53="30R"),_xlfn.XLOOKUP(C53,DB!$A$2:$A$222,DB!$C$2:$C$222,""),""))</f>
        <v>ENEBA</v>
      </c>
      <c r="S53" s="3">
        <f t="shared" si="0"/>
        <v>16</v>
      </c>
      <c r="T53" s="3" t="str">
        <f>_xlfn.XLOOKUP(C53,DB!$A$2:$A$222,DB!$D$2:$D$222,"")</f>
        <v>Sector 3</v>
      </c>
    </row>
    <row r="54" spans="1:20" x14ac:dyDescent="0.2">
      <c r="A54" t="s">
        <v>268</v>
      </c>
      <c r="B54" t="s">
        <v>18</v>
      </c>
      <c r="C54" t="s">
        <v>136</v>
      </c>
      <c r="D54" t="s">
        <v>36</v>
      </c>
      <c r="E54" t="s">
        <v>125</v>
      </c>
      <c r="F54" s="2">
        <v>46280.679745370369</v>
      </c>
      <c r="G54" t="s">
        <v>22</v>
      </c>
      <c r="H54" t="s">
        <v>270</v>
      </c>
      <c r="I54" s="3">
        <v>380</v>
      </c>
      <c r="J54" t="s">
        <v>24</v>
      </c>
      <c r="K54" t="s">
        <v>25</v>
      </c>
      <c r="L54" s="3">
        <v>859</v>
      </c>
      <c r="M54" t="s">
        <v>52</v>
      </c>
      <c r="N54" s="2">
        <v>46280.725983796299</v>
      </c>
      <c r="O54" s="3">
        <v>380</v>
      </c>
      <c r="P54" t="s">
        <v>27</v>
      </c>
      <c r="Q54" s="3">
        <v>190</v>
      </c>
      <c r="R54" s="3" t="str">
        <f>IF(OR(G54="12R",G54="12L"),_xlfn.XLOOKUP(C54,DB!$A$2:$A$222,DB!$B$2:$B$222,""),IF(OR(G54="30L",G54="30R"),_xlfn.XLOOKUP(C54,DB!$A$2:$A$222,DB!$C$2:$C$222,""),""))</f>
        <v>UDGUV</v>
      </c>
      <c r="S54" s="3">
        <f t="shared" si="0"/>
        <v>16</v>
      </c>
      <c r="T54" s="3" t="str">
        <f>_xlfn.XLOOKUP(C54,DB!$A$2:$A$222,DB!$D$2:$D$222,"")</f>
        <v>Sector 2</v>
      </c>
    </row>
    <row r="55" spans="1:20" x14ac:dyDescent="0.2">
      <c r="A55" t="s">
        <v>245</v>
      </c>
      <c r="B55" t="s">
        <v>18</v>
      </c>
      <c r="C55" t="s">
        <v>154</v>
      </c>
      <c r="D55" t="s">
        <v>174</v>
      </c>
      <c r="E55" t="s">
        <v>3058</v>
      </c>
      <c r="F55" s="2">
        <v>46280.681180555555</v>
      </c>
      <c r="G55" t="s">
        <v>22</v>
      </c>
      <c r="H55" t="s">
        <v>4648</v>
      </c>
      <c r="I55" s="3">
        <v>350</v>
      </c>
      <c r="J55" t="s">
        <v>24</v>
      </c>
      <c r="K55" t="s">
        <v>25</v>
      </c>
      <c r="L55" s="3">
        <v>148</v>
      </c>
      <c r="M55" t="s">
        <v>1103</v>
      </c>
      <c r="N55" s="2">
        <v>46280.691203703704</v>
      </c>
      <c r="O55" s="3">
        <v>298</v>
      </c>
      <c r="P55" t="s">
        <v>27</v>
      </c>
      <c r="Q55" s="3">
        <v>190</v>
      </c>
      <c r="R55" s="3" t="str">
        <f>IF(OR(G55="12R",G55="12L"),_xlfn.XLOOKUP(C55,DB!$A$2:$A$222,DB!$B$2:$B$222,""),IF(OR(G55="30L",G55="30R"),_xlfn.XLOOKUP(C55,DB!$A$2:$A$222,DB!$C$2:$C$222,""),""))</f>
        <v>TAKUX</v>
      </c>
      <c r="S55" s="3">
        <f t="shared" si="0"/>
        <v>16</v>
      </c>
      <c r="T55" s="3" t="str">
        <f>_xlfn.XLOOKUP(C55,DB!$A$2:$A$222,DB!$D$2:$D$222,"")</f>
        <v>Sector 7</v>
      </c>
    </row>
    <row r="56" spans="1:20" x14ac:dyDescent="0.2">
      <c r="A56" t="s">
        <v>237</v>
      </c>
      <c r="B56" t="s">
        <v>18</v>
      </c>
      <c r="C56" t="s">
        <v>238</v>
      </c>
      <c r="D56" t="s">
        <v>36</v>
      </c>
      <c r="E56" t="s">
        <v>1196</v>
      </c>
      <c r="F56" s="2">
        <v>46280.682476851849</v>
      </c>
      <c r="G56" t="s">
        <v>22</v>
      </c>
      <c r="H56" t="s">
        <v>4649</v>
      </c>
      <c r="I56" s="3">
        <v>360</v>
      </c>
      <c r="J56" t="s">
        <v>24</v>
      </c>
      <c r="K56" t="s">
        <v>25</v>
      </c>
      <c r="L56" s="3">
        <v>867</v>
      </c>
      <c r="M56" t="s">
        <v>39</v>
      </c>
      <c r="N56" s="2">
        <v>46280.728298611109</v>
      </c>
      <c r="O56" s="3">
        <v>360</v>
      </c>
      <c r="P56" t="s">
        <v>27</v>
      </c>
      <c r="Q56" s="3">
        <v>190</v>
      </c>
      <c r="R56" s="3" t="str">
        <f>IF(OR(G56="12R",G56="12L"),_xlfn.XLOOKUP(C56,DB!$A$2:$A$222,DB!$B$2:$B$222,""),IF(OR(G56="30L",G56="30R"),_xlfn.XLOOKUP(C56,DB!$A$2:$A$222,DB!$C$2:$C$222,""),""))</f>
        <v>UDGUV</v>
      </c>
      <c r="S56" s="3">
        <f t="shared" si="0"/>
        <v>16</v>
      </c>
      <c r="T56" s="3" t="str">
        <f>_xlfn.XLOOKUP(C56,DB!$A$2:$A$222,DB!$D$2:$D$222,"")</f>
        <v>Sector 2</v>
      </c>
    </row>
    <row r="57" spans="1:20" x14ac:dyDescent="0.2">
      <c r="A57" t="s">
        <v>260</v>
      </c>
      <c r="B57" t="s">
        <v>18</v>
      </c>
      <c r="C57" t="s">
        <v>261</v>
      </c>
      <c r="D57" t="s">
        <v>49</v>
      </c>
      <c r="E57" t="s">
        <v>4650</v>
      </c>
      <c r="F57" s="2">
        <v>46280.683530092596</v>
      </c>
      <c r="G57" t="s">
        <v>22</v>
      </c>
      <c r="H57" t="s">
        <v>4651</v>
      </c>
      <c r="I57" s="3">
        <v>330</v>
      </c>
      <c r="J57" t="s">
        <v>24</v>
      </c>
      <c r="K57" t="s">
        <v>25</v>
      </c>
      <c r="L57" s="3">
        <v>360</v>
      </c>
      <c r="M57" t="s">
        <v>33</v>
      </c>
      <c r="N57" s="2">
        <v>46280.704328703701</v>
      </c>
      <c r="O57" s="3">
        <v>330</v>
      </c>
      <c r="P57" t="s">
        <v>27</v>
      </c>
      <c r="Q57" s="3">
        <v>40</v>
      </c>
      <c r="R57" s="3" t="str">
        <f>IF(OR(G57="12R",G57="12L"),_xlfn.XLOOKUP(C57,DB!$A$2:$A$222,DB!$B$2:$B$222,""),IF(OR(G57="30L",G57="30R"),_xlfn.XLOOKUP(C57,DB!$A$2:$A$222,DB!$C$2:$C$222,""),""))</f>
        <v>OMSUK</v>
      </c>
      <c r="S57" s="3">
        <f t="shared" si="0"/>
        <v>16</v>
      </c>
      <c r="T57" s="3" t="str">
        <f>_xlfn.XLOOKUP(C57,DB!$A$2:$A$222,DB!$D$2:$D$222,"")</f>
        <v>Sector 3</v>
      </c>
    </row>
    <row r="58" spans="1:20" x14ac:dyDescent="0.2">
      <c r="A58" t="s">
        <v>257</v>
      </c>
      <c r="B58" t="s">
        <v>18</v>
      </c>
      <c r="C58" t="s">
        <v>29</v>
      </c>
      <c r="D58" t="s">
        <v>73</v>
      </c>
      <c r="E58" t="s">
        <v>2167</v>
      </c>
      <c r="F58" s="2">
        <v>46280.684791666667</v>
      </c>
      <c r="G58" t="s">
        <v>22</v>
      </c>
      <c r="H58" t="s">
        <v>4652</v>
      </c>
      <c r="I58" s="3">
        <v>340</v>
      </c>
      <c r="J58" t="s">
        <v>24</v>
      </c>
      <c r="K58" t="s">
        <v>25</v>
      </c>
      <c r="L58" s="3">
        <v>383</v>
      </c>
      <c r="M58" t="s">
        <v>444</v>
      </c>
      <c r="N58" s="2">
        <v>46280.708564814813</v>
      </c>
      <c r="O58" s="3">
        <v>340</v>
      </c>
      <c r="P58" t="s">
        <v>27</v>
      </c>
      <c r="Q58" s="3">
        <v>40</v>
      </c>
      <c r="R58" s="3" t="str">
        <f>IF(OR(G58="12R",G58="12L"),_xlfn.XLOOKUP(C58,DB!$A$2:$A$222,DB!$B$2:$B$222,""),IF(OR(G58="30L",G58="30R"),_xlfn.XLOOKUP(C58,DB!$A$2:$A$222,DB!$C$2:$C$222,""),""))</f>
        <v>OMSUK</v>
      </c>
      <c r="S58" s="3">
        <f t="shared" si="0"/>
        <v>16</v>
      </c>
      <c r="T58" s="3" t="str">
        <f>_xlfn.XLOOKUP(C58,DB!$A$2:$A$222,DB!$D$2:$D$222,"")</f>
        <v>Sector 3</v>
      </c>
    </row>
    <row r="59" spans="1:20" x14ac:dyDescent="0.2">
      <c r="A59" t="s">
        <v>252</v>
      </c>
      <c r="B59" t="s">
        <v>18</v>
      </c>
      <c r="C59" t="s">
        <v>253</v>
      </c>
      <c r="D59" t="s">
        <v>36</v>
      </c>
      <c r="E59" t="s">
        <v>4387</v>
      </c>
      <c r="F59" s="2">
        <v>46280.685763888891</v>
      </c>
      <c r="G59" t="s">
        <v>22</v>
      </c>
      <c r="H59" t="s">
        <v>4653</v>
      </c>
      <c r="I59" s="3">
        <v>360</v>
      </c>
      <c r="J59" t="s">
        <v>24</v>
      </c>
      <c r="K59" t="s">
        <v>25</v>
      </c>
      <c r="L59" s="3">
        <v>328</v>
      </c>
      <c r="M59" t="s">
        <v>256</v>
      </c>
      <c r="N59" s="2">
        <v>46280.704189814816</v>
      </c>
      <c r="O59" s="3">
        <v>360</v>
      </c>
      <c r="P59" t="s">
        <v>27</v>
      </c>
      <c r="Q59" s="3">
        <v>190</v>
      </c>
      <c r="R59" s="3" t="str">
        <f>IF(OR(G59="12R",G59="12L"),_xlfn.XLOOKUP(C59,DB!$A$2:$A$222,DB!$B$2:$B$222,""),IF(OR(G59="30L",G59="30R"),_xlfn.XLOOKUP(C59,DB!$A$2:$A$222,DB!$C$2:$C$222,""),""))</f>
        <v>CZM</v>
      </c>
      <c r="S59" s="3">
        <f t="shared" si="0"/>
        <v>16</v>
      </c>
      <c r="T59" s="3" t="str">
        <f>_xlfn.XLOOKUP(C59,DB!$A$2:$A$222,DB!$D$2:$D$222,"")</f>
        <v>Sector 7</v>
      </c>
    </row>
    <row r="60" spans="1:20" x14ac:dyDescent="0.2">
      <c r="A60" t="s">
        <v>264</v>
      </c>
      <c r="B60" t="s">
        <v>18</v>
      </c>
      <c r="C60" t="s">
        <v>265</v>
      </c>
      <c r="D60" t="s">
        <v>73</v>
      </c>
      <c r="E60" t="s">
        <v>132</v>
      </c>
      <c r="F60" s="2">
        <v>46280.687928240739</v>
      </c>
      <c r="G60" t="s">
        <v>22</v>
      </c>
      <c r="H60" t="s">
        <v>3818</v>
      </c>
      <c r="I60" s="3">
        <v>360</v>
      </c>
      <c r="J60" t="s">
        <v>24</v>
      </c>
      <c r="K60" t="s">
        <v>25</v>
      </c>
      <c r="L60" s="3">
        <v>870</v>
      </c>
      <c r="M60" t="s">
        <v>267</v>
      </c>
      <c r="N60" s="2">
        <v>46280.7346412037</v>
      </c>
      <c r="O60" s="3">
        <v>360</v>
      </c>
      <c r="P60" t="s">
        <v>27</v>
      </c>
      <c r="Q60" s="3">
        <v>190</v>
      </c>
      <c r="R60" s="3" t="str">
        <f>IF(OR(G60="12R",G60="12L"),_xlfn.XLOOKUP(C60,DB!$A$2:$A$222,DB!$B$2:$B$222,""),IF(OR(G60="30L",G60="30R"),_xlfn.XLOOKUP(C60,DB!$A$2:$A$222,DB!$C$2:$C$222,""),""))</f>
        <v>UDGUV</v>
      </c>
      <c r="S60" s="3">
        <f t="shared" si="0"/>
        <v>16</v>
      </c>
      <c r="T60" s="3" t="str">
        <f>_xlfn.XLOOKUP(C60,DB!$A$2:$A$222,DB!$D$2:$D$222,"")</f>
        <v>Sector 2</v>
      </c>
    </row>
    <row r="61" spans="1:20" x14ac:dyDescent="0.2">
      <c r="A61" t="s">
        <v>277</v>
      </c>
      <c r="B61" t="s">
        <v>18</v>
      </c>
      <c r="C61" t="s">
        <v>242</v>
      </c>
      <c r="D61" t="s">
        <v>278</v>
      </c>
      <c r="F61" s="2">
        <v>46280.691666666666</v>
      </c>
      <c r="G61" t="s">
        <v>22</v>
      </c>
      <c r="H61" t="s">
        <v>4654</v>
      </c>
      <c r="I61" s="3">
        <v>15</v>
      </c>
      <c r="J61" t="s">
        <v>196</v>
      </c>
      <c r="K61" t="s">
        <v>62</v>
      </c>
      <c r="L61" s="3">
        <v>64</v>
      </c>
      <c r="M61" t="s">
        <v>242</v>
      </c>
      <c r="N61" s="2">
        <v>46280.711342592593</v>
      </c>
      <c r="O61" s="3">
        <v>0</v>
      </c>
      <c r="P61" t="s">
        <v>192</v>
      </c>
      <c r="Q61" s="3">
        <v>15</v>
      </c>
      <c r="R61" s="3" t="str">
        <f>IF(OR(G61="12R",G61="12L"),_xlfn.XLOOKUP(C61,DB!$A$2:$A$222,DB!$B$2:$B$222,""),IF(OR(G61="30L",G61="30R"),_xlfn.XLOOKUP(C61,DB!$A$2:$A$222,DB!$C$2:$C$222,""),""))</f>
        <v>CZM</v>
      </c>
      <c r="S61" s="3">
        <f t="shared" si="0"/>
        <v>16</v>
      </c>
      <c r="T61" s="3" t="str">
        <f>_xlfn.XLOOKUP(C61,DB!$A$2:$A$222,DB!$D$2:$D$222,"")</f>
        <v>Sector 7</v>
      </c>
    </row>
    <row r="62" spans="1:20" x14ac:dyDescent="0.2">
      <c r="A62" t="s">
        <v>279</v>
      </c>
      <c r="B62" t="s">
        <v>18</v>
      </c>
      <c r="C62" t="s">
        <v>64</v>
      </c>
      <c r="D62" t="s">
        <v>36</v>
      </c>
      <c r="E62" t="s">
        <v>957</v>
      </c>
      <c r="F62" s="2">
        <v>46280.696620370371</v>
      </c>
      <c r="G62" t="s">
        <v>22</v>
      </c>
      <c r="H62" t="s">
        <v>2064</v>
      </c>
      <c r="I62" s="3">
        <v>390</v>
      </c>
      <c r="J62" t="s">
        <v>24</v>
      </c>
      <c r="K62" t="s">
        <v>25</v>
      </c>
      <c r="L62" s="3">
        <v>189</v>
      </c>
      <c r="M62" t="s">
        <v>2065</v>
      </c>
      <c r="N62" s="2">
        <v>46280.708425925928</v>
      </c>
      <c r="O62" s="3">
        <v>303</v>
      </c>
      <c r="P62" t="s">
        <v>27</v>
      </c>
      <c r="Q62" s="3">
        <v>190</v>
      </c>
      <c r="R62" s="3" t="str">
        <f>IF(OR(G62="12R",G62="12L"),_xlfn.XLOOKUP(C62,DB!$A$2:$A$222,DB!$B$2:$B$222,""),IF(OR(G62="30L",G62="30R"),_xlfn.XLOOKUP(C62,DB!$A$2:$A$222,DB!$C$2:$C$222,""),""))</f>
        <v>CZM</v>
      </c>
      <c r="S62" s="3">
        <f t="shared" si="0"/>
        <v>16</v>
      </c>
      <c r="T62" s="3" t="str">
        <f>_xlfn.XLOOKUP(C62,DB!$A$2:$A$222,DB!$D$2:$D$222,"")</f>
        <v>Sector 7</v>
      </c>
    </row>
    <row r="63" spans="1:20" x14ac:dyDescent="0.2">
      <c r="A63" t="s">
        <v>282</v>
      </c>
      <c r="B63" t="s">
        <v>18</v>
      </c>
      <c r="C63" t="s">
        <v>19</v>
      </c>
      <c r="D63" t="s">
        <v>20</v>
      </c>
      <c r="E63" t="s">
        <v>99</v>
      </c>
      <c r="F63" s="2">
        <v>46280.699131944442</v>
      </c>
      <c r="G63" t="s">
        <v>22</v>
      </c>
      <c r="H63" t="s">
        <v>4655</v>
      </c>
      <c r="I63" s="3">
        <v>360</v>
      </c>
      <c r="J63" t="s">
        <v>24</v>
      </c>
      <c r="K63" t="s">
        <v>25</v>
      </c>
      <c r="L63" s="3">
        <v>866</v>
      </c>
      <c r="M63" t="s">
        <v>267</v>
      </c>
      <c r="N63" s="2">
        <v>46280.744814814818</v>
      </c>
      <c r="O63" s="3">
        <v>360</v>
      </c>
      <c r="P63" t="s">
        <v>27</v>
      </c>
      <c r="Q63" s="3">
        <v>190</v>
      </c>
      <c r="R63" s="3" t="str">
        <f>IF(OR(G63="12R",G63="12L"),_xlfn.XLOOKUP(C63,DB!$A$2:$A$222,DB!$B$2:$B$222,""),IF(OR(G63="30L",G63="30R"),_xlfn.XLOOKUP(C63,DB!$A$2:$A$222,DB!$C$2:$C$222,""),""))</f>
        <v>UDGUV</v>
      </c>
      <c r="S63" s="3">
        <f t="shared" si="0"/>
        <v>16</v>
      </c>
      <c r="T63" s="3" t="str">
        <f>_xlfn.XLOOKUP(C63,DB!$A$2:$A$222,DB!$D$2:$D$222,"")</f>
        <v>Sector 2</v>
      </c>
    </row>
    <row r="64" spans="1:20" x14ac:dyDescent="0.2">
      <c r="A64" t="s">
        <v>285</v>
      </c>
      <c r="B64" t="s">
        <v>18</v>
      </c>
      <c r="C64" t="s">
        <v>154</v>
      </c>
      <c r="D64" t="s">
        <v>174</v>
      </c>
      <c r="E64" t="s">
        <v>4301</v>
      </c>
      <c r="F64" s="2">
        <v>46280.704571759263</v>
      </c>
      <c r="G64" t="s">
        <v>22</v>
      </c>
      <c r="H64" t="s">
        <v>4656</v>
      </c>
      <c r="I64" s="3">
        <v>370</v>
      </c>
      <c r="J64" t="s">
        <v>24</v>
      </c>
      <c r="K64" t="s">
        <v>25</v>
      </c>
      <c r="L64" s="3">
        <v>157</v>
      </c>
      <c r="M64" t="s">
        <v>2214</v>
      </c>
      <c r="N64" s="2">
        <v>46280.714537037034</v>
      </c>
      <c r="O64" s="3">
        <v>291</v>
      </c>
      <c r="P64" t="s">
        <v>27</v>
      </c>
      <c r="Q64" s="3">
        <v>190</v>
      </c>
      <c r="R64" s="3" t="str">
        <f>IF(OR(G64="12R",G64="12L"),_xlfn.XLOOKUP(C64,DB!$A$2:$A$222,DB!$B$2:$B$222,""),IF(OR(G64="30L",G64="30R"),_xlfn.XLOOKUP(C64,DB!$A$2:$A$222,DB!$C$2:$C$222,""),""))</f>
        <v>TAKUX</v>
      </c>
      <c r="S64" s="3">
        <f t="shared" si="0"/>
        <v>16</v>
      </c>
      <c r="T64" s="3" t="str">
        <f>_xlfn.XLOOKUP(C64,DB!$A$2:$A$222,DB!$D$2:$D$222,"")</f>
        <v>Sector 7</v>
      </c>
    </row>
    <row r="65" spans="1:20" x14ac:dyDescent="0.2">
      <c r="A65" t="s">
        <v>291</v>
      </c>
      <c r="B65" t="s">
        <v>18</v>
      </c>
      <c r="C65" t="s">
        <v>204</v>
      </c>
      <c r="D65" t="s">
        <v>73</v>
      </c>
      <c r="E65" t="s">
        <v>1453</v>
      </c>
      <c r="F65" s="2">
        <v>46280.706250000003</v>
      </c>
      <c r="G65" t="s">
        <v>22</v>
      </c>
      <c r="H65" t="s">
        <v>4657</v>
      </c>
      <c r="I65" s="3">
        <v>340</v>
      </c>
      <c r="J65" t="s">
        <v>24</v>
      </c>
      <c r="K65" t="s">
        <v>25</v>
      </c>
      <c r="L65" s="3">
        <v>385</v>
      </c>
      <c r="M65" t="s">
        <v>444</v>
      </c>
      <c r="N65" s="2">
        <v>46280.728761574072</v>
      </c>
      <c r="O65" s="3">
        <v>340</v>
      </c>
      <c r="P65" t="s">
        <v>27</v>
      </c>
      <c r="Q65" s="3">
        <v>40</v>
      </c>
      <c r="R65" s="3" t="str">
        <f>IF(OR(G65="12R",G65="12L"),_xlfn.XLOOKUP(C65,DB!$A$2:$A$222,DB!$B$2:$B$222,""),IF(OR(G65="30L",G65="30R"),_xlfn.XLOOKUP(C65,DB!$A$2:$A$222,DB!$C$2:$C$222,""),""))</f>
        <v>OMSUK</v>
      </c>
      <c r="S65" s="3">
        <f t="shared" si="0"/>
        <v>16</v>
      </c>
      <c r="T65" s="3" t="str">
        <f>_xlfn.XLOOKUP(C65,DB!$A$2:$A$222,DB!$D$2:$D$222,"")</f>
        <v>Sector 3</v>
      </c>
    </row>
    <row r="66" spans="1:20" x14ac:dyDescent="0.2">
      <c r="A66" t="s">
        <v>288</v>
      </c>
      <c r="B66" t="s">
        <v>18</v>
      </c>
      <c r="C66" t="s">
        <v>289</v>
      </c>
      <c r="D66" t="s">
        <v>65</v>
      </c>
      <c r="E66" t="s">
        <v>145</v>
      </c>
      <c r="F66" s="2">
        <v>46280.707858796297</v>
      </c>
      <c r="G66" t="s">
        <v>22</v>
      </c>
      <c r="H66" t="s">
        <v>4658</v>
      </c>
      <c r="I66" s="3">
        <v>380</v>
      </c>
      <c r="J66" t="s">
        <v>24</v>
      </c>
      <c r="K66" t="s">
        <v>25</v>
      </c>
      <c r="L66" s="3">
        <v>827</v>
      </c>
      <c r="M66" t="s">
        <v>289</v>
      </c>
      <c r="N66" s="2">
        <v>46280.761087962965</v>
      </c>
      <c r="O66" s="3">
        <v>15</v>
      </c>
      <c r="P66" t="s">
        <v>27</v>
      </c>
      <c r="Q66" s="3">
        <v>190</v>
      </c>
      <c r="R66" s="3" t="str">
        <f>IF(OR(G66="12R",G66="12L"),_xlfn.XLOOKUP(C66,DB!$A$2:$A$222,DB!$B$2:$B$222,""),IF(OR(G66="30L",G66="30R"),_xlfn.XLOOKUP(C66,DB!$A$2:$A$222,DB!$C$2:$C$222,""),""))</f>
        <v>UDGUV</v>
      </c>
      <c r="S66" s="3">
        <f t="shared" si="0"/>
        <v>16</v>
      </c>
      <c r="T66" s="3" t="str">
        <f>_xlfn.XLOOKUP(C66,DB!$A$2:$A$222,DB!$D$2:$D$222,"")</f>
        <v>Sector 2</v>
      </c>
    </row>
    <row r="67" spans="1:20" x14ac:dyDescent="0.2">
      <c r="A67" t="s">
        <v>228</v>
      </c>
      <c r="B67" t="s">
        <v>18</v>
      </c>
      <c r="C67" t="s">
        <v>48</v>
      </c>
      <c r="D67" t="s">
        <v>20</v>
      </c>
      <c r="E67" t="s">
        <v>1119</v>
      </c>
      <c r="F67" s="2">
        <v>46280.709548611114</v>
      </c>
      <c r="G67" t="s">
        <v>22</v>
      </c>
      <c r="H67" t="s">
        <v>4659</v>
      </c>
      <c r="I67" s="3">
        <v>360</v>
      </c>
      <c r="J67" t="s">
        <v>24</v>
      </c>
      <c r="K67" t="s">
        <v>25</v>
      </c>
      <c r="L67" s="3">
        <v>861</v>
      </c>
      <c r="M67" t="s">
        <v>3094</v>
      </c>
      <c r="N67" s="2">
        <v>46280.756030092591</v>
      </c>
      <c r="O67" s="3">
        <v>360</v>
      </c>
      <c r="P67" t="s">
        <v>27</v>
      </c>
      <c r="Q67" s="3">
        <v>190</v>
      </c>
      <c r="R67" s="3" t="str">
        <f>IF(OR(G67="12R",G67="12L"),_xlfn.XLOOKUP(C67,DB!$A$2:$A$222,DB!$B$2:$B$222,""),IF(OR(G67="30L",G67="30R"),_xlfn.XLOOKUP(C67,DB!$A$2:$A$222,DB!$C$2:$C$222,""),""))</f>
        <v>UDGUV</v>
      </c>
      <c r="S67" s="3">
        <f t="shared" ref="S67:S130" si="1">HOUR(F67)</f>
        <v>17</v>
      </c>
      <c r="T67" s="3" t="str">
        <f>_xlfn.XLOOKUP(C67,DB!$A$2:$A$222,DB!$D$2:$D$222,"")</f>
        <v>Sector 2</v>
      </c>
    </row>
    <row r="68" spans="1:20" x14ac:dyDescent="0.2">
      <c r="A68" t="s">
        <v>294</v>
      </c>
      <c r="B68" t="s">
        <v>18</v>
      </c>
      <c r="C68" t="s">
        <v>48</v>
      </c>
      <c r="D68" t="s">
        <v>421</v>
      </c>
      <c r="E68" t="s">
        <v>4076</v>
      </c>
      <c r="F68" s="2">
        <v>46280.713240740741</v>
      </c>
      <c r="G68" t="s">
        <v>22</v>
      </c>
      <c r="H68" t="s">
        <v>4660</v>
      </c>
      <c r="I68" s="3">
        <v>400</v>
      </c>
      <c r="J68" t="s">
        <v>24</v>
      </c>
      <c r="K68" t="s">
        <v>25</v>
      </c>
      <c r="L68" s="3">
        <v>859</v>
      </c>
      <c r="M68" t="s">
        <v>52</v>
      </c>
      <c r="N68" s="2">
        <v>46280.757256944446</v>
      </c>
      <c r="O68" s="3">
        <v>400</v>
      </c>
      <c r="P68" t="s">
        <v>46</v>
      </c>
      <c r="Q68" s="3">
        <v>190</v>
      </c>
      <c r="R68" s="3" t="str">
        <f>IF(OR(G68="12R",G68="12L"),_xlfn.XLOOKUP(C68,DB!$A$2:$A$222,DB!$B$2:$B$222,""),IF(OR(G68="30L",G68="30R"),_xlfn.XLOOKUP(C68,DB!$A$2:$A$222,DB!$C$2:$C$222,""),""))</f>
        <v>UDGUV</v>
      </c>
      <c r="S68" s="3">
        <f t="shared" si="1"/>
        <v>17</v>
      </c>
      <c r="T68" s="3" t="str">
        <f>_xlfn.XLOOKUP(C68,DB!$A$2:$A$222,DB!$D$2:$D$222,"")</f>
        <v>Sector 2</v>
      </c>
    </row>
    <row r="69" spans="1:20" x14ac:dyDescent="0.2">
      <c r="A69" t="s">
        <v>304</v>
      </c>
      <c r="B69" t="s">
        <v>18</v>
      </c>
      <c r="C69" t="s">
        <v>305</v>
      </c>
      <c r="D69" t="s">
        <v>165</v>
      </c>
      <c r="E69" t="s">
        <v>4661</v>
      </c>
      <c r="F69" s="2">
        <v>46280.716689814813</v>
      </c>
      <c r="G69" t="s">
        <v>22</v>
      </c>
      <c r="H69" t="s">
        <v>4662</v>
      </c>
      <c r="I69" s="3">
        <v>300</v>
      </c>
      <c r="J69" t="s">
        <v>24</v>
      </c>
      <c r="K69" t="s">
        <v>25</v>
      </c>
      <c r="L69" s="3">
        <v>434</v>
      </c>
      <c r="M69" t="s">
        <v>308</v>
      </c>
      <c r="N69" s="2">
        <v>46280.739768518521</v>
      </c>
      <c r="O69" s="3">
        <v>320</v>
      </c>
      <c r="P69" t="s">
        <v>27</v>
      </c>
      <c r="Q69" s="3">
        <v>40</v>
      </c>
      <c r="R69" s="3" t="str">
        <f>IF(OR(G69="12R",G69="12L"),_xlfn.XLOOKUP(C69,DB!$A$2:$A$222,DB!$B$2:$B$222,""),IF(OR(G69="30L",G69="30R"),_xlfn.XLOOKUP(C69,DB!$A$2:$A$222,DB!$C$2:$C$222,""),""))</f>
        <v>ENEBA</v>
      </c>
      <c r="S69" s="3">
        <f t="shared" si="1"/>
        <v>17</v>
      </c>
      <c r="T69" s="3" t="str">
        <f>_xlfn.XLOOKUP(C69,DB!$A$2:$A$222,DB!$D$2:$D$222,"")</f>
        <v>Sector 3</v>
      </c>
    </row>
    <row r="70" spans="1:20" x14ac:dyDescent="0.2">
      <c r="A70" t="s">
        <v>301</v>
      </c>
      <c r="B70" t="s">
        <v>18</v>
      </c>
      <c r="C70" t="s">
        <v>173</v>
      </c>
      <c r="D70" t="s">
        <v>30</v>
      </c>
      <c r="E70" t="s">
        <v>4663</v>
      </c>
      <c r="F70" s="2">
        <v>46280.718344907407</v>
      </c>
      <c r="G70" t="s">
        <v>22</v>
      </c>
      <c r="H70" t="s">
        <v>4664</v>
      </c>
      <c r="I70" s="3">
        <v>360</v>
      </c>
      <c r="J70" t="s">
        <v>24</v>
      </c>
      <c r="K70" t="s">
        <v>25</v>
      </c>
      <c r="L70" s="3">
        <v>533</v>
      </c>
      <c r="M70" t="s">
        <v>177</v>
      </c>
      <c r="N70" s="2">
        <v>46280.746342592596</v>
      </c>
      <c r="O70" s="3">
        <v>360</v>
      </c>
      <c r="P70" t="s">
        <v>27</v>
      </c>
      <c r="Q70" s="3">
        <v>40</v>
      </c>
      <c r="R70" s="3" t="str">
        <f>IF(OR(G70="12R",G70="12L"),_xlfn.XLOOKUP(C70,DB!$A$2:$A$222,DB!$B$2:$B$222,""),IF(OR(G70="30L",G70="30R"),_xlfn.XLOOKUP(C70,DB!$A$2:$A$222,DB!$C$2:$C$222,""),""))</f>
        <v>ENEBA</v>
      </c>
      <c r="S70" s="3">
        <f t="shared" si="1"/>
        <v>17</v>
      </c>
      <c r="T70" s="3" t="str">
        <f>_xlfn.XLOOKUP(C70,DB!$A$2:$A$222,DB!$D$2:$D$222,"")</f>
        <v>Sector 3</v>
      </c>
    </row>
    <row r="71" spans="1:20" x14ac:dyDescent="0.2">
      <c r="A71" t="s">
        <v>297</v>
      </c>
      <c r="B71" t="s">
        <v>18</v>
      </c>
      <c r="C71" t="s">
        <v>298</v>
      </c>
      <c r="D71" t="s">
        <v>73</v>
      </c>
      <c r="E71" t="s">
        <v>4409</v>
      </c>
      <c r="F71" s="2">
        <v>46280.727627314816</v>
      </c>
      <c r="G71" t="s">
        <v>22</v>
      </c>
      <c r="H71" t="s">
        <v>4665</v>
      </c>
      <c r="I71" s="3">
        <v>330</v>
      </c>
      <c r="J71" t="s">
        <v>24</v>
      </c>
      <c r="K71" t="s">
        <v>25</v>
      </c>
      <c r="L71" s="3">
        <v>342</v>
      </c>
      <c r="M71" t="s">
        <v>4666</v>
      </c>
      <c r="N71" s="2">
        <v>46280.747673611113</v>
      </c>
      <c r="O71" s="3">
        <v>330</v>
      </c>
      <c r="P71" t="s">
        <v>27</v>
      </c>
      <c r="Q71" s="3">
        <v>40</v>
      </c>
      <c r="R71" s="3" t="str">
        <f>IF(OR(G71="12R",G71="12L"),_xlfn.XLOOKUP(C71,DB!$A$2:$A$222,DB!$B$2:$B$222,""),IF(OR(G71="30L",G71="30R"),_xlfn.XLOOKUP(C71,DB!$A$2:$A$222,DB!$C$2:$C$222,""),""))</f>
        <v>OMSUK</v>
      </c>
      <c r="S71" s="3">
        <f t="shared" si="1"/>
        <v>17</v>
      </c>
      <c r="T71" s="3" t="str">
        <f>_xlfn.XLOOKUP(C71,DB!$A$2:$A$222,DB!$D$2:$D$222,"")</f>
        <v>Sector 3</v>
      </c>
    </row>
    <row r="72" spans="1:20" x14ac:dyDescent="0.2">
      <c r="A72" t="s">
        <v>317</v>
      </c>
      <c r="B72" t="s">
        <v>18</v>
      </c>
      <c r="C72" t="s">
        <v>318</v>
      </c>
      <c r="D72" t="s">
        <v>30</v>
      </c>
      <c r="E72" t="s">
        <v>2852</v>
      </c>
      <c r="F72" s="2">
        <v>46280.735335648147</v>
      </c>
      <c r="G72" t="s">
        <v>22</v>
      </c>
      <c r="H72" t="s">
        <v>4667</v>
      </c>
      <c r="I72" s="3">
        <v>390</v>
      </c>
      <c r="J72" t="s">
        <v>24</v>
      </c>
      <c r="K72" t="s">
        <v>25</v>
      </c>
      <c r="L72" s="3">
        <v>173</v>
      </c>
      <c r="M72" t="s">
        <v>4087</v>
      </c>
      <c r="N72" s="2">
        <v>46280.747175925928</v>
      </c>
      <c r="O72" s="3">
        <v>277</v>
      </c>
      <c r="P72" t="s">
        <v>27</v>
      </c>
      <c r="Q72" s="3">
        <v>190</v>
      </c>
      <c r="R72" s="3" t="str">
        <f>IF(OR(G72="12R",G72="12L"),_xlfn.XLOOKUP(C72,DB!$A$2:$A$222,DB!$B$2:$B$222,""),IF(OR(G72="30L",G72="30R"),_xlfn.XLOOKUP(C72,DB!$A$2:$A$222,DB!$C$2:$C$222,""),""))</f>
        <v>HECAT</v>
      </c>
      <c r="S72" s="3">
        <f t="shared" si="1"/>
        <v>17</v>
      </c>
      <c r="T72" s="3" t="str">
        <f>_xlfn.XLOOKUP(C72,DB!$A$2:$A$222,DB!$D$2:$D$222,"")</f>
        <v>Sector 7</v>
      </c>
    </row>
    <row r="73" spans="1:20" x14ac:dyDescent="0.2">
      <c r="A73" t="s">
        <v>325</v>
      </c>
      <c r="B73" t="s">
        <v>18</v>
      </c>
      <c r="C73" t="s">
        <v>326</v>
      </c>
      <c r="D73" t="s">
        <v>155</v>
      </c>
      <c r="E73" t="s">
        <v>2234</v>
      </c>
      <c r="F73" s="2">
        <v>46280.737210648149</v>
      </c>
      <c r="G73" t="s">
        <v>22</v>
      </c>
      <c r="H73" t="s">
        <v>4668</v>
      </c>
      <c r="I73" s="3">
        <v>380</v>
      </c>
      <c r="J73" t="s">
        <v>24</v>
      </c>
      <c r="K73" t="s">
        <v>25</v>
      </c>
      <c r="L73" s="3">
        <v>425</v>
      </c>
      <c r="M73" t="s">
        <v>308</v>
      </c>
      <c r="N73" s="2">
        <v>46280.759884259256</v>
      </c>
      <c r="O73" s="3">
        <v>380</v>
      </c>
      <c r="P73" t="s">
        <v>27</v>
      </c>
      <c r="Q73" s="3">
        <v>40</v>
      </c>
      <c r="R73" s="3" t="str">
        <f>IF(OR(G73="12R",G73="12L"),_xlfn.XLOOKUP(C73,DB!$A$2:$A$222,DB!$B$2:$B$222,""),IF(OR(G73="30L",G73="30R"),_xlfn.XLOOKUP(C73,DB!$A$2:$A$222,DB!$C$2:$C$222,""),""))</f>
        <v>OMSUK</v>
      </c>
      <c r="S73" s="3">
        <f t="shared" si="1"/>
        <v>17</v>
      </c>
      <c r="T73" s="3" t="str">
        <f>_xlfn.XLOOKUP(C73,DB!$A$2:$A$222,DB!$D$2:$D$222,"")</f>
        <v>Sector 3</v>
      </c>
    </row>
    <row r="74" spans="1:20" x14ac:dyDescent="0.2">
      <c r="A74" t="s">
        <v>332</v>
      </c>
      <c r="B74" t="s">
        <v>18</v>
      </c>
      <c r="C74" t="s">
        <v>333</v>
      </c>
      <c r="D74" t="s">
        <v>65</v>
      </c>
      <c r="E74" t="s">
        <v>4340</v>
      </c>
      <c r="F74" s="2">
        <v>46280.741435185184</v>
      </c>
      <c r="G74" t="s">
        <v>22</v>
      </c>
      <c r="H74" t="s">
        <v>4669</v>
      </c>
      <c r="I74" s="3">
        <v>390</v>
      </c>
      <c r="J74" t="s">
        <v>24</v>
      </c>
      <c r="K74" t="s">
        <v>25</v>
      </c>
      <c r="L74" s="3">
        <v>152</v>
      </c>
      <c r="M74" t="s">
        <v>158</v>
      </c>
      <c r="N74" s="2">
        <v>46280.751643518517</v>
      </c>
      <c r="O74" s="3">
        <v>290</v>
      </c>
      <c r="P74" t="s">
        <v>27</v>
      </c>
      <c r="Q74" s="3">
        <v>190</v>
      </c>
      <c r="R74" s="3" t="str">
        <f>IF(OR(G74="12R",G74="12L"),_xlfn.XLOOKUP(C74,DB!$A$2:$A$222,DB!$B$2:$B$222,""),IF(OR(G74="30L",G74="30R"),_xlfn.XLOOKUP(C74,DB!$A$2:$A$222,DB!$C$2:$C$222,""),""))</f>
        <v>TAKUX</v>
      </c>
      <c r="S74" s="3">
        <f t="shared" si="1"/>
        <v>17</v>
      </c>
      <c r="T74" s="3" t="str">
        <f>_xlfn.XLOOKUP(C74,DB!$A$2:$A$222,DB!$D$2:$D$222,"")</f>
        <v>Sector 7</v>
      </c>
    </row>
    <row r="75" spans="1:20" x14ac:dyDescent="0.2">
      <c r="A75" t="s">
        <v>506</v>
      </c>
      <c r="B75" t="s">
        <v>18</v>
      </c>
      <c r="C75" t="s">
        <v>211</v>
      </c>
      <c r="D75" t="s">
        <v>20</v>
      </c>
      <c r="E75" t="s">
        <v>4670</v>
      </c>
      <c r="F75" s="2">
        <v>46280.743020833332</v>
      </c>
      <c r="G75" t="s">
        <v>22</v>
      </c>
      <c r="H75" t="s">
        <v>4671</v>
      </c>
      <c r="I75" s="3">
        <v>350</v>
      </c>
      <c r="J75" t="s">
        <v>24</v>
      </c>
      <c r="K75" t="s">
        <v>25</v>
      </c>
      <c r="L75" s="3">
        <v>136</v>
      </c>
      <c r="M75" t="s">
        <v>4672</v>
      </c>
      <c r="N75" s="2">
        <v>46280.752824074072</v>
      </c>
      <c r="O75" s="3">
        <v>269</v>
      </c>
      <c r="P75" t="s">
        <v>27</v>
      </c>
      <c r="Q75" s="3">
        <v>190</v>
      </c>
      <c r="R75" s="3" t="str">
        <f>IF(OR(G75="12R",G75="12L"),_xlfn.XLOOKUP(C75,DB!$A$2:$A$222,DB!$B$2:$B$222,""),IF(OR(G75="30L",G75="30R"),_xlfn.XLOOKUP(C75,DB!$A$2:$A$222,DB!$C$2:$C$222,""),""))</f>
        <v>NUDAL</v>
      </c>
      <c r="S75" s="3">
        <f t="shared" si="1"/>
        <v>17</v>
      </c>
      <c r="T75" s="3" t="str">
        <f>_xlfn.XLOOKUP(C75,DB!$A$2:$A$222,DB!$D$2:$D$222,"")</f>
        <v>Sector 3</v>
      </c>
    </row>
    <row r="76" spans="1:20" x14ac:dyDescent="0.2">
      <c r="A76" t="s">
        <v>336</v>
      </c>
      <c r="B76" t="s">
        <v>18</v>
      </c>
      <c r="C76" t="s">
        <v>337</v>
      </c>
      <c r="D76" t="s">
        <v>65</v>
      </c>
      <c r="E76" t="s">
        <v>92</v>
      </c>
      <c r="F76" s="2">
        <v>46280.74391203704</v>
      </c>
      <c r="G76" t="s">
        <v>22</v>
      </c>
      <c r="H76" t="s">
        <v>4673</v>
      </c>
      <c r="I76" s="3">
        <v>380</v>
      </c>
      <c r="J76" t="s">
        <v>24</v>
      </c>
      <c r="K76" t="s">
        <v>25</v>
      </c>
      <c r="L76" s="3">
        <v>861</v>
      </c>
      <c r="M76" t="s">
        <v>1676</v>
      </c>
      <c r="N76" s="2">
        <v>46280.790625000001</v>
      </c>
      <c r="O76" s="3">
        <v>380</v>
      </c>
      <c r="P76" t="s">
        <v>27</v>
      </c>
      <c r="Q76" s="3">
        <v>190</v>
      </c>
      <c r="R76" s="3" t="str">
        <f>IF(OR(G76="12R",G76="12L"),_xlfn.XLOOKUP(C76,DB!$A$2:$A$222,DB!$B$2:$B$222,""),IF(OR(G76="30L",G76="30R"),_xlfn.XLOOKUP(C76,DB!$A$2:$A$222,DB!$C$2:$C$222,""),""))</f>
        <v>UDGUV</v>
      </c>
      <c r="S76" s="3">
        <f t="shared" si="1"/>
        <v>17</v>
      </c>
      <c r="T76" s="3" t="str">
        <f>_xlfn.XLOOKUP(C76,DB!$A$2:$A$222,DB!$D$2:$D$222,"")</f>
        <v>Sector 2</v>
      </c>
    </row>
    <row r="77" spans="1:20" x14ac:dyDescent="0.2">
      <c r="A77" t="s">
        <v>370</v>
      </c>
      <c r="B77" t="s">
        <v>18</v>
      </c>
      <c r="C77" t="s">
        <v>48</v>
      </c>
      <c r="D77" t="s">
        <v>49</v>
      </c>
      <c r="E77" t="s">
        <v>1198</v>
      </c>
      <c r="F77" s="2">
        <v>46280.745370370372</v>
      </c>
      <c r="G77" t="s">
        <v>22</v>
      </c>
      <c r="H77" t="s">
        <v>4674</v>
      </c>
      <c r="I77" s="3">
        <v>360</v>
      </c>
      <c r="J77" t="s">
        <v>24</v>
      </c>
      <c r="K77" t="s">
        <v>25</v>
      </c>
      <c r="L77" s="3">
        <v>860</v>
      </c>
      <c r="M77" t="s">
        <v>52</v>
      </c>
      <c r="N77" s="2">
        <v>46280.791539351849</v>
      </c>
      <c r="O77" s="3">
        <v>360</v>
      </c>
      <c r="P77" t="s">
        <v>27</v>
      </c>
      <c r="Q77" s="3">
        <v>190</v>
      </c>
      <c r="R77" s="3" t="str">
        <f>IF(OR(G77="12R",G77="12L"),_xlfn.XLOOKUP(C77,DB!$A$2:$A$222,DB!$B$2:$B$222,""),IF(OR(G77="30L",G77="30R"),_xlfn.XLOOKUP(C77,DB!$A$2:$A$222,DB!$C$2:$C$222,""),""))</f>
        <v>UDGUV</v>
      </c>
      <c r="S77" s="3">
        <f t="shared" si="1"/>
        <v>17</v>
      </c>
      <c r="T77" s="3" t="str">
        <f>_xlfn.XLOOKUP(C77,DB!$A$2:$A$222,DB!$D$2:$D$222,"")</f>
        <v>Sector 2</v>
      </c>
    </row>
    <row r="78" spans="1:20" x14ac:dyDescent="0.2">
      <c r="A78" t="s">
        <v>340</v>
      </c>
      <c r="B78" t="s">
        <v>18</v>
      </c>
      <c r="C78" t="s">
        <v>341</v>
      </c>
      <c r="D78" t="s">
        <v>155</v>
      </c>
      <c r="E78" t="s">
        <v>2866</v>
      </c>
      <c r="F78" s="2">
        <v>46280.746261574073</v>
      </c>
      <c r="G78" t="s">
        <v>22</v>
      </c>
      <c r="H78" t="s">
        <v>4675</v>
      </c>
      <c r="I78" s="3">
        <v>380</v>
      </c>
      <c r="J78" t="s">
        <v>24</v>
      </c>
      <c r="K78" t="s">
        <v>25</v>
      </c>
      <c r="L78" s="3">
        <v>524</v>
      </c>
      <c r="M78" t="s">
        <v>177</v>
      </c>
      <c r="N78" s="2">
        <v>46280.772881944446</v>
      </c>
      <c r="O78" s="3">
        <v>380</v>
      </c>
      <c r="P78" t="s">
        <v>27</v>
      </c>
      <c r="Q78" s="3">
        <v>40</v>
      </c>
      <c r="R78" s="3" t="str">
        <f>IF(OR(G78="12R",G78="12L"),_xlfn.XLOOKUP(C78,DB!$A$2:$A$222,DB!$B$2:$B$222,""),IF(OR(G78="30L",G78="30R"),_xlfn.XLOOKUP(C78,DB!$A$2:$A$222,DB!$C$2:$C$222,""),""))</f>
        <v>ENEBA</v>
      </c>
      <c r="S78" s="3">
        <f t="shared" si="1"/>
        <v>17</v>
      </c>
      <c r="T78" s="3" t="str">
        <f>_xlfn.XLOOKUP(C78,DB!$A$2:$A$222,DB!$D$2:$D$222,"")</f>
        <v>Sector 3</v>
      </c>
    </row>
    <row r="79" spans="1:20" x14ac:dyDescent="0.2">
      <c r="A79" t="s">
        <v>329</v>
      </c>
      <c r="B79" t="s">
        <v>18</v>
      </c>
      <c r="C79" t="s">
        <v>35</v>
      </c>
      <c r="D79" t="s">
        <v>65</v>
      </c>
      <c r="E79" t="s">
        <v>716</v>
      </c>
      <c r="F79" s="2">
        <v>46280.747488425928</v>
      </c>
      <c r="G79" t="s">
        <v>22</v>
      </c>
      <c r="H79" t="s">
        <v>4676</v>
      </c>
      <c r="I79" s="3">
        <v>380</v>
      </c>
      <c r="J79" t="s">
        <v>24</v>
      </c>
      <c r="K79" t="s">
        <v>25</v>
      </c>
      <c r="L79" s="3">
        <v>878</v>
      </c>
      <c r="M79" t="s">
        <v>39</v>
      </c>
      <c r="N79" s="2">
        <v>46280.795092592591</v>
      </c>
      <c r="O79" s="3">
        <v>380</v>
      </c>
      <c r="P79" t="s">
        <v>27</v>
      </c>
      <c r="Q79" s="3">
        <v>190</v>
      </c>
      <c r="R79" s="3" t="str">
        <f>IF(OR(G79="12R",G79="12L"),_xlfn.XLOOKUP(C79,DB!$A$2:$A$222,DB!$B$2:$B$222,""),IF(OR(G79="30L",G79="30R"),_xlfn.XLOOKUP(C79,DB!$A$2:$A$222,DB!$C$2:$C$222,""),""))</f>
        <v>UDGUV</v>
      </c>
      <c r="S79" s="3">
        <f t="shared" si="1"/>
        <v>17</v>
      </c>
      <c r="T79" s="3" t="str">
        <f>_xlfn.XLOOKUP(C79,DB!$A$2:$A$222,DB!$D$2:$D$222,"")</f>
        <v>Sector 2</v>
      </c>
    </row>
    <row r="80" spans="1:20" x14ac:dyDescent="0.2">
      <c r="A80" t="s">
        <v>3218</v>
      </c>
      <c r="B80" t="s">
        <v>18</v>
      </c>
      <c r="C80" t="s">
        <v>253</v>
      </c>
      <c r="D80" t="s">
        <v>3219</v>
      </c>
      <c r="F80" s="2">
        <v>46280.749016203707</v>
      </c>
      <c r="G80" t="s">
        <v>22</v>
      </c>
      <c r="H80" t="s">
        <v>4677</v>
      </c>
      <c r="I80" s="3">
        <v>280</v>
      </c>
      <c r="J80" t="s">
        <v>24</v>
      </c>
      <c r="K80" t="s">
        <v>62</v>
      </c>
      <c r="L80" s="3">
        <v>339</v>
      </c>
      <c r="M80" t="s">
        <v>4678</v>
      </c>
      <c r="N80" s="2">
        <v>46280.782534722224</v>
      </c>
      <c r="O80" s="3">
        <v>280</v>
      </c>
      <c r="P80" t="s">
        <v>192</v>
      </c>
      <c r="Q80" s="3">
        <v>30</v>
      </c>
      <c r="R80" s="3" t="str">
        <f>IF(OR(G80="12R",G80="12L"),_xlfn.XLOOKUP(C80,DB!$A$2:$A$222,DB!$B$2:$B$222,""),IF(OR(G80="30L",G80="30R"),_xlfn.XLOOKUP(C80,DB!$A$2:$A$222,DB!$C$2:$C$222,""),""))</f>
        <v>CZM</v>
      </c>
      <c r="S80" s="3">
        <f t="shared" si="1"/>
        <v>17</v>
      </c>
      <c r="T80" s="3" t="str">
        <f>_xlfn.XLOOKUP(C80,DB!$A$2:$A$222,DB!$D$2:$D$222,"")</f>
        <v>Sector 7</v>
      </c>
    </row>
    <row r="81" spans="1:20" x14ac:dyDescent="0.2">
      <c r="A81" t="s">
        <v>4679</v>
      </c>
      <c r="B81" t="s">
        <v>18</v>
      </c>
      <c r="C81" t="s">
        <v>2501</v>
      </c>
      <c r="D81" t="s">
        <v>1050</v>
      </c>
      <c r="F81" s="2">
        <v>46280.750706018516</v>
      </c>
      <c r="G81" t="s">
        <v>22</v>
      </c>
      <c r="H81" t="s">
        <v>4680</v>
      </c>
      <c r="I81" s="3">
        <v>410</v>
      </c>
      <c r="J81" t="s">
        <v>24</v>
      </c>
      <c r="K81" t="s">
        <v>62</v>
      </c>
      <c r="L81" s="3">
        <v>136</v>
      </c>
      <c r="M81" t="s">
        <v>45</v>
      </c>
      <c r="N81" s="2">
        <v>46280.760405092595</v>
      </c>
      <c r="O81" s="3">
        <v>293</v>
      </c>
      <c r="P81" t="s">
        <v>27</v>
      </c>
      <c r="Q81" s="3">
        <v>30</v>
      </c>
      <c r="R81" s="3" t="str">
        <f>IF(OR(G81="12R",G81="12L"),_xlfn.XLOOKUP(C81,DB!$A$2:$A$222,DB!$B$2:$B$222,""),IF(OR(G81="30L",G81="30R"),_xlfn.XLOOKUP(C81,DB!$A$2:$A$222,DB!$C$2:$C$222,""),""))</f>
        <v/>
      </c>
      <c r="S81" s="3">
        <f t="shared" si="1"/>
        <v>18</v>
      </c>
      <c r="T81" s="3" t="str">
        <f>_xlfn.XLOOKUP(C81,DB!$A$2:$A$222,DB!$D$2:$D$222,"")</f>
        <v/>
      </c>
    </row>
    <row r="82" spans="1:20" x14ac:dyDescent="0.2">
      <c r="A82" t="s">
        <v>355</v>
      </c>
      <c r="B82" t="s">
        <v>18</v>
      </c>
      <c r="C82" t="s">
        <v>35</v>
      </c>
      <c r="D82" t="s">
        <v>20</v>
      </c>
      <c r="E82" t="s">
        <v>993</v>
      </c>
      <c r="F82" s="2">
        <v>46280.751736111109</v>
      </c>
      <c r="G82" t="s">
        <v>22</v>
      </c>
      <c r="H82" t="s">
        <v>4681</v>
      </c>
      <c r="I82" s="3">
        <v>340</v>
      </c>
      <c r="J82" t="s">
        <v>24</v>
      </c>
      <c r="K82" t="s">
        <v>25</v>
      </c>
      <c r="L82" s="3">
        <v>872</v>
      </c>
      <c r="M82" t="s">
        <v>39</v>
      </c>
      <c r="N82" s="2">
        <v>46280.797743055555</v>
      </c>
      <c r="O82" s="3">
        <v>340</v>
      </c>
      <c r="P82" t="s">
        <v>27</v>
      </c>
      <c r="Q82" s="3">
        <v>190</v>
      </c>
      <c r="R82" s="3" t="str">
        <f>IF(OR(G82="12R",G82="12L"),_xlfn.XLOOKUP(C82,DB!$A$2:$A$222,DB!$B$2:$B$222,""),IF(OR(G82="30L",G82="30R"),_xlfn.XLOOKUP(C82,DB!$A$2:$A$222,DB!$C$2:$C$222,""),""))</f>
        <v>UDGUV</v>
      </c>
      <c r="S82" s="3">
        <f t="shared" si="1"/>
        <v>18</v>
      </c>
      <c r="T82" s="3" t="str">
        <f>_xlfn.XLOOKUP(C82,DB!$A$2:$A$222,DB!$D$2:$D$222,"")</f>
        <v>Sector 2</v>
      </c>
    </row>
    <row r="83" spans="1:20" x14ac:dyDescent="0.2">
      <c r="A83" t="s">
        <v>428</v>
      </c>
      <c r="B83" t="s">
        <v>18</v>
      </c>
      <c r="C83" t="s">
        <v>182</v>
      </c>
      <c r="D83" t="s">
        <v>73</v>
      </c>
      <c r="E83" t="s">
        <v>4682</v>
      </c>
      <c r="F83" s="2">
        <v>46280.752858796295</v>
      </c>
      <c r="G83" t="s">
        <v>22</v>
      </c>
      <c r="H83" t="s">
        <v>4683</v>
      </c>
      <c r="I83" s="3">
        <v>350</v>
      </c>
      <c r="J83" t="s">
        <v>24</v>
      </c>
      <c r="K83" t="s">
        <v>25</v>
      </c>
      <c r="L83" s="3">
        <v>351</v>
      </c>
      <c r="M83" t="s">
        <v>33</v>
      </c>
      <c r="N83" s="2">
        <v>46280.774328703701</v>
      </c>
      <c r="O83" s="3">
        <v>350</v>
      </c>
      <c r="P83" t="s">
        <v>27</v>
      </c>
      <c r="Q83" s="3">
        <v>40</v>
      </c>
      <c r="R83" s="3" t="str">
        <f>IF(OR(G83="12R",G83="12L"),_xlfn.XLOOKUP(C83,DB!$A$2:$A$222,DB!$B$2:$B$222,""),IF(OR(G83="30L",G83="30R"),_xlfn.XLOOKUP(C83,DB!$A$2:$A$222,DB!$C$2:$C$222,""),""))</f>
        <v>ENEBA</v>
      </c>
      <c r="S83" s="3">
        <f t="shared" si="1"/>
        <v>18</v>
      </c>
      <c r="T83" s="3" t="str">
        <f>_xlfn.XLOOKUP(C83,DB!$A$2:$A$222,DB!$D$2:$D$222,"")</f>
        <v>Sector 3</v>
      </c>
    </row>
    <row r="84" spans="1:20" x14ac:dyDescent="0.2">
      <c r="A84" t="s">
        <v>349</v>
      </c>
      <c r="B84" t="s">
        <v>18</v>
      </c>
      <c r="C84" t="s">
        <v>19</v>
      </c>
      <c r="D84" t="s">
        <v>20</v>
      </c>
      <c r="E84" t="s">
        <v>1186</v>
      </c>
      <c r="F84" s="2">
        <v>46280.753865740742</v>
      </c>
      <c r="G84" t="s">
        <v>22</v>
      </c>
      <c r="H84" t="s">
        <v>4684</v>
      </c>
      <c r="I84" s="3">
        <v>340</v>
      </c>
      <c r="J84" t="s">
        <v>24</v>
      </c>
      <c r="K84" t="s">
        <v>25</v>
      </c>
      <c r="L84" s="3">
        <v>868</v>
      </c>
      <c r="M84" t="s">
        <v>111</v>
      </c>
      <c r="N84" s="2">
        <v>46280.800694444442</v>
      </c>
      <c r="O84" s="3">
        <v>340</v>
      </c>
      <c r="P84" t="s">
        <v>27</v>
      </c>
      <c r="Q84" s="3">
        <v>190</v>
      </c>
      <c r="R84" s="3" t="str">
        <f>IF(OR(G84="12R",G84="12L"),_xlfn.XLOOKUP(C84,DB!$A$2:$A$222,DB!$B$2:$B$222,""),IF(OR(G84="30L",G84="30R"),_xlfn.XLOOKUP(C84,DB!$A$2:$A$222,DB!$C$2:$C$222,""),""))</f>
        <v>UDGUV</v>
      </c>
      <c r="S84" s="3">
        <f t="shared" si="1"/>
        <v>18</v>
      </c>
      <c r="T84" s="3" t="str">
        <f>_xlfn.XLOOKUP(C84,DB!$A$2:$A$222,DB!$D$2:$D$222,"")</f>
        <v>Sector 2</v>
      </c>
    </row>
    <row r="85" spans="1:20" x14ac:dyDescent="0.2">
      <c r="A85" t="s">
        <v>2886</v>
      </c>
      <c r="B85" t="s">
        <v>18</v>
      </c>
      <c r="C85" t="s">
        <v>29</v>
      </c>
      <c r="D85" t="s">
        <v>205</v>
      </c>
      <c r="E85" t="s">
        <v>3602</v>
      </c>
      <c r="F85" s="2">
        <v>46280.756516203706</v>
      </c>
      <c r="G85" t="s">
        <v>22</v>
      </c>
      <c r="H85" t="s">
        <v>4685</v>
      </c>
      <c r="I85" s="3">
        <v>360</v>
      </c>
      <c r="J85" t="s">
        <v>24</v>
      </c>
      <c r="K85" t="s">
        <v>25</v>
      </c>
      <c r="L85" s="3">
        <v>445</v>
      </c>
      <c r="M85" t="s">
        <v>308</v>
      </c>
      <c r="N85" s="2">
        <v>46280.780219907407</v>
      </c>
      <c r="O85" s="3">
        <v>360</v>
      </c>
      <c r="P85" t="s">
        <v>27</v>
      </c>
      <c r="Q85" s="3">
        <v>40</v>
      </c>
      <c r="R85" s="3" t="str">
        <f>IF(OR(G85="12R",G85="12L"),_xlfn.XLOOKUP(C85,DB!$A$2:$A$222,DB!$B$2:$B$222,""),IF(OR(G85="30L",G85="30R"),_xlfn.XLOOKUP(C85,DB!$A$2:$A$222,DB!$C$2:$C$222,""),""))</f>
        <v>OMSUK</v>
      </c>
      <c r="S85" s="3">
        <f t="shared" si="1"/>
        <v>18</v>
      </c>
      <c r="T85" s="3" t="str">
        <f>_xlfn.XLOOKUP(C85,DB!$A$2:$A$222,DB!$D$2:$D$222,"")</f>
        <v>Sector 3</v>
      </c>
    </row>
    <row r="86" spans="1:20" x14ac:dyDescent="0.2">
      <c r="A86" t="s">
        <v>360</v>
      </c>
      <c r="B86" t="s">
        <v>18</v>
      </c>
      <c r="C86" t="s">
        <v>361</v>
      </c>
      <c r="D86" t="s">
        <v>49</v>
      </c>
      <c r="E86" t="s">
        <v>1131</v>
      </c>
      <c r="F86" s="2">
        <v>46280.757569444446</v>
      </c>
      <c r="G86" t="s">
        <v>22</v>
      </c>
      <c r="H86" t="s">
        <v>4686</v>
      </c>
      <c r="I86" s="3">
        <v>320</v>
      </c>
      <c r="J86" t="s">
        <v>24</v>
      </c>
      <c r="K86" t="s">
        <v>25</v>
      </c>
      <c r="L86" s="3">
        <v>875</v>
      </c>
      <c r="M86" t="s">
        <v>39</v>
      </c>
      <c r="N86" s="2">
        <v>46280.803020833337</v>
      </c>
      <c r="O86" s="3">
        <v>320</v>
      </c>
      <c r="P86" t="s">
        <v>27</v>
      </c>
      <c r="Q86" s="3">
        <v>190</v>
      </c>
      <c r="R86" s="3" t="str">
        <f>IF(OR(G86="12R",G86="12L"),_xlfn.XLOOKUP(C86,DB!$A$2:$A$222,DB!$B$2:$B$222,""),IF(OR(G86="30L",G86="30R"),_xlfn.XLOOKUP(C86,DB!$A$2:$A$222,DB!$C$2:$C$222,""),""))</f>
        <v>UDGUV</v>
      </c>
      <c r="S86" s="3">
        <f t="shared" si="1"/>
        <v>18</v>
      </c>
      <c r="T86" s="3" t="str">
        <f>_xlfn.XLOOKUP(C86,DB!$A$2:$A$222,DB!$D$2:$D$222,"")</f>
        <v>Sector 2</v>
      </c>
    </row>
    <row r="87" spans="1:20" x14ac:dyDescent="0.2">
      <c r="A87" t="s">
        <v>402</v>
      </c>
      <c r="B87" t="s">
        <v>18</v>
      </c>
      <c r="C87" t="s">
        <v>164</v>
      </c>
      <c r="D87" t="s">
        <v>174</v>
      </c>
      <c r="E87" t="s">
        <v>4687</v>
      </c>
      <c r="F87" s="2">
        <v>46280.759606481479</v>
      </c>
      <c r="G87" t="s">
        <v>22</v>
      </c>
      <c r="H87" t="s">
        <v>4688</v>
      </c>
      <c r="I87" s="3">
        <v>360</v>
      </c>
      <c r="J87" t="s">
        <v>24</v>
      </c>
      <c r="K87" t="s">
        <v>25</v>
      </c>
      <c r="L87" s="3">
        <v>553</v>
      </c>
      <c r="M87" t="s">
        <v>177</v>
      </c>
      <c r="N87" s="2">
        <v>46280.787893518522</v>
      </c>
      <c r="O87" s="3">
        <v>360</v>
      </c>
      <c r="P87" t="s">
        <v>27</v>
      </c>
      <c r="Q87" s="3">
        <v>40</v>
      </c>
      <c r="R87" s="3" t="str">
        <f>IF(OR(G87="12R",G87="12L"),_xlfn.XLOOKUP(C87,DB!$A$2:$A$222,DB!$B$2:$B$222,""),IF(OR(G87="30L",G87="30R"),_xlfn.XLOOKUP(C87,DB!$A$2:$A$222,DB!$C$2:$C$222,""),""))</f>
        <v>ENEBA</v>
      </c>
      <c r="S87" s="3">
        <f t="shared" si="1"/>
        <v>18</v>
      </c>
      <c r="T87" s="3" t="str">
        <f>_xlfn.XLOOKUP(C87,DB!$A$2:$A$222,DB!$D$2:$D$222,"")</f>
        <v>Sector 3</v>
      </c>
    </row>
    <row r="88" spans="1:20" x14ac:dyDescent="0.2">
      <c r="A88" t="s">
        <v>357</v>
      </c>
      <c r="B88" t="s">
        <v>18</v>
      </c>
      <c r="C88" t="s">
        <v>249</v>
      </c>
      <c r="D88" t="s">
        <v>20</v>
      </c>
      <c r="E88" t="s">
        <v>4689</v>
      </c>
      <c r="F88" s="2">
        <v>46280.760798611111</v>
      </c>
      <c r="G88" t="s">
        <v>22</v>
      </c>
      <c r="H88" t="s">
        <v>4690</v>
      </c>
      <c r="I88" s="3">
        <v>330</v>
      </c>
      <c r="J88" t="s">
        <v>24</v>
      </c>
      <c r="K88" t="s">
        <v>25</v>
      </c>
      <c r="L88" s="3">
        <v>360</v>
      </c>
      <c r="M88" t="s">
        <v>4161</v>
      </c>
      <c r="N88" s="2">
        <v>46280.781423611108</v>
      </c>
      <c r="O88" s="3">
        <v>330</v>
      </c>
      <c r="P88" t="s">
        <v>27</v>
      </c>
      <c r="Q88" s="3">
        <v>40</v>
      </c>
      <c r="R88" s="3" t="str">
        <f>IF(OR(G88="12R",G88="12L"),_xlfn.XLOOKUP(C88,DB!$A$2:$A$222,DB!$B$2:$B$222,""),IF(OR(G88="30L",G88="30R"),_xlfn.XLOOKUP(C88,DB!$A$2:$A$222,DB!$C$2:$C$222,""),""))</f>
        <v>OMSUK</v>
      </c>
      <c r="S88" s="3">
        <f t="shared" si="1"/>
        <v>18</v>
      </c>
      <c r="T88" s="3" t="str">
        <f>_xlfn.XLOOKUP(C88,DB!$A$2:$A$222,DB!$D$2:$D$222,"")</f>
        <v>Sector 3</v>
      </c>
    </row>
    <row r="89" spans="1:20" x14ac:dyDescent="0.2">
      <c r="A89" t="s">
        <v>373</v>
      </c>
      <c r="B89" t="s">
        <v>18</v>
      </c>
      <c r="C89" t="s">
        <v>374</v>
      </c>
      <c r="D89" t="s">
        <v>155</v>
      </c>
      <c r="E89" t="s">
        <v>1585</v>
      </c>
      <c r="F89" s="2">
        <v>46280.763009259259</v>
      </c>
      <c r="G89" t="s">
        <v>22</v>
      </c>
      <c r="H89" t="s">
        <v>4691</v>
      </c>
      <c r="I89" s="3">
        <v>370</v>
      </c>
      <c r="J89" t="s">
        <v>24</v>
      </c>
      <c r="K89" t="s">
        <v>25</v>
      </c>
      <c r="L89" s="3">
        <v>360</v>
      </c>
      <c r="M89" t="s">
        <v>1258</v>
      </c>
      <c r="N89" s="2">
        <v>46280.782557870371</v>
      </c>
      <c r="O89" s="3">
        <v>370</v>
      </c>
      <c r="P89" t="s">
        <v>27</v>
      </c>
      <c r="Q89" s="3">
        <v>40</v>
      </c>
      <c r="R89" s="3" t="str">
        <f>IF(OR(G89="12R",G89="12L"),_xlfn.XLOOKUP(C89,DB!$A$2:$A$222,DB!$B$2:$B$222,""),IF(OR(G89="30L",G89="30R"),_xlfn.XLOOKUP(C89,DB!$A$2:$A$222,DB!$C$2:$C$222,""),""))</f>
        <v>OMSUK</v>
      </c>
      <c r="S89" s="3">
        <f t="shared" si="1"/>
        <v>18</v>
      </c>
      <c r="T89" s="3" t="str">
        <f>_xlfn.XLOOKUP(C89,DB!$A$2:$A$222,DB!$D$2:$D$222,"")</f>
        <v>Sector 3</v>
      </c>
    </row>
    <row r="90" spans="1:20" x14ac:dyDescent="0.2">
      <c r="A90" t="s">
        <v>834</v>
      </c>
      <c r="B90" t="s">
        <v>18</v>
      </c>
      <c r="C90" t="s">
        <v>204</v>
      </c>
      <c r="D90" t="s">
        <v>30</v>
      </c>
      <c r="E90" t="s">
        <v>4692</v>
      </c>
      <c r="F90" s="2">
        <v>46280.768009259256</v>
      </c>
      <c r="G90" t="s">
        <v>22</v>
      </c>
      <c r="H90" t="s">
        <v>4693</v>
      </c>
      <c r="I90" s="3">
        <v>360</v>
      </c>
      <c r="J90" t="s">
        <v>24</v>
      </c>
      <c r="K90" t="s">
        <v>25</v>
      </c>
      <c r="L90" s="3">
        <v>568</v>
      </c>
      <c r="M90" t="s">
        <v>177</v>
      </c>
      <c r="N90" s="2">
        <v>46280.79859953704</v>
      </c>
      <c r="O90" s="3">
        <v>360</v>
      </c>
      <c r="P90" t="s">
        <v>27</v>
      </c>
      <c r="Q90" s="3">
        <v>40</v>
      </c>
      <c r="R90" s="3" t="str">
        <f>IF(OR(G90="12R",G90="12L"),_xlfn.XLOOKUP(C90,DB!$A$2:$A$222,DB!$B$2:$B$222,""),IF(OR(G90="30L",G90="30R"),_xlfn.XLOOKUP(C90,DB!$A$2:$A$222,DB!$C$2:$C$222,""),""))</f>
        <v>OMSUK</v>
      </c>
      <c r="S90" s="3">
        <f t="shared" si="1"/>
        <v>18</v>
      </c>
      <c r="T90" s="3" t="str">
        <f>_xlfn.XLOOKUP(C90,DB!$A$2:$A$222,DB!$D$2:$D$222,"")</f>
        <v>Sector 3</v>
      </c>
    </row>
    <row r="91" spans="1:20" x14ac:dyDescent="0.2">
      <c r="A91" t="s">
        <v>387</v>
      </c>
      <c r="B91" t="s">
        <v>18</v>
      </c>
      <c r="C91" t="s">
        <v>29</v>
      </c>
      <c r="D91" t="s">
        <v>30</v>
      </c>
      <c r="E91" t="s">
        <v>827</v>
      </c>
      <c r="F91" s="2">
        <v>46280.772245370368</v>
      </c>
      <c r="G91" t="s">
        <v>22</v>
      </c>
      <c r="H91" t="s">
        <v>4694</v>
      </c>
      <c r="I91" s="3">
        <v>380</v>
      </c>
      <c r="J91" t="s">
        <v>24</v>
      </c>
      <c r="K91" t="s">
        <v>25</v>
      </c>
      <c r="L91" s="3">
        <v>436</v>
      </c>
      <c r="M91" t="s">
        <v>308</v>
      </c>
      <c r="N91" s="2">
        <v>46280.796898148146</v>
      </c>
      <c r="O91" s="3">
        <v>380</v>
      </c>
      <c r="P91" t="s">
        <v>27</v>
      </c>
      <c r="Q91" s="3">
        <v>40</v>
      </c>
      <c r="R91" s="3" t="str">
        <f>IF(OR(G91="12R",G91="12L"),_xlfn.XLOOKUP(C91,DB!$A$2:$A$222,DB!$B$2:$B$222,""),IF(OR(G91="30L",G91="30R"),_xlfn.XLOOKUP(C91,DB!$A$2:$A$222,DB!$C$2:$C$222,""),""))</f>
        <v>OMSUK</v>
      </c>
      <c r="S91" s="3">
        <f t="shared" si="1"/>
        <v>18</v>
      </c>
      <c r="T91" s="3" t="str">
        <f>_xlfn.XLOOKUP(C91,DB!$A$2:$A$222,DB!$D$2:$D$222,"")</f>
        <v>Sector 3</v>
      </c>
    </row>
    <row r="92" spans="1:20" x14ac:dyDescent="0.2">
      <c r="A92" t="s">
        <v>345</v>
      </c>
      <c r="B92" t="s">
        <v>18</v>
      </c>
      <c r="C92" t="s">
        <v>346</v>
      </c>
      <c r="D92" t="s">
        <v>65</v>
      </c>
      <c r="E92" t="s">
        <v>3177</v>
      </c>
      <c r="F92" s="2">
        <v>46280.779733796298</v>
      </c>
      <c r="G92" t="s">
        <v>22</v>
      </c>
      <c r="H92" t="s">
        <v>4695</v>
      </c>
      <c r="I92" s="3">
        <v>390</v>
      </c>
      <c r="J92" t="s">
        <v>24</v>
      </c>
      <c r="K92" t="s">
        <v>25</v>
      </c>
      <c r="L92" s="3">
        <v>151</v>
      </c>
      <c r="M92" t="s">
        <v>158</v>
      </c>
      <c r="N92" s="2">
        <v>46280.789965277778</v>
      </c>
      <c r="O92" s="3">
        <v>290</v>
      </c>
      <c r="P92" t="s">
        <v>27</v>
      </c>
      <c r="Q92" s="3">
        <v>190</v>
      </c>
      <c r="R92" s="3" t="str">
        <f>IF(OR(G92="12R",G92="12L"),_xlfn.XLOOKUP(C92,DB!$A$2:$A$222,DB!$B$2:$B$222,""),IF(OR(G92="30L",G92="30R"),_xlfn.XLOOKUP(C92,DB!$A$2:$A$222,DB!$C$2:$C$222,""),""))</f>
        <v>TAKUX</v>
      </c>
      <c r="S92" s="3">
        <f t="shared" si="1"/>
        <v>18</v>
      </c>
      <c r="T92" s="3" t="str">
        <f>_xlfn.XLOOKUP(C92,DB!$A$2:$A$222,DB!$D$2:$D$222,"")</f>
        <v>Sector 7</v>
      </c>
    </row>
    <row r="93" spans="1:20" x14ac:dyDescent="0.2">
      <c r="A93" t="s">
        <v>395</v>
      </c>
      <c r="B93" t="s">
        <v>18</v>
      </c>
      <c r="C93" t="s">
        <v>396</v>
      </c>
      <c r="D93" t="s">
        <v>155</v>
      </c>
      <c r="E93" t="s">
        <v>1234</v>
      </c>
      <c r="F93" s="2">
        <v>46280.781180555554</v>
      </c>
      <c r="G93" t="s">
        <v>22</v>
      </c>
      <c r="H93" t="s">
        <v>4696</v>
      </c>
      <c r="I93" s="3">
        <v>400</v>
      </c>
      <c r="J93" t="s">
        <v>24</v>
      </c>
      <c r="K93" t="s">
        <v>25</v>
      </c>
      <c r="L93" s="3">
        <v>517</v>
      </c>
      <c r="M93" t="s">
        <v>177</v>
      </c>
      <c r="N93" s="2">
        <v>46280.808796296296</v>
      </c>
      <c r="O93" s="3">
        <v>400</v>
      </c>
      <c r="P93" t="s">
        <v>27</v>
      </c>
      <c r="Q93" s="3">
        <v>40</v>
      </c>
      <c r="R93" s="3" t="str">
        <f>IF(OR(G93="12R",G93="12L"),_xlfn.XLOOKUP(C93,DB!$A$2:$A$222,DB!$B$2:$B$222,""),IF(OR(G93="30L",G93="30R"),_xlfn.XLOOKUP(C93,DB!$A$2:$A$222,DB!$C$2:$C$222,""),""))</f>
        <v>UDGUV</v>
      </c>
      <c r="S93" s="3">
        <f t="shared" si="1"/>
        <v>18</v>
      </c>
      <c r="T93" s="3" t="str">
        <f>_xlfn.XLOOKUP(C93,DB!$A$2:$A$222,DB!$D$2:$D$222,"")</f>
        <v>Sector 2</v>
      </c>
    </row>
    <row r="94" spans="1:20" x14ac:dyDescent="0.2">
      <c r="A94" t="s">
        <v>405</v>
      </c>
      <c r="B94" t="s">
        <v>18</v>
      </c>
      <c r="C94" t="s">
        <v>136</v>
      </c>
      <c r="D94" t="s">
        <v>36</v>
      </c>
      <c r="E94" t="s">
        <v>731</v>
      </c>
      <c r="F94" s="2">
        <v>46280.78229166667</v>
      </c>
      <c r="G94" t="s">
        <v>22</v>
      </c>
      <c r="H94" t="s">
        <v>4697</v>
      </c>
      <c r="I94" s="3">
        <v>360</v>
      </c>
      <c r="J94" t="s">
        <v>24</v>
      </c>
      <c r="K94" t="s">
        <v>25</v>
      </c>
      <c r="L94" s="3">
        <v>863</v>
      </c>
      <c r="M94" t="s">
        <v>1676</v>
      </c>
      <c r="N94" s="2">
        <v>46280.828113425923</v>
      </c>
      <c r="O94" s="3">
        <v>360</v>
      </c>
      <c r="P94" t="s">
        <v>27</v>
      </c>
      <c r="Q94" s="3">
        <v>190</v>
      </c>
      <c r="R94" s="3" t="str">
        <f>IF(OR(G94="12R",G94="12L"),_xlfn.XLOOKUP(C94,DB!$A$2:$A$222,DB!$B$2:$B$222,""),IF(OR(G94="30L",G94="30R"),_xlfn.XLOOKUP(C94,DB!$A$2:$A$222,DB!$C$2:$C$222,""),""))</f>
        <v>UDGUV</v>
      </c>
      <c r="S94" s="3">
        <f t="shared" si="1"/>
        <v>18</v>
      </c>
      <c r="T94" s="3" t="str">
        <f>_xlfn.XLOOKUP(C94,DB!$A$2:$A$222,DB!$D$2:$D$222,"")</f>
        <v>Sector 2</v>
      </c>
    </row>
    <row r="95" spans="1:20" x14ac:dyDescent="0.2">
      <c r="A95" t="s">
        <v>399</v>
      </c>
      <c r="B95" t="s">
        <v>18</v>
      </c>
      <c r="C95" t="s">
        <v>77</v>
      </c>
      <c r="D95" t="s">
        <v>36</v>
      </c>
      <c r="E95" t="s">
        <v>2144</v>
      </c>
      <c r="F95" s="2">
        <v>46280.783796296295</v>
      </c>
      <c r="G95" t="s">
        <v>22</v>
      </c>
      <c r="H95" t="s">
        <v>4698</v>
      </c>
      <c r="I95" s="3">
        <v>360</v>
      </c>
      <c r="J95" t="s">
        <v>24</v>
      </c>
      <c r="K95" t="s">
        <v>25</v>
      </c>
      <c r="L95" s="3">
        <v>866</v>
      </c>
      <c r="M95" t="s">
        <v>3009</v>
      </c>
      <c r="N95" s="2">
        <v>46280.829837962963</v>
      </c>
      <c r="O95" s="3">
        <v>360</v>
      </c>
      <c r="P95" t="s">
        <v>27</v>
      </c>
      <c r="Q95" s="3">
        <v>190</v>
      </c>
      <c r="R95" s="3" t="str">
        <f>IF(OR(G95="12R",G95="12L"),_xlfn.XLOOKUP(C95,DB!$A$2:$A$222,DB!$B$2:$B$222,""),IF(OR(G95="30L",G95="30R"),_xlfn.XLOOKUP(C95,DB!$A$2:$A$222,DB!$C$2:$C$222,""),""))</f>
        <v>UDGUV</v>
      </c>
      <c r="S95" s="3">
        <f t="shared" si="1"/>
        <v>18</v>
      </c>
      <c r="T95" s="3" t="str">
        <f>_xlfn.XLOOKUP(C95,DB!$A$2:$A$222,DB!$D$2:$D$222,"")</f>
        <v>Sector 2</v>
      </c>
    </row>
    <row r="96" spans="1:20" x14ac:dyDescent="0.2">
      <c r="A96" t="s">
        <v>412</v>
      </c>
      <c r="B96" t="s">
        <v>18</v>
      </c>
      <c r="C96" t="s">
        <v>164</v>
      </c>
      <c r="D96" t="s">
        <v>165</v>
      </c>
      <c r="E96" t="s">
        <v>4699</v>
      </c>
      <c r="F96" s="2">
        <v>46280.784861111111</v>
      </c>
      <c r="G96" t="s">
        <v>22</v>
      </c>
      <c r="H96" t="s">
        <v>4700</v>
      </c>
      <c r="I96" s="3">
        <v>340</v>
      </c>
      <c r="J96" t="s">
        <v>24</v>
      </c>
      <c r="K96" t="s">
        <v>25</v>
      </c>
      <c r="L96" s="3">
        <v>535</v>
      </c>
      <c r="M96" t="s">
        <v>177</v>
      </c>
      <c r="N96" s="2">
        <v>46280.812106481484</v>
      </c>
      <c r="O96" s="3">
        <v>340</v>
      </c>
      <c r="P96" t="s">
        <v>27</v>
      </c>
      <c r="Q96" s="3">
        <v>40</v>
      </c>
      <c r="R96" s="3" t="str">
        <f>IF(OR(G96="12R",G96="12L"),_xlfn.XLOOKUP(C96,DB!$A$2:$A$222,DB!$B$2:$B$222,""),IF(OR(G96="30L",G96="30R"),_xlfn.XLOOKUP(C96,DB!$A$2:$A$222,DB!$C$2:$C$222,""),""))</f>
        <v>ENEBA</v>
      </c>
      <c r="S96" s="3">
        <f t="shared" si="1"/>
        <v>18</v>
      </c>
      <c r="T96" s="3" t="str">
        <f>_xlfn.XLOOKUP(C96,DB!$A$2:$A$222,DB!$D$2:$D$222,"")</f>
        <v>Sector 3</v>
      </c>
    </row>
    <row r="97" spans="1:20" x14ac:dyDescent="0.2">
      <c r="A97" t="s">
        <v>408</v>
      </c>
      <c r="B97" t="s">
        <v>18</v>
      </c>
      <c r="C97" t="s">
        <v>409</v>
      </c>
      <c r="D97" t="s">
        <v>73</v>
      </c>
      <c r="E97" t="s">
        <v>161</v>
      </c>
      <c r="F97" s="2">
        <v>46280.787662037037</v>
      </c>
      <c r="G97" t="s">
        <v>22</v>
      </c>
      <c r="H97" t="s">
        <v>4701</v>
      </c>
      <c r="I97" s="3">
        <v>340</v>
      </c>
      <c r="J97" t="s">
        <v>24</v>
      </c>
      <c r="K97" t="s">
        <v>25</v>
      </c>
      <c r="L97" s="3">
        <v>878</v>
      </c>
      <c r="M97" t="s">
        <v>39</v>
      </c>
      <c r="N97" s="2">
        <v>46280.833865740744</v>
      </c>
      <c r="O97" s="3">
        <v>340</v>
      </c>
      <c r="P97" t="s">
        <v>27</v>
      </c>
      <c r="Q97" s="3">
        <v>190</v>
      </c>
      <c r="R97" s="3" t="str">
        <f>IF(OR(G97="12R",G97="12L"),_xlfn.XLOOKUP(C97,DB!$A$2:$A$222,DB!$B$2:$B$222,""),IF(OR(G97="30L",G97="30R"),_xlfn.XLOOKUP(C97,DB!$A$2:$A$222,DB!$C$2:$C$222,""),""))</f>
        <v>UDGUV</v>
      </c>
      <c r="S97" s="3">
        <f t="shared" si="1"/>
        <v>18</v>
      </c>
      <c r="T97" s="3" t="str">
        <f>_xlfn.XLOOKUP(C97,DB!$A$2:$A$222,DB!$D$2:$D$222,"")</f>
        <v>Sector 2</v>
      </c>
    </row>
    <row r="98" spans="1:20" x14ac:dyDescent="0.2">
      <c r="A98" t="s">
        <v>431</v>
      </c>
      <c r="B98" t="s">
        <v>18</v>
      </c>
      <c r="C98" t="s">
        <v>154</v>
      </c>
      <c r="D98" t="s">
        <v>174</v>
      </c>
      <c r="E98" t="s">
        <v>1749</v>
      </c>
      <c r="F98" s="2">
        <v>46280.789143518516</v>
      </c>
      <c r="G98" t="s">
        <v>22</v>
      </c>
      <c r="H98" t="s">
        <v>4702</v>
      </c>
      <c r="I98" s="3">
        <v>350</v>
      </c>
      <c r="J98" t="s">
        <v>24</v>
      </c>
      <c r="K98" t="s">
        <v>25</v>
      </c>
      <c r="L98" s="3">
        <v>158</v>
      </c>
      <c r="M98" t="s">
        <v>158</v>
      </c>
      <c r="N98" s="2">
        <v>46280.799791666665</v>
      </c>
      <c r="O98" s="3">
        <v>286</v>
      </c>
      <c r="P98" t="s">
        <v>27</v>
      </c>
      <c r="Q98" s="3">
        <v>190</v>
      </c>
      <c r="R98" s="3" t="str">
        <f>IF(OR(G98="12R",G98="12L"),_xlfn.XLOOKUP(C98,DB!$A$2:$A$222,DB!$B$2:$B$222,""),IF(OR(G98="30L",G98="30R"),_xlfn.XLOOKUP(C98,DB!$A$2:$A$222,DB!$C$2:$C$222,""),""))</f>
        <v>TAKUX</v>
      </c>
      <c r="S98" s="3">
        <f t="shared" si="1"/>
        <v>18</v>
      </c>
      <c r="T98" s="3" t="str">
        <f>_xlfn.XLOOKUP(C98,DB!$A$2:$A$222,DB!$D$2:$D$222,"")</f>
        <v>Sector 7</v>
      </c>
    </row>
    <row r="99" spans="1:20" x14ac:dyDescent="0.2">
      <c r="A99" t="s">
        <v>390</v>
      </c>
      <c r="B99" t="s">
        <v>18</v>
      </c>
      <c r="C99" t="s">
        <v>391</v>
      </c>
      <c r="D99" t="s">
        <v>392</v>
      </c>
      <c r="E99" t="s">
        <v>2623</v>
      </c>
      <c r="F99" s="2">
        <v>46280.791550925926</v>
      </c>
      <c r="G99" t="s">
        <v>22</v>
      </c>
      <c r="H99" t="s">
        <v>4703</v>
      </c>
      <c r="I99" s="3">
        <v>100</v>
      </c>
      <c r="J99" t="s">
        <v>24</v>
      </c>
      <c r="K99" t="s">
        <v>25</v>
      </c>
      <c r="L99" s="3">
        <v>361</v>
      </c>
      <c r="M99" t="s">
        <v>391</v>
      </c>
      <c r="N99" s="2">
        <v>46280.854930555557</v>
      </c>
      <c r="O99" s="3">
        <v>0</v>
      </c>
      <c r="P99" t="s">
        <v>192</v>
      </c>
      <c r="Q99" s="3">
        <v>40</v>
      </c>
      <c r="R99" s="3" t="str">
        <f>IF(OR(G99="12R",G99="12L"),_xlfn.XLOOKUP(C99,DB!$A$2:$A$222,DB!$B$2:$B$222,""),IF(OR(G99="30L",G99="30R"),_xlfn.XLOOKUP(C99,DB!$A$2:$A$222,DB!$C$2:$C$222,""),""))</f>
        <v>CZM</v>
      </c>
      <c r="S99" s="3">
        <f t="shared" si="1"/>
        <v>18</v>
      </c>
      <c r="T99" s="3" t="str">
        <f>_xlfn.XLOOKUP(C99,DB!$A$2:$A$222,DB!$D$2:$D$222,"")</f>
        <v>Sector 7</v>
      </c>
    </row>
    <row r="100" spans="1:20" x14ac:dyDescent="0.2">
      <c r="A100" t="s">
        <v>445</v>
      </c>
      <c r="B100" t="s">
        <v>18</v>
      </c>
      <c r="C100" t="s">
        <v>182</v>
      </c>
      <c r="D100" t="s">
        <v>73</v>
      </c>
      <c r="E100" t="s">
        <v>4704</v>
      </c>
      <c r="F100" s="2">
        <v>46280.794861111113</v>
      </c>
      <c r="G100" t="s">
        <v>22</v>
      </c>
      <c r="H100" t="s">
        <v>4705</v>
      </c>
      <c r="I100" s="3">
        <v>350</v>
      </c>
      <c r="J100" t="s">
        <v>24</v>
      </c>
      <c r="K100" t="s">
        <v>25</v>
      </c>
      <c r="L100" s="3">
        <v>355</v>
      </c>
      <c r="M100" t="s">
        <v>33</v>
      </c>
      <c r="N100" s="2">
        <v>46280.815787037034</v>
      </c>
      <c r="O100" s="3">
        <v>350</v>
      </c>
      <c r="P100" t="s">
        <v>27</v>
      </c>
      <c r="Q100" s="3">
        <v>40</v>
      </c>
      <c r="R100" s="3" t="str">
        <f>IF(OR(G100="12R",G100="12L"),_xlfn.XLOOKUP(C100,DB!$A$2:$A$222,DB!$B$2:$B$222,""),IF(OR(G100="30L",G100="30R"),_xlfn.XLOOKUP(C100,DB!$A$2:$A$222,DB!$C$2:$C$222,""),""))</f>
        <v>ENEBA</v>
      </c>
      <c r="S100" s="3">
        <f t="shared" si="1"/>
        <v>19</v>
      </c>
      <c r="T100" s="3" t="str">
        <f>_xlfn.XLOOKUP(C100,DB!$A$2:$A$222,DB!$D$2:$D$222,"")</f>
        <v>Sector 3</v>
      </c>
    </row>
    <row r="101" spans="1:20" x14ac:dyDescent="0.2">
      <c r="A101" t="s">
        <v>434</v>
      </c>
      <c r="B101" t="s">
        <v>18</v>
      </c>
      <c r="C101" t="s">
        <v>341</v>
      </c>
      <c r="D101" t="s">
        <v>155</v>
      </c>
      <c r="E101" t="s">
        <v>2238</v>
      </c>
      <c r="F101" s="2">
        <v>46280.796238425923</v>
      </c>
      <c r="G101" t="s">
        <v>22</v>
      </c>
      <c r="H101" t="s">
        <v>4706</v>
      </c>
      <c r="I101" s="3">
        <v>380</v>
      </c>
      <c r="J101" t="s">
        <v>24</v>
      </c>
      <c r="K101" t="s">
        <v>25</v>
      </c>
      <c r="L101" s="3">
        <v>533</v>
      </c>
      <c r="M101" t="s">
        <v>177</v>
      </c>
      <c r="N101" s="2">
        <v>46280.824467592596</v>
      </c>
      <c r="O101" s="3">
        <v>380</v>
      </c>
      <c r="P101" t="s">
        <v>27</v>
      </c>
      <c r="Q101" s="3">
        <v>40</v>
      </c>
      <c r="R101" s="3" t="str">
        <f>IF(OR(G101="12R",G101="12L"),_xlfn.XLOOKUP(C101,DB!$A$2:$A$222,DB!$B$2:$B$222,""),IF(OR(G101="30L",G101="30R"),_xlfn.XLOOKUP(C101,DB!$A$2:$A$222,DB!$C$2:$C$222,""),""))</f>
        <v>ENEBA</v>
      </c>
      <c r="S101" s="3">
        <f t="shared" si="1"/>
        <v>19</v>
      </c>
      <c r="T101" s="3" t="str">
        <f>_xlfn.XLOOKUP(C101,DB!$A$2:$A$222,DB!$D$2:$D$222,"")</f>
        <v>Sector 3</v>
      </c>
    </row>
    <row r="102" spans="1:20" x14ac:dyDescent="0.2">
      <c r="A102" t="s">
        <v>419</v>
      </c>
      <c r="B102" t="s">
        <v>18</v>
      </c>
      <c r="C102" t="s">
        <v>420</v>
      </c>
      <c r="D102" t="s">
        <v>421</v>
      </c>
      <c r="E102" t="s">
        <v>2910</v>
      </c>
      <c r="F102" s="2">
        <v>46280.801481481481</v>
      </c>
      <c r="G102" t="s">
        <v>22</v>
      </c>
      <c r="H102" t="s">
        <v>4707</v>
      </c>
      <c r="I102" s="3">
        <v>350</v>
      </c>
      <c r="J102" t="s">
        <v>24</v>
      </c>
      <c r="K102" t="s">
        <v>25</v>
      </c>
      <c r="L102" s="3">
        <v>219</v>
      </c>
      <c r="M102" t="s">
        <v>686</v>
      </c>
      <c r="N102" s="2">
        <v>46280.814965277779</v>
      </c>
      <c r="O102" s="3">
        <v>279</v>
      </c>
      <c r="P102" t="s">
        <v>46</v>
      </c>
      <c r="Q102" s="3">
        <v>40</v>
      </c>
      <c r="R102" s="3" t="str">
        <f>IF(OR(G102="12R",G102="12L"),_xlfn.XLOOKUP(C102,DB!$A$2:$A$222,DB!$B$2:$B$222,""),IF(OR(G102="30L",G102="30R"),_xlfn.XLOOKUP(C102,DB!$A$2:$A$222,DB!$C$2:$C$222,""),""))</f>
        <v>NUDAL</v>
      </c>
      <c r="S102" s="3">
        <f t="shared" si="1"/>
        <v>19</v>
      </c>
      <c r="T102" s="3" t="str">
        <f>_xlfn.XLOOKUP(C102,DB!$A$2:$A$222,DB!$D$2:$D$222,"")</f>
        <v>Sector 3</v>
      </c>
    </row>
    <row r="103" spans="1:20" x14ac:dyDescent="0.2">
      <c r="A103" t="s">
        <v>459</v>
      </c>
      <c r="B103" t="s">
        <v>18</v>
      </c>
      <c r="C103" t="s">
        <v>249</v>
      </c>
      <c r="D103" t="s">
        <v>20</v>
      </c>
      <c r="E103" t="s">
        <v>1603</v>
      </c>
      <c r="F103" s="2">
        <v>46280.808032407411</v>
      </c>
      <c r="G103" t="s">
        <v>22</v>
      </c>
      <c r="H103" t="s">
        <v>4708</v>
      </c>
      <c r="I103" s="3">
        <v>330</v>
      </c>
      <c r="J103" t="s">
        <v>24</v>
      </c>
      <c r="K103" t="s">
        <v>25</v>
      </c>
      <c r="L103" s="3">
        <v>135</v>
      </c>
      <c r="M103" t="s">
        <v>3132</v>
      </c>
      <c r="N103" s="2">
        <v>46280.81763888889</v>
      </c>
      <c r="O103" s="3">
        <v>215</v>
      </c>
      <c r="P103" t="s">
        <v>27</v>
      </c>
      <c r="Q103" s="3">
        <v>190</v>
      </c>
      <c r="R103" s="3" t="str">
        <f>IF(OR(G103="12R",G103="12L"),_xlfn.XLOOKUP(C103,DB!$A$2:$A$222,DB!$B$2:$B$222,""),IF(OR(G103="30L",G103="30R"),_xlfn.XLOOKUP(C103,DB!$A$2:$A$222,DB!$C$2:$C$222,""),""))</f>
        <v>OMSUK</v>
      </c>
      <c r="S103" s="3">
        <f t="shared" si="1"/>
        <v>19</v>
      </c>
      <c r="T103" s="3" t="str">
        <f>_xlfn.XLOOKUP(C103,DB!$A$2:$A$222,DB!$D$2:$D$222,"")</f>
        <v>Sector 3</v>
      </c>
    </row>
    <row r="104" spans="1:20" x14ac:dyDescent="0.2">
      <c r="A104" t="s">
        <v>456</v>
      </c>
      <c r="B104" t="s">
        <v>18</v>
      </c>
      <c r="C104" t="s">
        <v>35</v>
      </c>
      <c r="D104" t="s">
        <v>36</v>
      </c>
      <c r="E104" t="s">
        <v>2356</v>
      </c>
      <c r="F104" s="2">
        <v>46280.809224537035</v>
      </c>
      <c r="G104" t="s">
        <v>22</v>
      </c>
      <c r="H104" t="s">
        <v>4709</v>
      </c>
      <c r="I104" s="3">
        <v>380</v>
      </c>
      <c r="J104" t="s">
        <v>24</v>
      </c>
      <c r="K104" t="s">
        <v>25</v>
      </c>
      <c r="L104" s="3">
        <v>895</v>
      </c>
      <c r="M104" t="s">
        <v>39</v>
      </c>
      <c r="N104" s="2">
        <v>46280.858113425929</v>
      </c>
      <c r="O104" s="3">
        <v>380</v>
      </c>
      <c r="P104" t="s">
        <v>27</v>
      </c>
      <c r="Q104" s="3">
        <v>190</v>
      </c>
      <c r="R104" s="3" t="str">
        <f>IF(OR(G104="12R",G104="12L"),_xlfn.XLOOKUP(C104,DB!$A$2:$A$222,DB!$B$2:$B$222,""),IF(OR(G104="30L",G104="30R"),_xlfn.XLOOKUP(C104,DB!$A$2:$A$222,DB!$C$2:$C$222,""),""))</f>
        <v>UDGUV</v>
      </c>
      <c r="S104" s="3">
        <f t="shared" si="1"/>
        <v>19</v>
      </c>
      <c r="T104" s="3" t="str">
        <f>_xlfn.XLOOKUP(C104,DB!$A$2:$A$222,DB!$D$2:$D$222,"")</f>
        <v>Sector 2</v>
      </c>
    </row>
    <row r="105" spans="1:20" x14ac:dyDescent="0.2">
      <c r="A105" t="s">
        <v>476</v>
      </c>
      <c r="B105" t="s">
        <v>18</v>
      </c>
      <c r="C105" t="s">
        <v>131</v>
      </c>
      <c r="D105" t="s">
        <v>20</v>
      </c>
      <c r="E105" t="s">
        <v>2811</v>
      </c>
      <c r="F105" s="2">
        <v>46280.812303240738</v>
      </c>
      <c r="G105" t="s">
        <v>22</v>
      </c>
      <c r="H105" t="s">
        <v>4710</v>
      </c>
      <c r="I105" s="3">
        <v>340</v>
      </c>
      <c r="J105" t="s">
        <v>24</v>
      </c>
      <c r="K105" t="s">
        <v>25</v>
      </c>
      <c r="L105" s="3">
        <v>889</v>
      </c>
      <c r="M105" t="s">
        <v>2339</v>
      </c>
      <c r="N105" s="2">
        <v>46280.859618055554</v>
      </c>
      <c r="O105" s="3">
        <v>226</v>
      </c>
      <c r="P105" t="s">
        <v>27</v>
      </c>
      <c r="Q105" s="3">
        <v>190</v>
      </c>
      <c r="R105" s="3" t="str">
        <f>IF(OR(G105="12R",G105="12L"),_xlfn.XLOOKUP(C105,DB!$A$2:$A$222,DB!$B$2:$B$222,""),IF(OR(G105="30L",G105="30R"),_xlfn.XLOOKUP(C105,DB!$A$2:$A$222,DB!$C$2:$C$222,""),""))</f>
        <v>UDGUV</v>
      </c>
      <c r="S105" s="3">
        <f t="shared" si="1"/>
        <v>19</v>
      </c>
      <c r="T105" s="3" t="str">
        <f>_xlfn.XLOOKUP(C105,DB!$A$2:$A$222,DB!$D$2:$D$222,"")</f>
        <v>Sector 2</v>
      </c>
    </row>
    <row r="106" spans="1:20" x14ac:dyDescent="0.2">
      <c r="A106" t="s">
        <v>448</v>
      </c>
      <c r="B106" t="s">
        <v>18</v>
      </c>
      <c r="C106" t="s">
        <v>449</v>
      </c>
      <c r="D106" t="s">
        <v>20</v>
      </c>
      <c r="E106" t="s">
        <v>4711</v>
      </c>
      <c r="F106" s="2">
        <v>46280.813923611109</v>
      </c>
      <c r="G106" t="s">
        <v>22</v>
      </c>
      <c r="H106" t="s">
        <v>4712</v>
      </c>
      <c r="I106" s="3">
        <v>340</v>
      </c>
      <c r="J106" t="s">
        <v>24</v>
      </c>
      <c r="K106" t="s">
        <v>25</v>
      </c>
      <c r="L106" s="3">
        <v>865</v>
      </c>
      <c r="M106" t="s">
        <v>39</v>
      </c>
      <c r="N106" s="2">
        <v>46280.860567129632</v>
      </c>
      <c r="O106" s="3">
        <v>340</v>
      </c>
      <c r="P106" t="s">
        <v>27</v>
      </c>
      <c r="Q106" s="3">
        <v>190</v>
      </c>
      <c r="R106" s="3" t="str">
        <f>IF(OR(G106="12R",G106="12L"),_xlfn.XLOOKUP(C106,DB!$A$2:$A$222,DB!$B$2:$B$222,""),IF(OR(G106="30L",G106="30R"),_xlfn.XLOOKUP(C106,DB!$A$2:$A$222,DB!$C$2:$C$222,""),""))</f>
        <v>UDGUV</v>
      </c>
      <c r="S106" s="3">
        <f t="shared" si="1"/>
        <v>19</v>
      </c>
      <c r="T106" s="3" t="str">
        <f>_xlfn.XLOOKUP(C106,DB!$A$2:$A$222,DB!$D$2:$D$222,"")</f>
        <v>Sector 2</v>
      </c>
    </row>
    <row r="107" spans="1:20" x14ac:dyDescent="0.2">
      <c r="A107" t="s">
        <v>490</v>
      </c>
      <c r="B107" t="s">
        <v>18</v>
      </c>
      <c r="C107" t="s">
        <v>35</v>
      </c>
      <c r="D107" t="s">
        <v>65</v>
      </c>
      <c r="E107" t="s">
        <v>1220</v>
      </c>
      <c r="F107" s="2">
        <v>46280.816921296297</v>
      </c>
      <c r="G107" t="s">
        <v>22</v>
      </c>
      <c r="H107" t="s">
        <v>4713</v>
      </c>
      <c r="I107" s="3">
        <v>360</v>
      </c>
      <c r="J107" t="s">
        <v>24</v>
      </c>
      <c r="K107" t="s">
        <v>25</v>
      </c>
      <c r="L107" s="3">
        <v>879</v>
      </c>
      <c r="M107" t="s">
        <v>4714</v>
      </c>
      <c r="N107" s="2">
        <v>46280.863506944443</v>
      </c>
      <c r="O107" s="3">
        <v>360</v>
      </c>
      <c r="P107" t="s">
        <v>27</v>
      </c>
      <c r="Q107" s="3">
        <v>190</v>
      </c>
      <c r="R107" s="3" t="str">
        <f>IF(OR(G107="12R",G107="12L"),_xlfn.XLOOKUP(C107,DB!$A$2:$A$222,DB!$B$2:$B$222,""),IF(OR(G107="30L",G107="30R"),_xlfn.XLOOKUP(C107,DB!$A$2:$A$222,DB!$C$2:$C$222,""),""))</f>
        <v>UDGUV</v>
      </c>
      <c r="S107" s="3">
        <f t="shared" si="1"/>
        <v>19</v>
      </c>
      <c r="T107" s="3" t="str">
        <f>_xlfn.XLOOKUP(C107,DB!$A$2:$A$222,DB!$D$2:$D$222,"")</f>
        <v>Sector 2</v>
      </c>
    </row>
    <row r="108" spans="1:20" x14ac:dyDescent="0.2">
      <c r="A108" t="s">
        <v>466</v>
      </c>
      <c r="B108" t="s">
        <v>18</v>
      </c>
      <c r="C108" t="s">
        <v>467</v>
      </c>
      <c r="D108" t="s">
        <v>36</v>
      </c>
      <c r="E108" t="s">
        <v>226</v>
      </c>
      <c r="F108" s="2">
        <v>46280.818472222221</v>
      </c>
      <c r="G108" t="s">
        <v>22</v>
      </c>
      <c r="H108" t="s">
        <v>4715</v>
      </c>
      <c r="I108" s="3">
        <v>360</v>
      </c>
      <c r="J108" t="s">
        <v>24</v>
      </c>
      <c r="K108" t="s">
        <v>25</v>
      </c>
      <c r="L108" s="3">
        <v>864</v>
      </c>
      <c r="M108" t="s">
        <v>267</v>
      </c>
      <c r="N108" s="2">
        <v>46280.864895833336</v>
      </c>
      <c r="O108" s="3">
        <v>360</v>
      </c>
      <c r="P108" t="s">
        <v>27</v>
      </c>
      <c r="Q108" s="3">
        <v>190</v>
      </c>
      <c r="R108" s="3" t="str">
        <f>IF(OR(G108="12R",G108="12L"),_xlfn.XLOOKUP(C108,DB!$A$2:$A$222,DB!$B$2:$B$222,""),IF(OR(G108="30L",G108="30R"),_xlfn.XLOOKUP(C108,DB!$A$2:$A$222,DB!$C$2:$C$222,""),""))</f>
        <v>UDGUV</v>
      </c>
      <c r="S108" s="3">
        <f t="shared" si="1"/>
        <v>19</v>
      </c>
      <c r="T108" s="3" t="str">
        <f>_xlfn.XLOOKUP(C108,DB!$A$2:$A$222,DB!$D$2:$D$222,"")</f>
        <v>Sector 2</v>
      </c>
    </row>
    <row r="109" spans="1:20" x14ac:dyDescent="0.2">
      <c r="A109" t="s">
        <v>473</v>
      </c>
      <c r="B109" t="s">
        <v>18</v>
      </c>
      <c r="C109" t="s">
        <v>48</v>
      </c>
      <c r="D109" t="s">
        <v>49</v>
      </c>
      <c r="E109" t="s">
        <v>603</v>
      </c>
      <c r="F109" s="2">
        <v>46280.821574074071</v>
      </c>
      <c r="G109" t="s">
        <v>22</v>
      </c>
      <c r="H109" t="s">
        <v>4716</v>
      </c>
      <c r="I109" s="3">
        <v>340</v>
      </c>
      <c r="J109" t="s">
        <v>24</v>
      </c>
      <c r="K109" t="s">
        <v>25</v>
      </c>
      <c r="L109" s="3">
        <v>863</v>
      </c>
      <c r="M109" t="s">
        <v>52</v>
      </c>
      <c r="N109" s="2">
        <v>46280.865393518521</v>
      </c>
      <c r="O109" s="3">
        <v>340</v>
      </c>
      <c r="P109" t="s">
        <v>27</v>
      </c>
      <c r="Q109" s="3">
        <v>190</v>
      </c>
      <c r="R109" s="3" t="str">
        <f>IF(OR(G109="12R",G109="12L"),_xlfn.XLOOKUP(C109,DB!$A$2:$A$222,DB!$B$2:$B$222,""),IF(OR(G109="30L",G109="30R"),_xlfn.XLOOKUP(C109,DB!$A$2:$A$222,DB!$C$2:$C$222,""),""))</f>
        <v>UDGUV</v>
      </c>
      <c r="S109" s="3">
        <f t="shared" si="1"/>
        <v>19</v>
      </c>
      <c r="T109" s="3" t="str">
        <f>_xlfn.XLOOKUP(C109,DB!$A$2:$A$222,DB!$D$2:$D$222,"")</f>
        <v>Sector 2</v>
      </c>
    </row>
    <row r="110" spans="1:20" x14ac:dyDescent="0.2">
      <c r="A110" t="s">
        <v>470</v>
      </c>
      <c r="B110" t="s">
        <v>18</v>
      </c>
      <c r="C110" t="s">
        <v>298</v>
      </c>
      <c r="D110" t="s">
        <v>73</v>
      </c>
      <c r="E110" t="s">
        <v>4717</v>
      </c>
      <c r="F110" s="2">
        <v>46280.822569444441</v>
      </c>
      <c r="G110" t="s">
        <v>22</v>
      </c>
      <c r="H110" t="s">
        <v>4718</v>
      </c>
      <c r="I110" s="3">
        <v>350</v>
      </c>
      <c r="J110" t="s">
        <v>24</v>
      </c>
      <c r="K110" t="s">
        <v>25</v>
      </c>
      <c r="L110" s="3">
        <v>359</v>
      </c>
      <c r="M110" t="s">
        <v>33</v>
      </c>
      <c r="N110" s="2">
        <v>46280.842719907407</v>
      </c>
      <c r="O110" s="3">
        <v>318</v>
      </c>
      <c r="P110" t="s">
        <v>27</v>
      </c>
      <c r="Q110" s="3">
        <v>40</v>
      </c>
      <c r="R110" s="3" t="str">
        <f>IF(OR(G110="12R",G110="12L"),_xlfn.XLOOKUP(C110,DB!$A$2:$A$222,DB!$B$2:$B$222,""),IF(OR(G110="30L",G110="30R"),_xlfn.XLOOKUP(C110,DB!$A$2:$A$222,DB!$C$2:$C$222,""),""))</f>
        <v>OMSUK</v>
      </c>
      <c r="S110" s="3">
        <f t="shared" si="1"/>
        <v>19</v>
      </c>
      <c r="T110" s="3" t="str">
        <f>_xlfn.XLOOKUP(C110,DB!$A$2:$A$222,DB!$D$2:$D$222,"")</f>
        <v>Sector 3</v>
      </c>
    </row>
    <row r="111" spans="1:20" x14ac:dyDescent="0.2">
      <c r="A111" t="s">
        <v>493</v>
      </c>
      <c r="B111" t="s">
        <v>18</v>
      </c>
      <c r="C111" t="s">
        <v>467</v>
      </c>
      <c r="D111" t="s">
        <v>36</v>
      </c>
      <c r="E111" t="s">
        <v>128</v>
      </c>
      <c r="F111" s="2">
        <v>46280.831250000003</v>
      </c>
      <c r="G111" t="s">
        <v>22</v>
      </c>
      <c r="H111" t="s">
        <v>4719</v>
      </c>
      <c r="I111" s="3">
        <v>360</v>
      </c>
      <c r="J111" t="s">
        <v>24</v>
      </c>
      <c r="K111" t="s">
        <v>25</v>
      </c>
      <c r="L111" s="3">
        <v>868</v>
      </c>
      <c r="M111" t="s">
        <v>267</v>
      </c>
      <c r="N111" s="2">
        <v>46280.87771990741</v>
      </c>
      <c r="O111" s="3">
        <v>360</v>
      </c>
      <c r="P111" t="s">
        <v>27</v>
      </c>
      <c r="Q111" s="3">
        <v>190</v>
      </c>
      <c r="R111" s="3" t="str">
        <f>IF(OR(G111="12R",G111="12L"),_xlfn.XLOOKUP(C111,DB!$A$2:$A$222,DB!$B$2:$B$222,""),IF(OR(G111="30L",G111="30R"),_xlfn.XLOOKUP(C111,DB!$A$2:$A$222,DB!$C$2:$C$222,""),""))</f>
        <v>UDGUV</v>
      </c>
      <c r="S111" s="3">
        <f t="shared" si="1"/>
        <v>19</v>
      </c>
      <c r="T111" s="3" t="str">
        <f>_xlfn.XLOOKUP(C111,DB!$A$2:$A$222,DB!$D$2:$D$222,"")</f>
        <v>Sector 2</v>
      </c>
    </row>
    <row r="112" spans="1:20" x14ac:dyDescent="0.2">
      <c r="A112" t="s">
        <v>479</v>
      </c>
      <c r="B112" t="s">
        <v>18</v>
      </c>
      <c r="C112" t="s">
        <v>164</v>
      </c>
      <c r="D112" t="s">
        <v>49</v>
      </c>
      <c r="E112" t="s">
        <v>4720</v>
      </c>
      <c r="F112" s="2">
        <v>46280.832314814812</v>
      </c>
      <c r="G112" t="s">
        <v>22</v>
      </c>
      <c r="H112" t="s">
        <v>4721</v>
      </c>
      <c r="I112" s="3">
        <v>340</v>
      </c>
      <c r="J112" t="s">
        <v>24</v>
      </c>
      <c r="K112" t="s">
        <v>25</v>
      </c>
      <c r="L112" s="3">
        <v>538</v>
      </c>
      <c r="M112" t="s">
        <v>177</v>
      </c>
      <c r="N112" s="2">
        <v>46280.860659722224</v>
      </c>
      <c r="O112" s="3">
        <v>340</v>
      </c>
      <c r="P112" t="s">
        <v>27</v>
      </c>
      <c r="Q112" s="3">
        <v>40</v>
      </c>
      <c r="R112" s="3" t="str">
        <f>IF(OR(G112="12R",G112="12L"),_xlfn.XLOOKUP(C112,DB!$A$2:$A$222,DB!$B$2:$B$222,""),IF(OR(G112="30L",G112="30R"),_xlfn.XLOOKUP(C112,DB!$A$2:$A$222,DB!$C$2:$C$222,""),""))</f>
        <v>ENEBA</v>
      </c>
      <c r="S112" s="3">
        <f t="shared" si="1"/>
        <v>19</v>
      </c>
      <c r="T112" s="3" t="str">
        <f>_xlfn.XLOOKUP(C112,DB!$A$2:$A$222,DB!$D$2:$D$222,"")</f>
        <v>Sector 3</v>
      </c>
    </row>
    <row r="113" spans="1:20" x14ac:dyDescent="0.2">
      <c r="A113" t="s">
        <v>487</v>
      </c>
      <c r="B113" t="s">
        <v>18</v>
      </c>
      <c r="C113" t="s">
        <v>136</v>
      </c>
      <c r="D113" t="s">
        <v>36</v>
      </c>
      <c r="E113" t="s">
        <v>4722</v>
      </c>
      <c r="F113" s="2">
        <v>46280.833171296297</v>
      </c>
      <c r="G113" t="s">
        <v>22</v>
      </c>
      <c r="H113" t="s">
        <v>4723</v>
      </c>
      <c r="I113" s="3">
        <v>360</v>
      </c>
      <c r="J113" t="s">
        <v>24</v>
      </c>
      <c r="K113" t="s">
        <v>25</v>
      </c>
      <c r="L113" s="3">
        <v>859</v>
      </c>
      <c r="M113" t="s">
        <v>52</v>
      </c>
      <c r="N113" s="2">
        <v>46280.878692129627</v>
      </c>
      <c r="O113" s="3">
        <v>340</v>
      </c>
      <c r="P113" t="s">
        <v>27</v>
      </c>
      <c r="Q113" s="3">
        <v>190</v>
      </c>
      <c r="R113" s="3" t="str">
        <f>IF(OR(G113="12R",G113="12L"),_xlfn.XLOOKUP(C113,DB!$A$2:$A$222,DB!$B$2:$B$222,""),IF(OR(G113="30L",G113="30R"),_xlfn.XLOOKUP(C113,DB!$A$2:$A$222,DB!$C$2:$C$222,""),""))</f>
        <v>UDGUV</v>
      </c>
      <c r="S113" s="3">
        <f t="shared" si="1"/>
        <v>19</v>
      </c>
      <c r="T113" s="3" t="str">
        <f>_xlfn.XLOOKUP(C113,DB!$A$2:$A$222,DB!$D$2:$D$222,"")</f>
        <v>Sector 2</v>
      </c>
    </row>
    <row r="114" spans="1:20" x14ac:dyDescent="0.2">
      <c r="A114" t="s">
        <v>483</v>
      </c>
      <c r="B114" t="s">
        <v>18</v>
      </c>
      <c r="C114" t="s">
        <v>48</v>
      </c>
      <c r="D114" t="s">
        <v>20</v>
      </c>
      <c r="E114" t="s">
        <v>4100</v>
      </c>
      <c r="F114" s="2">
        <v>46280.837789351855</v>
      </c>
      <c r="G114" t="s">
        <v>22</v>
      </c>
      <c r="H114" t="s">
        <v>4724</v>
      </c>
      <c r="I114" s="3">
        <v>340</v>
      </c>
      <c r="J114" t="s">
        <v>24</v>
      </c>
      <c r="K114" t="s">
        <v>25</v>
      </c>
      <c r="L114" s="3">
        <v>859</v>
      </c>
      <c r="M114" t="s">
        <v>52</v>
      </c>
      <c r="N114" s="2">
        <v>46280.88318287037</v>
      </c>
      <c r="O114" s="3">
        <v>340</v>
      </c>
      <c r="P114" t="s">
        <v>27</v>
      </c>
      <c r="Q114" s="3">
        <v>190</v>
      </c>
      <c r="R114" s="3" t="str">
        <f>IF(OR(G114="12R",G114="12L"),_xlfn.XLOOKUP(C114,DB!$A$2:$A$222,DB!$B$2:$B$222,""),IF(OR(G114="30L",G114="30R"),_xlfn.XLOOKUP(C114,DB!$A$2:$A$222,DB!$C$2:$C$222,""),""))</f>
        <v>UDGUV</v>
      </c>
      <c r="S114" s="3">
        <f t="shared" si="1"/>
        <v>20</v>
      </c>
      <c r="T114" s="3" t="str">
        <f>_xlfn.XLOOKUP(C114,DB!$A$2:$A$222,DB!$D$2:$D$222,"")</f>
        <v>Sector 2</v>
      </c>
    </row>
    <row r="115" spans="1:20" x14ac:dyDescent="0.2">
      <c r="A115" t="s">
        <v>415</v>
      </c>
      <c r="B115" t="s">
        <v>18</v>
      </c>
      <c r="C115" t="s">
        <v>173</v>
      </c>
      <c r="D115" t="s">
        <v>73</v>
      </c>
      <c r="E115" t="s">
        <v>4725</v>
      </c>
      <c r="F115" s="2">
        <v>46280.839733796296</v>
      </c>
      <c r="G115" t="s">
        <v>22</v>
      </c>
      <c r="H115" t="s">
        <v>4726</v>
      </c>
      <c r="I115" s="3">
        <v>340</v>
      </c>
      <c r="J115" t="s">
        <v>24</v>
      </c>
      <c r="K115" t="s">
        <v>25</v>
      </c>
      <c r="L115" s="3">
        <v>537</v>
      </c>
      <c r="M115" t="s">
        <v>177</v>
      </c>
      <c r="N115" s="2">
        <v>46280.867939814816</v>
      </c>
      <c r="O115" s="3">
        <v>340</v>
      </c>
      <c r="P115" t="s">
        <v>27</v>
      </c>
      <c r="Q115" s="3">
        <v>40</v>
      </c>
      <c r="R115" s="3" t="str">
        <f>IF(OR(G115="12R",G115="12L"),_xlfn.XLOOKUP(C115,DB!$A$2:$A$222,DB!$B$2:$B$222,""),IF(OR(G115="30L",G115="30R"),_xlfn.XLOOKUP(C115,DB!$A$2:$A$222,DB!$C$2:$C$222,""),""))</f>
        <v>ENEBA</v>
      </c>
      <c r="S115" s="3">
        <f t="shared" si="1"/>
        <v>20</v>
      </c>
      <c r="T115" s="3" t="str">
        <f>_xlfn.XLOOKUP(C115,DB!$A$2:$A$222,DB!$D$2:$D$222,"")</f>
        <v>Sector 3</v>
      </c>
    </row>
    <row r="116" spans="1:20" x14ac:dyDescent="0.2">
      <c r="A116" t="s">
        <v>452</v>
      </c>
      <c r="B116" t="s">
        <v>18</v>
      </c>
      <c r="C116" t="s">
        <v>453</v>
      </c>
      <c r="D116" t="s">
        <v>165</v>
      </c>
      <c r="E116" t="s">
        <v>1925</v>
      </c>
      <c r="F116" s="2">
        <v>46280.840891203705</v>
      </c>
      <c r="G116" t="s">
        <v>22</v>
      </c>
      <c r="H116" t="s">
        <v>4727</v>
      </c>
      <c r="I116" s="3">
        <v>300</v>
      </c>
      <c r="J116" t="s">
        <v>24</v>
      </c>
      <c r="K116" t="s">
        <v>25</v>
      </c>
      <c r="L116" s="3">
        <v>542</v>
      </c>
      <c r="M116" t="s">
        <v>177</v>
      </c>
      <c r="N116" s="2">
        <v>46280.870069444441</v>
      </c>
      <c r="O116" s="3">
        <v>300</v>
      </c>
      <c r="P116" t="s">
        <v>27</v>
      </c>
      <c r="Q116" s="3">
        <v>40</v>
      </c>
      <c r="R116" s="3" t="str">
        <f>IF(OR(G116="12R",G116="12L"),_xlfn.XLOOKUP(C116,DB!$A$2:$A$222,DB!$B$2:$B$222,""),IF(OR(G116="30L",G116="30R"),_xlfn.XLOOKUP(C116,DB!$A$2:$A$222,DB!$C$2:$C$222,""),""))</f>
        <v>UDGUV</v>
      </c>
      <c r="S116" s="3">
        <f t="shared" si="1"/>
        <v>20</v>
      </c>
      <c r="T116" s="3" t="str">
        <f>_xlfn.XLOOKUP(C116,DB!$A$2:$A$222,DB!$D$2:$D$222,"")</f>
        <v>Sector 2</v>
      </c>
    </row>
    <row r="117" spans="1:20" x14ac:dyDescent="0.2">
      <c r="A117" t="s">
        <v>3162</v>
      </c>
      <c r="B117" t="s">
        <v>18</v>
      </c>
      <c r="C117" t="s">
        <v>173</v>
      </c>
      <c r="D117" t="s">
        <v>174</v>
      </c>
      <c r="E117" t="s">
        <v>4438</v>
      </c>
      <c r="F117" s="2">
        <v>46280.844722222224</v>
      </c>
      <c r="G117" t="s">
        <v>22</v>
      </c>
      <c r="H117" t="s">
        <v>4728</v>
      </c>
      <c r="I117" s="3">
        <v>360</v>
      </c>
      <c r="J117" t="s">
        <v>24</v>
      </c>
      <c r="K117" t="s">
        <v>25</v>
      </c>
      <c r="L117" s="3">
        <v>544</v>
      </c>
      <c r="M117" t="s">
        <v>177</v>
      </c>
      <c r="N117" s="2">
        <v>46280.874131944445</v>
      </c>
      <c r="O117" s="3">
        <v>360</v>
      </c>
      <c r="P117" t="s">
        <v>27</v>
      </c>
      <c r="Q117" s="3">
        <v>40</v>
      </c>
      <c r="R117" s="3" t="str">
        <f>IF(OR(G117="12R",G117="12L"),_xlfn.XLOOKUP(C117,DB!$A$2:$A$222,DB!$B$2:$B$222,""),IF(OR(G117="30L",G117="30R"),_xlfn.XLOOKUP(C117,DB!$A$2:$A$222,DB!$C$2:$C$222,""),""))</f>
        <v>ENEBA</v>
      </c>
      <c r="S117" s="3">
        <f t="shared" si="1"/>
        <v>20</v>
      </c>
      <c r="T117" s="3" t="str">
        <f>_xlfn.XLOOKUP(C117,DB!$A$2:$A$222,DB!$D$2:$D$222,"")</f>
        <v>Sector 3</v>
      </c>
    </row>
    <row r="118" spans="1:20" x14ac:dyDescent="0.2">
      <c r="A118" t="s">
        <v>496</v>
      </c>
      <c r="B118" t="s">
        <v>18</v>
      </c>
      <c r="C118" t="s">
        <v>59</v>
      </c>
      <c r="D118" t="s">
        <v>65</v>
      </c>
      <c r="E118" t="s">
        <v>3374</v>
      </c>
      <c r="F118" s="2">
        <v>46280.845972222225</v>
      </c>
      <c r="G118" t="s">
        <v>22</v>
      </c>
      <c r="H118" t="s">
        <v>1431</v>
      </c>
      <c r="I118" s="3">
        <v>360</v>
      </c>
      <c r="J118" t="s">
        <v>24</v>
      </c>
      <c r="K118" t="s">
        <v>25</v>
      </c>
      <c r="L118" s="3">
        <v>859</v>
      </c>
      <c r="M118" t="s">
        <v>52</v>
      </c>
      <c r="N118" s="2">
        <v>46280.890972222223</v>
      </c>
      <c r="O118" s="3">
        <v>360</v>
      </c>
      <c r="P118" t="s">
        <v>27</v>
      </c>
      <c r="Q118" s="3">
        <v>190</v>
      </c>
      <c r="R118" s="3" t="str">
        <f>IF(OR(G118="12R",G118="12L"),_xlfn.XLOOKUP(C118,DB!$A$2:$A$222,DB!$B$2:$B$222,""),IF(OR(G118="30L",G118="30R"),_xlfn.XLOOKUP(C118,DB!$A$2:$A$222,DB!$C$2:$C$222,""),""))</f>
        <v>UDGUV</v>
      </c>
      <c r="S118" s="3">
        <f t="shared" si="1"/>
        <v>20</v>
      </c>
      <c r="T118" s="3" t="str">
        <f>_xlfn.XLOOKUP(C118,DB!$A$2:$A$222,DB!$D$2:$D$222,"")</f>
        <v>Sector 2</v>
      </c>
    </row>
    <row r="119" spans="1:20" x14ac:dyDescent="0.2">
      <c r="A119" t="s">
        <v>503</v>
      </c>
      <c r="B119" t="s">
        <v>18</v>
      </c>
      <c r="C119" t="s">
        <v>182</v>
      </c>
      <c r="D119" t="s">
        <v>165</v>
      </c>
      <c r="E119" t="s">
        <v>4729</v>
      </c>
      <c r="F119" s="2">
        <v>46280.847141203703</v>
      </c>
      <c r="G119" t="s">
        <v>22</v>
      </c>
      <c r="H119" t="s">
        <v>4730</v>
      </c>
      <c r="I119" s="3">
        <v>350</v>
      </c>
      <c r="J119" t="s">
        <v>24</v>
      </c>
      <c r="K119" t="s">
        <v>25</v>
      </c>
      <c r="L119" s="3">
        <v>351</v>
      </c>
      <c r="M119" t="s">
        <v>33</v>
      </c>
      <c r="N119" s="2">
        <v>46280.8671412037</v>
      </c>
      <c r="O119" s="3">
        <v>330</v>
      </c>
      <c r="P119" t="s">
        <v>27</v>
      </c>
      <c r="Q119" s="3">
        <v>40</v>
      </c>
      <c r="R119" s="3" t="str">
        <f>IF(OR(G119="12R",G119="12L"),_xlfn.XLOOKUP(C119,DB!$A$2:$A$222,DB!$B$2:$B$222,""),IF(OR(G119="30L",G119="30R"),_xlfn.XLOOKUP(C119,DB!$A$2:$A$222,DB!$C$2:$C$222,""),""))</f>
        <v>ENEBA</v>
      </c>
      <c r="S119" s="3">
        <f t="shared" si="1"/>
        <v>20</v>
      </c>
      <c r="T119" s="3" t="str">
        <f>_xlfn.XLOOKUP(C119,DB!$A$2:$A$222,DB!$D$2:$D$222,"")</f>
        <v>Sector 3</v>
      </c>
    </row>
    <row r="120" spans="1:20" x14ac:dyDescent="0.2">
      <c r="A120" t="s">
        <v>560</v>
      </c>
      <c r="B120" t="s">
        <v>18</v>
      </c>
      <c r="C120" t="s">
        <v>310</v>
      </c>
      <c r="D120" t="s">
        <v>36</v>
      </c>
      <c r="E120" t="s">
        <v>4731</v>
      </c>
      <c r="F120" s="2">
        <v>46280.853831018518</v>
      </c>
      <c r="G120" t="s">
        <v>22</v>
      </c>
      <c r="H120" t="s">
        <v>4732</v>
      </c>
      <c r="I120" s="3">
        <v>350</v>
      </c>
      <c r="J120" t="s">
        <v>24</v>
      </c>
      <c r="K120" t="s">
        <v>25</v>
      </c>
      <c r="L120" s="3">
        <v>138</v>
      </c>
      <c r="M120" t="s">
        <v>936</v>
      </c>
      <c r="N120" s="2">
        <v>46280.86310185185</v>
      </c>
      <c r="O120" s="3">
        <v>243</v>
      </c>
      <c r="P120" t="s">
        <v>27</v>
      </c>
      <c r="Q120" s="3">
        <v>190</v>
      </c>
      <c r="R120" s="3" t="str">
        <f>IF(OR(G120="12R",G120="12L"),_xlfn.XLOOKUP(C120,DB!$A$2:$A$222,DB!$B$2:$B$222,""),IF(OR(G120="30L",G120="30R"),_xlfn.XLOOKUP(C120,DB!$A$2:$A$222,DB!$C$2:$C$222,""),""))</f>
        <v>NUDAL</v>
      </c>
      <c r="S120" s="3">
        <f t="shared" si="1"/>
        <v>20</v>
      </c>
      <c r="T120" s="3" t="str">
        <f>_xlfn.XLOOKUP(C120,DB!$A$2:$A$222,DB!$D$2:$D$222,"")</f>
        <v>Sector 3</v>
      </c>
    </row>
    <row r="121" spans="1:20" x14ac:dyDescent="0.2">
      <c r="A121" t="s">
        <v>499</v>
      </c>
      <c r="B121" t="s">
        <v>18</v>
      </c>
      <c r="C121" t="s">
        <v>48</v>
      </c>
      <c r="D121" t="s">
        <v>20</v>
      </c>
      <c r="E121" t="s">
        <v>2770</v>
      </c>
      <c r="F121" s="2">
        <v>46280.855868055558</v>
      </c>
      <c r="G121" t="s">
        <v>22</v>
      </c>
      <c r="H121" t="s">
        <v>1375</v>
      </c>
      <c r="I121" s="3">
        <v>340</v>
      </c>
      <c r="J121" t="s">
        <v>24</v>
      </c>
      <c r="K121" t="s">
        <v>25</v>
      </c>
      <c r="L121" s="3">
        <v>859</v>
      </c>
      <c r="M121" t="s">
        <v>52</v>
      </c>
      <c r="N121" s="2">
        <v>46280.90179398148</v>
      </c>
      <c r="O121" s="3">
        <v>340</v>
      </c>
      <c r="P121" t="s">
        <v>27</v>
      </c>
      <c r="Q121" s="3">
        <v>190</v>
      </c>
      <c r="R121" s="3" t="str">
        <f>IF(OR(G121="12R",G121="12L"),_xlfn.XLOOKUP(C121,DB!$A$2:$A$222,DB!$B$2:$B$222,""),IF(OR(G121="30L",G121="30R"),_xlfn.XLOOKUP(C121,DB!$A$2:$A$222,DB!$C$2:$C$222,""),""))</f>
        <v>UDGUV</v>
      </c>
      <c r="S121" s="3">
        <f t="shared" si="1"/>
        <v>20</v>
      </c>
      <c r="T121" s="3" t="str">
        <f>_xlfn.XLOOKUP(C121,DB!$A$2:$A$222,DB!$D$2:$D$222,"")</f>
        <v>Sector 2</v>
      </c>
    </row>
    <row r="122" spans="1:20" x14ac:dyDescent="0.2">
      <c r="A122" t="s">
        <v>462</v>
      </c>
      <c r="B122" t="s">
        <v>18</v>
      </c>
      <c r="C122" t="s">
        <v>463</v>
      </c>
      <c r="D122" t="s">
        <v>36</v>
      </c>
      <c r="E122" t="s">
        <v>4733</v>
      </c>
      <c r="F122" s="2">
        <v>46280.860138888886</v>
      </c>
      <c r="G122" t="s">
        <v>22</v>
      </c>
      <c r="H122" t="s">
        <v>4734</v>
      </c>
      <c r="I122" s="3">
        <v>350</v>
      </c>
      <c r="J122" t="s">
        <v>24</v>
      </c>
      <c r="K122" t="s">
        <v>25</v>
      </c>
      <c r="L122" s="3">
        <v>138</v>
      </c>
      <c r="M122" t="s">
        <v>45</v>
      </c>
      <c r="N122" s="2">
        <v>46280.870254629626</v>
      </c>
      <c r="O122" s="3">
        <v>266</v>
      </c>
      <c r="P122" t="s">
        <v>27</v>
      </c>
      <c r="Q122" s="3">
        <v>190</v>
      </c>
      <c r="R122" s="3" t="str">
        <f>IF(OR(G122="12R",G122="12L"),_xlfn.XLOOKUP(C122,DB!$A$2:$A$222,DB!$B$2:$B$222,""),IF(OR(G122="30L",G122="30R"),_xlfn.XLOOKUP(C122,DB!$A$2:$A$222,DB!$C$2:$C$222,""),""))</f>
        <v>OMSUK</v>
      </c>
      <c r="S122" s="3">
        <f t="shared" si="1"/>
        <v>20</v>
      </c>
      <c r="T122" s="3" t="str">
        <f>_xlfn.XLOOKUP(C122,DB!$A$2:$A$222,DB!$D$2:$D$222,"")</f>
        <v>Sector 3</v>
      </c>
    </row>
    <row r="123" spans="1:20" x14ac:dyDescent="0.2">
      <c r="A123" t="s">
        <v>512</v>
      </c>
      <c r="B123" t="s">
        <v>18</v>
      </c>
      <c r="C123" t="s">
        <v>513</v>
      </c>
      <c r="D123" t="s">
        <v>36</v>
      </c>
      <c r="E123" t="s">
        <v>1228</v>
      </c>
      <c r="F123" s="2">
        <v>46280.865532407406</v>
      </c>
      <c r="G123" t="s">
        <v>22</v>
      </c>
      <c r="H123" t="s">
        <v>4735</v>
      </c>
      <c r="I123" s="3">
        <v>280</v>
      </c>
      <c r="J123" t="s">
        <v>24</v>
      </c>
      <c r="K123" t="s">
        <v>25</v>
      </c>
      <c r="L123" s="3">
        <v>322</v>
      </c>
      <c r="M123" t="s">
        <v>4736</v>
      </c>
      <c r="N123" s="2">
        <v>46280.883900462963</v>
      </c>
      <c r="O123" s="3">
        <v>360</v>
      </c>
      <c r="P123" t="s">
        <v>27</v>
      </c>
      <c r="Q123" s="3">
        <v>190</v>
      </c>
      <c r="R123" s="3" t="str">
        <f>IF(OR(G123="12R",G123="12L"),_xlfn.XLOOKUP(C123,DB!$A$2:$A$222,DB!$B$2:$B$222,""),IF(OR(G123="30L",G123="30R"),_xlfn.XLOOKUP(C123,DB!$A$2:$A$222,DB!$C$2:$C$222,""),""))</f>
        <v>CZM</v>
      </c>
      <c r="S123" s="3">
        <f t="shared" si="1"/>
        <v>20</v>
      </c>
      <c r="T123" s="3" t="str">
        <f>_xlfn.XLOOKUP(C123,DB!$A$2:$A$222,DB!$D$2:$D$222,"")</f>
        <v>Sector 7</v>
      </c>
    </row>
    <row r="124" spans="1:20" x14ac:dyDescent="0.2">
      <c r="A124" t="s">
        <v>1236</v>
      </c>
      <c r="B124" t="s">
        <v>18</v>
      </c>
      <c r="C124" t="s">
        <v>1135</v>
      </c>
      <c r="D124" t="s">
        <v>1237</v>
      </c>
      <c r="F124" s="2">
        <v>46280.870138888888</v>
      </c>
      <c r="G124" t="s">
        <v>22</v>
      </c>
      <c r="H124" t="s">
        <v>4737</v>
      </c>
      <c r="I124" s="3">
        <v>80</v>
      </c>
      <c r="J124" t="s">
        <v>24</v>
      </c>
      <c r="K124" t="s">
        <v>62</v>
      </c>
      <c r="L124" s="3">
        <v>325</v>
      </c>
      <c r="M124" t="s">
        <v>1135</v>
      </c>
      <c r="N124" s="2">
        <v>46280.912627314814</v>
      </c>
      <c r="O124" s="3">
        <v>0</v>
      </c>
      <c r="P124" t="s">
        <v>192</v>
      </c>
      <c r="Q124" s="3">
        <v>40</v>
      </c>
      <c r="R124" s="3" t="str">
        <f>IF(OR(G124="12R",G124="12L"),_xlfn.XLOOKUP(C124,DB!$A$2:$A$222,DB!$B$2:$B$222,""),IF(OR(G124="30L",G124="30R"),_xlfn.XLOOKUP(C124,DB!$A$2:$A$222,DB!$C$2:$C$222,""),""))</f>
        <v>CZM</v>
      </c>
      <c r="S124" s="3">
        <f t="shared" si="1"/>
        <v>20</v>
      </c>
      <c r="T124" s="3" t="str">
        <f>_xlfn.XLOOKUP(C124,DB!$A$2:$A$222,DB!$D$2:$D$222,"")</f>
        <v>Sector 7</v>
      </c>
    </row>
    <row r="125" spans="1:20" x14ac:dyDescent="0.2">
      <c r="A125" t="s">
        <v>520</v>
      </c>
      <c r="B125" t="s">
        <v>18</v>
      </c>
      <c r="C125" t="s">
        <v>521</v>
      </c>
      <c r="D125" t="s">
        <v>36</v>
      </c>
      <c r="E125" t="s">
        <v>4738</v>
      </c>
      <c r="F125" s="2">
        <v>46280.873495370368</v>
      </c>
      <c r="G125" t="s">
        <v>22</v>
      </c>
      <c r="H125" t="s">
        <v>4739</v>
      </c>
      <c r="I125" s="3">
        <v>350</v>
      </c>
      <c r="J125" t="s">
        <v>24</v>
      </c>
      <c r="K125" t="s">
        <v>25</v>
      </c>
      <c r="L125" s="3">
        <v>211</v>
      </c>
      <c r="M125" t="s">
        <v>4740</v>
      </c>
      <c r="N125" s="2">
        <v>46280.886689814812</v>
      </c>
      <c r="O125" s="3">
        <v>278</v>
      </c>
      <c r="P125" t="s">
        <v>27</v>
      </c>
      <c r="Q125" s="3">
        <v>40</v>
      </c>
      <c r="R125" s="3" t="str">
        <f>IF(OR(G125="12R",G125="12L"),_xlfn.XLOOKUP(C125,DB!$A$2:$A$222,DB!$B$2:$B$222,""),IF(OR(G125="30L",G125="30R"),_xlfn.XLOOKUP(C125,DB!$A$2:$A$222,DB!$C$2:$C$222,""),""))</f>
        <v>CZM</v>
      </c>
      <c r="S125" s="3">
        <f t="shared" si="1"/>
        <v>20</v>
      </c>
      <c r="T125" s="3" t="str">
        <f>_xlfn.XLOOKUP(C125,DB!$A$2:$A$222,DB!$D$2:$D$222,"")</f>
        <v>Sector 7</v>
      </c>
    </row>
    <row r="126" spans="1:20" x14ac:dyDescent="0.2">
      <c r="A126" t="s">
        <v>3154</v>
      </c>
      <c r="B126" t="s">
        <v>18</v>
      </c>
      <c r="C126" t="s">
        <v>305</v>
      </c>
      <c r="D126" t="s">
        <v>174</v>
      </c>
      <c r="E126" t="s">
        <v>4741</v>
      </c>
      <c r="F126" s="2">
        <v>46280.874710648146</v>
      </c>
      <c r="G126" t="s">
        <v>22</v>
      </c>
      <c r="H126" t="s">
        <v>4742</v>
      </c>
      <c r="I126" s="3">
        <v>340</v>
      </c>
      <c r="J126" t="s">
        <v>24</v>
      </c>
      <c r="K126" t="s">
        <v>25</v>
      </c>
      <c r="L126" s="3">
        <v>428</v>
      </c>
      <c r="M126" t="s">
        <v>308</v>
      </c>
      <c r="N126" s="2">
        <v>46280.899687500001</v>
      </c>
      <c r="O126" s="3">
        <v>360</v>
      </c>
      <c r="P126" t="s">
        <v>27</v>
      </c>
      <c r="Q126" s="3">
        <v>40</v>
      </c>
      <c r="R126" s="3" t="str">
        <f>IF(OR(G126="12R",G126="12L"),_xlfn.XLOOKUP(C126,DB!$A$2:$A$222,DB!$B$2:$B$222,""),IF(OR(G126="30L",G126="30R"),_xlfn.XLOOKUP(C126,DB!$A$2:$A$222,DB!$C$2:$C$222,""),""))</f>
        <v>ENEBA</v>
      </c>
      <c r="S126" s="3">
        <f t="shared" si="1"/>
        <v>20</v>
      </c>
      <c r="T126" s="3" t="str">
        <f>_xlfn.XLOOKUP(C126,DB!$A$2:$A$222,DB!$D$2:$D$222,"")</f>
        <v>Sector 3</v>
      </c>
    </row>
    <row r="127" spans="1:20" x14ac:dyDescent="0.2">
      <c r="A127" t="s">
        <v>517</v>
      </c>
      <c r="B127" t="s">
        <v>18</v>
      </c>
      <c r="C127" t="s">
        <v>54</v>
      </c>
      <c r="D127" t="s">
        <v>421</v>
      </c>
      <c r="E127" t="s">
        <v>540</v>
      </c>
      <c r="F127" s="2">
        <v>46280.876168981478</v>
      </c>
      <c r="G127" t="s">
        <v>22</v>
      </c>
      <c r="H127" t="s">
        <v>4743</v>
      </c>
      <c r="I127" s="3">
        <v>390</v>
      </c>
      <c r="J127" t="s">
        <v>24</v>
      </c>
      <c r="K127" t="s">
        <v>25</v>
      </c>
      <c r="L127" s="3">
        <v>140</v>
      </c>
      <c r="M127" t="s">
        <v>2632</v>
      </c>
      <c r="N127" s="2">
        <v>46280.885405092595</v>
      </c>
      <c r="O127" s="3">
        <v>246</v>
      </c>
      <c r="P127" t="s">
        <v>46</v>
      </c>
      <c r="Q127" s="3">
        <v>190</v>
      </c>
      <c r="R127" s="3" t="str">
        <f>IF(OR(G127="12R",G127="12L"),_xlfn.XLOOKUP(C127,DB!$A$2:$A$222,DB!$B$2:$B$222,""),IF(OR(G127="30L",G127="30R"),_xlfn.XLOOKUP(C127,DB!$A$2:$A$222,DB!$C$2:$C$222,""),""))</f>
        <v>NUDAL</v>
      </c>
      <c r="S127" s="3">
        <f t="shared" si="1"/>
        <v>21</v>
      </c>
      <c r="T127" s="3" t="str">
        <f>_xlfn.XLOOKUP(C127,DB!$A$2:$A$222,DB!$D$2:$D$222,"")</f>
        <v>Sector 3</v>
      </c>
    </row>
    <row r="128" spans="1:20" x14ac:dyDescent="0.2">
      <c r="A128" t="s">
        <v>580</v>
      </c>
      <c r="B128" t="s">
        <v>18</v>
      </c>
      <c r="C128" t="s">
        <v>136</v>
      </c>
      <c r="D128" t="s">
        <v>73</v>
      </c>
      <c r="E128" t="s">
        <v>2538</v>
      </c>
      <c r="F128" s="2">
        <v>46280.879687499997</v>
      </c>
      <c r="G128" t="s">
        <v>22</v>
      </c>
      <c r="H128" t="s">
        <v>270</v>
      </c>
      <c r="I128" s="3">
        <v>360</v>
      </c>
      <c r="J128" t="s">
        <v>24</v>
      </c>
      <c r="K128" t="s">
        <v>216</v>
      </c>
      <c r="L128" s="3">
        <v>859</v>
      </c>
      <c r="M128" t="s">
        <v>52</v>
      </c>
      <c r="N128" s="2">
        <v>46280.924814814818</v>
      </c>
      <c r="O128" s="3">
        <v>360</v>
      </c>
      <c r="P128" t="s">
        <v>27</v>
      </c>
      <c r="Q128" s="3">
        <v>190</v>
      </c>
      <c r="R128" s="3" t="str">
        <f>IF(OR(G128="12R",G128="12L"),_xlfn.XLOOKUP(C128,DB!$A$2:$A$222,DB!$B$2:$B$222,""),IF(OR(G128="30L",G128="30R"),_xlfn.XLOOKUP(C128,DB!$A$2:$A$222,DB!$C$2:$C$222,""),""))</f>
        <v>UDGUV</v>
      </c>
      <c r="S128" s="3">
        <f t="shared" si="1"/>
        <v>21</v>
      </c>
      <c r="T128" s="3" t="str">
        <f>_xlfn.XLOOKUP(C128,DB!$A$2:$A$222,DB!$D$2:$D$222,"")</f>
        <v>Sector 2</v>
      </c>
    </row>
    <row r="129" spans="1:20" x14ac:dyDescent="0.2">
      <c r="A129" t="s">
        <v>532</v>
      </c>
      <c r="B129" t="s">
        <v>18</v>
      </c>
      <c r="C129" t="s">
        <v>186</v>
      </c>
      <c r="D129" t="s">
        <v>49</v>
      </c>
      <c r="E129" t="s">
        <v>3442</v>
      </c>
      <c r="F129" s="2">
        <v>46280.880810185183</v>
      </c>
      <c r="G129" t="s">
        <v>22</v>
      </c>
      <c r="H129" t="s">
        <v>4744</v>
      </c>
      <c r="I129" s="3">
        <v>330</v>
      </c>
      <c r="J129" t="s">
        <v>24</v>
      </c>
      <c r="K129" t="s">
        <v>25</v>
      </c>
      <c r="L129" s="3">
        <v>360</v>
      </c>
      <c r="M129" t="s">
        <v>33</v>
      </c>
      <c r="N129" s="2">
        <v>46280.901145833333</v>
      </c>
      <c r="O129" s="3">
        <v>330</v>
      </c>
      <c r="P129" t="s">
        <v>27</v>
      </c>
      <c r="Q129" s="3">
        <v>40</v>
      </c>
      <c r="R129" s="3" t="str">
        <f>IF(OR(G129="12R",G129="12L"),_xlfn.XLOOKUP(C129,DB!$A$2:$A$222,DB!$B$2:$B$222,""),IF(OR(G129="30L",G129="30R"),_xlfn.XLOOKUP(C129,DB!$A$2:$A$222,DB!$C$2:$C$222,""),""))</f>
        <v>OMSUK</v>
      </c>
      <c r="S129" s="3">
        <f t="shared" si="1"/>
        <v>21</v>
      </c>
      <c r="T129" s="3" t="str">
        <f>_xlfn.XLOOKUP(C129,DB!$A$2:$A$222,DB!$D$2:$D$222,"")</f>
        <v>Sector 3</v>
      </c>
    </row>
    <row r="130" spans="1:20" x14ac:dyDescent="0.2">
      <c r="A130" t="s">
        <v>538</v>
      </c>
      <c r="B130" t="s">
        <v>18</v>
      </c>
      <c r="C130" t="s">
        <v>539</v>
      </c>
      <c r="D130" t="s">
        <v>421</v>
      </c>
      <c r="E130" t="s">
        <v>929</v>
      </c>
      <c r="F130" s="2">
        <v>46280.882395833331</v>
      </c>
      <c r="G130" t="s">
        <v>22</v>
      </c>
      <c r="H130" t="s">
        <v>4745</v>
      </c>
      <c r="I130" s="3">
        <v>390</v>
      </c>
      <c r="J130" t="s">
        <v>24</v>
      </c>
      <c r="K130" t="s">
        <v>25</v>
      </c>
      <c r="L130" s="3">
        <v>136</v>
      </c>
      <c r="M130" t="s">
        <v>45</v>
      </c>
      <c r="N130" s="2">
        <v>46280.89199074074</v>
      </c>
      <c r="O130" s="3">
        <v>237</v>
      </c>
      <c r="P130" t="s">
        <v>46</v>
      </c>
      <c r="Q130" s="3">
        <v>190</v>
      </c>
      <c r="R130" s="3" t="str">
        <f>IF(OR(G130="12R",G130="12L"),_xlfn.XLOOKUP(C130,DB!$A$2:$A$222,DB!$B$2:$B$222,""),IF(OR(G130="30L",G130="30R"),_xlfn.XLOOKUP(C130,DB!$A$2:$A$222,DB!$C$2:$C$222,""),""))</f>
        <v>NUDAL</v>
      </c>
      <c r="S130" s="3">
        <f t="shared" si="1"/>
        <v>21</v>
      </c>
      <c r="T130" s="3" t="str">
        <f>_xlfn.XLOOKUP(C130,DB!$A$2:$A$222,DB!$D$2:$D$222,"")</f>
        <v>Sector 3</v>
      </c>
    </row>
    <row r="131" spans="1:20" x14ac:dyDescent="0.2">
      <c r="A131" t="s">
        <v>525</v>
      </c>
      <c r="B131" t="s">
        <v>18</v>
      </c>
      <c r="C131" t="s">
        <v>341</v>
      </c>
      <c r="D131" t="s">
        <v>155</v>
      </c>
      <c r="E131" t="s">
        <v>820</v>
      </c>
      <c r="F131" s="2">
        <v>46280.884293981479</v>
      </c>
      <c r="G131" t="s">
        <v>22</v>
      </c>
      <c r="H131" t="s">
        <v>4746</v>
      </c>
      <c r="I131" s="3">
        <v>400</v>
      </c>
      <c r="J131" t="s">
        <v>24</v>
      </c>
      <c r="K131" t="s">
        <v>25</v>
      </c>
      <c r="L131" s="3">
        <v>525</v>
      </c>
      <c r="M131" t="s">
        <v>177</v>
      </c>
      <c r="N131" s="2">
        <v>46280.912129629629</v>
      </c>
      <c r="O131" s="3">
        <v>380</v>
      </c>
      <c r="P131" t="s">
        <v>27</v>
      </c>
      <c r="Q131" s="3">
        <v>40</v>
      </c>
      <c r="R131" s="3" t="str">
        <f>IF(OR(G131="12R",G131="12L"),_xlfn.XLOOKUP(C131,DB!$A$2:$A$222,DB!$B$2:$B$222,""),IF(OR(G131="30L",G131="30R"),_xlfn.XLOOKUP(C131,DB!$A$2:$A$222,DB!$C$2:$C$222,""),""))</f>
        <v>ENEBA</v>
      </c>
      <c r="S131" s="3">
        <f t="shared" ref="S131:S194" si="2">HOUR(F131)</f>
        <v>21</v>
      </c>
      <c r="T131" s="3" t="str">
        <f>_xlfn.XLOOKUP(C131,DB!$A$2:$A$222,DB!$D$2:$D$222,"")</f>
        <v>Sector 3</v>
      </c>
    </row>
    <row r="132" spans="1:20" x14ac:dyDescent="0.2">
      <c r="A132" t="s">
        <v>577</v>
      </c>
      <c r="B132" t="s">
        <v>18</v>
      </c>
      <c r="C132" t="s">
        <v>289</v>
      </c>
      <c r="D132" t="s">
        <v>65</v>
      </c>
      <c r="E132" t="s">
        <v>1457</v>
      </c>
      <c r="F132" s="2">
        <v>46280.891064814816</v>
      </c>
      <c r="G132" t="s">
        <v>22</v>
      </c>
      <c r="H132" t="s">
        <v>4747</v>
      </c>
      <c r="I132" s="3">
        <v>380</v>
      </c>
      <c r="J132" t="s">
        <v>24</v>
      </c>
      <c r="K132" t="s">
        <v>25</v>
      </c>
      <c r="L132" s="3">
        <v>830</v>
      </c>
      <c r="M132" t="s">
        <v>289</v>
      </c>
      <c r="N132" s="2">
        <v>46280.936805555553</v>
      </c>
      <c r="O132" s="3">
        <v>15</v>
      </c>
      <c r="P132" t="s">
        <v>27</v>
      </c>
      <c r="Q132" s="3">
        <v>190</v>
      </c>
      <c r="R132" s="3" t="str">
        <f>IF(OR(G132="12R",G132="12L"),_xlfn.XLOOKUP(C132,DB!$A$2:$A$222,DB!$B$2:$B$222,""),IF(OR(G132="30L",G132="30R"),_xlfn.XLOOKUP(C132,DB!$A$2:$A$222,DB!$C$2:$C$222,""),""))</f>
        <v>UDGUV</v>
      </c>
      <c r="S132" s="3">
        <f t="shared" si="2"/>
        <v>21</v>
      </c>
      <c r="T132" s="3" t="str">
        <f>_xlfn.XLOOKUP(C132,DB!$A$2:$A$222,DB!$D$2:$D$222,"")</f>
        <v>Sector 2</v>
      </c>
    </row>
    <row r="133" spans="1:20" x14ac:dyDescent="0.2">
      <c r="A133" t="s">
        <v>547</v>
      </c>
      <c r="B133" t="s">
        <v>18</v>
      </c>
      <c r="C133" t="s">
        <v>35</v>
      </c>
      <c r="D133" t="s">
        <v>65</v>
      </c>
      <c r="E133" t="s">
        <v>232</v>
      </c>
      <c r="F133" s="2">
        <v>46280.894814814812</v>
      </c>
      <c r="G133" t="s">
        <v>22</v>
      </c>
      <c r="H133" t="s">
        <v>4748</v>
      </c>
      <c r="I133" s="3">
        <v>370</v>
      </c>
      <c r="J133" t="s">
        <v>24</v>
      </c>
      <c r="K133" t="s">
        <v>25</v>
      </c>
      <c r="L133" s="3">
        <v>884</v>
      </c>
      <c r="M133" t="s">
        <v>39</v>
      </c>
      <c r="N133" s="2">
        <v>46280.942118055558</v>
      </c>
      <c r="O133" s="3">
        <v>370</v>
      </c>
      <c r="P133" t="s">
        <v>27</v>
      </c>
      <c r="Q133" s="3">
        <v>190</v>
      </c>
      <c r="R133" s="3" t="str">
        <f>IF(OR(G133="12R",G133="12L"),_xlfn.XLOOKUP(C133,DB!$A$2:$A$222,DB!$B$2:$B$222,""),IF(OR(G133="30L",G133="30R"),_xlfn.XLOOKUP(C133,DB!$A$2:$A$222,DB!$C$2:$C$222,""),""))</f>
        <v>UDGUV</v>
      </c>
      <c r="S133" s="3">
        <f t="shared" si="2"/>
        <v>21</v>
      </c>
      <c r="T133" s="3" t="str">
        <f>_xlfn.XLOOKUP(C133,DB!$A$2:$A$222,DB!$D$2:$D$222,"")</f>
        <v>Sector 2</v>
      </c>
    </row>
    <row r="134" spans="1:20" x14ac:dyDescent="0.2">
      <c r="A134" t="s">
        <v>542</v>
      </c>
      <c r="B134" t="s">
        <v>18</v>
      </c>
      <c r="C134" t="s">
        <v>543</v>
      </c>
      <c r="D134" t="s">
        <v>165</v>
      </c>
      <c r="E134" t="s">
        <v>4749</v>
      </c>
      <c r="F134" s="2">
        <v>46280.898194444446</v>
      </c>
      <c r="G134" t="s">
        <v>22</v>
      </c>
      <c r="H134" t="s">
        <v>4750</v>
      </c>
      <c r="I134" s="3">
        <v>320</v>
      </c>
      <c r="J134" t="s">
        <v>24</v>
      </c>
      <c r="K134" t="s">
        <v>25</v>
      </c>
      <c r="L134" s="3">
        <v>537</v>
      </c>
      <c r="M134" t="s">
        <v>177</v>
      </c>
      <c r="N134" s="2">
        <v>46280.926493055558</v>
      </c>
      <c r="O134" s="3">
        <v>320</v>
      </c>
      <c r="P134" t="s">
        <v>27</v>
      </c>
      <c r="Q134" s="3">
        <v>40</v>
      </c>
      <c r="R134" s="3" t="str">
        <f>IF(OR(G134="12R",G134="12L"),_xlfn.XLOOKUP(C134,DB!$A$2:$A$222,DB!$B$2:$B$222,""),IF(OR(G134="30L",G134="30R"),_xlfn.XLOOKUP(C134,DB!$A$2:$A$222,DB!$C$2:$C$222,""),""))</f>
        <v>OMSUK</v>
      </c>
      <c r="S134" s="3">
        <f t="shared" si="2"/>
        <v>21</v>
      </c>
      <c r="T134" s="3" t="str">
        <f>_xlfn.XLOOKUP(C134,DB!$A$2:$A$222,DB!$D$2:$D$222,"")</f>
        <v>Sector 3</v>
      </c>
    </row>
    <row r="135" spans="1:20" x14ac:dyDescent="0.2">
      <c r="A135" t="s">
        <v>566</v>
      </c>
      <c r="B135" t="s">
        <v>18</v>
      </c>
      <c r="C135" t="s">
        <v>19</v>
      </c>
      <c r="D135" t="s">
        <v>65</v>
      </c>
      <c r="E135" t="s">
        <v>606</v>
      </c>
      <c r="F135" s="2">
        <v>46280.902442129627</v>
      </c>
      <c r="G135" t="s">
        <v>22</v>
      </c>
      <c r="H135" t="s">
        <v>4751</v>
      </c>
      <c r="I135" s="3">
        <v>380</v>
      </c>
      <c r="J135" t="s">
        <v>24</v>
      </c>
      <c r="K135" t="s">
        <v>25</v>
      </c>
      <c r="L135" s="3">
        <v>860</v>
      </c>
      <c r="M135" t="s">
        <v>26</v>
      </c>
      <c r="N135" s="2">
        <v>46280.948877314811</v>
      </c>
      <c r="O135" s="3">
        <v>380</v>
      </c>
      <c r="P135" t="s">
        <v>27</v>
      </c>
      <c r="Q135" s="3">
        <v>190</v>
      </c>
      <c r="R135" s="3" t="str">
        <f>IF(OR(G135="12R",G135="12L"),_xlfn.XLOOKUP(C135,DB!$A$2:$A$222,DB!$B$2:$B$222,""),IF(OR(G135="30L",G135="30R"),_xlfn.XLOOKUP(C135,DB!$A$2:$A$222,DB!$C$2:$C$222,""),""))</f>
        <v>UDGUV</v>
      </c>
      <c r="S135" s="3">
        <f t="shared" si="2"/>
        <v>21</v>
      </c>
      <c r="T135" s="3" t="str">
        <f>_xlfn.XLOOKUP(C135,DB!$A$2:$A$222,DB!$D$2:$D$222,"")</f>
        <v>Sector 2</v>
      </c>
    </row>
    <row r="136" spans="1:20" x14ac:dyDescent="0.2">
      <c r="A136" t="s">
        <v>550</v>
      </c>
      <c r="B136" t="s">
        <v>18</v>
      </c>
      <c r="C136" t="s">
        <v>551</v>
      </c>
      <c r="D136" t="s">
        <v>30</v>
      </c>
      <c r="E136" t="s">
        <v>4752</v>
      </c>
      <c r="F136" s="2">
        <v>46280.906608796293</v>
      </c>
      <c r="G136" t="s">
        <v>22</v>
      </c>
      <c r="H136" t="s">
        <v>4753</v>
      </c>
      <c r="I136" s="3">
        <v>360</v>
      </c>
      <c r="J136" t="s">
        <v>24</v>
      </c>
      <c r="K136" t="s">
        <v>25</v>
      </c>
      <c r="L136" s="3">
        <v>536</v>
      </c>
      <c r="M136" t="s">
        <v>177</v>
      </c>
      <c r="N136" s="2">
        <v>46280.935682870368</v>
      </c>
      <c r="O136" s="3">
        <v>360</v>
      </c>
      <c r="P136" t="s">
        <v>27</v>
      </c>
      <c r="Q136" s="3">
        <v>40</v>
      </c>
      <c r="R136" s="3" t="str">
        <f>IF(OR(G136="12R",G136="12L"),_xlfn.XLOOKUP(C136,DB!$A$2:$A$222,DB!$B$2:$B$222,""),IF(OR(G136="30L",G136="30R"),_xlfn.XLOOKUP(C136,DB!$A$2:$A$222,DB!$C$2:$C$222,""),""))</f>
        <v>OMSUK</v>
      </c>
      <c r="S136" s="3">
        <f t="shared" si="2"/>
        <v>21</v>
      </c>
      <c r="T136" s="3" t="str">
        <f>_xlfn.XLOOKUP(C136,DB!$A$2:$A$222,DB!$D$2:$D$222,"")</f>
        <v>Sector 3</v>
      </c>
    </row>
    <row r="137" spans="1:20" x14ac:dyDescent="0.2">
      <c r="A137" t="s">
        <v>569</v>
      </c>
      <c r="B137" t="s">
        <v>18</v>
      </c>
      <c r="C137" t="s">
        <v>154</v>
      </c>
      <c r="D137" t="s">
        <v>174</v>
      </c>
      <c r="E137" t="s">
        <v>1895</v>
      </c>
      <c r="F137" s="2">
        <v>46280.913726851853</v>
      </c>
      <c r="G137" t="s">
        <v>22</v>
      </c>
      <c r="H137" t="s">
        <v>4754</v>
      </c>
      <c r="I137" s="3">
        <v>350</v>
      </c>
      <c r="J137" t="s">
        <v>24</v>
      </c>
      <c r="K137" t="s">
        <v>25</v>
      </c>
      <c r="L137" s="3">
        <v>151</v>
      </c>
      <c r="M137" t="s">
        <v>158</v>
      </c>
      <c r="N137" s="2">
        <v>46280.924108796295</v>
      </c>
      <c r="O137" s="3">
        <v>286</v>
      </c>
      <c r="P137" t="s">
        <v>27</v>
      </c>
      <c r="Q137" s="3">
        <v>190</v>
      </c>
      <c r="R137" s="3" t="str">
        <f>IF(OR(G137="12R",G137="12L"),_xlfn.XLOOKUP(C137,DB!$A$2:$A$222,DB!$B$2:$B$222,""),IF(OR(G137="30L",G137="30R"),_xlfn.XLOOKUP(C137,DB!$A$2:$A$222,DB!$C$2:$C$222,""),""))</f>
        <v>TAKUX</v>
      </c>
      <c r="S137" s="3">
        <f t="shared" si="2"/>
        <v>21</v>
      </c>
      <c r="T137" s="3" t="str">
        <f>_xlfn.XLOOKUP(C137,DB!$A$2:$A$222,DB!$D$2:$D$222,"")</f>
        <v>Sector 7</v>
      </c>
    </row>
    <row r="138" spans="1:20" x14ac:dyDescent="0.2">
      <c r="A138" t="s">
        <v>572</v>
      </c>
      <c r="B138" t="s">
        <v>18</v>
      </c>
      <c r="C138" t="s">
        <v>333</v>
      </c>
      <c r="D138" t="s">
        <v>36</v>
      </c>
      <c r="E138" t="s">
        <v>4755</v>
      </c>
      <c r="F138" s="2">
        <v>46280.919548611113</v>
      </c>
      <c r="G138" t="s">
        <v>22</v>
      </c>
      <c r="H138" t="s">
        <v>4756</v>
      </c>
      <c r="I138" s="3">
        <v>330</v>
      </c>
      <c r="J138" t="s">
        <v>24</v>
      </c>
      <c r="K138" t="s">
        <v>25</v>
      </c>
      <c r="L138" s="3">
        <v>153</v>
      </c>
      <c r="M138" t="s">
        <v>158</v>
      </c>
      <c r="N138" s="2">
        <v>46280.930208333331</v>
      </c>
      <c r="O138" s="3">
        <v>249</v>
      </c>
      <c r="P138" t="s">
        <v>27</v>
      </c>
      <c r="Q138" s="3">
        <v>190</v>
      </c>
      <c r="R138" s="3" t="str">
        <f>IF(OR(G138="12R",G138="12L"),_xlfn.XLOOKUP(C138,DB!$A$2:$A$222,DB!$B$2:$B$222,""),IF(OR(G138="30L",G138="30R"),_xlfn.XLOOKUP(C138,DB!$A$2:$A$222,DB!$C$2:$C$222,""),""))</f>
        <v>TAKUX</v>
      </c>
      <c r="S138" s="3">
        <f t="shared" si="2"/>
        <v>22</v>
      </c>
      <c r="T138" s="3" t="str">
        <f>_xlfn.XLOOKUP(C138,DB!$A$2:$A$222,DB!$D$2:$D$222,"")</f>
        <v>Sector 7</v>
      </c>
    </row>
    <row r="139" spans="1:20" x14ac:dyDescent="0.2">
      <c r="A139" t="s">
        <v>575</v>
      </c>
      <c r="B139" t="s">
        <v>18</v>
      </c>
      <c r="C139" t="s">
        <v>95</v>
      </c>
      <c r="D139" t="s">
        <v>65</v>
      </c>
      <c r="E139" t="s">
        <v>145</v>
      </c>
      <c r="F139" s="2">
        <v>46280.920370370368</v>
      </c>
      <c r="G139" t="s">
        <v>22</v>
      </c>
      <c r="H139" t="s">
        <v>4757</v>
      </c>
      <c r="I139" s="3">
        <v>380</v>
      </c>
      <c r="J139" t="s">
        <v>24</v>
      </c>
      <c r="K139" t="s">
        <v>25</v>
      </c>
      <c r="L139" s="3">
        <v>734</v>
      </c>
      <c r="M139" t="s">
        <v>95</v>
      </c>
      <c r="N139" s="2">
        <v>46280.963101851848</v>
      </c>
      <c r="O139" s="3">
        <v>0</v>
      </c>
      <c r="P139" t="s">
        <v>27</v>
      </c>
      <c r="Q139" s="3">
        <v>190</v>
      </c>
      <c r="R139" s="3" t="str">
        <f>IF(OR(G139="12R",G139="12L"),_xlfn.XLOOKUP(C139,DB!$A$2:$A$222,DB!$B$2:$B$222,""),IF(OR(G139="30L",G139="30R"),_xlfn.XLOOKUP(C139,DB!$A$2:$A$222,DB!$C$2:$C$222,""),""))</f>
        <v>UDGUV</v>
      </c>
      <c r="S139" s="3">
        <f t="shared" si="2"/>
        <v>22</v>
      </c>
      <c r="T139" s="3" t="str">
        <f>_xlfn.XLOOKUP(C139,DB!$A$2:$A$222,DB!$D$2:$D$222,"")</f>
        <v>Sector 2</v>
      </c>
    </row>
    <row r="140" spans="1:20" x14ac:dyDescent="0.2">
      <c r="A140" t="s">
        <v>4758</v>
      </c>
      <c r="B140" t="s">
        <v>18</v>
      </c>
      <c r="C140" t="s">
        <v>1772</v>
      </c>
      <c r="D140" t="s">
        <v>4022</v>
      </c>
      <c r="F140" s="2">
        <v>46280.921863425923</v>
      </c>
      <c r="G140" t="s">
        <v>22</v>
      </c>
      <c r="H140" t="s">
        <v>244</v>
      </c>
      <c r="I140" s="3">
        <v>165</v>
      </c>
      <c r="J140" t="s">
        <v>196</v>
      </c>
      <c r="K140" t="s">
        <v>27</v>
      </c>
      <c r="L140" s="3">
        <v>110</v>
      </c>
      <c r="M140" t="s">
        <v>1772</v>
      </c>
      <c r="N140" s="2">
        <v>46280.936342592591</v>
      </c>
      <c r="O140" s="3">
        <v>5</v>
      </c>
      <c r="P140" t="s">
        <v>27</v>
      </c>
      <c r="Q140" s="3">
        <v>15</v>
      </c>
      <c r="R140" s="3" t="str">
        <f>IF(OR(G140="12R",G140="12L"),_xlfn.XLOOKUP(C140,DB!$A$2:$A$222,DB!$B$2:$B$222,""),IF(OR(G140="30L",G140="30R"),_xlfn.XLOOKUP(C140,DB!$A$2:$A$222,DB!$C$2:$C$222,""),""))</f>
        <v/>
      </c>
      <c r="S140" s="3">
        <f t="shared" si="2"/>
        <v>22</v>
      </c>
      <c r="T140" s="3" t="str">
        <f>_xlfn.XLOOKUP(C140,DB!$A$2:$A$222,DB!$D$2:$D$222,"")</f>
        <v/>
      </c>
    </row>
    <row r="141" spans="1:20" x14ac:dyDescent="0.2">
      <c r="A141" t="s">
        <v>583</v>
      </c>
      <c r="B141" t="s">
        <v>18</v>
      </c>
      <c r="C141" t="s">
        <v>35</v>
      </c>
      <c r="D141" t="s">
        <v>73</v>
      </c>
      <c r="E141" t="s">
        <v>132</v>
      </c>
      <c r="F141" s="2">
        <v>46280.923310185186</v>
      </c>
      <c r="G141" t="s">
        <v>22</v>
      </c>
      <c r="H141" t="s">
        <v>4759</v>
      </c>
      <c r="I141" s="3">
        <v>340</v>
      </c>
      <c r="J141" t="s">
        <v>24</v>
      </c>
      <c r="K141" t="s">
        <v>25</v>
      </c>
      <c r="L141" s="3">
        <v>871</v>
      </c>
      <c r="M141" t="s">
        <v>39</v>
      </c>
      <c r="N141" s="2">
        <v>46280.968726851854</v>
      </c>
      <c r="O141" s="3">
        <v>340</v>
      </c>
      <c r="P141" t="s">
        <v>27</v>
      </c>
      <c r="Q141" s="3">
        <v>190</v>
      </c>
      <c r="R141" s="3" t="str">
        <f>IF(OR(G141="12R",G141="12L"),_xlfn.XLOOKUP(C141,DB!$A$2:$A$222,DB!$B$2:$B$222,""),IF(OR(G141="30L",G141="30R"),_xlfn.XLOOKUP(C141,DB!$A$2:$A$222,DB!$C$2:$C$222,""),""))</f>
        <v>UDGUV</v>
      </c>
      <c r="S141" s="3">
        <f t="shared" si="2"/>
        <v>22</v>
      </c>
      <c r="T141" s="3" t="str">
        <f>_xlfn.XLOOKUP(C141,DB!$A$2:$A$222,DB!$D$2:$D$222,"")</f>
        <v>Sector 2</v>
      </c>
    </row>
    <row r="142" spans="1:20" x14ac:dyDescent="0.2">
      <c r="A142" t="s">
        <v>1317</v>
      </c>
      <c r="B142" t="s">
        <v>18</v>
      </c>
      <c r="C142" t="s">
        <v>83</v>
      </c>
      <c r="D142" t="s">
        <v>1203</v>
      </c>
      <c r="F142" s="2">
        <v>46280.935902777775</v>
      </c>
      <c r="G142" t="s">
        <v>22</v>
      </c>
      <c r="H142" t="s">
        <v>244</v>
      </c>
      <c r="I142" s="3">
        <v>85</v>
      </c>
      <c r="J142" t="s">
        <v>196</v>
      </c>
      <c r="K142" t="s">
        <v>62</v>
      </c>
      <c r="L142" s="3">
        <v>289</v>
      </c>
      <c r="M142" t="s">
        <v>83</v>
      </c>
      <c r="N142" s="2">
        <v>46280.977881944447</v>
      </c>
      <c r="O142" s="3">
        <v>0</v>
      </c>
      <c r="P142" t="s">
        <v>192</v>
      </c>
      <c r="Q142" s="3">
        <v>15</v>
      </c>
      <c r="R142" s="3" t="str">
        <f>IF(OR(G142="12R",G142="12L"),_xlfn.XLOOKUP(C142,DB!$A$2:$A$222,DB!$B$2:$B$222,""),IF(OR(G142="30L",G142="30R"),_xlfn.XLOOKUP(C142,DB!$A$2:$A$222,DB!$C$2:$C$222,""),""))</f>
        <v>UDGUV</v>
      </c>
      <c r="S142" s="3">
        <f t="shared" si="2"/>
        <v>22</v>
      </c>
      <c r="T142" s="3" t="str">
        <f>_xlfn.XLOOKUP(C142,DB!$A$2:$A$222,DB!$D$2:$D$222,"")</f>
        <v>Sector 2</v>
      </c>
    </row>
    <row r="143" spans="1:20" x14ac:dyDescent="0.2">
      <c r="A143" t="s">
        <v>585</v>
      </c>
      <c r="B143" t="s">
        <v>18</v>
      </c>
      <c r="C143" t="s">
        <v>164</v>
      </c>
      <c r="D143" t="s">
        <v>49</v>
      </c>
      <c r="E143" t="s">
        <v>187</v>
      </c>
      <c r="F143" s="2">
        <v>46280.943055555559</v>
      </c>
      <c r="G143" t="s">
        <v>22</v>
      </c>
      <c r="H143" t="s">
        <v>4760</v>
      </c>
      <c r="I143" s="3">
        <v>380</v>
      </c>
      <c r="J143" t="s">
        <v>24</v>
      </c>
      <c r="K143" t="s">
        <v>25</v>
      </c>
      <c r="L143" s="3">
        <v>536</v>
      </c>
      <c r="M143" t="s">
        <v>177</v>
      </c>
      <c r="N143" s="2">
        <v>46280.970752314817</v>
      </c>
      <c r="O143" s="3">
        <v>380</v>
      </c>
      <c r="P143" t="s">
        <v>27</v>
      </c>
      <c r="Q143" s="3">
        <v>40</v>
      </c>
      <c r="R143" s="3" t="str">
        <f>IF(OR(G143="12R",G143="12L"),_xlfn.XLOOKUP(C143,DB!$A$2:$A$222,DB!$B$2:$B$222,""),IF(OR(G143="30L",G143="30R"),_xlfn.XLOOKUP(C143,DB!$A$2:$A$222,DB!$C$2:$C$222,""),""))</f>
        <v>ENEBA</v>
      </c>
      <c r="S143" s="3">
        <f t="shared" si="2"/>
        <v>22</v>
      </c>
      <c r="T143" s="3" t="str">
        <f>_xlfn.XLOOKUP(C143,DB!$A$2:$A$222,DB!$D$2:$D$222,"")</f>
        <v>Sector 3</v>
      </c>
    </row>
    <row r="144" spans="1:20" x14ac:dyDescent="0.2">
      <c r="A144" t="s">
        <v>594</v>
      </c>
      <c r="B144" t="s">
        <v>18</v>
      </c>
      <c r="C144" t="s">
        <v>35</v>
      </c>
      <c r="D144" t="s">
        <v>65</v>
      </c>
      <c r="E144" t="s">
        <v>1804</v>
      </c>
      <c r="F144" s="2">
        <v>46280.946134259262</v>
      </c>
      <c r="G144" t="s">
        <v>22</v>
      </c>
      <c r="H144" t="s">
        <v>4761</v>
      </c>
      <c r="I144" s="3">
        <v>360</v>
      </c>
      <c r="J144" t="s">
        <v>24</v>
      </c>
      <c r="K144" t="s">
        <v>25</v>
      </c>
      <c r="L144" s="3">
        <v>878</v>
      </c>
      <c r="M144" t="s">
        <v>39</v>
      </c>
      <c r="N144" s="2">
        <v>46280.992962962962</v>
      </c>
      <c r="O144" s="3">
        <v>356</v>
      </c>
      <c r="P144" t="s">
        <v>27</v>
      </c>
      <c r="Q144" s="3">
        <v>190</v>
      </c>
      <c r="R144" s="3" t="str">
        <f>IF(OR(G144="12R",G144="12L"),_xlfn.XLOOKUP(C144,DB!$A$2:$A$222,DB!$B$2:$B$222,""),IF(OR(G144="30L",G144="30R"),_xlfn.XLOOKUP(C144,DB!$A$2:$A$222,DB!$C$2:$C$222,""),""))</f>
        <v>UDGUV</v>
      </c>
      <c r="S144" s="3">
        <f t="shared" si="2"/>
        <v>22</v>
      </c>
      <c r="T144" s="3" t="str">
        <f>_xlfn.XLOOKUP(C144,DB!$A$2:$A$222,DB!$D$2:$D$222,"")</f>
        <v>Sector 2</v>
      </c>
    </row>
    <row r="145" spans="1:20" x14ac:dyDescent="0.2">
      <c r="A145" t="s">
        <v>591</v>
      </c>
      <c r="B145" t="s">
        <v>18</v>
      </c>
      <c r="C145" t="s">
        <v>592</v>
      </c>
      <c r="D145" t="s">
        <v>36</v>
      </c>
      <c r="E145" t="s">
        <v>957</v>
      </c>
      <c r="F145" s="2">
        <v>46280.948333333334</v>
      </c>
      <c r="G145" t="s">
        <v>22</v>
      </c>
      <c r="H145" t="s">
        <v>4762</v>
      </c>
      <c r="I145" s="3">
        <v>380</v>
      </c>
      <c r="J145" t="s">
        <v>24</v>
      </c>
      <c r="K145" t="s">
        <v>25</v>
      </c>
      <c r="L145" s="3">
        <v>859</v>
      </c>
      <c r="M145" t="s">
        <v>52</v>
      </c>
      <c r="N145" s="2">
        <v>46280.99459490741</v>
      </c>
      <c r="O145" s="3">
        <v>380</v>
      </c>
      <c r="P145" t="s">
        <v>27</v>
      </c>
      <c r="Q145" s="3">
        <v>190</v>
      </c>
      <c r="R145" s="3" t="str">
        <f>IF(OR(G145="12R",G145="12L"),_xlfn.XLOOKUP(C145,DB!$A$2:$A$222,DB!$B$2:$B$222,""),IF(OR(G145="30L",G145="30R"),_xlfn.XLOOKUP(C145,DB!$A$2:$A$222,DB!$C$2:$C$222,""),""))</f>
        <v>UDGUV</v>
      </c>
      <c r="S145" s="3">
        <f t="shared" si="2"/>
        <v>22</v>
      </c>
      <c r="T145" s="3" t="str">
        <f>_xlfn.XLOOKUP(C145,DB!$A$2:$A$222,DB!$D$2:$D$222,"")</f>
        <v>Sector 2</v>
      </c>
    </row>
    <row r="146" spans="1:20" x14ac:dyDescent="0.2">
      <c r="A146" t="s">
        <v>599</v>
      </c>
      <c r="B146" t="s">
        <v>18</v>
      </c>
      <c r="C146" t="s">
        <v>113</v>
      </c>
      <c r="D146" t="s">
        <v>114</v>
      </c>
      <c r="E146" t="s">
        <v>4763</v>
      </c>
      <c r="F146" s="2">
        <v>46280.951655092591</v>
      </c>
      <c r="G146" t="s">
        <v>22</v>
      </c>
      <c r="H146" t="s">
        <v>4764</v>
      </c>
      <c r="I146" s="3">
        <v>350</v>
      </c>
      <c r="J146" t="s">
        <v>24</v>
      </c>
      <c r="K146" t="s">
        <v>25</v>
      </c>
      <c r="L146" s="3">
        <v>134</v>
      </c>
      <c r="M146" t="s">
        <v>4765</v>
      </c>
      <c r="N146" s="2">
        <v>46280.96162037037</v>
      </c>
      <c r="O146" s="3">
        <v>196</v>
      </c>
      <c r="P146" t="s">
        <v>46</v>
      </c>
      <c r="Q146" s="3">
        <v>190</v>
      </c>
      <c r="R146" s="3" t="str">
        <f>IF(OR(G146="12R",G146="12L"),_xlfn.XLOOKUP(C146,DB!$A$2:$A$222,DB!$B$2:$B$222,""),IF(OR(G146="30L",G146="30R"),_xlfn.XLOOKUP(C146,DB!$A$2:$A$222,DB!$C$2:$C$222,""),""))</f>
        <v>NUDAL</v>
      </c>
      <c r="S146" s="3">
        <f t="shared" si="2"/>
        <v>22</v>
      </c>
      <c r="T146" s="3" t="str">
        <f>_xlfn.XLOOKUP(C146,DB!$A$2:$A$222,DB!$D$2:$D$222,"")</f>
        <v>Sector 3</v>
      </c>
    </row>
    <row r="147" spans="1:20" x14ac:dyDescent="0.2">
      <c r="A147" t="s">
        <v>588</v>
      </c>
      <c r="B147" t="s">
        <v>18</v>
      </c>
      <c r="C147" t="s">
        <v>589</v>
      </c>
      <c r="D147" t="s">
        <v>36</v>
      </c>
      <c r="E147" t="s">
        <v>4387</v>
      </c>
      <c r="F147" s="2">
        <v>46280.954016203701</v>
      </c>
      <c r="G147" t="s">
        <v>22</v>
      </c>
      <c r="H147" t="s">
        <v>4766</v>
      </c>
      <c r="I147" s="3">
        <v>360</v>
      </c>
      <c r="J147" t="s">
        <v>24</v>
      </c>
      <c r="K147" t="s">
        <v>25</v>
      </c>
      <c r="L147" s="3">
        <v>873</v>
      </c>
      <c r="M147" t="s">
        <v>1379</v>
      </c>
      <c r="N147" s="2">
        <v>46281.000567129631</v>
      </c>
      <c r="O147" s="3">
        <v>340</v>
      </c>
      <c r="P147" t="s">
        <v>27</v>
      </c>
      <c r="Q147" s="3">
        <v>190</v>
      </c>
      <c r="R147" s="3" t="str">
        <f>IF(OR(G147="12R",G147="12L"),_xlfn.XLOOKUP(C147,DB!$A$2:$A$222,DB!$B$2:$B$222,""),IF(OR(G147="30L",G147="30R"),_xlfn.XLOOKUP(C147,DB!$A$2:$A$222,DB!$C$2:$C$222,""),""))</f>
        <v>UDGUV</v>
      </c>
      <c r="S147" s="3">
        <f t="shared" si="2"/>
        <v>22</v>
      </c>
      <c r="T147" s="3" t="str">
        <f>_xlfn.XLOOKUP(C147,DB!$A$2:$A$222,DB!$D$2:$D$222,"")</f>
        <v>Sector 2</v>
      </c>
    </row>
    <row r="148" spans="1:20" x14ac:dyDescent="0.2">
      <c r="A148" t="s">
        <v>596</v>
      </c>
      <c r="B148" t="s">
        <v>18</v>
      </c>
      <c r="C148" t="s">
        <v>337</v>
      </c>
      <c r="D148" t="s">
        <v>65</v>
      </c>
      <c r="E148" t="s">
        <v>4235</v>
      </c>
      <c r="F148" s="2">
        <v>46280.955694444441</v>
      </c>
      <c r="G148" t="s">
        <v>22</v>
      </c>
      <c r="H148" t="s">
        <v>4767</v>
      </c>
      <c r="I148" s="3">
        <v>380</v>
      </c>
      <c r="J148" t="s">
        <v>24</v>
      </c>
      <c r="K148" t="s">
        <v>25</v>
      </c>
      <c r="L148" s="3">
        <v>853</v>
      </c>
      <c r="M148" t="s">
        <v>52</v>
      </c>
      <c r="N148" s="2">
        <v>46281.001805555556</v>
      </c>
      <c r="O148" s="3">
        <v>380</v>
      </c>
      <c r="P148" t="s">
        <v>27</v>
      </c>
      <c r="Q148" s="3">
        <v>190</v>
      </c>
      <c r="R148" s="3" t="str">
        <f>IF(OR(G148="12R",G148="12L"),_xlfn.XLOOKUP(C148,DB!$A$2:$A$222,DB!$B$2:$B$222,""),IF(OR(G148="30L",G148="30R"),_xlfn.XLOOKUP(C148,DB!$A$2:$A$222,DB!$C$2:$C$222,""),""))</f>
        <v>UDGUV</v>
      </c>
      <c r="S148" s="3">
        <f t="shared" si="2"/>
        <v>22</v>
      </c>
      <c r="T148" s="3" t="str">
        <f>_xlfn.XLOOKUP(C148,DB!$A$2:$A$222,DB!$D$2:$D$222,"")</f>
        <v>Sector 2</v>
      </c>
    </row>
    <row r="149" spans="1:20" x14ac:dyDescent="0.2">
      <c r="A149" t="s">
        <v>602</v>
      </c>
      <c r="B149" t="s">
        <v>18</v>
      </c>
      <c r="C149" t="s">
        <v>48</v>
      </c>
      <c r="D149" t="s">
        <v>49</v>
      </c>
      <c r="E149" t="s">
        <v>1933</v>
      </c>
      <c r="F149" s="2">
        <v>46280.957280092596</v>
      </c>
      <c r="G149" t="s">
        <v>22</v>
      </c>
      <c r="H149" t="s">
        <v>4768</v>
      </c>
      <c r="I149" s="3">
        <v>360</v>
      </c>
      <c r="J149" t="s">
        <v>24</v>
      </c>
      <c r="K149" t="s">
        <v>25</v>
      </c>
      <c r="L149" s="3">
        <v>868</v>
      </c>
      <c r="M149" t="s">
        <v>52</v>
      </c>
      <c r="N149" s="2">
        <v>46281.002743055556</v>
      </c>
      <c r="O149" s="3">
        <v>360</v>
      </c>
      <c r="P149" t="s">
        <v>27</v>
      </c>
      <c r="Q149" s="3">
        <v>190</v>
      </c>
      <c r="R149" s="3" t="str">
        <f>IF(OR(G149="12R",G149="12L"),_xlfn.XLOOKUP(C149,DB!$A$2:$A$222,DB!$B$2:$B$222,""),IF(OR(G149="30L",G149="30R"),_xlfn.XLOOKUP(C149,DB!$A$2:$A$222,DB!$C$2:$C$222,""),""))</f>
        <v>UDGUV</v>
      </c>
      <c r="S149" s="3">
        <f t="shared" si="2"/>
        <v>22</v>
      </c>
      <c r="T149" s="3" t="str">
        <f>_xlfn.XLOOKUP(C149,DB!$A$2:$A$222,DB!$D$2:$D$222,"")</f>
        <v>Sector 2</v>
      </c>
    </row>
    <row r="150" spans="1:20" x14ac:dyDescent="0.2">
      <c r="A150" t="s">
        <v>608</v>
      </c>
      <c r="B150" t="s">
        <v>18</v>
      </c>
      <c r="C150" t="s">
        <v>453</v>
      </c>
      <c r="D150" t="s">
        <v>165</v>
      </c>
      <c r="E150" t="s">
        <v>544</v>
      </c>
      <c r="F150" s="2">
        <v>46280.959594907406</v>
      </c>
      <c r="G150" t="s">
        <v>22</v>
      </c>
      <c r="H150" t="s">
        <v>4769</v>
      </c>
      <c r="I150" s="3">
        <v>320</v>
      </c>
      <c r="J150" t="s">
        <v>24</v>
      </c>
      <c r="K150" t="s">
        <v>25</v>
      </c>
      <c r="L150" s="3">
        <v>534</v>
      </c>
      <c r="M150" t="s">
        <v>177</v>
      </c>
      <c r="N150" s="2">
        <v>46280.987384259257</v>
      </c>
      <c r="O150" s="3">
        <v>320</v>
      </c>
      <c r="P150" t="s">
        <v>27</v>
      </c>
      <c r="Q150" s="3">
        <v>40</v>
      </c>
      <c r="R150" s="3" t="str">
        <f>IF(OR(G150="12R",G150="12L"),_xlfn.XLOOKUP(C150,DB!$A$2:$A$222,DB!$B$2:$B$222,""),IF(OR(G150="30L",G150="30R"),_xlfn.XLOOKUP(C150,DB!$A$2:$A$222,DB!$C$2:$C$222,""),""))</f>
        <v>UDGUV</v>
      </c>
      <c r="S150" s="3">
        <f t="shared" si="2"/>
        <v>23</v>
      </c>
      <c r="T150" s="3" t="str">
        <f>_xlfn.XLOOKUP(C150,DB!$A$2:$A$222,DB!$D$2:$D$222,"")</f>
        <v>Sector 2</v>
      </c>
    </row>
    <row r="151" spans="1:20" x14ac:dyDescent="0.2">
      <c r="A151" t="s">
        <v>528</v>
      </c>
      <c r="B151" t="s">
        <v>18</v>
      </c>
      <c r="C151" t="s">
        <v>529</v>
      </c>
      <c r="D151" t="s">
        <v>49</v>
      </c>
      <c r="E151" t="s">
        <v>4770</v>
      </c>
      <c r="F151" s="2">
        <v>46280.96298611111</v>
      </c>
      <c r="G151" t="s">
        <v>22</v>
      </c>
      <c r="H151" t="s">
        <v>4771</v>
      </c>
      <c r="I151" s="3">
        <v>300</v>
      </c>
      <c r="J151" t="s">
        <v>24</v>
      </c>
      <c r="K151" t="s">
        <v>25</v>
      </c>
      <c r="L151" s="3">
        <v>743</v>
      </c>
      <c r="M151" t="s">
        <v>344</v>
      </c>
      <c r="N151" s="2">
        <v>46280.999861111108</v>
      </c>
      <c r="O151" s="3">
        <v>300</v>
      </c>
      <c r="P151" t="s">
        <v>27</v>
      </c>
      <c r="Q151" s="3">
        <v>190</v>
      </c>
      <c r="R151" s="3" t="str">
        <f>IF(OR(G151="12R",G151="12L"),_xlfn.XLOOKUP(C151,DB!$A$2:$A$222,DB!$B$2:$B$222,""),IF(OR(G151="30L",G151="30R"),_xlfn.XLOOKUP(C151,DB!$A$2:$A$222,DB!$C$2:$C$222,""),""))</f>
        <v>UDGUV</v>
      </c>
      <c r="S151" s="3">
        <f t="shared" si="2"/>
        <v>23</v>
      </c>
      <c r="T151" s="3" t="str">
        <f>_xlfn.XLOOKUP(C151,DB!$A$2:$A$222,DB!$D$2:$D$222,"")</f>
        <v>Sector 2</v>
      </c>
    </row>
    <row r="152" spans="1:20" x14ac:dyDescent="0.2">
      <c r="A152" t="s">
        <v>605</v>
      </c>
      <c r="B152" t="s">
        <v>18</v>
      </c>
      <c r="C152" t="s">
        <v>77</v>
      </c>
      <c r="D152" t="s">
        <v>65</v>
      </c>
      <c r="E152" t="s">
        <v>2486</v>
      </c>
      <c r="F152" s="2">
        <v>46280.969988425924</v>
      </c>
      <c r="G152" t="s">
        <v>22</v>
      </c>
      <c r="H152" t="s">
        <v>4772</v>
      </c>
      <c r="I152" s="3">
        <v>380</v>
      </c>
      <c r="J152" t="s">
        <v>24</v>
      </c>
      <c r="K152" t="s">
        <v>25</v>
      </c>
      <c r="L152" s="3">
        <v>864</v>
      </c>
      <c r="M152" t="s">
        <v>267</v>
      </c>
      <c r="N152" s="2">
        <v>46281.016736111109</v>
      </c>
      <c r="O152" s="3">
        <v>380</v>
      </c>
      <c r="P152" t="s">
        <v>27</v>
      </c>
      <c r="Q152" s="3">
        <v>190</v>
      </c>
      <c r="R152" s="3" t="str">
        <f>IF(OR(G152="12R",G152="12L"),_xlfn.XLOOKUP(C152,DB!$A$2:$A$222,DB!$B$2:$B$222,""),IF(OR(G152="30L",G152="30R"),_xlfn.XLOOKUP(C152,DB!$A$2:$A$222,DB!$C$2:$C$222,""),""))</f>
        <v>UDGUV</v>
      </c>
      <c r="S152" s="3">
        <f t="shared" si="2"/>
        <v>23</v>
      </c>
      <c r="T152" s="3" t="str">
        <f>_xlfn.XLOOKUP(C152,DB!$A$2:$A$222,DB!$D$2:$D$222,"")</f>
        <v>Sector 2</v>
      </c>
    </row>
    <row r="153" spans="1:20" x14ac:dyDescent="0.2">
      <c r="A153" t="s">
        <v>4773</v>
      </c>
      <c r="B153" t="s">
        <v>18</v>
      </c>
      <c r="C153" t="s">
        <v>59</v>
      </c>
      <c r="D153" t="s">
        <v>1307</v>
      </c>
      <c r="E153" t="s">
        <v>4774</v>
      </c>
      <c r="F153" s="2">
        <v>46280.971990740742</v>
      </c>
      <c r="G153" t="s">
        <v>22</v>
      </c>
      <c r="H153" t="s">
        <v>4775</v>
      </c>
      <c r="I153" s="3">
        <v>430</v>
      </c>
      <c r="J153" t="s">
        <v>24</v>
      </c>
      <c r="K153" t="s">
        <v>62</v>
      </c>
      <c r="L153" s="3">
        <v>858</v>
      </c>
      <c r="M153" t="s">
        <v>52</v>
      </c>
      <c r="N153" s="2">
        <v>46281.021909722222</v>
      </c>
      <c r="O153" s="3">
        <v>430</v>
      </c>
      <c r="P153" t="s">
        <v>27</v>
      </c>
      <c r="Q153" s="3">
        <v>30</v>
      </c>
      <c r="R153" s="3" t="str">
        <f>IF(OR(G153="12R",G153="12L"),_xlfn.XLOOKUP(C153,DB!$A$2:$A$222,DB!$B$2:$B$222,""),IF(OR(G153="30L",G153="30R"),_xlfn.XLOOKUP(C153,DB!$A$2:$A$222,DB!$C$2:$C$222,""),""))</f>
        <v>UDGUV</v>
      </c>
      <c r="S153" s="3">
        <f t="shared" si="2"/>
        <v>23</v>
      </c>
      <c r="T153" s="3" t="str">
        <f>_xlfn.XLOOKUP(C153,DB!$A$2:$A$222,DB!$D$2:$D$222,"")</f>
        <v>Sector 2</v>
      </c>
    </row>
    <row r="154" spans="1:20" x14ac:dyDescent="0.2">
      <c r="A154" t="s">
        <v>611</v>
      </c>
      <c r="B154" t="s">
        <v>18</v>
      </c>
      <c r="C154" t="s">
        <v>333</v>
      </c>
      <c r="D154" t="s">
        <v>65</v>
      </c>
      <c r="E154" t="s">
        <v>2212</v>
      </c>
      <c r="F154" s="2">
        <v>46280.980474537035</v>
      </c>
      <c r="G154" t="s">
        <v>22</v>
      </c>
      <c r="H154" t="s">
        <v>4776</v>
      </c>
      <c r="I154" s="3">
        <v>390</v>
      </c>
      <c r="J154" t="s">
        <v>24</v>
      </c>
      <c r="K154" t="s">
        <v>25</v>
      </c>
      <c r="L154" s="3">
        <v>152</v>
      </c>
      <c r="M154" t="s">
        <v>1070</v>
      </c>
      <c r="N154" s="2">
        <v>46280.990324074075</v>
      </c>
      <c r="O154" s="3">
        <v>290</v>
      </c>
      <c r="P154" t="s">
        <v>27</v>
      </c>
      <c r="Q154" s="3">
        <v>190</v>
      </c>
      <c r="R154" s="3" t="str">
        <f>IF(OR(G154="12R",G154="12L"),_xlfn.XLOOKUP(C154,DB!$A$2:$A$222,DB!$B$2:$B$222,""),IF(OR(G154="30L",G154="30R"),_xlfn.XLOOKUP(C154,DB!$A$2:$A$222,DB!$C$2:$C$222,""),""))</f>
        <v>TAKUX</v>
      </c>
      <c r="S154" s="3">
        <f t="shared" si="2"/>
        <v>23</v>
      </c>
      <c r="T154" s="3" t="str">
        <f>_xlfn.XLOOKUP(C154,DB!$A$2:$A$222,DB!$D$2:$D$222,"")</f>
        <v>Sector 7</v>
      </c>
    </row>
    <row r="155" spans="1:20" x14ac:dyDescent="0.2">
      <c r="A155" t="s">
        <v>535</v>
      </c>
      <c r="B155" t="s">
        <v>18</v>
      </c>
      <c r="C155" t="s">
        <v>173</v>
      </c>
      <c r="D155" t="s">
        <v>174</v>
      </c>
      <c r="E155" t="s">
        <v>4777</v>
      </c>
      <c r="F155" s="2">
        <v>46280.989861111113</v>
      </c>
      <c r="G155" t="s">
        <v>22</v>
      </c>
      <c r="H155" t="s">
        <v>4778</v>
      </c>
      <c r="I155" s="3">
        <v>360</v>
      </c>
      <c r="J155" t="s">
        <v>24</v>
      </c>
      <c r="K155" t="s">
        <v>25</v>
      </c>
      <c r="L155" s="3">
        <v>521</v>
      </c>
      <c r="M155" t="s">
        <v>177</v>
      </c>
      <c r="N155" s="2">
        <v>46281.017245370371</v>
      </c>
      <c r="O155" s="3">
        <v>360</v>
      </c>
      <c r="P155" t="s">
        <v>27</v>
      </c>
      <c r="Q155" s="3">
        <v>40</v>
      </c>
      <c r="R155" s="3" t="str">
        <f>IF(OR(G155="12R",G155="12L"),_xlfn.XLOOKUP(C155,DB!$A$2:$A$222,DB!$B$2:$B$222,""),IF(OR(G155="30L",G155="30R"),_xlfn.XLOOKUP(C155,DB!$A$2:$A$222,DB!$C$2:$C$222,""),""))</f>
        <v>ENEBA</v>
      </c>
      <c r="S155" s="3">
        <f t="shared" si="2"/>
        <v>23</v>
      </c>
      <c r="T155" s="3" t="str">
        <f>_xlfn.XLOOKUP(C155,DB!$A$2:$A$222,DB!$D$2:$D$222,"")</f>
        <v>Sector 3</v>
      </c>
    </row>
    <row r="156" spans="1:20" x14ac:dyDescent="0.2">
      <c r="A156" t="s">
        <v>617</v>
      </c>
      <c r="B156" t="s">
        <v>18</v>
      </c>
      <c r="C156" t="s">
        <v>521</v>
      </c>
      <c r="D156" t="s">
        <v>36</v>
      </c>
      <c r="E156" t="s">
        <v>522</v>
      </c>
      <c r="F156" s="2">
        <v>46280.994317129633</v>
      </c>
      <c r="G156" t="s">
        <v>22</v>
      </c>
      <c r="H156" t="s">
        <v>4779</v>
      </c>
      <c r="I156" s="3">
        <v>350</v>
      </c>
      <c r="J156" t="s">
        <v>24</v>
      </c>
      <c r="K156" t="s">
        <v>25</v>
      </c>
      <c r="L156" s="3">
        <v>150</v>
      </c>
      <c r="M156" t="s">
        <v>158</v>
      </c>
      <c r="N156" s="2">
        <v>46281.005474537036</v>
      </c>
      <c r="O156" s="3">
        <v>229</v>
      </c>
      <c r="P156" t="s">
        <v>27</v>
      </c>
      <c r="Q156" s="3">
        <v>190</v>
      </c>
      <c r="R156" s="3" t="str">
        <f>IF(OR(G156="12R",G156="12L"),_xlfn.XLOOKUP(C156,DB!$A$2:$A$222,DB!$B$2:$B$222,""),IF(OR(G156="30L",G156="30R"),_xlfn.XLOOKUP(C156,DB!$A$2:$A$222,DB!$C$2:$C$222,""),""))</f>
        <v>CZM</v>
      </c>
      <c r="S156" s="3">
        <f t="shared" si="2"/>
        <v>23</v>
      </c>
      <c r="T156" s="3" t="str">
        <f>_xlfn.XLOOKUP(C156,DB!$A$2:$A$222,DB!$D$2:$D$222,"")</f>
        <v>Sector 7</v>
      </c>
    </row>
    <row r="157" spans="1:20" x14ac:dyDescent="0.2">
      <c r="A157" t="s">
        <v>437</v>
      </c>
      <c r="B157" t="s">
        <v>18</v>
      </c>
      <c r="C157" t="s">
        <v>211</v>
      </c>
      <c r="D157" t="s">
        <v>20</v>
      </c>
      <c r="E157" t="s">
        <v>4780</v>
      </c>
      <c r="F157" s="2">
        <v>46280.99559027778</v>
      </c>
      <c r="G157" t="s">
        <v>22</v>
      </c>
      <c r="H157" t="s">
        <v>4781</v>
      </c>
      <c r="I157" s="3">
        <v>370</v>
      </c>
      <c r="J157" t="s">
        <v>24</v>
      </c>
      <c r="K157" t="s">
        <v>25</v>
      </c>
      <c r="L157" s="3">
        <v>132</v>
      </c>
      <c r="M157" t="s">
        <v>1880</v>
      </c>
      <c r="N157" s="2">
        <v>46281.004965277774</v>
      </c>
      <c r="O157" s="3">
        <v>286</v>
      </c>
      <c r="P157" t="s">
        <v>27</v>
      </c>
      <c r="Q157" s="3">
        <v>190</v>
      </c>
      <c r="R157" s="3" t="str">
        <f>IF(OR(G157="12R",G157="12L"),_xlfn.XLOOKUP(C157,DB!$A$2:$A$222,DB!$B$2:$B$222,""),IF(OR(G157="30L",G157="30R"),_xlfn.XLOOKUP(C157,DB!$A$2:$A$222,DB!$C$2:$C$222,""),""))</f>
        <v>NUDAL</v>
      </c>
      <c r="S157" s="3">
        <f t="shared" si="2"/>
        <v>23</v>
      </c>
      <c r="T157" s="3" t="str">
        <f>_xlfn.XLOOKUP(C157,DB!$A$2:$A$222,DB!$D$2:$D$222,"")</f>
        <v>Sector 3</v>
      </c>
    </row>
    <row r="158" spans="1:20" x14ac:dyDescent="0.2">
      <c r="A158" t="s">
        <v>4782</v>
      </c>
      <c r="B158" t="s">
        <v>18</v>
      </c>
      <c r="C158" t="s">
        <v>322</v>
      </c>
      <c r="D158" t="s">
        <v>179</v>
      </c>
      <c r="F158" s="2">
        <v>46280.996886574074</v>
      </c>
      <c r="G158" t="s">
        <v>22</v>
      </c>
      <c r="H158" t="s">
        <v>4783</v>
      </c>
      <c r="I158" s="3">
        <v>380</v>
      </c>
      <c r="J158" t="s">
        <v>24</v>
      </c>
      <c r="K158" t="s">
        <v>62</v>
      </c>
      <c r="L158" s="3">
        <v>876</v>
      </c>
      <c r="M158" t="s">
        <v>39</v>
      </c>
      <c r="N158" s="2">
        <v>46281.04515046296</v>
      </c>
      <c r="O158" s="3">
        <v>380</v>
      </c>
      <c r="P158" t="s">
        <v>27</v>
      </c>
      <c r="Q158" s="3">
        <v>30</v>
      </c>
      <c r="R158" s="3" t="str">
        <f>IF(OR(G158="12R",G158="12L"),_xlfn.XLOOKUP(C158,DB!$A$2:$A$222,DB!$B$2:$B$222,""),IF(OR(G158="30L",G158="30R"),_xlfn.XLOOKUP(C158,DB!$A$2:$A$222,DB!$C$2:$C$222,""),""))</f>
        <v>UDGUV</v>
      </c>
      <c r="S158" s="3">
        <f t="shared" si="2"/>
        <v>23</v>
      </c>
      <c r="T158" s="3" t="str">
        <f>_xlfn.XLOOKUP(C158,DB!$A$2:$A$222,DB!$D$2:$D$222,"")</f>
        <v>Sector 2</v>
      </c>
    </row>
    <row r="159" spans="1:20" x14ac:dyDescent="0.2">
      <c r="A159" t="s">
        <v>614</v>
      </c>
      <c r="B159" t="s">
        <v>18</v>
      </c>
      <c r="C159" t="s">
        <v>48</v>
      </c>
      <c r="D159" t="s">
        <v>174</v>
      </c>
      <c r="E159" t="s">
        <v>3018</v>
      </c>
      <c r="F159" s="2">
        <v>46280.999016203707</v>
      </c>
      <c r="G159" t="s">
        <v>22</v>
      </c>
      <c r="H159" t="s">
        <v>4784</v>
      </c>
      <c r="I159" s="3">
        <v>340</v>
      </c>
      <c r="J159" t="s">
        <v>24</v>
      </c>
      <c r="K159" t="s">
        <v>25</v>
      </c>
      <c r="L159" s="3">
        <v>859</v>
      </c>
      <c r="M159" t="s">
        <v>52</v>
      </c>
      <c r="N159" s="2">
        <v>46281.045254629629</v>
      </c>
      <c r="O159" s="3">
        <v>340</v>
      </c>
      <c r="P159" t="s">
        <v>27</v>
      </c>
      <c r="Q159" s="3">
        <v>190</v>
      </c>
      <c r="R159" s="3" t="str">
        <f>IF(OR(G159="12R",G159="12L"),_xlfn.XLOOKUP(C159,DB!$A$2:$A$222,DB!$B$2:$B$222,""),IF(OR(G159="30L",G159="30R"),_xlfn.XLOOKUP(C159,DB!$A$2:$A$222,DB!$C$2:$C$222,""),""))</f>
        <v>UDGUV</v>
      </c>
      <c r="S159" s="3">
        <f t="shared" si="2"/>
        <v>23</v>
      </c>
      <c r="T159" s="3" t="str">
        <f>_xlfn.XLOOKUP(C159,DB!$A$2:$A$222,DB!$D$2:$D$222,"")</f>
        <v>Sector 2</v>
      </c>
    </row>
    <row r="160" spans="1:20" x14ac:dyDescent="0.2">
      <c r="F160" s="2"/>
      <c r="I160" s="3"/>
      <c r="L160" s="3"/>
      <c r="N160" s="2"/>
      <c r="O160" s="3"/>
      <c r="Q160" s="3"/>
      <c r="R160" s="3" t="str">
        <f>IF(OR(G160="12R",G160="12L"),_xlfn.XLOOKUP(C160,DB!$A$2:$A$222,DB!$B$2:$B$222,""),IF(OR(G160="30L",G160="30R"),_xlfn.XLOOKUP(C160,DB!$A$2:$A$222,DB!$C$2:$C$222,""),""))</f>
        <v/>
      </c>
      <c r="S160" s="3">
        <f t="shared" si="2"/>
        <v>0</v>
      </c>
      <c r="T160" s="3" t="str">
        <f>_xlfn.XLOOKUP(C160,DB!$A$2:$A$222,DB!$D$2:$D$222,"")</f>
        <v/>
      </c>
    </row>
    <row r="161" spans="6:20" x14ac:dyDescent="0.2">
      <c r="F161" s="2"/>
      <c r="I161" s="3"/>
      <c r="L161" s="3"/>
      <c r="N161" s="2"/>
      <c r="O161" s="3"/>
      <c r="Q161" s="3"/>
      <c r="R161" s="3" t="str">
        <f>IF(OR(G161="12R",G161="12L"),_xlfn.XLOOKUP(C161,DB!$A$2:$A$222,DB!$B$2:$B$222,""),IF(OR(G161="30L",G161="30R"),_xlfn.XLOOKUP(C161,DB!$A$2:$A$222,DB!$C$2:$C$222,""),""))</f>
        <v/>
      </c>
      <c r="S161" s="3">
        <f t="shared" si="2"/>
        <v>0</v>
      </c>
      <c r="T161" s="3" t="str">
        <f>_xlfn.XLOOKUP(C161,DB!$A$2:$A$222,DB!$D$2:$D$222,"")</f>
        <v/>
      </c>
    </row>
    <row r="162" spans="6:20" x14ac:dyDescent="0.2">
      <c r="F162" s="2"/>
      <c r="I162" s="3"/>
      <c r="L162" s="3"/>
      <c r="N162" s="2"/>
      <c r="O162" s="3"/>
      <c r="Q162" s="3"/>
      <c r="R162" s="3" t="str">
        <f>IF(OR(G162="12R",G162="12L"),_xlfn.XLOOKUP(C162,DB!$A$2:$A$222,DB!$B$2:$B$222,""),IF(OR(G162="30L",G162="30R"),_xlfn.XLOOKUP(C162,DB!$A$2:$A$222,DB!$C$2:$C$222,""),""))</f>
        <v/>
      </c>
      <c r="S162" s="3">
        <f t="shared" si="2"/>
        <v>0</v>
      </c>
      <c r="T162" s="3" t="str">
        <f>_xlfn.XLOOKUP(C162,DB!$A$2:$A$222,DB!$D$2:$D$222,"")</f>
        <v/>
      </c>
    </row>
    <row r="163" spans="6:20" x14ac:dyDescent="0.2">
      <c r="F163" s="2"/>
      <c r="I163" s="3"/>
      <c r="L163" s="3"/>
      <c r="N163" s="2"/>
      <c r="O163" s="3"/>
      <c r="Q163" s="3"/>
      <c r="R163" s="3" t="str">
        <f>IF(OR(G163="12R",G163="12L"),_xlfn.XLOOKUP(C163,DB!$A$2:$A$222,DB!$B$2:$B$222,""),IF(OR(G163="30L",G163="30R"),_xlfn.XLOOKUP(C163,DB!$A$2:$A$222,DB!$C$2:$C$222,""),""))</f>
        <v/>
      </c>
      <c r="S163" s="3">
        <f t="shared" si="2"/>
        <v>0</v>
      </c>
      <c r="T163" s="3" t="str">
        <f>_xlfn.XLOOKUP(C163,DB!$A$2:$A$222,DB!$D$2:$D$222,"")</f>
        <v/>
      </c>
    </row>
    <row r="164" spans="6:20" x14ac:dyDescent="0.2">
      <c r="F164" s="2"/>
      <c r="I164" s="3"/>
      <c r="L164" s="3"/>
      <c r="N164" s="2"/>
      <c r="O164" s="3"/>
      <c r="Q164" s="3"/>
      <c r="R164" s="3" t="str">
        <f>IF(OR(G164="12R",G164="12L"),_xlfn.XLOOKUP(C164,DB!$A$2:$A$222,DB!$B$2:$B$222,""),IF(OR(G164="30L",G164="30R"),_xlfn.XLOOKUP(C164,DB!$A$2:$A$222,DB!$C$2:$C$222,""),""))</f>
        <v/>
      </c>
      <c r="S164" s="3">
        <f t="shared" si="2"/>
        <v>0</v>
      </c>
      <c r="T164" s="3" t="str">
        <f>_xlfn.XLOOKUP(C164,DB!$A$2:$A$222,DB!$D$2:$D$222,"")</f>
        <v/>
      </c>
    </row>
    <row r="165" spans="6:20" x14ac:dyDescent="0.2">
      <c r="F165" s="2"/>
      <c r="I165" s="3"/>
      <c r="L165" s="3"/>
      <c r="N165" s="2"/>
      <c r="O165" s="3"/>
      <c r="Q165" s="3"/>
      <c r="R165" s="3" t="str">
        <f>IF(OR(G165="12R",G165="12L"),_xlfn.XLOOKUP(C165,DB!$A$2:$A$222,DB!$B$2:$B$222,""),IF(OR(G165="30L",G165="30R"),_xlfn.XLOOKUP(C165,DB!$A$2:$A$222,DB!$C$2:$C$222,""),""))</f>
        <v/>
      </c>
      <c r="S165" s="3">
        <f t="shared" si="2"/>
        <v>0</v>
      </c>
      <c r="T165" s="3" t="str">
        <f>_xlfn.XLOOKUP(C165,DB!$A$2:$A$222,DB!$D$2:$D$222,"")</f>
        <v/>
      </c>
    </row>
    <row r="166" spans="6:20" x14ac:dyDescent="0.2">
      <c r="F166" s="2"/>
      <c r="I166" s="3"/>
      <c r="L166" s="3"/>
      <c r="N166" s="2"/>
      <c r="O166" s="3"/>
      <c r="Q166" s="3"/>
      <c r="R166" s="3" t="str">
        <f>IF(OR(G166="12R",G166="12L"),_xlfn.XLOOKUP(C166,DB!$A$2:$A$222,DB!$B$2:$B$222,""),IF(OR(G166="30L",G166="30R"),_xlfn.XLOOKUP(C166,DB!$A$2:$A$222,DB!$C$2:$C$222,""),""))</f>
        <v/>
      </c>
      <c r="S166" s="3">
        <f t="shared" si="2"/>
        <v>0</v>
      </c>
      <c r="T166" s="3" t="str">
        <f>_xlfn.XLOOKUP(C166,DB!$A$2:$A$222,DB!$D$2:$D$222,"")</f>
        <v/>
      </c>
    </row>
    <row r="167" spans="6:20" x14ac:dyDescent="0.2">
      <c r="F167" s="2"/>
      <c r="I167" s="3"/>
      <c r="L167" s="3"/>
      <c r="N167" s="2"/>
      <c r="O167" s="3"/>
      <c r="Q167" s="3"/>
      <c r="R167" s="3" t="str">
        <f>IF(OR(G167="12R",G167="12L"),_xlfn.XLOOKUP(C167,DB!$A$2:$A$222,DB!$B$2:$B$222,""),IF(OR(G167="30L",G167="30R"),_xlfn.XLOOKUP(C167,DB!$A$2:$A$222,DB!$C$2:$C$222,""),""))</f>
        <v/>
      </c>
      <c r="S167" s="3">
        <f t="shared" si="2"/>
        <v>0</v>
      </c>
      <c r="T167" s="3" t="str">
        <f>_xlfn.XLOOKUP(C167,DB!$A$2:$A$222,DB!$D$2:$D$222,"")</f>
        <v/>
      </c>
    </row>
    <row r="168" spans="6:20" x14ac:dyDescent="0.2">
      <c r="F168" s="2"/>
      <c r="I168" s="3"/>
      <c r="L168" s="3"/>
      <c r="N168" s="2"/>
      <c r="O168" s="3"/>
      <c r="Q168" s="3"/>
      <c r="R168" s="3" t="str">
        <f>IF(OR(G168="12R",G168="12L"),_xlfn.XLOOKUP(C168,DB!$A$2:$A$222,DB!$B$2:$B$222,""),IF(OR(G168="30L",G168="30R"),_xlfn.XLOOKUP(C168,DB!$A$2:$A$222,DB!$C$2:$C$222,""),""))</f>
        <v/>
      </c>
      <c r="S168" s="3">
        <f t="shared" si="2"/>
        <v>0</v>
      </c>
      <c r="T168" s="3" t="str">
        <f>_xlfn.XLOOKUP(C168,DB!$A$2:$A$222,DB!$D$2:$D$222,"")</f>
        <v/>
      </c>
    </row>
    <row r="169" spans="6:20" x14ac:dyDescent="0.2">
      <c r="F169" s="2"/>
      <c r="I169" s="3"/>
      <c r="L169" s="3"/>
      <c r="N169" s="2"/>
      <c r="O169" s="3"/>
      <c r="Q169" s="3"/>
      <c r="R169" s="3" t="str">
        <f>IF(OR(G169="12R",G169="12L"),_xlfn.XLOOKUP(C169,DB!$A$2:$A$222,DB!$B$2:$B$222,""),IF(OR(G169="30L",G169="30R"),_xlfn.XLOOKUP(C169,DB!$A$2:$A$222,DB!$C$2:$C$222,""),""))</f>
        <v/>
      </c>
      <c r="S169" s="3">
        <f t="shared" si="2"/>
        <v>0</v>
      </c>
      <c r="T169" s="3" t="str">
        <f>_xlfn.XLOOKUP(C169,DB!$A$2:$A$222,DB!$D$2:$D$222,"")</f>
        <v/>
      </c>
    </row>
    <row r="170" spans="6:20" x14ac:dyDescent="0.2">
      <c r="F170" s="2"/>
      <c r="I170" s="3"/>
      <c r="L170" s="3"/>
      <c r="N170" s="2"/>
      <c r="O170" s="3"/>
      <c r="Q170" s="3"/>
      <c r="R170" s="3" t="str">
        <f>IF(OR(G170="12R",G170="12L"),_xlfn.XLOOKUP(C170,DB!$A$2:$A$222,DB!$B$2:$B$222,""),IF(OR(G170="30L",G170="30R"),_xlfn.XLOOKUP(C170,DB!$A$2:$A$222,DB!$C$2:$C$222,""),""))</f>
        <v/>
      </c>
      <c r="S170" s="3">
        <f t="shared" si="2"/>
        <v>0</v>
      </c>
      <c r="T170" s="3" t="str">
        <f>_xlfn.XLOOKUP(C170,DB!$A$2:$A$222,DB!$D$2:$D$222,"")</f>
        <v/>
      </c>
    </row>
    <row r="171" spans="6:20" x14ac:dyDescent="0.2">
      <c r="F171" s="2"/>
      <c r="I171" s="3"/>
      <c r="L171" s="3"/>
      <c r="N171" s="2"/>
      <c r="O171" s="3"/>
      <c r="Q171" s="3"/>
      <c r="R171" s="3" t="str">
        <f>IF(OR(G171="12R",G171="12L"),_xlfn.XLOOKUP(C171,DB!$A$2:$A$222,DB!$B$2:$B$222,""),IF(OR(G171="30L",G171="30R"),_xlfn.XLOOKUP(C171,DB!$A$2:$A$222,DB!$C$2:$C$222,""),""))</f>
        <v/>
      </c>
      <c r="S171" s="3">
        <f t="shared" si="2"/>
        <v>0</v>
      </c>
      <c r="T171" s="3" t="str">
        <f>_xlfn.XLOOKUP(C171,DB!$A$2:$A$222,DB!$D$2:$D$222,"")</f>
        <v/>
      </c>
    </row>
    <row r="172" spans="6:20" x14ac:dyDescent="0.2">
      <c r="F172" s="2"/>
      <c r="I172" s="3"/>
      <c r="L172" s="3"/>
      <c r="N172" s="2"/>
      <c r="O172" s="3"/>
      <c r="Q172" s="3"/>
      <c r="R172" s="3" t="str">
        <f>IF(OR(G172="12R",G172="12L"),_xlfn.XLOOKUP(C172,DB!$A$2:$A$222,DB!$B$2:$B$222,""),IF(OR(G172="30L",G172="30R"),_xlfn.XLOOKUP(C172,DB!$A$2:$A$222,DB!$C$2:$C$222,""),""))</f>
        <v/>
      </c>
      <c r="S172" s="3">
        <f t="shared" si="2"/>
        <v>0</v>
      </c>
      <c r="T172" s="3" t="str">
        <f>_xlfn.XLOOKUP(C172,DB!$A$2:$A$222,DB!$D$2:$D$222,"")</f>
        <v/>
      </c>
    </row>
    <row r="173" spans="6:20" x14ac:dyDescent="0.2">
      <c r="F173" s="2"/>
      <c r="I173" s="3"/>
      <c r="L173" s="3"/>
      <c r="N173" s="2"/>
      <c r="O173" s="3"/>
      <c r="Q173" s="3"/>
      <c r="R173" s="3" t="str">
        <f>IF(OR(G173="12R",G173="12L"),_xlfn.XLOOKUP(C173,DB!$A$2:$A$222,DB!$B$2:$B$222,""),IF(OR(G173="30L",G173="30R"),_xlfn.XLOOKUP(C173,DB!$A$2:$A$222,DB!$C$2:$C$222,""),""))</f>
        <v/>
      </c>
      <c r="S173" s="3">
        <f t="shared" si="2"/>
        <v>0</v>
      </c>
      <c r="T173" s="3" t="str">
        <f>_xlfn.XLOOKUP(C173,DB!$A$2:$A$222,DB!$D$2:$D$222,"")</f>
        <v/>
      </c>
    </row>
    <row r="174" spans="6:20" x14ac:dyDescent="0.2">
      <c r="F174" s="2"/>
      <c r="I174" s="3"/>
      <c r="L174" s="3"/>
      <c r="N174" s="2"/>
      <c r="O174" s="3"/>
      <c r="Q174" s="3"/>
      <c r="R174" s="3" t="str">
        <f>IF(OR(G174="12R",G174="12L"),_xlfn.XLOOKUP(C174,DB!$A$2:$A$222,DB!$B$2:$B$222,""),IF(OR(G174="30L",G174="30R"),_xlfn.XLOOKUP(C174,DB!$A$2:$A$222,DB!$C$2:$C$222,""),""))</f>
        <v/>
      </c>
      <c r="S174" s="3">
        <f t="shared" si="2"/>
        <v>0</v>
      </c>
      <c r="T174" s="3" t="str">
        <f>_xlfn.XLOOKUP(C174,DB!$A$2:$A$222,DB!$D$2:$D$222,"")</f>
        <v/>
      </c>
    </row>
    <row r="175" spans="6:20" x14ac:dyDescent="0.2">
      <c r="F175" s="2"/>
      <c r="I175" s="3"/>
      <c r="L175" s="3"/>
      <c r="N175" s="2"/>
      <c r="O175" s="3"/>
      <c r="Q175" s="3"/>
      <c r="R175" s="3" t="str">
        <f>IF(OR(G175="12R",G175="12L"),_xlfn.XLOOKUP(C175,DB!$A$2:$A$222,DB!$B$2:$B$222,""),IF(OR(G175="30L",G175="30R"),_xlfn.XLOOKUP(C175,DB!$A$2:$A$222,DB!$C$2:$C$222,""),""))</f>
        <v/>
      </c>
      <c r="S175" s="3">
        <f t="shared" si="2"/>
        <v>0</v>
      </c>
      <c r="T175" s="3" t="str">
        <f>_xlfn.XLOOKUP(C175,DB!$A$2:$A$222,DB!$D$2:$D$222,"")</f>
        <v/>
      </c>
    </row>
    <row r="176" spans="6:20" x14ac:dyDescent="0.2">
      <c r="F176" s="2"/>
      <c r="I176" s="3"/>
      <c r="L176" s="3"/>
      <c r="N176" s="2"/>
      <c r="O176" s="3"/>
      <c r="Q176" s="3"/>
      <c r="R176" s="3" t="str">
        <f>IF(OR(G176="12R",G176="12L"),_xlfn.XLOOKUP(C176,DB!$A$2:$A$222,DB!$B$2:$B$222,""),IF(OR(G176="30L",G176="30R"),_xlfn.XLOOKUP(C176,DB!$A$2:$A$222,DB!$C$2:$C$222,""),""))</f>
        <v/>
      </c>
      <c r="S176" s="3">
        <f t="shared" si="2"/>
        <v>0</v>
      </c>
      <c r="T176" s="3" t="str">
        <f>_xlfn.XLOOKUP(C176,DB!$A$2:$A$222,DB!$D$2:$D$222,"")</f>
        <v/>
      </c>
    </row>
    <row r="177" spans="6:20" x14ac:dyDescent="0.2">
      <c r="F177" s="2"/>
      <c r="I177" s="3"/>
      <c r="L177" s="3"/>
      <c r="N177" s="2"/>
      <c r="O177" s="3"/>
      <c r="Q177" s="3"/>
      <c r="R177" s="3" t="str">
        <f>IF(OR(G177="12R",G177="12L"),_xlfn.XLOOKUP(C177,DB!$A$2:$A$222,DB!$B$2:$B$222,""),IF(OR(G177="30L",G177="30R"),_xlfn.XLOOKUP(C177,DB!$A$2:$A$222,DB!$C$2:$C$222,""),""))</f>
        <v/>
      </c>
      <c r="S177" s="3">
        <f t="shared" si="2"/>
        <v>0</v>
      </c>
      <c r="T177" s="3" t="str">
        <f>_xlfn.XLOOKUP(C177,DB!$A$2:$A$222,DB!$D$2:$D$222,"")</f>
        <v/>
      </c>
    </row>
    <row r="178" spans="6:20" x14ac:dyDescent="0.2">
      <c r="F178" s="2"/>
      <c r="I178" s="3"/>
      <c r="L178" s="3"/>
      <c r="N178" s="2"/>
      <c r="O178" s="3"/>
      <c r="Q178" s="3"/>
      <c r="R178" s="3" t="str">
        <f>IF(OR(G178="12R",G178="12L"),_xlfn.XLOOKUP(C178,DB!$A$2:$A$222,DB!$B$2:$B$222,""),IF(OR(G178="30L",G178="30R"),_xlfn.XLOOKUP(C178,DB!$A$2:$A$222,DB!$C$2:$C$222,""),""))</f>
        <v/>
      </c>
      <c r="S178" s="3">
        <f t="shared" si="2"/>
        <v>0</v>
      </c>
      <c r="T178" s="3" t="str">
        <f>_xlfn.XLOOKUP(C178,DB!$A$2:$A$222,DB!$D$2:$D$222,"")</f>
        <v/>
      </c>
    </row>
    <row r="179" spans="6:20" x14ac:dyDescent="0.2">
      <c r="F179" s="2"/>
      <c r="I179" s="3"/>
      <c r="L179" s="3"/>
      <c r="N179" s="2"/>
      <c r="O179" s="3"/>
      <c r="Q179" s="3"/>
      <c r="R179" s="3" t="str">
        <f>IF(OR(G179="12R",G179="12L"),_xlfn.XLOOKUP(C179,DB!$A$2:$A$222,DB!$B$2:$B$222,""),IF(OR(G179="30L",G179="30R"),_xlfn.XLOOKUP(C179,DB!$A$2:$A$222,DB!$C$2:$C$222,""),""))</f>
        <v/>
      </c>
      <c r="S179" s="3">
        <f t="shared" si="2"/>
        <v>0</v>
      </c>
      <c r="T179" s="3" t="str">
        <f>_xlfn.XLOOKUP(C179,DB!$A$2:$A$222,DB!$D$2:$D$222,"")</f>
        <v/>
      </c>
    </row>
    <row r="180" spans="6:20" x14ac:dyDescent="0.2">
      <c r="F180" s="2"/>
      <c r="I180" s="3"/>
      <c r="L180" s="3"/>
      <c r="N180" s="2"/>
      <c r="O180" s="3"/>
      <c r="Q180" s="3"/>
      <c r="R180" s="3" t="str">
        <f>IF(OR(G180="12R",G180="12L"),_xlfn.XLOOKUP(C180,DB!$A$2:$A$222,DB!$B$2:$B$222,""),IF(OR(G180="30L",G180="30R"),_xlfn.XLOOKUP(C180,DB!$A$2:$A$222,DB!$C$2:$C$222,""),""))</f>
        <v/>
      </c>
      <c r="S180" s="3">
        <f t="shared" si="2"/>
        <v>0</v>
      </c>
      <c r="T180" s="3" t="str">
        <f>_xlfn.XLOOKUP(C180,DB!$A$2:$A$222,DB!$D$2:$D$222,"")</f>
        <v/>
      </c>
    </row>
    <row r="181" spans="6:20" x14ac:dyDescent="0.2">
      <c r="F181" s="2"/>
      <c r="I181" s="3"/>
      <c r="L181" s="3"/>
      <c r="N181" s="2"/>
      <c r="O181" s="3"/>
      <c r="Q181" s="3"/>
      <c r="R181" s="3" t="str">
        <f>IF(OR(G181="12R",G181="12L"),_xlfn.XLOOKUP(C181,DB!$A$2:$A$222,DB!$B$2:$B$222,""),IF(OR(G181="30L",G181="30R"),_xlfn.XLOOKUP(C181,DB!$A$2:$A$222,DB!$C$2:$C$222,""),""))</f>
        <v/>
      </c>
      <c r="S181" s="3">
        <f t="shared" si="2"/>
        <v>0</v>
      </c>
      <c r="T181" s="3" t="str">
        <f>_xlfn.XLOOKUP(C181,DB!$A$2:$A$222,DB!$D$2:$D$222,"")</f>
        <v/>
      </c>
    </row>
    <row r="182" spans="6: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6: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6: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6: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6: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6: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6: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6: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6: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6: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6: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6: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6: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6: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6: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6: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6: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6: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6: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6: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6: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6: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6: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6:20" x14ac:dyDescent="0.2">
      <c r="F221" s="2"/>
      <c r="I221" s="3"/>
      <c r="L221" s="3"/>
      <c r="N221" s="2"/>
      <c r="O221" s="3"/>
      <c r="Q221" s="3"/>
      <c r="R221" s="3" t="str">
        <f>IF(OR(G221="12R",G221="12L"),_xlfn.XLOOKUP(C221,DB!$A$2:$A$222,DB!$B$2:$B$222,""),IF(OR(G221="30L",G221="30R"),_xlfn.XLOOKUP(C221,DB!$A$2:$A$222,DB!$C$2:$C$222,""),""))</f>
        <v/>
      </c>
      <c r="S221" s="3">
        <f t="shared" ref="S221:S228" si="4">HOUR(F221)</f>
        <v>0</v>
      </c>
      <c r="T221" s="3" t="str">
        <f>_xlfn.XLOOKUP(C221,DB!$A$2:$A$222,DB!$D$2:$D$222,"")</f>
        <v/>
      </c>
    </row>
    <row r="222" spans="6:20" x14ac:dyDescent="0.2">
      <c r="F222" s="2"/>
      <c r="I222" s="3"/>
      <c r="L222" s="3"/>
      <c r="N222" s="2"/>
      <c r="O222" s="3"/>
      <c r="Q222" s="3"/>
      <c r="R222" s="3" t="str">
        <f>IF(OR(G222="12R",G222="12L"),_xlfn.XLOOKUP(C222,DB!$A$2:$A$222,DB!$B$2:$B$222,""),IF(OR(G222="30L",G222="30R"),_xlfn.XLOOKUP(C222,DB!$A$2:$A$222,DB!$C$2:$C$222,""),""))</f>
        <v/>
      </c>
      <c r="S222" s="3">
        <f t="shared" si="4"/>
        <v>0</v>
      </c>
      <c r="T222" s="3" t="str">
        <f>_xlfn.XLOOKUP(C222,DB!$A$2:$A$222,DB!$D$2:$D$222,"")</f>
        <v/>
      </c>
    </row>
    <row r="223" spans="6:20" x14ac:dyDescent="0.2">
      <c r="F223" s="2"/>
      <c r="I223" s="3"/>
      <c r="L223" s="3"/>
      <c r="N223" s="2"/>
      <c r="O223" s="3"/>
      <c r="Q223" s="3"/>
      <c r="R223" s="3" t="str">
        <f>IF(OR(G223="12R",G223="12L"),_xlfn.XLOOKUP(C223,DB!$A$2:$A$222,DB!$B$2:$B$222,""),IF(OR(G223="30L",G223="30R"),_xlfn.XLOOKUP(C223,DB!$A$2:$A$222,DB!$C$2:$C$222,""),""))</f>
        <v/>
      </c>
      <c r="S223" s="3">
        <f t="shared" si="4"/>
        <v>0</v>
      </c>
      <c r="T223" s="3" t="str">
        <f>_xlfn.XLOOKUP(C223,DB!$A$2:$A$222,DB!$D$2:$D$222,"")</f>
        <v/>
      </c>
    </row>
    <row r="224" spans="6:20" x14ac:dyDescent="0.2">
      <c r="F224" s="2"/>
      <c r="I224" s="3"/>
      <c r="L224" s="3"/>
      <c r="N224" s="2"/>
      <c r="O224" s="3"/>
      <c r="Q224" s="3"/>
      <c r="R224" s="3" t="str">
        <f>IF(OR(G224="12R",G224="12L"),_xlfn.XLOOKUP(C224,DB!$A$2:$A$222,DB!$B$2:$B$222,""),IF(OR(G224="30L",G224="30R"),_xlfn.XLOOKUP(C224,DB!$A$2:$A$222,DB!$C$2:$C$222,""),""))</f>
        <v/>
      </c>
      <c r="S224" s="3">
        <f t="shared" si="4"/>
        <v>0</v>
      </c>
      <c r="T224" s="3" t="str">
        <f>_xlfn.XLOOKUP(C224,DB!$A$2:$A$222,DB!$D$2:$D$222,"")</f>
        <v/>
      </c>
    </row>
    <row r="225" spans="1:20" x14ac:dyDescent="0.2">
      <c r="F225" s="2"/>
      <c r="I225" s="3"/>
      <c r="L225" s="3"/>
      <c r="N225" s="2"/>
      <c r="O225" s="3"/>
      <c r="Q225" s="3"/>
      <c r="R225" s="3" t="str">
        <f>IF(OR(G225="12R",G225="12L"),_xlfn.XLOOKUP(C225,DB!$A$2:$A$222,DB!$B$2:$B$222,""),IF(OR(G225="30L",G225="30R"),_xlfn.XLOOKUP(C225,DB!$A$2:$A$222,DB!$C$2:$C$222,""),""))</f>
        <v/>
      </c>
      <c r="S225" s="3">
        <f t="shared" si="4"/>
        <v>0</v>
      </c>
      <c r="T225" s="3" t="str">
        <f>_xlfn.XLOOKUP(C225,DB!$A$2:$A$222,DB!$D$2:$D$222,"")</f>
        <v/>
      </c>
    </row>
    <row r="226" spans="1:20" x14ac:dyDescent="0.2">
      <c r="F226" s="2"/>
      <c r="I226" s="3"/>
      <c r="L226" s="3"/>
      <c r="N226" s="2"/>
      <c r="O226" s="3"/>
      <c r="Q226" s="3"/>
      <c r="R226" s="3" t="str">
        <f>IF(OR(G226="12R",G226="12L"),_xlfn.XLOOKUP(C226,DB!$A$2:$A$222,DB!$B$2:$B$222,""),IF(OR(G226="30L",G226="30R"),_xlfn.XLOOKUP(C226,DB!$A$2:$A$222,DB!$C$2:$C$222,""),""))</f>
        <v/>
      </c>
      <c r="S226" s="3">
        <f t="shared" si="4"/>
        <v>0</v>
      </c>
      <c r="T226" s="3" t="str">
        <f>_xlfn.XLOOKUP(C226,DB!$A$2:$A$222,DB!$D$2:$D$222,"")</f>
        <v/>
      </c>
    </row>
    <row r="227" spans="1:20" x14ac:dyDescent="0.2">
      <c r="F227" s="2"/>
      <c r="I227" s="3"/>
      <c r="L227" s="3"/>
      <c r="N227" s="2"/>
      <c r="O227" s="3"/>
      <c r="Q227" s="3"/>
      <c r="R227" s="3" t="str">
        <f>IF(OR(G227="12R",G227="12L"),_xlfn.XLOOKUP(C227,DB!$A$2:$A$222,DB!$B$2:$B$222,""),IF(OR(G227="30L",G227="30R"),_xlfn.XLOOKUP(C227,DB!$A$2:$A$222,DB!$C$2:$C$222,""),""))</f>
        <v/>
      </c>
      <c r="S227" s="3">
        <f t="shared" si="4"/>
        <v>0</v>
      </c>
      <c r="T227" s="3" t="str">
        <f>_xlfn.XLOOKUP(C227,DB!$A$2:$A$222,DB!$D$2:$D$222,"")</f>
        <v/>
      </c>
    </row>
    <row r="228" spans="1:20" x14ac:dyDescent="0.2">
      <c r="F228" s="2"/>
      <c r="I228" s="3"/>
      <c r="L228" s="3"/>
      <c r="N228" s="2"/>
      <c r="O228" s="3"/>
      <c r="Q228" s="3"/>
      <c r="R228" s="3" t="str">
        <f>IF(OR(G228="12R",G228="12L"),_xlfn.XLOOKUP(C228,DB!$A$2:$A$222,DB!$B$2:$B$222,""),IF(OR(G228="30L",G228="30R"),_xlfn.XLOOKUP(C228,DB!$A$2:$A$222,DB!$C$2:$C$222,""),""))</f>
        <v/>
      </c>
      <c r="S228" s="3">
        <f t="shared" si="4"/>
        <v>0</v>
      </c>
      <c r="T228" s="3" t="str">
        <f>_xlfn.XLOOKUP(C228,DB!$A$2:$A$222,DB!$D$2:$D$222,"")</f>
        <v/>
      </c>
    </row>
    <row r="229" spans="1:20" ht="24" x14ac:dyDescent="0.3">
      <c r="A229" s="17" t="s">
        <v>4593</v>
      </c>
      <c r="B229" s="17"/>
      <c r="C229" s="17"/>
      <c r="D229" s="17"/>
      <c r="E229" s="17"/>
      <c r="F229" s="17"/>
      <c r="G229" s="17"/>
      <c r="H229" s="17"/>
      <c r="I229" s="17"/>
    </row>
    <row r="231" spans="1:20" x14ac:dyDescent="0.2">
      <c r="A231" s="18" t="s">
        <v>4558</v>
      </c>
      <c r="B231" s="18"/>
      <c r="C231" s="18"/>
      <c r="D231" s="18"/>
      <c r="E231" s="18"/>
      <c r="F231" s="18"/>
      <c r="G231" s="18"/>
      <c r="H231" s="18"/>
      <c r="I231" s="18"/>
    </row>
    <row r="233" spans="1:20" x14ac:dyDescent="0.2">
      <c r="A233" s="16" t="s">
        <v>4559</v>
      </c>
      <c r="B233" s="16"/>
      <c r="C233" s="16"/>
      <c r="D233" s="16"/>
      <c r="E233" s="16"/>
      <c r="F233" s="16"/>
      <c r="G233" s="16"/>
      <c r="H233" s="16"/>
      <c r="I233" s="16"/>
    </row>
    <row r="234" spans="1:20" x14ac:dyDescent="0.2">
      <c r="A234" s="4" t="s">
        <v>4560</v>
      </c>
      <c r="B234" s="5" t="s">
        <v>4554</v>
      </c>
      <c r="C234" s="5" t="s">
        <v>4550</v>
      </c>
      <c r="D234" s="5" t="s">
        <v>4553</v>
      </c>
      <c r="E234" s="5" t="s">
        <v>45</v>
      </c>
      <c r="F234" s="5" t="s">
        <v>4549</v>
      </c>
      <c r="G234" s="5" t="s">
        <v>158</v>
      </c>
      <c r="H234" s="5" t="s">
        <v>4548</v>
      </c>
      <c r="I234" s="6" t="s">
        <v>4557</v>
      </c>
    </row>
    <row r="235" spans="1:20" x14ac:dyDescent="0.2">
      <c r="A235" s="7">
        <v>14</v>
      </c>
      <c r="B235" s="8">
        <f t="shared" ref="B235:H243" si="5">COUNTIFS($S$2:$S$228,$A235,$R$2:$R$228,B$234)</f>
        <v>0</v>
      </c>
      <c r="C235" s="8">
        <f t="shared" si="5"/>
        <v>0</v>
      </c>
      <c r="D235" s="8">
        <f t="shared" si="5"/>
        <v>0</v>
      </c>
      <c r="E235" s="8">
        <f t="shared" si="5"/>
        <v>0</v>
      </c>
      <c r="F235" s="8">
        <f t="shared" si="5"/>
        <v>0</v>
      </c>
      <c r="G235" s="8">
        <f t="shared" si="5"/>
        <v>0</v>
      </c>
      <c r="H235" s="8">
        <f t="shared" si="5"/>
        <v>1</v>
      </c>
      <c r="I235" s="9">
        <f t="shared" ref="I235:I243" si="6">SUM(B235:H235)</f>
        <v>1</v>
      </c>
    </row>
    <row r="236" spans="1:20" x14ac:dyDescent="0.2">
      <c r="A236" s="7">
        <v>15</v>
      </c>
      <c r="B236" s="8">
        <f t="shared" si="5"/>
        <v>1</v>
      </c>
      <c r="C236" s="8">
        <f t="shared" si="5"/>
        <v>0</v>
      </c>
      <c r="D236" s="8">
        <f t="shared" si="5"/>
        <v>0</v>
      </c>
      <c r="E236" s="8">
        <f t="shared" si="5"/>
        <v>1</v>
      </c>
      <c r="F236" s="8">
        <f t="shared" si="5"/>
        <v>0</v>
      </c>
      <c r="G236" s="8">
        <f t="shared" si="5"/>
        <v>0</v>
      </c>
      <c r="H236" s="8">
        <f t="shared" si="5"/>
        <v>8</v>
      </c>
      <c r="I236" s="9">
        <f t="shared" si="6"/>
        <v>10</v>
      </c>
    </row>
    <row r="237" spans="1:20" x14ac:dyDescent="0.2">
      <c r="A237" s="7">
        <v>16</v>
      </c>
      <c r="B237" s="8">
        <f t="shared" si="5"/>
        <v>3</v>
      </c>
      <c r="C237" s="8">
        <f t="shared" si="5"/>
        <v>2</v>
      </c>
      <c r="D237" s="8">
        <f t="shared" si="5"/>
        <v>0</v>
      </c>
      <c r="E237" s="8">
        <f t="shared" si="5"/>
        <v>0</v>
      </c>
      <c r="F237" s="8">
        <f t="shared" si="5"/>
        <v>4</v>
      </c>
      <c r="G237" s="8">
        <f t="shared" si="5"/>
        <v>2</v>
      </c>
      <c r="H237" s="8">
        <f t="shared" si="5"/>
        <v>6</v>
      </c>
      <c r="I237" s="9">
        <f t="shared" si="6"/>
        <v>17</v>
      </c>
    </row>
    <row r="238" spans="1:20" x14ac:dyDescent="0.2">
      <c r="A238" s="7">
        <v>17</v>
      </c>
      <c r="B238" s="8">
        <f t="shared" si="5"/>
        <v>1</v>
      </c>
      <c r="C238" s="8">
        <f t="shared" si="5"/>
        <v>3</v>
      </c>
      <c r="D238" s="8">
        <f t="shared" si="5"/>
        <v>1</v>
      </c>
      <c r="E238" s="8">
        <f t="shared" si="5"/>
        <v>1</v>
      </c>
      <c r="F238" s="8">
        <f t="shared" si="5"/>
        <v>2</v>
      </c>
      <c r="G238" s="8">
        <f t="shared" si="5"/>
        <v>1</v>
      </c>
      <c r="H238" s="8">
        <f t="shared" si="5"/>
        <v>5</v>
      </c>
      <c r="I238" s="9">
        <f t="shared" si="6"/>
        <v>14</v>
      </c>
    </row>
    <row r="239" spans="1:20" x14ac:dyDescent="0.2">
      <c r="A239" s="7">
        <v>18</v>
      </c>
      <c r="B239" s="8">
        <f t="shared" si="5"/>
        <v>1</v>
      </c>
      <c r="C239" s="8">
        <f t="shared" si="5"/>
        <v>3</v>
      </c>
      <c r="D239" s="8">
        <f t="shared" si="5"/>
        <v>0</v>
      </c>
      <c r="E239" s="8">
        <f t="shared" si="5"/>
        <v>0</v>
      </c>
      <c r="F239" s="8">
        <f t="shared" si="5"/>
        <v>5</v>
      </c>
      <c r="G239" s="8">
        <f t="shared" si="5"/>
        <v>2</v>
      </c>
      <c r="H239" s="8">
        <f t="shared" si="5"/>
        <v>7</v>
      </c>
      <c r="I239" s="9">
        <f t="shared" si="6"/>
        <v>18</v>
      </c>
    </row>
    <row r="240" spans="1:20" x14ac:dyDescent="0.2">
      <c r="A240" s="7">
        <v>19</v>
      </c>
      <c r="B240" s="8">
        <f t="shared" si="5"/>
        <v>0</v>
      </c>
      <c r="C240" s="8">
        <f t="shared" si="5"/>
        <v>3</v>
      </c>
      <c r="D240" s="8">
        <f t="shared" si="5"/>
        <v>0</v>
      </c>
      <c r="E240" s="8">
        <f t="shared" si="5"/>
        <v>1</v>
      </c>
      <c r="F240" s="8">
        <f t="shared" si="5"/>
        <v>2</v>
      </c>
      <c r="G240" s="8">
        <f t="shared" si="5"/>
        <v>0</v>
      </c>
      <c r="H240" s="8">
        <f t="shared" si="5"/>
        <v>8</v>
      </c>
      <c r="I240" s="9">
        <f t="shared" si="6"/>
        <v>14</v>
      </c>
    </row>
    <row r="241" spans="1:9" x14ac:dyDescent="0.2">
      <c r="A241" s="7">
        <v>20</v>
      </c>
      <c r="B241" s="8">
        <f t="shared" si="5"/>
        <v>3</v>
      </c>
      <c r="C241" s="8">
        <f t="shared" si="5"/>
        <v>4</v>
      </c>
      <c r="D241" s="8">
        <f t="shared" si="5"/>
        <v>0</v>
      </c>
      <c r="E241" s="8">
        <f t="shared" si="5"/>
        <v>1</v>
      </c>
      <c r="F241" s="8">
        <f t="shared" si="5"/>
        <v>1</v>
      </c>
      <c r="G241" s="8">
        <f t="shared" si="5"/>
        <v>0</v>
      </c>
      <c r="H241" s="8">
        <f t="shared" si="5"/>
        <v>4</v>
      </c>
      <c r="I241" s="9">
        <f t="shared" si="6"/>
        <v>13</v>
      </c>
    </row>
    <row r="242" spans="1:9" x14ac:dyDescent="0.2">
      <c r="A242" s="7">
        <v>21</v>
      </c>
      <c r="B242" s="8">
        <f t="shared" si="5"/>
        <v>0</v>
      </c>
      <c r="C242" s="8">
        <f t="shared" si="5"/>
        <v>1</v>
      </c>
      <c r="D242" s="8">
        <f t="shared" si="5"/>
        <v>0</v>
      </c>
      <c r="E242" s="8">
        <f t="shared" si="5"/>
        <v>2</v>
      </c>
      <c r="F242" s="8">
        <f t="shared" si="5"/>
        <v>3</v>
      </c>
      <c r="G242" s="8">
        <f t="shared" si="5"/>
        <v>1</v>
      </c>
      <c r="H242" s="8">
        <f t="shared" si="5"/>
        <v>4</v>
      </c>
      <c r="I242" s="9">
        <f t="shared" si="6"/>
        <v>11</v>
      </c>
    </row>
    <row r="243" spans="1:9" x14ac:dyDescent="0.2">
      <c r="A243" s="10">
        <v>22</v>
      </c>
      <c r="B243" s="11">
        <f t="shared" si="5"/>
        <v>0</v>
      </c>
      <c r="C243" s="11">
        <f t="shared" si="5"/>
        <v>1</v>
      </c>
      <c r="D243" s="11">
        <f t="shared" si="5"/>
        <v>0</v>
      </c>
      <c r="E243" s="11">
        <f t="shared" si="5"/>
        <v>1</v>
      </c>
      <c r="F243" s="11">
        <f t="shared" si="5"/>
        <v>0</v>
      </c>
      <c r="G243" s="11">
        <f t="shared" si="5"/>
        <v>1</v>
      </c>
      <c r="H243" s="11">
        <f t="shared" si="5"/>
        <v>8</v>
      </c>
      <c r="I243" s="12">
        <f t="shared" si="6"/>
        <v>11</v>
      </c>
    </row>
    <row r="266" spans="1:9" ht="24" x14ac:dyDescent="0.3">
      <c r="A266" s="17" t="s">
        <v>6182</v>
      </c>
      <c r="B266" s="17"/>
      <c r="C266" s="17"/>
      <c r="D266" s="17"/>
      <c r="E266" s="17"/>
      <c r="F266" s="17"/>
      <c r="G266" s="17"/>
      <c r="H266" s="17"/>
      <c r="I266" s="17"/>
    </row>
    <row r="267" spans="1:9" x14ac:dyDescent="0.2">
      <c r="A267" s="18" t="s">
        <v>4562</v>
      </c>
      <c r="B267" s="18"/>
      <c r="C267" s="18"/>
      <c r="D267" s="18"/>
      <c r="E267" s="18"/>
      <c r="F267" s="18"/>
      <c r="G267" s="18"/>
      <c r="H267" s="18"/>
      <c r="I267" s="18"/>
    </row>
    <row r="269" spans="1:9" x14ac:dyDescent="0.2">
      <c r="A269" s="16" t="s">
        <v>4563</v>
      </c>
      <c r="B269" s="16"/>
      <c r="C269" s="16"/>
      <c r="D269" s="16"/>
      <c r="E269" s="16"/>
    </row>
    <row r="270" spans="1:9" x14ac:dyDescent="0.2">
      <c r="A270" s="4" t="s">
        <v>4560</v>
      </c>
      <c r="B270" s="5" t="s">
        <v>4564</v>
      </c>
      <c r="C270" s="5" t="s">
        <v>4456</v>
      </c>
      <c r="D270" s="5" t="s">
        <v>4460</v>
      </c>
      <c r="E270" s="6" t="s">
        <v>4557</v>
      </c>
    </row>
    <row r="271" spans="1:9" x14ac:dyDescent="0.2">
      <c r="A271" s="7">
        <v>14</v>
      </c>
      <c r="B271" s="8">
        <f t="shared" ref="B271:D280" si="7">COUNTIFS($S$2:$S$228,$A271,$T$2:$T$228,B$270)</f>
        <v>1</v>
      </c>
      <c r="C271" s="8">
        <f t="shared" si="7"/>
        <v>0</v>
      </c>
      <c r="D271" s="8">
        <f t="shared" si="7"/>
        <v>0</v>
      </c>
      <c r="E271" s="9">
        <f t="shared" ref="E271:E280" si="8">SUM(B271:D271)</f>
        <v>1</v>
      </c>
    </row>
    <row r="272" spans="1:9" x14ac:dyDescent="0.2">
      <c r="A272" s="7">
        <v>15</v>
      </c>
      <c r="B272" s="8">
        <f t="shared" si="7"/>
        <v>8</v>
      </c>
      <c r="C272" s="8">
        <f t="shared" si="7"/>
        <v>1</v>
      </c>
      <c r="D272" s="8">
        <f t="shared" si="7"/>
        <v>1</v>
      </c>
      <c r="E272" s="9">
        <f t="shared" si="8"/>
        <v>10</v>
      </c>
    </row>
    <row r="273" spans="1:5" x14ac:dyDescent="0.2">
      <c r="A273" s="7">
        <v>16</v>
      </c>
      <c r="B273" s="8">
        <f t="shared" si="7"/>
        <v>6</v>
      </c>
      <c r="C273" s="8">
        <f t="shared" si="7"/>
        <v>6</v>
      </c>
      <c r="D273" s="8">
        <f t="shared" si="7"/>
        <v>5</v>
      </c>
      <c r="E273" s="9">
        <f t="shared" si="8"/>
        <v>17</v>
      </c>
    </row>
    <row r="274" spans="1:5" x14ac:dyDescent="0.2">
      <c r="A274" s="7">
        <v>17</v>
      </c>
      <c r="B274" s="8">
        <f t="shared" si="7"/>
        <v>5</v>
      </c>
      <c r="C274" s="8">
        <f t="shared" si="7"/>
        <v>6</v>
      </c>
      <c r="D274" s="8">
        <f t="shared" si="7"/>
        <v>3</v>
      </c>
      <c r="E274" s="9">
        <f t="shared" si="8"/>
        <v>14</v>
      </c>
    </row>
    <row r="275" spans="1:5" x14ac:dyDescent="0.2">
      <c r="A275" s="7">
        <v>18</v>
      </c>
      <c r="B275" s="8">
        <f t="shared" si="7"/>
        <v>7</v>
      </c>
      <c r="C275" s="8">
        <f t="shared" si="7"/>
        <v>8</v>
      </c>
      <c r="D275" s="8">
        <f t="shared" si="7"/>
        <v>3</v>
      </c>
      <c r="E275" s="9">
        <f t="shared" si="8"/>
        <v>18</v>
      </c>
    </row>
    <row r="276" spans="1:5" x14ac:dyDescent="0.2">
      <c r="A276" s="7">
        <v>19</v>
      </c>
      <c r="B276" s="8">
        <f t="shared" si="7"/>
        <v>8</v>
      </c>
      <c r="C276" s="8">
        <f t="shared" si="7"/>
        <v>6</v>
      </c>
      <c r="D276" s="8">
        <f t="shared" si="7"/>
        <v>0</v>
      </c>
      <c r="E276" s="9">
        <f t="shared" si="8"/>
        <v>14</v>
      </c>
    </row>
    <row r="277" spans="1:5" x14ac:dyDescent="0.2">
      <c r="A277" s="7">
        <v>20</v>
      </c>
      <c r="B277" s="8">
        <f t="shared" si="7"/>
        <v>4</v>
      </c>
      <c r="C277" s="8">
        <f t="shared" si="7"/>
        <v>6</v>
      </c>
      <c r="D277" s="8">
        <f t="shared" si="7"/>
        <v>3</v>
      </c>
      <c r="E277" s="9">
        <f t="shared" si="8"/>
        <v>13</v>
      </c>
    </row>
    <row r="278" spans="1:5" x14ac:dyDescent="0.2">
      <c r="A278" s="7">
        <v>21</v>
      </c>
      <c r="B278" s="8">
        <f t="shared" si="7"/>
        <v>4</v>
      </c>
      <c r="C278" s="8">
        <f t="shared" si="7"/>
        <v>6</v>
      </c>
      <c r="D278" s="8">
        <f t="shared" si="7"/>
        <v>1</v>
      </c>
      <c r="E278" s="9">
        <f t="shared" si="8"/>
        <v>11</v>
      </c>
    </row>
    <row r="279" spans="1:5" x14ac:dyDescent="0.2">
      <c r="A279" s="7">
        <v>22</v>
      </c>
      <c r="B279" s="8">
        <f t="shared" si="7"/>
        <v>8</v>
      </c>
      <c r="C279" s="8">
        <f t="shared" si="7"/>
        <v>2</v>
      </c>
      <c r="D279" s="8">
        <f t="shared" si="7"/>
        <v>1</v>
      </c>
      <c r="E279" s="9">
        <f t="shared" si="8"/>
        <v>11</v>
      </c>
    </row>
    <row r="280" spans="1:5" x14ac:dyDescent="0.2">
      <c r="A280" s="10">
        <v>23</v>
      </c>
      <c r="B280" s="11">
        <f t="shared" si="7"/>
        <v>6</v>
      </c>
      <c r="C280" s="11">
        <f t="shared" si="7"/>
        <v>2</v>
      </c>
      <c r="D280" s="11">
        <f t="shared" si="7"/>
        <v>2</v>
      </c>
      <c r="E280" s="12">
        <f t="shared" si="8"/>
        <v>10</v>
      </c>
    </row>
  </sheetData>
  <mergeCells count="6">
    <mergeCell ref="A269:E269"/>
    <mergeCell ref="A229:I229"/>
    <mergeCell ref="A266:I266"/>
    <mergeCell ref="A231:I231"/>
    <mergeCell ref="A233:I233"/>
    <mergeCell ref="A267:I267"/>
  </mergeCells>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7B332-9612-AC4D-B52E-32F0D08C5789}">
  <dimension ref="A1:T272"/>
  <sheetViews>
    <sheetView showGridLines="0" topLeftCell="A217" zoomScale="110" zoomScaleNormal="110" workbookViewId="0">
      <selection activeCell="M268" sqref="M268"/>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21</v>
      </c>
      <c r="F2" s="2">
        <v>46281.01021990741</v>
      </c>
      <c r="G2" t="s">
        <v>22</v>
      </c>
      <c r="H2" t="s">
        <v>4785</v>
      </c>
      <c r="I2" s="3">
        <v>340</v>
      </c>
      <c r="J2" t="s">
        <v>24</v>
      </c>
      <c r="K2" t="s">
        <v>25</v>
      </c>
      <c r="L2" s="3">
        <v>859</v>
      </c>
      <c r="M2" t="s">
        <v>26</v>
      </c>
      <c r="N2" s="2">
        <v>46281.055868055555</v>
      </c>
      <c r="O2" s="3">
        <v>340</v>
      </c>
      <c r="P2" t="s">
        <v>27</v>
      </c>
      <c r="Q2" s="3">
        <v>190</v>
      </c>
      <c r="R2" s="3" t="str">
        <f>IF(OR(G2="12R",G2="12L"),_xlfn.XLOOKUP(C2,DB!$A$2:$A$222,DB!$B$2:$B$222,""),IF(OR(G2="30L",G2="30R"),_xlfn.XLOOKUP(C2,DB!$A$2:$A$222,DB!$C$2:$C$222,""),""))</f>
        <v>UDGUV</v>
      </c>
      <c r="S2" s="3">
        <f>HOUR(F2)</f>
        <v>0</v>
      </c>
      <c r="T2" s="3" t="str">
        <f>_xlfn.XLOOKUP(C2,DB!$A$2:$A$222,DB!$D$2:$D$222,"")</f>
        <v>Sector 2</v>
      </c>
    </row>
    <row r="3" spans="1:20" x14ac:dyDescent="0.2">
      <c r="A3" t="s">
        <v>34</v>
      </c>
      <c r="B3" t="s">
        <v>18</v>
      </c>
      <c r="C3" t="s">
        <v>35</v>
      </c>
      <c r="D3" t="s">
        <v>65</v>
      </c>
      <c r="E3" t="s">
        <v>2130</v>
      </c>
      <c r="F3" s="2">
        <v>46281.027685185189</v>
      </c>
      <c r="G3" t="s">
        <v>22</v>
      </c>
      <c r="H3" t="s">
        <v>4786</v>
      </c>
      <c r="I3" s="3">
        <v>380</v>
      </c>
      <c r="J3" t="s">
        <v>24</v>
      </c>
      <c r="K3" t="s">
        <v>25</v>
      </c>
      <c r="L3" s="3">
        <v>870</v>
      </c>
      <c r="M3" t="s">
        <v>39</v>
      </c>
      <c r="N3" s="2">
        <v>46281.074687499997</v>
      </c>
      <c r="O3" s="3">
        <v>380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4787</v>
      </c>
      <c r="B4" t="s">
        <v>18</v>
      </c>
      <c r="C4" t="s">
        <v>59</v>
      </c>
      <c r="D4" t="s">
        <v>2092</v>
      </c>
      <c r="F4" s="2">
        <v>46281.029386574075</v>
      </c>
      <c r="G4" t="s">
        <v>22</v>
      </c>
      <c r="H4" t="s">
        <v>4788</v>
      </c>
      <c r="I4" s="3">
        <v>400</v>
      </c>
      <c r="J4" t="s">
        <v>24</v>
      </c>
      <c r="K4" t="s">
        <v>62</v>
      </c>
      <c r="L4" s="3">
        <v>860</v>
      </c>
      <c r="M4" t="s">
        <v>4038</v>
      </c>
      <c r="N4" s="2">
        <v>46281.082754629628</v>
      </c>
      <c r="O4" s="3">
        <v>400</v>
      </c>
      <c r="P4" t="s">
        <v>192</v>
      </c>
      <c r="Q4" s="3">
        <v>30</v>
      </c>
      <c r="R4" s="3" t="str">
        <f>IF(OR(G4="12R",G4="12L"),_xlfn.XLOOKUP(C4,DB!$A$2:$A$222,DB!$B$2:$B$222,""),IF(OR(G4="30L",G4="30R"),_xlfn.XLOOKUP(C4,DB!$A$2:$A$222,DB!$C$2:$C$222,""),""))</f>
        <v>UDGUV</v>
      </c>
      <c r="S4" s="3">
        <f t="shared" si="0"/>
        <v>0</v>
      </c>
      <c r="T4" s="3" t="str">
        <f>_xlfn.XLOOKUP(C4,DB!$A$2:$A$222,DB!$D$2:$D$222,"")</f>
        <v>Sector 2</v>
      </c>
    </row>
    <row r="5" spans="1:20" x14ac:dyDescent="0.2">
      <c r="A5" t="s">
        <v>47</v>
      </c>
      <c r="B5" t="s">
        <v>18</v>
      </c>
      <c r="C5" t="s">
        <v>48</v>
      </c>
      <c r="D5" t="s">
        <v>49</v>
      </c>
      <c r="E5" t="s">
        <v>1519</v>
      </c>
      <c r="F5" s="2">
        <v>46281.0390162037</v>
      </c>
      <c r="G5" t="s">
        <v>22</v>
      </c>
      <c r="H5" t="s">
        <v>4789</v>
      </c>
      <c r="I5" s="3">
        <v>360</v>
      </c>
      <c r="J5" t="s">
        <v>24</v>
      </c>
      <c r="K5" t="s">
        <v>25</v>
      </c>
      <c r="L5" s="3">
        <v>858</v>
      </c>
      <c r="M5" t="s">
        <v>52</v>
      </c>
      <c r="N5" s="2">
        <v>46281.084293981483</v>
      </c>
      <c r="O5" s="3">
        <v>360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628</v>
      </c>
      <c r="B6" t="s">
        <v>18</v>
      </c>
      <c r="C6" t="s">
        <v>629</v>
      </c>
      <c r="D6" t="s">
        <v>630</v>
      </c>
      <c r="E6" t="s">
        <v>4790</v>
      </c>
      <c r="F6" s="2">
        <v>46281.040972222225</v>
      </c>
      <c r="G6" t="s">
        <v>22</v>
      </c>
      <c r="H6" t="s">
        <v>4791</v>
      </c>
      <c r="I6" s="3">
        <v>390</v>
      </c>
      <c r="J6" t="s">
        <v>24</v>
      </c>
      <c r="K6" t="s">
        <v>25</v>
      </c>
      <c r="L6" s="3">
        <v>359</v>
      </c>
      <c r="M6" t="s">
        <v>33</v>
      </c>
      <c r="N6" s="2">
        <v>46281.061550925922</v>
      </c>
      <c r="O6" s="3">
        <v>390</v>
      </c>
      <c r="P6" t="s">
        <v>46</v>
      </c>
      <c r="Q6" s="3">
        <v>40</v>
      </c>
      <c r="R6" s="3" t="str">
        <f>IF(OR(G6="12R",G6="12L"),_xlfn.XLOOKUP(C6,DB!$A$2:$A$222,DB!$B$2:$B$222,""),IF(OR(G6="30L",G6="30R"),_xlfn.XLOOKUP(C6,DB!$A$2:$A$222,DB!$C$2:$C$222,""),""))</f>
        <v>NUDAL</v>
      </c>
      <c r="S6" s="3">
        <f t="shared" si="0"/>
        <v>0</v>
      </c>
      <c r="T6" s="3" t="str">
        <f>_xlfn.XLOOKUP(C6,DB!$A$2:$A$222,DB!$D$2:$D$222,"")</f>
        <v>Sector 3</v>
      </c>
    </row>
    <row r="7" spans="1:20" x14ac:dyDescent="0.2">
      <c r="A7" t="s">
        <v>69</v>
      </c>
      <c r="B7" t="s">
        <v>18</v>
      </c>
      <c r="C7" t="s">
        <v>48</v>
      </c>
      <c r="D7" t="s">
        <v>20</v>
      </c>
      <c r="E7" t="s">
        <v>70</v>
      </c>
      <c r="F7" s="2">
        <v>46281.047476851854</v>
      </c>
      <c r="G7" t="s">
        <v>22</v>
      </c>
      <c r="H7" t="s">
        <v>4792</v>
      </c>
      <c r="I7" s="3">
        <v>340</v>
      </c>
      <c r="J7" t="s">
        <v>24</v>
      </c>
      <c r="K7" t="s">
        <v>25</v>
      </c>
      <c r="L7" s="3">
        <v>861</v>
      </c>
      <c r="M7" t="s">
        <v>52</v>
      </c>
      <c r="N7" s="2">
        <v>46281.092268518521</v>
      </c>
      <c r="O7" s="3">
        <v>340</v>
      </c>
      <c r="P7" t="s">
        <v>27</v>
      </c>
      <c r="Q7" s="3">
        <v>190</v>
      </c>
      <c r="R7" s="3" t="str">
        <f>IF(OR(G7="12R",G7="12L"),_xlfn.XLOOKUP(C7,DB!$A$2:$A$222,DB!$B$2:$B$222,""),IF(OR(G7="30L",G7="30R"),_xlfn.XLOOKUP(C7,DB!$A$2:$A$222,DB!$C$2:$C$222,""),""))</f>
        <v>UDGUV</v>
      </c>
      <c r="S7" s="3">
        <f t="shared" si="0"/>
        <v>1</v>
      </c>
      <c r="T7" s="3" t="str">
        <f>_xlfn.XLOOKUP(C7,DB!$A$2:$A$222,DB!$D$2:$D$222,"")</f>
        <v>Sector 2</v>
      </c>
    </row>
    <row r="8" spans="1:20" x14ac:dyDescent="0.2">
      <c r="A8" t="s">
        <v>53</v>
      </c>
      <c r="B8" t="s">
        <v>18</v>
      </c>
      <c r="C8" t="s">
        <v>54</v>
      </c>
      <c r="D8" t="s">
        <v>55</v>
      </c>
      <c r="E8" t="s">
        <v>2062</v>
      </c>
      <c r="F8" s="2">
        <v>46281.061631944445</v>
      </c>
      <c r="G8" t="s">
        <v>22</v>
      </c>
      <c r="H8" t="s">
        <v>4793</v>
      </c>
      <c r="I8" s="3">
        <v>350</v>
      </c>
      <c r="J8" t="s">
        <v>24</v>
      </c>
      <c r="K8" t="s">
        <v>25</v>
      </c>
      <c r="L8" s="3">
        <v>359</v>
      </c>
      <c r="M8" t="s">
        <v>33</v>
      </c>
      <c r="N8" s="2">
        <v>46281.082141203704</v>
      </c>
      <c r="O8" s="3">
        <v>350</v>
      </c>
      <c r="P8" t="s">
        <v>46</v>
      </c>
      <c r="Q8" s="3">
        <v>40</v>
      </c>
      <c r="R8" s="3" t="str">
        <f>IF(OR(G8="12R",G8="12L"),_xlfn.XLOOKUP(C8,DB!$A$2:$A$222,DB!$B$2:$B$222,""),IF(OR(G8="30L",G8="30R"),_xlfn.XLOOKUP(C8,DB!$A$2:$A$222,DB!$C$2:$C$222,""),""))</f>
        <v>NUDAL</v>
      </c>
      <c r="S8" s="3">
        <f t="shared" si="0"/>
        <v>1</v>
      </c>
      <c r="T8" s="3" t="str">
        <f>_xlfn.XLOOKUP(C8,DB!$A$2:$A$222,DB!$D$2:$D$222,"")</f>
        <v>Sector 3</v>
      </c>
    </row>
    <row r="9" spans="1:20" x14ac:dyDescent="0.2">
      <c r="A9" t="s">
        <v>76</v>
      </c>
      <c r="B9" t="s">
        <v>18</v>
      </c>
      <c r="C9" t="s">
        <v>77</v>
      </c>
      <c r="D9" t="s">
        <v>78</v>
      </c>
      <c r="E9" t="s">
        <v>4794</v>
      </c>
      <c r="F9" s="2">
        <v>46281.064895833333</v>
      </c>
      <c r="G9" t="s">
        <v>22</v>
      </c>
      <c r="H9" t="s">
        <v>4795</v>
      </c>
      <c r="I9" s="3">
        <v>360</v>
      </c>
      <c r="J9" t="s">
        <v>24</v>
      </c>
      <c r="K9" t="s">
        <v>25</v>
      </c>
      <c r="L9" s="3">
        <v>858</v>
      </c>
      <c r="M9" t="s">
        <v>4796</v>
      </c>
      <c r="N9" s="2">
        <v>46281.110543981478</v>
      </c>
      <c r="O9" s="3">
        <v>360</v>
      </c>
      <c r="P9" t="s">
        <v>27</v>
      </c>
      <c r="Q9" s="3">
        <v>190</v>
      </c>
      <c r="R9" s="3" t="str">
        <f>IF(OR(G9="12R",G9="12L"),_xlfn.XLOOKUP(C9,DB!$A$2:$A$222,DB!$B$2:$B$222,""),IF(OR(G9="30L",G9="30R"),_xlfn.XLOOKUP(C9,DB!$A$2:$A$222,DB!$C$2:$C$222,""),""))</f>
        <v>UDGUV</v>
      </c>
      <c r="S9" s="3">
        <f t="shared" si="0"/>
        <v>1</v>
      </c>
      <c r="T9" s="3" t="str">
        <f>_xlfn.XLOOKUP(C9,DB!$A$2:$A$222,DB!$D$2:$D$222,"")</f>
        <v>Sector 2</v>
      </c>
    </row>
    <row r="10" spans="1:20" x14ac:dyDescent="0.2">
      <c r="A10" t="s">
        <v>642</v>
      </c>
      <c r="B10" t="s">
        <v>18</v>
      </c>
      <c r="C10" t="s">
        <v>41</v>
      </c>
      <c r="D10" t="s">
        <v>630</v>
      </c>
      <c r="E10" t="s">
        <v>1723</v>
      </c>
      <c r="F10" s="2">
        <v>46281.074166666665</v>
      </c>
      <c r="G10" t="s">
        <v>22</v>
      </c>
      <c r="H10" t="s">
        <v>4797</v>
      </c>
      <c r="I10" s="3">
        <v>370</v>
      </c>
      <c r="J10" t="s">
        <v>24</v>
      </c>
      <c r="K10" t="s">
        <v>25</v>
      </c>
      <c r="L10" s="3">
        <v>135</v>
      </c>
      <c r="M10" t="s">
        <v>45</v>
      </c>
      <c r="N10" s="2">
        <v>46281.084444444445</v>
      </c>
      <c r="O10" s="3">
        <v>198</v>
      </c>
      <c r="P10" t="s">
        <v>46</v>
      </c>
      <c r="Q10" s="3">
        <v>190</v>
      </c>
      <c r="R10" s="3" t="str">
        <f>IF(OR(G10="12R",G10="12L"),_xlfn.XLOOKUP(C10,DB!$A$2:$A$222,DB!$B$2:$B$222,""),IF(OR(G10="30L",G10="30R"),_xlfn.XLOOKUP(C10,DB!$A$2:$A$222,DB!$C$2:$C$222,""),""))</f>
        <v>NUDAL</v>
      </c>
      <c r="S10" s="3">
        <f t="shared" si="0"/>
        <v>1</v>
      </c>
      <c r="T10" s="3" t="str">
        <f>_xlfn.XLOOKUP(C10,DB!$A$2:$A$222,DB!$D$2:$D$222,"")</f>
        <v>Sector 3</v>
      </c>
    </row>
    <row r="11" spans="1:20" x14ac:dyDescent="0.2">
      <c r="A11" t="s">
        <v>72</v>
      </c>
      <c r="B11" t="s">
        <v>18</v>
      </c>
      <c r="C11" t="s">
        <v>29</v>
      </c>
      <c r="D11" t="s">
        <v>30</v>
      </c>
      <c r="E11" t="s">
        <v>4798</v>
      </c>
      <c r="F11" s="2">
        <v>46281.088206018518</v>
      </c>
      <c r="G11" t="s">
        <v>22</v>
      </c>
      <c r="H11" t="s">
        <v>4799</v>
      </c>
      <c r="I11" s="3">
        <v>360</v>
      </c>
      <c r="J11" t="s">
        <v>24</v>
      </c>
      <c r="K11" t="s">
        <v>25</v>
      </c>
      <c r="L11" s="3">
        <v>433</v>
      </c>
      <c r="M11" t="s">
        <v>308</v>
      </c>
      <c r="N11" s="2">
        <v>46281.112476851849</v>
      </c>
      <c r="O11" s="3">
        <v>360</v>
      </c>
      <c r="P11" t="s">
        <v>27</v>
      </c>
      <c r="Q11" s="3">
        <v>40</v>
      </c>
      <c r="R11" s="3" t="str">
        <f>IF(OR(G11="12R",G11="12L"),_xlfn.XLOOKUP(C11,DB!$A$2:$A$222,DB!$B$2:$B$222,""),IF(OR(G11="30L",G11="30R"),_xlfn.XLOOKUP(C11,DB!$A$2:$A$222,DB!$C$2:$C$222,""),""))</f>
        <v>OMSUK</v>
      </c>
      <c r="S11" s="3">
        <f t="shared" si="0"/>
        <v>2</v>
      </c>
      <c r="T11" s="3" t="str">
        <f>_xlfn.XLOOKUP(C11,DB!$A$2:$A$222,DB!$D$2:$D$222,"")</f>
        <v>Sector 3</v>
      </c>
    </row>
    <row r="12" spans="1:20" x14ac:dyDescent="0.2">
      <c r="A12" t="s">
        <v>91</v>
      </c>
      <c r="B12" t="s">
        <v>18</v>
      </c>
      <c r="C12" t="s">
        <v>48</v>
      </c>
      <c r="D12" t="s">
        <v>36</v>
      </c>
      <c r="E12" t="s">
        <v>125</v>
      </c>
      <c r="F12" s="2">
        <v>46281.107893518521</v>
      </c>
      <c r="G12" t="s">
        <v>22</v>
      </c>
      <c r="H12" t="s">
        <v>4800</v>
      </c>
      <c r="I12" s="3">
        <v>360</v>
      </c>
      <c r="J12" t="s">
        <v>24</v>
      </c>
      <c r="K12" t="s">
        <v>25</v>
      </c>
      <c r="L12" s="3">
        <v>859</v>
      </c>
      <c r="M12" t="s">
        <v>52</v>
      </c>
      <c r="N12" s="2">
        <v>46281.153194444443</v>
      </c>
      <c r="O12" s="3">
        <v>360</v>
      </c>
      <c r="P12" t="s">
        <v>27</v>
      </c>
      <c r="Q12" s="3">
        <v>190</v>
      </c>
      <c r="R12" s="3" t="str">
        <f>IF(OR(G12="12R",G12="12L"),_xlfn.XLOOKUP(C12,DB!$A$2:$A$222,DB!$B$2:$B$222,""),IF(OR(G12="30L",G12="30R"),_xlfn.XLOOKUP(C12,DB!$A$2:$A$222,DB!$C$2:$C$222,""),""))</f>
        <v>UDGUV</v>
      </c>
      <c r="S12" s="3">
        <f t="shared" si="0"/>
        <v>2</v>
      </c>
      <c r="T12" s="3" t="str">
        <f>_xlfn.XLOOKUP(C12,DB!$A$2:$A$222,DB!$D$2:$D$222,"")</f>
        <v>Sector 2</v>
      </c>
    </row>
    <row r="13" spans="1:20" x14ac:dyDescent="0.2">
      <c r="A13" t="s">
        <v>648</v>
      </c>
      <c r="B13" t="s">
        <v>18</v>
      </c>
      <c r="C13" t="s">
        <v>333</v>
      </c>
      <c r="D13" t="s">
        <v>65</v>
      </c>
      <c r="E13" t="s">
        <v>145</v>
      </c>
      <c r="F13" s="2">
        <v>46281.112129629626</v>
      </c>
      <c r="G13" t="s">
        <v>22</v>
      </c>
      <c r="H13" t="s">
        <v>4801</v>
      </c>
      <c r="I13" s="3">
        <v>370</v>
      </c>
      <c r="J13" t="s">
        <v>24</v>
      </c>
      <c r="K13" t="s">
        <v>25</v>
      </c>
      <c r="L13" s="3">
        <v>152</v>
      </c>
      <c r="M13" t="s">
        <v>158</v>
      </c>
      <c r="N13" s="2">
        <v>46281.122696759259</v>
      </c>
      <c r="O13" s="3">
        <v>288</v>
      </c>
      <c r="P13" t="s">
        <v>27</v>
      </c>
      <c r="Q13" s="3">
        <v>190</v>
      </c>
      <c r="R13" s="3" t="str">
        <f>IF(OR(G13="12R",G13="12L"),_xlfn.XLOOKUP(C13,DB!$A$2:$A$222,DB!$B$2:$B$222,""),IF(OR(G13="30L",G13="30R"),_xlfn.XLOOKUP(C13,DB!$A$2:$A$222,DB!$C$2:$C$222,""),""))</f>
        <v>TAKUX</v>
      </c>
      <c r="S13" s="3">
        <f t="shared" si="0"/>
        <v>2</v>
      </c>
      <c r="T13" s="3" t="str">
        <f>_xlfn.XLOOKUP(C13,DB!$A$2:$A$222,DB!$D$2:$D$222,"")</f>
        <v>Sector 7</v>
      </c>
    </row>
    <row r="14" spans="1:20" x14ac:dyDescent="0.2">
      <c r="A14" t="s">
        <v>102</v>
      </c>
      <c r="B14" t="s">
        <v>18</v>
      </c>
      <c r="C14" t="s">
        <v>48</v>
      </c>
      <c r="D14" t="s">
        <v>20</v>
      </c>
      <c r="E14" t="s">
        <v>2784</v>
      </c>
      <c r="F14" s="2">
        <v>46281.118715277778</v>
      </c>
      <c r="G14" t="s">
        <v>22</v>
      </c>
      <c r="H14" t="s">
        <v>4802</v>
      </c>
      <c r="I14" s="3">
        <v>360</v>
      </c>
      <c r="J14" t="s">
        <v>24</v>
      </c>
      <c r="K14" t="s">
        <v>25</v>
      </c>
      <c r="L14" s="3">
        <v>863</v>
      </c>
      <c r="M14" t="s">
        <v>2116</v>
      </c>
      <c r="N14" s="2">
        <v>46281.164375</v>
      </c>
      <c r="O14" s="3">
        <v>360</v>
      </c>
      <c r="P14" t="s">
        <v>27</v>
      </c>
      <c r="Q14" s="3">
        <v>190</v>
      </c>
      <c r="R14" s="3" t="str">
        <f>IF(OR(G14="12R",G14="12L"),_xlfn.XLOOKUP(C14,DB!$A$2:$A$222,DB!$B$2:$B$222,""),IF(OR(G14="30L",G14="30R"),_xlfn.XLOOKUP(C14,DB!$A$2:$A$222,DB!$C$2:$C$222,""),""))</f>
        <v>UDGUV</v>
      </c>
      <c r="S14" s="3">
        <f t="shared" si="0"/>
        <v>2</v>
      </c>
      <c r="T14" s="3" t="str">
        <f>_xlfn.XLOOKUP(C14,DB!$A$2:$A$222,DB!$D$2:$D$222,"")</f>
        <v>Sector 2</v>
      </c>
    </row>
    <row r="15" spans="1:20" x14ac:dyDescent="0.2">
      <c r="A15" t="s">
        <v>98</v>
      </c>
      <c r="B15" t="s">
        <v>18</v>
      </c>
      <c r="C15" t="s">
        <v>19</v>
      </c>
      <c r="D15" t="s">
        <v>65</v>
      </c>
      <c r="E15" t="s">
        <v>4803</v>
      </c>
      <c r="F15" s="2">
        <v>46281.135266203702</v>
      </c>
      <c r="G15" t="s">
        <v>22</v>
      </c>
      <c r="H15" t="s">
        <v>4804</v>
      </c>
      <c r="I15" s="3">
        <v>380</v>
      </c>
      <c r="J15" t="s">
        <v>24</v>
      </c>
      <c r="K15" t="s">
        <v>25</v>
      </c>
      <c r="L15" s="3">
        <v>881</v>
      </c>
      <c r="M15" t="s">
        <v>954</v>
      </c>
      <c r="N15" s="2">
        <v>46281.181655092594</v>
      </c>
      <c r="O15" s="3">
        <v>380</v>
      </c>
      <c r="P15" t="s">
        <v>27</v>
      </c>
      <c r="Q15" s="3">
        <v>190</v>
      </c>
      <c r="R15" s="3" t="str">
        <f>IF(OR(G15="12R",G15="12L"),_xlfn.XLOOKUP(C15,DB!$A$2:$A$222,DB!$B$2:$B$222,""),IF(OR(G15="30L",G15="30R"),_xlfn.XLOOKUP(C15,DB!$A$2:$A$222,DB!$C$2:$C$222,""),""))</f>
        <v>UDGUV</v>
      </c>
      <c r="S15" s="3">
        <f t="shared" si="0"/>
        <v>3</v>
      </c>
      <c r="T15" s="3" t="str">
        <f>_xlfn.XLOOKUP(C15,DB!$A$2:$A$222,DB!$D$2:$D$222,"")</f>
        <v>Sector 2</v>
      </c>
    </row>
    <row r="16" spans="1:20" x14ac:dyDescent="0.2">
      <c r="A16" t="s">
        <v>117</v>
      </c>
      <c r="B16" t="s">
        <v>18</v>
      </c>
      <c r="C16" t="s">
        <v>48</v>
      </c>
      <c r="D16" t="s">
        <v>73</v>
      </c>
      <c r="E16" t="s">
        <v>2186</v>
      </c>
      <c r="F16" s="2">
        <v>46281.174178240741</v>
      </c>
      <c r="G16" t="s">
        <v>22</v>
      </c>
      <c r="H16" t="s">
        <v>4805</v>
      </c>
      <c r="I16" s="3">
        <v>340</v>
      </c>
      <c r="J16" t="s">
        <v>24</v>
      </c>
      <c r="K16" t="s">
        <v>25</v>
      </c>
      <c r="L16" s="3">
        <v>861</v>
      </c>
      <c r="M16" t="s">
        <v>2116</v>
      </c>
      <c r="N16" s="2">
        <v>46281.21912037037</v>
      </c>
      <c r="O16" s="3">
        <v>340</v>
      </c>
      <c r="P16" t="s">
        <v>27</v>
      </c>
      <c r="Q16" s="3">
        <v>190</v>
      </c>
      <c r="R16" s="3" t="str">
        <f>IF(OR(G16="12R",G16="12L"),_xlfn.XLOOKUP(C16,DB!$A$2:$A$222,DB!$B$2:$B$222,""),IF(OR(G16="30L",G16="30R"),_xlfn.XLOOKUP(C16,DB!$A$2:$A$222,DB!$C$2:$C$222,""),""))</f>
        <v>UDGUV</v>
      </c>
      <c r="S16" s="3">
        <f t="shared" si="0"/>
        <v>4</v>
      </c>
      <c r="T16" s="3" t="str">
        <f>_xlfn.XLOOKUP(C16,DB!$A$2:$A$222,DB!$D$2:$D$222,"")</f>
        <v>Sector 2</v>
      </c>
    </row>
    <row r="17" spans="1:20" x14ac:dyDescent="0.2">
      <c r="A17" t="s">
        <v>127</v>
      </c>
      <c r="B17" t="s">
        <v>18</v>
      </c>
      <c r="C17" t="s">
        <v>48</v>
      </c>
      <c r="D17" t="s">
        <v>20</v>
      </c>
      <c r="E17" t="s">
        <v>1391</v>
      </c>
      <c r="F17" s="2">
        <v>46281.435925925929</v>
      </c>
      <c r="G17" t="s">
        <v>22</v>
      </c>
      <c r="H17" t="s">
        <v>1375</v>
      </c>
      <c r="I17" s="3">
        <v>340</v>
      </c>
      <c r="J17" t="s">
        <v>24</v>
      </c>
      <c r="K17" t="s">
        <v>25</v>
      </c>
      <c r="L17" s="3">
        <v>859</v>
      </c>
      <c r="M17" t="s">
        <v>52</v>
      </c>
      <c r="N17" s="2">
        <v>46281.481111111112</v>
      </c>
      <c r="O17" s="3">
        <v>340</v>
      </c>
      <c r="P17" t="s">
        <v>27</v>
      </c>
      <c r="Q17" s="3">
        <v>190</v>
      </c>
      <c r="R17" s="3" t="str">
        <f>IF(OR(G17="12R",G17="12L"),_xlfn.XLOOKUP(C17,DB!$A$2:$A$222,DB!$B$2:$B$222,""),IF(OR(G17="30L",G17="30R"),_xlfn.XLOOKUP(C17,DB!$A$2:$A$222,DB!$C$2:$C$222,""),""))</f>
        <v>UDGUV</v>
      </c>
      <c r="S17" s="3">
        <f t="shared" si="0"/>
        <v>10</v>
      </c>
      <c r="T17" s="3" t="str">
        <f>_xlfn.XLOOKUP(C17,DB!$A$2:$A$222,DB!$D$2:$D$222,"")</f>
        <v>Sector 2</v>
      </c>
    </row>
    <row r="18" spans="1:20" x14ac:dyDescent="0.2">
      <c r="A18" t="s">
        <v>139</v>
      </c>
      <c r="B18" t="s">
        <v>18</v>
      </c>
      <c r="C18" t="s">
        <v>48</v>
      </c>
      <c r="D18" t="s">
        <v>49</v>
      </c>
      <c r="E18" t="s">
        <v>371</v>
      </c>
      <c r="F18" s="2">
        <v>46281.452662037038</v>
      </c>
      <c r="G18" t="s">
        <v>22</v>
      </c>
      <c r="H18" t="s">
        <v>4806</v>
      </c>
      <c r="I18" s="3">
        <v>380</v>
      </c>
      <c r="J18" t="s">
        <v>24</v>
      </c>
      <c r="K18" t="s">
        <v>25</v>
      </c>
      <c r="L18" s="3">
        <v>858</v>
      </c>
      <c r="M18" t="s">
        <v>52</v>
      </c>
      <c r="N18" s="2">
        <v>46281.498032407406</v>
      </c>
      <c r="O18" s="3">
        <v>380</v>
      </c>
      <c r="P18" t="s">
        <v>27</v>
      </c>
      <c r="Q18" s="3">
        <v>190</v>
      </c>
      <c r="R18" s="3" t="str">
        <f>IF(OR(G18="12R",G18="12L"),_xlfn.XLOOKUP(C18,DB!$A$2:$A$222,DB!$B$2:$B$222,""),IF(OR(G18="30L",G18="30R"),_xlfn.XLOOKUP(C18,DB!$A$2:$A$222,DB!$C$2:$C$222,""),""))</f>
        <v>UDGUV</v>
      </c>
      <c r="S18" s="3">
        <f t="shared" si="0"/>
        <v>10</v>
      </c>
      <c r="T18" s="3" t="str">
        <f>_xlfn.XLOOKUP(C18,DB!$A$2:$A$222,DB!$D$2:$D$222,"")</f>
        <v>Sector 2</v>
      </c>
    </row>
    <row r="19" spans="1:20" x14ac:dyDescent="0.2">
      <c r="A19" t="s">
        <v>130</v>
      </c>
      <c r="B19" t="s">
        <v>18</v>
      </c>
      <c r="C19" t="s">
        <v>131</v>
      </c>
      <c r="D19" t="s">
        <v>73</v>
      </c>
      <c r="E19" t="s">
        <v>132</v>
      </c>
      <c r="F19" s="2">
        <v>46281.457673611112</v>
      </c>
      <c r="G19" t="s">
        <v>22</v>
      </c>
      <c r="H19" t="s">
        <v>4807</v>
      </c>
      <c r="I19" s="3">
        <v>360</v>
      </c>
      <c r="J19" t="s">
        <v>24</v>
      </c>
      <c r="K19" t="s">
        <v>25</v>
      </c>
      <c r="L19" s="3">
        <v>876</v>
      </c>
      <c r="M19" t="s">
        <v>134</v>
      </c>
      <c r="N19" s="2">
        <v>46281.503553240742</v>
      </c>
      <c r="O19" s="3">
        <v>200</v>
      </c>
      <c r="P19" t="s">
        <v>27</v>
      </c>
      <c r="Q19" s="3">
        <v>190</v>
      </c>
      <c r="R19" s="3" t="str">
        <f>IF(OR(G19="12R",G19="12L"),_xlfn.XLOOKUP(C19,DB!$A$2:$A$222,DB!$B$2:$B$222,""),IF(OR(G19="30L",G19="30R"),_xlfn.XLOOKUP(C19,DB!$A$2:$A$222,DB!$C$2:$C$222,""),""))</f>
        <v>UDGUV</v>
      </c>
      <c r="S19" s="3">
        <f t="shared" si="0"/>
        <v>10</v>
      </c>
      <c r="T19" s="3" t="str">
        <f>_xlfn.XLOOKUP(C19,DB!$A$2:$A$222,DB!$D$2:$D$222,"")</f>
        <v>Sector 2</v>
      </c>
    </row>
    <row r="20" spans="1:20" x14ac:dyDescent="0.2">
      <c r="A20" t="s">
        <v>142</v>
      </c>
      <c r="B20" t="s">
        <v>18</v>
      </c>
      <c r="C20" t="s">
        <v>48</v>
      </c>
      <c r="D20" t="s">
        <v>20</v>
      </c>
      <c r="E20" t="s">
        <v>2811</v>
      </c>
      <c r="F20" s="2">
        <v>46281.461631944447</v>
      </c>
      <c r="G20" t="s">
        <v>22</v>
      </c>
      <c r="H20" t="s">
        <v>4808</v>
      </c>
      <c r="I20" s="3">
        <v>360</v>
      </c>
      <c r="J20" t="s">
        <v>24</v>
      </c>
      <c r="K20" t="s">
        <v>25</v>
      </c>
      <c r="L20" s="3">
        <v>858</v>
      </c>
      <c r="M20" t="s">
        <v>52</v>
      </c>
      <c r="N20" s="2">
        <v>46281.506793981483</v>
      </c>
      <c r="O20" s="3">
        <v>360</v>
      </c>
      <c r="P20" t="s">
        <v>27</v>
      </c>
      <c r="Q20" s="3">
        <v>190</v>
      </c>
      <c r="R20" s="3" t="str">
        <f>IF(OR(G20="12R",G20="12L"),_xlfn.XLOOKUP(C20,DB!$A$2:$A$222,DB!$B$2:$B$222,""),IF(OR(G20="30L",G20="30R"),_xlfn.XLOOKUP(C20,DB!$A$2:$A$222,DB!$C$2:$C$222,""),""))</f>
        <v>UDGUV</v>
      </c>
      <c r="S20" s="3">
        <f t="shared" si="0"/>
        <v>11</v>
      </c>
      <c r="T20" s="3" t="str">
        <f>_xlfn.XLOOKUP(C20,DB!$A$2:$A$222,DB!$D$2:$D$222,"")</f>
        <v>Sector 2</v>
      </c>
    </row>
    <row r="21" spans="1:20" x14ac:dyDescent="0.2">
      <c r="A21" t="s">
        <v>663</v>
      </c>
      <c r="B21" t="s">
        <v>18</v>
      </c>
      <c r="C21" t="s">
        <v>664</v>
      </c>
      <c r="D21" t="s">
        <v>65</v>
      </c>
      <c r="E21" t="s">
        <v>92</v>
      </c>
      <c r="F21" s="2">
        <v>46281.47452546296</v>
      </c>
      <c r="G21" t="s">
        <v>22</v>
      </c>
      <c r="H21" t="s">
        <v>4809</v>
      </c>
      <c r="I21" s="3">
        <v>370</v>
      </c>
      <c r="J21" t="s">
        <v>24</v>
      </c>
      <c r="K21" t="s">
        <v>25</v>
      </c>
      <c r="L21" s="3">
        <v>136</v>
      </c>
      <c r="M21" t="s">
        <v>45</v>
      </c>
      <c r="N21" s="2">
        <v>46281.484386574077</v>
      </c>
      <c r="O21" s="3">
        <v>295</v>
      </c>
      <c r="P21" t="s">
        <v>27</v>
      </c>
      <c r="Q21" s="3">
        <v>190</v>
      </c>
      <c r="R21" s="3" t="str">
        <f>IF(OR(G21="12R",G21="12L"),_xlfn.XLOOKUP(C21,DB!$A$2:$A$222,DB!$B$2:$B$222,""),IF(OR(G21="30L",G21="30R"),_xlfn.XLOOKUP(C21,DB!$A$2:$A$222,DB!$C$2:$C$222,""),""))</f>
        <v>NUDAL</v>
      </c>
      <c r="S21" s="3">
        <f t="shared" si="0"/>
        <v>11</v>
      </c>
      <c r="T21" s="3" t="str">
        <f>_xlfn.XLOOKUP(C21,DB!$A$2:$A$222,DB!$D$2:$D$222,"")</f>
        <v>Sector 3</v>
      </c>
    </row>
    <row r="22" spans="1:20" x14ac:dyDescent="0.2">
      <c r="A22" t="s">
        <v>150</v>
      </c>
      <c r="B22" t="s">
        <v>18</v>
      </c>
      <c r="C22" t="s">
        <v>48</v>
      </c>
      <c r="D22" t="s">
        <v>174</v>
      </c>
      <c r="E22" t="s">
        <v>4810</v>
      </c>
      <c r="F22" s="2">
        <v>46281.489247685182</v>
      </c>
      <c r="G22" t="s">
        <v>22</v>
      </c>
      <c r="H22" t="s">
        <v>4811</v>
      </c>
      <c r="I22" s="3">
        <v>380</v>
      </c>
      <c r="J22" t="s">
        <v>24</v>
      </c>
      <c r="K22" t="s">
        <v>25</v>
      </c>
      <c r="L22" s="3">
        <v>876</v>
      </c>
      <c r="M22" t="s">
        <v>1696</v>
      </c>
      <c r="N22" s="2">
        <v>46281.536400462966</v>
      </c>
      <c r="O22" s="3">
        <v>380</v>
      </c>
      <c r="P22" t="s">
        <v>27</v>
      </c>
      <c r="Q22" s="3">
        <v>190</v>
      </c>
      <c r="R22" s="3" t="str">
        <f>IF(OR(G22="12R",G22="12L"),_xlfn.XLOOKUP(C22,DB!$A$2:$A$222,DB!$B$2:$B$222,""),IF(OR(G22="30L",G22="30R"),_xlfn.XLOOKUP(C22,DB!$A$2:$A$222,DB!$C$2:$C$222,""),""))</f>
        <v>UDGUV</v>
      </c>
      <c r="S22" s="3">
        <f t="shared" si="0"/>
        <v>11</v>
      </c>
      <c r="T22" s="3" t="str">
        <f>_xlfn.XLOOKUP(C22,DB!$A$2:$A$222,DB!$D$2:$D$222,"")</f>
        <v>Sector 2</v>
      </c>
    </row>
    <row r="23" spans="1:20" x14ac:dyDescent="0.2">
      <c r="A23" t="s">
        <v>143</v>
      </c>
      <c r="B23" t="s">
        <v>18</v>
      </c>
      <c r="C23" t="s">
        <v>144</v>
      </c>
      <c r="D23" t="s">
        <v>36</v>
      </c>
      <c r="E23" t="s">
        <v>731</v>
      </c>
      <c r="F23" s="2">
        <v>46281.49554398148</v>
      </c>
      <c r="G23" t="s">
        <v>22</v>
      </c>
      <c r="H23" t="s">
        <v>146</v>
      </c>
      <c r="I23" s="3">
        <v>290</v>
      </c>
      <c r="J23" t="s">
        <v>24</v>
      </c>
      <c r="K23" t="s">
        <v>25</v>
      </c>
      <c r="L23" s="3">
        <v>136</v>
      </c>
      <c r="M23" t="s">
        <v>45</v>
      </c>
      <c r="N23" s="2">
        <v>46281.505509259259</v>
      </c>
      <c r="O23" s="3">
        <v>258</v>
      </c>
      <c r="P23" t="s">
        <v>27</v>
      </c>
      <c r="Q23" s="3">
        <v>190</v>
      </c>
      <c r="R23" s="3" t="str">
        <f>IF(OR(G23="12R",G23="12L"),_xlfn.XLOOKUP(C23,DB!$A$2:$A$222,DB!$B$2:$B$222,""),IF(OR(G23="30L",G23="30R"),_xlfn.XLOOKUP(C23,DB!$A$2:$A$222,DB!$C$2:$C$222,""),""))</f>
        <v>NUDAL</v>
      </c>
      <c r="S23" s="3">
        <f t="shared" si="0"/>
        <v>11</v>
      </c>
      <c r="T23" s="3" t="str">
        <f>_xlfn.XLOOKUP(C23,DB!$A$2:$A$222,DB!$D$2:$D$222,"")</f>
        <v>Sector 3</v>
      </c>
    </row>
    <row r="24" spans="1:20" x14ac:dyDescent="0.2">
      <c r="A24" t="s">
        <v>153</v>
      </c>
      <c r="B24" t="s">
        <v>18</v>
      </c>
      <c r="C24" t="s">
        <v>154</v>
      </c>
      <c r="D24" t="s">
        <v>49</v>
      </c>
      <c r="E24" t="s">
        <v>4812</v>
      </c>
      <c r="F24" s="2">
        <v>46281.507164351853</v>
      </c>
      <c r="G24" t="s">
        <v>22</v>
      </c>
      <c r="H24" t="s">
        <v>4813</v>
      </c>
      <c r="I24" s="3">
        <v>350</v>
      </c>
      <c r="J24" t="s">
        <v>24</v>
      </c>
      <c r="K24" t="s">
        <v>25</v>
      </c>
      <c r="L24" s="3">
        <v>149</v>
      </c>
      <c r="M24" t="s">
        <v>158</v>
      </c>
      <c r="N24" s="2">
        <v>46281.517650462964</v>
      </c>
      <c r="O24" s="3">
        <v>275</v>
      </c>
      <c r="P24" t="s">
        <v>27</v>
      </c>
      <c r="Q24" s="3">
        <v>190</v>
      </c>
      <c r="R24" s="3" t="str">
        <f>IF(OR(G24="12R",G24="12L"),_xlfn.XLOOKUP(C24,DB!$A$2:$A$222,DB!$B$2:$B$222,""),IF(OR(G24="30L",G24="30R"),_xlfn.XLOOKUP(C24,DB!$A$2:$A$222,DB!$C$2:$C$222,""),""))</f>
        <v>TAKUX</v>
      </c>
      <c r="S24" s="3">
        <f t="shared" si="0"/>
        <v>12</v>
      </c>
      <c r="T24" s="3" t="str">
        <f>_xlfn.XLOOKUP(C24,DB!$A$2:$A$222,DB!$D$2:$D$222,"")</f>
        <v>Sector 7</v>
      </c>
    </row>
    <row r="25" spans="1:20" x14ac:dyDescent="0.2">
      <c r="A25" t="s">
        <v>147</v>
      </c>
      <c r="B25" t="s">
        <v>18</v>
      </c>
      <c r="C25" t="s">
        <v>35</v>
      </c>
      <c r="D25" t="s">
        <v>65</v>
      </c>
      <c r="E25" t="s">
        <v>145</v>
      </c>
      <c r="F25" s="2">
        <v>46281.514374999999</v>
      </c>
      <c r="G25" t="s">
        <v>22</v>
      </c>
      <c r="H25" t="s">
        <v>4814</v>
      </c>
      <c r="I25" s="3">
        <v>380</v>
      </c>
      <c r="J25" t="s">
        <v>24</v>
      </c>
      <c r="K25" t="s">
        <v>25</v>
      </c>
      <c r="L25" s="3">
        <v>854</v>
      </c>
      <c r="M25" t="s">
        <v>39</v>
      </c>
      <c r="N25" s="2">
        <v>46281.559467592589</v>
      </c>
      <c r="O25" s="3">
        <v>380</v>
      </c>
      <c r="P25" t="s">
        <v>27</v>
      </c>
      <c r="Q25" s="3">
        <v>190</v>
      </c>
      <c r="R25" s="3" t="str">
        <f>IF(OR(G25="12R",G25="12L"),_xlfn.XLOOKUP(C25,DB!$A$2:$A$222,DB!$B$2:$B$222,""),IF(OR(G25="30L",G25="30R"),_xlfn.XLOOKUP(C25,DB!$A$2:$A$222,DB!$C$2:$C$222,""),""))</f>
        <v>UDGUV</v>
      </c>
      <c r="S25" s="3">
        <f t="shared" si="0"/>
        <v>12</v>
      </c>
      <c r="T25" s="3" t="str">
        <f>_xlfn.XLOOKUP(C25,DB!$A$2:$A$222,DB!$D$2:$D$222,"")</f>
        <v>Sector 2</v>
      </c>
    </row>
    <row r="26" spans="1:20" x14ac:dyDescent="0.2">
      <c r="A26" t="s">
        <v>163</v>
      </c>
      <c r="B26" t="s">
        <v>18</v>
      </c>
      <c r="C26" t="s">
        <v>186</v>
      </c>
      <c r="D26" t="s">
        <v>165</v>
      </c>
      <c r="E26" t="s">
        <v>4815</v>
      </c>
      <c r="F26" s="2">
        <v>46281.5387962963</v>
      </c>
      <c r="G26" t="s">
        <v>22</v>
      </c>
      <c r="H26" t="s">
        <v>4816</v>
      </c>
      <c r="I26" s="3">
        <v>350</v>
      </c>
      <c r="J26" t="s">
        <v>24</v>
      </c>
      <c r="K26" t="s">
        <v>25</v>
      </c>
      <c r="L26" s="3">
        <v>359</v>
      </c>
      <c r="M26" t="s">
        <v>33</v>
      </c>
      <c r="N26" s="2">
        <v>46281.559131944443</v>
      </c>
      <c r="O26" s="3">
        <v>350</v>
      </c>
      <c r="P26" t="s">
        <v>27</v>
      </c>
      <c r="Q26" s="3">
        <v>40</v>
      </c>
      <c r="R26" s="3" t="str">
        <f>IF(OR(G26="12R",G26="12L"),_xlfn.XLOOKUP(C26,DB!$A$2:$A$222,DB!$B$2:$B$222,""),IF(OR(G26="30L",G26="30R"),_xlfn.XLOOKUP(C26,DB!$A$2:$A$222,DB!$C$2:$C$222,""),""))</f>
        <v>OMSUK</v>
      </c>
      <c r="S26" s="3">
        <f t="shared" si="0"/>
        <v>12</v>
      </c>
      <c r="T26" s="3" t="str">
        <f>_xlfn.XLOOKUP(C26,DB!$A$2:$A$222,DB!$D$2:$D$222,"")</f>
        <v>Sector 3</v>
      </c>
    </row>
    <row r="27" spans="1:20" x14ac:dyDescent="0.2">
      <c r="A27" t="s">
        <v>181</v>
      </c>
      <c r="B27" t="s">
        <v>18</v>
      </c>
      <c r="C27" t="s">
        <v>182</v>
      </c>
      <c r="D27" t="s">
        <v>174</v>
      </c>
      <c r="E27" t="s">
        <v>4817</v>
      </c>
      <c r="F27" s="2">
        <v>46281.550081018519</v>
      </c>
      <c r="G27" t="s">
        <v>22</v>
      </c>
      <c r="H27" t="s">
        <v>4818</v>
      </c>
      <c r="I27" s="3">
        <v>390</v>
      </c>
      <c r="J27" t="s">
        <v>24</v>
      </c>
      <c r="K27" t="s">
        <v>25</v>
      </c>
      <c r="L27" s="3">
        <v>359</v>
      </c>
      <c r="M27" t="s">
        <v>33</v>
      </c>
      <c r="N27" s="2">
        <v>46281.570636574077</v>
      </c>
      <c r="O27" s="3">
        <v>390</v>
      </c>
      <c r="P27" t="s">
        <v>27</v>
      </c>
      <c r="Q27" s="3">
        <v>40</v>
      </c>
      <c r="R27" s="3" t="str">
        <f>IF(OR(G27="12R",G27="12L"),_xlfn.XLOOKUP(C27,DB!$A$2:$A$222,DB!$B$2:$B$222,""),IF(OR(G27="30L",G27="30R"),_xlfn.XLOOKUP(C27,DB!$A$2:$A$222,DB!$C$2:$C$222,""),""))</f>
        <v>ENEBA</v>
      </c>
      <c r="S27" s="3">
        <f t="shared" si="0"/>
        <v>13</v>
      </c>
      <c r="T27" s="3" t="str">
        <f>_xlfn.XLOOKUP(C27,DB!$A$2:$A$222,DB!$D$2:$D$222,"")</f>
        <v>Sector 3</v>
      </c>
    </row>
    <row r="28" spans="1:20" x14ac:dyDescent="0.2">
      <c r="A28" t="s">
        <v>277</v>
      </c>
      <c r="B28" t="s">
        <v>18</v>
      </c>
      <c r="C28" t="s">
        <v>681</v>
      </c>
      <c r="D28" t="s">
        <v>797</v>
      </c>
      <c r="F28" s="2">
        <v>46281.59820601852</v>
      </c>
      <c r="G28" t="s">
        <v>22</v>
      </c>
      <c r="H28" t="s">
        <v>4819</v>
      </c>
      <c r="I28" s="3">
        <v>25</v>
      </c>
      <c r="J28" t="s">
        <v>196</v>
      </c>
      <c r="K28" t="s">
        <v>62</v>
      </c>
      <c r="L28" s="3">
        <v>301</v>
      </c>
      <c r="M28" t="s">
        <v>681</v>
      </c>
      <c r="N28" s="2">
        <v>46281.682962962965</v>
      </c>
      <c r="O28" s="3">
        <v>1</v>
      </c>
      <c r="P28" t="s">
        <v>192</v>
      </c>
      <c r="Q28" s="3">
        <v>15</v>
      </c>
      <c r="R28" s="3" t="str">
        <f>IF(OR(G28="12R",G28="12L"),_xlfn.XLOOKUP(C28,DB!$A$2:$A$222,DB!$B$2:$B$222,""),IF(OR(G28="30L",G28="30R"),_xlfn.XLOOKUP(C28,DB!$A$2:$A$222,DB!$C$2:$C$222,""),""))</f>
        <v/>
      </c>
      <c r="S28" s="3">
        <f t="shared" si="0"/>
        <v>14</v>
      </c>
      <c r="T28" s="3" t="str">
        <f>_xlfn.XLOOKUP(C28,DB!$A$2:$A$222,DB!$D$2:$D$222,"")</f>
        <v/>
      </c>
    </row>
    <row r="29" spans="1:20" x14ac:dyDescent="0.2">
      <c r="A29" t="s">
        <v>208</v>
      </c>
      <c r="B29" t="s">
        <v>18</v>
      </c>
      <c r="C29" t="s">
        <v>35</v>
      </c>
      <c r="D29" t="s">
        <v>65</v>
      </c>
      <c r="E29" t="s">
        <v>2130</v>
      </c>
      <c r="F29" s="2">
        <v>46281.628831018519</v>
      </c>
      <c r="G29" t="s">
        <v>22</v>
      </c>
      <c r="H29" t="s">
        <v>4820</v>
      </c>
      <c r="I29" s="3">
        <v>380</v>
      </c>
      <c r="J29" t="s">
        <v>24</v>
      </c>
      <c r="K29" t="s">
        <v>25</v>
      </c>
      <c r="L29" s="3">
        <v>862</v>
      </c>
      <c r="M29" t="s">
        <v>39</v>
      </c>
      <c r="N29" s="2">
        <v>46281.67428240741</v>
      </c>
      <c r="O29" s="3">
        <v>380</v>
      </c>
      <c r="P29" t="s">
        <v>27</v>
      </c>
      <c r="Q29" s="3">
        <v>190</v>
      </c>
      <c r="R29" s="3" t="str">
        <f>IF(OR(G29="12R",G29="12L"),_xlfn.XLOOKUP(C29,DB!$A$2:$A$222,DB!$B$2:$B$222,""),IF(OR(G29="30L",G29="30R"),_xlfn.XLOOKUP(C29,DB!$A$2:$A$222,DB!$C$2:$C$222,""),""))</f>
        <v>UDGUV</v>
      </c>
      <c r="S29" s="3">
        <f t="shared" si="0"/>
        <v>15</v>
      </c>
      <c r="T29" s="3" t="str">
        <f>_xlfn.XLOOKUP(C29,DB!$A$2:$A$222,DB!$D$2:$D$222,"")</f>
        <v>Sector 2</v>
      </c>
    </row>
    <row r="30" spans="1:20" x14ac:dyDescent="0.2">
      <c r="A30" t="s">
        <v>213</v>
      </c>
      <c r="B30" t="s">
        <v>18</v>
      </c>
      <c r="C30" t="s">
        <v>59</v>
      </c>
      <c r="D30" t="s">
        <v>36</v>
      </c>
      <c r="E30" t="s">
        <v>214</v>
      </c>
      <c r="F30" s="2">
        <v>46281.646493055552</v>
      </c>
      <c r="G30" t="s">
        <v>22</v>
      </c>
      <c r="H30" t="s">
        <v>4821</v>
      </c>
      <c r="I30" s="3">
        <v>380</v>
      </c>
      <c r="J30" t="s">
        <v>24</v>
      </c>
      <c r="K30" t="s">
        <v>216</v>
      </c>
      <c r="L30" s="3">
        <v>868</v>
      </c>
      <c r="M30" t="s">
        <v>2224</v>
      </c>
      <c r="N30" s="2">
        <v>46281.691805555558</v>
      </c>
      <c r="O30" s="3">
        <v>380</v>
      </c>
      <c r="P30" t="s">
        <v>27</v>
      </c>
      <c r="Q30" s="3">
        <v>190</v>
      </c>
      <c r="R30" s="3" t="str">
        <f>IF(OR(G30="12R",G30="12L"),_xlfn.XLOOKUP(C30,DB!$A$2:$A$222,DB!$B$2:$B$222,""),IF(OR(G30="30L",G30="30R"),_xlfn.XLOOKUP(C30,DB!$A$2:$A$222,DB!$C$2:$C$222,""),""))</f>
        <v>UDGUV</v>
      </c>
      <c r="S30" s="3">
        <f t="shared" si="0"/>
        <v>15</v>
      </c>
      <c r="T30" s="3" t="str">
        <f>_xlfn.XLOOKUP(C30,DB!$A$2:$A$222,DB!$D$2:$D$222,"")</f>
        <v>Sector 2</v>
      </c>
    </row>
    <row r="31" spans="1:20" x14ac:dyDescent="0.2">
      <c r="A31" t="s">
        <v>222</v>
      </c>
      <c r="B31" t="s">
        <v>18</v>
      </c>
      <c r="C31" t="s">
        <v>19</v>
      </c>
      <c r="D31" t="s">
        <v>65</v>
      </c>
      <c r="E31" t="s">
        <v>4822</v>
      </c>
      <c r="F31" s="2">
        <v>46281.654409722221</v>
      </c>
      <c r="G31" t="s">
        <v>22</v>
      </c>
      <c r="H31" t="s">
        <v>4823</v>
      </c>
      <c r="I31" s="3">
        <v>380</v>
      </c>
      <c r="J31" t="s">
        <v>24</v>
      </c>
      <c r="K31" t="s">
        <v>25</v>
      </c>
      <c r="L31" s="3">
        <v>867</v>
      </c>
      <c r="M31" t="s">
        <v>990</v>
      </c>
      <c r="N31" s="2">
        <v>46281.699918981481</v>
      </c>
      <c r="O31" s="3">
        <v>380</v>
      </c>
      <c r="P31" t="s">
        <v>27</v>
      </c>
      <c r="Q31" s="3">
        <v>190</v>
      </c>
      <c r="R31" s="3" t="str">
        <f>IF(OR(G31="12R",G31="12L"),_xlfn.XLOOKUP(C31,DB!$A$2:$A$222,DB!$B$2:$B$222,""),IF(OR(G31="30L",G31="30R"),_xlfn.XLOOKUP(C31,DB!$A$2:$A$222,DB!$C$2:$C$222,""),""))</f>
        <v>UDGUV</v>
      </c>
      <c r="S31" s="3">
        <f t="shared" si="0"/>
        <v>15</v>
      </c>
      <c r="T31" s="3" t="str">
        <f>_xlfn.XLOOKUP(C31,DB!$A$2:$A$222,DB!$D$2:$D$222,"")</f>
        <v>Sector 2</v>
      </c>
    </row>
    <row r="32" spans="1:20" x14ac:dyDescent="0.2">
      <c r="A32" t="s">
        <v>336</v>
      </c>
      <c r="B32" t="s">
        <v>18</v>
      </c>
      <c r="C32" t="s">
        <v>337</v>
      </c>
      <c r="D32" t="s">
        <v>20</v>
      </c>
      <c r="E32" t="s">
        <v>70</v>
      </c>
      <c r="F32" s="2">
        <v>46281.66002314815</v>
      </c>
      <c r="G32" t="s">
        <v>22</v>
      </c>
      <c r="H32" t="s">
        <v>4824</v>
      </c>
      <c r="I32" s="3">
        <v>360</v>
      </c>
      <c r="J32" t="s">
        <v>24</v>
      </c>
      <c r="K32" t="s">
        <v>25</v>
      </c>
      <c r="L32" s="3">
        <v>867</v>
      </c>
      <c r="M32" t="s">
        <v>4825</v>
      </c>
      <c r="N32" s="2">
        <v>46281.705196759256</v>
      </c>
      <c r="O32" s="3">
        <v>360</v>
      </c>
      <c r="P32" t="s">
        <v>27</v>
      </c>
      <c r="Q32" s="3">
        <v>190</v>
      </c>
      <c r="R32" s="3" t="str">
        <f>IF(OR(G32="12R",G32="12L"),_xlfn.XLOOKUP(C32,DB!$A$2:$A$222,DB!$B$2:$B$222,""),IF(OR(G32="30L",G32="30R"),_xlfn.XLOOKUP(C32,DB!$A$2:$A$222,DB!$C$2:$C$222,""),""))</f>
        <v>UDGUV</v>
      </c>
      <c r="S32" s="3">
        <f t="shared" si="0"/>
        <v>15</v>
      </c>
      <c r="T32" s="3" t="str">
        <f>_xlfn.XLOOKUP(C32,DB!$A$2:$A$222,DB!$D$2:$D$222,"")</f>
        <v>Sector 2</v>
      </c>
    </row>
    <row r="33" spans="1:20" x14ac:dyDescent="0.2">
      <c r="A33" t="s">
        <v>718</v>
      </c>
      <c r="B33" t="s">
        <v>18</v>
      </c>
      <c r="C33" t="s">
        <v>29</v>
      </c>
      <c r="D33" t="s">
        <v>30</v>
      </c>
      <c r="E33" t="s">
        <v>4826</v>
      </c>
      <c r="F33" s="2">
        <v>46281.660879629628</v>
      </c>
      <c r="G33" t="s">
        <v>22</v>
      </c>
      <c r="H33" t="s">
        <v>4827</v>
      </c>
      <c r="I33" s="3">
        <v>350</v>
      </c>
      <c r="J33" t="s">
        <v>24</v>
      </c>
      <c r="K33" t="s">
        <v>25</v>
      </c>
      <c r="L33" s="3">
        <v>360</v>
      </c>
      <c r="M33" t="s">
        <v>33</v>
      </c>
      <c r="N33" s="2">
        <v>46281.682812500003</v>
      </c>
      <c r="O33" s="3">
        <v>350</v>
      </c>
      <c r="P33" t="s">
        <v>27</v>
      </c>
      <c r="Q33" s="3">
        <v>40</v>
      </c>
      <c r="R33" s="3" t="str">
        <f>IF(OR(G33="12R",G33="12L"),_xlfn.XLOOKUP(C33,DB!$A$2:$A$222,DB!$B$2:$B$222,""),IF(OR(G33="30L",G33="30R"),_xlfn.XLOOKUP(C33,DB!$A$2:$A$222,DB!$C$2:$C$222,""),""))</f>
        <v>OMSUK</v>
      </c>
      <c r="S33" s="3">
        <f t="shared" si="0"/>
        <v>15</v>
      </c>
      <c r="T33" s="3" t="str">
        <f>_xlfn.XLOOKUP(C33,DB!$A$2:$A$222,DB!$D$2:$D$222,"")</f>
        <v>Sector 3</v>
      </c>
    </row>
    <row r="34" spans="1:20" x14ac:dyDescent="0.2">
      <c r="A34" t="s">
        <v>711</v>
      </c>
      <c r="B34" t="s">
        <v>18</v>
      </c>
      <c r="C34" t="s">
        <v>29</v>
      </c>
      <c r="D34" t="s">
        <v>30</v>
      </c>
      <c r="E34" t="s">
        <v>3607</v>
      </c>
      <c r="F34" s="2">
        <v>46281.663217592592</v>
      </c>
      <c r="G34" t="s">
        <v>22</v>
      </c>
      <c r="H34" t="s">
        <v>4828</v>
      </c>
      <c r="I34" s="3">
        <v>370</v>
      </c>
      <c r="J34" t="s">
        <v>24</v>
      </c>
      <c r="K34" t="s">
        <v>25</v>
      </c>
      <c r="L34" s="3">
        <v>360</v>
      </c>
      <c r="M34" t="s">
        <v>33</v>
      </c>
      <c r="N34" s="2">
        <v>46281.685300925928</v>
      </c>
      <c r="O34" s="3">
        <v>370</v>
      </c>
      <c r="P34" t="s">
        <v>27</v>
      </c>
      <c r="Q34" s="3">
        <v>40</v>
      </c>
      <c r="R34" s="3" t="str">
        <f>IF(OR(G34="12R",G34="12L"),_xlfn.XLOOKUP(C34,DB!$A$2:$A$222,DB!$B$2:$B$222,""),IF(OR(G34="30L",G34="30R"),_xlfn.XLOOKUP(C34,DB!$A$2:$A$222,DB!$C$2:$C$222,""),""))</f>
        <v>OMSUK</v>
      </c>
      <c r="S34" s="3">
        <f t="shared" si="0"/>
        <v>15</v>
      </c>
      <c r="T34" s="3" t="str">
        <f>_xlfn.XLOOKUP(C34,DB!$A$2:$A$222,DB!$D$2:$D$222,"")</f>
        <v>Sector 3</v>
      </c>
    </row>
    <row r="35" spans="1:20" x14ac:dyDescent="0.2">
      <c r="A35" t="s">
        <v>219</v>
      </c>
      <c r="B35" t="s">
        <v>18</v>
      </c>
      <c r="C35" t="s">
        <v>35</v>
      </c>
      <c r="D35" t="s">
        <v>73</v>
      </c>
      <c r="E35" t="s">
        <v>2484</v>
      </c>
      <c r="F35" s="2">
        <v>46281.665023148147</v>
      </c>
      <c r="G35" t="s">
        <v>22</v>
      </c>
      <c r="H35" t="s">
        <v>4829</v>
      </c>
      <c r="I35" s="3">
        <v>360</v>
      </c>
      <c r="J35" t="s">
        <v>24</v>
      </c>
      <c r="K35" t="s">
        <v>25</v>
      </c>
      <c r="L35" s="3">
        <v>884</v>
      </c>
      <c r="M35" t="s">
        <v>39</v>
      </c>
      <c r="N35" s="2">
        <v>46281.7106712963</v>
      </c>
      <c r="O35" s="3">
        <v>360</v>
      </c>
      <c r="P35" t="s">
        <v>27</v>
      </c>
      <c r="Q35" s="3">
        <v>190</v>
      </c>
      <c r="R35" s="3" t="str">
        <f>IF(OR(G35="12R",G35="12L"),_xlfn.XLOOKUP(C35,DB!$A$2:$A$222,DB!$B$2:$B$222,""),IF(OR(G35="30L",G35="30R"),_xlfn.XLOOKUP(C35,DB!$A$2:$A$222,DB!$C$2:$C$222,""),""))</f>
        <v>UDGUV</v>
      </c>
      <c r="S35" s="3">
        <f t="shared" si="0"/>
        <v>15</v>
      </c>
      <c r="T35" s="3" t="str">
        <f>_xlfn.XLOOKUP(C35,DB!$A$2:$A$222,DB!$D$2:$D$222,"")</f>
        <v>Sector 2</v>
      </c>
    </row>
    <row r="36" spans="1:20" x14ac:dyDescent="0.2">
      <c r="A36" t="s">
        <v>231</v>
      </c>
      <c r="B36" t="s">
        <v>18</v>
      </c>
      <c r="C36" t="s">
        <v>35</v>
      </c>
      <c r="D36" t="s">
        <v>65</v>
      </c>
      <c r="E36" t="s">
        <v>1220</v>
      </c>
      <c r="F36" s="2">
        <v>46281.673136574071</v>
      </c>
      <c r="G36" t="s">
        <v>22</v>
      </c>
      <c r="H36" t="s">
        <v>4830</v>
      </c>
      <c r="I36" s="3">
        <v>380</v>
      </c>
      <c r="J36" t="s">
        <v>24</v>
      </c>
      <c r="K36" t="s">
        <v>25</v>
      </c>
      <c r="L36" s="3">
        <v>868</v>
      </c>
      <c r="M36" t="s">
        <v>39</v>
      </c>
      <c r="N36" s="2">
        <v>46281.717824074076</v>
      </c>
      <c r="O36" s="3">
        <v>380</v>
      </c>
      <c r="P36" t="s">
        <v>27</v>
      </c>
      <c r="Q36" s="3">
        <v>190</v>
      </c>
      <c r="R36" s="3" t="str">
        <f>IF(OR(G36="12R",G36="12L"),_xlfn.XLOOKUP(C36,DB!$A$2:$A$222,DB!$B$2:$B$222,""),IF(OR(G36="30L",G36="30R"),_xlfn.XLOOKUP(C36,DB!$A$2:$A$222,DB!$C$2:$C$222,""),""))</f>
        <v>UDGUV</v>
      </c>
      <c r="S36" s="3">
        <f t="shared" si="0"/>
        <v>16</v>
      </c>
      <c r="T36" s="3" t="str">
        <f>_xlfn.XLOOKUP(C36,DB!$A$2:$A$222,DB!$D$2:$D$222,"")</f>
        <v>Sector 2</v>
      </c>
    </row>
    <row r="37" spans="1:20" x14ac:dyDescent="0.2">
      <c r="A37" t="s">
        <v>1064</v>
      </c>
      <c r="B37" t="s">
        <v>18</v>
      </c>
      <c r="C37" t="s">
        <v>173</v>
      </c>
      <c r="D37" t="s">
        <v>30</v>
      </c>
      <c r="E37" t="s">
        <v>4831</v>
      </c>
      <c r="F37" s="2">
        <v>46281.674432870372</v>
      </c>
      <c r="G37" t="s">
        <v>22</v>
      </c>
      <c r="H37" t="s">
        <v>4832</v>
      </c>
      <c r="I37" s="3">
        <v>400</v>
      </c>
      <c r="J37" t="s">
        <v>24</v>
      </c>
      <c r="K37" t="s">
        <v>25</v>
      </c>
      <c r="L37" s="3">
        <v>522</v>
      </c>
      <c r="M37" t="s">
        <v>4833</v>
      </c>
      <c r="N37" s="2">
        <v>46281.703715277778</v>
      </c>
      <c r="O37" s="3">
        <v>400</v>
      </c>
      <c r="P37" t="s">
        <v>27</v>
      </c>
      <c r="Q37" s="3">
        <v>40</v>
      </c>
      <c r="R37" s="3" t="str">
        <f>IF(OR(G37="12R",G37="12L"),_xlfn.XLOOKUP(C37,DB!$A$2:$A$222,DB!$B$2:$B$222,""),IF(OR(G37="30L",G37="30R"),_xlfn.XLOOKUP(C37,DB!$A$2:$A$222,DB!$C$2:$C$222,""),""))</f>
        <v>ENEBA</v>
      </c>
      <c r="S37" s="3">
        <f t="shared" si="0"/>
        <v>16</v>
      </c>
      <c r="T37" s="3" t="str">
        <f>_xlfn.XLOOKUP(C37,DB!$A$2:$A$222,DB!$D$2:$D$222,"")</f>
        <v>Sector 3</v>
      </c>
    </row>
    <row r="38" spans="1:20" x14ac:dyDescent="0.2">
      <c r="A38" t="s">
        <v>260</v>
      </c>
      <c r="B38" t="s">
        <v>18</v>
      </c>
      <c r="C38" t="s">
        <v>261</v>
      </c>
      <c r="D38" t="s">
        <v>49</v>
      </c>
      <c r="E38" t="s">
        <v>4834</v>
      </c>
      <c r="F38" s="2">
        <v>46281.679178240738</v>
      </c>
      <c r="G38" t="s">
        <v>22</v>
      </c>
      <c r="H38" t="s">
        <v>4835</v>
      </c>
      <c r="I38" s="3">
        <v>330</v>
      </c>
      <c r="J38" t="s">
        <v>24</v>
      </c>
      <c r="K38" t="s">
        <v>25</v>
      </c>
      <c r="L38" s="3">
        <v>359</v>
      </c>
      <c r="M38" t="s">
        <v>33</v>
      </c>
      <c r="N38" s="2">
        <v>46281.699988425928</v>
      </c>
      <c r="O38" s="3">
        <v>330</v>
      </c>
      <c r="P38" t="s">
        <v>27</v>
      </c>
      <c r="Q38" s="3">
        <v>40</v>
      </c>
      <c r="R38" s="3" t="str">
        <f>IF(OR(G38="12R",G38="12L"),_xlfn.XLOOKUP(C38,DB!$A$2:$A$222,DB!$B$2:$B$222,""),IF(OR(G38="30L",G38="30R"),_xlfn.XLOOKUP(C38,DB!$A$2:$A$222,DB!$C$2:$C$222,""),""))</f>
        <v>OMSUK</v>
      </c>
      <c r="S38" s="3">
        <f t="shared" si="0"/>
        <v>16</v>
      </c>
      <c r="T38" s="3" t="str">
        <f>_xlfn.XLOOKUP(C38,DB!$A$2:$A$222,DB!$D$2:$D$222,"")</f>
        <v>Sector 3</v>
      </c>
    </row>
    <row r="39" spans="1:20" x14ac:dyDescent="0.2">
      <c r="A39" t="s">
        <v>257</v>
      </c>
      <c r="B39" t="s">
        <v>18</v>
      </c>
      <c r="C39" t="s">
        <v>29</v>
      </c>
      <c r="D39" t="s">
        <v>73</v>
      </c>
      <c r="E39" t="s">
        <v>292</v>
      </c>
      <c r="F39" s="2">
        <v>46281.685428240744</v>
      </c>
      <c r="G39" t="s">
        <v>22</v>
      </c>
      <c r="H39" t="s">
        <v>4836</v>
      </c>
      <c r="I39" s="3">
        <v>350</v>
      </c>
      <c r="J39" t="s">
        <v>24</v>
      </c>
      <c r="K39" t="s">
        <v>25</v>
      </c>
      <c r="L39" s="3">
        <v>136</v>
      </c>
      <c r="M39" t="s">
        <v>45</v>
      </c>
      <c r="N39" s="2">
        <v>46281.695798611108</v>
      </c>
      <c r="O39" s="3">
        <v>223</v>
      </c>
      <c r="P39" t="s">
        <v>27</v>
      </c>
      <c r="Q39" s="3">
        <v>190</v>
      </c>
      <c r="R39" s="3" t="str">
        <f>IF(OR(G39="12R",G39="12L"),_xlfn.XLOOKUP(C39,DB!$A$2:$A$222,DB!$B$2:$B$222,""),IF(OR(G39="30L",G39="30R"),_xlfn.XLOOKUP(C39,DB!$A$2:$A$222,DB!$C$2:$C$222,""),""))</f>
        <v>OMSUK</v>
      </c>
      <c r="S39" s="3">
        <f t="shared" si="0"/>
        <v>16</v>
      </c>
      <c r="T39" s="3" t="str">
        <f>_xlfn.XLOOKUP(C39,DB!$A$2:$A$222,DB!$D$2:$D$222,"")</f>
        <v>Sector 3</v>
      </c>
    </row>
    <row r="40" spans="1:20" x14ac:dyDescent="0.2">
      <c r="A40" t="s">
        <v>237</v>
      </c>
      <c r="B40" t="s">
        <v>18</v>
      </c>
      <c r="C40" t="s">
        <v>238</v>
      </c>
      <c r="D40" t="s">
        <v>36</v>
      </c>
      <c r="E40" t="s">
        <v>1196</v>
      </c>
      <c r="F40" s="2">
        <v>46281.686585648145</v>
      </c>
      <c r="G40" t="s">
        <v>22</v>
      </c>
      <c r="H40" t="s">
        <v>4837</v>
      </c>
      <c r="I40" s="3">
        <v>360</v>
      </c>
      <c r="J40" t="s">
        <v>24</v>
      </c>
      <c r="K40" t="s">
        <v>25</v>
      </c>
      <c r="L40" s="3">
        <v>876</v>
      </c>
      <c r="M40" t="s">
        <v>39</v>
      </c>
      <c r="N40" s="2">
        <v>46281.731932870367</v>
      </c>
      <c r="O40" s="3">
        <v>360</v>
      </c>
      <c r="P40" t="s">
        <v>27</v>
      </c>
      <c r="Q40" s="3">
        <v>190</v>
      </c>
      <c r="R40" s="3" t="str">
        <f>IF(OR(G40="12R",G40="12L"),_xlfn.XLOOKUP(C40,DB!$A$2:$A$222,DB!$B$2:$B$222,""),IF(OR(G40="30L",G40="30R"),_xlfn.XLOOKUP(C40,DB!$A$2:$A$222,DB!$C$2:$C$222,""),""))</f>
        <v>UDGUV</v>
      </c>
      <c r="S40" s="3">
        <f t="shared" si="0"/>
        <v>16</v>
      </c>
      <c r="T40" s="3" t="str">
        <f>_xlfn.XLOOKUP(C40,DB!$A$2:$A$222,DB!$D$2:$D$222,"")</f>
        <v>Sector 2</v>
      </c>
    </row>
    <row r="41" spans="1:20" x14ac:dyDescent="0.2">
      <c r="A41" t="s">
        <v>245</v>
      </c>
      <c r="B41" t="s">
        <v>18</v>
      </c>
      <c r="C41" t="s">
        <v>154</v>
      </c>
      <c r="D41" t="s">
        <v>174</v>
      </c>
      <c r="E41" t="s">
        <v>1286</v>
      </c>
      <c r="F41" s="2">
        <v>46281.687557870369</v>
      </c>
      <c r="G41" t="s">
        <v>22</v>
      </c>
      <c r="H41" t="s">
        <v>4838</v>
      </c>
      <c r="I41" s="3">
        <v>350</v>
      </c>
      <c r="J41" t="s">
        <v>24</v>
      </c>
      <c r="K41" t="s">
        <v>25</v>
      </c>
      <c r="L41" s="3">
        <v>153</v>
      </c>
      <c r="M41" t="s">
        <v>158</v>
      </c>
      <c r="N41" s="2">
        <v>46281.697650462964</v>
      </c>
      <c r="O41" s="3">
        <v>299</v>
      </c>
      <c r="P41" t="s">
        <v>27</v>
      </c>
      <c r="Q41" s="3">
        <v>190</v>
      </c>
      <c r="R41" s="3" t="str">
        <f>IF(OR(G41="12R",G41="12L"),_xlfn.XLOOKUP(C41,DB!$A$2:$A$222,DB!$B$2:$B$222,""),IF(OR(G41="30L",G41="30R"),_xlfn.XLOOKUP(C41,DB!$A$2:$A$222,DB!$C$2:$C$222,""),""))</f>
        <v>TAKUX</v>
      </c>
      <c r="S41" s="3">
        <f t="shared" si="0"/>
        <v>16</v>
      </c>
      <c r="T41" s="3" t="str">
        <f>_xlfn.XLOOKUP(C41,DB!$A$2:$A$222,DB!$D$2:$D$222,"")</f>
        <v>Sector 7</v>
      </c>
    </row>
    <row r="42" spans="1:20" x14ac:dyDescent="0.2">
      <c r="A42" t="s">
        <v>252</v>
      </c>
      <c r="B42" t="s">
        <v>18</v>
      </c>
      <c r="C42" t="s">
        <v>253</v>
      </c>
      <c r="D42" t="s">
        <v>36</v>
      </c>
      <c r="E42" t="s">
        <v>4387</v>
      </c>
      <c r="F42" s="2">
        <v>46281.688344907408</v>
      </c>
      <c r="G42" t="s">
        <v>22</v>
      </c>
      <c r="H42" t="s">
        <v>4839</v>
      </c>
      <c r="I42" s="3">
        <v>380</v>
      </c>
      <c r="J42" t="s">
        <v>24</v>
      </c>
      <c r="K42" t="s">
        <v>25</v>
      </c>
      <c r="L42" s="3">
        <v>331</v>
      </c>
      <c r="M42" t="s">
        <v>2260</v>
      </c>
      <c r="N42" s="2">
        <v>46281.707905092589</v>
      </c>
      <c r="O42" s="3">
        <v>380</v>
      </c>
      <c r="P42" t="s">
        <v>27</v>
      </c>
      <c r="Q42" s="3">
        <v>190</v>
      </c>
      <c r="R42" s="3" t="str">
        <f>IF(OR(G42="12R",G42="12L"),_xlfn.XLOOKUP(C42,DB!$A$2:$A$222,DB!$B$2:$B$222,""),IF(OR(G42="30L",G42="30R"),_xlfn.XLOOKUP(C42,DB!$A$2:$A$222,DB!$C$2:$C$222,""),""))</f>
        <v>CZM</v>
      </c>
      <c r="S42" s="3">
        <f t="shared" si="0"/>
        <v>16</v>
      </c>
      <c r="T42" s="3" t="str">
        <f>_xlfn.XLOOKUP(C42,DB!$A$2:$A$222,DB!$D$2:$D$222,"")</f>
        <v>Sector 7</v>
      </c>
    </row>
    <row r="43" spans="1:20" x14ac:dyDescent="0.2">
      <c r="A43" t="s">
        <v>743</v>
      </c>
      <c r="B43" t="s">
        <v>18</v>
      </c>
      <c r="C43" t="s">
        <v>35</v>
      </c>
      <c r="D43" t="s">
        <v>73</v>
      </c>
      <c r="E43" t="s">
        <v>132</v>
      </c>
      <c r="F43" s="2">
        <v>46281.696666666663</v>
      </c>
      <c r="G43" t="s">
        <v>22</v>
      </c>
      <c r="H43" t="s">
        <v>4840</v>
      </c>
      <c r="I43" s="3">
        <v>340</v>
      </c>
      <c r="J43" t="s">
        <v>24</v>
      </c>
      <c r="K43" t="s">
        <v>216</v>
      </c>
      <c r="L43" s="3">
        <v>848</v>
      </c>
      <c r="M43" t="s">
        <v>4841</v>
      </c>
      <c r="N43" s="2">
        <v>46281.740381944444</v>
      </c>
      <c r="O43" s="3">
        <v>340</v>
      </c>
      <c r="P43" t="s">
        <v>27</v>
      </c>
      <c r="Q43" s="3">
        <v>190</v>
      </c>
      <c r="R43" s="3" t="str">
        <f>IF(OR(G43="12R",G43="12L"),_xlfn.XLOOKUP(C43,DB!$A$2:$A$222,DB!$B$2:$B$222,""),IF(OR(G43="30L",G43="30R"),_xlfn.XLOOKUP(C43,DB!$A$2:$A$222,DB!$C$2:$C$222,""),""))</f>
        <v>UDGUV</v>
      </c>
      <c r="S43" s="3">
        <f t="shared" si="0"/>
        <v>16</v>
      </c>
      <c r="T43" s="3" t="str">
        <f>_xlfn.XLOOKUP(C43,DB!$A$2:$A$222,DB!$D$2:$D$222,"")</f>
        <v>Sector 2</v>
      </c>
    </row>
    <row r="44" spans="1:20" x14ac:dyDescent="0.2">
      <c r="A44" t="s">
        <v>291</v>
      </c>
      <c r="B44" t="s">
        <v>18</v>
      </c>
      <c r="C44" t="s">
        <v>204</v>
      </c>
      <c r="D44" t="s">
        <v>73</v>
      </c>
      <c r="E44" t="s">
        <v>748</v>
      </c>
      <c r="F44" s="2">
        <v>46281.699976851851</v>
      </c>
      <c r="G44" t="s">
        <v>22</v>
      </c>
      <c r="H44" t="s">
        <v>4842</v>
      </c>
      <c r="I44" s="3">
        <v>330</v>
      </c>
      <c r="J44" t="s">
        <v>24</v>
      </c>
      <c r="K44" t="s">
        <v>25</v>
      </c>
      <c r="L44" s="3">
        <v>224</v>
      </c>
      <c r="M44" t="s">
        <v>686</v>
      </c>
      <c r="N44" s="2">
        <v>46281.715011574073</v>
      </c>
      <c r="O44" s="3">
        <v>289</v>
      </c>
      <c r="P44" t="s">
        <v>27</v>
      </c>
      <c r="Q44" s="3">
        <v>40</v>
      </c>
      <c r="R44" s="3" t="str">
        <f>IF(OR(G44="12R",G44="12L"),_xlfn.XLOOKUP(C44,DB!$A$2:$A$222,DB!$B$2:$B$222,""),IF(OR(G44="30L",G44="30R"),_xlfn.XLOOKUP(C44,DB!$A$2:$A$222,DB!$C$2:$C$222,""),""))</f>
        <v>OMSUK</v>
      </c>
      <c r="S44" s="3">
        <f t="shared" si="0"/>
        <v>16</v>
      </c>
      <c r="T44" s="3" t="str">
        <f>_xlfn.XLOOKUP(C44,DB!$A$2:$A$222,DB!$D$2:$D$222,"")</f>
        <v>Sector 3</v>
      </c>
    </row>
    <row r="45" spans="1:20" x14ac:dyDescent="0.2">
      <c r="A45" t="s">
        <v>282</v>
      </c>
      <c r="B45" t="s">
        <v>18</v>
      </c>
      <c r="C45" t="s">
        <v>19</v>
      </c>
      <c r="D45" t="s">
        <v>36</v>
      </c>
      <c r="E45" t="s">
        <v>991</v>
      </c>
      <c r="F45" s="2">
        <v>46281.700879629629</v>
      </c>
      <c r="G45" t="s">
        <v>22</v>
      </c>
      <c r="H45" t="s">
        <v>4843</v>
      </c>
      <c r="I45" s="3">
        <v>360</v>
      </c>
      <c r="J45" t="s">
        <v>24</v>
      </c>
      <c r="K45" t="s">
        <v>25</v>
      </c>
      <c r="L45" s="3">
        <v>909</v>
      </c>
      <c r="M45" t="s">
        <v>4844</v>
      </c>
      <c r="N45" s="2">
        <v>46281.748148148145</v>
      </c>
      <c r="O45" s="3">
        <v>360</v>
      </c>
      <c r="P45" t="s">
        <v>27</v>
      </c>
      <c r="Q45" s="3">
        <v>190</v>
      </c>
      <c r="R45" s="3" t="str">
        <f>IF(OR(G45="12R",G45="12L"),_xlfn.XLOOKUP(C45,DB!$A$2:$A$222,DB!$B$2:$B$222,""),IF(OR(G45="30L",G45="30R"),_xlfn.XLOOKUP(C45,DB!$A$2:$A$222,DB!$C$2:$C$222,""),""))</f>
        <v>UDGUV</v>
      </c>
      <c r="S45" s="3">
        <f t="shared" si="0"/>
        <v>16</v>
      </c>
      <c r="T45" s="3" t="str">
        <f>_xlfn.XLOOKUP(C45,DB!$A$2:$A$222,DB!$D$2:$D$222,"")</f>
        <v>Sector 2</v>
      </c>
    </row>
    <row r="46" spans="1:20" x14ac:dyDescent="0.2">
      <c r="A46" t="s">
        <v>285</v>
      </c>
      <c r="B46" t="s">
        <v>18</v>
      </c>
      <c r="C46" t="s">
        <v>154</v>
      </c>
      <c r="D46" t="s">
        <v>30</v>
      </c>
      <c r="E46" t="s">
        <v>4845</v>
      </c>
      <c r="F46" s="2">
        <v>46281.704074074078</v>
      </c>
      <c r="G46" t="s">
        <v>22</v>
      </c>
      <c r="H46" t="s">
        <v>1401</v>
      </c>
      <c r="I46" s="3">
        <v>370</v>
      </c>
      <c r="J46" t="s">
        <v>24</v>
      </c>
      <c r="K46" t="s">
        <v>25</v>
      </c>
      <c r="L46" s="3">
        <v>153</v>
      </c>
      <c r="M46" t="s">
        <v>158</v>
      </c>
      <c r="N46" s="2">
        <v>46281.714780092596</v>
      </c>
      <c r="O46" s="3">
        <v>273</v>
      </c>
      <c r="P46" t="s">
        <v>27</v>
      </c>
      <c r="Q46" s="3">
        <v>190</v>
      </c>
      <c r="R46" s="3" t="str">
        <f>IF(OR(G46="12R",G46="12L"),_xlfn.XLOOKUP(C46,DB!$A$2:$A$222,DB!$B$2:$B$222,""),IF(OR(G46="30L",G46="30R"),_xlfn.XLOOKUP(C46,DB!$A$2:$A$222,DB!$C$2:$C$222,""),""))</f>
        <v>TAKUX</v>
      </c>
      <c r="S46" s="3">
        <f t="shared" si="0"/>
        <v>16</v>
      </c>
      <c r="T46" s="3" t="str">
        <f>_xlfn.XLOOKUP(C46,DB!$A$2:$A$222,DB!$D$2:$D$222,"")</f>
        <v>Sector 7</v>
      </c>
    </row>
    <row r="47" spans="1:20" x14ac:dyDescent="0.2">
      <c r="A47" t="s">
        <v>4314</v>
      </c>
      <c r="B47" t="s">
        <v>18</v>
      </c>
      <c r="C47" t="s">
        <v>242</v>
      </c>
      <c r="D47" t="s">
        <v>276</v>
      </c>
      <c r="F47" s="2">
        <v>46281.705694444441</v>
      </c>
      <c r="G47" t="s">
        <v>22</v>
      </c>
      <c r="H47" t="s">
        <v>244</v>
      </c>
      <c r="I47" s="3">
        <v>15</v>
      </c>
      <c r="J47" t="s">
        <v>196</v>
      </c>
      <c r="K47" t="s">
        <v>62</v>
      </c>
      <c r="L47" s="3">
        <v>58</v>
      </c>
      <c r="M47" t="s">
        <v>242</v>
      </c>
      <c r="N47" s="2">
        <v>46281.717233796298</v>
      </c>
      <c r="O47" s="3">
        <v>0</v>
      </c>
      <c r="P47" t="s">
        <v>192</v>
      </c>
      <c r="Q47" s="3">
        <v>15</v>
      </c>
      <c r="R47" s="3" t="str">
        <f>IF(OR(G47="12R",G47="12L"),_xlfn.XLOOKUP(C47,DB!$A$2:$A$222,DB!$B$2:$B$222,""),IF(OR(G47="30L",G47="30R"),_xlfn.XLOOKUP(C47,DB!$A$2:$A$222,DB!$C$2:$C$222,""),""))</f>
        <v>CZM</v>
      </c>
      <c r="S47" s="3">
        <f t="shared" si="0"/>
        <v>16</v>
      </c>
      <c r="T47" s="3" t="str">
        <f>_xlfn.XLOOKUP(C47,DB!$A$2:$A$222,DB!$D$2:$D$222,"")</f>
        <v>Sector 7</v>
      </c>
    </row>
    <row r="48" spans="1:20" x14ac:dyDescent="0.2">
      <c r="A48" t="s">
        <v>288</v>
      </c>
      <c r="B48" t="s">
        <v>18</v>
      </c>
      <c r="C48" t="s">
        <v>289</v>
      </c>
      <c r="D48" t="s">
        <v>36</v>
      </c>
      <c r="E48" t="s">
        <v>731</v>
      </c>
      <c r="F48" s="2">
        <v>46281.715057870373</v>
      </c>
      <c r="G48" t="s">
        <v>22</v>
      </c>
      <c r="H48" t="s">
        <v>4846</v>
      </c>
      <c r="I48" s="3">
        <v>380</v>
      </c>
      <c r="J48" t="s">
        <v>24</v>
      </c>
      <c r="K48" t="s">
        <v>25</v>
      </c>
      <c r="L48" s="3">
        <v>834</v>
      </c>
      <c r="M48" t="s">
        <v>289</v>
      </c>
      <c r="N48" s="2">
        <v>46281.764270833337</v>
      </c>
      <c r="O48" s="3">
        <v>15</v>
      </c>
      <c r="P48" t="s">
        <v>27</v>
      </c>
      <c r="Q48" s="3">
        <v>190</v>
      </c>
      <c r="R48" s="3" t="str">
        <f>IF(OR(G48="12R",G48="12L"),_xlfn.XLOOKUP(C48,DB!$A$2:$A$222,DB!$B$2:$B$222,""),IF(OR(G48="30L",G48="30R"),_xlfn.XLOOKUP(C48,DB!$A$2:$A$222,DB!$C$2:$C$222,""),""))</f>
        <v>UDGUV</v>
      </c>
      <c r="S48" s="3">
        <f t="shared" si="0"/>
        <v>17</v>
      </c>
      <c r="T48" s="3" t="str">
        <f>_xlfn.XLOOKUP(C48,DB!$A$2:$A$222,DB!$D$2:$D$222,"")</f>
        <v>Sector 2</v>
      </c>
    </row>
    <row r="49" spans="1:20" x14ac:dyDescent="0.2">
      <c r="A49" t="s">
        <v>476</v>
      </c>
      <c r="B49" t="s">
        <v>18</v>
      </c>
      <c r="C49" t="s">
        <v>131</v>
      </c>
      <c r="D49" t="s">
        <v>65</v>
      </c>
      <c r="E49" t="s">
        <v>92</v>
      </c>
      <c r="F49" s="2">
        <v>46281.716817129629</v>
      </c>
      <c r="G49" t="s">
        <v>22</v>
      </c>
      <c r="H49" t="s">
        <v>4847</v>
      </c>
      <c r="I49" s="3">
        <v>380</v>
      </c>
      <c r="J49" t="s">
        <v>24</v>
      </c>
      <c r="K49" t="s">
        <v>25</v>
      </c>
      <c r="L49" s="3">
        <v>876</v>
      </c>
      <c r="M49" t="s">
        <v>134</v>
      </c>
      <c r="N49" s="2">
        <v>46281.763090277775</v>
      </c>
      <c r="O49" s="3">
        <v>213</v>
      </c>
      <c r="P49" t="s">
        <v>27</v>
      </c>
      <c r="Q49" s="3">
        <v>190</v>
      </c>
      <c r="R49" s="3" t="str">
        <f>IF(OR(G49="12R",G49="12L"),_xlfn.XLOOKUP(C49,DB!$A$2:$A$222,DB!$B$2:$B$222,""),IF(OR(G49="30L",G49="30R"),_xlfn.XLOOKUP(C49,DB!$A$2:$A$222,DB!$C$2:$C$222,""),""))</f>
        <v>UDGUV</v>
      </c>
      <c r="S49" s="3">
        <f t="shared" si="0"/>
        <v>17</v>
      </c>
      <c r="T49" s="3" t="str">
        <f>_xlfn.XLOOKUP(C49,DB!$A$2:$A$222,DB!$D$2:$D$222,"")</f>
        <v>Sector 2</v>
      </c>
    </row>
    <row r="50" spans="1:20" x14ac:dyDescent="0.2">
      <c r="A50" t="s">
        <v>297</v>
      </c>
      <c r="B50" t="s">
        <v>18</v>
      </c>
      <c r="C50" t="s">
        <v>298</v>
      </c>
      <c r="D50" t="s">
        <v>73</v>
      </c>
      <c r="E50" t="s">
        <v>1240</v>
      </c>
      <c r="F50" s="2">
        <v>46281.717997685184</v>
      </c>
      <c r="G50" t="s">
        <v>22</v>
      </c>
      <c r="H50" t="s">
        <v>4848</v>
      </c>
      <c r="I50" s="3">
        <v>330</v>
      </c>
      <c r="J50" t="s">
        <v>24</v>
      </c>
      <c r="K50" t="s">
        <v>25</v>
      </c>
      <c r="L50" s="3">
        <v>295</v>
      </c>
      <c r="M50" t="s">
        <v>1801</v>
      </c>
      <c r="N50" s="2">
        <v>46281.736030092594</v>
      </c>
      <c r="O50" s="3">
        <v>330</v>
      </c>
      <c r="P50" t="s">
        <v>27</v>
      </c>
      <c r="Q50" s="3">
        <v>40</v>
      </c>
      <c r="R50" s="3" t="str">
        <f>IF(OR(G50="12R",G50="12L"),_xlfn.XLOOKUP(C50,DB!$A$2:$A$222,DB!$B$2:$B$222,""),IF(OR(G50="30L",G50="30R"),_xlfn.XLOOKUP(C50,DB!$A$2:$A$222,DB!$C$2:$C$222,""),""))</f>
        <v>OMSUK</v>
      </c>
      <c r="S50" s="3">
        <f t="shared" si="0"/>
        <v>17</v>
      </c>
      <c r="T50" s="3" t="str">
        <f>_xlfn.XLOOKUP(C50,DB!$A$2:$A$222,DB!$D$2:$D$222,"")</f>
        <v>Sector 3</v>
      </c>
    </row>
    <row r="51" spans="1:20" x14ac:dyDescent="0.2">
      <c r="A51" t="s">
        <v>304</v>
      </c>
      <c r="B51" t="s">
        <v>18</v>
      </c>
      <c r="C51" t="s">
        <v>305</v>
      </c>
      <c r="D51" t="s">
        <v>165</v>
      </c>
      <c r="E51" t="s">
        <v>4849</v>
      </c>
      <c r="F51" s="2">
        <v>46281.719456018516</v>
      </c>
      <c r="G51" t="s">
        <v>22</v>
      </c>
      <c r="H51" t="s">
        <v>4850</v>
      </c>
      <c r="I51" s="3">
        <v>300</v>
      </c>
      <c r="J51" t="s">
        <v>24</v>
      </c>
      <c r="K51" t="s">
        <v>25</v>
      </c>
      <c r="L51" s="3">
        <v>436</v>
      </c>
      <c r="M51" t="s">
        <v>308</v>
      </c>
      <c r="N51" s="2">
        <v>46281.744328703702</v>
      </c>
      <c r="O51" s="3">
        <v>340</v>
      </c>
      <c r="P51" t="s">
        <v>27</v>
      </c>
      <c r="Q51" s="3">
        <v>40</v>
      </c>
      <c r="R51" s="3" t="str">
        <f>IF(OR(G51="12R",G51="12L"),_xlfn.XLOOKUP(C51,DB!$A$2:$A$222,DB!$B$2:$B$222,""),IF(OR(G51="30L",G51="30R"),_xlfn.XLOOKUP(C51,DB!$A$2:$A$222,DB!$C$2:$C$222,""),""))</f>
        <v>ENEBA</v>
      </c>
      <c r="S51" s="3">
        <f t="shared" si="0"/>
        <v>17</v>
      </c>
      <c r="T51" s="3" t="str">
        <f>_xlfn.XLOOKUP(C51,DB!$A$2:$A$222,DB!$D$2:$D$222,"")</f>
        <v>Sector 3</v>
      </c>
    </row>
    <row r="52" spans="1:20" x14ac:dyDescent="0.2">
      <c r="A52" t="s">
        <v>761</v>
      </c>
      <c r="B52" t="s">
        <v>18</v>
      </c>
      <c r="C52" t="s">
        <v>77</v>
      </c>
      <c r="D52" t="s">
        <v>65</v>
      </c>
      <c r="E52" t="s">
        <v>945</v>
      </c>
      <c r="F52" s="2">
        <v>46281.721134259256</v>
      </c>
      <c r="G52" t="s">
        <v>22</v>
      </c>
      <c r="H52" t="s">
        <v>4851</v>
      </c>
      <c r="I52" s="3">
        <v>380</v>
      </c>
      <c r="J52" t="s">
        <v>24</v>
      </c>
      <c r="K52" t="s">
        <v>25</v>
      </c>
      <c r="L52" s="3">
        <v>888</v>
      </c>
      <c r="M52" t="s">
        <v>4852</v>
      </c>
      <c r="N52" s="2">
        <v>46281.767997685187</v>
      </c>
      <c r="O52" s="3">
        <v>380</v>
      </c>
      <c r="P52" t="s">
        <v>27</v>
      </c>
      <c r="Q52" s="3">
        <v>190</v>
      </c>
      <c r="R52" s="3" t="str">
        <f>IF(OR(G52="12R",G52="12L"),_xlfn.XLOOKUP(C52,DB!$A$2:$A$222,DB!$B$2:$B$222,""),IF(OR(G52="30L",G52="30R"),_xlfn.XLOOKUP(C52,DB!$A$2:$A$222,DB!$C$2:$C$222,""),""))</f>
        <v>UDGUV</v>
      </c>
      <c r="S52" s="3">
        <f t="shared" si="0"/>
        <v>17</v>
      </c>
      <c r="T52" s="3" t="str">
        <f>_xlfn.XLOOKUP(C52,DB!$A$2:$A$222,DB!$D$2:$D$222,"")</f>
        <v>Sector 2</v>
      </c>
    </row>
    <row r="53" spans="1:20" x14ac:dyDescent="0.2">
      <c r="A53" t="s">
        <v>301</v>
      </c>
      <c r="B53" t="s">
        <v>18</v>
      </c>
      <c r="C53" t="s">
        <v>173</v>
      </c>
      <c r="D53" t="s">
        <v>174</v>
      </c>
      <c r="E53" t="s">
        <v>4853</v>
      </c>
      <c r="F53" s="2">
        <v>46281.722268518519</v>
      </c>
      <c r="G53" t="s">
        <v>22</v>
      </c>
      <c r="H53" t="s">
        <v>4854</v>
      </c>
      <c r="I53" s="3">
        <v>360</v>
      </c>
      <c r="J53" t="s">
        <v>24</v>
      </c>
      <c r="K53" t="s">
        <v>25</v>
      </c>
      <c r="L53" s="3">
        <v>507</v>
      </c>
      <c r="M53" t="s">
        <v>1490</v>
      </c>
      <c r="N53" s="2">
        <v>46281.750023148146</v>
      </c>
      <c r="O53" s="3">
        <v>380</v>
      </c>
      <c r="P53" t="s">
        <v>27</v>
      </c>
      <c r="Q53" s="3">
        <v>40</v>
      </c>
      <c r="R53" s="3" t="str">
        <f>IF(OR(G53="12R",G53="12L"),_xlfn.XLOOKUP(C53,DB!$A$2:$A$222,DB!$B$2:$B$222,""),IF(OR(G53="30L",G53="30R"),_xlfn.XLOOKUP(C53,DB!$A$2:$A$222,DB!$C$2:$C$222,""),""))</f>
        <v>ENEBA</v>
      </c>
      <c r="S53" s="3">
        <f t="shared" si="0"/>
        <v>17</v>
      </c>
      <c r="T53" s="3" t="str">
        <f>_xlfn.XLOOKUP(C53,DB!$A$2:$A$222,DB!$D$2:$D$222,"")</f>
        <v>Sector 3</v>
      </c>
    </row>
    <row r="54" spans="1:20" x14ac:dyDescent="0.2">
      <c r="A54" t="s">
        <v>4855</v>
      </c>
      <c r="B54" t="s">
        <v>18</v>
      </c>
      <c r="C54" t="s">
        <v>4856</v>
      </c>
      <c r="D54" t="s">
        <v>1050</v>
      </c>
      <c r="F54" s="2">
        <v>46281.73201388889</v>
      </c>
      <c r="G54" t="s">
        <v>22</v>
      </c>
      <c r="H54" t="s">
        <v>4857</v>
      </c>
      <c r="I54" s="3">
        <v>390</v>
      </c>
      <c r="J54" t="s">
        <v>24</v>
      </c>
      <c r="K54" t="s">
        <v>62</v>
      </c>
      <c r="L54" s="3">
        <v>362</v>
      </c>
      <c r="M54" t="s">
        <v>33</v>
      </c>
      <c r="N54" s="2">
        <v>46281.75440972222</v>
      </c>
      <c r="O54" s="3">
        <v>390</v>
      </c>
      <c r="P54" t="s">
        <v>27</v>
      </c>
      <c r="Q54" s="3">
        <v>40</v>
      </c>
      <c r="R54" s="3" t="str">
        <f>IF(OR(G54="12R",G54="12L"),_xlfn.XLOOKUP(C54,DB!$A$2:$A$222,DB!$B$2:$B$222,""),IF(OR(G54="30L",G54="30R"),_xlfn.XLOOKUP(C54,DB!$A$2:$A$222,DB!$C$2:$C$222,""),""))</f>
        <v/>
      </c>
      <c r="S54" s="3">
        <f t="shared" si="0"/>
        <v>17</v>
      </c>
      <c r="T54" s="3" t="str">
        <f>_xlfn.XLOOKUP(C54,DB!$A$2:$A$222,DB!$D$2:$D$222,"")</f>
        <v/>
      </c>
    </row>
    <row r="55" spans="1:20" x14ac:dyDescent="0.2">
      <c r="A55" t="s">
        <v>313</v>
      </c>
      <c r="B55" t="s">
        <v>18</v>
      </c>
      <c r="C55" t="s">
        <v>314</v>
      </c>
      <c r="D55" t="s">
        <v>73</v>
      </c>
      <c r="E55" t="s">
        <v>4858</v>
      </c>
      <c r="F55" s="2">
        <v>46281.733993055554</v>
      </c>
      <c r="G55" t="s">
        <v>22</v>
      </c>
      <c r="H55" t="s">
        <v>4859</v>
      </c>
      <c r="I55" s="3">
        <v>330</v>
      </c>
      <c r="J55" t="s">
        <v>24</v>
      </c>
      <c r="K55" t="s">
        <v>25</v>
      </c>
      <c r="L55" s="3">
        <v>369</v>
      </c>
      <c r="M55" t="s">
        <v>4144</v>
      </c>
      <c r="N55" s="2">
        <v>46281.756469907406</v>
      </c>
      <c r="O55" s="3">
        <v>330</v>
      </c>
      <c r="P55" t="s">
        <v>27</v>
      </c>
      <c r="Q55" s="3">
        <v>40</v>
      </c>
      <c r="R55" s="3" t="str">
        <f>IF(OR(G55="12R",G55="12L"),_xlfn.XLOOKUP(C55,DB!$A$2:$A$222,DB!$B$2:$B$222,""),IF(OR(G55="30L",G55="30R"),_xlfn.XLOOKUP(C55,DB!$A$2:$A$222,DB!$C$2:$C$222,""),""))</f>
        <v>ENEBA</v>
      </c>
      <c r="S55" s="3">
        <f t="shared" si="0"/>
        <v>17</v>
      </c>
      <c r="T55" s="3" t="str">
        <f>_xlfn.XLOOKUP(C55,DB!$A$2:$A$222,DB!$D$2:$D$222,"")</f>
        <v>Sector 3</v>
      </c>
    </row>
    <row r="56" spans="1:20" x14ac:dyDescent="0.2">
      <c r="A56" t="s">
        <v>4860</v>
      </c>
      <c r="B56" t="s">
        <v>18</v>
      </c>
      <c r="C56" t="s">
        <v>4861</v>
      </c>
      <c r="D56" t="s">
        <v>4862</v>
      </c>
      <c r="E56" t="s">
        <v>4860</v>
      </c>
      <c r="F56" s="2">
        <v>46281.735474537039</v>
      </c>
      <c r="G56" t="s">
        <v>22</v>
      </c>
      <c r="H56" t="s">
        <v>4863</v>
      </c>
      <c r="I56" s="3">
        <v>410</v>
      </c>
      <c r="J56" t="s">
        <v>24</v>
      </c>
      <c r="K56" t="s">
        <v>62</v>
      </c>
      <c r="L56" s="3">
        <v>155</v>
      </c>
      <c r="M56" t="s">
        <v>2865</v>
      </c>
      <c r="N56" s="2">
        <v>46281.744884259257</v>
      </c>
      <c r="O56" s="3">
        <v>274</v>
      </c>
      <c r="P56" t="s">
        <v>27</v>
      </c>
      <c r="Q56" s="3">
        <v>30</v>
      </c>
      <c r="R56" s="3" t="str">
        <f>IF(OR(G56="12R",G56="12L"),_xlfn.XLOOKUP(C56,DB!$A$2:$A$222,DB!$B$2:$B$222,""),IF(OR(G56="30L",G56="30R"),_xlfn.XLOOKUP(C56,DB!$A$2:$A$222,DB!$C$2:$C$222,""),""))</f>
        <v/>
      </c>
      <c r="S56" s="3">
        <f t="shared" si="0"/>
        <v>17</v>
      </c>
      <c r="T56" s="3" t="str">
        <f>_xlfn.XLOOKUP(C56,DB!$A$2:$A$222,DB!$D$2:$D$222,"")</f>
        <v/>
      </c>
    </row>
    <row r="57" spans="1:20" x14ac:dyDescent="0.2">
      <c r="A57" t="s">
        <v>325</v>
      </c>
      <c r="B57" t="s">
        <v>18</v>
      </c>
      <c r="C57" t="s">
        <v>326</v>
      </c>
      <c r="D57" t="s">
        <v>155</v>
      </c>
      <c r="E57" t="s">
        <v>1811</v>
      </c>
      <c r="F57" s="2">
        <v>46281.736956018518</v>
      </c>
      <c r="G57" t="s">
        <v>22</v>
      </c>
      <c r="H57" t="s">
        <v>4864</v>
      </c>
      <c r="I57" s="3">
        <v>380</v>
      </c>
      <c r="J57" t="s">
        <v>24</v>
      </c>
      <c r="K57" t="s">
        <v>25</v>
      </c>
      <c r="L57" s="3">
        <v>440</v>
      </c>
      <c r="M57" t="s">
        <v>4230</v>
      </c>
      <c r="N57" s="2">
        <v>46281.761400462965</v>
      </c>
      <c r="O57" s="3">
        <v>380</v>
      </c>
      <c r="P57" t="s">
        <v>27</v>
      </c>
      <c r="Q57" s="3">
        <v>40</v>
      </c>
      <c r="R57" s="3" t="str">
        <f>IF(OR(G57="12R",G57="12L"),_xlfn.XLOOKUP(C57,DB!$A$2:$A$222,DB!$B$2:$B$222,""),IF(OR(G57="30L",G57="30R"),_xlfn.XLOOKUP(C57,DB!$A$2:$A$222,DB!$C$2:$C$222,""),""))</f>
        <v>OMSUK</v>
      </c>
      <c r="S57" s="3">
        <f t="shared" si="0"/>
        <v>17</v>
      </c>
      <c r="T57" s="3" t="str">
        <f>_xlfn.XLOOKUP(C57,DB!$A$2:$A$222,DB!$D$2:$D$222,"")</f>
        <v>Sector 3</v>
      </c>
    </row>
    <row r="58" spans="1:20" x14ac:dyDescent="0.2">
      <c r="A58" t="s">
        <v>332</v>
      </c>
      <c r="B58" t="s">
        <v>18</v>
      </c>
      <c r="C58" t="s">
        <v>333</v>
      </c>
      <c r="D58" t="s">
        <v>65</v>
      </c>
      <c r="E58" t="s">
        <v>4865</v>
      </c>
      <c r="F58" s="2">
        <v>46281.738969907405</v>
      </c>
      <c r="G58" t="s">
        <v>22</v>
      </c>
      <c r="H58" t="s">
        <v>4866</v>
      </c>
      <c r="I58" s="3">
        <v>370</v>
      </c>
      <c r="J58" t="s">
        <v>24</v>
      </c>
      <c r="K58" t="s">
        <v>25</v>
      </c>
      <c r="L58" s="3">
        <v>150</v>
      </c>
      <c r="M58" t="s">
        <v>158</v>
      </c>
      <c r="N58" s="2">
        <v>46281.749027777776</v>
      </c>
      <c r="O58" s="3">
        <v>298</v>
      </c>
      <c r="P58" t="s">
        <v>27</v>
      </c>
      <c r="Q58" s="3">
        <v>190</v>
      </c>
      <c r="R58" s="3" t="str">
        <f>IF(OR(G58="12R",G58="12L"),_xlfn.XLOOKUP(C58,DB!$A$2:$A$222,DB!$B$2:$B$222,""),IF(OR(G58="30L",G58="30R"),_xlfn.XLOOKUP(C58,DB!$A$2:$A$222,DB!$C$2:$C$222,""),""))</f>
        <v>TAKUX</v>
      </c>
      <c r="S58" s="3">
        <f t="shared" si="0"/>
        <v>17</v>
      </c>
      <c r="T58" s="3" t="str">
        <f>_xlfn.XLOOKUP(C58,DB!$A$2:$A$222,DB!$D$2:$D$222,"")</f>
        <v>Sector 7</v>
      </c>
    </row>
    <row r="59" spans="1:20" x14ac:dyDescent="0.2">
      <c r="A59" t="s">
        <v>329</v>
      </c>
      <c r="B59" t="s">
        <v>18</v>
      </c>
      <c r="C59" t="s">
        <v>35</v>
      </c>
      <c r="D59" t="s">
        <v>36</v>
      </c>
      <c r="E59" t="s">
        <v>2144</v>
      </c>
      <c r="F59" s="2">
        <v>46281.742164351854</v>
      </c>
      <c r="G59" t="s">
        <v>22</v>
      </c>
      <c r="H59" t="s">
        <v>4867</v>
      </c>
      <c r="I59" s="3">
        <v>360</v>
      </c>
      <c r="J59" t="s">
        <v>24</v>
      </c>
      <c r="K59" t="s">
        <v>25</v>
      </c>
      <c r="L59" s="3">
        <v>832</v>
      </c>
      <c r="M59" t="s">
        <v>4868</v>
      </c>
      <c r="N59" s="2">
        <v>46281.785995370374</v>
      </c>
      <c r="O59" s="3">
        <v>350</v>
      </c>
      <c r="P59" t="s">
        <v>27</v>
      </c>
      <c r="Q59" s="3">
        <v>190</v>
      </c>
      <c r="R59" s="3" t="str">
        <f>IF(OR(G59="12R",G59="12L"),_xlfn.XLOOKUP(C59,DB!$A$2:$A$222,DB!$B$2:$B$222,""),IF(OR(G59="30L",G59="30R"),_xlfn.XLOOKUP(C59,DB!$A$2:$A$222,DB!$C$2:$C$222,""),""))</f>
        <v>UDGUV</v>
      </c>
      <c r="S59" s="3">
        <f t="shared" si="0"/>
        <v>17</v>
      </c>
      <c r="T59" s="3" t="str">
        <f>_xlfn.XLOOKUP(C59,DB!$A$2:$A$222,DB!$D$2:$D$222,"")</f>
        <v>Sector 2</v>
      </c>
    </row>
    <row r="60" spans="1:20" x14ac:dyDescent="0.2">
      <c r="A60" t="s">
        <v>345</v>
      </c>
      <c r="B60" t="s">
        <v>18</v>
      </c>
      <c r="C60" t="s">
        <v>346</v>
      </c>
      <c r="D60" t="s">
        <v>65</v>
      </c>
      <c r="E60" t="s">
        <v>2212</v>
      </c>
      <c r="F60" s="2">
        <v>46281.743391203701</v>
      </c>
      <c r="G60" t="s">
        <v>22</v>
      </c>
      <c r="H60" t="s">
        <v>4869</v>
      </c>
      <c r="I60" s="3">
        <v>390</v>
      </c>
      <c r="J60" t="s">
        <v>24</v>
      </c>
      <c r="K60" t="s">
        <v>25</v>
      </c>
      <c r="L60" s="3">
        <v>150</v>
      </c>
      <c r="M60" t="s">
        <v>158</v>
      </c>
      <c r="N60" s="2">
        <v>46281.75340277778</v>
      </c>
      <c r="O60" s="3">
        <v>289</v>
      </c>
      <c r="P60" t="s">
        <v>27</v>
      </c>
      <c r="Q60" s="3">
        <v>190</v>
      </c>
      <c r="R60" s="3" t="str">
        <f>IF(OR(G60="12R",G60="12L"),_xlfn.XLOOKUP(C60,DB!$A$2:$A$222,DB!$B$2:$B$222,""),IF(OR(G60="30L",G60="30R"),_xlfn.XLOOKUP(C60,DB!$A$2:$A$222,DB!$C$2:$C$222,""),""))</f>
        <v>TAKUX</v>
      </c>
      <c r="S60" s="3">
        <f t="shared" si="0"/>
        <v>17</v>
      </c>
      <c r="T60" s="3" t="str">
        <f>_xlfn.XLOOKUP(C60,DB!$A$2:$A$222,DB!$D$2:$D$222,"")</f>
        <v>Sector 7</v>
      </c>
    </row>
    <row r="61" spans="1:20" x14ac:dyDescent="0.2">
      <c r="A61" t="s">
        <v>506</v>
      </c>
      <c r="B61" t="s">
        <v>18</v>
      </c>
      <c r="C61" t="s">
        <v>211</v>
      </c>
      <c r="D61" t="s">
        <v>20</v>
      </c>
      <c r="E61" t="s">
        <v>2593</v>
      </c>
      <c r="F61" s="2">
        <v>46281.744780092595</v>
      </c>
      <c r="G61" t="s">
        <v>22</v>
      </c>
      <c r="H61" t="s">
        <v>4870</v>
      </c>
      <c r="I61" s="3">
        <v>330</v>
      </c>
      <c r="J61" t="s">
        <v>24</v>
      </c>
      <c r="K61" t="s">
        <v>25</v>
      </c>
      <c r="L61" s="3">
        <v>137</v>
      </c>
      <c r="M61" t="s">
        <v>2595</v>
      </c>
      <c r="N61" s="2">
        <v>46281.753784722219</v>
      </c>
      <c r="O61" s="3">
        <v>236</v>
      </c>
      <c r="P61" t="s">
        <v>27</v>
      </c>
      <c r="Q61" s="3">
        <v>190</v>
      </c>
      <c r="R61" s="3" t="str">
        <f>IF(OR(G61="12R",G61="12L"),_xlfn.XLOOKUP(C61,DB!$A$2:$A$222,DB!$B$2:$B$222,""),IF(OR(G61="30L",G61="30R"),_xlfn.XLOOKUP(C61,DB!$A$2:$A$222,DB!$C$2:$C$222,""),""))</f>
        <v>NUDAL</v>
      </c>
      <c r="S61" s="3">
        <f t="shared" si="0"/>
        <v>17</v>
      </c>
      <c r="T61" s="3" t="str">
        <f>_xlfn.XLOOKUP(C61,DB!$A$2:$A$222,DB!$D$2:$D$222,"")</f>
        <v>Sector 3</v>
      </c>
    </row>
    <row r="62" spans="1:20" x14ac:dyDescent="0.2">
      <c r="A62" t="s">
        <v>340</v>
      </c>
      <c r="B62" t="s">
        <v>18</v>
      </c>
      <c r="C62" t="s">
        <v>341</v>
      </c>
      <c r="D62" t="s">
        <v>155</v>
      </c>
      <c r="E62" t="s">
        <v>901</v>
      </c>
      <c r="F62" s="2">
        <v>46281.746192129627</v>
      </c>
      <c r="G62" t="s">
        <v>22</v>
      </c>
      <c r="H62" t="s">
        <v>4871</v>
      </c>
      <c r="I62" s="3">
        <v>360</v>
      </c>
      <c r="J62" t="s">
        <v>24</v>
      </c>
      <c r="K62" t="s">
        <v>25</v>
      </c>
      <c r="L62" s="3">
        <v>558</v>
      </c>
      <c r="M62" t="s">
        <v>177</v>
      </c>
      <c r="N62" s="2">
        <v>46281.775925925926</v>
      </c>
      <c r="O62" s="3">
        <v>360</v>
      </c>
      <c r="P62" t="s">
        <v>27</v>
      </c>
      <c r="Q62" s="3">
        <v>40</v>
      </c>
      <c r="R62" s="3" t="str">
        <f>IF(OR(G62="12R",G62="12L"),_xlfn.XLOOKUP(C62,DB!$A$2:$A$222,DB!$B$2:$B$222,""),IF(OR(G62="30L",G62="30R"),_xlfn.XLOOKUP(C62,DB!$A$2:$A$222,DB!$C$2:$C$222,""),""))</f>
        <v>ENEBA</v>
      </c>
      <c r="S62" s="3">
        <f t="shared" si="0"/>
        <v>17</v>
      </c>
      <c r="T62" s="3" t="str">
        <f>_xlfn.XLOOKUP(C62,DB!$A$2:$A$222,DB!$D$2:$D$222,"")</f>
        <v>Sector 3</v>
      </c>
    </row>
    <row r="63" spans="1:20" x14ac:dyDescent="0.2">
      <c r="A63" t="s">
        <v>355</v>
      </c>
      <c r="B63" t="s">
        <v>18</v>
      </c>
      <c r="C63" t="s">
        <v>35</v>
      </c>
      <c r="D63" t="s">
        <v>20</v>
      </c>
      <c r="E63" t="s">
        <v>2811</v>
      </c>
      <c r="F63" s="2">
        <v>46281.747453703705</v>
      </c>
      <c r="G63" t="s">
        <v>22</v>
      </c>
      <c r="H63" t="s">
        <v>4872</v>
      </c>
      <c r="I63" s="3">
        <v>360</v>
      </c>
      <c r="J63" t="s">
        <v>24</v>
      </c>
      <c r="K63" t="s">
        <v>25</v>
      </c>
      <c r="L63" s="3">
        <v>857</v>
      </c>
      <c r="M63" t="s">
        <v>4873</v>
      </c>
      <c r="N63" s="2">
        <v>46281.792280092595</v>
      </c>
      <c r="O63" s="3">
        <v>350</v>
      </c>
      <c r="P63" t="s">
        <v>27</v>
      </c>
      <c r="Q63" s="3">
        <v>190</v>
      </c>
      <c r="R63" s="3" t="str">
        <f>IF(OR(G63="12R",G63="12L"),_xlfn.XLOOKUP(C63,DB!$A$2:$A$222,DB!$B$2:$B$222,""),IF(OR(G63="30L",G63="30R"),_xlfn.XLOOKUP(C63,DB!$A$2:$A$222,DB!$C$2:$C$222,""),""))</f>
        <v>UDGUV</v>
      </c>
      <c r="S63" s="3">
        <f t="shared" si="0"/>
        <v>17</v>
      </c>
      <c r="T63" s="3" t="str">
        <f>_xlfn.XLOOKUP(C63,DB!$A$2:$A$222,DB!$D$2:$D$222,"")</f>
        <v>Sector 2</v>
      </c>
    </row>
    <row r="64" spans="1:20" x14ac:dyDescent="0.2">
      <c r="A64" t="s">
        <v>225</v>
      </c>
      <c r="B64" t="s">
        <v>18</v>
      </c>
      <c r="C64" t="s">
        <v>136</v>
      </c>
      <c r="D64" t="s">
        <v>36</v>
      </c>
      <c r="E64" t="s">
        <v>703</v>
      </c>
      <c r="F64" s="2">
        <v>46281.751145833332</v>
      </c>
      <c r="G64" t="s">
        <v>22</v>
      </c>
      <c r="H64" t="s">
        <v>4874</v>
      </c>
      <c r="I64" s="3">
        <v>360</v>
      </c>
      <c r="J64" t="s">
        <v>24</v>
      </c>
      <c r="K64" t="s">
        <v>25</v>
      </c>
      <c r="L64" s="3">
        <v>866</v>
      </c>
      <c r="M64" t="s">
        <v>2245</v>
      </c>
      <c r="N64" s="2">
        <v>46281.796273148146</v>
      </c>
      <c r="O64" s="3">
        <v>360</v>
      </c>
      <c r="P64" t="s">
        <v>27</v>
      </c>
      <c r="Q64" s="3">
        <v>190</v>
      </c>
      <c r="R64" s="3" t="str">
        <f>IF(OR(G64="12R",G64="12L"),_xlfn.XLOOKUP(C64,DB!$A$2:$A$222,DB!$B$2:$B$222,""),IF(OR(G64="30L",G64="30R"),_xlfn.XLOOKUP(C64,DB!$A$2:$A$222,DB!$C$2:$C$222,""),""))</f>
        <v>UDGUV</v>
      </c>
      <c r="S64" s="3">
        <f t="shared" si="0"/>
        <v>18</v>
      </c>
      <c r="T64" s="3" t="str">
        <f>_xlfn.XLOOKUP(C64,DB!$A$2:$A$222,DB!$D$2:$D$222,"")</f>
        <v>Sector 2</v>
      </c>
    </row>
    <row r="65" spans="1:20" x14ac:dyDescent="0.2">
      <c r="A65" t="s">
        <v>720</v>
      </c>
      <c r="B65" t="s">
        <v>18</v>
      </c>
      <c r="C65" t="s">
        <v>136</v>
      </c>
      <c r="D65" t="s">
        <v>20</v>
      </c>
      <c r="E65" t="s">
        <v>269</v>
      </c>
      <c r="F65" s="2">
        <v>46281.752986111111</v>
      </c>
      <c r="G65" t="s">
        <v>22</v>
      </c>
      <c r="H65" t="s">
        <v>4875</v>
      </c>
      <c r="I65" s="3">
        <v>360</v>
      </c>
      <c r="J65" t="s">
        <v>24</v>
      </c>
      <c r="K65" t="s">
        <v>216</v>
      </c>
      <c r="L65" s="3">
        <v>860</v>
      </c>
      <c r="M65" t="s">
        <v>4038</v>
      </c>
      <c r="N65" s="2">
        <v>46281.798831018517</v>
      </c>
      <c r="O65" s="3">
        <v>360</v>
      </c>
      <c r="P65" t="s">
        <v>27</v>
      </c>
      <c r="Q65" s="3">
        <v>190</v>
      </c>
      <c r="R65" s="3" t="str">
        <f>IF(OR(G65="12R",G65="12L"),_xlfn.XLOOKUP(C65,DB!$A$2:$A$222,DB!$B$2:$B$222,""),IF(OR(G65="30L",G65="30R"),_xlfn.XLOOKUP(C65,DB!$A$2:$A$222,DB!$C$2:$C$222,""),""))</f>
        <v>UDGUV</v>
      </c>
      <c r="S65" s="3">
        <f t="shared" si="0"/>
        <v>18</v>
      </c>
      <c r="T65" s="3" t="str">
        <f>_xlfn.XLOOKUP(C65,DB!$A$2:$A$222,DB!$D$2:$D$222,"")</f>
        <v>Sector 2</v>
      </c>
    </row>
    <row r="66" spans="1:20" x14ac:dyDescent="0.2">
      <c r="A66" t="s">
        <v>360</v>
      </c>
      <c r="B66" t="s">
        <v>18</v>
      </c>
      <c r="C66" t="s">
        <v>361</v>
      </c>
      <c r="D66" t="s">
        <v>49</v>
      </c>
      <c r="E66" t="s">
        <v>4876</v>
      </c>
      <c r="F66" s="2">
        <v>46281.754583333335</v>
      </c>
      <c r="G66" t="s">
        <v>22</v>
      </c>
      <c r="H66" t="s">
        <v>4877</v>
      </c>
      <c r="I66" s="3">
        <v>340</v>
      </c>
      <c r="J66" t="s">
        <v>24</v>
      </c>
      <c r="K66" t="s">
        <v>25</v>
      </c>
      <c r="L66" s="3">
        <v>888</v>
      </c>
      <c r="M66" t="s">
        <v>4878</v>
      </c>
      <c r="N66" s="2">
        <v>46281.79991898148</v>
      </c>
      <c r="O66" s="3">
        <v>330</v>
      </c>
      <c r="P66" t="s">
        <v>27</v>
      </c>
      <c r="Q66" s="3">
        <v>190</v>
      </c>
      <c r="R66" s="3" t="str">
        <f>IF(OR(G66="12R",G66="12L"),_xlfn.XLOOKUP(C66,DB!$A$2:$A$222,DB!$B$2:$B$222,""),IF(OR(G66="30L",G66="30R"),_xlfn.XLOOKUP(C66,DB!$A$2:$A$222,DB!$C$2:$C$222,""),""))</f>
        <v>UDGUV</v>
      </c>
      <c r="S66" s="3">
        <f t="shared" si="0"/>
        <v>18</v>
      </c>
      <c r="T66" s="3" t="str">
        <f>_xlfn.XLOOKUP(C66,DB!$A$2:$A$222,DB!$D$2:$D$222,"")</f>
        <v>Sector 2</v>
      </c>
    </row>
    <row r="67" spans="1:20" x14ac:dyDescent="0.2">
      <c r="A67" t="s">
        <v>4879</v>
      </c>
      <c r="B67" t="s">
        <v>18</v>
      </c>
      <c r="C67" t="s">
        <v>467</v>
      </c>
      <c r="D67" t="s">
        <v>1050</v>
      </c>
      <c r="F67" s="2">
        <v>46281.75613425926</v>
      </c>
      <c r="G67" t="s">
        <v>22</v>
      </c>
      <c r="H67" t="s">
        <v>4880</v>
      </c>
      <c r="I67" s="3">
        <v>380</v>
      </c>
      <c r="J67" t="s">
        <v>24</v>
      </c>
      <c r="K67" t="s">
        <v>62</v>
      </c>
      <c r="L67" s="3">
        <v>864</v>
      </c>
      <c r="M67" t="s">
        <v>267</v>
      </c>
      <c r="N67" s="2">
        <v>46281.800370370373</v>
      </c>
      <c r="O67" s="3">
        <v>380</v>
      </c>
      <c r="P67" t="s">
        <v>27</v>
      </c>
      <c r="Q67" s="3">
        <v>30</v>
      </c>
      <c r="R67" s="3" t="str">
        <f>IF(OR(G67="12R",G67="12L"),_xlfn.XLOOKUP(C67,DB!$A$2:$A$222,DB!$B$2:$B$222,""),IF(OR(G67="30L",G67="30R"),_xlfn.XLOOKUP(C67,DB!$A$2:$A$222,DB!$C$2:$C$222,""),""))</f>
        <v>UDGUV</v>
      </c>
      <c r="S67" s="3">
        <f t="shared" ref="S67:S130" si="1">HOUR(F67)</f>
        <v>18</v>
      </c>
      <c r="T67" s="3" t="str">
        <f>_xlfn.XLOOKUP(C67,DB!$A$2:$A$222,DB!$D$2:$D$222,"")</f>
        <v>Sector 2</v>
      </c>
    </row>
    <row r="68" spans="1:20" x14ac:dyDescent="0.2">
      <c r="A68" t="s">
        <v>1739</v>
      </c>
      <c r="B68" t="s">
        <v>18</v>
      </c>
      <c r="C68" t="s">
        <v>59</v>
      </c>
      <c r="D68" t="s">
        <v>179</v>
      </c>
      <c r="F68" s="2">
        <v>46281.757395833331</v>
      </c>
      <c r="G68" t="s">
        <v>22</v>
      </c>
      <c r="H68" t="s">
        <v>4881</v>
      </c>
      <c r="I68" s="3">
        <v>380</v>
      </c>
      <c r="J68" t="s">
        <v>24</v>
      </c>
      <c r="K68" t="s">
        <v>62</v>
      </c>
      <c r="L68" s="3">
        <v>882</v>
      </c>
      <c r="M68" t="s">
        <v>2058</v>
      </c>
      <c r="N68" s="2">
        <v>46281.806157407409</v>
      </c>
      <c r="O68" s="3">
        <v>380</v>
      </c>
      <c r="P68" t="s">
        <v>27</v>
      </c>
      <c r="Q68" s="3">
        <v>30</v>
      </c>
      <c r="R68" s="3" t="str">
        <f>IF(OR(G68="12R",G68="12L"),_xlfn.XLOOKUP(C68,DB!$A$2:$A$222,DB!$B$2:$B$222,""),IF(OR(G68="30L",G68="30R"),_xlfn.XLOOKUP(C68,DB!$A$2:$A$222,DB!$C$2:$C$222,""),""))</f>
        <v>UDGUV</v>
      </c>
      <c r="S68" s="3">
        <f t="shared" si="1"/>
        <v>18</v>
      </c>
      <c r="T68" s="3" t="str">
        <f>_xlfn.XLOOKUP(C68,DB!$A$2:$A$222,DB!$D$2:$D$222,"")</f>
        <v>Sector 2</v>
      </c>
    </row>
    <row r="69" spans="1:20" x14ac:dyDescent="0.2">
      <c r="A69" t="s">
        <v>357</v>
      </c>
      <c r="B69" t="s">
        <v>18</v>
      </c>
      <c r="C69" t="s">
        <v>249</v>
      </c>
      <c r="D69" t="s">
        <v>20</v>
      </c>
      <c r="E69" t="s">
        <v>358</v>
      </c>
      <c r="F69" s="2">
        <v>46281.758368055554</v>
      </c>
      <c r="G69" t="s">
        <v>22</v>
      </c>
      <c r="H69" t="s">
        <v>4882</v>
      </c>
      <c r="I69" s="3">
        <v>350</v>
      </c>
      <c r="J69" t="s">
        <v>24</v>
      </c>
      <c r="K69" t="s">
        <v>25</v>
      </c>
      <c r="L69" s="3">
        <v>278</v>
      </c>
      <c r="M69" t="s">
        <v>4883</v>
      </c>
      <c r="N69" s="2">
        <v>46281.77516203704</v>
      </c>
      <c r="O69" s="3">
        <v>328</v>
      </c>
      <c r="P69" t="s">
        <v>27</v>
      </c>
      <c r="Q69" s="3">
        <v>40</v>
      </c>
      <c r="R69" s="3" t="str">
        <f>IF(OR(G69="12R",G69="12L"),_xlfn.XLOOKUP(C69,DB!$A$2:$A$222,DB!$B$2:$B$222,""),IF(OR(G69="30L",G69="30R"),_xlfn.XLOOKUP(C69,DB!$A$2:$A$222,DB!$C$2:$C$222,""),""))</f>
        <v>OMSUK</v>
      </c>
      <c r="S69" s="3">
        <f t="shared" si="1"/>
        <v>18</v>
      </c>
      <c r="T69" s="3" t="str">
        <f>_xlfn.XLOOKUP(C69,DB!$A$2:$A$222,DB!$D$2:$D$222,"")</f>
        <v>Sector 3</v>
      </c>
    </row>
    <row r="70" spans="1:20" x14ac:dyDescent="0.2">
      <c r="A70" t="s">
        <v>349</v>
      </c>
      <c r="B70" t="s">
        <v>18</v>
      </c>
      <c r="C70" t="s">
        <v>19</v>
      </c>
      <c r="D70" t="s">
        <v>20</v>
      </c>
      <c r="E70" t="s">
        <v>21</v>
      </c>
      <c r="F70" s="2">
        <v>46281.759328703702</v>
      </c>
      <c r="G70" t="s">
        <v>22</v>
      </c>
      <c r="H70" t="s">
        <v>4884</v>
      </c>
      <c r="I70" s="3">
        <v>360</v>
      </c>
      <c r="J70" t="s">
        <v>24</v>
      </c>
      <c r="K70" t="s">
        <v>25</v>
      </c>
      <c r="L70" s="3">
        <v>860</v>
      </c>
      <c r="M70" t="s">
        <v>26</v>
      </c>
      <c r="N70" s="2">
        <v>46281.803831018522</v>
      </c>
      <c r="O70" s="3">
        <v>360</v>
      </c>
      <c r="P70" t="s">
        <v>27</v>
      </c>
      <c r="Q70" s="3">
        <v>190</v>
      </c>
      <c r="R70" s="3" t="str">
        <f>IF(OR(G70="12R",G70="12L"),_xlfn.XLOOKUP(C70,DB!$A$2:$A$222,DB!$B$2:$B$222,""),IF(OR(G70="30L",G70="30R"),_xlfn.XLOOKUP(C70,DB!$A$2:$A$222,DB!$C$2:$C$222,""),""))</f>
        <v>UDGUV</v>
      </c>
      <c r="S70" s="3">
        <f t="shared" si="1"/>
        <v>18</v>
      </c>
      <c r="T70" s="3" t="str">
        <f>_xlfn.XLOOKUP(C70,DB!$A$2:$A$222,DB!$D$2:$D$222,"")</f>
        <v>Sector 2</v>
      </c>
    </row>
    <row r="71" spans="1:20" x14ac:dyDescent="0.2">
      <c r="A71" t="s">
        <v>4885</v>
      </c>
      <c r="B71" t="s">
        <v>18</v>
      </c>
      <c r="C71" t="s">
        <v>683</v>
      </c>
      <c r="D71" t="s">
        <v>2699</v>
      </c>
      <c r="F71" s="2">
        <v>46281.760300925926</v>
      </c>
      <c r="G71" t="s">
        <v>22</v>
      </c>
      <c r="H71" t="s">
        <v>4886</v>
      </c>
      <c r="I71" s="3">
        <v>450</v>
      </c>
      <c r="J71" t="s">
        <v>24</v>
      </c>
      <c r="K71" t="s">
        <v>62</v>
      </c>
      <c r="L71" s="3">
        <v>192</v>
      </c>
      <c r="M71" t="s">
        <v>4887</v>
      </c>
      <c r="N71" s="2">
        <v>46281.773599537039</v>
      </c>
      <c r="O71" s="3">
        <v>356</v>
      </c>
      <c r="P71" t="s">
        <v>27</v>
      </c>
      <c r="Q71" s="3">
        <v>40</v>
      </c>
      <c r="R71" s="3" t="str">
        <f>IF(OR(G71="12R",G71="12L"),_xlfn.XLOOKUP(C71,DB!$A$2:$A$222,DB!$B$2:$B$222,""),IF(OR(G71="30L",G71="30R"),_xlfn.XLOOKUP(C71,DB!$A$2:$A$222,DB!$C$2:$C$222,""),""))</f>
        <v>OMSUK</v>
      </c>
      <c r="S71" s="3">
        <f t="shared" si="1"/>
        <v>18</v>
      </c>
      <c r="T71" s="3" t="str">
        <f>_xlfn.XLOOKUP(C71,DB!$A$2:$A$222,DB!$D$2:$D$222,"")</f>
        <v>Sector 3</v>
      </c>
    </row>
    <row r="72" spans="1:20" x14ac:dyDescent="0.2">
      <c r="A72" t="s">
        <v>4888</v>
      </c>
      <c r="B72" t="s">
        <v>18</v>
      </c>
      <c r="C72" t="s">
        <v>337</v>
      </c>
      <c r="D72" t="s">
        <v>2533</v>
      </c>
      <c r="F72" s="2">
        <v>46281.762673611112</v>
      </c>
      <c r="G72" t="s">
        <v>22</v>
      </c>
      <c r="H72" t="s">
        <v>4889</v>
      </c>
      <c r="I72" s="3">
        <v>430</v>
      </c>
      <c r="J72" t="s">
        <v>24</v>
      </c>
      <c r="K72" t="s">
        <v>62</v>
      </c>
      <c r="L72" s="3">
        <v>892</v>
      </c>
      <c r="M72" t="s">
        <v>4890</v>
      </c>
      <c r="N72" s="2">
        <v>46281.810312499998</v>
      </c>
      <c r="O72" s="3">
        <v>450</v>
      </c>
      <c r="P72" t="s">
        <v>27</v>
      </c>
      <c r="Q72" s="3">
        <v>30</v>
      </c>
      <c r="R72" s="3" t="str">
        <f>IF(OR(G72="12R",G72="12L"),_xlfn.XLOOKUP(C72,DB!$A$2:$A$222,DB!$B$2:$B$222,""),IF(OR(G72="30L",G72="30R"),_xlfn.XLOOKUP(C72,DB!$A$2:$A$222,DB!$C$2:$C$222,""),""))</f>
        <v>UDGUV</v>
      </c>
      <c r="S72" s="3">
        <f t="shared" si="1"/>
        <v>18</v>
      </c>
      <c r="T72" s="3" t="str">
        <f>_xlfn.XLOOKUP(C72,DB!$A$2:$A$222,DB!$D$2:$D$222,"")</f>
        <v>Sector 2</v>
      </c>
    </row>
    <row r="73" spans="1:20" x14ac:dyDescent="0.2">
      <c r="A73" t="s">
        <v>402</v>
      </c>
      <c r="B73" t="s">
        <v>18</v>
      </c>
      <c r="C73" t="s">
        <v>164</v>
      </c>
      <c r="D73" t="s">
        <v>165</v>
      </c>
      <c r="E73" t="s">
        <v>4891</v>
      </c>
      <c r="F73" s="2">
        <v>46281.765787037039</v>
      </c>
      <c r="G73" t="s">
        <v>22</v>
      </c>
      <c r="H73" t="s">
        <v>4892</v>
      </c>
      <c r="I73" s="3">
        <v>380</v>
      </c>
      <c r="J73" t="s">
        <v>24</v>
      </c>
      <c r="K73" t="s">
        <v>25</v>
      </c>
      <c r="L73" s="3">
        <v>744</v>
      </c>
      <c r="M73" t="s">
        <v>344</v>
      </c>
      <c r="N73" s="2">
        <v>46281.804791666669</v>
      </c>
      <c r="O73" s="3">
        <v>380</v>
      </c>
      <c r="P73" t="s">
        <v>27</v>
      </c>
      <c r="Q73" s="3">
        <v>40</v>
      </c>
      <c r="R73" s="3" t="str">
        <f>IF(OR(G73="12R",G73="12L"),_xlfn.XLOOKUP(C73,DB!$A$2:$A$222,DB!$B$2:$B$222,""),IF(OR(G73="30L",G73="30R"),_xlfn.XLOOKUP(C73,DB!$A$2:$A$222,DB!$C$2:$C$222,""),""))</f>
        <v>ENEBA</v>
      </c>
      <c r="S73" s="3">
        <f t="shared" si="1"/>
        <v>18</v>
      </c>
      <c r="T73" s="3" t="str">
        <f>_xlfn.XLOOKUP(C73,DB!$A$2:$A$222,DB!$D$2:$D$222,"")</f>
        <v>Sector 3</v>
      </c>
    </row>
    <row r="74" spans="1:20" x14ac:dyDescent="0.2">
      <c r="A74" t="s">
        <v>373</v>
      </c>
      <c r="B74" t="s">
        <v>18</v>
      </c>
      <c r="C74" t="s">
        <v>374</v>
      </c>
      <c r="D74" t="s">
        <v>155</v>
      </c>
      <c r="E74" t="s">
        <v>2866</v>
      </c>
      <c r="F74" s="2">
        <v>46281.767071759263</v>
      </c>
      <c r="G74" t="s">
        <v>22</v>
      </c>
      <c r="H74" t="s">
        <v>4893</v>
      </c>
      <c r="I74" s="3">
        <v>390</v>
      </c>
      <c r="J74" t="s">
        <v>24</v>
      </c>
      <c r="K74" t="s">
        <v>25</v>
      </c>
      <c r="L74" s="3">
        <v>335</v>
      </c>
      <c r="M74" t="s">
        <v>1058</v>
      </c>
      <c r="N74" s="2">
        <v>46281.786076388889</v>
      </c>
      <c r="O74" s="3">
        <v>400</v>
      </c>
      <c r="P74" t="s">
        <v>27</v>
      </c>
      <c r="Q74" s="3">
        <v>40</v>
      </c>
      <c r="R74" s="3" t="str">
        <f>IF(OR(G74="12R",G74="12L"),_xlfn.XLOOKUP(C74,DB!$A$2:$A$222,DB!$B$2:$B$222,""),IF(OR(G74="30L",G74="30R"),_xlfn.XLOOKUP(C74,DB!$A$2:$A$222,DB!$C$2:$C$222,""),""))</f>
        <v>OMSUK</v>
      </c>
      <c r="S74" s="3">
        <f t="shared" si="1"/>
        <v>18</v>
      </c>
      <c r="T74" s="3" t="str">
        <f>_xlfn.XLOOKUP(C74,DB!$A$2:$A$222,DB!$D$2:$D$222,"")</f>
        <v>Sector 3</v>
      </c>
    </row>
    <row r="75" spans="1:20" x14ac:dyDescent="0.2">
      <c r="A75" t="s">
        <v>234</v>
      </c>
      <c r="B75" t="s">
        <v>18</v>
      </c>
      <c r="C75" t="s">
        <v>136</v>
      </c>
      <c r="D75" t="s">
        <v>174</v>
      </c>
      <c r="E75" t="s">
        <v>672</v>
      </c>
      <c r="F75" s="2">
        <v>46281.772303240738</v>
      </c>
      <c r="G75" t="s">
        <v>22</v>
      </c>
      <c r="H75" t="s">
        <v>4894</v>
      </c>
      <c r="I75" s="3">
        <v>380</v>
      </c>
      <c r="J75" t="s">
        <v>24</v>
      </c>
      <c r="K75" t="s">
        <v>25</v>
      </c>
      <c r="L75" s="3">
        <v>863</v>
      </c>
      <c r="M75" t="s">
        <v>652</v>
      </c>
      <c r="N75" s="2">
        <v>46281.818576388891</v>
      </c>
      <c r="O75" s="3">
        <v>380</v>
      </c>
      <c r="P75" t="s">
        <v>27</v>
      </c>
      <c r="Q75" s="3">
        <v>190</v>
      </c>
      <c r="R75" s="3" t="str">
        <f>IF(OR(G75="12R",G75="12L"),_xlfn.XLOOKUP(C75,DB!$A$2:$A$222,DB!$B$2:$B$222,""),IF(OR(G75="30L",G75="30R"),_xlfn.XLOOKUP(C75,DB!$A$2:$A$222,DB!$C$2:$C$222,""),""))</f>
        <v>UDGUV</v>
      </c>
      <c r="S75" s="3">
        <f t="shared" si="1"/>
        <v>18</v>
      </c>
      <c r="T75" s="3" t="str">
        <f>_xlfn.XLOOKUP(C75,DB!$A$2:$A$222,DB!$D$2:$D$222,"")</f>
        <v>Sector 2</v>
      </c>
    </row>
    <row r="76" spans="1:20" x14ac:dyDescent="0.2">
      <c r="A76" t="s">
        <v>390</v>
      </c>
      <c r="B76" t="s">
        <v>18</v>
      </c>
      <c r="C76" t="s">
        <v>391</v>
      </c>
      <c r="D76" t="s">
        <v>392</v>
      </c>
      <c r="E76" t="s">
        <v>3883</v>
      </c>
      <c r="F76" s="2">
        <v>46281.774606481478</v>
      </c>
      <c r="G76" t="s">
        <v>22</v>
      </c>
      <c r="H76" t="s">
        <v>4895</v>
      </c>
      <c r="I76" s="3">
        <v>100</v>
      </c>
      <c r="J76" t="s">
        <v>24</v>
      </c>
      <c r="K76" t="s">
        <v>25</v>
      </c>
      <c r="L76" s="3">
        <v>363</v>
      </c>
      <c r="M76" t="s">
        <v>391</v>
      </c>
      <c r="N76" s="2">
        <v>46281.837037037039</v>
      </c>
      <c r="O76" s="3">
        <v>0</v>
      </c>
      <c r="P76" t="s">
        <v>192</v>
      </c>
      <c r="Q76" s="3">
        <v>40</v>
      </c>
      <c r="R76" s="3" t="str">
        <f>IF(OR(G76="12R",G76="12L"),_xlfn.XLOOKUP(C76,DB!$A$2:$A$222,DB!$B$2:$B$222,""),IF(OR(G76="30L",G76="30R"),_xlfn.XLOOKUP(C76,DB!$A$2:$A$222,DB!$C$2:$C$222,""),""))</f>
        <v>CZM</v>
      </c>
      <c r="S76" s="3">
        <f t="shared" si="1"/>
        <v>18</v>
      </c>
      <c r="T76" s="3" t="str">
        <f>_xlfn.XLOOKUP(C76,DB!$A$2:$A$222,DB!$D$2:$D$222,"")</f>
        <v>Sector 7</v>
      </c>
    </row>
    <row r="77" spans="1:20" x14ac:dyDescent="0.2">
      <c r="A77" t="s">
        <v>387</v>
      </c>
      <c r="B77" t="s">
        <v>18</v>
      </c>
      <c r="C77" t="s">
        <v>29</v>
      </c>
      <c r="D77" t="s">
        <v>30</v>
      </c>
      <c r="E77" t="s">
        <v>1706</v>
      </c>
      <c r="F77" s="2">
        <v>46281.776689814818</v>
      </c>
      <c r="G77" t="s">
        <v>22</v>
      </c>
      <c r="H77" t="s">
        <v>4896</v>
      </c>
      <c r="I77" s="3">
        <v>370</v>
      </c>
      <c r="J77" t="s">
        <v>24</v>
      </c>
      <c r="K77" t="s">
        <v>25</v>
      </c>
      <c r="L77" s="3">
        <v>259</v>
      </c>
      <c r="M77" t="s">
        <v>4897</v>
      </c>
      <c r="N77" s="2">
        <v>46281.792824074073</v>
      </c>
      <c r="O77" s="3">
        <v>354</v>
      </c>
      <c r="P77" t="s">
        <v>27</v>
      </c>
      <c r="Q77" s="3">
        <v>40</v>
      </c>
      <c r="R77" s="3" t="str">
        <f>IF(OR(G77="12R",G77="12L"),_xlfn.XLOOKUP(C77,DB!$A$2:$A$222,DB!$B$2:$B$222,""),IF(OR(G77="30L",G77="30R"),_xlfn.XLOOKUP(C77,DB!$A$2:$A$222,DB!$C$2:$C$222,""),""))</f>
        <v>OMSUK</v>
      </c>
      <c r="S77" s="3">
        <f t="shared" si="1"/>
        <v>18</v>
      </c>
      <c r="T77" s="3" t="str">
        <f>_xlfn.XLOOKUP(C77,DB!$A$2:$A$222,DB!$D$2:$D$222,"")</f>
        <v>Sector 3</v>
      </c>
    </row>
    <row r="78" spans="1:20" x14ac:dyDescent="0.2">
      <c r="A78" t="s">
        <v>834</v>
      </c>
      <c r="B78" t="s">
        <v>18</v>
      </c>
      <c r="C78" t="s">
        <v>204</v>
      </c>
      <c r="D78" t="s">
        <v>30</v>
      </c>
      <c r="E78" t="s">
        <v>4898</v>
      </c>
      <c r="F78" s="2">
        <v>46281.778090277781</v>
      </c>
      <c r="G78" t="s">
        <v>22</v>
      </c>
      <c r="H78" t="s">
        <v>4899</v>
      </c>
      <c r="I78" s="3">
        <v>350</v>
      </c>
      <c r="J78" t="s">
        <v>24</v>
      </c>
      <c r="K78" t="s">
        <v>25</v>
      </c>
      <c r="L78" s="3">
        <v>172</v>
      </c>
      <c r="M78" t="s">
        <v>4900</v>
      </c>
      <c r="N78" s="2">
        <v>46281.789756944447</v>
      </c>
      <c r="O78" s="3">
        <v>270</v>
      </c>
      <c r="P78" t="s">
        <v>27</v>
      </c>
      <c r="Q78" s="3">
        <v>40</v>
      </c>
      <c r="R78" s="3" t="str">
        <f>IF(OR(G78="12R",G78="12L"),_xlfn.XLOOKUP(C78,DB!$A$2:$A$222,DB!$B$2:$B$222,""),IF(OR(G78="30L",G78="30R"),_xlfn.XLOOKUP(C78,DB!$A$2:$A$222,DB!$C$2:$C$222,""),""))</f>
        <v>OMSUK</v>
      </c>
      <c r="S78" s="3">
        <f t="shared" si="1"/>
        <v>18</v>
      </c>
      <c r="T78" s="3" t="str">
        <f>_xlfn.XLOOKUP(C78,DB!$A$2:$A$222,DB!$D$2:$D$222,"")</f>
        <v>Sector 3</v>
      </c>
    </row>
    <row r="79" spans="1:20" x14ac:dyDescent="0.2">
      <c r="A79" t="s">
        <v>399</v>
      </c>
      <c r="B79" t="s">
        <v>18</v>
      </c>
      <c r="C79" t="s">
        <v>77</v>
      </c>
      <c r="D79" t="s">
        <v>36</v>
      </c>
      <c r="E79" t="s">
        <v>226</v>
      </c>
      <c r="F79" s="2">
        <v>46281.781597222223</v>
      </c>
      <c r="G79" t="s">
        <v>22</v>
      </c>
      <c r="H79" t="s">
        <v>4901</v>
      </c>
      <c r="I79" s="3">
        <v>380</v>
      </c>
      <c r="J79" t="s">
        <v>24</v>
      </c>
      <c r="K79" t="s">
        <v>25</v>
      </c>
      <c r="L79" s="3">
        <v>894</v>
      </c>
      <c r="M79" t="s">
        <v>4902</v>
      </c>
      <c r="N79" s="2">
        <v>46281.828668981485</v>
      </c>
      <c r="O79" s="3">
        <v>380</v>
      </c>
      <c r="P79" t="s">
        <v>27</v>
      </c>
      <c r="Q79" s="3">
        <v>190</v>
      </c>
      <c r="R79" s="3" t="str">
        <f>IF(OR(G79="12R",G79="12L"),_xlfn.XLOOKUP(C79,DB!$A$2:$A$222,DB!$B$2:$B$222,""),IF(OR(G79="30L",G79="30R"),_xlfn.XLOOKUP(C79,DB!$A$2:$A$222,DB!$C$2:$C$222,""),""))</f>
        <v>UDGUV</v>
      </c>
      <c r="S79" s="3">
        <f t="shared" si="1"/>
        <v>18</v>
      </c>
      <c r="T79" s="3" t="str">
        <f>_xlfn.XLOOKUP(C79,DB!$A$2:$A$222,DB!$D$2:$D$222,"")</f>
        <v>Sector 2</v>
      </c>
    </row>
    <row r="80" spans="1:20" x14ac:dyDescent="0.2">
      <c r="A80" t="s">
        <v>395</v>
      </c>
      <c r="B80" t="s">
        <v>18</v>
      </c>
      <c r="C80" t="s">
        <v>396</v>
      </c>
      <c r="D80" t="s">
        <v>155</v>
      </c>
      <c r="E80" t="s">
        <v>327</v>
      </c>
      <c r="F80" s="2">
        <v>46281.782731481479</v>
      </c>
      <c r="G80" t="s">
        <v>22</v>
      </c>
      <c r="H80" t="s">
        <v>4903</v>
      </c>
      <c r="I80" s="3">
        <v>400</v>
      </c>
      <c r="J80" t="s">
        <v>24</v>
      </c>
      <c r="K80" t="s">
        <v>25</v>
      </c>
      <c r="L80" s="3">
        <v>476</v>
      </c>
      <c r="M80" t="s">
        <v>3208</v>
      </c>
      <c r="N80" s="2">
        <v>46281.809016203704</v>
      </c>
      <c r="O80" s="3">
        <v>400</v>
      </c>
      <c r="P80" t="s">
        <v>27</v>
      </c>
      <c r="Q80" s="3">
        <v>40</v>
      </c>
      <c r="R80" s="3" t="str">
        <f>IF(OR(G80="12R",G80="12L"),_xlfn.XLOOKUP(C80,DB!$A$2:$A$222,DB!$B$2:$B$222,""),IF(OR(G80="30L",G80="30R"),_xlfn.XLOOKUP(C80,DB!$A$2:$A$222,DB!$C$2:$C$222,""),""))</f>
        <v>UDGUV</v>
      </c>
      <c r="S80" s="3">
        <f t="shared" si="1"/>
        <v>18</v>
      </c>
      <c r="T80" s="3" t="str">
        <f>_xlfn.XLOOKUP(C80,DB!$A$2:$A$222,DB!$D$2:$D$222,"")</f>
        <v>Sector 2</v>
      </c>
    </row>
    <row r="81" spans="1:20" x14ac:dyDescent="0.2">
      <c r="A81" t="s">
        <v>412</v>
      </c>
      <c r="B81" t="s">
        <v>18</v>
      </c>
      <c r="C81" t="s">
        <v>164</v>
      </c>
      <c r="D81" t="s">
        <v>165</v>
      </c>
      <c r="E81" t="s">
        <v>4904</v>
      </c>
      <c r="F81" s="2">
        <v>46281.784178240741</v>
      </c>
      <c r="G81" t="s">
        <v>22</v>
      </c>
      <c r="H81" t="s">
        <v>4905</v>
      </c>
      <c r="I81" s="3">
        <v>360</v>
      </c>
      <c r="J81" t="s">
        <v>24</v>
      </c>
      <c r="K81" t="s">
        <v>25</v>
      </c>
      <c r="L81" s="3">
        <v>479</v>
      </c>
      <c r="M81" t="s">
        <v>4906</v>
      </c>
      <c r="N81" s="2">
        <v>46281.810347222221</v>
      </c>
      <c r="O81" s="3">
        <v>360</v>
      </c>
      <c r="P81" t="s">
        <v>27</v>
      </c>
      <c r="Q81" s="3">
        <v>40</v>
      </c>
      <c r="R81" s="3" t="str">
        <f>IF(OR(G81="12R",G81="12L"),_xlfn.XLOOKUP(C81,DB!$A$2:$A$222,DB!$B$2:$B$222,""),IF(OR(G81="30L",G81="30R"),_xlfn.XLOOKUP(C81,DB!$A$2:$A$222,DB!$C$2:$C$222,""),""))</f>
        <v>ENEBA</v>
      </c>
      <c r="S81" s="3">
        <f t="shared" si="1"/>
        <v>18</v>
      </c>
      <c r="T81" s="3" t="str">
        <f>_xlfn.XLOOKUP(C81,DB!$A$2:$A$222,DB!$D$2:$D$222,"")</f>
        <v>Sector 3</v>
      </c>
    </row>
    <row r="82" spans="1:20" x14ac:dyDescent="0.2">
      <c r="A82" t="s">
        <v>796</v>
      </c>
      <c r="B82" t="s">
        <v>18</v>
      </c>
      <c r="C82" t="s">
        <v>18</v>
      </c>
      <c r="D82" t="s">
        <v>797</v>
      </c>
      <c r="F82" s="2">
        <v>46281.786631944444</v>
      </c>
      <c r="G82" t="s">
        <v>22</v>
      </c>
      <c r="H82" t="s">
        <v>4907</v>
      </c>
      <c r="I82" s="3">
        <v>15</v>
      </c>
      <c r="J82" t="s">
        <v>196</v>
      </c>
      <c r="K82" t="s">
        <v>62</v>
      </c>
      <c r="L82" s="3">
        <v>138</v>
      </c>
      <c r="M82" t="s">
        <v>18</v>
      </c>
      <c r="N82" s="2">
        <v>46281.859085648146</v>
      </c>
      <c r="O82" s="3">
        <v>0</v>
      </c>
      <c r="P82" t="s">
        <v>192</v>
      </c>
      <c r="Q82" s="3">
        <v>15</v>
      </c>
      <c r="R82" s="3" t="str">
        <f>IF(OR(G82="12R",G82="12L"),_xlfn.XLOOKUP(C82,DB!$A$2:$A$222,DB!$B$2:$B$222,""),IF(OR(G82="30L",G82="30R"),_xlfn.XLOOKUP(C82,DB!$A$2:$A$222,DB!$C$2:$C$222,""),""))</f>
        <v/>
      </c>
      <c r="S82" s="3">
        <f t="shared" si="1"/>
        <v>18</v>
      </c>
      <c r="T82" s="3" t="str">
        <f>_xlfn.XLOOKUP(C82,DB!$A$2:$A$222,DB!$D$2:$D$222,"")</f>
        <v/>
      </c>
    </row>
    <row r="83" spans="1:20" x14ac:dyDescent="0.2">
      <c r="A83" t="s">
        <v>4908</v>
      </c>
      <c r="B83" t="s">
        <v>18</v>
      </c>
      <c r="C83" t="s">
        <v>4909</v>
      </c>
      <c r="D83" t="s">
        <v>4910</v>
      </c>
      <c r="E83" t="s">
        <v>4908</v>
      </c>
      <c r="F83" s="2">
        <v>46281.788854166669</v>
      </c>
      <c r="G83" t="s">
        <v>22</v>
      </c>
      <c r="H83" t="s">
        <v>4911</v>
      </c>
      <c r="I83" s="3">
        <v>450</v>
      </c>
      <c r="J83" t="s">
        <v>24</v>
      </c>
      <c r="K83" t="s">
        <v>62</v>
      </c>
      <c r="L83" s="3">
        <v>146</v>
      </c>
      <c r="M83" t="s">
        <v>4912</v>
      </c>
      <c r="N83" s="2">
        <v>46281.798414351855</v>
      </c>
      <c r="O83" s="3">
        <v>300</v>
      </c>
      <c r="P83" t="s">
        <v>27</v>
      </c>
      <c r="Q83" s="3">
        <v>40</v>
      </c>
      <c r="R83" s="3" t="str">
        <f>IF(OR(G83="12R",G83="12L"),_xlfn.XLOOKUP(C83,DB!$A$2:$A$222,DB!$B$2:$B$222,""),IF(OR(G83="30L",G83="30R"),_xlfn.XLOOKUP(C83,DB!$A$2:$A$222,DB!$C$2:$C$222,""),""))</f>
        <v/>
      </c>
      <c r="S83" s="3">
        <f t="shared" si="1"/>
        <v>18</v>
      </c>
      <c r="T83" s="3" t="str">
        <f>_xlfn.XLOOKUP(C83,DB!$A$2:$A$222,DB!$D$2:$D$222,"")</f>
        <v/>
      </c>
    </row>
    <row r="84" spans="1:20" x14ac:dyDescent="0.2">
      <c r="A84" t="s">
        <v>415</v>
      </c>
      <c r="B84" t="s">
        <v>18</v>
      </c>
      <c r="C84" t="s">
        <v>173</v>
      </c>
      <c r="D84" t="s">
        <v>73</v>
      </c>
      <c r="E84" t="s">
        <v>2959</v>
      </c>
      <c r="F84" s="2">
        <v>46281.790451388886</v>
      </c>
      <c r="G84" t="s">
        <v>22</v>
      </c>
      <c r="H84" t="s">
        <v>4913</v>
      </c>
      <c r="I84" s="3">
        <v>320</v>
      </c>
      <c r="J84" t="s">
        <v>24</v>
      </c>
      <c r="K84" t="s">
        <v>25</v>
      </c>
      <c r="L84" s="3">
        <v>480</v>
      </c>
      <c r="M84" t="s">
        <v>4085</v>
      </c>
      <c r="N84" s="2">
        <v>46281.81726851852</v>
      </c>
      <c r="O84" s="3">
        <v>320</v>
      </c>
      <c r="P84" t="s">
        <v>27</v>
      </c>
      <c r="Q84" s="3">
        <v>40</v>
      </c>
      <c r="R84" s="3" t="str">
        <f>IF(OR(G84="12R",G84="12L"),_xlfn.XLOOKUP(C84,DB!$A$2:$A$222,DB!$B$2:$B$222,""),IF(OR(G84="30L",G84="30R"),_xlfn.XLOOKUP(C84,DB!$A$2:$A$222,DB!$C$2:$C$222,""),""))</f>
        <v>ENEBA</v>
      </c>
      <c r="S84" s="3">
        <f t="shared" si="1"/>
        <v>18</v>
      </c>
      <c r="T84" s="3" t="str">
        <f>_xlfn.XLOOKUP(C84,DB!$A$2:$A$222,DB!$D$2:$D$222,"")</f>
        <v>Sector 3</v>
      </c>
    </row>
    <row r="85" spans="1:20" x14ac:dyDescent="0.2">
      <c r="A85" t="s">
        <v>377</v>
      </c>
      <c r="B85" t="s">
        <v>18</v>
      </c>
      <c r="C85" t="s">
        <v>29</v>
      </c>
      <c r="D85" t="s">
        <v>378</v>
      </c>
      <c r="E85" t="s">
        <v>1515</v>
      </c>
      <c r="F85" s="2">
        <v>46281.792048611111</v>
      </c>
      <c r="G85" t="s">
        <v>22</v>
      </c>
      <c r="H85" t="s">
        <v>4914</v>
      </c>
      <c r="I85" s="3">
        <v>370</v>
      </c>
      <c r="J85" t="s">
        <v>24</v>
      </c>
      <c r="K85" t="s">
        <v>25</v>
      </c>
      <c r="L85" s="3">
        <v>283</v>
      </c>
      <c r="M85" t="s">
        <v>758</v>
      </c>
      <c r="N85" s="2">
        <v>46281.809502314813</v>
      </c>
      <c r="O85" s="3">
        <v>370</v>
      </c>
      <c r="P85" t="s">
        <v>27</v>
      </c>
      <c r="Q85" s="3">
        <v>40</v>
      </c>
      <c r="R85" s="3" t="str">
        <f>IF(OR(G85="12R",G85="12L"),_xlfn.XLOOKUP(C85,DB!$A$2:$A$222,DB!$B$2:$B$222,""),IF(OR(G85="30L",G85="30R"),_xlfn.XLOOKUP(C85,DB!$A$2:$A$222,DB!$C$2:$C$222,""),""))</f>
        <v>OMSUK</v>
      </c>
      <c r="S85" s="3">
        <f t="shared" si="1"/>
        <v>19</v>
      </c>
      <c r="T85" s="3" t="str">
        <f>_xlfn.XLOOKUP(C85,DB!$A$2:$A$222,DB!$D$2:$D$222,"")</f>
        <v>Sector 3</v>
      </c>
    </row>
    <row r="86" spans="1:20" x14ac:dyDescent="0.2">
      <c r="A86" t="s">
        <v>408</v>
      </c>
      <c r="B86" t="s">
        <v>18</v>
      </c>
      <c r="C86" t="s">
        <v>409</v>
      </c>
      <c r="D86" t="s">
        <v>73</v>
      </c>
      <c r="E86" t="s">
        <v>220</v>
      </c>
      <c r="F86" s="2">
        <v>46281.794247685182</v>
      </c>
      <c r="G86" t="s">
        <v>22</v>
      </c>
      <c r="H86" t="s">
        <v>4915</v>
      </c>
      <c r="I86" s="3">
        <v>360</v>
      </c>
      <c r="J86" t="s">
        <v>24</v>
      </c>
      <c r="K86" t="s">
        <v>25</v>
      </c>
      <c r="L86" s="3">
        <v>870</v>
      </c>
      <c r="M86" t="s">
        <v>39</v>
      </c>
      <c r="N86" s="2">
        <v>46281.839398148149</v>
      </c>
      <c r="O86" s="3">
        <v>360</v>
      </c>
      <c r="P86" t="s">
        <v>27</v>
      </c>
      <c r="Q86" s="3">
        <v>190</v>
      </c>
      <c r="R86" s="3" t="str">
        <f>IF(OR(G86="12R",G86="12L"),_xlfn.XLOOKUP(C86,DB!$A$2:$A$222,DB!$B$2:$B$222,""),IF(OR(G86="30L",G86="30R"),_xlfn.XLOOKUP(C86,DB!$A$2:$A$222,DB!$C$2:$C$222,""),""))</f>
        <v>UDGUV</v>
      </c>
      <c r="S86" s="3">
        <f t="shared" si="1"/>
        <v>19</v>
      </c>
      <c r="T86" s="3" t="str">
        <f>_xlfn.XLOOKUP(C86,DB!$A$2:$A$222,DB!$D$2:$D$222,"")</f>
        <v>Sector 2</v>
      </c>
    </row>
    <row r="87" spans="1:20" x14ac:dyDescent="0.2">
      <c r="A87" t="s">
        <v>512</v>
      </c>
      <c r="B87" t="s">
        <v>18</v>
      </c>
      <c r="C87" t="s">
        <v>253</v>
      </c>
      <c r="D87" t="s">
        <v>65</v>
      </c>
      <c r="E87" t="s">
        <v>4916</v>
      </c>
      <c r="F87" s="2">
        <v>46281.795034722221</v>
      </c>
      <c r="G87" t="s">
        <v>22</v>
      </c>
      <c r="H87" t="s">
        <v>4917</v>
      </c>
      <c r="I87" s="3">
        <v>380</v>
      </c>
      <c r="J87" t="s">
        <v>24</v>
      </c>
      <c r="K87" t="s">
        <v>25</v>
      </c>
      <c r="L87" s="3">
        <v>332</v>
      </c>
      <c r="M87" t="s">
        <v>256</v>
      </c>
      <c r="N87" s="2">
        <v>46281.813298611109</v>
      </c>
      <c r="O87" s="3">
        <v>380</v>
      </c>
      <c r="P87" t="s">
        <v>27</v>
      </c>
      <c r="Q87" s="3">
        <v>190</v>
      </c>
      <c r="R87" s="3" t="str">
        <f>IF(OR(G87="12R",G87="12L"),_xlfn.XLOOKUP(C87,DB!$A$2:$A$222,DB!$B$2:$B$222,""),IF(OR(G87="30L",G87="30R"),_xlfn.XLOOKUP(C87,DB!$A$2:$A$222,DB!$C$2:$C$222,""),""))</f>
        <v>CZM</v>
      </c>
      <c r="S87" s="3">
        <f t="shared" si="1"/>
        <v>19</v>
      </c>
      <c r="T87" s="3" t="str">
        <f>_xlfn.XLOOKUP(C87,DB!$A$2:$A$222,DB!$D$2:$D$222,"")</f>
        <v>Sector 7</v>
      </c>
    </row>
    <row r="88" spans="1:20" x14ac:dyDescent="0.2">
      <c r="A88" t="s">
        <v>431</v>
      </c>
      <c r="B88" t="s">
        <v>18</v>
      </c>
      <c r="C88" t="s">
        <v>154</v>
      </c>
      <c r="D88" t="s">
        <v>174</v>
      </c>
      <c r="E88" t="s">
        <v>3553</v>
      </c>
      <c r="F88" s="2">
        <v>46281.796030092592</v>
      </c>
      <c r="G88" t="s">
        <v>22</v>
      </c>
      <c r="H88" t="s">
        <v>4918</v>
      </c>
      <c r="I88" s="3">
        <v>350</v>
      </c>
      <c r="J88" t="s">
        <v>24</v>
      </c>
      <c r="K88" t="s">
        <v>25</v>
      </c>
      <c r="L88" s="3">
        <v>151</v>
      </c>
      <c r="M88" t="s">
        <v>2986</v>
      </c>
      <c r="N88" s="2">
        <v>46281.805648148147</v>
      </c>
      <c r="O88" s="3">
        <v>290</v>
      </c>
      <c r="P88" t="s">
        <v>27</v>
      </c>
      <c r="Q88" s="3">
        <v>190</v>
      </c>
      <c r="R88" s="3" t="str">
        <f>IF(OR(G88="12R",G88="12L"),_xlfn.XLOOKUP(C88,DB!$A$2:$A$222,DB!$B$2:$B$222,""),IF(OR(G88="30L",G88="30R"),_xlfn.XLOOKUP(C88,DB!$A$2:$A$222,DB!$C$2:$C$222,""),""))</f>
        <v>TAKUX</v>
      </c>
      <c r="S88" s="3">
        <f t="shared" si="1"/>
        <v>19</v>
      </c>
      <c r="T88" s="3" t="str">
        <f>_xlfn.XLOOKUP(C88,DB!$A$2:$A$222,DB!$D$2:$D$222,"")</f>
        <v>Sector 7</v>
      </c>
    </row>
    <row r="89" spans="1:20" x14ac:dyDescent="0.2">
      <c r="A89" t="s">
        <v>818</v>
      </c>
      <c r="B89" t="s">
        <v>18</v>
      </c>
      <c r="C89" t="s">
        <v>136</v>
      </c>
      <c r="D89" t="s">
        <v>65</v>
      </c>
      <c r="E89" t="s">
        <v>145</v>
      </c>
      <c r="F89" s="2">
        <v>46281.7971412037</v>
      </c>
      <c r="G89" t="s">
        <v>22</v>
      </c>
      <c r="H89" t="s">
        <v>4919</v>
      </c>
      <c r="I89" s="3">
        <v>380</v>
      </c>
      <c r="J89" t="s">
        <v>24</v>
      </c>
      <c r="K89" t="s">
        <v>216</v>
      </c>
      <c r="L89" s="3">
        <v>860</v>
      </c>
      <c r="M89" t="s">
        <v>1602</v>
      </c>
      <c r="N89" s="2">
        <v>46281.842627314814</v>
      </c>
      <c r="O89" s="3">
        <v>380</v>
      </c>
      <c r="P89" t="s">
        <v>27</v>
      </c>
      <c r="Q89" s="3">
        <v>190</v>
      </c>
      <c r="R89" s="3" t="str">
        <f>IF(OR(G89="12R",G89="12L"),_xlfn.XLOOKUP(C89,DB!$A$2:$A$222,DB!$B$2:$B$222,""),IF(OR(G89="30L",G89="30R"),_xlfn.XLOOKUP(C89,DB!$A$2:$A$222,DB!$C$2:$C$222,""),""))</f>
        <v>UDGUV</v>
      </c>
      <c r="S89" s="3">
        <f t="shared" si="1"/>
        <v>19</v>
      </c>
      <c r="T89" s="3" t="str">
        <f>_xlfn.XLOOKUP(C89,DB!$A$2:$A$222,DB!$D$2:$D$222,"")</f>
        <v>Sector 2</v>
      </c>
    </row>
    <row r="90" spans="1:20" x14ac:dyDescent="0.2">
      <c r="A90" t="s">
        <v>843</v>
      </c>
      <c r="B90" t="s">
        <v>18</v>
      </c>
      <c r="C90" t="s">
        <v>420</v>
      </c>
      <c r="D90" t="s">
        <v>421</v>
      </c>
      <c r="E90" t="s">
        <v>3340</v>
      </c>
      <c r="F90" s="2">
        <v>46281.798055555555</v>
      </c>
      <c r="G90" t="s">
        <v>22</v>
      </c>
      <c r="H90" t="s">
        <v>4920</v>
      </c>
      <c r="I90" s="3">
        <v>350</v>
      </c>
      <c r="J90" t="s">
        <v>24</v>
      </c>
      <c r="K90" t="s">
        <v>25</v>
      </c>
      <c r="L90" s="3">
        <v>220</v>
      </c>
      <c r="M90" t="s">
        <v>686</v>
      </c>
      <c r="N90" s="2">
        <v>46281.811631944445</v>
      </c>
      <c r="O90" s="3">
        <v>291</v>
      </c>
      <c r="P90" t="s">
        <v>46</v>
      </c>
      <c r="Q90" s="3">
        <v>40</v>
      </c>
      <c r="R90" s="3" t="str">
        <f>IF(OR(G90="12R",G90="12L"),_xlfn.XLOOKUP(C90,DB!$A$2:$A$222,DB!$B$2:$B$222,""),IF(OR(G90="30L",G90="30R"),_xlfn.XLOOKUP(C90,DB!$A$2:$A$222,DB!$C$2:$C$222,""),""))</f>
        <v>NUDAL</v>
      </c>
      <c r="S90" s="3">
        <f t="shared" si="1"/>
        <v>19</v>
      </c>
      <c r="T90" s="3" t="str">
        <f>_xlfn.XLOOKUP(C90,DB!$A$2:$A$222,DB!$D$2:$D$222,"")</f>
        <v>Sector 3</v>
      </c>
    </row>
    <row r="91" spans="1:20" x14ac:dyDescent="0.2">
      <c r="A91" t="s">
        <v>1871</v>
      </c>
      <c r="B91" t="s">
        <v>18</v>
      </c>
      <c r="C91" t="s">
        <v>59</v>
      </c>
      <c r="D91" t="s">
        <v>1872</v>
      </c>
      <c r="F91" s="2">
        <v>46281.801099537035</v>
      </c>
      <c r="G91" t="s">
        <v>22</v>
      </c>
      <c r="H91" t="s">
        <v>4775</v>
      </c>
      <c r="I91" s="3">
        <v>430</v>
      </c>
      <c r="J91" t="s">
        <v>24</v>
      </c>
      <c r="K91" t="s">
        <v>62</v>
      </c>
      <c r="L91" s="3">
        <v>858</v>
      </c>
      <c r="M91" t="s">
        <v>52</v>
      </c>
      <c r="N91" s="2">
        <v>46281.84710648148</v>
      </c>
      <c r="O91" s="3">
        <v>430</v>
      </c>
      <c r="P91" t="s">
        <v>27</v>
      </c>
      <c r="Q91" s="3">
        <v>30</v>
      </c>
      <c r="R91" s="3" t="str">
        <f>IF(OR(G91="12R",G91="12L"),_xlfn.XLOOKUP(C91,DB!$A$2:$A$222,DB!$B$2:$B$222,""),IF(OR(G91="30L",G91="30R"),_xlfn.XLOOKUP(C91,DB!$A$2:$A$222,DB!$C$2:$C$222,""),""))</f>
        <v>UDGUV</v>
      </c>
      <c r="S91" s="3">
        <f t="shared" si="1"/>
        <v>19</v>
      </c>
      <c r="T91" s="3" t="str">
        <f>_xlfn.XLOOKUP(C91,DB!$A$2:$A$222,DB!$D$2:$D$222,"")</f>
        <v>Sector 2</v>
      </c>
    </row>
    <row r="92" spans="1:20" x14ac:dyDescent="0.2">
      <c r="A92" t="s">
        <v>437</v>
      </c>
      <c r="B92" t="s">
        <v>18</v>
      </c>
      <c r="C92" t="s">
        <v>211</v>
      </c>
      <c r="D92" t="s">
        <v>73</v>
      </c>
      <c r="E92" t="s">
        <v>4324</v>
      </c>
      <c r="F92" s="2">
        <v>46281.802499999998</v>
      </c>
      <c r="G92" t="s">
        <v>22</v>
      </c>
      <c r="H92" t="s">
        <v>4921</v>
      </c>
      <c r="I92" s="3">
        <v>330</v>
      </c>
      <c r="J92" t="s">
        <v>24</v>
      </c>
      <c r="K92" t="s">
        <v>25</v>
      </c>
      <c r="L92" s="3">
        <v>141</v>
      </c>
      <c r="M92" t="s">
        <v>4922</v>
      </c>
      <c r="N92" s="2">
        <v>46281.812395833331</v>
      </c>
      <c r="O92" s="3">
        <v>259</v>
      </c>
      <c r="P92" t="s">
        <v>27</v>
      </c>
      <c r="Q92" s="3">
        <v>190</v>
      </c>
      <c r="R92" s="3" t="str">
        <f>IF(OR(G92="12R",G92="12L"),_xlfn.XLOOKUP(C92,DB!$A$2:$A$222,DB!$B$2:$B$222,""),IF(OR(G92="30L",G92="30R"),_xlfn.XLOOKUP(C92,DB!$A$2:$A$222,DB!$C$2:$C$222,""),""))</f>
        <v>NUDAL</v>
      </c>
      <c r="S92" s="3">
        <f t="shared" si="1"/>
        <v>19</v>
      </c>
      <c r="T92" s="3" t="str">
        <f>_xlfn.XLOOKUP(C92,DB!$A$2:$A$222,DB!$D$2:$D$222,"")</f>
        <v>Sector 3</v>
      </c>
    </row>
    <row r="93" spans="1:20" x14ac:dyDescent="0.2">
      <c r="A93" t="s">
        <v>434</v>
      </c>
      <c r="B93" t="s">
        <v>18</v>
      </c>
      <c r="C93" t="s">
        <v>341</v>
      </c>
      <c r="D93" t="s">
        <v>155</v>
      </c>
      <c r="E93" t="s">
        <v>1585</v>
      </c>
      <c r="F93" s="2">
        <v>46281.803969907407</v>
      </c>
      <c r="G93" t="s">
        <v>22</v>
      </c>
      <c r="H93" t="s">
        <v>4923</v>
      </c>
      <c r="I93" s="3">
        <v>360</v>
      </c>
      <c r="J93" t="s">
        <v>24</v>
      </c>
      <c r="K93" t="s">
        <v>25</v>
      </c>
      <c r="L93" s="3">
        <v>615</v>
      </c>
      <c r="M93" t="s">
        <v>4924</v>
      </c>
      <c r="N93" s="2">
        <v>46281.835509259261</v>
      </c>
      <c r="O93" s="3">
        <v>400</v>
      </c>
      <c r="P93" t="s">
        <v>27</v>
      </c>
      <c r="Q93" s="3">
        <v>40</v>
      </c>
      <c r="R93" s="3" t="str">
        <f>IF(OR(G93="12R",G93="12L"),_xlfn.XLOOKUP(C93,DB!$A$2:$A$222,DB!$B$2:$B$222,""),IF(OR(G93="30L",G93="30R"),_xlfn.XLOOKUP(C93,DB!$A$2:$A$222,DB!$C$2:$C$222,""),""))</f>
        <v>ENEBA</v>
      </c>
      <c r="S93" s="3">
        <f t="shared" si="1"/>
        <v>19</v>
      </c>
      <c r="T93" s="3" t="str">
        <f>_xlfn.XLOOKUP(C93,DB!$A$2:$A$222,DB!$D$2:$D$222,"")</f>
        <v>Sector 3</v>
      </c>
    </row>
    <row r="94" spans="1:20" x14ac:dyDescent="0.2">
      <c r="A94" t="s">
        <v>370</v>
      </c>
      <c r="B94" t="s">
        <v>18</v>
      </c>
      <c r="C94" t="s">
        <v>48</v>
      </c>
      <c r="D94" t="s">
        <v>49</v>
      </c>
      <c r="E94" t="s">
        <v>3399</v>
      </c>
      <c r="F94" s="2">
        <v>46281.806759259256</v>
      </c>
      <c r="G94" t="s">
        <v>22</v>
      </c>
      <c r="H94" t="s">
        <v>4925</v>
      </c>
      <c r="I94" s="3">
        <v>360</v>
      </c>
      <c r="J94" t="s">
        <v>24</v>
      </c>
      <c r="K94" t="s">
        <v>25</v>
      </c>
      <c r="L94" s="3">
        <v>858</v>
      </c>
      <c r="M94" t="s">
        <v>52</v>
      </c>
      <c r="N94" s="2">
        <v>46281.852060185185</v>
      </c>
      <c r="O94" s="3">
        <v>360</v>
      </c>
      <c r="P94" t="s">
        <v>27</v>
      </c>
      <c r="Q94" s="3">
        <v>190</v>
      </c>
      <c r="R94" s="3" t="str">
        <f>IF(OR(G94="12R",G94="12L"),_xlfn.XLOOKUP(C94,DB!$A$2:$A$222,DB!$B$2:$B$222,""),IF(OR(G94="30L",G94="30R"),_xlfn.XLOOKUP(C94,DB!$A$2:$A$222,DB!$C$2:$C$222,""),""))</f>
        <v>UDGUV</v>
      </c>
      <c r="S94" s="3">
        <f t="shared" si="1"/>
        <v>19</v>
      </c>
      <c r="T94" s="3" t="str">
        <f>_xlfn.XLOOKUP(C94,DB!$A$2:$A$222,DB!$D$2:$D$222,"")</f>
        <v>Sector 2</v>
      </c>
    </row>
    <row r="95" spans="1:20" x14ac:dyDescent="0.2">
      <c r="A95" t="s">
        <v>456</v>
      </c>
      <c r="B95" t="s">
        <v>18</v>
      </c>
      <c r="C95" t="s">
        <v>35</v>
      </c>
      <c r="D95" t="s">
        <v>65</v>
      </c>
      <c r="E95" t="s">
        <v>1081</v>
      </c>
      <c r="F95" s="2">
        <v>46281.809120370373</v>
      </c>
      <c r="G95" t="s">
        <v>22</v>
      </c>
      <c r="H95" t="s">
        <v>4926</v>
      </c>
      <c r="I95" s="3">
        <v>380</v>
      </c>
      <c r="J95" t="s">
        <v>24</v>
      </c>
      <c r="K95" t="s">
        <v>25</v>
      </c>
      <c r="L95" s="3">
        <v>870</v>
      </c>
      <c r="M95" t="s">
        <v>39</v>
      </c>
      <c r="N95" s="2">
        <v>46281.855486111112</v>
      </c>
      <c r="O95" s="3">
        <v>380</v>
      </c>
      <c r="P95" t="s">
        <v>27</v>
      </c>
      <c r="Q95" s="3">
        <v>190</v>
      </c>
      <c r="R95" s="3" t="str">
        <f>IF(OR(G95="12R",G95="12L"),_xlfn.XLOOKUP(C95,DB!$A$2:$A$222,DB!$B$2:$B$222,""),IF(OR(G95="30L",G95="30R"),_xlfn.XLOOKUP(C95,DB!$A$2:$A$222,DB!$C$2:$C$222,""),""))</f>
        <v>UDGUV</v>
      </c>
      <c r="S95" s="3">
        <f t="shared" si="1"/>
        <v>19</v>
      </c>
      <c r="T95" s="3" t="str">
        <f>_xlfn.XLOOKUP(C95,DB!$A$2:$A$222,DB!$D$2:$D$222,"")</f>
        <v>Sector 2</v>
      </c>
    </row>
    <row r="96" spans="1:20" x14ac:dyDescent="0.2">
      <c r="A96" t="s">
        <v>445</v>
      </c>
      <c r="B96" t="s">
        <v>18</v>
      </c>
      <c r="C96" t="s">
        <v>182</v>
      </c>
      <c r="D96" t="s">
        <v>73</v>
      </c>
      <c r="E96" t="s">
        <v>4927</v>
      </c>
      <c r="F96" s="2">
        <v>46281.81046296296</v>
      </c>
      <c r="G96" t="s">
        <v>22</v>
      </c>
      <c r="H96" t="s">
        <v>4928</v>
      </c>
      <c r="I96" s="3">
        <v>350</v>
      </c>
      <c r="J96" t="s">
        <v>24</v>
      </c>
      <c r="K96" t="s">
        <v>25</v>
      </c>
      <c r="L96" s="3">
        <v>359</v>
      </c>
      <c r="M96" t="s">
        <v>33</v>
      </c>
      <c r="N96" s="2">
        <v>46281.831030092595</v>
      </c>
      <c r="O96" s="3">
        <v>330</v>
      </c>
      <c r="P96" t="s">
        <v>27</v>
      </c>
      <c r="Q96" s="3">
        <v>40</v>
      </c>
      <c r="R96" s="3" t="str">
        <f>IF(OR(G96="12R",G96="12L"),_xlfn.XLOOKUP(C96,DB!$A$2:$A$222,DB!$B$2:$B$222,""),IF(OR(G96="30L",G96="30R"),_xlfn.XLOOKUP(C96,DB!$A$2:$A$222,DB!$C$2:$C$222,""),""))</f>
        <v>ENEBA</v>
      </c>
      <c r="S96" s="3">
        <f t="shared" si="1"/>
        <v>19</v>
      </c>
      <c r="T96" s="3" t="str">
        <f>_xlfn.XLOOKUP(C96,DB!$A$2:$A$222,DB!$D$2:$D$222,"")</f>
        <v>Sector 3</v>
      </c>
    </row>
    <row r="97" spans="1:20" x14ac:dyDescent="0.2">
      <c r="A97" t="s">
        <v>448</v>
      </c>
      <c r="B97" t="s">
        <v>18</v>
      </c>
      <c r="C97" t="s">
        <v>449</v>
      </c>
      <c r="D97" t="s">
        <v>73</v>
      </c>
      <c r="E97" t="s">
        <v>2365</v>
      </c>
      <c r="F97" s="2">
        <v>46281.812314814815</v>
      </c>
      <c r="G97" t="s">
        <v>22</v>
      </c>
      <c r="H97" t="s">
        <v>4929</v>
      </c>
      <c r="I97" s="3">
        <v>340</v>
      </c>
      <c r="J97" t="s">
        <v>24</v>
      </c>
      <c r="K97" t="s">
        <v>25</v>
      </c>
      <c r="L97" s="3">
        <v>876</v>
      </c>
      <c r="M97" t="s">
        <v>39</v>
      </c>
      <c r="N97" s="2">
        <v>46281.85769675926</v>
      </c>
      <c r="O97" s="3">
        <v>340</v>
      </c>
      <c r="P97" t="s">
        <v>27</v>
      </c>
      <c r="Q97" s="3">
        <v>190</v>
      </c>
      <c r="R97" s="3" t="str">
        <f>IF(OR(G97="12R",G97="12L"),_xlfn.XLOOKUP(C97,DB!$A$2:$A$222,DB!$B$2:$B$222,""),IF(OR(G97="30L",G97="30R"),_xlfn.XLOOKUP(C97,DB!$A$2:$A$222,DB!$C$2:$C$222,""),""))</f>
        <v>UDGUV</v>
      </c>
      <c r="S97" s="3">
        <f t="shared" si="1"/>
        <v>19</v>
      </c>
      <c r="T97" s="3" t="str">
        <f>_xlfn.XLOOKUP(C97,DB!$A$2:$A$222,DB!$D$2:$D$222,"")</f>
        <v>Sector 2</v>
      </c>
    </row>
    <row r="98" spans="1:20" x14ac:dyDescent="0.2">
      <c r="A98" t="s">
        <v>459</v>
      </c>
      <c r="B98" t="s">
        <v>18</v>
      </c>
      <c r="C98" t="s">
        <v>249</v>
      </c>
      <c r="D98" t="s">
        <v>20</v>
      </c>
      <c r="E98" t="s">
        <v>4930</v>
      </c>
      <c r="F98" s="2">
        <v>46281.813784722224</v>
      </c>
      <c r="G98" t="s">
        <v>22</v>
      </c>
      <c r="H98" t="s">
        <v>4931</v>
      </c>
      <c r="I98" s="3">
        <v>330</v>
      </c>
      <c r="J98" t="s">
        <v>24</v>
      </c>
      <c r="K98" t="s">
        <v>25</v>
      </c>
      <c r="L98" s="3">
        <v>139</v>
      </c>
      <c r="M98" t="s">
        <v>4932</v>
      </c>
      <c r="N98" s="2">
        <v>46281.823495370372</v>
      </c>
      <c r="O98" s="3">
        <v>219</v>
      </c>
      <c r="P98" t="s">
        <v>27</v>
      </c>
      <c r="Q98" s="3">
        <v>190</v>
      </c>
      <c r="R98" s="3" t="str">
        <f>IF(OR(G98="12R",G98="12L"),_xlfn.XLOOKUP(C98,DB!$A$2:$A$222,DB!$B$2:$B$222,""),IF(OR(G98="30L",G98="30R"),_xlfn.XLOOKUP(C98,DB!$A$2:$A$222,DB!$C$2:$C$222,""),""))</f>
        <v>OMSUK</v>
      </c>
      <c r="S98" s="3">
        <f t="shared" si="1"/>
        <v>19</v>
      </c>
      <c r="T98" s="3" t="str">
        <f>_xlfn.XLOOKUP(C98,DB!$A$2:$A$222,DB!$D$2:$D$222,"")</f>
        <v>Sector 3</v>
      </c>
    </row>
    <row r="99" spans="1:20" x14ac:dyDescent="0.2">
      <c r="A99" t="s">
        <v>4251</v>
      </c>
      <c r="B99" t="s">
        <v>18</v>
      </c>
      <c r="C99" t="s">
        <v>59</v>
      </c>
      <c r="D99" t="s">
        <v>4252</v>
      </c>
      <c r="F99" s="2">
        <v>46281.814675925925</v>
      </c>
      <c r="G99" t="s">
        <v>22</v>
      </c>
      <c r="H99" t="s">
        <v>4933</v>
      </c>
      <c r="I99" s="3">
        <v>340</v>
      </c>
      <c r="J99" t="s">
        <v>24</v>
      </c>
      <c r="K99" t="s">
        <v>62</v>
      </c>
      <c r="L99" s="3">
        <v>862</v>
      </c>
      <c r="M99" t="s">
        <v>52</v>
      </c>
      <c r="N99" s="2">
        <v>46281.863379629627</v>
      </c>
      <c r="O99" s="3">
        <v>340</v>
      </c>
      <c r="P99" t="s">
        <v>27</v>
      </c>
      <c r="Q99" s="3">
        <v>30</v>
      </c>
      <c r="R99" s="3" t="str">
        <f>IF(OR(G99="12R",G99="12L"),_xlfn.XLOOKUP(C99,DB!$A$2:$A$222,DB!$B$2:$B$222,""),IF(OR(G99="30L",G99="30R"),_xlfn.XLOOKUP(C99,DB!$A$2:$A$222,DB!$C$2:$C$222,""),""))</f>
        <v>UDGUV</v>
      </c>
      <c r="S99" s="3">
        <f t="shared" si="1"/>
        <v>19</v>
      </c>
      <c r="T99" s="3" t="str">
        <f>_xlfn.XLOOKUP(C99,DB!$A$2:$A$222,DB!$D$2:$D$222,"")</f>
        <v>Sector 2</v>
      </c>
    </row>
    <row r="100" spans="1:20" x14ac:dyDescent="0.2">
      <c r="A100" t="s">
        <v>466</v>
      </c>
      <c r="B100" t="s">
        <v>18</v>
      </c>
      <c r="C100" t="s">
        <v>467</v>
      </c>
      <c r="D100" t="s">
        <v>36</v>
      </c>
      <c r="E100" t="s">
        <v>468</v>
      </c>
      <c r="F100" s="2">
        <v>46281.816307870373</v>
      </c>
      <c r="G100" t="s">
        <v>22</v>
      </c>
      <c r="H100" t="s">
        <v>4934</v>
      </c>
      <c r="I100" s="3">
        <v>380</v>
      </c>
      <c r="J100" t="s">
        <v>24</v>
      </c>
      <c r="K100" t="s">
        <v>25</v>
      </c>
      <c r="L100" s="3">
        <v>883</v>
      </c>
      <c r="M100" t="s">
        <v>4935</v>
      </c>
      <c r="N100" s="2">
        <v>46281.862361111111</v>
      </c>
      <c r="O100" s="3">
        <v>380</v>
      </c>
      <c r="P100" t="s">
        <v>27</v>
      </c>
      <c r="Q100" s="3">
        <v>190</v>
      </c>
      <c r="R100" s="3" t="str">
        <f>IF(OR(G100="12R",G100="12L"),_xlfn.XLOOKUP(C100,DB!$A$2:$A$222,DB!$B$2:$B$222,""),IF(OR(G100="30L",G100="30R"),_xlfn.XLOOKUP(C100,DB!$A$2:$A$222,DB!$C$2:$C$222,""),""))</f>
        <v>UDGUV</v>
      </c>
      <c r="S100" s="3">
        <f t="shared" si="1"/>
        <v>19</v>
      </c>
      <c r="T100" s="3" t="str">
        <f>_xlfn.XLOOKUP(C100,DB!$A$2:$A$222,DB!$D$2:$D$222,"")</f>
        <v>Sector 2</v>
      </c>
    </row>
    <row r="101" spans="1:20" x14ac:dyDescent="0.2">
      <c r="A101" t="s">
        <v>452</v>
      </c>
      <c r="B101" t="s">
        <v>18</v>
      </c>
      <c r="C101" t="s">
        <v>453</v>
      </c>
      <c r="D101" t="s">
        <v>165</v>
      </c>
      <c r="E101" t="s">
        <v>4936</v>
      </c>
      <c r="F101" s="2">
        <v>46281.817893518521</v>
      </c>
      <c r="G101" t="s">
        <v>22</v>
      </c>
      <c r="H101" t="s">
        <v>4937</v>
      </c>
      <c r="I101" s="3">
        <v>340</v>
      </c>
      <c r="J101" t="s">
        <v>24</v>
      </c>
      <c r="K101" t="s">
        <v>25</v>
      </c>
      <c r="L101" s="3">
        <v>881</v>
      </c>
      <c r="M101" t="s">
        <v>39</v>
      </c>
      <c r="N101" s="2">
        <v>46281.862662037034</v>
      </c>
      <c r="O101" s="3">
        <v>340</v>
      </c>
      <c r="P101" t="s">
        <v>27</v>
      </c>
      <c r="Q101" s="3">
        <v>190</v>
      </c>
      <c r="R101" s="3" t="str">
        <f>IF(OR(G101="12R",G101="12L"),_xlfn.XLOOKUP(C101,DB!$A$2:$A$222,DB!$B$2:$B$222,""),IF(OR(G101="30L",G101="30R"),_xlfn.XLOOKUP(C101,DB!$A$2:$A$222,DB!$C$2:$C$222,""),""))</f>
        <v>UDGUV</v>
      </c>
      <c r="S101" s="3">
        <f t="shared" si="1"/>
        <v>19</v>
      </c>
      <c r="T101" s="3" t="str">
        <f>_xlfn.XLOOKUP(C101,DB!$A$2:$A$222,DB!$D$2:$D$222,"")</f>
        <v>Sector 2</v>
      </c>
    </row>
    <row r="102" spans="1:20" x14ac:dyDescent="0.2">
      <c r="A102" t="s">
        <v>470</v>
      </c>
      <c r="B102" t="s">
        <v>18</v>
      </c>
      <c r="C102" t="s">
        <v>298</v>
      </c>
      <c r="D102" t="s">
        <v>73</v>
      </c>
      <c r="E102" t="s">
        <v>1046</v>
      </c>
      <c r="F102" s="2">
        <v>46281.819085648145</v>
      </c>
      <c r="G102" t="s">
        <v>22</v>
      </c>
      <c r="H102" t="s">
        <v>4938</v>
      </c>
      <c r="I102" s="3">
        <v>330</v>
      </c>
      <c r="J102" t="s">
        <v>24</v>
      </c>
      <c r="K102" t="s">
        <v>25</v>
      </c>
      <c r="L102" s="3">
        <v>332</v>
      </c>
      <c r="M102" t="s">
        <v>1526</v>
      </c>
      <c r="N102" s="2">
        <v>46281.838854166665</v>
      </c>
      <c r="O102" s="3">
        <v>330</v>
      </c>
      <c r="P102" t="s">
        <v>27</v>
      </c>
      <c r="Q102" s="3">
        <v>40</v>
      </c>
      <c r="R102" s="3" t="str">
        <f>IF(OR(G102="12R",G102="12L"),_xlfn.XLOOKUP(C102,DB!$A$2:$A$222,DB!$B$2:$B$222,""),IF(OR(G102="30L",G102="30R"),_xlfn.XLOOKUP(C102,DB!$A$2:$A$222,DB!$C$2:$C$222,""),""))</f>
        <v>OMSUK</v>
      </c>
      <c r="S102" s="3">
        <f t="shared" si="1"/>
        <v>19</v>
      </c>
      <c r="T102" s="3" t="str">
        <f>_xlfn.XLOOKUP(C102,DB!$A$2:$A$222,DB!$D$2:$D$222,"")</f>
        <v>Sector 3</v>
      </c>
    </row>
    <row r="103" spans="1:20" x14ac:dyDescent="0.2">
      <c r="A103" t="s">
        <v>1236</v>
      </c>
      <c r="B103" t="s">
        <v>18</v>
      </c>
      <c r="C103" t="s">
        <v>1135</v>
      </c>
      <c r="D103" t="s">
        <v>1237</v>
      </c>
      <c r="F103" s="2">
        <v>46281.822662037041</v>
      </c>
      <c r="G103" t="s">
        <v>22</v>
      </c>
      <c r="H103" t="s">
        <v>4939</v>
      </c>
      <c r="I103" s="3">
        <v>100</v>
      </c>
      <c r="J103" t="s">
        <v>24</v>
      </c>
      <c r="K103" t="s">
        <v>62</v>
      </c>
      <c r="L103" s="3">
        <v>331</v>
      </c>
      <c r="M103" t="s">
        <v>1135</v>
      </c>
      <c r="N103" s="2">
        <v>46281.866446759261</v>
      </c>
      <c r="O103" s="3">
        <v>0</v>
      </c>
      <c r="P103" t="s">
        <v>192</v>
      </c>
      <c r="Q103" s="3">
        <v>40</v>
      </c>
      <c r="R103" s="3" t="str">
        <f>IF(OR(G103="12R",G103="12L"),_xlfn.XLOOKUP(C103,DB!$A$2:$A$222,DB!$B$2:$B$222,""),IF(OR(G103="30L",G103="30R"),_xlfn.XLOOKUP(C103,DB!$A$2:$A$222,DB!$C$2:$C$222,""),""))</f>
        <v>CZM</v>
      </c>
      <c r="S103" s="3">
        <f t="shared" si="1"/>
        <v>19</v>
      </c>
      <c r="T103" s="3" t="str">
        <f>_xlfn.XLOOKUP(C103,DB!$A$2:$A$222,DB!$D$2:$D$222,"")</f>
        <v>Sector 7</v>
      </c>
    </row>
    <row r="104" spans="1:20" x14ac:dyDescent="0.2">
      <c r="A104" t="s">
        <v>490</v>
      </c>
      <c r="B104" t="s">
        <v>18</v>
      </c>
      <c r="C104" t="s">
        <v>35</v>
      </c>
      <c r="D104" t="s">
        <v>20</v>
      </c>
      <c r="E104" t="s">
        <v>410</v>
      </c>
      <c r="F104" s="2">
        <v>46281.825358796297</v>
      </c>
      <c r="G104" t="s">
        <v>22</v>
      </c>
      <c r="H104" t="s">
        <v>4940</v>
      </c>
      <c r="I104" s="3">
        <v>360</v>
      </c>
      <c r="J104" t="s">
        <v>24</v>
      </c>
      <c r="K104" t="s">
        <v>25</v>
      </c>
      <c r="L104" s="3">
        <v>893</v>
      </c>
      <c r="M104" t="s">
        <v>39</v>
      </c>
      <c r="N104" s="2">
        <v>46281.871840277781</v>
      </c>
      <c r="O104" s="3">
        <v>360</v>
      </c>
      <c r="P104" t="s">
        <v>27</v>
      </c>
      <c r="Q104" s="3">
        <v>190</v>
      </c>
      <c r="R104" s="3" t="str">
        <f>IF(OR(G104="12R",G104="12L"),_xlfn.XLOOKUP(C104,DB!$A$2:$A$222,DB!$B$2:$B$222,""),IF(OR(G104="30L",G104="30R"),_xlfn.XLOOKUP(C104,DB!$A$2:$A$222,DB!$C$2:$C$222,""),""))</f>
        <v>UDGUV</v>
      </c>
      <c r="S104" s="3">
        <f t="shared" si="1"/>
        <v>19</v>
      </c>
      <c r="T104" s="3" t="str">
        <f>_xlfn.XLOOKUP(C104,DB!$A$2:$A$222,DB!$D$2:$D$222,"")</f>
        <v>Sector 2</v>
      </c>
    </row>
    <row r="105" spans="1:20" x14ac:dyDescent="0.2">
      <c r="A105" t="s">
        <v>479</v>
      </c>
      <c r="B105" t="s">
        <v>18</v>
      </c>
      <c r="C105" t="s">
        <v>164</v>
      </c>
      <c r="D105" t="s">
        <v>49</v>
      </c>
      <c r="E105" t="s">
        <v>4941</v>
      </c>
      <c r="F105" s="2">
        <v>46281.827997685185</v>
      </c>
      <c r="G105" t="s">
        <v>22</v>
      </c>
      <c r="H105" t="s">
        <v>4942</v>
      </c>
      <c r="I105" s="3">
        <v>340</v>
      </c>
      <c r="J105" t="s">
        <v>24</v>
      </c>
      <c r="K105" t="s">
        <v>25</v>
      </c>
      <c r="L105" s="3">
        <v>529</v>
      </c>
      <c r="M105" t="s">
        <v>177</v>
      </c>
      <c r="N105" s="2">
        <v>46281.855856481481</v>
      </c>
      <c r="O105" s="3">
        <v>300</v>
      </c>
      <c r="P105" t="s">
        <v>27</v>
      </c>
      <c r="Q105" s="3">
        <v>40</v>
      </c>
      <c r="R105" s="3" t="str">
        <f>IF(OR(G105="12R",G105="12L"),_xlfn.XLOOKUP(C105,DB!$A$2:$A$222,DB!$B$2:$B$222,""),IF(OR(G105="30L",G105="30R"),_xlfn.XLOOKUP(C105,DB!$A$2:$A$222,DB!$C$2:$C$222,""),""))</f>
        <v>ENEBA</v>
      </c>
      <c r="S105" s="3">
        <f t="shared" si="1"/>
        <v>19</v>
      </c>
      <c r="T105" s="3" t="str">
        <f>_xlfn.XLOOKUP(C105,DB!$A$2:$A$222,DB!$D$2:$D$222,"")</f>
        <v>Sector 3</v>
      </c>
    </row>
    <row r="106" spans="1:20" x14ac:dyDescent="0.2">
      <c r="A106" t="s">
        <v>487</v>
      </c>
      <c r="B106" t="s">
        <v>18</v>
      </c>
      <c r="C106" t="s">
        <v>136</v>
      </c>
      <c r="D106" t="s">
        <v>36</v>
      </c>
      <c r="E106" t="s">
        <v>578</v>
      </c>
      <c r="F106" s="2">
        <v>46281.830752314818</v>
      </c>
      <c r="G106" t="s">
        <v>22</v>
      </c>
      <c r="H106" t="s">
        <v>4943</v>
      </c>
      <c r="I106" s="3">
        <v>360</v>
      </c>
      <c r="J106" t="s">
        <v>24</v>
      </c>
      <c r="K106" t="s">
        <v>25</v>
      </c>
      <c r="L106" s="3">
        <v>863</v>
      </c>
      <c r="M106" t="s">
        <v>1733</v>
      </c>
      <c r="N106" s="2">
        <v>46281.875601851854</v>
      </c>
      <c r="O106" s="3">
        <v>360</v>
      </c>
      <c r="P106" t="s">
        <v>27</v>
      </c>
      <c r="Q106" s="3">
        <v>190</v>
      </c>
      <c r="R106" s="3" t="str">
        <f>IF(OR(G106="12R",G106="12L"),_xlfn.XLOOKUP(C106,DB!$A$2:$A$222,DB!$B$2:$B$222,""),IF(OR(G106="30L",G106="30R"),_xlfn.XLOOKUP(C106,DB!$A$2:$A$222,DB!$C$2:$C$222,""),""))</f>
        <v>UDGUV</v>
      </c>
      <c r="S106" s="3">
        <f t="shared" si="1"/>
        <v>19</v>
      </c>
      <c r="T106" s="3" t="str">
        <f>_xlfn.XLOOKUP(C106,DB!$A$2:$A$222,DB!$D$2:$D$222,"")</f>
        <v>Sector 2</v>
      </c>
    </row>
    <row r="107" spans="1:20" x14ac:dyDescent="0.2">
      <c r="A107" t="s">
        <v>294</v>
      </c>
      <c r="B107" t="s">
        <v>18</v>
      </c>
      <c r="C107" t="s">
        <v>48</v>
      </c>
      <c r="D107" t="s">
        <v>49</v>
      </c>
      <c r="E107" t="s">
        <v>1708</v>
      </c>
      <c r="F107" s="2">
        <v>46281.832291666666</v>
      </c>
      <c r="G107" t="s">
        <v>22</v>
      </c>
      <c r="H107" t="s">
        <v>4944</v>
      </c>
      <c r="I107" s="3">
        <v>360</v>
      </c>
      <c r="J107" t="s">
        <v>24</v>
      </c>
      <c r="K107" t="s">
        <v>25</v>
      </c>
      <c r="L107" s="3">
        <v>884</v>
      </c>
      <c r="M107" t="s">
        <v>1733</v>
      </c>
      <c r="N107" s="2">
        <v>46281.87871527778</v>
      </c>
      <c r="O107" s="3">
        <v>360</v>
      </c>
      <c r="P107" t="s">
        <v>27</v>
      </c>
      <c r="Q107" s="3">
        <v>190</v>
      </c>
      <c r="R107" s="3" t="str">
        <f>IF(OR(G107="12R",G107="12L"),_xlfn.XLOOKUP(C107,DB!$A$2:$A$222,DB!$B$2:$B$222,""),IF(OR(G107="30L",G107="30R"),_xlfn.XLOOKUP(C107,DB!$A$2:$A$222,DB!$C$2:$C$222,""),""))</f>
        <v>UDGUV</v>
      </c>
      <c r="S107" s="3">
        <f t="shared" si="1"/>
        <v>19</v>
      </c>
      <c r="T107" s="3" t="str">
        <f>_xlfn.XLOOKUP(C107,DB!$A$2:$A$222,DB!$D$2:$D$222,"")</f>
        <v>Sector 2</v>
      </c>
    </row>
    <row r="108" spans="1:20" x14ac:dyDescent="0.2">
      <c r="A108" t="s">
        <v>493</v>
      </c>
      <c r="B108" t="s">
        <v>18</v>
      </c>
      <c r="C108" t="s">
        <v>467</v>
      </c>
      <c r="D108" t="s">
        <v>36</v>
      </c>
      <c r="E108" t="s">
        <v>1090</v>
      </c>
      <c r="F108" s="2">
        <v>46281.834861111114</v>
      </c>
      <c r="G108" t="s">
        <v>22</v>
      </c>
      <c r="H108" t="s">
        <v>4945</v>
      </c>
      <c r="I108" s="3">
        <v>380</v>
      </c>
      <c r="J108" t="s">
        <v>24</v>
      </c>
      <c r="K108" t="s">
        <v>25</v>
      </c>
      <c r="L108" s="3">
        <v>889</v>
      </c>
      <c r="M108" t="s">
        <v>3028</v>
      </c>
      <c r="N108" s="2">
        <v>46281.882175925923</v>
      </c>
      <c r="O108" s="3">
        <v>380</v>
      </c>
      <c r="P108" t="s">
        <v>27</v>
      </c>
      <c r="Q108" s="3">
        <v>190</v>
      </c>
      <c r="R108" s="3" t="str">
        <f>IF(OR(G108="12R",G108="12L"),_xlfn.XLOOKUP(C108,DB!$A$2:$A$222,DB!$B$2:$B$222,""),IF(OR(G108="30L",G108="30R"),_xlfn.XLOOKUP(C108,DB!$A$2:$A$222,DB!$C$2:$C$222,""),""))</f>
        <v>UDGUV</v>
      </c>
      <c r="S108" s="3">
        <f t="shared" si="1"/>
        <v>20</v>
      </c>
      <c r="T108" s="3" t="str">
        <f>_xlfn.XLOOKUP(C108,DB!$A$2:$A$222,DB!$D$2:$D$222,"")</f>
        <v>Sector 2</v>
      </c>
    </row>
    <row r="109" spans="1:20" x14ac:dyDescent="0.2">
      <c r="A109" t="s">
        <v>3162</v>
      </c>
      <c r="B109" t="s">
        <v>18</v>
      </c>
      <c r="C109" t="s">
        <v>173</v>
      </c>
      <c r="D109" t="s">
        <v>174</v>
      </c>
      <c r="E109" t="s">
        <v>4946</v>
      </c>
      <c r="F109" s="2">
        <v>46281.836238425924</v>
      </c>
      <c r="G109" t="s">
        <v>22</v>
      </c>
      <c r="H109" t="s">
        <v>4947</v>
      </c>
      <c r="I109" s="3">
        <v>360</v>
      </c>
      <c r="J109" t="s">
        <v>24</v>
      </c>
      <c r="K109" t="s">
        <v>25</v>
      </c>
      <c r="L109" s="3">
        <v>548</v>
      </c>
      <c r="M109" t="s">
        <v>177</v>
      </c>
      <c r="N109" s="2">
        <v>46281.865127314813</v>
      </c>
      <c r="O109" s="3">
        <v>340</v>
      </c>
      <c r="P109" t="s">
        <v>27</v>
      </c>
      <c r="Q109" s="3">
        <v>40</v>
      </c>
      <c r="R109" s="3" t="str">
        <f>IF(OR(G109="12R",G109="12L"),_xlfn.XLOOKUP(C109,DB!$A$2:$A$222,DB!$B$2:$B$222,""),IF(OR(G109="30L",G109="30R"),_xlfn.XLOOKUP(C109,DB!$A$2:$A$222,DB!$C$2:$C$222,""),""))</f>
        <v>ENEBA</v>
      </c>
      <c r="S109" s="3">
        <f t="shared" si="1"/>
        <v>20</v>
      </c>
      <c r="T109" s="3" t="str">
        <f>_xlfn.XLOOKUP(C109,DB!$A$2:$A$222,DB!$D$2:$D$222,"")</f>
        <v>Sector 3</v>
      </c>
    </row>
    <row r="110" spans="1:20" x14ac:dyDescent="0.2">
      <c r="A110" t="s">
        <v>3154</v>
      </c>
      <c r="B110" t="s">
        <v>18</v>
      </c>
      <c r="C110" t="s">
        <v>305</v>
      </c>
      <c r="D110" t="s">
        <v>174</v>
      </c>
      <c r="E110" t="s">
        <v>4948</v>
      </c>
      <c r="F110" s="2">
        <v>46281.840162037035</v>
      </c>
      <c r="G110" t="s">
        <v>22</v>
      </c>
      <c r="H110" t="s">
        <v>4949</v>
      </c>
      <c r="I110" s="3">
        <v>360</v>
      </c>
      <c r="J110" t="s">
        <v>24</v>
      </c>
      <c r="K110" t="s">
        <v>25</v>
      </c>
      <c r="L110" s="3">
        <v>434</v>
      </c>
      <c r="M110" t="s">
        <v>308</v>
      </c>
      <c r="N110" s="2">
        <v>46281.86440972222</v>
      </c>
      <c r="O110" s="3">
        <v>360</v>
      </c>
      <c r="P110" t="s">
        <v>27</v>
      </c>
      <c r="Q110" s="3">
        <v>40</v>
      </c>
      <c r="R110" s="3" t="str">
        <f>IF(OR(G110="12R",G110="12L"),_xlfn.XLOOKUP(C110,DB!$A$2:$A$222,DB!$B$2:$B$222,""),IF(OR(G110="30L",G110="30R"),_xlfn.XLOOKUP(C110,DB!$A$2:$A$222,DB!$C$2:$C$222,""),""))</f>
        <v>ENEBA</v>
      </c>
      <c r="S110" s="3">
        <f t="shared" si="1"/>
        <v>20</v>
      </c>
      <c r="T110" s="3" t="str">
        <f>_xlfn.XLOOKUP(C110,DB!$A$2:$A$222,DB!$D$2:$D$222,"")</f>
        <v>Sector 3</v>
      </c>
    </row>
    <row r="111" spans="1:20" x14ac:dyDescent="0.2">
      <c r="A111" t="s">
        <v>228</v>
      </c>
      <c r="B111" t="s">
        <v>18</v>
      </c>
      <c r="C111" t="s">
        <v>48</v>
      </c>
      <c r="D111" t="s">
        <v>36</v>
      </c>
      <c r="E111" t="s">
        <v>1701</v>
      </c>
      <c r="F111" s="2">
        <v>46281.845266203702</v>
      </c>
      <c r="G111" t="s">
        <v>22</v>
      </c>
      <c r="H111" t="s">
        <v>4950</v>
      </c>
      <c r="I111" s="3">
        <v>360</v>
      </c>
      <c r="J111" t="s">
        <v>24</v>
      </c>
      <c r="K111" t="s">
        <v>25</v>
      </c>
      <c r="L111" s="3">
        <v>873</v>
      </c>
      <c r="M111" t="s">
        <v>1733</v>
      </c>
      <c r="N111" s="2">
        <v>46281.891712962963</v>
      </c>
      <c r="O111" s="3">
        <v>360</v>
      </c>
      <c r="P111" t="s">
        <v>27</v>
      </c>
      <c r="Q111" s="3">
        <v>190</v>
      </c>
      <c r="R111" s="3" t="str">
        <f>IF(OR(G111="12R",G111="12L"),_xlfn.XLOOKUP(C111,DB!$A$2:$A$222,DB!$B$2:$B$222,""),IF(OR(G111="30L",G111="30R"),_xlfn.XLOOKUP(C111,DB!$A$2:$A$222,DB!$C$2:$C$222,""),""))</f>
        <v>UDGUV</v>
      </c>
      <c r="S111" s="3">
        <f t="shared" si="1"/>
        <v>20</v>
      </c>
      <c r="T111" s="3" t="str">
        <f>_xlfn.XLOOKUP(C111,DB!$A$2:$A$222,DB!$D$2:$D$222,"")</f>
        <v>Sector 2</v>
      </c>
    </row>
    <row r="112" spans="1:20" x14ac:dyDescent="0.2">
      <c r="A112" t="s">
        <v>496</v>
      </c>
      <c r="B112" t="s">
        <v>18</v>
      </c>
      <c r="C112" t="s">
        <v>59</v>
      </c>
      <c r="D112" t="s">
        <v>65</v>
      </c>
      <c r="E112" t="s">
        <v>3374</v>
      </c>
      <c r="F112" s="2">
        <v>46281.846759259257</v>
      </c>
      <c r="G112" t="s">
        <v>22</v>
      </c>
      <c r="H112" t="s">
        <v>4951</v>
      </c>
      <c r="I112" s="3">
        <v>380</v>
      </c>
      <c r="J112" t="s">
        <v>24</v>
      </c>
      <c r="K112" t="s">
        <v>25</v>
      </c>
      <c r="L112" s="3">
        <v>893</v>
      </c>
      <c r="M112" t="s">
        <v>652</v>
      </c>
      <c r="N112" s="2">
        <v>46281.892233796294</v>
      </c>
      <c r="O112" s="3">
        <v>380</v>
      </c>
      <c r="P112" t="s">
        <v>27</v>
      </c>
      <c r="Q112" s="3">
        <v>190</v>
      </c>
      <c r="R112" s="3" t="str">
        <f>IF(OR(G112="12R",G112="12L"),_xlfn.XLOOKUP(C112,DB!$A$2:$A$222,DB!$B$2:$B$222,""),IF(OR(G112="30L",G112="30R"),_xlfn.XLOOKUP(C112,DB!$A$2:$A$222,DB!$C$2:$C$222,""),""))</f>
        <v>UDGUV</v>
      </c>
      <c r="S112" s="3">
        <f t="shared" si="1"/>
        <v>20</v>
      </c>
      <c r="T112" s="3" t="str">
        <f>_xlfn.XLOOKUP(C112,DB!$A$2:$A$222,DB!$D$2:$D$222,"")</f>
        <v>Sector 2</v>
      </c>
    </row>
    <row r="113" spans="1:20" x14ac:dyDescent="0.2">
      <c r="A113" t="s">
        <v>428</v>
      </c>
      <c r="B113" t="s">
        <v>18</v>
      </c>
      <c r="C113" t="s">
        <v>182</v>
      </c>
      <c r="D113" t="s">
        <v>73</v>
      </c>
      <c r="E113" t="s">
        <v>4952</v>
      </c>
      <c r="F113" s="2">
        <v>46281.847685185188</v>
      </c>
      <c r="G113" t="s">
        <v>22</v>
      </c>
      <c r="H113" t="s">
        <v>4953</v>
      </c>
      <c r="I113" s="3">
        <v>350</v>
      </c>
      <c r="J113" t="s">
        <v>24</v>
      </c>
      <c r="K113" t="s">
        <v>25</v>
      </c>
      <c r="L113" s="3">
        <v>350</v>
      </c>
      <c r="M113" t="s">
        <v>33</v>
      </c>
      <c r="N113" s="2">
        <v>46281.867488425924</v>
      </c>
      <c r="O113" s="3">
        <v>350</v>
      </c>
      <c r="P113" t="s">
        <v>27</v>
      </c>
      <c r="Q113" s="3">
        <v>40</v>
      </c>
      <c r="R113" s="3" t="str">
        <f>IF(OR(G113="12R",G113="12L"),_xlfn.XLOOKUP(C113,DB!$A$2:$A$222,DB!$B$2:$B$222,""),IF(OR(G113="30L",G113="30R"),_xlfn.XLOOKUP(C113,DB!$A$2:$A$222,DB!$C$2:$C$222,""),""))</f>
        <v>ENEBA</v>
      </c>
      <c r="S113" s="3">
        <f t="shared" si="1"/>
        <v>20</v>
      </c>
      <c r="T113" s="3" t="str">
        <f>_xlfn.XLOOKUP(C113,DB!$A$2:$A$222,DB!$D$2:$D$222,"")</f>
        <v>Sector 3</v>
      </c>
    </row>
    <row r="114" spans="1:20" x14ac:dyDescent="0.2">
      <c r="A114" t="s">
        <v>473</v>
      </c>
      <c r="B114" t="s">
        <v>18</v>
      </c>
      <c r="C114" t="s">
        <v>48</v>
      </c>
      <c r="D114" t="s">
        <v>49</v>
      </c>
      <c r="E114" t="s">
        <v>1394</v>
      </c>
      <c r="F114" s="2">
        <v>46281.848703703705</v>
      </c>
      <c r="G114" t="s">
        <v>22</v>
      </c>
      <c r="H114" t="s">
        <v>4954</v>
      </c>
      <c r="I114" s="3">
        <v>360</v>
      </c>
      <c r="J114" t="s">
        <v>24</v>
      </c>
      <c r="K114" t="s">
        <v>25</v>
      </c>
      <c r="L114" s="3">
        <v>873</v>
      </c>
      <c r="M114" t="s">
        <v>52</v>
      </c>
      <c r="N114" s="2">
        <v>46281.894641203704</v>
      </c>
      <c r="O114" s="3">
        <v>360</v>
      </c>
      <c r="P114" t="s">
        <v>27</v>
      </c>
      <c r="Q114" s="3">
        <v>190</v>
      </c>
      <c r="R114" s="3" t="str">
        <f>IF(OR(G114="12R",G114="12L"),_xlfn.XLOOKUP(C114,DB!$A$2:$A$222,DB!$B$2:$B$222,""),IF(OR(G114="30L",G114="30R"),_xlfn.XLOOKUP(C114,DB!$A$2:$A$222,DB!$C$2:$C$222,""),""))</f>
        <v>UDGUV</v>
      </c>
      <c r="S114" s="3">
        <f t="shared" si="1"/>
        <v>20</v>
      </c>
      <c r="T114" s="3" t="str">
        <f>_xlfn.XLOOKUP(C114,DB!$A$2:$A$222,DB!$D$2:$D$222,"")</f>
        <v>Sector 2</v>
      </c>
    </row>
    <row r="115" spans="1:20" x14ac:dyDescent="0.2">
      <c r="A115" t="s">
        <v>503</v>
      </c>
      <c r="B115" t="s">
        <v>18</v>
      </c>
      <c r="C115" t="s">
        <v>182</v>
      </c>
      <c r="D115" t="s">
        <v>165</v>
      </c>
      <c r="E115" t="s">
        <v>4955</v>
      </c>
      <c r="F115" s="2">
        <v>46281.850370370368</v>
      </c>
      <c r="G115" t="s">
        <v>22</v>
      </c>
      <c r="H115" t="s">
        <v>4956</v>
      </c>
      <c r="I115" s="3">
        <v>350</v>
      </c>
      <c r="J115" t="s">
        <v>24</v>
      </c>
      <c r="K115" t="s">
        <v>25</v>
      </c>
      <c r="L115" s="3">
        <v>283</v>
      </c>
      <c r="M115" t="s">
        <v>4957</v>
      </c>
      <c r="N115" s="2">
        <v>46281.866759259261</v>
      </c>
      <c r="O115" s="3">
        <v>330</v>
      </c>
      <c r="P115" t="s">
        <v>27</v>
      </c>
      <c r="Q115" s="3">
        <v>40</v>
      </c>
      <c r="R115" s="3" t="str">
        <f>IF(OR(G115="12R",G115="12L"),_xlfn.XLOOKUP(C115,DB!$A$2:$A$222,DB!$B$2:$B$222,""),IF(OR(G115="30L",G115="30R"),_xlfn.XLOOKUP(C115,DB!$A$2:$A$222,DB!$C$2:$C$222,""),""))</f>
        <v>ENEBA</v>
      </c>
      <c r="S115" s="3">
        <f t="shared" si="1"/>
        <v>20</v>
      </c>
      <c r="T115" s="3" t="str">
        <f>_xlfn.XLOOKUP(C115,DB!$A$2:$A$222,DB!$D$2:$D$222,"")</f>
        <v>Sector 3</v>
      </c>
    </row>
    <row r="116" spans="1:20" x14ac:dyDescent="0.2">
      <c r="A116" t="s">
        <v>560</v>
      </c>
      <c r="B116" t="s">
        <v>18</v>
      </c>
      <c r="C116" t="s">
        <v>310</v>
      </c>
      <c r="D116" t="s">
        <v>36</v>
      </c>
      <c r="E116" t="s">
        <v>4958</v>
      </c>
      <c r="F116" s="2">
        <v>46281.853171296294</v>
      </c>
      <c r="G116" t="s">
        <v>22</v>
      </c>
      <c r="H116" t="s">
        <v>4959</v>
      </c>
      <c r="I116" s="3">
        <v>350</v>
      </c>
      <c r="J116" t="s">
        <v>24</v>
      </c>
      <c r="K116" t="s">
        <v>25</v>
      </c>
      <c r="L116" s="3">
        <v>149</v>
      </c>
      <c r="M116" t="s">
        <v>2595</v>
      </c>
      <c r="N116" s="2">
        <v>46281.863032407404</v>
      </c>
      <c r="O116" s="3">
        <v>261</v>
      </c>
      <c r="P116" t="s">
        <v>27</v>
      </c>
      <c r="Q116" s="3">
        <v>190</v>
      </c>
      <c r="R116" s="3" t="str">
        <f>IF(OR(G116="12R",G116="12L"),_xlfn.XLOOKUP(C116,DB!$A$2:$A$222,DB!$B$2:$B$222,""),IF(OR(G116="30L",G116="30R"),_xlfn.XLOOKUP(C116,DB!$A$2:$A$222,DB!$C$2:$C$222,""),""))</f>
        <v>NUDAL</v>
      </c>
      <c r="S116" s="3">
        <f t="shared" si="1"/>
        <v>20</v>
      </c>
      <c r="T116" s="3" t="str">
        <f>_xlfn.XLOOKUP(C116,DB!$A$2:$A$222,DB!$D$2:$D$222,"")</f>
        <v>Sector 3</v>
      </c>
    </row>
    <row r="117" spans="1:20" x14ac:dyDescent="0.2">
      <c r="A117" t="s">
        <v>895</v>
      </c>
      <c r="B117" t="s">
        <v>18</v>
      </c>
      <c r="C117" t="s">
        <v>896</v>
      </c>
      <c r="D117" t="s">
        <v>65</v>
      </c>
      <c r="E117" t="s">
        <v>754</v>
      </c>
      <c r="F117" s="2">
        <v>46281.860393518517</v>
      </c>
      <c r="G117" t="s">
        <v>22</v>
      </c>
      <c r="H117" t="s">
        <v>4960</v>
      </c>
      <c r="I117" s="3">
        <v>380</v>
      </c>
      <c r="J117" t="s">
        <v>24</v>
      </c>
      <c r="K117" t="s">
        <v>25</v>
      </c>
      <c r="L117" s="3">
        <v>881</v>
      </c>
      <c r="M117" t="s">
        <v>3028</v>
      </c>
      <c r="N117" s="2">
        <v>46281.907905092594</v>
      </c>
      <c r="O117" s="3">
        <v>380</v>
      </c>
      <c r="P117" t="s">
        <v>27</v>
      </c>
      <c r="Q117" s="3">
        <v>190</v>
      </c>
      <c r="R117" s="3" t="str">
        <f>IF(OR(G117="12R",G117="12L"),_xlfn.XLOOKUP(C117,DB!$A$2:$A$222,DB!$B$2:$B$222,""),IF(OR(G117="30L",G117="30R"),_xlfn.XLOOKUP(C117,DB!$A$2:$A$222,DB!$C$2:$C$222,""),""))</f>
        <v>UDGUV</v>
      </c>
      <c r="S117" s="3">
        <f t="shared" si="1"/>
        <v>20</v>
      </c>
      <c r="T117" s="3" t="str">
        <f>_xlfn.XLOOKUP(C117,DB!$A$2:$A$222,DB!$D$2:$D$222,"")</f>
        <v>Sector 2</v>
      </c>
    </row>
    <row r="118" spans="1:20" x14ac:dyDescent="0.2">
      <c r="A118" t="s">
        <v>462</v>
      </c>
      <c r="B118" t="s">
        <v>18</v>
      </c>
      <c r="C118" t="s">
        <v>463</v>
      </c>
      <c r="D118" t="s">
        <v>36</v>
      </c>
      <c r="E118" t="s">
        <v>4402</v>
      </c>
      <c r="F118" s="2">
        <v>46281.862129629626</v>
      </c>
      <c r="G118" t="s">
        <v>22</v>
      </c>
      <c r="H118" t="s">
        <v>4961</v>
      </c>
      <c r="I118" s="3">
        <v>370</v>
      </c>
      <c r="J118" t="s">
        <v>24</v>
      </c>
      <c r="K118" t="s">
        <v>25</v>
      </c>
      <c r="L118" s="3">
        <v>147</v>
      </c>
      <c r="M118" t="s">
        <v>4962</v>
      </c>
      <c r="N118" s="2">
        <v>46281.872511574074</v>
      </c>
      <c r="O118" s="3">
        <v>269</v>
      </c>
      <c r="P118" t="s">
        <v>27</v>
      </c>
      <c r="Q118" s="3">
        <v>190</v>
      </c>
      <c r="R118" s="3" t="str">
        <f>IF(OR(G118="12R",G118="12L"),_xlfn.XLOOKUP(C118,DB!$A$2:$A$222,DB!$B$2:$B$222,""),IF(OR(G118="30L",G118="30R"),_xlfn.XLOOKUP(C118,DB!$A$2:$A$222,DB!$C$2:$C$222,""),""))</f>
        <v>OMSUK</v>
      </c>
      <c r="S118" s="3">
        <f t="shared" si="1"/>
        <v>20</v>
      </c>
      <c r="T118" s="3" t="str">
        <f>_xlfn.XLOOKUP(C118,DB!$A$2:$A$222,DB!$D$2:$D$222,"")</f>
        <v>Sector 3</v>
      </c>
    </row>
    <row r="119" spans="1:20" x14ac:dyDescent="0.2">
      <c r="A119" t="s">
        <v>528</v>
      </c>
      <c r="B119" t="s">
        <v>18</v>
      </c>
      <c r="C119" t="s">
        <v>529</v>
      </c>
      <c r="D119" t="s">
        <v>49</v>
      </c>
      <c r="E119" t="s">
        <v>480</v>
      </c>
      <c r="F119" s="2">
        <v>46281.864305555559</v>
      </c>
      <c r="G119" t="s">
        <v>22</v>
      </c>
      <c r="H119" t="s">
        <v>4963</v>
      </c>
      <c r="I119" s="3">
        <v>300</v>
      </c>
      <c r="J119" t="s">
        <v>24</v>
      </c>
      <c r="K119" t="s">
        <v>25</v>
      </c>
      <c r="L119" s="3">
        <v>445</v>
      </c>
      <c r="M119" t="s">
        <v>4964</v>
      </c>
      <c r="N119" s="2">
        <v>46281.888136574074</v>
      </c>
      <c r="O119" s="3">
        <v>300</v>
      </c>
      <c r="P119" t="s">
        <v>27</v>
      </c>
      <c r="Q119" s="3">
        <v>40</v>
      </c>
      <c r="R119" s="3" t="str">
        <f>IF(OR(G119="12R",G119="12L"),_xlfn.XLOOKUP(C119,DB!$A$2:$A$222,DB!$B$2:$B$222,""),IF(OR(G119="30L",G119="30R"),_xlfn.XLOOKUP(C119,DB!$A$2:$A$222,DB!$C$2:$C$222,""),""))</f>
        <v>UDGUV</v>
      </c>
      <c r="S119" s="3">
        <f t="shared" si="1"/>
        <v>20</v>
      </c>
      <c r="T119" s="3" t="str">
        <f>_xlfn.XLOOKUP(C119,DB!$A$2:$A$222,DB!$D$2:$D$222,"")</f>
        <v>Sector 2</v>
      </c>
    </row>
    <row r="120" spans="1:20" x14ac:dyDescent="0.2">
      <c r="A120" t="s">
        <v>218</v>
      </c>
      <c r="B120" t="s">
        <v>18</v>
      </c>
      <c r="C120" t="s">
        <v>48</v>
      </c>
      <c r="D120" t="s">
        <v>20</v>
      </c>
      <c r="E120" t="s">
        <v>484</v>
      </c>
      <c r="F120" s="2">
        <v>46281.87290509259</v>
      </c>
      <c r="G120" t="s">
        <v>22</v>
      </c>
      <c r="H120" t="s">
        <v>4965</v>
      </c>
      <c r="I120" s="3">
        <v>360</v>
      </c>
      <c r="J120" t="s">
        <v>24</v>
      </c>
      <c r="K120" t="s">
        <v>25</v>
      </c>
      <c r="L120" s="3">
        <v>870</v>
      </c>
      <c r="M120" t="s">
        <v>52</v>
      </c>
      <c r="N120" s="2">
        <v>46281.91783564815</v>
      </c>
      <c r="O120" s="3">
        <v>360</v>
      </c>
      <c r="P120" t="s">
        <v>27</v>
      </c>
      <c r="Q120" s="3">
        <v>190</v>
      </c>
      <c r="R120" s="3" t="str">
        <f>IF(OR(G120="12R",G120="12L"),_xlfn.XLOOKUP(C120,DB!$A$2:$A$222,DB!$B$2:$B$222,""),IF(OR(G120="30L",G120="30R"),_xlfn.XLOOKUP(C120,DB!$A$2:$A$222,DB!$C$2:$C$222,""),""))</f>
        <v>UDGUV</v>
      </c>
      <c r="S120" s="3">
        <f t="shared" si="1"/>
        <v>20</v>
      </c>
      <c r="T120" s="3" t="str">
        <f>_xlfn.XLOOKUP(C120,DB!$A$2:$A$222,DB!$D$2:$D$222,"")</f>
        <v>Sector 2</v>
      </c>
    </row>
    <row r="121" spans="1:20" x14ac:dyDescent="0.2">
      <c r="A121" t="s">
        <v>532</v>
      </c>
      <c r="B121" t="s">
        <v>18</v>
      </c>
      <c r="C121" t="s">
        <v>186</v>
      </c>
      <c r="D121" t="s">
        <v>49</v>
      </c>
      <c r="E121" t="s">
        <v>3703</v>
      </c>
      <c r="F121" s="2">
        <v>46281.873993055553</v>
      </c>
      <c r="G121" t="s">
        <v>22</v>
      </c>
      <c r="H121" t="s">
        <v>4966</v>
      </c>
      <c r="I121" s="3">
        <v>330</v>
      </c>
      <c r="J121" t="s">
        <v>24</v>
      </c>
      <c r="K121" t="s">
        <v>25</v>
      </c>
      <c r="L121" s="3">
        <v>350</v>
      </c>
      <c r="M121" t="s">
        <v>33</v>
      </c>
      <c r="N121" s="2">
        <v>46281.894363425927</v>
      </c>
      <c r="O121" s="3">
        <v>330</v>
      </c>
      <c r="P121" t="s">
        <v>27</v>
      </c>
      <c r="Q121" s="3">
        <v>40</v>
      </c>
      <c r="R121" s="3" t="str">
        <f>IF(OR(G121="12R",G121="12L"),_xlfn.XLOOKUP(C121,DB!$A$2:$A$222,DB!$B$2:$B$222,""),IF(OR(G121="30L",G121="30R"),_xlfn.XLOOKUP(C121,DB!$A$2:$A$222,DB!$C$2:$C$222,""),""))</f>
        <v>OMSUK</v>
      </c>
      <c r="S121" s="3">
        <f t="shared" si="1"/>
        <v>20</v>
      </c>
      <c r="T121" s="3" t="str">
        <f>_xlfn.XLOOKUP(C121,DB!$A$2:$A$222,DB!$D$2:$D$222,"")</f>
        <v>Sector 3</v>
      </c>
    </row>
    <row r="122" spans="1:20" x14ac:dyDescent="0.2">
      <c r="A122" t="s">
        <v>535</v>
      </c>
      <c r="B122" t="s">
        <v>18</v>
      </c>
      <c r="C122" t="s">
        <v>173</v>
      </c>
      <c r="D122" t="s">
        <v>174</v>
      </c>
      <c r="E122" t="s">
        <v>4967</v>
      </c>
      <c r="F122" s="2">
        <v>46281.875567129631</v>
      </c>
      <c r="G122" t="s">
        <v>22</v>
      </c>
      <c r="H122" t="s">
        <v>4968</v>
      </c>
      <c r="I122" s="3">
        <v>360</v>
      </c>
      <c r="J122" t="s">
        <v>24</v>
      </c>
      <c r="K122" t="s">
        <v>25</v>
      </c>
      <c r="L122" s="3">
        <v>528</v>
      </c>
      <c r="M122" t="s">
        <v>177</v>
      </c>
      <c r="N122" s="2">
        <v>46281.902951388889</v>
      </c>
      <c r="O122" s="3">
        <v>320</v>
      </c>
      <c r="P122" t="s">
        <v>27</v>
      </c>
      <c r="Q122" s="3">
        <v>40</v>
      </c>
      <c r="R122" s="3" t="str">
        <f>IF(OR(G122="12R",G122="12L"),_xlfn.XLOOKUP(C122,DB!$A$2:$A$222,DB!$B$2:$B$222,""),IF(OR(G122="30L",G122="30R"),_xlfn.XLOOKUP(C122,DB!$A$2:$A$222,DB!$C$2:$C$222,""),""))</f>
        <v>ENEBA</v>
      </c>
      <c r="S122" s="3">
        <f t="shared" si="1"/>
        <v>21</v>
      </c>
      <c r="T122" s="3" t="str">
        <f>_xlfn.XLOOKUP(C122,DB!$A$2:$A$222,DB!$D$2:$D$222,"")</f>
        <v>Sector 3</v>
      </c>
    </row>
    <row r="123" spans="1:20" x14ac:dyDescent="0.2">
      <c r="A123" t="s">
        <v>888</v>
      </c>
      <c r="B123" t="s">
        <v>18</v>
      </c>
      <c r="C123" t="s">
        <v>889</v>
      </c>
      <c r="D123" t="s">
        <v>890</v>
      </c>
      <c r="E123" t="s">
        <v>1403</v>
      </c>
      <c r="F123" s="2">
        <v>46281.877106481479</v>
      </c>
      <c r="G123" t="s">
        <v>22</v>
      </c>
      <c r="H123" t="s">
        <v>4969</v>
      </c>
      <c r="I123" s="3">
        <v>370</v>
      </c>
      <c r="J123" t="s">
        <v>24</v>
      </c>
      <c r="K123" t="s">
        <v>25</v>
      </c>
      <c r="L123" s="3">
        <v>157</v>
      </c>
      <c r="M123" t="s">
        <v>1645</v>
      </c>
      <c r="N123" s="2">
        <v>46281.886655092596</v>
      </c>
      <c r="O123" s="3">
        <v>263</v>
      </c>
      <c r="P123" t="s">
        <v>46</v>
      </c>
      <c r="Q123" s="3">
        <v>190</v>
      </c>
      <c r="R123" s="3" t="str">
        <f>IF(OR(G123="12R",G123="12L"),_xlfn.XLOOKUP(C123,DB!$A$2:$A$222,DB!$B$2:$B$222,""),IF(OR(G123="30L",G123="30R"),_xlfn.XLOOKUP(C123,DB!$A$2:$A$222,DB!$C$2:$C$222,""),""))</f>
        <v>CZM</v>
      </c>
      <c r="S123" s="3">
        <f t="shared" si="1"/>
        <v>21</v>
      </c>
      <c r="T123" s="3" t="str">
        <f>_xlfn.XLOOKUP(C123,DB!$A$2:$A$222,DB!$D$2:$D$222,"")</f>
        <v>Sector 7</v>
      </c>
    </row>
    <row r="124" spans="1:20" x14ac:dyDescent="0.2">
      <c r="A124" t="s">
        <v>525</v>
      </c>
      <c r="B124" t="s">
        <v>18</v>
      </c>
      <c r="C124" t="s">
        <v>341</v>
      </c>
      <c r="D124" t="s">
        <v>155</v>
      </c>
      <c r="E124" t="s">
        <v>1906</v>
      </c>
      <c r="F124" s="2">
        <v>46281.878993055558</v>
      </c>
      <c r="G124" t="s">
        <v>22</v>
      </c>
      <c r="H124" t="s">
        <v>4970</v>
      </c>
      <c r="I124" s="3">
        <v>400</v>
      </c>
      <c r="J124" t="s">
        <v>24</v>
      </c>
      <c r="K124" t="s">
        <v>25</v>
      </c>
      <c r="L124" s="3">
        <v>525</v>
      </c>
      <c r="M124" t="s">
        <v>177</v>
      </c>
      <c r="N124" s="2">
        <v>46281.906701388885</v>
      </c>
      <c r="O124" s="3">
        <v>400</v>
      </c>
      <c r="P124" t="s">
        <v>27</v>
      </c>
      <c r="Q124" s="3">
        <v>40</v>
      </c>
      <c r="R124" s="3" t="str">
        <f>IF(OR(G124="12R",G124="12L"),_xlfn.XLOOKUP(C124,DB!$A$2:$A$222,DB!$B$2:$B$222,""),IF(OR(G124="30L",G124="30R"),_xlfn.XLOOKUP(C124,DB!$A$2:$A$222,DB!$C$2:$C$222,""),""))</f>
        <v>ENEBA</v>
      </c>
      <c r="S124" s="3">
        <f t="shared" si="1"/>
        <v>21</v>
      </c>
      <c r="T124" s="3" t="str">
        <f>_xlfn.XLOOKUP(C124,DB!$A$2:$A$222,DB!$D$2:$D$222,"")</f>
        <v>Sector 3</v>
      </c>
    </row>
    <row r="125" spans="1:20" x14ac:dyDescent="0.2">
      <c r="A125" t="s">
        <v>905</v>
      </c>
      <c r="B125" t="s">
        <v>18</v>
      </c>
      <c r="C125" t="s">
        <v>906</v>
      </c>
      <c r="D125" t="s">
        <v>630</v>
      </c>
      <c r="E125" t="s">
        <v>907</v>
      </c>
      <c r="F125" s="2">
        <v>46281.880659722221</v>
      </c>
      <c r="G125" t="s">
        <v>22</v>
      </c>
      <c r="H125" t="s">
        <v>4971</v>
      </c>
      <c r="I125" s="3">
        <v>390</v>
      </c>
      <c r="J125" t="s">
        <v>24</v>
      </c>
      <c r="K125" t="s">
        <v>25</v>
      </c>
      <c r="L125" s="3">
        <v>320</v>
      </c>
      <c r="M125" t="s">
        <v>4972</v>
      </c>
      <c r="N125" s="2">
        <v>46281.898622685185</v>
      </c>
      <c r="O125" s="3">
        <v>370</v>
      </c>
      <c r="P125" t="s">
        <v>46</v>
      </c>
      <c r="Q125" s="3">
        <v>40</v>
      </c>
      <c r="R125" s="3" t="str">
        <f>IF(OR(G125="12R",G125="12L"),_xlfn.XLOOKUP(C125,DB!$A$2:$A$222,DB!$B$2:$B$222,""),IF(OR(G125="30L",G125="30R"),_xlfn.XLOOKUP(C125,DB!$A$2:$A$222,DB!$C$2:$C$222,""),""))</f>
        <v>NUDAL</v>
      </c>
      <c r="S125" s="3">
        <f t="shared" si="1"/>
        <v>21</v>
      </c>
      <c r="T125" s="3" t="str">
        <f>_xlfn.XLOOKUP(C125,DB!$A$2:$A$222,DB!$D$2:$D$222,"")</f>
        <v>Sector 3</v>
      </c>
    </row>
    <row r="126" spans="1:20" x14ac:dyDescent="0.2">
      <c r="A126" t="s">
        <v>520</v>
      </c>
      <c r="B126" t="s">
        <v>18</v>
      </c>
      <c r="C126" t="s">
        <v>521</v>
      </c>
      <c r="D126" t="s">
        <v>36</v>
      </c>
      <c r="E126" t="s">
        <v>4973</v>
      </c>
      <c r="F126" s="2">
        <v>46281.882638888892</v>
      </c>
      <c r="G126" t="s">
        <v>22</v>
      </c>
      <c r="H126" t="s">
        <v>4974</v>
      </c>
      <c r="I126" s="3">
        <v>330</v>
      </c>
      <c r="J126" t="s">
        <v>24</v>
      </c>
      <c r="K126" t="s">
        <v>25</v>
      </c>
      <c r="L126" s="3">
        <v>212</v>
      </c>
      <c r="M126" t="s">
        <v>965</v>
      </c>
      <c r="N126" s="2">
        <v>46281.895821759259</v>
      </c>
      <c r="O126" s="3">
        <v>293</v>
      </c>
      <c r="P126" t="s">
        <v>27</v>
      </c>
      <c r="Q126" s="3">
        <v>190</v>
      </c>
      <c r="R126" s="3" t="str">
        <f>IF(OR(G126="12R",G126="12L"),_xlfn.XLOOKUP(C126,DB!$A$2:$A$222,DB!$B$2:$B$222,""),IF(OR(G126="30L",G126="30R"),_xlfn.XLOOKUP(C126,DB!$A$2:$A$222,DB!$C$2:$C$222,""),""))</f>
        <v>CZM</v>
      </c>
      <c r="S126" s="3">
        <f t="shared" si="1"/>
        <v>21</v>
      </c>
      <c r="T126" s="3" t="str">
        <f>_xlfn.XLOOKUP(C126,DB!$A$2:$A$222,DB!$D$2:$D$222,"")</f>
        <v>Sector 7</v>
      </c>
    </row>
    <row r="127" spans="1:20" x14ac:dyDescent="0.2">
      <c r="A127" t="s">
        <v>550</v>
      </c>
      <c r="B127" t="s">
        <v>18</v>
      </c>
      <c r="C127" t="s">
        <v>551</v>
      </c>
      <c r="D127" t="s">
        <v>30</v>
      </c>
      <c r="E127" t="s">
        <v>4975</v>
      </c>
      <c r="F127" s="2">
        <v>46281.88349537037</v>
      </c>
      <c r="G127" t="s">
        <v>22</v>
      </c>
      <c r="H127" t="s">
        <v>4976</v>
      </c>
      <c r="I127" s="3">
        <v>360</v>
      </c>
      <c r="J127" t="s">
        <v>24</v>
      </c>
      <c r="K127" t="s">
        <v>25</v>
      </c>
      <c r="L127" s="3">
        <v>535</v>
      </c>
      <c r="M127" t="s">
        <v>177</v>
      </c>
      <c r="N127" s="2">
        <v>46281.912523148145</v>
      </c>
      <c r="O127" s="3">
        <v>360</v>
      </c>
      <c r="P127" t="s">
        <v>27</v>
      </c>
      <c r="Q127" s="3">
        <v>40</v>
      </c>
      <c r="R127" s="3" t="str">
        <f>IF(OR(G127="12R",G127="12L"),_xlfn.XLOOKUP(C127,DB!$A$2:$A$222,DB!$B$2:$B$222,""),IF(OR(G127="30L",G127="30R"),_xlfn.XLOOKUP(C127,DB!$A$2:$A$222,DB!$C$2:$C$222,""),""))</f>
        <v>OMSUK</v>
      </c>
      <c r="S127" s="3">
        <f t="shared" si="1"/>
        <v>21</v>
      </c>
      <c r="T127" s="3" t="str">
        <f>_xlfn.XLOOKUP(C127,DB!$A$2:$A$222,DB!$D$2:$D$222,"")</f>
        <v>Sector 3</v>
      </c>
    </row>
    <row r="128" spans="1:20" x14ac:dyDescent="0.2">
      <c r="A128" t="s">
        <v>169</v>
      </c>
      <c r="B128" t="s">
        <v>18</v>
      </c>
      <c r="C128" t="s">
        <v>48</v>
      </c>
      <c r="D128" t="s">
        <v>49</v>
      </c>
      <c r="E128" t="s">
        <v>170</v>
      </c>
      <c r="F128" s="2">
        <v>46281.88585648148</v>
      </c>
      <c r="G128" t="s">
        <v>22</v>
      </c>
      <c r="H128" t="s">
        <v>4977</v>
      </c>
      <c r="I128" s="3">
        <v>360</v>
      </c>
      <c r="J128" t="s">
        <v>24</v>
      </c>
      <c r="K128" t="s">
        <v>25</v>
      </c>
      <c r="L128" s="3">
        <v>868</v>
      </c>
      <c r="M128" t="s">
        <v>52</v>
      </c>
      <c r="N128" s="2">
        <v>46281.931296296294</v>
      </c>
      <c r="O128" s="3">
        <v>360</v>
      </c>
      <c r="P128" t="s">
        <v>27</v>
      </c>
      <c r="Q128" s="3">
        <v>190</v>
      </c>
      <c r="R128" s="3" t="str">
        <f>IF(OR(G128="12R",G128="12L"),_xlfn.XLOOKUP(C128,DB!$A$2:$A$222,DB!$B$2:$B$222,""),IF(OR(G128="30L",G128="30R"),_xlfn.XLOOKUP(C128,DB!$A$2:$A$222,DB!$C$2:$C$222,""),""))</f>
        <v>UDGUV</v>
      </c>
      <c r="S128" s="3">
        <f t="shared" si="1"/>
        <v>21</v>
      </c>
      <c r="T128" s="3" t="str">
        <f>_xlfn.XLOOKUP(C128,DB!$A$2:$A$222,DB!$D$2:$D$222,"")</f>
        <v>Sector 2</v>
      </c>
    </row>
    <row r="129" spans="1:20" x14ac:dyDescent="0.2">
      <c r="A129" t="s">
        <v>542</v>
      </c>
      <c r="B129" t="s">
        <v>18</v>
      </c>
      <c r="C129" t="s">
        <v>543</v>
      </c>
      <c r="D129" t="s">
        <v>165</v>
      </c>
      <c r="E129" t="s">
        <v>4749</v>
      </c>
      <c r="F129" s="2">
        <v>46281.889189814814</v>
      </c>
      <c r="G129" t="s">
        <v>22</v>
      </c>
      <c r="H129" t="s">
        <v>4978</v>
      </c>
      <c r="I129" s="3">
        <v>340</v>
      </c>
      <c r="J129" t="s">
        <v>24</v>
      </c>
      <c r="K129" t="s">
        <v>25</v>
      </c>
      <c r="L129" s="3">
        <v>545</v>
      </c>
      <c r="M129" t="s">
        <v>177</v>
      </c>
      <c r="N129" s="2">
        <v>46281.916921296295</v>
      </c>
      <c r="O129" s="3">
        <v>340</v>
      </c>
      <c r="P129" t="s">
        <v>27</v>
      </c>
      <c r="Q129" s="3">
        <v>40</v>
      </c>
      <c r="R129" s="3" t="str">
        <f>IF(OR(G129="12R",G129="12L"),_xlfn.XLOOKUP(C129,DB!$A$2:$A$222,DB!$B$2:$B$222,""),IF(OR(G129="30L",G129="30R"),_xlfn.XLOOKUP(C129,DB!$A$2:$A$222,DB!$C$2:$C$222,""),""))</f>
        <v>OMSUK</v>
      </c>
      <c r="S129" s="3">
        <f t="shared" si="1"/>
        <v>21</v>
      </c>
      <c r="T129" s="3" t="str">
        <f>_xlfn.XLOOKUP(C129,DB!$A$2:$A$222,DB!$D$2:$D$222,"")</f>
        <v>Sector 3</v>
      </c>
    </row>
    <row r="130" spans="1:20" x14ac:dyDescent="0.2">
      <c r="A130" t="s">
        <v>566</v>
      </c>
      <c r="B130" t="s">
        <v>18</v>
      </c>
      <c r="C130" t="s">
        <v>19</v>
      </c>
      <c r="D130" t="s">
        <v>36</v>
      </c>
      <c r="E130" t="s">
        <v>488</v>
      </c>
      <c r="F130" s="2">
        <v>46281.903993055559</v>
      </c>
      <c r="G130" t="s">
        <v>22</v>
      </c>
      <c r="H130" t="s">
        <v>4979</v>
      </c>
      <c r="I130" s="3">
        <v>360</v>
      </c>
      <c r="J130" t="s">
        <v>24</v>
      </c>
      <c r="K130" t="s">
        <v>25</v>
      </c>
      <c r="L130" s="3">
        <v>870</v>
      </c>
      <c r="M130" t="s">
        <v>26</v>
      </c>
      <c r="N130" s="2">
        <v>46281.949861111112</v>
      </c>
      <c r="O130" s="3">
        <v>360</v>
      </c>
      <c r="P130" t="s">
        <v>27</v>
      </c>
      <c r="Q130" s="3">
        <v>190</v>
      </c>
      <c r="R130" s="3" t="str">
        <f>IF(OR(G130="12R",G130="12L"),_xlfn.XLOOKUP(C130,DB!$A$2:$A$222,DB!$B$2:$B$222,""),IF(OR(G130="30L",G130="30R"),_xlfn.XLOOKUP(C130,DB!$A$2:$A$222,DB!$C$2:$C$222,""),""))</f>
        <v>UDGUV</v>
      </c>
      <c r="S130" s="3">
        <f t="shared" si="1"/>
        <v>21</v>
      </c>
      <c r="T130" s="3" t="str">
        <f>_xlfn.XLOOKUP(C130,DB!$A$2:$A$222,DB!$D$2:$D$222,"")</f>
        <v>Sector 2</v>
      </c>
    </row>
    <row r="131" spans="1:20" x14ac:dyDescent="0.2">
      <c r="A131" t="s">
        <v>927</v>
      </c>
      <c r="B131" t="s">
        <v>18</v>
      </c>
      <c r="C131" t="s">
        <v>928</v>
      </c>
      <c r="D131" t="s">
        <v>421</v>
      </c>
      <c r="E131" t="s">
        <v>518</v>
      </c>
      <c r="F131" s="2">
        <v>46281.908194444448</v>
      </c>
      <c r="G131" t="s">
        <v>22</v>
      </c>
      <c r="H131" t="s">
        <v>4980</v>
      </c>
      <c r="I131" s="3">
        <v>370</v>
      </c>
      <c r="J131" t="s">
        <v>24</v>
      </c>
      <c r="K131" t="s">
        <v>25</v>
      </c>
      <c r="L131" s="3">
        <v>387</v>
      </c>
      <c r="M131" t="s">
        <v>4981</v>
      </c>
      <c r="N131" s="2">
        <v>46281.929074074076</v>
      </c>
      <c r="O131" s="3">
        <v>370</v>
      </c>
      <c r="P131" t="s">
        <v>46</v>
      </c>
      <c r="Q131" s="3">
        <v>40</v>
      </c>
      <c r="R131" s="3" t="str">
        <f>IF(OR(G131="12R",G131="12L"),_xlfn.XLOOKUP(C131,DB!$A$2:$A$222,DB!$B$2:$B$222,""),IF(OR(G131="30L",G131="30R"),_xlfn.XLOOKUP(C131,DB!$A$2:$A$222,DB!$C$2:$C$222,""),""))</f>
        <v>NUDAL</v>
      </c>
      <c r="S131" s="3">
        <f t="shared" ref="S131:S194" si="2">HOUR(F131)</f>
        <v>21</v>
      </c>
      <c r="T131" s="3" t="str">
        <f>_xlfn.XLOOKUP(C131,DB!$A$2:$A$222,DB!$D$2:$D$222,"")</f>
        <v>Sector 3</v>
      </c>
    </row>
    <row r="132" spans="1:20" x14ac:dyDescent="0.2">
      <c r="A132" t="s">
        <v>921</v>
      </c>
      <c r="B132" t="s">
        <v>18</v>
      </c>
      <c r="C132" t="s">
        <v>318</v>
      </c>
      <c r="D132" t="s">
        <v>30</v>
      </c>
      <c r="E132" t="s">
        <v>3301</v>
      </c>
      <c r="F132" s="2">
        <v>46281.909837962965</v>
      </c>
      <c r="G132" t="s">
        <v>22</v>
      </c>
      <c r="H132" t="s">
        <v>4982</v>
      </c>
      <c r="I132" s="3">
        <v>390</v>
      </c>
      <c r="J132" t="s">
        <v>24</v>
      </c>
      <c r="K132" t="s">
        <v>25</v>
      </c>
      <c r="L132" s="3">
        <v>159</v>
      </c>
      <c r="M132" t="s">
        <v>4983</v>
      </c>
      <c r="N132" s="2">
        <v>46281.920624999999</v>
      </c>
      <c r="O132" s="3">
        <v>256</v>
      </c>
      <c r="P132" t="s">
        <v>27</v>
      </c>
      <c r="Q132" s="3">
        <v>190</v>
      </c>
      <c r="R132" s="3" t="str">
        <f>IF(OR(G132="12R",G132="12L"),_xlfn.XLOOKUP(C132,DB!$A$2:$A$222,DB!$B$2:$B$222,""),IF(OR(G132="30L",G132="30R"),_xlfn.XLOOKUP(C132,DB!$A$2:$A$222,DB!$C$2:$C$222,""),""))</f>
        <v>HECAT</v>
      </c>
      <c r="S132" s="3">
        <f t="shared" si="2"/>
        <v>21</v>
      </c>
      <c r="T132" s="3" t="str">
        <f>_xlfn.XLOOKUP(C132,DB!$A$2:$A$222,DB!$D$2:$D$222,"")</f>
        <v>Sector 7</v>
      </c>
    </row>
    <row r="133" spans="1:20" x14ac:dyDescent="0.2">
      <c r="A133" t="s">
        <v>569</v>
      </c>
      <c r="B133" t="s">
        <v>18</v>
      </c>
      <c r="C133" t="s">
        <v>154</v>
      </c>
      <c r="D133" t="s">
        <v>174</v>
      </c>
      <c r="E133" t="s">
        <v>4984</v>
      </c>
      <c r="F133" s="2">
        <v>46281.911712962959</v>
      </c>
      <c r="G133" t="s">
        <v>22</v>
      </c>
      <c r="H133" t="s">
        <v>4985</v>
      </c>
      <c r="I133" s="3">
        <v>350</v>
      </c>
      <c r="J133" t="s">
        <v>24</v>
      </c>
      <c r="K133" t="s">
        <v>25</v>
      </c>
      <c r="L133" s="3">
        <v>153</v>
      </c>
      <c r="M133" t="s">
        <v>4986</v>
      </c>
      <c r="N133" s="2">
        <v>46281.9219212963</v>
      </c>
      <c r="O133" s="3">
        <v>306</v>
      </c>
      <c r="P133" t="s">
        <v>27</v>
      </c>
      <c r="Q133" s="3">
        <v>190</v>
      </c>
      <c r="R133" s="3" t="str">
        <f>IF(OR(G133="12R",G133="12L"),_xlfn.XLOOKUP(C133,DB!$A$2:$A$222,DB!$B$2:$B$222,""),IF(OR(G133="30L",G133="30R"),_xlfn.XLOOKUP(C133,DB!$A$2:$A$222,DB!$C$2:$C$222,""),""))</f>
        <v>TAKUX</v>
      </c>
      <c r="S133" s="3">
        <f t="shared" si="2"/>
        <v>21</v>
      </c>
      <c r="T133" s="3" t="str">
        <f>_xlfn.XLOOKUP(C133,DB!$A$2:$A$222,DB!$D$2:$D$222,"")</f>
        <v>Sector 7</v>
      </c>
    </row>
    <row r="134" spans="1:20" x14ac:dyDescent="0.2">
      <c r="A134" t="s">
        <v>572</v>
      </c>
      <c r="B134" t="s">
        <v>18</v>
      </c>
      <c r="C134" t="s">
        <v>333</v>
      </c>
      <c r="D134" t="s">
        <v>36</v>
      </c>
      <c r="E134" t="s">
        <v>4987</v>
      </c>
      <c r="F134" s="2">
        <v>46281.914861111109</v>
      </c>
      <c r="G134" t="s">
        <v>22</v>
      </c>
      <c r="H134" t="s">
        <v>4988</v>
      </c>
      <c r="I134" s="3">
        <v>350</v>
      </c>
      <c r="J134" t="s">
        <v>24</v>
      </c>
      <c r="K134" t="s">
        <v>25</v>
      </c>
      <c r="L134" s="3">
        <v>149</v>
      </c>
      <c r="M134" t="s">
        <v>158</v>
      </c>
      <c r="N134" s="2">
        <v>46281.925069444442</v>
      </c>
      <c r="O134" s="3">
        <v>267</v>
      </c>
      <c r="P134" t="s">
        <v>27</v>
      </c>
      <c r="Q134" s="3">
        <v>190</v>
      </c>
      <c r="R134" s="3" t="str">
        <f>IF(OR(G134="12R",G134="12L"),_xlfn.XLOOKUP(C134,DB!$A$2:$A$222,DB!$B$2:$B$222,""),IF(OR(G134="30L",G134="30R"),_xlfn.XLOOKUP(C134,DB!$A$2:$A$222,DB!$C$2:$C$222,""),""))</f>
        <v>TAKUX</v>
      </c>
      <c r="S134" s="3">
        <f t="shared" si="2"/>
        <v>21</v>
      </c>
      <c r="T134" s="3" t="str">
        <f>_xlfn.XLOOKUP(C134,DB!$A$2:$A$222,DB!$D$2:$D$222,"")</f>
        <v>Sector 7</v>
      </c>
    </row>
    <row r="135" spans="1:20" x14ac:dyDescent="0.2">
      <c r="A135" t="s">
        <v>547</v>
      </c>
      <c r="B135" t="s">
        <v>18</v>
      </c>
      <c r="C135" t="s">
        <v>35</v>
      </c>
      <c r="D135" t="s">
        <v>65</v>
      </c>
      <c r="E135" t="s">
        <v>232</v>
      </c>
      <c r="F135" s="2">
        <v>46281.917708333334</v>
      </c>
      <c r="G135" t="s">
        <v>22</v>
      </c>
      <c r="H135" t="s">
        <v>4989</v>
      </c>
      <c r="I135" s="3">
        <v>380</v>
      </c>
      <c r="J135" t="s">
        <v>24</v>
      </c>
      <c r="K135" t="s">
        <v>216</v>
      </c>
      <c r="L135" s="3">
        <v>857</v>
      </c>
      <c r="M135" t="s">
        <v>39</v>
      </c>
      <c r="N135" s="2">
        <v>46281.964884259258</v>
      </c>
      <c r="O135" s="3">
        <v>360</v>
      </c>
      <c r="P135" t="s">
        <v>27</v>
      </c>
      <c r="Q135" s="3">
        <v>190</v>
      </c>
      <c r="R135" s="3" t="str">
        <f>IF(OR(G135="12R",G135="12L"),_xlfn.XLOOKUP(C135,DB!$A$2:$A$222,DB!$B$2:$B$222,""),IF(OR(G135="30L",G135="30R"),_xlfn.XLOOKUP(C135,DB!$A$2:$A$222,DB!$C$2:$C$222,""),""))</f>
        <v>UDGUV</v>
      </c>
      <c r="S135" s="3">
        <f t="shared" si="2"/>
        <v>22</v>
      </c>
      <c r="T135" s="3" t="str">
        <f>_xlfn.XLOOKUP(C135,DB!$A$2:$A$222,DB!$D$2:$D$222,"")</f>
        <v>Sector 2</v>
      </c>
    </row>
    <row r="136" spans="1:20" x14ac:dyDescent="0.2">
      <c r="A136" t="s">
        <v>796</v>
      </c>
      <c r="B136" t="s">
        <v>18</v>
      </c>
      <c r="C136" t="s">
        <v>18</v>
      </c>
      <c r="D136" t="s">
        <v>797</v>
      </c>
      <c r="F136" s="2">
        <v>46281.920810185184</v>
      </c>
      <c r="G136" t="s">
        <v>22</v>
      </c>
      <c r="H136" t="s">
        <v>4990</v>
      </c>
      <c r="I136" s="3">
        <v>15</v>
      </c>
      <c r="J136" t="s">
        <v>196</v>
      </c>
      <c r="K136" t="s">
        <v>62</v>
      </c>
      <c r="L136" s="3">
        <v>132</v>
      </c>
      <c r="M136" t="s">
        <v>18</v>
      </c>
      <c r="N136" s="2">
        <v>46281.956701388888</v>
      </c>
      <c r="O136" s="3">
        <v>0</v>
      </c>
      <c r="P136" t="s">
        <v>192</v>
      </c>
      <c r="Q136" s="3">
        <v>15</v>
      </c>
      <c r="R136" s="3" t="str">
        <f>IF(OR(G136="12R",G136="12L"),_xlfn.XLOOKUP(C136,DB!$A$2:$A$222,DB!$B$2:$B$222,""),IF(OR(G136="30L",G136="30R"),_xlfn.XLOOKUP(C136,DB!$A$2:$A$222,DB!$C$2:$C$222,""),""))</f>
        <v/>
      </c>
      <c r="S136" s="3">
        <f t="shared" si="2"/>
        <v>22</v>
      </c>
      <c r="T136" s="3" t="str">
        <f>_xlfn.XLOOKUP(C136,DB!$A$2:$A$222,DB!$D$2:$D$222,"")</f>
        <v/>
      </c>
    </row>
    <row r="137" spans="1:20" x14ac:dyDescent="0.2">
      <c r="A137" t="s">
        <v>575</v>
      </c>
      <c r="B137" t="s">
        <v>18</v>
      </c>
      <c r="C137" t="s">
        <v>95</v>
      </c>
      <c r="D137" t="s">
        <v>36</v>
      </c>
      <c r="E137" t="s">
        <v>731</v>
      </c>
      <c r="F137" s="2">
        <v>46281.923321759263</v>
      </c>
      <c r="G137" t="s">
        <v>22</v>
      </c>
      <c r="H137" t="s">
        <v>4991</v>
      </c>
      <c r="I137" s="3">
        <v>380</v>
      </c>
      <c r="J137" t="s">
        <v>24</v>
      </c>
      <c r="K137" t="s">
        <v>25</v>
      </c>
      <c r="L137" s="3">
        <v>730</v>
      </c>
      <c r="M137" t="s">
        <v>95</v>
      </c>
      <c r="N137" s="2">
        <v>46281.978194444448</v>
      </c>
      <c r="O137" s="3">
        <v>0</v>
      </c>
      <c r="P137" t="s">
        <v>27</v>
      </c>
      <c r="Q137" s="3">
        <v>190</v>
      </c>
      <c r="R137" s="3" t="str">
        <f>IF(OR(G137="12R",G137="12L"),_xlfn.XLOOKUP(C137,DB!$A$2:$A$222,DB!$B$2:$B$222,""),IF(OR(G137="30L",G137="30R"),_xlfn.XLOOKUP(C137,DB!$A$2:$A$222,DB!$C$2:$C$222,""),""))</f>
        <v>UDGUV</v>
      </c>
      <c r="S137" s="3">
        <f t="shared" si="2"/>
        <v>22</v>
      </c>
      <c r="T137" s="3" t="str">
        <f>_xlfn.XLOOKUP(C137,DB!$A$2:$A$222,DB!$D$2:$D$222,"")</f>
        <v>Sector 2</v>
      </c>
    </row>
    <row r="138" spans="1:20" x14ac:dyDescent="0.2">
      <c r="A138" t="s">
        <v>585</v>
      </c>
      <c r="B138" t="s">
        <v>18</v>
      </c>
      <c r="C138" t="s">
        <v>164</v>
      </c>
      <c r="D138" t="s">
        <v>49</v>
      </c>
      <c r="E138" t="s">
        <v>2846</v>
      </c>
      <c r="F138" s="2">
        <v>46281.933946759258</v>
      </c>
      <c r="G138" t="s">
        <v>22</v>
      </c>
      <c r="H138" t="s">
        <v>4992</v>
      </c>
      <c r="I138" s="3">
        <v>400</v>
      </c>
      <c r="J138" t="s">
        <v>24</v>
      </c>
      <c r="K138" t="s">
        <v>25</v>
      </c>
      <c r="L138" s="3">
        <v>528</v>
      </c>
      <c r="M138" t="s">
        <v>177</v>
      </c>
      <c r="N138" s="2">
        <v>46281.962245370371</v>
      </c>
      <c r="O138" s="3">
        <v>400</v>
      </c>
      <c r="P138" t="s">
        <v>27</v>
      </c>
      <c r="Q138" s="3">
        <v>40</v>
      </c>
      <c r="R138" s="3" t="str">
        <f>IF(OR(G138="12R",G138="12L"),_xlfn.XLOOKUP(C138,DB!$A$2:$A$222,DB!$B$2:$B$222,""),IF(OR(G138="30L",G138="30R"),_xlfn.XLOOKUP(C138,DB!$A$2:$A$222,DB!$C$2:$C$222,""),""))</f>
        <v>ENEBA</v>
      </c>
      <c r="S138" s="3">
        <f t="shared" si="2"/>
        <v>22</v>
      </c>
      <c r="T138" s="3" t="str">
        <f>_xlfn.XLOOKUP(C138,DB!$A$2:$A$222,DB!$D$2:$D$222,"")</f>
        <v>Sector 3</v>
      </c>
    </row>
    <row r="139" spans="1:20" x14ac:dyDescent="0.2">
      <c r="A139" t="s">
        <v>483</v>
      </c>
      <c r="B139" t="s">
        <v>18</v>
      </c>
      <c r="C139" t="s">
        <v>48</v>
      </c>
      <c r="D139" t="s">
        <v>20</v>
      </c>
      <c r="E139" t="s">
        <v>70</v>
      </c>
      <c r="F139" s="2">
        <v>46281.936481481483</v>
      </c>
      <c r="G139" t="s">
        <v>22</v>
      </c>
      <c r="H139" t="s">
        <v>4993</v>
      </c>
      <c r="I139" s="3">
        <v>360</v>
      </c>
      <c r="J139" t="s">
        <v>24</v>
      </c>
      <c r="K139" t="s">
        <v>25</v>
      </c>
      <c r="L139" s="3">
        <v>884</v>
      </c>
      <c r="M139" t="s">
        <v>52</v>
      </c>
      <c r="N139" s="2">
        <v>46281.981770833336</v>
      </c>
      <c r="O139" s="3">
        <v>360</v>
      </c>
      <c r="P139" t="s">
        <v>27</v>
      </c>
      <c r="Q139" s="3">
        <v>190</v>
      </c>
      <c r="R139" s="3" t="str">
        <f>IF(OR(G139="12R",G139="12L"),_xlfn.XLOOKUP(C139,DB!$A$2:$A$222,DB!$B$2:$B$222,""),IF(OR(G139="30L",G139="30R"),_xlfn.XLOOKUP(C139,DB!$A$2:$A$222,DB!$C$2:$C$222,""),""))</f>
        <v>UDGUV</v>
      </c>
      <c r="S139" s="3">
        <f t="shared" si="2"/>
        <v>22</v>
      </c>
      <c r="T139" s="3" t="str">
        <f>_xlfn.XLOOKUP(C139,DB!$A$2:$A$222,DB!$D$2:$D$222,"")</f>
        <v>Sector 2</v>
      </c>
    </row>
    <row r="140" spans="1:20" x14ac:dyDescent="0.2">
      <c r="A140" t="s">
        <v>944</v>
      </c>
      <c r="B140" t="s">
        <v>18</v>
      </c>
      <c r="C140" t="s">
        <v>449</v>
      </c>
      <c r="D140" t="s">
        <v>65</v>
      </c>
      <c r="E140" t="s">
        <v>1424</v>
      </c>
      <c r="F140" s="2">
        <v>46281.941203703704</v>
      </c>
      <c r="G140" t="s">
        <v>22</v>
      </c>
      <c r="H140" t="s">
        <v>4994</v>
      </c>
      <c r="I140" s="3">
        <v>360</v>
      </c>
      <c r="J140" t="s">
        <v>24</v>
      </c>
      <c r="K140" t="s">
        <v>25</v>
      </c>
      <c r="L140" s="3">
        <v>959</v>
      </c>
      <c r="M140" t="s">
        <v>4995</v>
      </c>
      <c r="N140" s="2">
        <v>46281.992106481484</v>
      </c>
      <c r="O140" s="3">
        <v>360</v>
      </c>
      <c r="P140" t="s">
        <v>27</v>
      </c>
      <c r="Q140" s="3">
        <v>190</v>
      </c>
      <c r="R140" s="3" t="str">
        <f>IF(OR(G140="12R",G140="12L"),_xlfn.XLOOKUP(C140,DB!$A$2:$A$222,DB!$B$2:$B$222,""),IF(OR(G140="30L",G140="30R"),_xlfn.XLOOKUP(C140,DB!$A$2:$A$222,DB!$C$2:$C$222,""),""))</f>
        <v>UDGUV</v>
      </c>
      <c r="S140" s="3">
        <f t="shared" si="2"/>
        <v>22</v>
      </c>
      <c r="T140" s="3" t="str">
        <f>_xlfn.XLOOKUP(C140,DB!$A$2:$A$222,DB!$D$2:$D$222,"")</f>
        <v>Sector 2</v>
      </c>
    </row>
    <row r="141" spans="1:20" x14ac:dyDescent="0.2">
      <c r="A141" t="s">
        <v>588</v>
      </c>
      <c r="B141" t="s">
        <v>18</v>
      </c>
      <c r="C141" t="s">
        <v>589</v>
      </c>
      <c r="D141" t="s">
        <v>36</v>
      </c>
      <c r="E141" t="s">
        <v>4387</v>
      </c>
      <c r="F141" s="2">
        <v>46281.946435185186</v>
      </c>
      <c r="G141" t="s">
        <v>22</v>
      </c>
      <c r="H141" t="s">
        <v>4996</v>
      </c>
      <c r="I141" s="3">
        <v>360</v>
      </c>
      <c r="J141" t="s">
        <v>24</v>
      </c>
      <c r="K141" t="s">
        <v>25</v>
      </c>
      <c r="L141" s="3">
        <v>875</v>
      </c>
      <c r="M141" t="s">
        <v>4997</v>
      </c>
      <c r="N141" s="2">
        <v>46281.992071759261</v>
      </c>
      <c r="O141" s="3">
        <v>360</v>
      </c>
      <c r="P141" t="s">
        <v>27</v>
      </c>
      <c r="Q141" s="3">
        <v>190</v>
      </c>
      <c r="R141" s="3" t="str">
        <f>IF(OR(G141="12R",G141="12L"),_xlfn.XLOOKUP(C141,DB!$A$2:$A$222,DB!$B$2:$B$222,""),IF(OR(G141="30L",G141="30R"),_xlfn.XLOOKUP(C141,DB!$A$2:$A$222,DB!$C$2:$C$222,""),""))</f>
        <v>UDGUV</v>
      </c>
      <c r="S141" s="3">
        <f t="shared" si="2"/>
        <v>22</v>
      </c>
      <c r="T141" s="3" t="str">
        <f>_xlfn.XLOOKUP(C141,DB!$A$2:$A$222,DB!$D$2:$D$222,"")</f>
        <v>Sector 2</v>
      </c>
    </row>
    <row r="142" spans="1:20" x14ac:dyDescent="0.2">
      <c r="A142" t="s">
        <v>596</v>
      </c>
      <c r="B142" t="s">
        <v>18</v>
      </c>
      <c r="C142" t="s">
        <v>337</v>
      </c>
      <c r="D142" t="s">
        <v>65</v>
      </c>
      <c r="E142" t="s">
        <v>2651</v>
      </c>
      <c r="F142" s="2">
        <v>46281.948113425926</v>
      </c>
      <c r="G142" t="s">
        <v>22</v>
      </c>
      <c r="H142" t="s">
        <v>4998</v>
      </c>
      <c r="I142" s="3">
        <v>380</v>
      </c>
      <c r="J142" t="s">
        <v>24</v>
      </c>
      <c r="K142" t="s">
        <v>25</v>
      </c>
      <c r="L142" s="3">
        <v>860</v>
      </c>
      <c r="M142" t="s">
        <v>52</v>
      </c>
      <c r="N142" s="2">
        <v>46281.993275462963</v>
      </c>
      <c r="O142" s="3">
        <v>380</v>
      </c>
      <c r="P142" t="s">
        <v>27</v>
      </c>
      <c r="Q142" s="3">
        <v>190</v>
      </c>
      <c r="R142" s="3" t="str">
        <f>IF(OR(G142="12R",G142="12L"),_xlfn.XLOOKUP(C142,DB!$A$2:$A$222,DB!$B$2:$B$222,""),IF(OR(G142="30L",G142="30R"),_xlfn.XLOOKUP(C142,DB!$A$2:$A$222,DB!$C$2:$C$222,""),""))</f>
        <v>UDGUV</v>
      </c>
      <c r="S142" s="3">
        <f t="shared" si="2"/>
        <v>22</v>
      </c>
      <c r="T142" s="3" t="str">
        <f>_xlfn.XLOOKUP(C142,DB!$A$2:$A$222,DB!$D$2:$D$222,"")</f>
        <v>Sector 2</v>
      </c>
    </row>
    <row r="143" spans="1:20" x14ac:dyDescent="0.2">
      <c r="A143" t="s">
        <v>949</v>
      </c>
      <c r="B143" t="s">
        <v>18</v>
      </c>
      <c r="C143" t="s">
        <v>113</v>
      </c>
      <c r="D143" t="s">
        <v>114</v>
      </c>
      <c r="E143" t="s">
        <v>2978</v>
      </c>
      <c r="F143" s="2">
        <v>46281.951041666667</v>
      </c>
      <c r="G143" t="s">
        <v>22</v>
      </c>
      <c r="H143" t="s">
        <v>4999</v>
      </c>
      <c r="I143" s="3">
        <v>370</v>
      </c>
      <c r="J143" t="s">
        <v>24</v>
      </c>
      <c r="K143" t="s">
        <v>25</v>
      </c>
      <c r="L143" s="3">
        <v>371</v>
      </c>
      <c r="M143" t="s">
        <v>1840</v>
      </c>
      <c r="N143" s="2">
        <v>46281.973645833335</v>
      </c>
      <c r="O143" s="3">
        <v>323</v>
      </c>
      <c r="P143" t="s">
        <v>46</v>
      </c>
      <c r="Q143" s="3">
        <v>40</v>
      </c>
      <c r="R143" s="3" t="str">
        <f>IF(OR(G143="12R",G143="12L"),_xlfn.XLOOKUP(C143,DB!$A$2:$A$222,DB!$B$2:$B$222,""),IF(OR(G143="30L",G143="30R"),_xlfn.XLOOKUP(C143,DB!$A$2:$A$222,DB!$C$2:$C$222,""),""))</f>
        <v>NUDAL</v>
      </c>
      <c r="S143" s="3">
        <f t="shared" si="2"/>
        <v>22</v>
      </c>
      <c r="T143" s="3" t="str">
        <f>_xlfn.XLOOKUP(C143,DB!$A$2:$A$222,DB!$D$2:$D$222,"")</f>
        <v>Sector 3</v>
      </c>
    </row>
    <row r="144" spans="1:20" x14ac:dyDescent="0.2">
      <c r="A144" t="s">
        <v>3744</v>
      </c>
      <c r="B144" t="s">
        <v>18</v>
      </c>
      <c r="C144" t="s">
        <v>19</v>
      </c>
      <c r="D144" t="s">
        <v>65</v>
      </c>
      <c r="E144" t="s">
        <v>3519</v>
      </c>
      <c r="F144" s="2">
        <v>46281.953657407408</v>
      </c>
      <c r="G144" t="s">
        <v>22</v>
      </c>
      <c r="H144" t="s">
        <v>5000</v>
      </c>
      <c r="I144" s="3">
        <v>360</v>
      </c>
      <c r="J144" t="s">
        <v>24</v>
      </c>
      <c r="K144" t="s">
        <v>25</v>
      </c>
      <c r="L144" s="3">
        <v>889</v>
      </c>
      <c r="M144" t="s">
        <v>26</v>
      </c>
      <c r="N144" s="2">
        <v>46282.0003125</v>
      </c>
      <c r="O144" s="3">
        <v>360</v>
      </c>
      <c r="P144" t="s">
        <v>27</v>
      </c>
      <c r="Q144" s="3">
        <v>190</v>
      </c>
      <c r="R144" s="3" t="str">
        <f>IF(OR(G144="12R",G144="12L"),_xlfn.XLOOKUP(C144,DB!$A$2:$A$222,DB!$B$2:$B$222,""),IF(OR(G144="30L",G144="30R"),_xlfn.XLOOKUP(C144,DB!$A$2:$A$222,DB!$C$2:$C$222,""),""))</f>
        <v>UDGUV</v>
      </c>
      <c r="S144" s="3">
        <f t="shared" si="2"/>
        <v>22</v>
      </c>
      <c r="T144" s="3" t="str">
        <f>_xlfn.XLOOKUP(C144,DB!$A$2:$A$222,DB!$D$2:$D$222,"")</f>
        <v>Sector 2</v>
      </c>
    </row>
    <row r="145" spans="1:20" x14ac:dyDescent="0.2">
      <c r="A145" t="s">
        <v>5001</v>
      </c>
      <c r="B145" t="s">
        <v>18</v>
      </c>
      <c r="C145" t="s">
        <v>59</v>
      </c>
      <c r="D145" t="s">
        <v>1176</v>
      </c>
      <c r="F145" s="2">
        <v>46281.958958333336</v>
      </c>
      <c r="G145" t="s">
        <v>22</v>
      </c>
      <c r="H145" t="s">
        <v>5002</v>
      </c>
      <c r="I145" s="3">
        <v>430</v>
      </c>
      <c r="J145" t="s">
        <v>24</v>
      </c>
      <c r="K145" t="s">
        <v>62</v>
      </c>
      <c r="L145" s="3">
        <v>875</v>
      </c>
      <c r="M145" t="s">
        <v>52</v>
      </c>
      <c r="N145" s="2">
        <v>46282.004618055558</v>
      </c>
      <c r="O145" s="3">
        <v>430</v>
      </c>
      <c r="P145" t="s">
        <v>27</v>
      </c>
      <c r="Q145" s="3">
        <v>30</v>
      </c>
      <c r="R145" s="3" t="str">
        <f>IF(OR(G145="12R",G145="12L"),_xlfn.XLOOKUP(C145,DB!$A$2:$A$222,DB!$B$2:$B$222,""),IF(OR(G145="30L",G145="30R"),_xlfn.XLOOKUP(C145,DB!$A$2:$A$222,DB!$C$2:$C$222,""),""))</f>
        <v>UDGUV</v>
      </c>
      <c r="S145" s="3">
        <f t="shared" si="2"/>
        <v>23</v>
      </c>
      <c r="T145" s="3" t="str">
        <f>_xlfn.XLOOKUP(C145,DB!$A$2:$A$222,DB!$D$2:$D$222,"")</f>
        <v>Sector 2</v>
      </c>
    </row>
    <row r="146" spans="1:20" x14ac:dyDescent="0.2">
      <c r="A146" t="s">
        <v>605</v>
      </c>
      <c r="B146" t="s">
        <v>18</v>
      </c>
      <c r="C146" t="s">
        <v>77</v>
      </c>
      <c r="D146" t="s">
        <v>65</v>
      </c>
      <c r="E146" t="s">
        <v>1124</v>
      </c>
      <c r="F146" s="2">
        <v>46281.964571759258</v>
      </c>
      <c r="G146" t="s">
        <v>22</v>
      </c>
      <c r="H146" t="s">
        <v>5003</v>
      </c>
      <c r="I146" s="3">
        <v>380</v>
      </c>
      <c r="J146" t="s">
        <v>24</v>
      </c>
      <c r="K146" t="s">
        <v>25</v>
      </c>
      <c r="L146" s="3">
        <v>866</v>
      </c>
      <c r="M146" t="s">
        <v>101</v>
      </c>
      <c r="N146" s="2">
        <v>46282.010046296295</v>
      </c>
      <c r="O146" s="3">
        <v>380</v>
      </c>
      <c r="P146" t="s">
        <v>27</v>
      </c>
      <c r="Q146" s="3">
        <v>190</v>
      </c>
      <c r="R146" s="3" t="str">
        <f>IF(OR(G146="12R",G146="12L"),_xlfn.XLOOKUP(C146,DB!$A$2:$A$222,DB!$B$2:$B$222,""),IF(OR(G146="30L",G146="30R"),_xlfn.XLOOKUP(C146,DB!$A$2:$A$222,DB!$C$2:$C$222,""),""))</f>
        <v>UDGUV</v>
      </c>
      <c r="S146" s="3">
        <f t="shared" si="2"/>
        <v>23</v>
      </c>
      <c r="T146" s="3" t="str">
        <f>_xlfn.XLOOKUP(C146,DB!$A$2:$A$222,DB!$D$2:$D$222,"")</f>
        <v>Sector 2</v>
      </c>
    </row>
    <row r="147" spans="1:20" x14ac:dyDescent="0.2">
      <c r="A147" t="s">
        <v>608</v>
      </c>
      <c r="B147" t="s">
        <v>18</v>
      </c>
      <c r="C147" t="s">
        <v>453</v>
      </c>
      <c r="D147" t="s">
        <v>165</v>
      </c>
      <c r="E147" t="s">
        <v>5004</v>
      </c>
      <c r="F147" s="2">
        <v>46281.966226851851</v>
      </c>
      <c r="G147" t="s">
        <v>22</v>
      </c>
      <c r="H147" t="s">
        <v>5005</v>
      </c>
      <c r="I147" s="3">
        <v>320</v>
      </c>
      <c r="J147" t="s">
        <v>24</v>
      </c>
      <c r="K147" t="s">
        <v>25</v>
      </c>
      <c r="L147" s="3">
        <v>871</v>
      </c>
      <c r="M147" t="s">
        <v>39</v>
      </c>
      <c r="N147" s="2">
        <v>46282.009606481479</v>
      </c>
      <c r="O147" s="3">
        <v>320</v>
      </c>
      <c r="P147" t="s">
        <v>27</v>
      </c>
      <c r="Q147" s="3">
        <v>190</v>
      </c>
      <c r="R147" s="3" t="str">
        <f>IF(OR(G147="12R",G147="12L"),_xlfn.XLOOKUP(C147,DB!$A$2:$A$222,DB!$B$2:$B$222,""),IF(OR(G147="30L",G147="30R"),_xlfn.XLOOKUP(C147,DB!$A$2:$A$222,DB!$C$2:$C$222,""),""))</f>
        <v>UDGUV</v>
      </c>
      <c r="S147" s="3">
        <f t="shared" si="2"/>
        <v>23</v>
      </c>
      <c r="T147" s="3" t="str">
        <f>_xlfn.XLOOKUP(C147,DB!$A$2:$A$222,DB!$D$2:$D$222,"")</f>
        <v>Sector 2</v>
      </c>
    </row>
    <row r="148" spans="1:20" x14ac:dyDescent="0.2">
      <c r="A148" t="s">
        <v>5006</v>
      </c>
      <c r="B148" t="s">
        <v>18</v>
      </c>
      <c r="C148" t="s">
        <v>59</v>
      </c>
      <c r="D148" t="s">
        <v>1176</v>
      </c>
      <c r="F148" s="2">
        <v>46281.968506944446</v>
      </c>
      <c r="G148" t="s">
        <v>22</v>
      </c>
      <c r="H148" t="s">
        <v>5007</v>
      </c>
      <c r="I148" s="3">
        <v>430</v>
      </c>
      <c r="J148" t="s">
        <v>24</v>
      </c>
      <c r="K148" t="s">
        <v>62</v>
      </c>
      <c r="L148" s="3">
        <v>873</v>
      </c>
      <c r="M148" t="s">
        <v>52</v>
      </c>
      <c r="N148" s="2">
        <v>46282.01221064815</v>
      </c>
      <c r="O148" s="3">
        <v>430</v>
      </c>
      <c r="P148" t="s">
        <v>27</v>
      </c>
      <c r="Q148" s="3">
        <v>30</v>
      </c>
      <c r="R148" s="3" t="str">
        <f>IF(OR(G148="12R",G148="12L"),_xlfn.XLOOKUP(C148,DB!$A$2:$A$222,DB!$B$2:$B$222,""),IF(OR(G148="30L",G148="30R"),_xlfn.XLOOKUP(C148,DB!$A$2:$A$222,DB!$C$2:$C$222,""),""))</f>
        <v>UDGUV</v>
      </c>
      <c r="S148" s="3">
        <f t="shared" si="2"/>
        <v>23</v>
      </c>
      <c r="T148" s="3" t="str">
        <f>_xlfn.XLOOKUP(C148,DB!$A$2:$A$222,DB!$D$2:$D$222,"")</f>
        <v>Sector 2</v>
      </c>
    </row>
    <row r="149" spans="1:20" x14ac:dyDescent="0.2">
      <c r="A149" t="s">
        <v>611</v>
      </c>
      <c r="B149" t="s">
        <v>18</v>
      </c>
      <c r="C149" t="s">
        <v>333</v>
      </c>
      <c r="D149" t="s">
        <v>65</v>
      </c>
      <c r="E149" t="s">
        <v>5008</v>
      </c>
      <c r="F149" s="2">
        <v>46281.97152777778</v>
      </c>
      <c r="G149" t="s">
        <v>22</v>
      </c>
      <c r="H149" t="s">
        <v>5009</v>
      </c>
      <c r="I149" s="3">
        <v>390</v>
      </c>
      <c r="J149" t="s">
        <v>24</v>
      </c>
      <c r="K149" t="s">
        <v>25</v>
      </c>
      <c r="L149" s="3">
        <v>152</v>
      </c>
      <c r="M149" t="s">
        <v>158</v>
      </c>
      <c r="N149" s="2">
        <v>46281.981631944444</v>
      </c>
      <c r="O149" s="3">
        <v>292</v>
      </c>
      <c r="P149" t="s">
        <v>27</v>
      </c>
      <c r="Q149" s="3">
        <v>190</v>
      </c>
      <c r="R149" s="3" t="str">
        <f>IF(OR(G149="12R",G149="12L"),_xlfn.XLOOKUP(C149,DB!$A$2:$A$222,DB!$B$2:$B$222,""),IF(OR(G149="30L",G149="30R"),_xlfn.XLOOKUP(C149,DB!$A$2:$A$222,DB!$C$2:$C$222,""),""))</f>
        <v>TAKUX</v>
      </c>
      <c r="S149" s="3">
        <f t="shared" si="2"/>
        <v>23</v>
      </c>
      <c r="T149" s="3" t="str">
        <f>_xlfn.XLOOKUP(C149,DB!$A$2:$A$222,DB!$D$2:$D$222,"")</f>
        <v>Sector 7</v>
      </c>
    </row>
    <row r="150" spans="1:20" x14ac:dyDescent="0.2">
      <c r="A150" t="s">
        <v>3733</v>
      </c>
      <c r="B150" t="s">
        <v>18</v>
      </c>
      <c r="C150" t="s">
        <v>322</v>
      </c>
      <c r="D150" t="s">
        <v>3734</v>
      </c>
      <c r="F150" s="2">
        <v>46281.97315972222</v>
      </c>
      <c r="G150" t="s">
        <v>22</v>
      </c>
      <c r="H150" t="s">
        <v>5010</v>
      </c>
      <c r="I150" s="3">
        <v>280</v>
      </c>
      <c r="J150" t="s">
        <v>24</v>
      </c>
      <c r="K150" t="s">
        <v>62</v>
      </c>
      <c r="L150" s="3">
        <v>873</v>
      </c>
      <c r="M150" t="s">
        <v>39</v>
      </c>
      <c r="N150" s="2">
        <v>46282.029918981483</v>
      </c>
      <c r="O150" s="3">
        <v>280</v>
      </c>
      <c r="P150" t="s">
        <v>192</v>
      </c>
      <c r="Q150" s="3">
        <v>30</v>
      </c>
      <c r="R150" s="3" t="str">
        <f>IF(OR(G150="12R",G150="12L"),_xlfn.XLOOKUP(C150,DB!$A$2:$A$222,DB!$B$2:$B$222,""),IF(OR(G150="30L",G150="30R"),_xlfn.XLOOKUP(C150,DB!$A$2:$A$222,DB!$C$2:$C$222,""),""))</f>
        <v>UDGUV</v>
      </c>
      <c r="S150" s="3">
        <f t="shared" si="2"/>
        <v>23</v>
      </c>
      <c r="T150" s="3" t="str">
        <f>_xlfn.XLOOKUP(C150,DB!$A$2:$A$222,DB!$D$2:$D$222,"")</f>
        <v>Sector 2</v>
      </c>
    </row>
    <row r="151" spans="1:20" x14ac:dyDescent="0.2">
      <c r="A151" t="s">
        <v>617</v>
      </c>
      <c r="B151" t="s">
        <v>18</v>
      </c>
      <c r="C151" t="s">
        <v>521</v>
      </c>
      <c r="D151" t="s">
        <v>36</v>
      </c>
      <c r="E151" t="s">
        <v>899</v>
      </c>
      <c r="F151" s="2">
        <v>46281.991481481484</v>
      </c>
      <c r="G151" t="s">
        <v>22</v>
      </c>
      <c r="H151" t="s">
        <v>5011</v>
      </c>
      <c r="I151" s="3">
        <v>350</v>
      </c>
      <c r="J151" t="s">
        <v>24</v>
      </c>
      <c r="K151" t="s">
        <v>25</v>
      </c>
      <c r="L151" s="3">
        <v>214</v>
      </c>
      <c r="M151" t="s">
        <v>4740</v>
      </c>
      <c r="N151" s="2">
        <v>46282.005219907405</v>
      </c>
      <c r="O151" s="3">
        <v>295</v>
      </c>
      <c r="P151" t="s">
        <v>27</v>
      </c>
      <c r="Q151" s="3">
        <v>190</v>
      </c>
      <c r="R151" s="3" t="str">
        <f>IF(OR(G151="12R",G151="12L"),_xlfn.XLOOKUP(C151,DB!$A$2:$A$222,DB!$B$2:$B$222,""),IF(OR(G151="30L",G151="30R"),_xlfn.XLOOKUP(C151,DB!$A$2:$A$222,DB!$C$2:$C$222,""),""))</f>
        <v>CZM</v>
      </c>
      <c r="S151" s="3">
        <f t="shared" si="2"/>
        <v>23</v>
      </c>
      <c r="T151" s="3" t="str">
        <f>_xlfn.XLOOKUP(C151,DB!$A$2:$A$222,DB!$D$2:$D$222,"")</f>
        <v>Sector 7</v>
      </c>
    </row>
    <row r="152" spans="1:20" x14ac:dyDescent="0.2">
      <c r="A152" t="s">
        <v>499</v>
      </c>
      <c r="B152" t="s">
        <v>18</v>
      </c>
      <c r="C152" t="s">
        <v>48</v>
      </c>
      <c r="D152" t="s">
        <v>20</v>
      </c>
      <c r="E152" t="s">
        <v>2989</v>
      </c>
      <c r="F152" s="2">
        <v>46281.998993055553</v>
      </c>
      <c r="G152" t="s">
        <v>22</v>
      </c>
      <c r="H152" t="s">
        <v>5012</v>
      </c>
      <c r="I152" s="3">
        <v>360</v>
      </c>
      <c r="J152" t="s">
        <v>24</v>
      </c>
      <c r="K152" t="s">
        <v>25</v>
      </c>
      <c r="L152" s="3">
        <v>974</v>
      </c>
      <c r="M152" t="s">
        <v>3719</v>
      </c>
      <c r="N152" s="2">
        <v>46282.050057870372</v>
      </c>
      <c r="O152" s="3">
        <v>360</v>
      </c>
      <c r="P152" t="s">
        <v>27</v>
      </c>
      <c r="Q152" s="3">
        <v>190</v>
      </c>
      <c r="R152" s="3" t="str">
        <f>IF(OR(G152="12R",G152="12L"),_xlfn.XLOOKUP(C152,DB!$A$2:$A$222,DB!$B$2:$B$222,""),IF(OR(G152="30L",G152="30R"),_xlfn.XLOOKUP(C152,DB!$A$2:$A$222,DB!$C$2:$C$222,""),""))</f>
        <v>UDGUV</v>
      </c>
      <c r="S152" s="3">
        <f t="shared" si="2"/>
        <v>23</v>
      </c>
      <c r="T152" s="3" t="str">
        <f>_xlfn.XLOOKUP(C152,DB!$A$2:$A$222,DB!$D$2:$D$222,"")</f>
        <v>Sector 2</v>
      </c>
    </row>
    <row r="153" spans="1:20" x14ac:dyDescent="0.2">
      <c r="F153" s="2"/>
      <c r="I153" s="3"/>
      <c r="L153" s="3"/>
      <c r="N153" s="2"/>
      <c r="O153" s="3"/>
      <c r="Q153" s="3"/>
      <c r="R153" s="3" t="str">
        <f>IF(OR(G153="12R",G153="12L"),_xlfn.XLOOKUP(C153,DB!$A$2:$A$222,DB!$B$2:$B$222,""),IF(OR(G153="30L",G153="30R"),_xlfn.XLOOKUP(C153,DB!$A$2:$A$222,DB!$C$2:$C$222,""),""))</f>
        <v/>
      </c>
      <c r="S153" s="3">
        <f t="shared" si="2"/>
        <v>0</v>
      </c>
      <c r="T153" s="3" t="str">
        <f>_xlfn.XLOOKUP(C153,DB!$A$2:$A$222,DB!$D$2:$D$222,"")</f>
        <v/>
      </c>
    </row>
    <row r="154" spans="1:20" x14ac:dyDescent="0.2">
      <c r="F154" s="2"/>
      <c r="I154" s="3"/>
      <c r="L154" s="3"/>
      <c r="N154" s="2"/>
      <c r="O154" s="3"/>
      <c r="Q154" s="3"/>
      <c r="R154" s="3" t="str">
        <f>IF(OR(G154="12R",G154="12L"),_xlfn.XLOOKUP(C154,DB!$A$2:$A$222,DB!$B$2:$B$222,""),IF(OR(G154="30L",G154="30R"),_xlfn.XLOOKUP(C154,DB!$A$2:$A$222,DB!$C$2:$C$222,""),""))</f>
        <v/>
      </c>
      <c r="S154" s="3">
        <f t="shared" si="2"/>
        <v>0</v>
      </c>
      <c r="T154" s="3" t="str">
        <f>_xlfn.XLOOKUP(C154,DB!$A$2:$A$222,DB!$D$2:$D$222,"")</f>
        <v/>
      </c>
    </row>
    <row r="155" spans="1:20" x14ac:dyDescent="0.2">
      <c r="F155" s="2"/>
      <c r="I155" s="3"/>
      <c r="L155" s="3"/>
      <c r="N155" s="2"/>
      <c r="O155" s="3"/>
      <c r="Q155" s="3"/>
      <c r="R155" s="3" t="str">
        <f>IF(OR(G155="12R",G155="12L"),_xlfn.XLOOKUP(C155,DB!$A$2:$A$222,DB!$B$2:$B$222,""),IF(OR(G155="30L",G155="30R"),_xlfn.XLOOKUP(C155,DB!$A$2:$A$222,DB!$C$2:$C$222,""),""))</f>
        <v/>
      </c>
      <c r="S155" s="3">
        <f t="shared" si="2"/>
        <v>0</v>
      </c>
      <c r="T155" s="3" t="str">
        <f>_xlfn.XLOOKUP(C155,DB!$A$2:$A$222,DB!$D$2:$D$222,"")</f>
        <v/>
      </c>
    </row>
    <row r="156" spans="1:20" x14ac:dyDescent="0.2">
      <c r="F156" s="2"/>
      <c r="I156" s="3"/>
      <c r="L156" s="3"/>
      <c r="N156" s="2"/>
      <c r="O156" s="3"/>
      <c r="Q156" s="3"/>
      <c r="R156" s="3" t="str">
        <f>IF(OR(G156="12R",G156="12L"),_xlfn.XLOOKUP(C156,DB!$A$2:$A$222,DB!$B$2:$B$222,""),IF(OR(G156="30L",G156="30R"),_xlfn.XLOOKUP(C156,DB!$A$2:$A$222,DB!$C$2:$C$222,""),""))</f>
        <v/>
      </c>
      <c r="S156" s="3">
        <f t="shared" si="2"/>
        <v>0</v>
      </c>
      <c r="T156" s="3" t="str">
        <f>_xlfn.XLOOKUP(C156,DB!$A$2:$A$222,DB!$D$2:$D$222,"")</f>
        <v/>
      </c>
    </row>
    <row r="157" spans="1:20" x14ac:dyDescent="0.2">
      <c r="F157" s="2"/>
      <c r="I157" s="3"/>
      <c r="L157" s="3"/>
      <c r="N157" s="2"/>
      <c r="O157" s="3"/>
      <c r="Q157" s="3"/>
      <c r="R157" s="3" t="str">
        <f>IF(OR(G157="12R",G157="12L"),_xlfn.XLOOKUP(C157,DB!$A$2:$A$222,DB!$B$2:$B$222,""),IF(OR(G157="30L",G157="30R"),_xlfn.XLOOKUP(C157,DB!$A$2:$A$222,DB!$C$2:$C$222,""),""))</f>
        <v/>
      </c>
      <c r="S157" s="3">
        <f t="shared" si="2"/>
        <v>0</v>
      </c>
      <c r="T157" s="3" t="str">
        <f>_xlfn.XLOOKUP(C157,DB!$A$2:$A$222,DB!$D$2:$D$222,"")</f>
        <v/>
      </c>
    </row>
    <row r="158" spans="1:20" x14ac:dyDescent="0.2">
      <c r="F158" s="2"/>
      <c r="I158" s="3"/>
      <c r="L158" s="3"/>
      <c r="N158" s="2"/>
      <c r="O158" s="3"/>
      <c r="Q158" s="3"/>
      <c r="R158" s="3" t="str">
        <f>IF(OR(G158="12R",G158="12L"),_xlfn.XLOOKUP(C158,DB!$A$2:$A$222,DB!$B$2:$B$222,""),IF(OR(G158="30L",G158="30R"),_xlfn.XLOOKUP(C158,DB!$A$2:$A$222,DB!$C$2:$C$222,""),""))</f>
        <v/>
      </c>
      <c r="S158" s="3">
        <f t="shared" si="2"/>
        <v>0</v>
      </c>
      <c r="T158" s="3" t="str">
        <f>_xlfn.XLOOKUP(C158,DB!$A$2:$A$222,DB!$D$2:$D$222,"")</f>
        <v/>
      </c>
    </row>
    <row r="159" spans="1:20" x14ac:dyDescent="0.2">
      <c r="F159" s="2"/>
      <c r="I159" s="3"/>
      <c r="L159" s="3"/>
      <c r="N159" s="2"/>
      <c r="O159" s="3"/>
      <c r="Q159" s="3"/>
      <c r="R159" s="3" t="str">
        <f>IF(OR(G159="12R",G159="12L"),_xlfn.XLOOKUP(C159,DB!$A$2:$A$222,DB!$B$2:$B$222,""),IF(OR(G159="30L",G159="30R"),_xlfn.XLOOKUP(C159,DB!$A$2:$A$222,DB!$C$2:$C$222,""),""))</f>
        <v/>
      </c>
      <c r="S159" s="3">
        <f t="shared" si="2"/>
        <v>0</v>
      </c>
      <c r="T159" s="3" t="str">
        <f>_xlfn.XLOOKUP(C159,DB!$A$2:$A$222,DB!$D$2:$D$222,"")</f>
        <v/>
      </c>
    </row>
    <row r="160" spans="1:20" x14ac:dyDescent="0.2">
      <c r="F160" s="2"/>
      <c r="I160" s="3"/>
      <c r="L160" s="3"/>
      <c r="N160" s="2"/>
      <c r="O160" s="3"/>
      <c r="Q160" s="3"/>
      <c r="R160" s="3" t="str">
        <f>IF(OR(G160="12R",G160="12L"),_xlfn.XLOOKUP(C160,DB!$A$2:$A$222,DB!$B$2:$B$222,""),IF(OR(G160="30L",G160="30R"),_xlfn.XLOOKUP(C160,DB!$A$2:$A$222,DB!$C$2:$C$222,""),""))</f>
        <v/>
      </c>
      <c r="S160" s="3">
        <f t="shared" si="2"/>
        <v>0</v>
      </c>
      <c r="T160" s="3" t="str">
        <f>_xlfn.XLOOKUP(C160,DB!$A$2:$A$222,DB!$D$2:$D$222,"")</f>
        <v/>
      </c>
    </row>
    <row r="161" spans="6:20" x14ac:dyDescent="0.2">
      <c r="F161" s="2"/>
      <c r="I161" s="3"/>
      <c r="L161" s="3"/>
      <c r="N161" s="2"/>
      <c r="O161" s="3"/>
      <c r="Q161" s="3"/>
      <c r="R161" s="3" t="str">
        <f>IF(OR(G161="12R",G161="12L"),_xlfn.XLOOKUP(C161,DB!$A$2:$A$222,DB!$B$2:$B$222,""),IF(OR(G161="30L",G161="30R"),_xlfn.XLOOKUP(C161,DB!$A$2:$A$222,DB!$C$2:$C$222,""),""))</f>
        <v/>
      </c>
      <c r="S161" s="3">
        <f t="shared" si="2"/>
        <v>0</v>
      </c>
      <c r="T161" s="3" t="str">
        <f>_xlfn.XLOOKUP(C161,DB!$A$2:$A$222,DB!$D$2:$D$222,"")</f>
        <v/>
      </c>
    </row>
    <row r="162" spans="6:20" x14ac:dyDescent="0.2">
      <c r="F162" s="2"/>
      <c r="I162" s="3"/>
      <c r="L162" s="3"/>
      <c r="N162" s="2"/>
      <c r="O162" s="3"/>
      <c r="Q162" s="3"/>
      <c r="R162" s="3" t="str">
        <f>IF(OR(G162="12R",G162="12L"),_xlfn.XLOOKUP(C162,DB!$A$2:$A$222,DB!$B$2:$B$222,""),IF(OR(G162="30L",G162="30R"),_xlfn.XLOOKUP(C162,DB!$A$2:$A$222,DB!$C$2:$C$222,""),""))</f>
        <v/>
      </c>
      <c r="S162" s="3">
        <f t="shared" si="2"/>
        <v>0</v>
      </c>
      <c r="T162" s="3" t="str">
        <f>_xlfn.XLOOKUP(C162,DB!$A$2:$A$222,DB!$D$2:$D$222,"")</f>
        <v/>
      </c>
    </row>
    <row r="163" spans="6:20" x14ac:dyDescent="0.2">
      <c r="F163" s="2"/>
      <c r="I163" s="3"/>
      <c r="L163" s="3"/>
      <c r="N163" s="2"/>
      <c r="O163" s="3"/>
      <c r="Q163" s="3"/>
      <c r="R163" s="3" t="str">
        <f>IF(OR(G163="12R",G163="12L"),_xlfn.XLOOKUP(C163,DB!$A$2:$A$222,DB!$B$2:$B$222,""),IF(OR(G163="30L",G163="30R"),_xlfn.XLOOKUP(C163,DB!$A$2:$A$222,DB!$C$2:$C$222,""),""))</f>
        <v/>
      </c>
      <c r="S163" s="3">
        <f t="shared" si="2"/>
        <v>0</v>
      </c>
      <c r="T163" s="3" t="str">
        <f>_xlfn.XLOOKUP(C163,DB!$A$2:$A$222,DB!$D$2:$D$222,"")</f>
        <v/>
      </c>
    </row>
    <row r="164" spans="6:20" x14ac:dyDescent="0.2">
      <c r="F164" s="2"/>
      <c r="I164" s="3"/>
      <c r="L164" s="3"/>
      <c r="N164" s="2"/>
      <c r="O164" s="3"/>
      <c r="Q164" s="3"/>
      <c r="R164" s="3" t="str">
        <f>IF(OR(G164="12R",G164="12L"),_xlfn.XLOOKUP(C164,DB!$A$2:$A$222,DB!$B$2:$B$222,""),IF(OR(G164="30L",G164="30R"),_xlfn.XLOOKUP(C164,DB!$A$2:$A$222,DB!$C$2:$C$222,""),""))</f>
        <v/>
      </c>
      <c r="S164" s="3">
        <f t="shared" si="2"/>
        <v>0</v>
      </c>
      <c r="T164" s="3" t="str">
        <f>_xlfn.XLOOKUP(C164,DB!$A$2:$A$222,DB!$D$2:$D$222,"")</f>
        <v/>
      </c>
    </row>
    <row r="165" spans="6:20" x14ac:dyDescent="0.2">
      <c r="F165" s="2"/>
      <c r="I165" s="3"/>
      <c r="L165" s="3"/>
      <c r="N165" s="2"/>
      <c r="O165" s="3"/>
      <c r="Q165" s="3"/>
      <c r="R165" s="3" t="str">
        <f>IF(OR(G165="12R",G165="12L"),_xlfn.XLOOKUP(C165,DB!$A$2:$A$222,DB!$B$2:$B$222,""),IF(OR(G165="30L",G165="30R"),_xlfn.XLOOKUP(C165,DB!$A$2:$A$222,DB!$C$2:$C$222,""),""))</f>
        <v/>
      </c>
      <c r="S165" s="3">
        <f t="shared" si="2"/>
        <v>0</v>
      </c>
      <c r="T165" s="3" t="str">
        <f>_xlfn.XLOOKUP(C165,DB!$A$2:$A$222,DB!$D$2:$D$222,"")</f>
        <v/>
      </c>
    </row>
    <row r="166" spans="6:20" x14ac:dyDescent="0.2">
      <c r="F166" s="2"/>
      <c r="I166" s="3"/>
      <c r="L166" s="3"/>
      <c r="N166" s="2"/>
      <c r="O166" s="3"/>
      <c r="Q166" s="3"/>
      <c r="R166" s="3" t="str">
        <f>IF(OR(G166="12R",G166="12L"),_xlfn.XLOOKUP(C166,DB!$A$2:$A$222,DB!$B$2:$B$222,""),IF(OR(G166="30L",G166="30R"),_xlfn.XLOOKUP(C166,DB!$A$2:$A$222,DB!$C$2:$C$222,""),""))</f>
        <v/>
      </c>
      <c r="S166" s="3">
        <f t="shared" si="2"/>
        <v>0</v>
      </c>
      <c r="T166" s="3" t="str">
        <f>_xlfn.XLOOKUP(C166,DB!$A$2:$A$222,DB!$D$2:$D$222,"")</f>
        <v/>
      </c>
    </row>
    <row r="167" spans="6:20" x14ac:dyDescent="0.2">
      <c r="F167" s="2"/>
      <c r="I167" s="3"/>
      <c r="L167" s="3"/>
      <c r="N167" s="2"/>
      <c r="O167" s="3"/>
      <c r="Q167" s="3"/>
      <c r="R167" s="3" t="str">
        <f>IF(OR(G167="12R",G167="12L"),_xlfn.XLOOKUP(C167,DB!$A$2:$A$222,DB!$B$2:$B$222,""),IF(OR(G167="30L",G167="30R"),_xlfn.XLOOKUP(C167,DB!$A$2:$A$222,DB!$C$2:$C$222,""),""))</f>
        <v/>
      </c>
      <c r="S167" s="3">
        <f t="shared" si="2"/>
        <v>0</v>
      </c>
      <c r="T167" s="3" t="str">
        <f>_xlfn.XLOOKUP(C167,DB!$A$2:$A$222,DB!$D$2:$D$222,"")</f>
        <v/>
      </c>
    </row>
    <row r="168" spans="6:20" x14ac:dyDescent="0.2">
      <c r="F168" s="2"/>
      <c r="I168" s="3"/>
      <c r="L168" s="3"/>
      <c r="N168" s="2"/>
      <c r="O168" s="3"/>
      <c r="Q168" s="3"/>
      <c r="R168" s="3" t="str">
        <f>IF(OR(G168="12R",G168="12L"),_xlfn.XLOOKUP(C168,DB!$A$2:$A$222,DB!$B$2:$B$222,""),IF(OR(G168="30L",G168="30R"),_xlfn.XLOOKUP(C168,DB!$A$2:$A$222,DB!$C$2:$C$222,""),""))</f>
        <v/>
      </c>
      <c r="S168" s="3">
        <f t="shared" si="2"/>
        <v>0</v>
      </c>
      <c r="T168" s="3" t="str">
        <f>_xlfn.XLOOKUP(C168,DB!$A$2:$A$222,DB!$D$2:$D$222,"")</f>
        <v/>
      </c>
    </row>
    <row r="169" spans="6:20" x14ac:dyDescent="0.2">
      <c r="F169" s="2"/>
      <c r="I169" s="3"/>
      <c r="L169" s="3"/>
      <c r="N169" s="2"/>
      <c r="O169" s="3"/>
      <c r="Q169" s="3"/>
      <c r="R169" s="3" t="str">
        <f>IF(OR(G169="12R",G169="12L"),_xlfn.XLOOKUP(C169,DB!$A$2:$A$222,DB!$B$2:$B$222,""),IF(OR(G169="30L",G169="30R"),_xlfn.XLOOKUP(C169,DB!$A$2:$A$222,DB!$C$2:$C$222,""),""))</f>
        <v/>
      </c>
      <c r="S169" s="3">
        <f t="shared" si="2"/>
        <v>0</v>
      </c>
      <c r="T169" s="3" t="str">
        <f>_xlfn.XLOOKUP(C169,DB!$A$2:$A$222,DB!$D$2:$D$222,"")</f>
        <v/>
      </c>
    </row>
    <row r="170" spans="6:20" x14ac:dyDescent="0.2">
      <c r="F170" s="2"/>
      <c r="I170" s="3"/>
      <c r="L170" s="3"/>
      <c r="N170" s="2"/>
      <c r="O170" s="3"/>
      <c r="Q170" s="3"/>
      <c r="R170" s="3" t="str">
        <f>IF(OR(G170="12R",G170="12L"),_xlfn.XLOOKUP(C170,DB!$A$2:$A$222,DB!$B$2:$B$222,""),IF(OR(G170="30L",G170="30R"),_xlfn.XLOOKUP(C170,DB!$A$2:$A$222,DB!$C$2:$C$222,""),""))</f>
        <v/>
      </c>
      <c r="S170" s="3">
        <f t="shared" si="2"/>
        <v>0</v>
      </c>
      <c r="T170" s="3" t="str">
        <f>_xlfn.XLOOKUP(C170,DB!$A$2:$A$222,DB!$D$2:$D$222,"")</f>
        <v/>
      </c>
    </row>
    <row r="171" spans="6:20" x14ac:dyDescent="0.2">
      <c r="F171" s="2"/>
      <c r="I171" s="3"/>
      <c r="L171" s="3"/>
      <c r="N171" s="2"/>
      <c r="O171" s="3"/>
      <c r="Q171" s="3"/>
      <c r="R171" s="3" t="str">
        <f>IF(OR(G171="12R",G171="12L"),_xlfn.XLOOKUP(C171,DB!$A$2:$A$222,DB!$B$2:$B$222,""),IF(OR(G171="30L",G171="30R"),_xlfn.XLOOKUP(C171,DB!$A$2:$A$222,DB!$C$2:$C$222,""),""))</f>
        <v/>
      </c>
      <c r="S171" s="3">
        <f t="shared" si="2"/>
        <v>0</v>
      </c>
      <c r="T171" s="3" t="str">
        <f>_xlfn.XLOOKUP(C171,DB!$A$2:$A$222,DB!$D$2:$D$222,"")</f>
        <v/>
      </c>
    </row>
    <row r="172" spans="6:20" x14ac:dyDescent="0.2">
      <c r="F172" s="2"/>
      <c r="I172" s="3"/>
      <c r="L172" s="3"/>
      <c r="N172" s="2"/>
      <c r="O172" s="3"/>
      <c r="Q172" s="3"/>
      <c r="R172" s="3" t="str">
        <f>IF(OR(G172="12R",G172="12L"),_xlfn.XLOOKUP(C172,DB!$A$2:$A$222,DB!$B$2:$B$222,""),IF(OR(G172="30L",G172="30R"),_xlfn.XLOOKUP(C172,DB!$A$2:$A$222,DB!$C$2:$C$222,""),""))</f>
        <v/>
      </c>
      <c r="S172" s="3">
        <f t="shared" si="2"/>
        <v>0</v>
      </c>
      <c r="T172" s="3" t="str">
        <f>_xlfn.XLOOKUP(C172,DB!$A$2:$A$222,DB!$D$2:$D$222,"")</f>
        <v/>
      </c>
    </row>
    <row r="173" spans="6:20" x14ac:dyDescent="0.2">
      <c r="F173" s="2"/>
      <c r="I173" s="3"/>
      <c r="L173" s="3"/>
      <c r="N173" s="2"/>
      <c r="O173" s="3"/>
      <c r="Q173" s="3"/>
      <c r="R173" s="3" t="str">
        <f>IF(OR(G173="12R",G173="12L"),_xlfn.XLOOKUP(C173,DB!$A$2:$A$222,DB!$B$2:$B$222,""),IF(OR(G173="30L",G173="30R"),_xlfn.XLOOKUP(C173,DB!$A$2:$A$222,DB!$C$2:$C$222,""),""))</f>
        <v/>
      </c>
      <c r="S173" s="3">
        <f t="shared" si="2"/>
        <v>0</v>
      </c>
      <c r="T173" s="3" t="str">
        <f>_xlfn.XLOOKUP(C173,DB!$A$2:$A$222,DB!$D$2:$D$222,"")</f>
        <v/>
      </c>
    </row>
    <row r="174" spans="6:20" x14ac:dyDescent="0.2">
      <c r="F174" s="2"/>
      <c r="I174" s="3"/>
      <c r="L174" s="3"/>
      <c r="N174" s="2"/>
      <c r="O174" s="3"/>
      <c r="Q174" s="3"/>
      <c r="R174" s="3" t="str">
        <f>IF(OR(G174="12R",G174="12L"),_xlfn.XLOOKUP(C174,DB!$A$2:$A$222,DB!$B$2:$B$222,""),IF(OR(G174="30L",G174="30R"),_xlfn.XLOOKUP(C174,DB!$A$2:$A$222,DB!$C$2:$C$222,""),""))</f>
        <v/>
      </c>
      <c r="S174" s="3">
        <f t="shared" si="2"/>
        <v>0</v>
      </c>
      <c r="T174" s="3" t="str">
        <f>_xlfn.XLOOKUP(C174,DB!$A$2:$A$222,DB!$D$2:$D$222,"")</f>
        <v/>
      </c>
    </row>
    <row r="175" spans="6:20" x14ac:dyDescent="0.2">
      <c r="F175" s="2"/>
      <c r="I175" s="3"/>
      <c r="L175" s="3"/>
      <c r="N175" s="2"/>
      <c r="O175" s="3"/>
      <c r="Q175" s="3"/>
      <c r="R175" s="3" t="str">
        <f>IF(OR(G175="12R",G175="12L"),_xlfn.XLOOKUP(C175,DB!$A$2:$A$222,DB!$B$2:$B$222,""),IF(OR(G175="30L",G175="30R"),_xlfn.XLOOKUP(C175,DB!$A$2:$A$222,DB!$C$2:$C$222,""),""))</f>
        <v/>
      </c>
      <c r="S175" s="3">
        <f t="shared" si="2"/>
        <v>0</v>
      </c>
      <c r="T175" s="3" t="str">
        <f>_xlfn.XLOOKUP(C175,DB!$A$2:$A$222,DB!$D$2:$D$222,"")</f>
        <v/>
      </c>
    </row>
    <row r="176" spans="6:20" x14ac:dyDescent="0.2">
      <c r="F176" s="2"/>
      <c r="I176" s="3"/>
      <c r="L176" s="3"/>
      <c r="N176" s="2"/>
      <c r="O176" s="3"/>
      <c r="Q176" s="3"/>
      <c r="R176" s="3" t="str">
        <f>IF(OR(G176="12R",G176="12L"),_xlfn.XLOOKUP(C176,DB!$A$2:$A$222,DB!$B$2:$B$222,""),IF(OR(G176="30L",G176="30R"),_xlfn.XLOOKUP(C176,DB!$A$2:$A$222,DB!$C$2:$C$222,""),""))</f>
        <v/>
      </c>
      <c r="S176" s="3">
        <f t="shared" si="2"/>
        <v>0</v>
      </c>
      <c r="T176" s="3" t="str">
        <f>_xlfn.XLOOKUP(C176,DB!$A$2:$A$222,DB!$D$2:$D$222,"")</f>
        <v/>
      </c>
    </row>
    <row r="177" spans="6:20" x14ac:dyDescent="0.2">
      <c r="F177" s="2"/>
      <c r="I177" s="3"/>
      <c r="L177" s="3"/>
      <c r="N177" s="2"/>
      <c r="O177" s="3"/>
      <c r="Q177" s="3"/>
      <c r="R177" s="3" t="str">
        <f>IF(OR(G177="12R",G177="12L"),_xlfn.XLOOKUP(C177,DB!$A$2:$A$222,DB!$B$2:$B$222,""),IF(OR(G177="30L",G177="30R"),_xlfn.XLOOKUP(C177,DB!$A$2:$A$222,DB!$C$2:$C$222,""),""))</f>
        <v/>
      </c>
      <c r="S177" s="3">
        <f t="shared" si="2"/>
        <v>0</v>
      </c>
      <c r="T177" s="3" t="str">
        <f>_xlfn.XLOOKUP(C177,DB!$A$2:$A$222,DB!$D$2:$D$222,"")</f>
        <v/>
      </c>
    </row>
    <row r="178" spans="6:20" x14ac:dyDescent="0.2">
      <c r="F178" s="2"/>
      <c r="I178" s="3"/>
      <c r="L178" s="3"/>
      <c r="N178" s="2"/>
      <c r="O178" s="3"/>
      <c r="Q178" s="3"/>
      <c r="R178" s="3" t="str">
        <f>IF(OR(G178="12R",G178="12L"),_xlfn.XLOOKUP(C178,DB!$A$2:$A$222,DB!$B$2:$B$222,""),IF(OR(G178="30L",G178="30R"),_xlfn.XLOOKUP(C178,DB!$A$2:$A$222,DB!$C$2:$C$222,""),""))</f>
        <v/>
      </c>
      <c r="S178" s="3">
        <f t="shared" si="2"/>
        <v>0</v>
      </c>
      <c r="T178" s="3" t="str">
        <f>_xlfn.XLOOKUP(C178,DB!$A$2:$A$222,DB!$D$2:$D$222,"")</f>
        <v/>
      </c>
    </row>
    <row r="179" spans="6:20" x14ac:dyDescent="0.2">
      <c r="F179" s="2"/>
      <c r="I179" s="3"/>
      <c r="L179" s="3"/>
      <c r="N179" s="2"/>
      <c r="O179" s="3"/>
      <c r="Q179" s="3"/>
      <c r="R179" s="3" t="str">
        <f>IF(OR(G179="12R",G179="12L"),_xlfn.XLOOKUP(C179,DB!$A$2:$A$222,DB!$B$2:$B$222,""),IF(OR(G179="30L",G179="30R"),_xlfn.XLOOKUP(C179,DB!$A$2:$A$222,DB!$C$2:$C$222,""),""))</f>
        <v/>
      </c>
      <c r="S179" s="3">
        <f t="shared" si="2"/>
        <v>0</v>
      </c>
      <c r="T179" s="3" t="str">
        <f>_xlfn.XLOOKUP(C179,DB!$A$2:$A$222,DB!$D$2:$D$222,"")</f>
        <v/>
      </c>
    </row>
    <row r="180" spans="6:20" x14ac:dyDescent="0.2">
      <c r="F180" s="2"/>
      <c r="I180" s="3"/>
      <c r="L180" s="3"/>
      <c r="N180" s="2"/>
      <c r="O180" s="3"/>
      <c r="Q180" s="3"/>
      <c r="R180" s="3" t="str">
        <f>IF(OR(G180="12R",G180="12L"),_xlfn.XLOOKUP(C180,DB!$A$2:$A$222,DB!$B$2:$B$222,""),IF(OR(G180="30L",G180="30R"),_xlfn.XLOOKUP(C180,DB!$A$2:$A$222,DB!$C$2:$C$222,""),""))</f>
        <v/>
      </c>
      <c r="S180" s="3">
        <f t="shared" si="2"/>
        <v>0</v>
      </c>
      <c r="T180" s="3" t="str">
        <f>_xlfn.XLOOKUP(C180,DB!$A$2:$A$222,DB!$D$2:$D$222,"")</f>
        <v/>
      </c>
    </row>
    <row r="181" spans="6:20" x14ac:dyDescent="0.2">
      <c r="F181" s="2"/>
      <c r="I181" s="3"/>
      <c r="L181" s="3"/>
      <c r="N181" s="2"/>
      <c r="O181" s="3"/>
      <c r="Q181" s="3"/>
      <c r="R181" s="3" t="str">
        <f>IF(OR(G181="12R",G181="12L"),_xlfn.XLOOKUP(C181,DB!$A$2:$A$222,DB!$B$2:$B$222,""),IF(OR(G181="30L",G181="30R"),_xlfn.XLOOKUP(C181,DB!$A$2:$A$222,DB!$C$2:$C$222,""),""))</f>
        <v/>
      </c>
      <c r="S181" s="3">
        <f t="shared" si="2"/>
        <v>0</v>
      </c>
      <c r="T181" s="3" t="str">
        <f>_xlfn.XLOOKUP(C181,DB!$A$2:$A$222,DB!$D$2:$D$222,"")</f>
        <v/>
      </c>
    </row>
    <row r="182" spans="6: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6: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6: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6: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6: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6: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6: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6: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6: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6: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6: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6183</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0</v>
      </c>
      <c r="I227" s="9">
        <f t="shared" ref="I227:I235" si="5">SUM(B227:H227)</f>
        <v>0</v>
      </c>
    </row>
    <row r="228" spans="1:9" x14ac:dyDescent="0.2">
      <c r="A228" s="7">
        <v>15</v>
      </c>
      <c r="B228" s="8">
        <f t="shared" si="4"/>
        <v>0</v>
      </c>
      <c r="C228" s="8">
        <f t="shared" si="4"/>
        <v>0</v>
      </c>
      <c r="D228" s="8">
        <f t="shared" si="4"/>
        <v>0</v>
      </c>
      <c r="E228" s="8">
        <f t="shared" si="4"/>
        <v>0</v>
      </c>
      <c r="F228" s="8">
        <f t="shared" si="4"/>
        <v>2</v>
      </c>
      <c r="G228" s="8">
        <f t="shared" si="4"/>
        <v>0</v>
      </c>
      <c r="H228" s="8">
        <f t="shared" si="4"/>
        <v>5</v>
      </c>
      <c r="I228" s="9">
        <f t="shared" si="5"/>
        <v>7</v>
      </c>
    </row>
    <row r="229" spans="1:9" x14ac:dyDescent="0.2">
      <c r="A229" s="7">
        <v>16</v>
      </c>
      <c r="B229" s="8">
        <f t="shared" si="4"/>
        <v>2</v>
      </c>
      <c r="C229" s="8">
        <f t="shared" si="4"/>
        <v>1</v>
      </c>
      <c r="D229" s="8">
        <f t="shared" si="4"/>
        <v>0</v>
      </c>
      <c r="E229" s="8">
        <f t="shared" si="4"/>
        <v>0</v>
      </c>
      <c r="F229" s="8">
        <f t="shared" si="4"/>
        <v>3</v>
      </c>
      <c r="G229" s="8">
        <f t="shared" si="4"/>
        <v>2</v>
      </c>
      <c r="H229" s="8">
        <f t="shared" si="4"/>
        <v>4</v>
      </c>
      <c r="I229" s="9">
        <f t="shared" si="5"/>
        <v>12</v>
      </c>
    </row>
    <row r="230" spans="1:9" x14ac:dyDescent="0.2">
      <c r="A230" s="7">
        <v>17</v>
      </c>
      <c r="B230" s="8">
        <f t="shared" si="4"/>
        <v>0</v>
      </c>
      <c r="C230" s="8">
        <f t="shared" si="4"/>
        <v>4</v>
      </c>
      <c r="D230" s="8">
        <f t="shared" si="4"/>
        <v>0</v>
      </c>
      <c r="E230" s="8">
        <f t="shared" si="4"/>
        <v>1</v>
      </c>
      <c r="F230" s="8">
        <f t="shared" si="4"/>
        <v>2</v>
      </c>
      <c r="G230" s="8">
        <f t="shared" si="4"/>
        <v>2</v>
      </c>
      <c r="H230" s="8">
        <f t="shared" si="4"/>
        <v>5</v>
      </c>
      <c r="I230" s="9">
        <f t="shared" si="5"/>
        <v>14</v>
      </c>
    </row>
    <row r="231" spans="1:9" x14ac:dyDescent="0.2">
      <c r="A231" s="7">
        <v>18</v>
      </c>
      <c r="B231" s="8">
        <f t="shared" si="4"/>
        <v>1</v>
      </c>
      <c r="C231" s="8">
        <f t="shared" si="4"/>
        <v>3</v>
      </c>
      <c r="D231" s="8">
        <f t="shared" si="4"/>
        <v>0</v>
      </c>
      <c r="E231" s="8">
        <f t="shared" si="4"/>
        <v>0</v>
      </c>
      <c r="F231" s="8">
        <f t="shared" si="4"/>
        <v>5</v>
      </c>
      <c r="G231" s="8">
        <f t="shared" si="4"/>
        <v>0</v>
      </c>
      <c r="H231" s="8">
        <f t="shared" si="4"/>
        <v>10</v>
      </c>
      <c r="I231" s="9">
        <f t="shared" si="5"/>
        <v>19</v>
      </c>
    </row>
    <row r="232" spans="1:9" x14ac:dyDescent="0.2">
      <c r="A232" s="7">
        <v>19</v>
      </c>
      <c r="B232" s="8">
        <f t="shared" si="4"/>
        <v>2</v>
      </c>
      <c r="C232" s="8">
        <f t="shared" si="4"/>
        <v>3</v>
      </c>
      <c r="D232" s="8">
        <f t="shared" si="4"/>
        <v>0</v>
      </c>
      <c r="E232" s="8">
        <f t="shared" si="4"/>
        <v>2</v>
      </c>
      <c r="F232" s="8">
        <f t="shared" si="4"/>
        <v>3</v>
      </c>
      <c r="G232" s="8">
        <f t="shared" si="4"/>
        <v>1</v>
      </c>
      <c r="H232" s="8">
        <f t="shared" si="4"/>
        <v>12</v>
      </c>
      <c r="I232" s="9">
        <f t="shared" si="5"/>
        <v>23</v>
      </c>
    </row>
    <row r="233" spans="1:9" x14ac:dyDescent="0.2">
      <c r="A233" s="7">
        <v>20</v>
      </c>
      <c r="B233" s="8">
        <f t="shared" si="4"/>
        <v>0</v>
      </c>
      <c r="C233" s="8">
        <f t="shared" si="4"/>
        <v>4</v>
      </c>
      <c r="D233" s="8">
        <f t="shared" si="4"/>
        <v>0</v>
      </c>
      <c r="E233" s="8">
        <f t="shared" si="4"/>
        <v>1</v>
      </c>
      <c r="F233" s="8">
        <f t="shared" si="4"/>
        <v>2</v>
      </c>
      <c r="G233" s="8">
        <f t="shared" si="4"/>
        <v>0</v>
      </c>
      <c r="H233" s="8">
        <f t="shared" si="4"/>
        <v>7</v>
      </c>
      <c r="I233" s="9">
        <f t="shared" si="5"/>
        <v>14</v>
      </c>
    </row>
    <row r="234" spans="1:9" x14ac:dyDescent="0.2">
      <c r="A234" s="7">
        <v>21</v>
      </c>
      <c r="B234" s="8">
        <f t="shared" si="4"/>
        <v>2</v>
      </c>
      <c r="C234" s="8">
        <f t="shared" si="4"/>
        <v>2</v>
      </c>
      <c r="D234" s="8">
        <f t="shared" si="4"/>
        <v>1</v>
      </c>
      <c r="E234" s="8">
        <f t="shared" si="4"/>
        <v>2</v>
      </c>
      <c r="F234" s="8">
        <f t="shared" si="4"/>
        <v>2</v>
      </c>
      <c r="G234" s="8">
        <f t="shared" si="4"/>
        <v>2</v>
      </c>
      <c r="H234" s="8">
        <f t="shared" si="4"/>
        <v>2</v>
      </c>
      <c r="I234" s="9">
        <f t="shared" si="5"/>
        <v>13</v>
      </c>
    </row>
    <row r="235" spans="1:9" x14ac:dyDescent="0.2">
      <c r="A235" s="10">
        <v>22</v>
      </c>
      <c r="B235" s="11">
        <f t="shared" si="4"/>
        <v>0</v>
      </c>
      <c r="C235" s="11">
        <f t="shared" si="4"/>
        <v>1</v>
      </c>
      <c r="D235" s="11">
        <f t="shared" si="4"/>
        <v>0</v>
      </c>
      <c r="E235" s="11">
        <f t="shared" si="4"/>
        <v>1</v>
      </c>
      <c r="F235" s="11">
        <f t="shared" si="4"/>
        <v>0</v>
      </c>
      <c r="G235" s="11">
        <f t="shared" si="4"/>
        <v>0</v>
      </c>
      <c r="H235" s="11">
        <f t="shared" si="4"/>
        <v>7</v>
      </c>
      <c r="I235" s="12">
        <f t="shared" si="5"/>
        <v>9</v>
      </c>
    </row>
    <row r="258" spans="1:9" ht="24" x14ac:dyDescent="0.3">
      <c r="A258" s="17" t="s">
        <v>4594</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0</v>
      </c>
      <c r="C263" s="8">
        <f t="shared" si="6"/>
        <v>0</v>
      </c>
      <c r="D263" s="8">
        <f t="shared" si="6"/>
        <v>0</v>
      </c>
      <c r="E263" s="9">
        <f t="shared" ref="E263:E272" si="7">SUM(B263:D263)</f>
        <v>0</v>
      </c>
    </row>
    <row r="264" spans="1:9" x14ac:dyDescent="0.2">
      <c r="A264" s="7">
        <v>15</v>
      </c>
      <c r="B264" s="8">
        <f t="shared" si="6"/>
        <v>5</v>
      </c>
      <c r="C264" s="8">
        <f t="shared" si="6"/>
        <v>2</v>
      </c>
      <c r="D264" s="8">
        <f t="shared" si="6"/>
        <v>0</v>
      </c>
      <c r="E264" s="9">
        <f t="shared" si="7"/>
        <v>7</v>
      </c>
    </row>
    <row r="265" spans="1:9" x14ac:dyDescent="0.2">
      <c r="A265" s="7">
        <v>16</v>
      </c>
      <c r="B265" s="8">
        <f t="shared" si="6"/>
        <v>4</v>
      </c>
      <c r="C265" s="8">
        <f t="shared" si="6"/>
        <v>4</v>
      </c>
      <c r="D265" s="8">
        <f t="shared" si="6"/>
        <v>4</v>
      </c>
      <c r="E265" s="9">
        <f t="shared" si="7"/>
        <v>12</v>
      </c>
    </row>
    <row r="266" spans="1:9" x14ac:dyDescent="0.2">
      <c r="A266" s="7">
        <v>17</v>
      </c>
      <c r="B266" s="8">
        <f t="shared" si="6"/>
        <v>5</v>
      </c>
      <c r="C266" s="8">
        <f t="shared" si="6"/>
        <v>7</v>
      </c>
      <c r="D266" s="8">
        <f t="shared" si="6"/>
        <v>2</v>
      </c>
      <c r="E266" s="9">
        <f t="shared" si="7"/>
        <v>14</v>
      </c>
    </row>
    <row r="267" spans="1:9" x14ac:dyDescent="0.2">
      <c r="A267" s="7">
        <v>18</v>
      </c>
      <c r="B267" s="8">
        <f t="shared" si="6"/>
        <v>10</v>
      </c>
      <c r="C267" s="8">
        <f t="shared" si="6"/>
        <v>8</v>
      </c>
      <c r="D267" s="8">
        <f t="shared" si="6"/>
        <v>1</v>
      </c>
      <c r="E267" s="9">
        <f t="shared" si="7"/>
        <v>19</v>
      </c>
    </row>
    <row r="268" spans="1:9" x14ac:dyDescent="0.2">
      <c r="A268" s="7">
        <v>19</v>
      </c>
      <c r="B268" s="8">
        <f t="shared" si="6"/>
        <v>12</v>
      </c>
      <c r="C268" s="8">
        <f t="shared" si="6"/>
        <v>8</v>
      </c>
      <c r="D268" s="8">
        <f t="shared" si="6"/>
        <v>3</v>
      </c>
      <c r="E268" s="9">
        <f t="shared" si="7"/>
        <v>23</v>
      </c>
    </row>
    <row r="269" spans="1:9" x14ac:dyDescent="0.2">
      <c r="A269" s="7">
        <v>20</v>
      </c>
      <c r="B269" s="8">
        <f t="shared" si="6"/>
        <v>7</v>
      </c>
      <c r="C269" s="8">
        <f t="shared" si="6"/>
        <v>7</v>
      </c>
      <c r="D269" s="8">
        <f t="shared" si="6"/>
        <v>0</v>
      </c>
      <c r="E269" s="9">
        <f t="shared" si="7"/>
        <v>14</v>
      </c>
    </row>
    <row r="270" spans="1:9" x14ac:dyDescent="0.2">
      <c r="A270" s="7">
        <v>21</v>
      </c>
      <c r="B270" s="8">
        <f t="shared" si="6"/>
        <v>2</v>
      </c>
      <c r="C270" s="8">
        <f t="shared" si="6"/>
        <v>6</v>
      </c>
      <c r="D270" s="8">
        <f t="shared" si="6"/>
        <v>5</v>
      </c>
      <c r="E270" s="9">
        <f t="shared" si="7"/>
        <v>13</v>
      </c>
    </row>
    <row r="271" spans="1:9" x14ac:dyDescent="0.2">
      <c r="A271" s="7">
        <v>22</v>
      </c>
      <c r="B271" s="8">
        <f t="shared" si="6"/>
        <v>7</v>
      </c>
      <c r="C271" s="8">
        <f t="shared" si="6"/>
        <v>2</v>
      </c>
      <c r="D271" s="8">
        <f t="shared" si="6"/>
        <v>0</v>
      </c>
      <c r="E271" s="9">
        <f t="shared" si="7"/>
        <v>9</v>
      </c>
    </row>
    <row r="272" spans="1:9" x14ac:dyDescent="0.2">
      <c r="A272" s="10">
        <v>23</v>
      </c>
      <c r="B272" s="11">
        <f t="shared" si="6"/>
        <v>6</v>
      </c>
      <c r="C272" s="11">
        <f t="shared" si="6"/>
        <v>0</v>
      </c>
      <c r="D272" s="11">
        <f t="shared" si="6"/>
        <v>2</v>
      </c>
      <c r="E272" s="12">
        <f t="shared" si="7"/>
        <v>8</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BF33-E006-A449-8A64-6C28C3CFE003}">
  <dimension ref="A1:T285"/>
  <sheetViews>
    <sheetView showGridLines="0" topLeftCell="A228" zoomScale="110" zoomScaleNormal="110" workbookViewId="0">
      <selection activeCell="M257" sqref="M257"/>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986</v>
      </c>
      <c r="F2" s="2">
        <v>46282.015266203707</v>
      </c>
      <c r="G2" t="s">
        <v>22</v>
      </c>
      <c r="H2" t="s">
        <v>5013</v>
      </c>
      <c r="I2" s="3">
        <v>360</v>
      </c>
      <c r="J2" t="s">
        <v>24</v>
      </c>
      <c r="K2" t="s">
        <v>25</v>
      </c>
      <c r="L2" s="3">
        <v>866</v>
      </c>
      <c r="M2" t="s">
        <v>111</v>
      </c>
      <c r="N2" s="2">
        <v>46282.060034722221</v>
      </c>
      <c r="O2" s="3">
        <v>360</v>
      </c>
      <c r="P2" t="s">
        <v>27</v>
      </c>
      <c r="Q2" s="3">
        <v>190</v>
      </c>
      <c r="R2" s="3" t="str">
        <f>IF(OR(G2="12R",G2="12L"),_xlfn.XLOOKUP(C2,DB!$A$2:$A$222,DB!$B$2:$B$222,""),IF(OR(G2="30L",G2="30R"),_xlfn.XLOOKUP(C2,DB!$A$2:$A$222,DB!$C$2:$C$222,""),""))</f>
        <v>UDGUV</v>
      </c>
      <c r="S2" s="3">
        <f>HOUR(F2)</f>
        <v>0</v>
      </c>
      <c r="T2" s="3" t="str">
        <f>_xlfn.XLOOKUP(C2,DB!$A$2:$A$222,DB!$D$2:$D$222,"")</f>
        <v>Sector 2</v>
      </c>
    </row>
    <row r="3" spans="1:20" x14ac:dyDescent="0.2">
      <c r="A3" t="s">
        <v>602</v>
      </c>
      <c r="B3" t="s">
        <v>18</v>
      </c>
      <c r="C3" t="s">
        <v>48</v>
      </c>
      <c r="D3" t="s">
        <v>49</v>
      </c>
      <c r="E3" t="s">
        <v>2022</v>
      </c>
      <c r="F3" s="2">
        <v>46282.034490740742</v>
      </c>
      <c r="G3" t="s">
        <v>22</v>
      </c>
      <c r="H3" t="s">
        <v>5014</v>
      </c>
      <c r="I3" s="3">
        <v>360</v>
      </c>
      <c r="J3" t="s">
        <v>24</v>
      </c>
      <c r="K3" t="s">
        <v>25</v>
      </c>
      <c r="L3" s="3">
        <v>859</v>
      </c>
      <c r="M3" t="s">
        <v>52</v>
      </c>
      <c r="N3" s="2">
        <v>46282.079780092594</v>
      </c>
      <c r="O3" s="3">
        <v>360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34</v>
      </c>
      <c r="B4" t="s">
        <v>18</v>
      </c>
      <c r="C4" t="s">
        <v>35</v>
      </c>
      <c r="D4" t="s">
        <v>36</v>
      </c>
      <c r="E4" t="s">
        <v>1744</v>
      </c>
      <c r="F4" s="2">
        <v>46282.03597222222</v>
      </c>
      <c r="G4" t="s">
        <v>22</v>
      </c>
      <c r="H4" t="s">
        <v>5015</v>
      </c>
      <c r="I4" s="3">
        <v>360</v>
      </c>
      <c r="J4" t="s">
        <v>24</v>
      </c>
      <c r="K4" t="s">
        <v>25</v>
      </c>
      <c r="L4" s="3">
        <v>867</v>
      </c>
      <c r="M4" t="s">
        <v>39</v>
      </c>
      <c r="N4" s="2">
        <v>46282.081435185188</v>
      </c>
      <c r="O4" s="3">
        <v>360</v>
      </c>
      <c r="P4" t="s">
        <v>27</v>
      </c>
      <c r="Q4" s="3">
        <v>190</v>
      </c>
      <c r="R4" s="3" t="str">
        <f>IF(OR(G4="12R",G4="12L"),_xlfn.XLOOKUP(C4,DB!$A$2:$A$222,DB!$B$2:$B$222,""),IF(OR(G4="30L",G4="30R"),_xlfn.XLOOKUP(C4,DB!$A$2:$A$222,DB!$C$2:$C$222,""),""))</f>
        <v>UDGUV</v>
      </c>
      <c r="S4" s="3">
        <f t="shared" si="0"/>
        <v>0</v>
      </c>
      <c r="T4" s="3" t="str">
        <f>_xlfn.XLOOKUP(C4,DB!$A$2:$A$222,DB!$D$2:$D$222,"")</f>
        <v>Sector 2</v>
      </c>
    </row>
    <row r="5" spans="1:20" x14ac:dyDescent="0.2">
      <c r="A5" t="s">
        <v>69</v>
      </c>
      <c r="B5" t="s">
        <v>18</v>
      </c>
      <c r="C5" t="s">
        <v>48</v>
      </c>
      <c r="D5" t="s">
        <v>20</v>
      </c>
      <c r="E5" t="s">
        <v>2811</v>
      </c>
      <c r="F5" s="2">
        <v>46282.039884259262</v>
      </c>
      <c r="G5" t="s">
        <v>22</v>
      </c>
      <c r="H5" t="s">
        <v>5016</v>
      </c>
      <c r="I5" s="3">
        <v>360</v>
      </c>
      <c r="J5" t="s">
        <v>24</v>
      </c>
      <c r="K5" t="s">
        <v>25</v>
      </c>
      <c r="L5" s="3">
        <v>863</v>
      </c>
      <c r="M5" t="s">
        <v>52</v>
      </c>
      <c r="N5" s="2">
        <v>46282.084143518521</v>
      </c>
      <c r="O5" s="3">
        <v>360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53</v>
      </c>
      <c r="B6" t="s">
        <v>18</v>
      </c>
      <c r="C6" t="s">
        <v>54</v>
      </c>
      <c r="D6" t="s">
        <v>55</v>
      </c>
      <c r="E6" t="s">
        <v>654</v>
      </c>
      <c r="F6" s="2">
        <v>46282.041122685187</v>
      </c>
      <c r="G6" t="s">
        <v>22</v>
      </c>
      <c r="H6" t="s">
        <v>5017</v>
      </c>
      <c r="I6" s="3">
        <v>350</v>
      </c>
      <c r="J6" t="s">
        <v>24</v>
      </c>
      <c r="K6" t="s">
        <v>25</v>
      </c>
      <c r="L6" s="3">
        <v>355</v>
      </c>
      <c r="M6" t="s">
        <v>33</v>
      </c>
      <c r="N6" s="2">
        <v>46282.061608796299</v>
      </c>
      <c r="O6" s="3">
        <v>370</v>
      </c>
      <c r="P6" t="s">
        <v>46</v>
      </c>
      <c r="Q6" s="3">
        <v>40</v>
      </c>
      <c r="R6" s="3" t="str">
        <f>IF(OR(G6="12R",G6="12L"),_xlfn.XLOOKUP(C6,DB!$A$2:$A$222,DB!$B$2:$B$222,""),IF(OR(G6="30L",G6="30R"),_xlfn.XLOOKUP(C6,DB!$A$2:$A$222,DB!$C$2:$C$222,""),""))</f>
        <v>NUDAL</v>
      </c>
      <c r="S6" s="3">
        <f t="shared" si="0"/>
        <v>0</v>
      </c>
      <c r="T6" s="3" t="str">
        <f>_xlfn.XLOOKUP(C6,DB!$A$2:$A$222,DB!$D$2:$D$222,"")</f>
        <v>Sector 3</v>
      </c>
    </row>
    <row r="7" spans="1:20" x14ac:dyDescent="0.2">
      <c r="A7" t="s">
        <v>614</v>
      </c>
      <c r="B7" t="s">
        <v>18</v>
      </c>
      <c r="C7" t="s">
        <v>48</v>
      </c>
      <c r="D7" t="s">
        <v>174</v>
      </c>
      <c r="E7" t="s">
        <v>3267</v>
      </c>
      <c r="F7" s="2">
        <v>46282.042604166665</v>
      </c>
      <c r="G7" t="s">
        <v>22</v>
      </c>
      <c r="H7" t="s">
        <v>5018</v>
      </c>
      <c r="I7" s="3">
        <v>380</v>
      </c>
      <c r="J7" t="s">
        <v>24</v>
      </c>
      <c r="K7" t="s">
        <v>25</v>
      </c>
      <c r="L7" s="3">
        <v>861</v>
      </c>
      <c r="M7" t="s">
        <v>52</v>
      </c>
      <c r="N7" s="2">
        <v>46282.088148148148</v>
      </c>
      <c r="O7" s="3">
        <v>380</v>
      </c>
      <c r="P7" t="s">
        <v>27</v>
      </c>
      <c r="Q7" s="3">
        <v>190</v>
      </c>
      <c r="R7" s="3" t="str">
        <f>IF(OR(G7="12R",G7="12L"),_xlfn.XLOOKUP(C7,DB!$A$2:$A$222,DB!$B$2:$B$222,""),IF(OR(G7="30L",G7="30R"),_xlfn.XLOOKUP(C7,DB!$A$2:$A$222,DB!$C$2:$C$222,""),""))</f>
        <v>UDGUV</v>
      </c>
      <c r="S7" s="3">
        <f t="shared" si="0"/>
        <v>1</v>
      </c>
      <c r="T7" s="3" t="str">
        <f>_xlfn.XLOOKUP(C7,DB!$A$2:$A$222,DB!$D$2:$D$222,"")</f>
        <v>Sector 2</v>
      </c>
    </row>
    <row r="8" spans="1:20" x14ac:dyDescent="0.2">
      <c r="A8" t="s">
        <v>63</v>
      </c>
      <c r="B8" t="s">
        <v>18</v>
      </c>
      <c r="C8" t="s">
        <v>64</v>
      </c>
      <c r="D8" t="s">
        <v>65</v>
      </c>
      <c r="E8" t="s">
        <v>3736</v>
      </c>
      <c r="F8" s="2">
        <v>46282.058634259258</v>
      </c>
      <c r="G8" t="s">
        <v>22</v>
      </c>
      <c r="H8" t="s">
        <v>5019</v>
      </c>
      <c r="I8" s="3">
        <v>390</v>
      </c>
      <c r="J8" t="s">
        <v>24</v>
      </c>
      <c r="K8" t="s">
        <v>25</v>
      </c>
      <c r="L8" s="3">
        <v>219</v>
      </c>
      <c r="M8" t="s">
        <v>68</v>
      </c>
      <c r="N8" s="2">
        <v>46282.071666666663</v>
      </c>
      <c r="O8" s="3">
        <v>350</v>
      </c>
      <c r="P8" t="s">
        <v>27</v>
      </c>
      <c r="Q8" s="3">
        <v>190</v>
      </c>
      <c r="R8" s="3" t="str">
        <f>IF(OR(G8="12R",G8="12L"),_xlfn.XLOOKUP(C8,DB!$A$2:$A$222,DB!$B$2:$B$222,""),IF(OR(G8="30L",G8="30R"),_xlfn.XLOOKUP(C8,DB!$A$2:$A$222,DB!$C$2:$C$222,""),""))</f>
        <v>CZM</v>
      </c>
      <c r="S8" s="3">
        <f t="shared" si="0"/>
        <v>1</v>
      </c>
      <c r="T8" s="3" t="str">
        <f>_xlfn.XLOOKUP(C8,DB!$A$2:$A$222,DB!$D$2:$D$222,"")</f>
        <v>Sector 7</v>
      </c>
    </row>
    <row r="9" spans="1:20" x14ac:dyDescent="0.2">
      <c r="A9" t="s">
        <v>76</v>
      </c>
      <c r="B9" t="s">
        <v>18</v>
      </c>
      <c r="C9" t="s">
        <v>83</v>
      </c>
      <c r="D9" t="s">
        <v>78</v>
      </c>
      <c r="E9" t="s">
        <v>1714</v>
      </c>
      <c r="F9" s="2">
        <v>46282.071250000001</v>
      </c>
      <c r="G9" t="s">
        <v>22</v>
      </c>
      <c r="H9" t="s">
        <v>5020</v>
      </c>
      <c r="I9" s="3">
        <v>220</v>
      </c>
      <c r="J9" t="s">
        <v>24</v>
      </c>
      <c r="K9" t="s">
        <v>25</v>
      </c>
      <c r="L9" s="3">
        <v>356</v>
      </c>
      <c r="M9" t="s">
        <v>83</v>
      </c>
      <c r="N9" s="2">
        <v>46282.095509259256</v>
      </c>
      <c r="O9" s="3">
        <v>0</v>
      </c>
      <c r="P9" t="s">
        <v>27</v>
      </c>
      <c r="Q9" s="3">
        <v>190</v>
      </c>
      <c r="R9" s="3" t="str">
        <f>IF(OR(G9="12R",G9="12L"),_xlfn.XLOOKUP(C9,DB!$A$2:$A$222,DB!$B$2:$B$222,""),IF(OR(G9="30L",G9="30R"),_xlfn.XLOOKUP(C9,DB!$A$2:$A$222,DB!$C$2:$C$222,""),""))</f>
        <v>UDGUV</v>
      </c>
      <c r="S9" s="3">
        <f t="shared" si="0"/>
        <v>1</v>
      </c>
      <c r="T9" s="3" t="str">
        <f>_xlfn.XLOOKUP(C9,DB!$A$2:$A$222,DB!$D$2:$D$222,"")</f>
        <v>Sector 2</v>
      </c>
    </row>
    <row r="10" spans="1:20" x14ac:dyDescent="0.2">
      <c r="A10" t="s">
        <v>47</v>
      </c>
      <c r="B10" t="s">
        <v>18</v>
      </c>
      <c r="C10" t="s">
        <v>48</v>
      </c>
      <c r="D10" t="s">
        <v>49</v>
      </c>
      <c r="E10" t="s">
        <v>1171</v>
      </c>
      <c r="F10" s="2">
        <v>46282.078784722224</v>
      </c>
      <c r="G10" t="s">
        <v>22</v>
      </c>
      <c r="H10" t="s">
        <v>141</v>
      </c>
      <c r="I10" s="3">
        <v>360</v>
      </c>
      <c r="J10" t="s">
        <v>24</v>
      </c>
      <c r="K10" t="s">
        <v>25</v>
      </c>
      <c r="L10" s="3">
        <v>859</v>
      </c>
      <c r="M10" t="s">
        <v>52</v>
      </c>
      <c r="N10" s="2">
        <v>46282.121770833335</v>
      </c>
      <c r="O10" s="3">
        <v>360</v>
      </c>
      <c r="P10" t="s">
        <v>27</v>
      </c>
      <c r="Q10" s="3">
        <v>190</v>
      </c>
      <c r="R10" s="3" t="str">
        <f>IF(OR(G10="12R",G10="12L"),_xlfn.XLOOKUP(C10,DB!$A$2:$A$222,DB!$B$2:$B$222,""),IF(OR(G10="30L",G10="30R"),_xlfn.XLOOKUP(C10,DB!$A$2:$A$222,DB!$C$2:$C$222,""),""))</f>
        <v>UDGUV</v>
      </c>
      <c r="S10" s="3">
        <f t="shared" si="0"/>
        <v>1</v>
      </c>
      <c r="T10" s="3" t="str">
        <f>_xlfn.XLOOKUP(C10,DB!$A$2:$A$222,DB!$D$2:$D$222,"")</f>
        <v>Sector 2</v>
      </c>
    </row>
    <row r="11" spans="1:20" x14ac:dyDescent="0.2">
      <c r="A11" t="s">
        <v>72</v>
      </c>
      <c r="B11" t="s">
        <v>18</v>
      </c>
      <c r="C11" t="s">
        <v>29</v>
      </c>
      <c r="D11" t="s">
        <v>30</v>
      </c>
      <c r="E11" t="s">
        <v>4826</v>
      </c>
      <c r="F11" s="2">
        <v>46282.089965277781</v>
      </c>
      <c r="G11" t="s">
        <v>22</v>
      </c>
      <c r="H11" t="s">
        <v>5021</v>
      </c>
      <c r="I11" s="3">
        <v>370</v>
      </c>
      <c r="J11" t="s">
        <v>24</v>
      </c>
      <c r="K11" t="s">
        <v>25</v>
      </c>
      <c r="L11" s="3">
        <v>365</v>
      </c>
      <c r="M11" t="s">
        <v>33</v>
      </c>
      <c r="N11" s="2">
        <v>46282.111400462964</v>
      </c>
      <c r="O11" s="3">
        <v>330</v>
      </c>
      <c r="P11" t="s">
        <v>27</v>
      </c>
      <c r="Q11" s="3">
        <v>40</v>
      </c>
      <c r="R11" s="3" t="str">
        <f>IF(OR(G11="12R",G11="12L"),_xlfn.XLOOKUP(C11,DB!$A$2:$A$222,DB!$B$2:$B$222,""),IF(OR(G11="30L",G11="30R"),_xlfn.XLOOKUP(C11,DB!$A$2:$A$222,DB!$C$2:$C$222,""),""))</f>
        <v>OMSUK</v>
      </c>
      <c r="S11" s="3">
        <f t="shared" si="0"/>
        <v>2</v>
      </c>
      <c r="T11" s="3" t="str">
        <f>_xlfn.XLOOKUP(C11,DB!$A$2:$A$222,DB!$D$2:$D$222,"")</f>
        <v>Sector 3</v>
      </c>
    </row>
    <row r="12" spans="1:20" x14ac:dyDescent="0.2">
      <c r="A12" t="s">
        <v>197</v>
      </c>
      <c r="B12" t="s">
        <v>18</v>
      </c>
      <c r="C12" t="s">
        <v>48</v>
      </c>
      <c r="D12" t="s">
        <v>49</v>
      </c>
      <c r="E12" t="s">
        <v>1421</v>
      </c>
      <c r="F12" s="2">
        <v>46282.105358796296</v>
      </c>
      <c r="G12" t="s">
        <v>22</v>
      </c>
      <c r="H12" t="s">
        <v>5022</v>
      </c>
      <c r="I12" s="3">
        <v>380</v>
      </c>
      <c r="J12" t="s">
        <v>24</v>
      </c>
      <c r="K12" t="s">
        <v>25</v>
      </c>
      <c r="L12" s="3">
        <v>861</v>
      </c>
      <c r="M12" t="s">
        <v>1291</v>
      </c>
      <c r="N12" s="2">
        <v>46282.15047453704</v>
      </c>
      <c r="O12" s="3">
        <v>380</v>
      </c>
      <c r="P12" t="s">
        <v>27</v>
      </c>
      <c r="Q12" s="3">
        <v>190</v>
      </c>
      <c r="R12" s="3" t="str">
        <f>IF(OR(G12="12R",G12="12L"),_xlfn.XLOOKUP(C12,DB!$A$2:$A$222,DB!$B$2:$B$222,""),IF(OR(G12="30L",G12="30R"),_xlfn.XLOOKUP(C12,DB!$A$2:$A$222,DB!$C$2:$C$222,""),""))</f>
        <v>UDGUV</v>
      </c>
      <c r="S12" s="3">
        <f t="shared" si="0"/>
        <v>2</v>
      </c>
      <c r="T12" s="3" t="str">
        <f>_xlfn.XLOOKUP(C12,DB!$A$2:$A$222,DB!$D$2:$D$222,"")</f>
        <v>Sector 2</v>
      </c>
    </row>
    <row r="13" spans="1:20" x14ac:dyDescent="0.2">
      <c r="A13" t="s">
        <v>102</v>
      </c>
      <c r="B13" t="s">
        <v>18</v>
      </c>
      <c r="C13" t="s">
        <v>48</v>
      </c>
      <c r="D13" t="s">
        <v>36</v>
      </c>
      <c r="E13" t="s">
        <v>1701</v>
      </c>
      <c r="F13" s="2">
        <v>46282.11954861111</v>
      </c>
      <c r="G13" t="s">
        <v>22</v>
      </c>
      <c r="H13" t="s">
        <v>5023</v>
      </c>
      <c r="I13" s="3">
        <v>360</v>
      </c>
      <c r="J13" t="s">
        <v>24</v>
      </c>
      <c r="K13" t="s">
        <v>25</v>
      </c>
      <c r="L13" s="3">
        <v>861</v>
      </c>
      <c r="M13" t="s">
        <v>2116</v>
      </c>
      <c r="N13" s="2">
        <v>46282.163518518515</v>
      </c>
      <c r="O13" s="3">
        <v>360</v>
      </c>
      <c r="P13" t="s">
        <v>27</v>
      </c>
      <c r="Q13" s="3">
        <v>190</v>
      </c>
      <c r="R13" s="3" t="str">
        <f>IF(OR(G13="12R",G13="12L"),_xlfn.XLOOKUP(C13,DB!$A$2:$A$222,DB!$B$2:$B$222,""),IF(OR(G13="30L",G13="30R"),_xlfn.XLOOKUP(C13,DB!$A$2:$A$222,DB!$C$2:$C$222,""),""))</f>
        <v>UDGUV</v>
      </c>
      <c r="S13" s="3">
        <f t="shared" si="0"/>
        <v>2</v>
      </c>
      <c r="T13" s="3" t="str">
        <f>_xlfn.XLOOKUP(C13,DB!$A$2:$A$222,DB!$D$2:$D$222,"")</f>
        <v>Sector 2</v>
      </c>
    </row>
    <row r="14" spans="1:20" x14ac:dyDescent="0.2">
      <c r="A14" t="s">
        <v>108</v>
      </c>
      <c r="B14" t="s">
        <v>18</v>
      </c>
      <c r="C14" t="s">
        <v>59</v>
      </c>
      <c r="D14" t="s">
        <v>36</v>
      </c>
      <c r="E14" t="s">
        <v>214</v>
      </c>
      <c r="F14" s="2">
        <v>46282.122094907405</v>
      </c>
      <c r="G14" t="s">
        <v>22</v>
      </c>
      <c r="H14" t="s">
        <v>5024</v>
      </c>
      <c r="I14" s="3">
        <v>380</v>
      </c>
      <c r="J14" t="s">
        <v>24</v>
      </c>
      <c r="K14" t="s">
        <v>25</v>
      </c>
      <c r="L14" s="3">
        <v>863</v>
      </c>
      <c r="M14" t="s">
        <v>111</v>
      </c>
      <c r="N14" s="2">
        <v>46282.167523148149</v>
      </c>
      <c r="O14" s="3">
        <v>380</v>
      </c>
      <c r="P14" t="s">
        <v>27</v>
      </c>
      <c r="Q14" s="3">
        <v>190</v>
      </c>
      <c r="R14" s="3" t="str">
        <f>IF(OR(G14="12R",G14="12L"),_xlfn.XLOOKUP(C14,DB!$A$2:$A$222,DB!$B$2:$B$222,""),IF(OR(G14="30L",G14="30R"),_xlfn.XLOOKUP(C14,DB!$A$2:$A$222,DB!$C$2:$C$222,""),""))</f>
        <v>UDGUV</v>
      </c>
      <c r="S14" s="3">
        <f t="shared" si="0"/>
        <v>2</v>
      </c>
      <c r="T14" s="3" t="str">
        <f>_xlfn.XLOOKUP(C14,DB!$A$2:$A$222,DB!$D$2:$D$222,"")</f>
        <v>Sector 2</v>
      </c>
    </row>
    <row r="15" spans="1:20" x14ac:dyDescent="0.2">
      <c r="A15" t="s">
        <v>98</v>
      </c>
      <c r="B15" t="s">
        <v>18</v>
      </c>
      <c r="C15" t="s">
        <v>19</v>
      </c>
      <c r="D15" t="s">
        <v>65</v>
      </c>
      <c r="E15" t="s">
        <v>338</v>
      </c>
      <c r="F15" s="2">
        <v>46282.126388888886</v>
      </c>
      <c r="G15" t="s">
        <v>2082</v>
      </c>
      <c r="H15" t="s">
        <v>5025</v>
      </c>
      <c r="I15" s="3">
        <v>380</v>
      </c>
      <c r="J15" t="s">
        <v>24</v>
      </c>
      <c r="K15" t="s">
        <v>25</v>
      </c>
      <c r="L15" s="3">
        <v>865</v>
      </c>
      <c r="M15" t="s">
        <v>2245</v>
      </c>
      <c r="N15" s="2">
        <v>46282.171550925923</v>
      </c>
      <c r="O15" s="3">
        <v>380</v>
      </c>
      <c r="P15" t="s">
        <v>27</v>
      </c>
      <c r="Q15" s="3">
        <v>190</v>
      </c>
      <c r="R15" s="3" t="str">
        <f>IF(OR(G15="12R",G15="12L"),_xlfn.XLOOKUP(C15,DB!$A$2:$A$222,DB!$B$2:$B$222,""),IF(OR(G15="30L",G15="30R"),_xlfn.XLOOKUP(C15,DB!$A$2:$A$222,DB!$C$2:$C$222,""),""))</f>
        <v>UDGUV</v>
      </c>
      <c r="S15" s="3">
        <f t="shared" si="0"/>
        <v>3</v>
      </c>
      <c r="T15" s="3" t="str">
        <f>_xlfn.XLOOKUP(C15,DB!$A$2:$A$222,DB!$D$2:$D$222,"")</f>
        <v>Sector 2</v>
      </c>
    </row>
    <row r="16" spans="1:20" x14ac:dyDescent="0.2">
      <c r="A16" t="s">
        <v>5026</v>
      </c>
      <c r="B16" t="s">
        <v>18</v>
      </c>
      <c r="C16" t="s">
        <v>48</v>
      </c>
      <c r="D16" t="s">
        <v>49</v>
      </c>
      <c r="E16" t="s">
        <v>1394</v>
      </c>
      <c r="F16" s="2">
        <v>46282.139791666668</v>
      </c>
      <c r="G16" t="s">
        <v>2082</v>
      </c>
      <c r="H16" t="s">
        <v>5027</v>
      </c>
      <c r="I16" s="3">
        <v>360</v>
      </c>
      <c r="J16" t="s">
        <v>24</v>
      </c>
      <c r="K16" t="s">
        <v>25</v>
      </c>
      <c r="L16" s="3">
        <v>862</v>
      </c>
      <c r="M16" t="s">
        <v>1001</v>
      </c>
      <c r="N16" s="2">
        <v>46282.184976851851</v>
      </c>
      <c r="O16" s="3">
        <v>360</v>
      </c>
      <c r="P16" t="s">
        <v>27</v>
      </c>
      <c r="Q16" s="3">
        <v>190</v>
      </c>
      <c r="R16" s="3" t="str">
        <f>IF(OR(G16="12R",G16="12L"),_xlfn.XLOOKUP(C16,DB!$A$2:$A$222,DB!$B$2:$B$222,""),IF(OR(G16="30L",G16="30R"),_xlfn.XLOOKUP(C16,DB!$A$2:$A$222,DB!$C$2:$C$222,""),""))</f>
        <v>UDGUV</v>
      </c>
      <c r="S16" s="3">
        <f t="shared" si="0"/>
        <v>3</v>
      </c>
      <c r="T16" s="3" t="str">
        <f>_xlfn.XLOOKUP(C16,DB!$A$2:$A$222,DB!$D$2:$D$222,"")</f>
        <v>Sector 2</v>
      </c>
    </row>
    <row r="17" spans="1:20" x14ac:dyDescent="0.2">
      <c r="A17" t="s">
        <v>124</v>
      </c>
      <c r="B17" t="s">
        <v>18</v>
      </c>
      <c r="C17" t="s">
        <v>35</v>
      </c>
      <c r="D17" t="s">
        <v>65</v>
      </c>
      <c r="E17" t="s">
        <v>148</v>
      </c>
      <c r="F17" s="2">
        <v>46282.14130787037</v>
      </c>
      <c r="G17" t="s">
        <v>2082</v>
      </c>
      <c r="H17" t="s">
        <v>5028</v>
      </c>
      <c r="I17" s="3">
        <v>380</v>
      </c>
      <c r="J17" t="s">
        <v>24</v>
      </c>
      <c r="K17" t="s">
        <v>25</v>
      </c>
      <c r="L17" s="3">
        <v>881</v>
      </c>
      <c r="M17" t="s">
        <v>5029</v>
      </c>
      <c r="N17" s="2">
        <v>46282.187199074076</v>
      </c>
      <c r="O17" s="3">
        <v>380</v>
      </c>
      <c r="P17" t="s">
        <v>27</v>
      </c>
      <c r="Q17" s="3">
        <v>190</v>
      </c>
      <c r="R17" s="3" t="str">
        <f>IF(OR(G17="12R",G17="12L"),_xlfn.XLOOKUP(C17,DB!$A$2:$A$222,DB!$B$2:$B$222,""),IF(OR(G17="30L",G17="30R"),_xlfn.XLOOKUP(C17,DB!$A$2:$A$222,DB!$C$2:$C$222,""),""))</f>
        <v>UDGUV</v>
      </c>
      <c r="S17" s="3">
        <f t="shared" si="0"/>
        <v>3</v>
      </c>
      <c r="T17" s="3" t="str">
        <f>_xlfn.XLOOKUP(C17,DB!$A$2:$A$222,DB!$D$2:$D$222,"")</f>
        <v>Sector 2</v>
      </c>
    </row>
    <row r="18" spans="1:20" x14ac:dyDescent="0.2">
      <c r="A18" t="s">
        <v>91</v>
      </c>
      <c r="B18" t="s">
        <v>18</v>
      </c>
      <c r="C18" t="s">
        <v>48</v>
      </c>
      <c r="D18" t="s">
        <v>20</v>
      </c>
      <c r="E18" t="s">
        <v>269</v>
      </c>
      <c r="F18" s="2">
        <v>46282.184178240743</v>
      </c>
      <c r="G18" t="s">
        <v>2082</v>
      </c>
      <c r="H18" t="s">
        <v>5030</v>
      </c>
      <c r="I18" s="3">
        <v>340</v>
      </c>
      <c r="J18" t="s">
        <v>24</v>
      </c>
      <c r="K18" t="s">
        <v>25</v>
      </c>
      <c r="L18" s="3">
        <v>863</v>
      </c>
      <c r="M18" t="s">
        <v>1676</v>
      </c>
      <c r="N18" s="2">
        <v>46282.22824074074</v>
      </c>
      <c r="O18" s="3">
        <v>340</v>
      </c>
      <c r="P18" t="s">
        <v>27</v>
      </c>
      <c r="Q18" s="3">
        <v>190</v>
      </c>
      <c r="R18" s="3" t="str">
        <f>IF(OR(G18="12R",G18="12L"),_xlfn.XLOOKUP(C18,DB!$A$2:$A$222,DB!$B$2:$B$222,""),IF(OR(G18="30L",G18="30R"),_xlfn.XLOOKUP(C18,DB!$A$2:$A$222,DB!$C$2:$C$222,""),""))</f>
        <v>UDGUV</v>
      </c>
      <c r="S18" s="3">
        <f t="shared" si="0"/>
        <v>4</v>
      </c>
      <c r="T18" s="3" t="str">
        <f>_xlfn.XLOOKUP(C18,DB!$A$2:$A$222,DB!$D$2:$D$222,"")</f>
        <v>Sector 2</v>
      </c>
    </row>
    <row r="19" spans="1:20" x14ac:dyDescent="0.2">
      <c r="A19" t="s">
        <v>5031</v>
      </c>
      <c r="B19" t="s">
        <v>18</v>
      </c>
      <c r="C19" t="s">
        <v>5032</v>
      </c>
      <c r="D19" t="s">
        <v>4862</v>
      </c>
      <c r="E19" t="s">
        <v>5031</v>
      </c>
      <c r="F19" s="2">
        <v>46282.199502314812</v>
      </c>
      <c r="G19" t="s">
        <v>2082</v>
      </c>
      <c r="H19" t="s">
        <v>5033</v>
      </c>
      <c r="I19" s="3">
        <v>430</v>
      </c>
      <c r="J19" t="s">
        <v>24</v>
      </c>
      <c r="K19" t="s">
        <v>62</v>
      </c>
      <c r="L19" s="3">
        <v>225</v>
      </c>
      <c r="M19" t="s">
        <v>68</v>
      </c>
      <c r="N19" s="2">
        <v>46282.212430555555</v>
      </c>
      <c r="O19" s="3">
        <v>344</v>
      </c>
      <c r="P19" t="s">
        <v>27</v>
      </c>
      <c r="Q19" s="3">
        <v>30</v>
      </c>
      <c r="R19" s="3" t="str">
        <f>IF(OR(G19="12R",G19="12L"),_xlfn.XLOOKUP(C19,DB!$A$2:$A$222,DB!$B$2:$B$222,""),IF(OR(G19="30L",G19="30R"),_xlfn.XLOOKUP(C19,DB!$A$2:$A$222,DB!$C$2:$C$222,""),""))</f>
        <v/>
      </c>
      <c r="S19" s="3">
        <f t="shared" si="0"/>
        <v>4</v>
      </c>
      <c r="T19" s="3" t="str">
        <f>_xlfn.XLOOKUP(C19,DB!$A$2:$A$222,DB!$D$2:$D$222,"")</f>
        <v/>
      </c>
    </row>
    <row r="20" spans="1:20" x14ac:dyDescent="0.2">
      <c r="A20" t="s">
        <v>127</v>
      </c>
      <c r="B20" t="s">
        <v>18</v>
      </c>
      <c r="C20" t="s">
        <v>48</v>
      </c>
      <c r="D20" t="s">
        <v>20</v>
      </c>
      <c r="E20" t="s">
        <v>2770</v>
      </c>
      <c r="F20" s="2">
        <v>46282.437511574077</v>
      </c>
      <c r="G20" t="s">
        <v>2082</v>
      </c>
      <c r="H20" t="s">
        <v>5034</v>
      </c>
      <c r="I20" s="3">
        <v>360</v>
      </c>
      <c r="J20" t="s">
        <v>24</v>
      </c>
      <c r="K20" t="s">
        <v>25</v>
      </c>
      <c r="L20" s="3">
        <v>863</v>
      </c>
      <c r="M20" t="s">
        <v>3094</v>
      </c>
      <c r="N20" s="2">
        <v>46282.482430555552</v>
      </c>
      <c r="O20" s="3">
        <v>360</v>
      </c>
      <c r="P20" t="s">
        <v>27</v>
      </c>
      <c r="Q20" s="3">
        <v>190</v>
      </c>
      <c r="R20" s="3" t="str">
        <f>IF(OR(G20="12R",G20="12L"),_xlfn.XLOOKUP(C20,DB!$A$2:$A$222,DB!$B$2:$B$222,""),IF(OR(G20="30L",G20="30R"),_xlfn.XLOOKUP(C20,DB!$A$2:$A$222,DB!$C$2:$C$222,""),""))</f>
        <v>UDGUV</v>
      </c>
      <c r="S20" s="3">
        <f t="shared" si="0"/>
        <v>10</v>
      </c>
      <c r="T20" s="3" t="str">
        <f>_xlfn.XLOOKUP(C20,DB!$A$2:$A$222,DB!$D$2:$D$222,"")</f>
        <v>Sector 2</v>
      </c>
    </row>
    <row r="21" spans="1:20" x14ac:dyDescent="0.2">
      <c r="A21" t="s">
        <v>130</v>
      </c>
      <c r="B21" t="s">
        <v>18</v>
      </c>
      <c r="C21" t="s">
        <v>131</v>
      </c>
      <c r="D21" t="s">
        <v>20</v>
      </c>
      <c r="E21" t="s">
        <v>2811</v>
      </c>
      <c r="F21" s="2">
        <v>46282.461967592593</v>
      </c>
      <c r="G21" t="s">
        <v>2082</v>
      </c>
      <c r="H21" t="s">
        <v>5035</v>
      </c>
      <c r="I21" s="3">
        <v>340</v>
      </c>
      <c r="J21" t="s">
        <v>24</v>
      </c>
      <c r="K21" t="s">
        <v>25</v>
      </c>
      <c r="L21" s="3">
        <v>880</v>
      </c>
      <c r="M21" t="s">
        <v>134</v>
      </c>
      <c r="N21" s="2">
        <v>46282.507974537039</v>
      </c>
      <c r="O21" s="3">
        <v>200</v>
      </c>
      <c r="P21" t="s">
        <v>27</v>
      </c>
      <c r="Q21" s="3">
        <v>190</v>
      </c>
      <c r="R21" s="3" t="str">
        <f>IF(OR(G21="12R",G21="12L"),_xlfn.XLOOKUP(C21,DB!$A$2:$A$222,DB!$B$2:$B$222,""),IF(OR(G21="30L",G21="30R"),_xlfn.XLOOKUP(C21,DB!$A$2:$A$222,DB!$C$2:$C$222,""),""))</f>
        <v>UDGUV</v>
      </c>
      <c r="S21" s="3">
        <f t="shared" si="0"/>
        <v>11</v>
      </c>
      <c r="T21" s="3" t="str">
        <f>_xlfn.XLOOKUP(C21,DB!$A$2:$A$222,DB!$D$2:$D$222,"")</f>
        <v>Sector 2</v>
      </c>
    </row>
    <row r="22" spans="1:20" x14ac:dyDescent="0.2">
      <c r="A22" t="s">
        <v>135</v>
      </c>
      <c r="B22" t="s">
        <v>18</v>
      </c>
      <c r="C22" t="s">
        <v>18</v>
      </c>
      <c r="D22" t="s">
        <v>65</v>
      </c>
      <c r="E22" t="s">
        <v>92</v>
      </c>
      <c r="F22" s="2">
        <v>46282.470231481479</v>
      </c>
      <c r="G22" t="s">
        <v>2082</v>
      </c>
      <c r="H22" t="s">
        <v>5036</v>
      </c>
      <c r="I22" s="3">
        <v>380</v>
      </c>
      <c r="J22" t="s">
        <v>24</v>
      </c>
      <c r="K22" t="s">
        <v>25</v>
      </c>
      <c r="L22" s="3">
        <v>147</v>
      </c>
      <c r="M22" t="s">
        <v>18</v>
      </c>
      <c r="N22" s="2">
        <v>46282.487511574072</v>
      </c>
      <c r="O22" s="3">
        <v>0</v>
      </c>
      <c r="P22" t="s">
        <v>27</v>
      </c>
      <c r="Q22" s="3">
        <v>190</v>
      </c>
      <c r="R22" s="3" t="str">
        <f>IF(OR(G22="12R",G22="12L"),_xlfn.XLOOKUP(C22,DB!$A$2:$A$222,DB!$B$2:$B$222,""),IF(OR(G22="30L",G22="30R"),_xlfn.XLOOKUP(C22,DB!$A$2:$A$222,DB!$C$2:$C$222,""),""))</f>
        <v/>
      </c>
      <c r="S22" s="3">
        <f t="shared" si="0"/>
        <v>11</v>
      </c>
      <c r="T22" s="3" t="str">
        <f>_xlfn.XLOOKUP(C22,DB!$A$2:$A$222,DB!$D$2:$D$222,"")</f>
        <v/>
      </c>
    </row>
    <row r="23" spans="1:20" x14ac:dyDescent="0.2">
      <c r="A23" t="s">
        <v>139</v>
      </c>
      <c r="B23" t="s">
        <v>18</v>
      </c>
      <c r="C23" t="s">
        <v>48</v>
      </c>
      <c r="D23" t="s">
        <v>49</v>
      </c>
      <c r="E23" t="s">
        <v>2809</v>
      </c>
      <c r="F23" s="2">
        <v>46282.471944444442</v>
      </c>
      <c r="G23" t="s">
        <v>2082</v>
      </c>
      <c r="H23" t="s">
        <v>5037</v>
      </c>
      <c r="I23" s="3">
        <v>360</v>
      </c>
      <c r="J23" t="s">
        <v>24</v>
      </c>
      <c r="K23" t="s">
        <v>25</v>
      </c>
      <c r="L23" s="3">
        <v>872</v>
      </c>
      <c r="M23" t="s">
        <v>3484</v>
      </c>
      <c r="N23" s="2">
        <v>46282.517071759263</v>
      </c>
      <c r="O23" s="3">
        <v>360</v>
      </c>
      <c r="P23" t="s">
        <v>27</v>
      </c>
      <c r="Q23" s="3">
        <v>190</v>
      </c>
      <c r="R23" s="3" t="str">
        <f>IF(OR(G23="12R",G23="12L"),_xlfn.XLOOKUP(C23,DB!$A$2:$A$222,DB!$B$2:$B$222,""),IF(OR(G23="30L",G23="30R"),_xlfn.XLOOKUP(C23,DB!$A$2:$A$222,DB!$C$2:$C$222,""),""))</f>
        <v>UDGUV</v>
      </c>
      <c r="S23" s="3">
        <f t="shared" si="0"/>
        <v>11</v>
      </c>
      <c r="T23" s="3" t="str">
        <f>_xlfn.XLOOKUP(C23,DB!$A$2:$A$222,DB!$D$2:$D$222,"")</f>
        <v>Sector 2</v>
      </c>
    </row>
    <row r="24" spans="1:20" x14ac:dyDescent="0.2">
      <c r="A24" t="s">
        <v>142</v>
      </c>
      <c r="B24" t="s">
        <v>18</v>
      </c>
      <c r="C24" t="s">
        <v>48</v>
      </c>
      <c r="D24" t="s">
        <v>73</v>
      </c>
      <c r="E24" t="s">
        <v>132</v>
      </c>
      <c r="F24" s="2">
        <v>46282.475138888891</v>
      </c>
      <c r="G24" t="s">
        <v>2082</v>
      </c>
      <c r="H24" t="s">
        <v>5038</v>
      </c>
      <c r="I24" s="3">
        <v>340</v>
      </c>
      <c r="J24" t="s">
        <v>24</v>
      </c>
      <c r="K24" t="s">
        <v>25</v>
      </c>
      <c r="L24" s="3">
        <v>886</v>
      </c>
      <c r="M24" t="s">
        <v>3484</v>
      </c>
      <c r="N24" s="2">
        <v>46282.519803240742</v>
      </c>
      <c r="O24" s="3">
        <v>340</v>
      </c>
      <c r="P24" t="s">
        <v>27</v>
      </c>
      <c r="Q24" s="3">
        <v>190</v>
      </c>
      <c r="R24" s="3" t="str">
        <f>IF(OR(G24="12R",G24="12L"),_xlfn.XLOOKUP(C24,DB!$A$2:$A$222,DB!$B$2:$B$222,""),IF(OR(G24="30L",G24="30R"),_xlfn.XLOOKUP(C24,DB!$A$2:$A$222,DB!$C$2:$C$222,""),""))</f>
        <v>UDGUV</v>
      </c>
      <c r="S24" s="3">
        <f t="shared" si="0"/>
        <v>11</v>
      </c>
      <c r="T24" s="3" t="str">
        <f>_xlfn.XLOOKUP(C24,DB!$A$2:$A$222,DB!$D$2:$D$222,"")</f>
        <v>Sector 2</v>
      </c>
    </row>
    <row r="25" spans="1:20" x14ac:dyDescent="0.2">
      <c r="A25" t="s">
        <v>153</v>
      </c>
      <c r="B25" t="s">
        <v>18</v>
      </c>
      <c r="C25" t="s">
        <v>154</v>
      </c>
      <c r="D25" t="s">
        <v>174</v>
      </c>
      <c r="E25" t="s">
        <v>2795</v>
      </c>
      <c r="F25" s="2">
        <v>46282.507673611108</v>
      </c>
      <c r="G25" t="s">
        <v>2082</v>
      </c>
      <c r="H25" t="s">
        <v>5039</v>
      </c>
      <c r="I25" s="3">
        <v>350</v>
      </c>
      <c r="J25" t="s">
        <v>24</v>
      </c>
      <c r="K25" t="s">
        <v>25</v>
      </c>
      <c r="L25" s="3">
        <v>153</v>
      </c>
      <c r="M25" t="s">
        <v>158</v>
      </c>
      <c r="N25" s="2">
        <v>46282.517951388887</v>
      </c>
      <c r="O25" s="3">
        <v>290</v>
      </c>
      <c r="P25" t="s">
        <v>27</v>
      </c>
      <c r="Q25" s="3">
        <v>190</v>
      </c>
      <c r="R25" s="3" t="str">
        <f>IF(OR(G25="12R",G25="12L"),_xlfn.XLOOKUP(C25,DB!$A$2:$A$222,DB!$B$2:$B$222,""),IF(OR(G25="30L",G25="30R"),_xlfn.XLOOKUP(C25,DB!$A$2:$A$222,DB!$C$2:$C$222,""),""))</f>
        <v>TAKUX</v>
      </c>
      <c r="S25" s="3">
        <f t="shared" si="0"/>
        <v>12</v>
      </c>
      <c r="T25" s="3" t="str">
        <f>_xlfn.XLOOKUP(C25,DB!$A$2:$A$222,DB!$D$2:$D$222,"")</f>
        <v>Sector 7</v>
      </c>
    </row>
    <row r="26" spans="1:20" x14ac:dyDescent="0.2">
      <c r="A26" t="s">
        <v>147</v>
      </c>
      <c r="B26" t="s">
        <v>18</v>
      </c>
      <c r="C26" t="s">
        <v>35</v>
      </c>
      <c r="D26" t="s">
        <v>20</v>
      </c>
      <c r="E26" t="s">
        <v>751</v>
      </c>
      <c r="F26" s="2">
        <v>46282.509502314817</v>
      </c>
      <c r="G26" t="s">
        <v>2082</v>
      </c>
      <c r="H26" t="s">
        <v>5040</v>
      </c>
      <c r="I26" s="3">
        <v>340</v>
      </c>
      <c r="J26" t="s">
        <v>24</v>
      </c>
      <c r="K26" t="s">
        <v>25</v>
      </c>
      <c r="L26" s="3">
        <v>896</v>
      </c>
      <c r="M26" t="s">
        <v>5041</v>
      </c>
      <c r="N26" s="2">
        <v>46282.555173611108</v>
      </c>
      <c r="O26" s="3">
        <v>340</v>
      </c>
      <c r="P26" t="s">
        <v>27</v>
      </c>
      <c r="Q26" s="3">
        <v>190</v>
      </c>
      <c r="R26" s="3" t="str">
        <f>IF(OR(G26="12R",G26="12L"),_xlfn.XLOOKUP(C26,DB!$A$2:$A$222,DB!$B$2:$B$222,""),IF(OR(G26="30L",G26="30R"),_xlfn.XLOOKUP(C26,DB!$A$2:$A$222,DB!$C$2:$C$222,""),""))</f>
        <v>UDGUV</v>
      </c>
      <c r="S26" s="3">
        <f t="shared" si="0"/>
        <v>12</v>
      </c>
      <c r="T26" s="3" t="str">
        <f>_xlfn.XLOOKUP(C26,DB!$A$2:$A$222,DB!$D$2:$D$222,"")</f>
        <v>Sector 2</v>
      </c>
    </row>
    <row r="27" spans="1:20" x14ac:dyDescent="0.2">
      <c r="A27" t="s">
        <v>150</v>
      </c>
      <c r="B27" t="s">
        <v>18</v>
      </c>
      <c r="C27" t="s">
        <v>48</v>
      </c>
      <c r="D27" t="s">
        <v>30</v>
      </c>
      <c r="E27" t="s">
        <v>5042</v>
      </c>
      <c r="F27" s="2">
        <v>46282.511608796296</v>
      </c>
      <c r="G27" t="s">
        <v>2082</v>
      </c>
      <c r="H27" t="s">
        <v>5043</v>
      </c>
      <c r="I27" s="3">
        <v>380</v>
      </c>
      <c r="J27" t="s">
        <v>24</v>
      </c>
      <c r="K27" t="s">
        <v>25</v>
      </c>
      <c r="L27" s="3">
        <v>871</v>
      </c>
      <c r="M27" t="s">
        <v>2220</v>
      </c>
      <c r="N27" s="2">
        <v>46282.556354166663</v>
      </c>
      <c r="O27" s="3">
        <v>380</v>
      </c>
      <c r="P27" t="s">
        <v>27</v>
      </c>
      <c r="Q27" s="3">
        <v>190</v>
      </c>
      <c r="R27" s="3" t="str">
        <f>IF(OR(G27="12R",G27="12L"),_xlfn.XLOOKUP(C27,DB!$A$2:$A$222,DB!$B$2:$B$222,""),IF(OR(G27="30L",G27="30R"),_xlfn.XLOOKUP(C27,DB!$A$2:$A$222,DB!$C$2:$C$222,""),""))</f>
        <v>UDGUV</v>
      </c>
      <c r="S27" s="3">
        <f t="shared" si="0"/>
        <v>12</v>
      </c>
      <c r="T27" s="3" t="str">
        <f>_xlfn.XLOOKUP(C27,DB!$A$2:$A$222,DB!$D$2:$D$222,"")</f>
        <v>Sector 2</v>
      </c>
    </row>
    <row r="28" spans="1:20" x14ac:dyDescent="0.2">
      <c r="A28" t="s">
        <v>143</v>
      </c>
      <c r="B28" t="s">
        <v>18</v>
      </c>
      <c r="C28" t="s">
        <v>144</v>
      </c>
      <c r="D28" t="s">
        <v>36</v>
      </c>
      <c r="E28" t="s">
        <v>731</v>
      </c>
      <c r="F28" s="2">
        <v>46282.512858796297</v>
      </c>
      <c r="G28" t="s">
        <v>2082</v>
      </c>
      <c r="H28" t="s">
        <v>2789</v>
      </c>
      <c r="I28" s="3">
        <v>290</v>
      </c>
      <c r="J28" t="s">
        <v>24</v>
      </c>
      <c r="K28" t="s">
        <v>25</v>
      </c>
      <c r="L28" s="3">
        <v>136</v>
      </c>
      <c r="M28" t="s">
        <v>45</v>
      </c>
      <c r="N28" s="2">
        <v>46282.522638888891</v>
      </c>
      <c r="O28" s="3">
        <v>268</v>
      </c>
      <c r="P28" t="s">
        <v>27</v>
      </c>
      <c r="Q28" s="3">
        <v>190</v>
      </c>
      <c r="R28" s="3" t="str">
        <f>IF(OR(G28="12R",G28="12L"),_xlfn.XLOOKUP(C28,DB!$A$2:$A$222,DB!$B$2:$B$222,""),IF(OR(G28="30L",G28="30R"),_xlfn.XLOOKUP(C28,DB!$A$2:$A$222,DB!$C$2:$C$222,""),""))</f>
        <v>NUDAL</v>
      </c>
      <c r="S28" s="3">
        <f t="shared" si="0"/>
        <v>12</v>
      </c>
      <c r="T28" s="3" t="str">
        <f>_xlfn.XLOOKUP(C28,DB!$A$2:$A$222,DB!$D$2:$D$222,"")</f>
        <v>Sector 3</v>
      </c>
    </row>
    <row r="29" spans="1:20" x14ac:dyDescent="0.2">
      <c r="A29" t="s">
        <v>5044</v>
      </c>
      <c r="B29" t="s">
        <v>18</v>
      </c>
      <c r="C29" t="s">
        <v>95</v>
      </c>
      <c r="D29" t="s">
        <v>276</v>
      </c>
      <c r="F29" s="2">
        <v>46282.522094907406</v>
      </c>
      <c r="G29" t="s">
        <v>2082</v>
      </c>
      <c r="H29" t="s">
        <v>244</v>
      </c>
      <c r="I29" s="3">
        <v>85</v>
      </c>
      <c r="J29" t="s">
        <v>196</v>
      </c>
      <c r="K29" t="s">
        <v>62</v>
      </c>
      <c r="L29" s="3">
        <v>708</v>
      </c>
      <c r="M29" t="s">
        <v>95</v>
      </c>
      <c r="N29" s="2">
        <v>46282.635474537034</v>
      </c>
      <c r="O29" s="3">
        <v>0</v>
      </c>
      <c r="P29" t="s">
        <v>192</v>
      </c>
      <c r="Q29" s="3">
        <v>15</v>
      </c>
      <c r="R29" s="3" t="str">
        <f>IF(OR(G29="12R",G29="12L"),_xlfn.XLOOKUP(C29,DB!$A$2:$A$222,DB!$B$2:$B$222,""),IF(OR(G29="30L",G29="30R"),_xlfn.XLOOKUP(C29,DB!$A$2:$A$222,DB!$C$2:$C$222,""),""))</f>
        <v>UDGUV</v>
      </c>
      <c r="S29" s="3">
        <f t="shared" si="0"/>
        <v>12</v>
      </c>
      <c r="T29" s="3" t="str">
        <f>_xlfn.XLOOKUP(C29,DB!$A$2:$A$222,DB!$D$2:$D$222,"")</f>
        <v>Sector 2</v>
      </c>
    </row>
    <row r="30" spans="1:20" x14ac:dyDescent="0.2">
      <c r="A30" t="s">
        <v>163</v>
      </c>
      <c r="B30" t="s">
        <v>18</v>
      </c>
      <c r="C30" t="s">
        <v>186</v>
      </c>
      <c r="D30" t="s">
        <v>165</v>
      </c>
      <c r="E30" t="s">
        <v>5045</v>
      </c>
      <c r="F30" s="2">
        <v>46282.536770833336</v>
      </c>
      <c r="G30" t="s">
        <v>2082</v>
      </c>
      <c r="H30" t="s">
        <v>5046</v>
      </c>
      <c r="I30" s="3">
        <v>350</v>
      </c>
      <c r="J30" t="s">
        <v>24</v>
      </c>
      <c r="K30" t="s">
        <v>25</v>
      </c>
      <c r="L30" s="3">
        <v>328</v>
      </c>
      <c r="M30" t="s">
        <v>5047</v>
      </c>
      <c r="N30" s="2">
        <v>46282.555844907409</v>
      </c>
      <c r="O30" s="3">
        <v>370</v>
      </c>
      <c r="P30" t="s">
        <v>27</v>
      </c>
      <c r="Q30" s="3">
        <v>190</v>
      </c>
      <c r="R30" s="3" t="str">
        <f>IF(OR(G30="12R",G30="12L"),_xlfn.XLOOKUP(C30,DB!$A$2:$A$222,DB!$B$2:$B$222,""),IF(OR(G30="30L",G30="30R"),_xlfn.XLOOKUP(C30,DB!$A$2:$A$222,DB!$C$2:$C$222,""),""))</f>
        <v>OMSUK</v>
      </c>
      <c r="S30" s="3">
        <f t="shared" si="0"/>
        <v>12</v>
      </c>
      <c r="T30" s="3" t="str">
        <f>_xlfn.XLOOKUP(C30,DB!$A$2:$A$222,DB!$D$2:$D$222,"")</f>
        <v>Sector 3</v>
      </c>
    </row>
    <row r="31" spans="1:20" x14ac:dyDescent="0.2">
      <c r="A31" t="s">
        <v>178</v>
      </c>
      <c r="B31" t="s">
        <v>18</v>
      </c>
      <c r="C31" t="s">
        <v>83</v>
      </c>
      <c r="D31" t="s">
        <v>179</v>
      </c>
      <c r="F31" s="2">
        <v>46282.546273148146</v>
      </c>
      <c r="G31" t="s">
        <v>22</v>
      </c>
      <c r="H31" t="s">
        <v>5048</v>
      </c>
      <c r="I31" s="3">
        <v>200</v>
      </c>
      <c r="J31" t="s">
        <v>24</v>
      </c>
      <c r="K31" t="s">
        <v>62</v>
      </c>
      <c r="L31" s="3">
        <v>353</v>
      </c>
      <c r="M31" t="s">
        <v>83</v>
      </c>
      <c r="N31" s="2">
        <v>46282.570798611108</v>
      </c>
      <c r="O31" s="3">
        <v>0</v>
      </c>
      <c r="P31" t="s">
        <v>27</v>
      </c>
      <c r="Q31" s="3">
        <v>30</v>
      </c>
      <c r="R31" s="3" t="str">
        <f>IF(OR(G31="12R",G31="12L"),_xlfn.XLOOKUP(C31,DB!$A$2:$A$222,DB!$B$2:$B$222,""),IF(OR(G31="30L",G31="30R"),_xlfn.XLOOKUP(C31,DB!$A$2:$A$222,DB!$C$2:$C$222,""),""))</f>
        <v>UDGUV</v>
      </c>
      <c r="S31" s="3">
        <f t="shared" si="0"/>
        <v>13</v>
      </c>
      <c r="T31" s="3" t="str">
        <f>_xlfn.XLOOKUP(C31,DB!$A$2:$A$222,DB!$D$2:$D$222,"")</f>
        <v>Sector 2</v>
      </c>
    </row>
    <row r="32" spans="1:20" x14ac:dyDescent="0.2">
      <c r="A32" t="s">
        <v>169</v>
      </c>
      <c r="B32" t="s">
        <v>18</v>
      </c>
      <c r="C32" t="s">
        <v>48</v>
      </c>
      <c r="D32" t="s">
        <v>49</v>
      </c>
      <c r="E32" t="s">
        <v>3399</v>
      </c>
      <c r="F32" s="2">
        <v>46282.548680555556</v>
      </c>
      <c r="G32" t="s">
        <v>22</v>
      </c>
      <c r="H32" t="s">
        <v>5049</v>
      </c>
      <c r="I32" s="3">
        <v>360</v>
      </c>
      <c r="J32" t="s">
        <v>24</v>
      </c>
      <c r="K32" t="s">
        <v>25</v>
      </c>
      <c r="L32" s="3">
        <v>859</v>
      </c>
      <c r="M32" t="s">
        <v>2895</v>
      </c>
      <c r="N32" s="2">
        <v>46282.592222222222</v>
      </c>
      <c r="O32" s="3">
        <v>360</v>
      </c>
      <c r="P32" t="s">
        <v>27</v>
      </c>
      <c r="Q32" s="3">
        <v>190</v>
      </c>
      <c r="R32" s="3" t="str">
        <f>IF(OR(G32="12R",G32="12L"),_xlfn.XLOOKUP(C32,DB!$A$2:$A$222,DB!$B$2:$B$222,""),IF(OR(G32="30L",G32="30R"),_xlfn.XLOOKUP(C32,DB!$A$2:$A$222,DB!$C$2:$C$222,""),""))</f>
        <v>UDGUV</v>
      </c>
      <c r="S32" s="3">
        <f t="shared" si="0"/>
        <v>13</v>
      </c>
      <c r="T32" s="3" t="str">
        <f>_xlfn.XLOOKUP(C32,DB!$A$2:$A$222,DB!$D$2:$D$222,"")</f>
        <v>Sector 2</v>
      </c>
    </row>
    <row r="33" spans="1:20" x14ac:dyDescent="0.2">
      <c r="A33" t="s">
        <v>181</v>
      </c>
      <c r="B33" t="s">
        <v>18</v>
      </c>
      <c r="C33" t="s">
        <v>182</v>
      </c>
      <c r="D33" t="s">
        <v>174</v>
      </c>
      <c r="E33" t="s">
        <v>5050</v>
      </c>
      <c r="F33" s="2">
        <v>46282.55060185185</v>
      </c>
      <c r="G33" t="s">
        <v>2082</v>
      </c>
      <c r="H33" t="s">
        <v>5051</v>
      </c>
      <c r="I33" s="3">
        <v>390</v>
      </c>
      <c r="J33" t="s">
        <v>24</v>
      </c>
      <c r="K33" t="s">
        <v>25</v>
      </c>
      <c r="L33" s="3">
        <v>345</v>
      </c>
      <c r="M33" t="s">
        <v>1791</v>
      </c>
      <c r="N33" s="2">
        <v>46282.5702662037</v>
      </c>
      <c r="O33" s="3">
        <v>390</v>
      </c>
      <c r="P33" t="s">
        <v>27</v>
      </c>
      <c r="Q33" s="3">
        <v>190</v>
      </c>
      <c r="R33" s="3" t="str">
        <f>IF(OR(G33="12R",G33="12L"),_xlfn.XLOOKUP(C33,DB!$A$2:$A$222,DB!$B$2:$B$222,""),IF(OR(G33="30L",G33="30R"),_xlfn.XLOOKUP(C33,DB!$A$2:$A$222,DB!$C$2:$C$222,""),""))</f>
        <v>ENEBA</v>
      </c>
      <c r="S33" s="3">
        <f t="shared" si="0"/>
        <v>13</v>
      </c>
      <c r="T33" s="3" t="str">
        <f>_xlfn.XLOOKUP(C33,DB!$A$2:$A$222,DB!$D$2:$D$222,"")</f>
        <v>Sector 3</v>
      </c>
    </row>
    <row r="34" spans="1:20" x14ac:dyDescent="0.2">
      <c r="A34" t="s">
        <v>740</v>
      </c>
      <c r="B34" t="s">
        <v>18</v>
      </c>
      <c r="C34" t="s">
        <v>1396</v>
      </c>
      <c r="D34" t="s">
        <v>742</v>
      </c>
      <c r="F34" s="2">
        <v>46282.562222222223</v>
      </c>
      <c r="G34" t="s">
        <v>22</v>
      </c>
      <c r="H34" t="s">
        <v>244</v>
      </c>
      <c r="I34" s="3">
        <v>15</v>
      </c>
      <c r="J34" t="s">
        <v>196</v>
      </c>
      <c r="K34" t="s">
        <v>62</v>
      </c>
      <c r="L34" s="3">
        <v>227</v>
      </c>
      <c r="M34" t="s">
        <v>1396</v>
      </c>
      <c r="N34" s="2">
        <v>46282.595486111109</v>
      </c>
      <c r="O34" s="3">
        <v>0</v>
      </c>
      <c r="P34" t="s">
        <v>192</v>
      </c>
      <c r="Q34" s="3">
        <v>15</v>
      </c>
      <c r="R34" s="3" t="str">
        <f>IF(OR(G34="12R",G34="12L"),_xlfn.XLOOKUP(C34,DB!$A$2:$A$222,DB!$B$2:$B$222,""),IF(OR(G34="30L",G34="30R"),_xlfn.XLOOKUP(C34,DB!$A$2:$A$222,DB!$C$2:$C$222,""),""))</f>
        <v/>
      </c>
      <c r="S34" s="3">
        <f t="shared" si="0"/>
        <v>13</v>
      </c>
      <c r="T34" s="3" t="str">
        <f>_xlfn.XLOOKUP(C34,DB!$A$2:$A$222,DB!$D$2:$D$222,"")</f>
        <v/>
      </c>
    </row>
    <row r="35" spans="1:20" x14ac:dyDescent="0.2">
      <c r="A35" t="s">
        <v>135</v>
      </c>
      <c r="B35" t="s">
        <v>18</v>
      </c>
      <c r="C35" t="s">
        <v>136</v>
      </c>
      <c r="D35" t="s">
        <v>65</v>
      </c>
      <c r="E35" t="s">
        <v>145</v>
      </c>
      <c r="F35" s="2">
        <v>46282.566342592596</v>
      </c>
      <c r="G35" t="s">
        <v>22</v>
      </c>
      <c r="H35" t="s">
        <v>5052</v>
      </c>
      <c r="I35" s="3">
        <v>380</v>
      </c>
      <c r="J35" t="s">
        <v>24</v>
      </c>
      <c r="K35" t="s">
        <v>25</v>
      </c>
      <c r="L35" s="3">
        <v>862</v>
      </c>
      <c r="M35" t="s">
        <v>5053</v>
      </c>
      <c r="N35" s="2">
        <v>46282.610706018517</v>
      </c>
      <c r="O35" s="3">
        <v>380</v>
      </c>
      <c r="P35" t="s">
        <v>27</v>
      </c>
      <c r="Q35" s="3">
        <v>190</v>
      </c>
      <c r="R35" s="3" t="str">
        <f>IF(OR(G35="12R",G35="12L"),_xlfn.XLOOKUP(C35,DB!$A$2:$A$222,DB!$B$2:$B$222,""),IF(OR(G35="30L",G35="30R"),_xlfn.XLOOKUP(C35,DB!$A$2:$A$222,DB!$C$2:$C$222,""),""))</f>
        <v>UDGUV</v>
      </c>
      <c r="S35" s="3">
        <f t="shared" si="0"/>
        <v>13</v>
      </c>
      <c r="T35" s="3" t="str">
        <f>_xlfn.XLOOKUP(C35,DB!$A$2:$A$222,DB!$D$2:$D$222,"")</f>
        <v>Sector 2</v>
      </c>
    </row>
    <row r="36" spans="1:20" x14ac:dyDescent="0.2">
      <c r="A36" t="s">
        <v>277</v>
      </c>
      <c r="B36" t="s">
        <v>18</v>
      </c>
      <c r="C36" t="s">
        <v>242</v>
      </c>
      <c r="D36" t="s">
        <v>797</v>
      </c>
      <c r="F36" s="2">
        <v>46282.590486111112</v>
      </c>
      <c r="G36" t="s">
        <v>22</v>
      </c>
      <c r="H36" t="s">
        <v>244</v>
      </c>
      <c r="I36" s="3">
        <v>15</v>
      </c>
      <c r="J36" t="s">
        <v>196</v>
      </c>
      <c r="K36" t="s">
        <v>62</v>
      </c>
      <c r="L36" s="3">
        <v>58</v>
      </c>
      <c r="M36" t="s">
        <v>242</v>
      </c>
      <c r="N36" s="2">
        <v>46282.611643518518</v>
      </c>
      <c r="O36" s="3">
        <v>0</v>
      </c>
      <c r="P36" t="s">
        <v>192</v>
      </c>
      <c r="Q36" s="3">
        <v>15</v>
      </c>
      <c r="R36" s="3" t="str">
        <f>IF(OR(G36="12R",G36="12L"),_xlfn.XLOOKUP(C36,DB!$A$2:$A$222,DB!$B$2:$B$222,""),IF(OR(G36="30L",G36="30R"),_xlfn.XLOOKUP(C36,DB!$A$2:$A$222,DB!$C$2:$C$222,""),""))</f>
        <v>CZM</v>
      </c>
      <c r="S36" s="3">
        <f t="shared" si="0"/>
        <v>14</v>
      </c>
      <c r="T36" s="3" t="str">
        <f>_xlfn.XLOOKUP(C36,DB!$A$2:$A$222,DB!$D$2:$D$222,"")</f>
        <v>Sector 7</v>
      </c>
    </row>
    <row r="37" spans="1:20" x14ac:dyDescent="0.2">
      <c r="A37" t="s">
        <v>197</v>
      </c>
      <c r="B37" t="s">
        <v>18</v>
      </c>
      <c r="C37" t="s">
        <v>48</v>
      </c>
      <c r="D37" t="s">
        <v>49</v>
      </c>
      <c r="E37" t="s">
        <v>295</v>
      </c>
      <c r="F37" s="2">
        <v>46282.603946759256</v>
      </c>
      <c r="G37" t="s">
        <v>22</v>
      </c>
      <c r="H37" t="s">
        <v>5054</v>
      </c>
      <c r="I37" s="3">
        <v>360</v>
      </c>
      <c r="J37" t="s">
        <v>24</v>
      </c>
      <c r="K37" t="s">
        <v>25</v>
      </c>
      <c r="L37" s="3">
        <v>862</v>
      </c>
      <c r="M37" t="s">
        <v>1602</v>
      </c>
      <c r="N37" s="2">
        <v>46282.647777777776</v>
      </c>
      <c r="O37" s="3">
        <v>360</v>
      </c>
      <c r="P37" t="s">
        <v>27</v>
      </c>
      <c r="Q37" s="3">
        <v>190</v>
      </c>
      <c r="R37" s="3" t="str">
        <f>IF(OR(G37="12R",G37="12L"),_xlfn.XLOOKUP(C37,DB!$A$2:$A$222,DB!$B$2:$B$222,""),IF(OR(G37="30L",G37="30R"),_xlfn.XLOOKUP(C37,DB!$A$2:$A$222,DB!$C$2:$C$222,""),""))</f>
        <v>UDGUV</v>
      </c>
      <c r="S37" s="3">
        <f t="shared" si="0"/>
        <v>14</v>
      </c>
      <c r="T37" s="3" t="str">
        <f>_xlfn.XLOOKUP(C37,DB!$A$2:$A$222,DB!$D$2:$D$222,"")</f>
        <v>Sector 2</v>
      </c>
    </row>
    <row r="38" spans="1:20" x14ac:dyDescent="0.2">
      <c r="A38" t="s">
        <v>5055</v>
      </c>
      <c r="B38" t="s">
        <v>18</v>
      </c>
      <c r="C38" t="s">
        <v>5056</v>
      </c>
      <c r="D38" t="s">
        <v>1237</v>
      </c>
      <c r="F38" s="2">
        <v>46282.614166666666</v>
      </c>
      <c r="G38" t="s">
        <v>22</v>
      </c>
      <c r="H38" t="s">
        <v>5057</v>
      </c>
      <c r="I38" s="3">
        <v>150</v>
      </c>
      <c r="J38" t="s">
        <v>24</v>
      </c>
      <c r="K38" t="s">
        <v>62</v>
      </c>
      <c r="L38" s="3">
        <v>221</v>
      </c>
      <c r="M38" t="s">
        <v>686</v>
      </c>
      <c r="N38" s="2">
        <v>46282.647013888891</v>
      </c>
      <c r="O38" s="3">
        <v>150</v>
      </c>
      <c r="P38" t="s">
        <v>192</v>
      </c>
      <c r="Q38" s="3">
        <v>40</v>
      </c>
      <c r="R38" s="3" t="str">
        <f>IF(OR(G38="12R",G38="12L"),_xlfn.XLOOKUP(C38,DB!$A$2:$A$222,DB!$B$2:$B$222,""),IF(OR(G38="30L",G38="30R"),_xlfn.XLOOKUP(C38,DB!$A$2:$A$222,DB!$C$2:$C$222,""),""))</f>
        <v/>
      </c>
      <c r="S38" s="3">
        <f t="shared" si="0"/>
        <v>14</v>
      </c>
      <c r="T38" s="3" t="str">
        <f>_xlfn.XLOOKUP(C38,DB!$A$2:$A$222,DB!$D$2:$D$222,"")</f>
        <v/>
      </c>
    </row>
    <row r="39" spans="1:20" x14ac:dyDescent="0.2">
      <c r="A39" t="s">
        <v>1021</v>
      </c>
      <c r="B39" t="s">
        <v>18</v>
      </c>
      <c r="C39" t="s">
        <v>242</v>
      </c>
      <c r="D39" t="s">
        <v>1022</v>
      </c>
      <c r="F39" s="2">
        <v>46282.626215277778</v>
      </c>
      <c r="G39" t="s">
        <v>22</v>
      </c>
      <c r="H39" t="s">
        <v>244</v>
      </c>
      <c r="I39" s="3">
        <v>15</v>
      </c>
      <c r="J39" t="s">
        <v>196</v>
      </c>
      <c r="K39" t="s">
        <v>62</v>
      </c>
      <c r="L39" s="3">
        <v>58</v>
      </c>
      <c r="M39" t="s">
        <v>242</v>
      </c>
      <c r="N39" s="2">
        <v>46282.637511574074</v>
      </c>
      <c r="O39" s="3">
        <v>0</v>
      </c>
      <c r="P39" t="s">
        <v>192</v>
      </c>
      <c r="Q39" s="3">
        <v>15</v>
      </c>
      <c r="R39" s="3" t="str">
        <f>IF(OR(G39="12R",G39="12L"),_xlfn.XLOOKUP(C39,DB!$A$2:$A$222,DB!$B$2:$B$222,""),IF(OR(G39="30L",G39="30R"),_xlfn.XLOOKUP(C39,DB!$A$2:$A$222,DB!$C$2:$C$222,""),""))</f>
        <v>CZM</v>
      </c>
      <c r="S39" s="3">
        <f t="shared" si="0"/>
        <v>15</v>
      </c>
      <c r="T39" s="3" t="str">
        <f>_xlfn.XLOOKUP(C39,DB!$A$2:$A$222,DB!$D$2:$D$222,"")</f>
        <v>Sector 7</v>
      </c>
    </row>
    <row r="40" spans="1:20" x14ac:dyDescent="0.2">
      <c r="A40" t="s">
        <v>208</v>
      </c>
      <c r="B40" t="s">
        <v>18</v>
      </c>
      <c r="C40" t="s">
        <v>35</v>
      </c>
      <c r="D40" t="s">
        <v>65</v>
      </c>
      <c r="E40" t="s">
        <v>1081</v>
      </c>
      <c r="F40" s="2">
        <v>46282.629699074074</v>
      </c>
      <c r="G40" t="s">
        <v>22</v>
      </c>
      <c r="H40" t="s">
        <v>5058</v>
      </c>
      <c r="I40" s="3">
        <v>360</v>
      </c>
      <c r="J40" t="s">
        <v>24</v>
      </c>
      <c r="K40" t="s">
        <v>25</v>
      </c>
      <c r="L40" s="3">
        <v>859</v>
      </c>
      <c r="M40" t="s">
        <v>39</v>
      </c>
      <c r="N40" s="2">
        <v>46282.673831018517</v>
      </c>
      <c r="O40" s="3">
        <v>380</v>
      </c>
      <c r="P40" t="s">
        <v>27</v>
      </c>
      <c r="Q40" s="3">
        <v>190</v>
      </c>
      <c r="R40" s="3" t="str">
        <f>IF(OR(G40="12R",G40="12L"),_xlfn.XLOOKUP(C40,DB!$A$2:$A$222,DB!$B$2:$B$222,""),IF(OR(G40="30L",G40="30R"),_xlfn.XLOOKUP(C40,DB!$A$2:$A$222,DB!$C$2:$C$222,""),""))</f>
        <v>UDGUV</v>
      </c>
      <c r="S40" s="3">
        <f t="shared" si="0"/>
        <v>15</v>
      </c>
      <c r="T40" s="3" t="str">
        <f>_xlfn.XLOOKUP(C40,DB!$A$2:$A$222,DB!$D$2:$D$222,"")</f>
        <v>Sector 2</v>
      </c>
    </row>
    <row r="41" spans="1:20" x14ac:dyDescent="0.2">
      <c r="A41" t="s">
        <v>218</v>
      </c>
      <c r="B41" t="s">
        <v>18</v>
      </c>
      <c r="C41" t="s">
        <v>48</v>
      </c>
      <c r="D41" t="s">
        <v>20</v>
      </c>
      <c r="E41" t="s">
        <v>2481</v>
      </c>
      <c r="F41" s="2">
        <v>46282.651388888888</v>
      </c>
      <c r="G41" t="s">
        <v>22</v>
      </c>
      <c r="H41" t="s">
        <v>5059</v>
      </c>
      <c r="I41" s="3">
        <v>360</v>
      </c>
      <c r="J41" t="s">
        <v>24</v>
      </c>
      <c r="K41" t="s">
        <v>25</v>
      </c>
      <c r="L41" s="3">
        <v>860</v>
      </c>
      <c r="M41" t="s">
        <v>988</v>
      </c>
      <c r="N41" s="2">
        <v>46282.694675925923</v>
      </c>
      <c r="O41" s="3">
        <v>360</v>
      </c>
      <c r="P41" t="s">
        <v>27</v>
      </c>
      <c r="Q41" s="3">
        <v>190</v>
      </c>
      <c r="R41" s="3" t="str">
        <f>IF(OR(G41="12R",G41="12L"),_xlfn.XLOOKUP(C41,DB!$A$2:$A$222,DB!$B$2:$B$222,""),IF(OR(G41="30L",G41="30R"),_xlfn.XLOOKUP(C41,DB!$A$2:$A$222,DB!$C$2:$C$222,""),""))</f>
        <v>UDGUV</v>
      </c>
      <c r="S41" s="3">
        <f t="shared" si="0"/>
        <v>15</v>
      </c>
      <c r="T41" s="3" t="str">
        <f>_xlfn.XLOOKUP(C41,DB!$A$2:$A$222,DB!$D$2:$D$222,"")</f>
        <v>Sector 2</v>
      </c>
    </row>
    <row r="42" spans="1:20" x14ac:dyDescent="0.2">
      <c r="A42" t="s">
        <v>210</v>
      </c>
      <c r="B42" t="s">
        <v>18</v>
      </c>
      <c r="C42" t="s">
        <v>211</v>
      </c>
      <c r="D42" t="s">
        <v>78</v>
      </c>
      <c r="E42" t="s">
        <v>84</v>
      </c>
      <c r="F42" s="2">
        <v>46282.652326388888</v>
      </c>
      <c r="G42" t="s">
        <v>22</v>
      </c>
      <c r="H42" t="s">
        <v>5060</v>
      </c>
      <c r="I42" s="3">
        <v>330</v>
      </c>
      <c r="J42" t="s">
        <v>24</v>
      </c>
      <c r="K42" t="s">
        <v>25</v>
      </c>
      <c r="L42" s="3">
        <v>141</v>
      </c>
      <c r="M42" t="s">
        <v>45</v>
      </c>
      <c r="N42" s="2">
        <v>46282.661956018521</v>
      </c>
      <c r="O42" s="3">
        <v>282</v>
      </c>
      <c r="P42" t="s">
        <v>27</v>
      </c>
      <c r="Q42" s="3">
        <v>190</v>
      </c>
      <c r="R42" s="3" t="str">
        <f>IF(OR(G42="12R",G42="12L"),_xlfn.XLOOKUP(C42,DB!$A$2:$A$222,DB!$B$2:$B$222,""),IF(OR(G42="30L",G42="30R"),_xlfn.XLOOKUP(C42,DB!$A$2:$A$222,DB!$C$2:$C$222,""),""))</f>
        <v>NUDAL</v>
      </c>
      <c r="S42" s="3">
        <f t="shared" si="0"/>
        <v>15</v>
      </c>
      <c r="T42" s="3" t="str">
        <f>_xlfn.XLOOKUP(C42,DB!$A$2:$A$222,DB!$D$2:$D$222,"")</f>
        <v>Sector 3</v>
      </c>
    </row>
    <row r="43" spans="1:20" x14ac:dyDescent="0.2">
      <c r="A43" t="s">
        <v>213</v>
      </c>
      <c r="B43" t="s">
        <v>18</v>
      </c>
      <c r="C43" t="s">
        <v>59</v>
      </c>
      <c r="D43" t="s">
        <v>36</v>
      </c>
      <c r="E43" t="s">
        <v>214</v>
      </c>
      <c r="F43" s="2">
        <v>46282.653402777774</v>
      </c>
      <c r="G43" t="s">
        <v>22</v>
      </c>
      <c r="H43" t="s">
        <v>5061</v>
      </c>
      <c r="I43" s="3">
        <v>380</v>
      </c>
      <c r="J43" t="s">
        <v>24</v>
      </c>
      <c r="K43" t="s">
        <v>216</v>
      </c>
      <c r="L43" s="3">
        <v>860</v>
      </c>
      <c r="M43" t="s">
        <v>3497</v>
      </c>
      <c r="N43" s="2">
        <v>46282.696539351855</v>
      </c>
      <c r="O43" s="3">
        <v>380</v>
      </c>
      <c r="P43" t="s">
        <v>27</v>
      </c>
      <c r="Q43" s="3">
        <v>190</v>
      </c>
      <c r="R43" s="3" t="str">
        <f>IF(OR(G43="12R",G43="12L"),_xlfn.XLOOKUP(C43,DB!$A$2:$A$222,DB!$B$2:$B$222,""),IF(OR(G43="30L",G43="30R"),_xlfn.XLOOKUP(C43,DB!$A$2:$A$222,DB!$C$2:$C$222,""),""))</f>
        <v>UDGUV</v>
      </c>
      <c r="S43" s="3">
        <f t="shared" si="0"/>
        <v>15</v>
      </c>
      <c r="T43" s="3" t="str">
        <f>_xlfn.XLOOKUP(C43,DB!$A$2:$A$222,DB!$D$2:$D$222,"")</f>
        <v>Sector 2</v>
      </c>
    </row>
    <row r="44" spans="1:20" x14ac:dyDescent="0.2">
      <c r="A44" t="s">
        <v>1033</v>
      </c>
      <c r="B44" t="s">
        <v>18</v>
      </c>
      <c r="C44" t="s">
        <v>59</v>
      </c>
      <c r="D44" t="s">
        <v>65</v>
      </c>
      <c r="E44" t="s">
        <v>3374</v>
      </c>
      <c r="F44" s="2">
        <v>46282.654733796298</v>
      </c>
      <c r="G44" t="s">
        <v>22</v>
      </c>
      <c r="H44" t="s">
        <v>5062</v>
      </c>
      <c r="I44" s="3">
        <v>360</v>
      </c>
      <c r="J44" t="s">
        <v>24</v>
      </c>
      <c r="K44" t="s">
        <v>25</v>
      </c>
      <c r="L44" s="3">
        <v>869</v>
      </c>
      <c r="M44" t="s">
        <v>3094</v>
      </c>
      <c r="N44" s="2">
        <v>46282.699641203704</v>
      </c>
      <c r="O44" s="3">
        <v>360</v>
      </c>
      <c r="P44" t="s">
        <v>27</v>
      </c>
      <c r="Q44" s="3">
        <v>190</v>
      </c>
      <c r="R44" s="3" t="str">
        <f>IF(OR(G44="12R",G44="12L"),_xlfn.XLOOKUP(C44,DB!$A$2:$A$222,DB!$B$2:$B$222,""),IF(OR(G44="30L",G44="30R"),_xlfn.XLOOKUP(C44,DB!$A$2:$A$222,DB!$C$2:$C$222,""),""))</f>
        <v>UDGUV</v>
      </c>
      <c r="S44" s="3">
        <f t="shared" si="0"/>
        <v>15</v>
      </c>
      <c r="T44" s="3" t="str">
        <f>_xlfn.XLOOKUP(C44,DB!$A$2:$A$222,DB!$D$2:$D$222,"")</f>
        <v>Sector 2</v>
      </c>
    </row>
    <row r="45" spans="1:20" x14ac:dyDescent="0.2">
      <c r="A45" t="s">
        <v>234</v>
      </c>
      <c r="B45" t="s">
        <v>18</v>
      </c>
      <c r="C45" t="s">
        <v>136</v>
      </c>
      <c r="D45" t="s">
        <v>174</v>
      </c>
      <c r="E45" t="s">
        <v>5063</v>
      </c>
      <c r="F45" s="2">
        <v>46282.656053240738</v>
      </c>
      <c r="G45" t="s">
        <v>22</v>
      </c>
      <c r="H45" t="s">
        <v>5064</v>
      </c>
      <c r="I45" s="3">
        <v>380</v>
      </c>
      <c r="J45" t="s">
        <v>24</v>
      </c>
      <c r="K45" t="s">
        <v>25</v>
      </c>
      <c r="L45" s="3">
        <v>868</v>
      </c>
      <c r="M45" t="s">
        <v>52</v>
      </c>
      <c r="N45" s="2">
        <v>46282.699293981481</v>
      </c>
      <c r="O45" s="3">
        <v>380</v>
      </c>
      <c r="P45" t="s">
        <v>27</v>
      </c>
      <c r="Q45" s="3">
        <v>190</v>
      </c>
      <c r="R45" s="3" t="str">
        <f>IF(OR(G45="12R",G45="12L"),_xlfn.XLOOKUP(C45,DB!$A$2:$A$222,DB!$B$2:$B$222,""),IF(OR(G45="30L",G45="30R"),_xlfn.XLOOKUP(C45,DB!$A$2:$A$222,DB!$C$2:$C$222,""),""))</f>
        <v>UDGUV</v>
      </c>
      <c r="S45" s="3">
        <f t="shared" si="0"/>
        <v>15</v>
      </c>
      <c r="T45" s="3" t="str">
        <f>_xlfn.XLOOKUP(C45,DB!$A$2:$A$222,DB!$D$2:$D$222,"")</f>
        <v>Sector 2</v>
      </c>
    </row>
    <row r="46" spans="1:20" x14ac:dyDescent="0.2">
      <c r="A46" t="s">
        <v>225</v>
      </c>
      <c r="B46" t="s">
        <v>18</v>
      </c>
      <c r="C46" t="s">
        <v>136</v>
      </c>
      <c r="D46" t="s">
        <v>36</v>
      </c>
      <c r="E46" t="s">
        <v>703</v>
      </c>
      <c r="F46" s="2">
        <v>46282.657442129632</v>
      </c>
      <c r="G46" t="s">
        <v>22</v>
      </c>
      <c r="H46" t="s">
        <v>270</v>
      </c>
      <c r="I46" s="3">
        <v>360</v>
      </c>
      <c r="J46" t="s">
        <v>24</v>
      </c>
      <c r="K46" t="s">
        <v>25</v>
      </c>
      <c r="L46" s="3">
        <v>859</v>
      </c>
      <c r="M46" t="s">
        <v>52</v>
      </c>
      <c r="N46" s="2">
        <v>46282.701458333337</v>
      </c>
      <c r="O46" s="3">
        <v>360</v>
      </c>
      <c r="P46" t="s">
        <v>27</v>
      </c>
      <c r="Q46" s="3">
        <v>190</v>
      </c>
      <c r="R46" s="3" t="str">
        <f>IF(OR(G46="12R",G46="12L"),_xlfn.XLOOKUP(C46,DB!$A$2:$A$222,DB!$B$2:$B$222,""),IF(OR(G46="30L",G46="30R"),_xlfn.XLOOKUP(C46,DB!$A$2:$A$222,DB!$C$2:$C$222,""),""))</f>
        <v>UDGUV</v>
      </c>
      <c r="S46" s="3">
        <f t="shared" si="0"/>
        <v>15</v>
      </c>
      <c r="T46" s="3" t="str">
        <f>_xlfn.XLOOKUP(C46,DB!$A$2:$A$222,DB!$D$2:$D$222,"")</f>
        <v>Sector 2</v>
      </c>
    </row>
    <row r="47" spans="1:20" x14ac:dyDescent="0.2">
      <c r="A47" t="s">
        <v>796</v>
      </c>
      <c r="B47" t="s">
        <v>18</v>
      </c>
      <c r="C47" t="s">
        <v>18</v>
      </c>
      <c r="D47" t="s">
        <v>797</v>
      </c>
      <c r="F47" s="2">
        <v>46282.659351851849</v>
      </c>
      <c r="G47" t="s">
        <v>22</v>
      </c>
      <c r="H47" t="s">
        <v>5065</v>
      </c>
      <c r="I47" s="3">
        <v>15</v>
      </c>
      <c r="J47" t="s">
        <v>196</v>
      </c>
      <c r="K47" t="s">
        <v>62</v>
      </c>
      <c r="L47" s="3">
        <v>83</v>
      </c>
      <c r="M47" t="s">
        <v>18</v>
      </c>
      <c r="N47" s="2">
        <v>46282.702523148146</v>
      </c>
      <c r="O47" s="3">
        <v>0</v>
      </c>
      <c r="P47" t="s">
        <v>192</v>
      </c>
      <c r="Q47" s="3">
        <v>15</v>
      </c>
      <c r="R47" s="3" t="str">
        <f>IF(OR(G47="12R",G47="12L"),_xlfn.XLOOKUP(C47,DB!$A$2:$A$222,DB!$B$2:$B$222,""),IF(OR(G47="30L",G47="30R"),_xlfn.XLOOKUP(C47,DB!$A$2:$A$222,DB!$C$2:$C$222,""),""))</f>
        <v/>
      </c>
      <c r="S47" s="3">
        <f t="shared" si="0"/>
        <v>15</v>
      </c>
      <c r="T47" s="3" t="str">
        <f>_xlfn.XLOOKUP(C47,DB!$A$2:$A$222,DB!$D$2:$D$222,"")</f>
        <v/>
      </c>
    </row>
    <row r="48" spans="1:20" x14ac:dyDescent="0.2">
      <c r="A48" t="s">
        <v>5066</v>
      </c>
      <c r="B48" t="s">
        <v>18</v>
      </c>
      <c r="C48" t="s">
        <v>322</v>
      </c>
      <c r="D48" t="s">
        <v>1619</v>
      </c>
      <c r="F48" s="2">
        <v>46282.662743055553</v>
      </c>
      <c r="G48" t="s">
        <v>22</v>
      </c>
      <c r="H48" t="s">
        <v>5067</v>
      </c>
      <c r="I48" s="3">
        <v>430</v>
      </c>
      <c r="J48" t="s">
        <v>24</v>
      </c>
      <c r="K48" t="s">
        <v>62</v>
      </c>
      <c r="L48" s="3">
        <v>876</v>
      </c>
      <c r="M48" t="s">
        <v>39</v>
      </c>
      <c r="N48" s="2">
        <v>46282.710127314815</v>
      </c>
      <c r="O48" s="3">
        <v>430</v>
      </c>
      <c r="P48" t="s">
        <v>27</v>
      </c>
      <c r="Q48" s="3">
        <v>30</v>
      </c>
      <c r="R48" s="3" t="str">
        <f>IF(OR(G48="12R",G48="12L"),_xlfn.XLOOKUP(C48,DB!$A$2:$A$222,DB!$B$2:$B$222,""),IF(OR(G48="30L",G48="30R"),_xlfn.XLOOKUP(C48,DB!$A$2:$A$222,DB!$C$2:$C$222,""),""))</f>
        <v>UDGUV</v>
      </c>
      <c r="S48" s="3">
        <f t="shared" si="0"/>
        <v>15</v>
      </c>
      <c r="T48" s="3" t="str">
        <f>_xlfn.XLOOKUP(C48,DB!$A$2:$A$222,DB!$D$2:$D$222,"")</f>
        <v>Sector 2</v>
      </c>
    </row>
    <row r="49" spans="1:20" x14ac:dyDescent="0.2">
      <c r="A49" t="s">
        <v>718</v>
      </c>
      <c r="B49" t="s">
        <v>18</v>
      </c>
      <c r="C49" t="s">
        <v>29</v>
      </c>
      <c r="D49" t="s">
        <v>30</v>
      </c>
      <c r="E49" t="s">
        <v>4826</v>
      </c>
      <c r="F49" s="2">
        <v>46282.663993055554</v>
      </c>
      <c r="G49" t="s">
        <v>22</v>
      </c>
      <c r="H49" t="s">
        <v>5068</v>
      </c>
      <c r="I49" s="3">
        <v>360</v>
      </c>
      <c r="J49" t="s">
        <v>24</v>
      </c>
      <c r="K49" t="s">
        <v>25</v>
      </c>
      <c r="L49" s="3">
        <v>430</v>
      </c>
      <c r="M49" t="s">
        <v>5069</v>
      </c>
      <c r="N49" s="2">
        <v>46282.688275462962</v>
      </c>
      <c r="O49" s="3">
        <v>360</v>
      </c>
      <c r="P49" t="s">
        <v>27</v>
      </c>
      <c r="Q49" s="3">
        <v>40</v>
      </c>
      <c r="R49" s="3" t="str">
        <f>IF(OR(G49="12R",G49="12L"),_xlfn.XLOOKUP(C49,DB!$A$2:$A$222,DB!$B$2:$B$222,""),IF(OR(G49="30L",G49="30R"),_xlfn.XLOOKUP(C49,DB!$A$2:$A$222,DB!$C$2:$C$222,""),""))</f>
        <v>OMSUK</v>
      </c>
      <c r="S49" s="3">
        <f t="shared" si="0"/>
        <v>15</v>
      </c>
      <c r="T49" s="3" t="str">
        <f>_xlfn.XLOOKUP(C49,DB!$A$2:$A$222,DB!$D$2:$D$222,"")</f>
        <v>Sector 3</v>
      </c>
    </row>
    <row r="50" spans="1:20" x14ac:dyDescent="0.2">
      <c r="A50" t="s">
        <v>5070</v>
      </c>
      <c r="B50" t="s">
        <v>18</v>
      </c>
      <c r="C50" t="s">
        <v>5071</v>
      </c>
      <c r="D50" t="s">
        <v>1050</v>
      </c>
      <c r="E50" t="s">
        <v>5072</v>
      </c>
      <c r="F50" s="2">
        <v>46282.666388888887</v>
      </c>
      <c r="G50" t="s">
        <v>22</v>
      </c>
      <c r="H50" t="s">
        <v>5073</v>
      </c>
      <c r="I50" s="3">
        <v>370</v>
      </c>
      <c r="J50" t="s">
        <v>24</v>
      </c>
      <c r="K50" t="s">
        <v>1195</v>
      </c>
      <c r="L50" s="3">
        <v>360</v>
      </c>
      <c r="M50" t="s">
        <v>33</v>
      </c>
      <c r="N50" s="2">
        <v>46282.688206018516</v>
      </c>
      <c r="O50" s="3">
        <v>350</v>
      </c>
      <c r="P50" t="s">
        <v>27</v>
      </c>
      <c r="Q50" s="3">
        <v>40</v>
      </c>
      <c r="R50" s="3" t="str">
        <f>IF(OR(G50="12R",G50="12L"),_xlfn.XLOOKUP(C50,DB!$A$2:$A$222,DB!$B$2:$B$222,""),IF(OR(G50="30L",G50="30R"),_xlfn.XLOOKUP(C50,DB!$A$2:$A$222,DB!$C$2:$C$222,""),""))</f>
        <v/>
      </c>
      <c r="S50" s="3">
        <f t="shared" si="0"/>
        <v>15</v>
      </c>
      <c r="T50" s="3" t="str">
        <f>_xlfn.XLOOKUP(C50,DB!$A$2:$A$222,DB!$D$2:$D$222,"")</f>
        <v/>
      </c>
    </row>
    <row r="51" spans="1:20" x14ac:dyDescent="0.2">
      <c r="A51" t="s">
        <v>5074</v>
      </c>
      <c r="B51" t="s">
        <v>18</v>
      </c>
      <c r="C51" t="s">
        <v>5075</v>
      </c>
      <c r="D51" t="s">
        <v>2243</v>
      </c>
      <c r="F51" s="2">
        <v>46282.667800925927</v>
      </c>
      <c r="G51" t="s">
        <v>22</v>
      </c>
      <c r="H51" t="s">
        <v>5076</v>
      </c>
      <c r="I51" s="3">
        <v>410</v>
      </c>
      <c r="J51" t="s">
        <v>24</v>
      </c>
      <c r="K51" t="s">
        <v>62</v>
      </c>
      <c r="L51" s="3">
        <v>161</v>
      </c>
      <c r="M51" t="s">
        <v>5077</v>
      </c>
      <c r="N51" s="2">
        <v>46282.677812499998</v>
      </c>
      <c r="O51" s="3">
        <v>385</v>
      </c>
      <c r="P51" t="s">
        <v>27</v>
      </c>
      <c r="Q51" s="3">
        <v>30</v>
      </c>
      <c r="R51" s="3" t="str">
        <f>IF(OR(G51="12R",G51="12L"),_xlfn.XLOOKUP(C51,DB!$A$2:$A$222,DB!$B$2:$B$222,""),IF(OR(G51="30L",G51="30R"),_xlfn.XLOOKUP(C51,DB!$A$2:$A$222,DB!$C$2:$C$222,""),""))</f>
        <v/>
      </c>
      <c r="S51" s="3">
        <f t="shared" si="0"/>
        <v>16</v>
      </c>
      <c r="T51" s="3" t="str">
        <f>_xlfn.XLOOKUP(C51,DB!$A$2:$A$222,DB!$D$2:$D$222,"")</f>
        <v/>
      </c>
    </row>
    <row r="52" spans="1:20" x14ac:dyDescent="0.2">
      <c r="A52" t="s">
        <v>228</v>
      </c>
      <c r="B52" t="s">
        <v>18</v>
      </c>
      <c r="C52" t="s">
        <v>48</v>
      </c>
      <c r="D52" t="s">
        <v>20</v>
      </c>
      <c r="E52" t="s">
        <v>229</v>
      </c>
      <c r="F52" s="2">
        <v>46282.66878472222</v>
      </c>
      <c r="G52" t="s">
        <v>22</v>
      </c>
      <c r="H52" t="s">
        <v>5078</v>
      </c>
      <c r="I52" s="3">
        <v>360</v>
      </c>
      <c r="J52" t="s">
        <v>24</v>
      </c>
      <c r="K52" t="s">
        <v>25</v>
      </c>
      <c r="L52" s="3">
        <v>907</v>
      </c>
      <c r="M52" t="s">
        <v>5079</v>
      </c>
      <c r="N52" s="2">
        <v>46282.716261574074</v>
      </c>
      <c r="O52" s="3">
        <v>360</v>
      </c>
      <c r="P52" t="s">
        <v>27</v>
      </c>
      <c r="Q52" s="3">
        <v>190</v>
      </c>
      <c r="R52" s="3" t="str">
        <f>IF(OR(G52="12R",G52="12L"),_xlfn.XLOOKUP(C52,DB!$A$2:$A$222,DB!$B$2:$B$222,""),IF(OR(G52="30L",G52="30R"),_xlfn.XLOOKUP(C52,DB!$A$2:$A$222,DB!$C$2:$C$222,""),""))</f>
        <v>UDGUV</v>
      </c>
      <c r="S52" s="3">
        <f t="shared" si="0"/>
        <v>16</v>
      </c>
      <c r="T52" s="3" t="str">
        <f>_xlfn.XLOOKUP(C52,DB!$A$2:$A$222,DB!$D$2:$D$222,"")</f>
        <v>Sector 2</v>
      </c>
    </row>
    <row r="53" spans="1:20" x14ac:dyDescent="0.2">
      <c r="A53" t="s">
        <v>222</v>
      </c>
      <c r="B53" t="s">
        <v>18</v>
      </c>
      <c r="C53" t="s">
        <v>19</v>
      </c>
      <c r="D53" t="s">
        <v>36</v>
      </c>
      <c r="E53" t="s">
        <v>488</v>
      </c>
      <c r="F53" s="2">
        <v>46282.670474537037</v>
      </c>
      <c r="G53" t="s">
        <v>22</v>
      </c>
      <c r="H53" t="s">
        <v>5080</v>
      </c>
      <c r="I53" s="3">
        <v>360</v>
      </c>
      <c r="J53" t="s">
        <v>24</v>
      </c>
      <c r="K53" t="s">
        <v>25</v>
      </c>
      <c r="L53" s="3">
        <v>861</v>
      </c>
      <c r="M53" t="s">
        <v>2116</v>
      </c>
      <c r="N53" s="2">
        <v>46282.714490740742</v>
      </c>
      <c r="O53" s="3">
        <v>360</v>
      </c>
      <c r="P53" t="s">
        <v>27</v>
      </c>
      <c r="Q53" s="3">
        <v>190</v>
      </c>
      <c r="R53" s="3" t="str">
        <f>IF(OR(G53="12R",G53="12L"),_xlfn.XLOOKUP(C53,DB!$A$2:$A$222,DB!$B$2:$B$222,""),IF(OR(G53="30L",G53="30R"),_xlfn.XLOOKUP(C53,DB!$A$2:$A$222,DB!$C$2:$C$222,""),""))</f>
        <v>UDGUV</v>
      </c>
      <c r="S53" s="3">
        <f t="shared" si="0"/>
        <v>16</v>
      </c>
      <c r="T53" s="3" t="str">
        <f>_xlfn.XLOOKUP(C53,DB!$A$2:$A$222,DB!$D$2:$D$222,"")</f>
        <v>Sector 2</v>
      </c>
    </row>
    <row r="54" spans="1:20" x14ac:dyDescent="0.2">
      <c r="A54" t="s">
        <v>1064</v>
      </c>
      <c r="B54" t="s">
        <v>18</v>
      </c>
      <c r="C54" t="s">
        <v>173</v>
      </c>
      <c r="D54" t="s">
        <v>174</v>
      </c>
      <c r="E54" t="s">
        <v>5081</v>
      </c>
      <c r="F54" s="2">
        <v>46282.671284722222</v>
      </c>
      <c r="G54" t="s">
        <v>22</v>
      </c>
      <c r="H54" t="s">
        <v>5082</v>
      </c>
      <c r="I54" s="3">
        <v>380</v>
      </c>
      <c r="J54" t="s">
        <v>24</v>
      </c>
      <c r="K54" t="s">
        <v>25</v>
      </c>
      <c r="L54" s="3">
        <v>539</v>
      </c>
      <c r="M54" t="s">
        <v>177</v>
      </c>
      <c r="N54" s="2">
        <v>46282.699074074073</v>
      </c>
      <c r="O54" s="3">
        <v>380</v>
      </c>
      <c r="P54" t="s">
        <v>27</v>
      </c>
      <c r="Q54" s="3">
        <v>40</v>
      </c>
      <c r="R54" s="3" t="str">
        <f>IF(OR(G54="12R",G54="12L"),_xlfn.XLOOKUP(C54,DB!$A$2:$A$222,DB!$B$2:$B$222,""),IF(OR(G54="30L",G54="30R"),_xlfn.XLOOKUP(C54,DB!$A$2:$A$222,DB!$C$2:$C$222,""),""))</f>
        <v>ENEBA</v>
      </c>
      <c r="S54" s="3">
        <f t="shared" si="0"/>
        <v>16</v>
      </c>
      <c r="T54" s="3" t="str">
        <f>_xlfn.XLOOKUP(C54,DB!$A$2:$A$222,DB!$D$2:$D$222,"")</f>
        <v>Sector 3</v>
      </c>
    </row>
    <row r="55" spans="1:20" x14ac:dyDescent="0.2">
      <c r="A55" t="s">
        <v>219</v>
      </c>
      <c r="B55" t="s">
        <v>18</v>
      </c>
      <c r="C55" t="s">
        <v>35</v>
      </c>
      <c r="D55" t="s">
        <v>73</v>
      </c>
      <c r="E55" t="s">
        <v>1622</v>
      </c>
      <c r="F55" s="2">
        <v>46282.67260416667</v>
      </c>
      <c r="G55" t="s">
        <v>22</v>
      </c>
      <c r="H55" t="s">
        <v>5083</v>
      </c>
      <c r="I55" s="3">
        <v>340</v>
      </c>
      <c r="J55" t="s">
        <v>24</v>
      </c>
      <c r="K55" t="s">
        <v>25</v>
      </c>
      <c r="L55" s="3">
        <v>885</v>
      </c>
      <c r="M55" t="s">
        <v>4714</v>
      </c>
      <c r="N55" s="2">
        <v>46282.717685185184</v>
      </c>
      <c r="O55" s="3">
        <v>340</v>
      </c>
      <c r="P55" t="s">
        <v>27</v>
      </c>
      <c r="Q55" s="3">
        <v>190</v>
      </c>
      <c r="R55" s="3" t="str">
        <f>IF(OR(G55="12R",G55="12L"),_xlfn.XLOOKUP(C55,DB!$A$2:$A$222,DB!$B$2:$B$222,""),IF(OR(G55="30L",G55="30R"),_xlfn.XLOOKUP(C55,DB!$A$2:$A$222,DB!$C$2:$C$222,""),""))</f>
        <v>UDGUV</v>
      </c>
      <c r="S55" s="3">
        <f t="shared" si="0"/>
        <v>16</v>
      </c>
      <c r="T55" s="3" t="str">
        <f>_xlfn.XLOOKUP(C55,DB!$A$2:$A$222,DB!$D$2:$D$222,"")</f>
        <v>Sector 2</v>
      </c>
    </row>
    <row r="56" spans="1:20" x14ac:dyDescent="0.2">
      <c r="A56" t="s">
        <v>5084</v>
      </c>
      <c r="B56" t="s">
        <v>18</v>
      </c>
      <c r="C56" t="s">
        <v>19</v>
      </c>
      <c r="D56" t="s">
        <v>365</v>
      </c>
      <c r="F56" s="2">
        <v>46282.673750000002</v>
      </c>
      <c r="G56" t="s">
        <v>22</v>
      </c>
      <c r="H56" t="s">
        <v>5085</v>
      </c>
      <c r="I56" s="3">
        <v>400</v>
      </c>
      <c r="J56" t="s">
        <v>24</v>
      </c>
      <c r="K56" t="s">
        <v>62</v>
      </c>
      <c r="L56" s="3">
        <v>26</v>
      </c>
      <c r="M56" t="s">
        <v>52</v>
      </c>
      <c r="N56" s="2">
        <v>46282.720937500002</v>
      </c>
      <c r="O56" s="3">
        <v>400</v>
      </c>
      <c r="P56" t="s">
        <v>27</v>
      </c>
      <c r="Q56" s="3">
        <v>30</v>
      </c>
      <c r="R56" s="3" t="str">
        <f>IF(OR(G56="12R",G56="12L"),_xlfn.XLOOKUP(C56,DB!$A$2:$A$222,DB!$B$2:$B$222,""),IF(OR(G56="30L",G56="30R"),_xlfn.XLOOKUP(C56,DB!$A$2:$A$222,DB!$C$2:$C$222,""),""))</f>
        <v>UDGUV</v>
      </c>
      <c r="S56" s="3">
        <f t="shared" si="0"/>
        <v>16</v>
      </c>
      <c r="T56" s="3" t="str">
        <f>_xlfn.XLOOKUP(C56,DB!$A$2:$A$222,DB!$D$2:$D$222,"")</f>
        <v>Sector 2</v>
      </c>
    </row>
    <row r="57" spans="1:20" x14ac:dyDescent="0.2">
      <c r="A57" t="s">
        <v>288</v>
      </c>
      <c r="B57" t="s">
        <v>18</v>
      </c>
      <c r="C57" t="s">
        <v>289</v>
      </c>
      <c r="D57" t="s">
        <v>65</v>
      </c>
      <c r="E57" t="s">
        <v>874</v>
      </c>
      <c r="F57" s="2">
        <v>46282.6794212963</v>
      </c>
      <c r="G57" t="s">
        <v>22</v>
      </c>
      <c r="H57" t="s">
        <v>5086</v>
      </c>
      <c r="I57" s="3">
        <v>380</v>
      </c>
      <c r="J57" t="s">
        <v>24</v>
      </c>
      <c r="K57" t="s">
        <v>25</v>
      </c>
      <c r="L57" s="3">
        <v>828</v>
      </c>
      <c r="M57" t="s">
        <v>289</v>
      </c>
      <c r="N57" s="2">
        <v>46282.72583333333</v>
      </c>
      <c r="O57" s="3">
        <v>15</v>
      </c>
      <c r="P57" t="s">
        <v>27</v>
      </c>
      <c r="Q57" s="3">
        <v>190</v>
      </c>
      <c r="R57" s="3" t="str">
        <f>IF(OR(G57="12R",G57="12L"),_xlfn.XLOOKUP(C57,DB!$A$2:$A$222,DB!$B$2:$B$222,""),IF(OR(G57="30L",G57="30R"),_xlfn.XLOOKUP(C57,DB!$A$2:$A$222,DB!$C$2:$C$222,""),""))</f>
        <v>UDGUV</v>
      </c>
      <c r="S57" s="3">
        <f t="shared" si="0"/>
        <v>16</v>
      </c>
      <c r="T57" s="3" t="str">
        <f>_xlfn.XLOOKUP(C57,DB!$A$2:$A$222,DB!$D$2:$D$222,"")</f>
        <v>Sector 2</v>
      </c>
    </row>
    <row r="58" spans="1:20" x14ac:dyDescent="0.2">
      <c r="A58" t="s">
        <v>5084</v>
      </c>
      <c r="B58" t="s">
        <v>18</v>
      </c>
      <c r="C58" t="s">
        <v>19</v>
      </c>
      <c r="D58" t="s">
        <v>365</v>
      </c>
      <c r="F58" s="2">
        <v>46282.681041666663</v>
      </c>
      <c r="G58" t="s">
        <v>22</v>
      </c>
      <c r="H58" t="s">
        <v>5087</v>
      </c>
      <c r="I58" s="3">
        <v>450</v>
      </c>
      <c r="J58" t="s">
        <v>24</v>
      </c>
      <c r="K58" t="s">
        <v>62</v>
      </c>
      <c r="L58" s="3">
        <v>852</v>
      </c>
      <c r="M58" t="s">
        <v>52</v>
      </c>
      <c r="N58" s="2">
        <v>46282.726979166669</v>
      </c>
      <c r="O58" s="3">
        <v>450</v>
      </c>
      <c r="P58" t="s">
        <v>27</v>
      </c>
      <c r="Q58" s="3">
        <v>190</v>
      </c>
      <c r="R58" s="3" t="str">
        <f>IF(OR(G58="12R",G58="12L"),_xlfn.XLOOKUP(C58,DB!$A$2:$A$222,DB!$B$2:$B$222,""),IF(OR(G58="30L",G58="30R"),_xlfn.XLOOKUP(C58,DB!$A$2:$A$222,DB!$C$2:$C$222,""),""))</f>
        <v>UDGUV</v>
      </c>
      <c r="S58" s="3">
        <f t="shared" si="0"/>
        <v>16</v>
      </c>
      <c r="T58" s="3" t="str">
        <f>_xlfn.XLOOKUP(C58,DB!$A$2:$A$222,DB!$D$2:$D$222,"")</f>
        <v>Sector 2</v>
      </c>
    </row>
    <row r="59" spans="1:20" x14ac:dyDescent="0.2">
      <c r="A59" t="s">
        <v>257</v>
      </c>
      <c r="B59" t="s">
        <v>18</v>
      </c>
      <c r="C59" t="s">
        <v>29</v>
      </c>
      <c r="D59" t="s">
        <v>73</v>
      </c>
      <c r="E59" t="s">
        <v>3811</v>
      </c>
      <c r="F59" s="2">
        <v>46282.682025462964</v>
      </c>
      <c r="G59" t="s">
        <v>22</v>
      </c>
      <c r="H59" t="s">
        <v>5088</v>
      </c>
      <c r="I59" s="3">
        <v>340</v>
      </c>
      <c r="J59" t="s">
        <v>24</v>
      </c>
      <c r="K59" t="s">
        <v>25</v>
      </c>
      <c r="L59" s="3">
        <v>389</v>
      </c>
      <c r="M59" t="s">
        <v>444</v>
      </c>
      <c r="N59" s="2">
        <v>46282.70511574074</v>
      </c>
      <c r="O59" s="3">
        <v>340</v>
      </c>
      <c r="P59" t="s">
        <v>27</v>
      </c>
      <c r="Q59" s="3">
        <v>40</v>
      </c>
      <c r="R59" s="3" t="str">
        <f>IF(OR(G59="12R",G59="12L"),_xlfn.XLOOKUP(C59,DB!$A$2:$A$222,DB!$B$2:$B$222,""),IF(OR(G59="30L",G59="30R"),_xlfn.XLOOKUP(C59,DB!$A$2:$A$222,DB!$C$2:$C$222,""),""))</f>
        <v>OMSUK</v>
      </c>
      <c r="S59" s="3">
        <f t="shared" si="0"/>
        <v>16</v>
      </c>
      <c r="T59" s="3" t="str">
        <f>_xlfn.XLOOKUP(C59,DB!$A$2:$A$222,DB!$D$2:$D$222,"")</f>
        <v>Sector 3</v>
      </c>
    </row>
    <row r="60" spans="1:20" x14ac:dyDescent="0.2">
      <c r="A60" t="s">
        <v>260</v>
      </c>
      <c r="B60" t="s">
        <v>18</v>
      </c>
      <c r="C60" t="s">
        <v>261</v>
      </c>
      <c r="D60" t="s">
        <v>49</v>
      </c>
      <c r="E60" t="s">
        <v>533</v>
      </c>
      <c r="F60" s="2">
        <v>46282.684155092589</v>
      </c>
      <c r="G60" t="s">
        <v>22</v>
      </c>
      <c r="H60" t="s">
        <v>5089</v>
      </c>
      <c r="I60" s="3">
        <v>290</v>
      </c>
      <c r="J60" t="s">
        <v>24</v>
      </c>
      <c r="K60" t="s">
        <v>25</v>
      </c>
      <c r="L60" s="3">
        <v>289</v>
      </c>
      <c r="M60" t="s">
        <v>758</v>
      </c>
      <c r="N60" s="2">
        <v>46282.702199074076</v>
      </c>
      <c r="O60" s="3">
        <v>330</v>
      </c>
      <c r="P60" t="s">
        <v>27</v>
      </c>
      <c r="Q60" s="3">
        <v>40</v>
      </c>
      <c r="R60" s="3" t="str">
        <f>IF(OR(G60="12R",G60="12L"),_xlfn.XLOOKUP(C60,DB!$A$2:$A$222,DB!$B$2:$B$222,""),IF(OR(G60="30L",G60="30R"),_xlfn.XLOOKUP(C60,DB!$A$2:$A$222,DB!$C$2:$C$222,""),""))</f>
        <v>OMSUK</v>
      </c>
      <c r="S60" s="3">
        <f t="shared" si="0"/>
        <v>16</v>
      </c>
      <c r="T60" s="3" t="str">
        <f>_xlfn.XLOOKUP(C60,DB!$A$2:$A$222,DB!$D$2:$D$222,"")</f>
        <v>Sector 3</v>
      </c>
    </row>
    <row r="61" spans="1:20" x14ac:dyDescent="0.2">
      <c r="A61" t="s">
        <v>245</v>
      </c>
      <c r="B61" t="s">
        <v>18</v>
      </c>
      <c r="C61" t="s">
        <v>154</v>
      </c>
      <c r="D61" t="s">
        <v>174</v>
      </c>
      <c r="E61" t="s">
        <v>5090</v>
      </c>
      <c r="F61" s="2">
        <v>46282.685879629629</v>
      </c>
      <c r="G61" t="s">
        <v>22</v>
      </c>
      <c r="H61" t="s">
        <v>5091</v>
      </c>
      <c r="I61" s="3">
        <v>370</v>
      </c>
      <c r="J61" t="s">
        <v>24</v>
      </c>
      <c r="K61" t="s">
        <v>25</v>
      </c>
      <c r="L61" s="3">
        <v>151</v>
      </c>
      <c r="M61" t="s">
        <v>4279</v>
      </c>
      <c r="N61" s="2">
        <v>46282.695833333331</v>
      </c>
      <c r="O61" s="3">
        <v>290</v>
      </c>
      <c r="P61" t="s">
        <v>27</v>
      </c>
      <c r="Q61" s="3">
        <v>190</v>
      </c>
      <c r="R61" s="3" t="str">
        <f>IF(OR(G61="12R",G61="12L"),_xlfn.XLOOKUP(C61,DB!$A$2:$A$222,DB!$B$2:$B$222,""),IF(OR(G61="30L",G61="30R"),_xlfn.XLOOKUP(C61,DB!$A$2:$A$222,DB!$C$2:$C$222,""),""))</f>
        <v>TAKUX</v>
      </c>
      <c r="S61" s="3">
        <f t="shared" si="0"/>
        <v>16</v>
      </c>
      <c r="T61" s="3" t="str">
        <f>_xlfn.XLOOKUP(C61,DB!$A$2:$A$222,DB!$D$2:$D$222,"")</f>
        <v>Sector 7</v>
      </c>
    </row>
    <row r="62" spans="1:20" x14ac:dyDescent="0.2">
      <c r="A62" t="s">
        <v>252</v>
      </c>
      <c r="B62" t="s">
        <v>18</v>
      </c>
      <c r="C62" t="s">
        <v>253</v>
      </c>
      <c r="D62" t="s">
        <v>36</v>
      </c>
      <c r="E62" t="s">
        <v>4722</v>
      </c>
      <c r="F62" s="2">
        <v>46282.688090277778</v>
      </c>
      <c r="G62" t="s">
        <v>22</v>
      </c>
      <c r="H62" t="s">
        <v>5092</v>
      </c>
      <c r="I62" s="3">
        <v>380</v>
      </c>
      <c r="J62" t="s">
        <v>24</v>
      </c>
      <c r="K62" t="s">
        <v>25</v>
      </c>
      <c r="L62" s="3">
        <v>329</v>
      </c>
      <c r="M62" t="s">
        <v>5093</v>
      </c>
      <c r="N62" s="2">
        <v>46282.70716435185</v>
      </c>
      <c r="O62" s="3">
        <v>380</v>
      </c>
      <c r="P62" t="s">
        <v>27</v>
      </c>
      <c r="Q62" s="3">
        <v>190</v>
      </c>
      <c r="R62" s="3" t="str">
        <f>IF(OR(G62="12R",G62="12L"),_xlfn.XLOOKUP(C62,DB!$A$2:$A$222,DB!$B$2:$B$222,""),IF(OR(G62="30L",G62="30R"),_xlfn.XLOOKUP(C62,DB!$A$2:$A$222,DB!$C$2:$C$222,""),""))</f>
        <v>CZM</v>
      </c>
      <c r="S62" s="3">
        <f t="shared" si="0"/>
        <v>16</v>
      </c>
      <c r="T62" s="3" t="str">
        <f>_xlfn.XLOOKUP(C62,DB!$A$2:$A$222,DB!$D$2:$D$222,"")</f>
        <v>Sector 7</v>
      </c>
    </row>
    <row r="63" spans="1:20" x14ac:dyDescent="0.2">
      <c r="A63" t="s">
        <v>237</v>
      </c>
      <c r="B63" t="s">
        <v>18</v>
      </c>
      <c r="C63" t="s">
        <v>238</v>
      </c>
      <c r="D63" t="s">
        <v>65</v>
      </c>
      <c r="E63" t="s">
        <v>5094</v>
      </c>
      <c r="F63" s="2">
        <v>46282.68922453704</v>
      </c>
      <c r="G63" t="s">
        <v>22</v>
      </c>
      <c r="H63" t="s">
        <v>5095</v>
      </c>
      <c r="I63" s="3">
        <v>360</v>
      </c>
      <c r="J63" t="s">
        <v>24</v>
      </c>
      <c r="K63" t="s">
        <v>25</v>
      </c>
      <c r="L63" s="3">
        <v>869</v>
      </c>
      <c r="M63" t="s">
        <v>39</v>
      </c>
      <c r="N63" s="2">
        <v>46282.734050925923</v>
      </c>
      <c r="O63" s="3">
        <v>360</v>
      </c>
      <c r="P63" t="s">
        <v>27</v>
      </c>
      <c r="Q63" s="3">
        <v>190</v>
      </c>
      <c r="R63" s="3" t="str">
        <f>IF(OR(G63="12R",G63="12L"),_xlfn.XLOOKUP(C63,DB!$A$2:$A$222,DB!$B$2:$B$222,""),IF(OR(G63="30L",G63="30R"),_xlfn.XLOOKUP(C63,DB!$A$2:$A$222,DB!$C$2:$C$222,""),""))</f>
        <v>UDGUV</v>
      </c>
      <c r="S63" s="3">
        <f t="shared" si="0"/>
        <v>16</v>
      </c>
      <c r="T63" s="3" t="str">
        <f>_xlfn.XLOOKUP(C63,DB!$A$2:$A$222,DB!$D$2:$D$222,"")</f>
        <v>Sector 2</v>
      </c>
    </row>
    <row r="64" spans="1:20" x14ac:dyDescent="0.2">
      <c r="A64" t="s">
        <v>1073</v>
      </c>
      <c r="B64" t="s">
        <v>18</v>
      </c>
      <c r="C64" t="s">
        <v>467</v>
      </c>
      <c r="D64" t="s">
        <v>20</v>
      </c>
      <c r="E64" t="s">
        <v>4711</v>
      </c>
      <c r="F64" s="2">
        <v>46282.690937500003</v>
      </c>
      <c r="G64" t="s">
        <v>22</v>
      </c>
      <c r="H64" t="s">
        <v>5096</v>
      </c>
      <c r="I64" s="3">
        <v>360</v>
      </c>
      <c r="J64" t="s">
        <v>24</v>
      </c>
      <c r="K64" t="s">
        <v>25</v>
      </c>
      <c r="L64" s="3">
        <v>864</v>
      </c>
      <c r="M64" t="s">
        <v>3009</v>
      </c>
      <c r="N64" s="2">
        <v>46282.735127314816</v>
      </c>
      <c r="O64" s="3">
        <v>360</v>
      </c>
      <c r="P64" t="s">
        <v>27</v>
      </c>
      <c r="Q64" s="3">
        <v>190</v>
      </c>
      <c r="R64" s="3" t="str">
        <f>IF(OR(G64="12R",G64="12L"),_xlfn.XLOOKUP(C64,DB!$A$2:$A$222,DB!$B$2:$B$222,""),IF(OR(G64="30L",G64="30R"),_xlfn.XLOOKUP(C64,DB!$A$2:$A$222,DB!$C$2:$C$222,""),""))</f>
        <v>UDGUV</v>
      </c>
      <c r="S64" s="3">
        <f t="shared" si="0"/>
        <v>16</v>
      </c>
      <c r="T64" s="3" t="str">
        <f>_xlfn.XLOOKUP(C64,DB!$A$2:$A$222,DB!$D$2:$D$222,"")</f>
        <v>Sector 2</v>
      </c>
    </row>
    <row r="65" spans="1:20" x14ac:dyDescent="0.2">
      <c r="A65" t="s">
        <v>279</v>
      </c>
      <c r="B65" t="s">
        <v>18</v>
      </c>
      <c r="C65" t="s">
        <v>64</v>
      </c>
      <c r="D65" t="s">
        <v>36</v>
      </c>
      <c r="E65" t="s">
        <v>1674</v>
      </c>
      <c r="F65" s="2">
        <v>46282.693472222221</v>
      </c>
      <c r="G65" t="s">
        <v>22</v>
      </c>
      <c r="H65" t="s">
        <v>5097</v>
      </c>
      <c r="I65" s="3">
        <v>330</v>
      </c>
      <c r="J65" t="s">
        <v>24</v>
      </c>
      <c r="K65" t="s">
        <v>25</v>
      </c>
      <c r="L65" s="3">
        <v>221</v>
      </c>
      <c r="M65" t="s">
        <v>68</v>
      </c>
      <c r="N65" s="2">
        <v>46282.706932870373</v>
      </c>
      <c r="O65" s="3">
        <v>390</v>
      </c>
      <c r="P65" t="s">
        <v>27</v>
      </c>
      <c r="Q65" s="3">
        <v>190</v>
      </c>
      <c r="R65" s="3" t="str">
        <f>IF(OR(G65="12R",G65="12L"),_xlfn.XLOOKUP(C65,DB!$A$2:$A$222,DB!$B$2:$B$222,""),IF(OR(G65="30L",G65="30R"),_xlfn.XLOOKUP(C65,DB!$A$2:$A$222,DB!$C$2:$C$222,""),""))</f>
        <v>CZM</v>
      </c>
      <c r="S65" s="3">
        <f t="shared" si="0"/>
        <v>16</v>
      </c>
      <c r="T65" s="3" t="str">
        <f>_xlfn.XLOOKUP(C65,DB!$A$2:$A$222,DB!$D$2:$D$222,"")</f>
        <v>Sector 7</v>
      </c>
    </row>
    <row r="66" spans="1:20" x14ac:dyDescent="0.2">
      <c r="A66" t="s">
        <v>1078</v>
      </c>
      <c r="B66" t="s">
        <v>18</v>
      </c>
      <c r="C66" t="s">
        <v>396</v>
      </c>
      <c r="D66" t="s">
        <v>174</v>
      </c>
      <c r="E66" t="s">
        <v>5098</v>
      </c>
      <c r="F66" s="2">
        <v>46282.694421296299</v>
      </c>
      <c r="G66" t="s">
        <v>22</v>
      </c>
      <c r="H66" t="s">
        <v>5099</v>
      </c>
      <c r="I66" s="3">
        <v>360</v>
      </c>
      <c r="J66" t="s">
        <v>24</v>
      </c>
      <c r="K66" t="s">
        <v>25</v>
      </c>
      <c r="L66" s="3">
        <v>537</v>
      </c>
      <c r="M66" t="s">
        <v>177</v>
      </c>
      <c r="N66" s="2">
        <v>46282.722511574073</v>
      </c>
      <c r="O66" s="3">
        <v>360</v>
      </c>
      <c r="P66" t="s">
        <v>27</v>
      </c>
      <c r="Q66" s="3">
        <v>40</v>
      </c>
      <c r="R66" s="3" t="str">
        <f>IF(OR(G66="12R",G66="12L"),_xlfn.XLOOKUP(C66,DB!$A$2:$A$222,DB!$B$2:$B$222,""),IF(OR(G66="30L",G66="30R"),_xlfn.XLOOKUP(C66,DB!$A$2:$A$222,DB!$C$2:$C$222,""),""))</f>
        <v>UDGUV</v>
      </c>
      <c r="S66" s="3">
        <f t="shared" si="0"/>
        <v>16</v>
      </c>
      <c r="T66" s="3" t="str">
        <f>_xlfn.XLOOKUP(C66,DB!$A$2:$A$222,DB!$D$2:$D$222,"")</f>
        <v>Sector 2</v>
      </c>
    </row>
    <row r="67" spans="1:20" x14ac:dyDescent="0.2">
      <c r="A67" t="s">
        <v>291</v>
      </c>
      <c r="B67" t="s">
        <v>18</v>
      </c>
      <c r="C67" t="s">
        <v>204</v>
      </c>
      <c r="D67" t="s">
        <v>73</v>
      </c>
      <c r="E67" t="s">
        <v>292</v>
      </c>
      <c r="F67" s="2">
        <v>46282.69835648148</v>
      </c>
      <c r="G67" t="s">
        <v>22</v>
      </c>
      <c r="H67" t="s">
        <v>5100</v>
      </c>
      <c r="I67" s="3">
        <v>370</v>
      </c>
      <c r="J67" t="s">
        <v>24</v>
      </c>
      <c r="K67" t="s">
        <v>25</v>
      </c>
      <c r="L67" s="3">
        <v>337</v>
      </c>
      <c r="M67" t="s">
        <v>787</v>
      </c>
      <c r="N67" s="2">
        <v>46282.719768518517</v>
      </c>
      <c r="O67" s="3">
        <v>344</v>
      </c>
      <c r="P67" t="s">
        <v>27</v>
      </c>
      <c r="Q67" s="3">
        <v>40</v>
      </c>
      <c r="R67" s="3" t="str">
        <f>IF(OR(G67="12R",G67="12L"),_xlfn.XLOOKUP(C67,DB!$A$2:$A$222,DB!$B$2:$B$222,""),IF(OR(G67="30L",G67="30R"),_xlfn.XLOOKUP(C67,DB!$A$2:$A$222,DB!$C$2:$C$222,""),""))</f>
        <v>OMSUK</v>
      </c>
      <c r="S67" s="3">
        <f t="shared" ref="S67:S130" si="1">HOUR(F67)</f>
        <v>16</v>
      </c>
      <c r="T67" s="3" t="str">
        <f>_xlfn.XLOOKUP(C67,DB!$A$2:$A$222,DB!$D$2:$D$222,"")</f>
        <v>Sector 3</v>
      </c>
    </row>
    <row r="68" spans="1:20" x14ac:dyDescent="0.2">
      <c r="A68" t="s">
        <v>285</v>
      </c>
      <c r="B68" t="s">
        <v>18</v>
      </c>
      <c r="C68" t="s">
        <v>154</v>
      </c>
      <c r="D68" t="s">
        <v>49</v>
      </c>
      <c r="E68" t="s">
        <v>5101</v>
      </c>
      <c r="F68" s="2">
        <v>46282.702650462961</v>
      </c>
      <c r="G68" t="s">
        <v>22</v>
      </c>
      <c r="H68" t="s">
        <v>5102</v>
      </c>
      <c r="I68" s="3">
        <v>350</v>
      </c>
      <c r="J68" t="s">
        <v>24</v>
      </c>
      <c r="K68" t="s">
        <v>25</v>
      </c>
      <c r="L68" s="3">
        <v>150</v>
      </c>
      <c r="M68" t="s">
        <v>158</v>
      </c>
      <c r="N68" s="2">
        <v>46282.713217592594</v>
      </c>
      <c r="O68" s="3">
        <v>272</v>
      </c>
      <c r="P68" t="s">
        <v>27</v>
      </c>
      <c r="Q68" s="3">
        <v>190</v>
      </c>
      <c r="R68" s="3" t="str">
        <f>IF(OR(G68="12R",G68="12L"),_xlfn.XLOOKUP(C68,DB!$A$2:$A$222,DB!$B$2:$B$222,""),IF(OR(G68="30L",G68="30R"),_xlfn.XLOOKUP(C68,DB!$A$2:$A$222,DB!$C$2:$C$222,""),""))</f>
        <v>TAKUX</v>
      </c>
      <c r="S68" s="3">
        <f t="shared" si="1"/>
        <v>16</v>
      </c>
      <c r="T68" s="3" t="str">
        <f>_xlfn.XLOOKUP(C68,DB!$A$2:$A$222,DB!$D$2:$D$222,"")</f>
        <v>Sector 7</v>
      </c>
    </row>
    <row r="69" spans="1:20" x14ac:dyDescent="0.2">
      <c r="A69" t="s">
        <v>282</v>
      </c>
      <c r="B69" t="s">
        <v>18</v>
      </c>
      <c r="C69" t="s">
        <v>19</v>
      </c>
      <c r="D69" t="s">
        <v>65</v>
      </c>
      <c r="E69" t="s">
        <v>338</v>
      </c>
      <c r="F69" s="2">
        <v>46282.705312500002</v>
      </c>
      <c r="G69" t="s">
        <v>22</v>
      </c>
      <c r="H69" t="s">
        <v>5103</v>
      </c>
      <c r="I69" s="3">
        <v>380</v>
      </c>
      <c r="J69" t="s">
        <v>24</v>
      </c>
      <c r="K69" t="s">
        <v>25</v>
      </c>
      <c r="L69" s="3">
        <v>861</v>
      </c>
      <c r="M69" t="s">
        <v>1356</v>
      </c>
      <c r="N69" s="2">
        <v>46282.748738425929</v>
      </c>
      <c r="O69" s="3">
        <v>380</v>
      </c>
      <c r="P69" t="s">
        <v>27</v>
      </c>
      <c r="Q69" s="3">
        <v>190</v>
      </c>
      <c r="R69" s="3" t="str">
        <f>IF(OR(G69="12R",G69="12L"),_xlfn.XLOOKUP(C69,DB!$A$2:$A$222,DB!$B$2:$B$222,""),IF(OR(G69="30L",G69="30R"),_xlfn.XLOOKUP(C69,DB!$A$2:$A$222,DB!$C$2:$C$222,""),""))</f>
        <v>UDGUV</v>
      </c>
      <c r="S69" s="3">
        <f t="shared" si="1"/>
        <v>16</v>
      </c>
      <c r="T69" s="3" t="str">
        <f>_xlfn.XLOOKUP(C69,DB!$A$2:$A$222,DB!$D$2:$D$222,"")</f>
        <v>Sector 2</v>
      </c>
    </row>
    <row r="70" spans="1:20" x14ac:dyDescent="0.2">
      <c r="A70" t="s">
        <v>5104</v>
      </c>
      <c r="B70" t="s">
        <v>18</v>
      </c>
      <c r="C70" t="s">
        <v>35</v>
      </c>
      <c r="D70" t="s">
        <v>20</v>
      </c>
      <c r="E70" t="s">
        <v>2811</v>
      </c>
      <c r="F70" s="2">
        <v>46282.710138888891</v>
      </c>
      <c r="G70" t="s">
        <v>22</v>
      </c>
      <c r="H70" t="s">
        <v>5105</v>
      </c>
      <c r="I70" s="3">
        <v>360</v>
      </c>
      <c r="J70" t="s">
        <v>24</v>
      </c>
      <c r="K70" t="s">
        <v>25</v>
      </c>
      <c r="L70" s="3">
        <v>899</v>
      </c>
      <c r="M70" t="s">
        <v>5106</v>
      </c>
      <c r="N70" s="2">
        <v>46282.756273148145</v>
      </c>
      <c r="O70" s="3">
        <v>360</v>
      </c>
      <c r="P70" t="s">
        <v>27</v>
      </c>
      <c r="Q70" s="3">
        <v>190</v>
      </c>
      <c r="R70" s="3" t="str">
        <f>IF(OR(G70="12R",G70="12L"),_xlfn.XLOOKUP(C70,DB!$A$2:$A$222,DB!$B$2:$B$222,""),IF(OR(G70="30L",G70="30R"),_xlfn.XLOOKUP(C70,DB!$A$2:$A$222,DB!$C$2:$C$222,""),""))</f>
        <v>UDGUV</v>
      </c>
      <c r="S70" s="3">
        <f t="shared" si="1"/>
        <v>17</v>
      </c>
      <c r="T70" s="3" t="str">
        <f>_xlfn.XLOOKUP(C70,DB!$A$2:$A$222,DB!$D$2:$D$222,"")</f>
        <v>Sector 2</v>
      </c>
    </row>
    <row r="71" spans="1:20" x14ac:dyDescent="0.2">
      <c r="A71" t="s">
        <v>297</v>
      </c>
      <c r="B71" t="s">
        <v>18</v>
      </c>
      <c r="C71" t="s">
        <v>298</v>
      </c>
      <c r="D71" t="s">
        <v>73</v>
      </c>
      <c r="E71" t="s">
        <v>5107</v>
      </c>
      <c r="F71" s="2">
        <v>46282.717928240738</v>
      </c>
      <c r="G71" t="s">
        <v>22</v>
      </c>
      <c r="H71" t="s">
        <v>5108</v>
      </c>
      <c r="I71" s="3">
        <v>350</v>
      </c>
      <c r="J71" t="s">
        <v>24</v>
      </c>
      <c r="K71" t="s">
        <v>25</v>
      </c>
      <c r="L71" s="3">
        <v>364</v>
      </c>
      <c r="M71" t="s">
        <v>3358</v>
      </c>
      <c r="N71" s="2">
        <v>46282.740208333336</v>
      </c>
      <c r="O71" s="3">
        <v>350</v>
      </c>
      <c r="P71" t="s">
        <v>27</v>
      </c>
      <c r="Q71" s="3">
        <v>40</v>
      </c>
      <c r="R71" s="3" t="str">
        <f>IF(OR(G71="12R",G71="12L"),_xlfn.XLOOKUP(C71,DB!$A$2:$A$222,DB!$B$2:$B$222,""),IF(OR(G71="30L",G71="30R"),_xlfn.XLOOKUP(C71,DB!$A$2:$A$222,DB!$C$2:$C$222,""),""))</f>
        <v>OMSUK</v>
      </c>
      <c r="S71" s="3">
        <f t="shared" si="1"/>
        <v>17</v>
      </c>
      <c r="T71" s="3" t="str">
        <f>_xlfn.XLOOKUP(C71,DB!$A$2:$A$222,DB!$D$2:$D$222,"")</f>
        <v>Sector 3</v>
      </c>
    </row>
    <row r="72" spans="1:20" x14ac:dyDescent="0.2">
      <c r="A72" t="s">
        <v>1097</v>
      </c>
      <c r="B72" t="s">
        <v>18</v>
      </c>
      <c r="C72" t="s">
        <v>1098</v>
      </c>
      <c r="D72" t="s">
        <v>36</v>
      </c>
      <c r="E72" t="s">
        <v>731</v>
      </c>
      <c r="F72" s="2">
        <v>46282.718865740739</v>
      </c>
      <c r="G72" t="s">
        <v>22</v>
      </c>
      <c r="H72" t="s">
        <v>5109</v>
      </c>
      <c r="I72" s="3">
        <v>380</v>
      </c>
      <c r="J72" t="s">
        <v>24</v>
      </c>
      <c r="K72" t="s">
        <v>25</v>
      </c>
      <c r="L72" s="3">
        <v>917</v>
      </c>
      <c r="M72" t="s">
        <v>5110</v>
      </c>
      <c r="N72" s="2">
        <v>46282.765497685185</v>
      </c>
      <c r="O72" s="3">
        <v>380</v>
      </c>
      <c r="P72" t="s">
        <v>27</v>
      </c>
      <c r="Q72" s="3">
        <v>190</v>
      </c>
      <c r="R72" s="3" t="str">
        <f>IF(OR(G72="12R",G72="12L"),_xlfn.XLOOKUP(C72,DB!$A$2:$A$222,DB!$B$2:$B$222,""),IF(OR(G72="30L",G72="30R"),_xlfn.XLOOKUP(C72,DB!$A$2:$A$222,DB!$C$2:$C$222,""),""))</f>
        <v>UDGUV</v>
      </c>
      <c r="S72" s="3">
        <f t="shared" si="1"/>
        <v>17</v>
      </c>
      <c r="T72" s="3" t="str">
        <f>_xlfn.XLOOKUP(C72,DB!$A$2:$A$222,DB!$D$2:$D$222,"")</f>
        <v>Sector 2</v>
      </c>
    </row>
    <row r="73" spans="1:20" x14ac:dyDescent="0.2">
      <c r="A73" t="s">
        <v>304</v>
      </c>
      <c r="B73" t="s">
        <v>18</v>
      </c>
      <c r="C73" t="s">
        <v>305</v>
      </c>
      <c r="D73" t="s">
        <v>165</v>
      </c>
      <c r="E73" t="s">
        <v>5111</v>
      </c>
      <c r="F73" s="2">
        <v>46282.722928240742</v>
      </c>
      <c r="G73" t="s">
        <v>22</v>
      </c>
      <c r="H73" t="s">
        <v>5112</v>
      </c>
      <c r="I73" s="3">
        <v>340</v>
      </c>
      <c r="J73" t="s">
        <v>24</v>
      </c>
      <c r="K73" t="s">
        <v>25</v>
      </c>
      <c r="L73" s="3">
        <v>440</v>
      </c>
      <c r="M73" t="s">
        <v>308</v>
      </c>
      <c r="N73" s="2">
        <v>46282.746759259258</v>
      </c>
      <c r="O73" s="3">
        <v>340</v>
      </c>
      <c r="P73" t="s">
        <v>27</v>
      </c>
      <c r="Q73" s="3">
        <v>40</v>
      </c>
      <c r="R73" s="3" t="str">
        <f>IF(OR(G73="12R",G73="12L"),_xlfn.XLOOKUP(C73,DB!$A$2:$A$222,DB!$B$2:$B$222,""),IF(OR(G73="30L",G73="30R"),_xlfn.XLOOKUP(C73,DB!$A$2:$A$222,DB!$C$2:$C$222,""),""))</f>
        <v>ENEBA</v>
      </c>
      <c r="S73" s="3">
        <f t="shared" si="1"/>
        <v>17</v>
      </c>
      <c r="T73" s="3" t="str">
        <f>_xlfn.XLOOKUP(C73,DB!$A$2:$A$222,DB!$D$2:$D$222,"")</f>
        <v>Sector 3</v>
      </c>
    </row>
    <row r="74" spans="1:20" x14ac:dyDescent="0.2">
      <c r="A74" t="s">
        <v>313</v>
      </c>
      <c r="B74" t="s">
        <v>18</v>
      </c>
      <c r="C74" t="s">
        <v>314</v>
      </c>
      <c r="D74" t="s">
        <v>73</v>
      </c>
      <c r="E74" t="s">
        <v>5113</v>
      </c>
      <c r="F74" s="2">
        <v>46282.727326388886</v>
      </c>
      <c r="G74" t="s">
        <v>22</v>
      </c>
      <c r="H74" t="s">
        <v>5114</v>
      </c>
      <c r="I74" s="3">
        <v>350</v>
      </c>
      <c r="J74" t="s">
        <v>24</v>
      </c>
      <c r="K74" t="s">
        <v>25</v>
      </c>
      <c r="L74" s="3">
        <v>349</v>
      </c>
      <c r="M74" t="s">
        <v>727</v>
      </c>
      <c r="N74" s="2">
        <v>46282.747210648151</v>
      </c>
      <c r="O74" s="3">
        <v>330</v>
      </c>
      <c r="P74" t="s">
        <v>27</v>
      </c>
      <c r="Q74" s="3">
        <v>40</v>
      </c>
      <c r="R74" s="3" t="str">
        <f>IF(OR(G74="12R",G74="12L"),_xlfn.XLOOKUP(C74,DB!$A$2:$A$222,DB!$B$2:$B$222,""),IF(OR(G74="30L",G74="30R"),_xlfn.XLOOKUP(C74,DB!$A$2:$A$222,DB!$C$2:$C$222,""),""))</f>
        <v>ENEBA</v>
      </c>
      <c r="S74" s="3">
        <f t="shared" si="1"/>
        <v>17</v>
      </c>
      <c r="T74" s="3" t="str">
        <f>_xlfn.XLOOKUP(C74,DB!$A$2:$A$222,DB!$D$2:$D$222,"")</f>
        <v>Sector 3</v>
      </c>
    </row>
    <row r="75" spans="1:20" x14ac:dyDescent="0.2">
      <c r="A75" t="s">
        <v>294</v>
      </c>
      <c r="B75" t="s">
        <v>18</v>
      </c>
      <c r="C75" t="s">
        <v>48</v>
      </c>
      <c r="D75" t="s">
        <v>49</v>
      </c>
      <c r="E75" t="s">
        <v>1244</v>
      </c>
      <c r="F75" s="2">
        <v>46282.729525462964</v>
      </c>
      <c r="G75" t="s">
        <v>22</v>
      </c>
      <c r="H75" t="s">
        <v>5115</v>
      </c>
      <c r="I75" s="3">
        <v>360</v>
      </c>
      <c r="J75" t="s">
        <v>24</v>
      </c>
      <c r="K75" t="s">
        <v>25</v>
      </c>
      <c r="L75" s="3">
        <v>864</v>
      </c>
      <c r="M75" t="s">
        <v>217</v>
      </c>
      <c r="N75" s="2">
        <v>46282.772488425922</v>
      </c>
      <c r="O75" s="3">
        <v>360</v>
      </c>
      <c r="P75" t="s">
        <v>27</v>
      </c>
      <c r="Q75" s="3">
        <v>190</v>
      </c>
      <c r="R75" s="3" t="str">
        <f>IF(OR(G75="12R",G75="12L"),_xlfn.XLOOKUP(C75,DB!$A$2:$A$222,DB!$B$2:$B$222,""),IF(OR(G75="30L",G75="30R"),_xlfn.XLOOKUP(C75,DB!$A$2:$A$222,DB!$C$2:$C$222,""),""))</f>
        <v>UDGUV</v>
      </c>
      <c r="S75" s="3">
        <f t="shared" si="1"/>
        <v>17</v>
      </c>
      <c r="T75" s="3" t="str">
        <f>_xlfn.XLOOKUP(C75,DB!$A$2:$A$222,DB!$D$2:$D$222,"")</f>
        <v>Sector 2</v>
      </c>
    </row>
    <row r="76" spans="1:20" x14ac:dyDescent="0.2">
      <c r="A76" t="s">
        <v>193</v>
      </c>
      <c r="B76" t="s">
        <v>18</v>
      </c>
      <c r="C76" t="s">
        <v>18</v>
      </c>
      <c r="D76" t="s">
        <v>194</v>
      </c>
      <c r="F76" s="2">
        <v>46282.734016203707</v>
      </c>
      <c r="G76" t="s">
        <v>22</v>
      </c>
      <c r="H76" t="s">
        <v>195</v>
      </c>
      <c r="I76" s="3">
        <v>15</v>
      </c>
      <c r="J76" t="s">
        <v>196</v>
      </c>
      <c r="K76" t="s">
        <v>62</v>
      </c>
      <c r="L76" s="3">
        <v>104</v>
      </c>
      <c r="M76" t="s">
        <v>18</v>
      </c>
      <c r="N76" s="2">
        <v>46282.77008101852</v>
      </c>
      <c r="O76" s="3">
        <v>0</v>
      </c>
      <c r="P76" t="s">
        <v>192</v>
      </c>
      <c r="Q76" s="3">
        <v>15</v>
      </c>
      <c r="R76" s="3" t="str">
        <f>IF(OR(G76="12R",G76="12L"),_xlfn.XLOOKUP(C76,DB!$A$2:$A$222,DB!$B$2:$B$222,""),IF(OR(G76="30L",G76="30R"),_xlfn.XLOOKUP(C76,DB!$A$2:$A$222,DB!$C$2:$C$222,""),""))</f>
        <v/>
      </c>
      <c r="S76" s="3">
        <f t="shared" si="1"/>
        <v>17</v>
      </c>
      <c r="T76" s="3" t="str">
        <f>_xlfn.XLOOKUP(C76,DB!$A$2:$A$222,DB!$D$2:$D$222,"")</f>
        <v/>
      </c>
    </row>
    <row r="77" spans="1:20" x14ac:dyDescent="0.2">
      <c r="A77" t="s">
        <v>332</v>
      </c>
      <c r="B77" t="s">
        <v>18</v>
      </c>
      <c r="C77" t="s">
        <v>333</v>
      </c>
      <c r="D77" t="s">
        <v>65</v>
      </c>
      <c r="E77" t="s">
        <v>2212</v>
      </c>
      <c r="F77" s="2">
        <v>46282.7346875</v>
      </c>
      <c r="G77" t="s">
        <v>22</v>
      </c>
      <c r="H77" t="s">
        <v>5116</v>
      </c>
      <c r="I77" s="3">
        <v>390</v>
      </c>
      <c r="J77" t="s">
        <v>24</v>
      </c>
      <c r="K77" t="s">
        <v>25</v>
      </c>
      <c r="L77" s="3">
        <v>149</v>
      </c>
      <c r="M77" t="s">
        <v>158</v>
      </c>
      <c r="N77" s="2">
        <v>46282.744884259257</v>
      </c>
      <c r="O77" s="3">
        <v>325</v>
      </c>
      <c r="P77" t="s">
        <v>27</v>
      </c>
      <c r="Q77" s="3">
        <v>190</v>
      </c>
      <c r="R77" s="3" t="str">
        <f>IF(OR(G77="12R",G77="12L"),_xlfn.XLOOKUP(C77,DB!$A$2:$A$222,DB!$B$2:$B$222,""),IF(OR(G77="30L",G77="30R"),_xlfn.XLOOKUP(C77,DB!$A$2:$A$222,DB!$C$2:$C$222,""),""))</f>
        <v>TAKUX</v>
      </c>
      <c r="S77" s="3">
        <f t="shared" si="1"/>
        <v>17</v>
      </c>
      <c r="T77" s="3" t="str">
        <f>_xlfn.XLOOKUP(C77,DB!$A$2:$A$222,DB!$D$2:$D$222,"")</f>
        <v>Sector 7</v>
      </c>
    </row>
    <row r="78" spans="1:20" x14ac:dyDescent="0.2">
      <c r="A78" t="s">
        <v>506</v>
      </c>
      <c r="B78" t="s">
        <v>18</v>
      </c>
      <c r="C78" t="s">
        <v>211</v>
      </c>
      <c r="D78" t="s">
        <v>73</v>
      </c>
      <c r="E78" t="s">
        <v>5117</v>
      </c>
      <c r="F78" s="2">
        <v>46282.736168981479</v>
      </c>
      <c r="G78" t="s">
        <v>22</v>
      </c>
      <c r="H78" t="s">
        <v>5118</v>
      </c>
      <c r="I78" s="3">
        <v>350</v>
      </c>
      <c r="J78" t="s">
        <v>24</v>
      </c>
      <c r="K78" t="s">
        <v>25</v>
      </c>
      <c r="L78" s="3">
        <v>136</v>
      </c>
      <c r="M78" t="s">
        <v>45</v>
      </c>
      <c r="N78" s="2">
        <v>46282.746342592596</v>
      </c>
      <c r="O78" s="3">
        <v>226</v>
      </c>
      <c r="P78" t="s">
        <v>27</v>
      </c>
      <c r="Q78" s="3">
        <v>190</v>
      </c>
      <c r="R78" s="3" t="str">
        <f>IF(OR(G78="12R",G78="12L"),_xlfn.XLOOKUP(C78,DB!$A$2:$A$222,DB!$B$2:$B$222,""),IF(OR(G78="30L",G78="30R"),_xlfn.XLOOKUP(C78,DB!$A$2:$A$222,DB!$C$2:$C$222,""),""))</f>
        <v>NUDAL</v>
      </c>
      <c r="S78" s="3">
        <f t="shared" si="1"/>
        <v>17</v>
      </c>
      <c r="T78" s="3" t="str">
        <f>_xlfn.XLOOKUP(C78,DB!$A$2:$A$222,DB!$D$2:$D$222,"")</f>
        <v>Sector 3</v>
      </c>
    </row>
    <row r="79" spans="1:20" x14ac:dyDescent="0.2">
      <c r="A79" t="s">
        <v>317</v>
      </c>
      <c r="B79" t="s">
        <v>18</v>
      </c>
      <c r="C79" t="s">
        <v>318</v>
      </c>
      <c r="D79" t="s">
        <v>30</v>
      </c>
      <c r="E79" t="s">
        <v>2852</v>
      </c>
      <c r="F79" s="2">
        <v>46282.737766203703</v>
      </c>
      <c r="G79" t="s">
        <v>22</v>
      </c>
      <c r="H79" t="s">
        <v>5119</v>
      </c>
      <c r="I79" s="3">
        <v>390</v>
      </c>
      <c r="J79" t="s">
        <v>24</v>
      </c>
      <c r="K79" t="s">
        <v>25</v>
      </c>
      <c r="L79" s="3">
        <v>153</v>
      </c>
      <c r="M79" t="s">
        <v>158</v>
      </c>
      <c r="N79" s="2">
        <v>46282.748912037037</v>
      </c>
      <c r="O79" s="3">
        <v>276</v>
      </c>
      <c r="P79" t="s">
        <v>27</v>
      </c>
      <c r="Q79" s="3">
        <v>190</v>
      </c>
      <c r="R79" s="3" t="str">
        <f>IF(OR(G79="12R",G79="12L"),_xlfn.XLOOKUP(C79,DB!$A$2:$A$222,DB!$B$2:$B$222,""),IF(OR(G79="30L",G79="30R"),_xlfn.XLOOKUP(C79,DB!$A$2:$A$222,DB!$C$2:$C$222,""),""))</f>
        <v>HECAT</v>
      </c>
      <c r="S79" s="3">
        <f t="shared" si="1"/>
        <v>17</v>
      </c>
      <c r="T79" s="3" t="str">
        <f>_xlfn.XLOOKUP(C79,DB!$A$2:$A$222,DB!$D$2:$D$222,"")</f>
        <v>Sector 7</v>
      </c>
    </row>
    <row r="80" spans="1:20" x14ac:dyDescent="0.2">
      <c r="A80" t="s">
        <v>428</v>
      </c>
      <c r="B80" t="s">
        <v>18</v>
      </c>
      <c r="C80" t="s">
        <v>182</v>
      </c>
      <c r="D80" t="s">
        <v>73</v>
      </c>
      <c r="E80" t="s">
        <v>5120</v>
      </c>
      <c r="F80" s="2">
        <v>46282.739027777781</v>
      </c>
      <c r="G80" t="s">
        <v>22</v>
      </c>
      <c r="H80" t="s">
        <v>5121</v>
      </c>
      <c r="I80" s="3">
        <v>370</v>
      </c>
      <c r="J80" t="s">
        <v>24</v>
      </c>
      <c r="K80" t="s">
        <v>25</v>
      </c>
      <c r="L80" s="3">
        <v>383</v>
      </c>
      <c r="M80" t="s">
        <v>1817</v>
      </c>
      <c r="N80" s="2">
        <v>46282.760972222219</v>
      </c>
      <c r="O80" s="3">
        <v>350</v>
      </c>
      <c r="P80" t="s">
        <v>27</v>
      </c>
      <c r="Q80" s="3">
        <v>40</v>
      </c>
      <c r="R80" s="3" t="str">
        <f>IF(OR(G80="12R",G80="12L"),_xlfn.XLOOKUP(C80,DB!$A$2:$A$222,DB!$B$2:$B$222,""),IF(OR(G80="30L",G80="30R"),_xlfn.XLOOKUP(C80,DB!$A$2:$A$222,DB!$C$2:$C$222,""),""))</f>
        <v>ENEBA</v>
      </c>
      <c r="S80" s="3">
        <f t="shared" si="1"/>
        <v>17</v>
      </c>
      <c r="T80" s="3" t="str">
        <f>_xlfn.XLOOKUP(C80,DB!$A$2:$A$222,DB!$D$2:$D$222,"")</f>
        <v>Sector 3</v>
      </c>
    </row>
    <row r="81" spans="1:20" x14ac:dyDescent="0.2">
      <c r="A81" t="s">
        <v>340</v>
      </c>
      <c r="B81" t="s">
        <v>18</v>
      </c>
      <c r="C81" t="s">
        <v>341</v>
      </c>
      <c r="D81" t="s">
        <v>155</v>
      </c>
      <c r="E81" t="s">
        <v>5122</v>
      </c>
      <c r="F81" s="2">
        <v>46282.739803240744</v>
      </c>
      <c r="G81" t="s">
        <v>22</v>
      </c>
      <c r="H81" t="s">
        <v>5123</v>
      </c>
      <c r="I81" s="3">
        <v>380</v>
      </c>
      <c r="J81" t="s">
        <v>24</v>
      </c>
      <c r="K81" t="s">
        <v>25</v>
      </c>
      <c r="L81" s="3">
        <v>870</v>
      </c>
      <c r="M81" t="s">
        <v>5124</v>
      </c>
      <c r="N81" s="2">
        <v>46282.784409722219</v>
      </c>
      <c r="O81" s="3">
        <v>390</v>
      </c>
      <c r="P81" t="s">
        <v>27</v>
      </c>
      <c r="Q81" s="3">
        <v>190</v>
      </c>
      <c r="R81" s="3" t="str">
        <f>IF(OR(G81="12R",G81="12L"),_xlfn.XLOOKUP(C81,DB!$A$2:$A$222,DB!$B$2:$B$222,""),IF(OR(G81="30L",G81="30R"),_xlfn.XLOOKUP(C81,DB!$A$2:$A$222,DB!$C$2:$C$222,""),""))</f>
        <v>ENEBA</v>
      </c>
      <c r="S81" s="3">
        <f t="shared" si="1"/>
        <v>17</v>
      </c>
      <c r="T81" s="3" t="str">
        <f>_xlfn.XLOOKUP(C81,DB!$A$2:$A$222,DB!$D$2:$D$222,"")</f>
        <v>Sector 3</v>
      </c>
    </row>
    <row r="82" spans="1:20" x14ac:dyDescent="0.2">
      <c r="A82" t="s">
        <v>711</v>
      </c>
      <c r="B82" t="s">
        <v>18</v>
      </c>
      <c r="C82" t="s">
        <v>29</v>
      </c>
      <c r="D82" t="s">
        <v>30</v>
      </c>
      <c r="E82" t="s">
        <v>2580</v>
      </c>
      <c r="F82" s="2">
        <v>46282.740613425929</v>
      </c>
      <c r="G82" t="s">
        <v>22</v>
      </c>
      <c r="H82" t="s">
        <v>5125</v>
      </c>
      <c r="I82" s="3">
        <v>360</v>
      </c>
      <c r="J82" t="s">
        <v>24</v>
      </c>
      <c r="K82" t="s">
        <v>25</v>
      </c>
      <c r="L82" s="3">
        <v>472</v>
      </c>
      <c r="M82" t="s">
        <v>5126</v>
      </c>
      <c r="N82" s="2">
        <v>46282.766273148147</v>
      </c>
      <c r="O82" s="3">
        <v>360</v>
      </c>
      <c r="P82" t="s">
        <v>27</v>
      </c>
      <c r="Q82" s="3">
        <v>40</v>
      </c>
      <c r="R82" s="3" t="str">
        <f>IF(OR(G82="12R",G82="12L"),_xlfn.XLOOKUP(C82,DB!$A$2:$A$222,DB!$B$2:$B$222,""),IF(OR(G82="30L",G82="30R"),_xlfn.XLOOKUP(C82,DB!$A$2:$A$222,DB!$C$2:$C$222,""),""))</f>
        <v>OMSUK</v>
      </c>
      <c r="S82" s="3">
        <f t="shared" si="1"/>
        <v>17</v>
      </c>
      <c r="T82" s="3" t="str">
        <f>_xlfn.XLOOKUP(C82,DB!$A$2:$A$222,DB!$D$2:$D$222,"")</f>
        <v>Sector 3</v>
      </c>
    </row>
    <row r="83" spans="1:20" x14ac:dyDescent="0.2">
      <c r="A83" t="s">
        <v>5127</v>
      </c>
      <c r="B83" t="s">
        <v>18</v>
      </c>
      <c r="C83" t="s">
        <v>19</v>
      </c>
      <c r="D83" t="s">
        <v>2661</v>
      </c>
      <c r="F83" s="2">
        <v>46282.741585648146</v>
      </c>
      <c r="G83" t="s">
        <v>22</v>
      </c>
      <c r="H83" t="s">
        <v>5128</v>
      </c>
      <c r="I83" s="3">
        <v>400</v>
      </c>
      <c r="J83" t="s">
        <v>24</v>
      </c>
      <c r="K83" t="s">
        <v>62</v>
      </c>
      <c r="L83" s="3">
        <v>985</v>
      </c>
      <c r="M83" t="s">
        <v>5129</v>
      </c>
      <c r="N83" s="2">
        <v>46282.793321759258</v>
      </c>
      <c r="O83" s="3">
        <v>400</v>
      </c>
      <c r="P83" t="s">
        <v>27</v>
      </c>
      <c r="Q83" s="3">
        <v>30</v>
      </c>
      <c r="R83" s="3" t="str">
        <f>IF(OR(G83="12R",G83="12L"),_xlfn.XLOOKUP(C83,DB!$A$2:$A$222,DB!$B$2:$B$222,""),IF(OR(G83="30L",G83="30R"),_xlfn.XLOOKUP(C83,DB!$A$2:$A$222,DB!$C$2:$C$222,""),""))</f>
        <v>UDGUV</v>
      </c>
      <c r="S83" s="3">
        <f t="shared" si="1"/>
        <v>17</v>
      </c>
      <c r="T83" s="3" t="str">
        <f>_xlfn.XLOOKUP(C83,DB!$A$2:$A$222,DB!$D$2:$D$222,"")</f>
        <v>Sector 2</v>
      </c>
    </row>
    <row r="84" spans="1:20" x14ac:dyDescent="0.2">
      <c r="A84" t="s">
        <v>373</v>
      </c>
      <c r="B84" t="s">
        <v>18</v>
      </c>
      <c r="C84" t="s">
        <v>374</v>
      </c>
      <c r="D84" t="s">
        <v>155</v>
      </c>
      <c r="E84" t="s">
        <v>5130</v>
      </c>
      <c r="F84" s="2">
        <v>46282.742291666669</v>
      </c>
      <c r="G84" t="s">
        <v>22</v>
      </c>
      <c r="H84" t="s">
        <v>5131</v>
      </c>
      <c r="I84" s="3">
        <v>410</v>
      </c>
      <c r="J84" t="s">
        <v>24</v>
      </c>
      <c r="K84" t="s">
        <v>25</v>
      </c>
      <c r="L84" s="3">
        <v>134</v>
      </c>
      <c r="M84" t="s">
        <v>45</v>
      </c>
      <c r="N84" s="2">
        <v>46282.751122685186</v>
      </c>
      <c r="O84" s="3">
        <v>290</v>
      </c>
      <c r="P84" t="s">
        <v>27</v>
      </c>
      <c r="Q84" s="3">
        <v>190</v>
      </c>
      <c r="R84" s="3" t="str">
        <f>IF(OR(G84="12R",G84="12L"),_xlfn.XLOOKUP(C84,DB!$A$2:$A$222,DB!$B$2:$B$222,""),IF(OR(G84="30L",G84="30R"),_xlfn.XLOOKUP(C84,DB!$A$2:$A$222,DB!$C$2:$C$222,""),""))</f>
        <v>OMSUK</v>
      </c>
      <c r="S84" s="3">
        <f t="shared" si="1"/>
        <v>17</v>
      </c>
      <c r="T84" s="3" t="str">
        <f>_xlfn.XLOOKUP(C84,DB!$A$2:$A$222,DB!$D$2:$D$222,"")</f>
        <v>Sector 3</v>
      </c>
    </row>
    <row r="85" spans="1:20" x14ac:dyDescent="0.2">
      <c r="A85" t="s">
        <v>351</v>
      </c>
      <c r="B85" t="s">
        <v>18</v>
      </c>
      <c r="C85" t="s">
        <v>352</v>
      </c>
      <c r="D85" t="s">
        <v>73</v>
      </c>
      <c r="E85" t="s">
        <v>1179</v>
      </c>
      <c r="F85" s="2">
        <v>46282.743587962963</v>
      </c>
      <c r="G85" t="s">
        <v>22</v>
      </c>
      <c r="H85" t="s">
        <v>5132</v>
      </c>
      <c r="I85" s="3">
        <v>350</v>
      </c>
      <c r="J85" t="s">
        <v>24</v>
      </c>
      <c r="K85" t="s">
        <v>25</v>
      </c>
      <c r="L85" s="3">
        <v>335</v>
      </c>
      <c r="M85" t="s">
        <v>1058</v>
      </c>
      <c r="N85" s="2">
        <v>46282.764004629629</v>
      </c>
      <c r="O85" s="3">
        <v>330</v>
      </c>
      <c r="P85" t="s">
        <v>27</v>
      </c>
      <c r="Q85" s="3">
        <v>40</v>
      </c>
      <c r="R85" s="3" t="str">
        <f>IF(OR(G85="12R",G85="12L"),_xlfn.XLOOKUP(C85,DB!$A$2:$A$222,DB!$B$2:$B$222,""),IF(OR(G85="30L",G85="30R"),_xlfn.XLOOKUP(C85,DB!$A$2:$A$222,DB!$C$2:$C$222,""),""))</f>
        <v>OMSUK</v>
      </c>
      <c r="S85" s="3">
        <f t="shared" si="1"/>
        <v>17</v>
      </c>
      <c r="T85" s="3" t="str">
        <f>_xlfn.XLOOKUP(C85,DB!$A$2:$A$222,DB!$D$2:$D$222,"")</f>
        <v>Sector 3</v>
      </c>
    </row>
    <row r="86" spans="1:20" x14ac:dyDescent="0.2">
      <c r="A86" t="s">
        <v>301</v>
      </c>
      <c r="B86" t="s">
        <v>18</v>
      </c>
      <c r="C86" t="s">
        <v>173</v>
      </c>
      <c r="D86" t="s">
        <v>73</v>
      </c>
      <c r="E86" t="s">
        <v>1793</v>
      </c>
      <c r="F86" s="2">
        <v>46282.744872685187</v>
      </c>
      <c r="G86" t="s">
        <v>22</v>
      </c>
      <c r="H86" t="s">
        <v>5133</v>
      </c>
      <c r="I86" s="3">
        <v>360</v>
      </c>
      <c r="J86" t="s">
        <v>24</v>
      </c>
      <c r="K86" t="s">
        <v>25</v>
      </c>
      <c r="L86" s="3">
        <v>552</v>
      </c>
      <c r="M86" t="s">
        <v>177</v>
      </c>
      <c r="N86" s="2">
        <v>46282.773634259262</v>
      </c>
      <c r="O86" s="3">
        <v>360</v>
      </c>
      <c r="P86" t="s">
        <v>27</v>
      </c>
      <c r="Q86" s="3">
        <v>40</v>
      </c>
      <c r="R86" s="3" t="str">
        <f>IF(OR(G86="12R",G86="12L"),_xlfn.XLOOKUP(C86,DB!$A$2:$A$222,DB!$B$2:$B$222,""),IF(OR(G86="30L",G86="30R"),_xlfn.XLOOKUP(C86,DB!$A$2:$A$222,DB!$C$2:$C$222,""),""))</f>
        <v>ENEBA</v>
      </c>
      <c r="S86" s="3">
        <f t="shared" si="1"/>
        <v>17</v>
      </c>
      <c r="T86" s="3" t="str">
        <f>_xlfn.XLOOKUP(C86,DB!$A$2:$A$222,DB!$D$2:$D$222,"")</f>
        <v>Sector 3</v>
      </c>
    </row>
    <row r="87" spans="1:20" x14ac:dyDescent="0.2">
      <c r="A87" t="s">
        <v>329</v>
      </c>
      <c r="B87" t="s">
        <v>18</v>
      </c>
      <c r="C87" t="s">
        <v>35</v>
      </c>
      <c r="D87" t="s">
        <v>73</v>
      </c>
      <c r="E87" t="s">
        <v>1538</v>
      </c>
      <c r="F87" s="2">
        <v>46282.745763888888</v>
      </c>
      <c r="G87" t="s">
        <v>22</v>
      </c>
      <c r="H87" t="s">
        <v>5134</v>
      </c>
      <c r="I87" s="3">
        <v>340</v>
      </c>
      <c r="J87" t="s">
        <v>24</v>
      </c>
      <c r="K87" t="s">
        <v>25</v>
      </c>
      <c r="L87" s="3">
        <v>896</v>
      </c>
      <c r="M87" t="s">
        <v>5135</v>
      </c>
      <c r="N87" s="2">
        <v>46282.790659722225</v>
      </c>
      <c r="O87" s="3">
        <v>360</v>
      </c>
      <c r="P87" t="s">
        <v>27</v>
      </c>
      <c r="Q87" s="3">
        <v>190</v>
      </c>
      <c r="R87" s="3" t="str">
        <f>IF(OR(G87="12R",G87="12L"),_xlfn.XLOOKUP(C87,DB!$A$2:$A$222,DB!$B$2:$B$222,""),IF(OR(G87="30L",G87="30R"),_xlfn.XLOOKUP(C87,DB!$A$2:$A$222,DB!$C$2:$C$222,""),""))</f>
        <v>UDGUV</v>
      </c>
      <c r="S87" s="3">
        <f t="shared" si="1"/>
        <v>17</v>
      </c>
      <c r="T87" s="3" t="str">
        <f>_xlfn.XLOOKUP(C87,DB!$A$2:$A$222,DB!$D$2:$D$222,"")</f>
        <v>Sector 2</v>
      </c>
    </row>
    <row r="88" spans="1:20" x14ac:dyDescent="0.2">
      <c r="A88" t="s">
        <v>772</v>
      </c>
      <c r="B88" t="s">
        <v>18</v>
      </c>
      <c r="C88" t="s">
        <v>204</v>
      </c>
      <c r="D88" t="s">
        <v>174</v>
      </c>
      <c r="E88" t="s">
        <v>388</v>
      </c>
      <c r="F88" s="2">
        <v>46282.74658564815</v>
      </c>
      <c r="G88" t="s">
        <v>22</v>
      </c>
      <c r="H88" t="s">
        <v>5136</v>
      </c>
      <c r="I88" s="3">
        <v>360</v>
      </c>
      <c r="J88" t="s">
        <v>24</v>
      </c>
      <c r="K88" t="s">
        <v>25</v>
      </c>
      <c r="L88" s="3">
        <v>447</v>
      </c>
      <c r="M88" t="s">
        <v>5137</v>
      </c>
      <c r="N88" s="2">
        <v>46282.770254629628</v>
      </c>
      <c r="O88" s="3">
        <v>340</v>
      </c>
      <c r="P88" t="s">
        <v>27</v>
      </c>
      <c r="Q88" s="3">
        <v>40</v>
      </c>
      <c r="R88" s="3" t="str">
        <f>IF(OR(G88="12R",G88="12L"),_xlfn.XLOOKUP(C88,DB!$A$2:$A$222,DB!$B$2:$B$222,""),IF(OR(G88="30L",G88="30R"),_xlfn.XLOOKUP(C88,DB!$A$2:$A$222,DB!$C$2:$C$222,""),""))</f>
        <v>OMSUK</v>
      </c>
      <c r="S88" s="3">
        <f t="shared" si="1"/>
        <v>17</v>
      </c>
      <c r="T88" s="3" t="str">
        <f>_xlfn.XLOOKUP(C88,DB!$A$2:$A$222,DB!$D$2:$D$222,"")</f>
        <v>Sector 3</v>
      </c>
    </row>
    <row r="89" spans="1:20" x14ac:dyDescent="0.2">
      <c r="A89" t="s">
        <v>370</v>
      </c>
      <c r="B89" t="s">
        <v>18</v>
      </c>
      <c r="C89" t="s">
        <v>48</v>
      </c>
      <c r="D89" t="s">
        <v>30</v>
      </c>
      <c r="E89" t="s">
        <v>5138</v>
      </c>
      <c r="F89" s="2">
        <v>46282.74763888889</v>
      </c>
      <c r="G89" t="s">
        <v>22</v>
      </c>
      <c r="H89" t="s">
        <v>5139</v>
      </c>
      <c r="I89" s="3">
        <v>380</v>
      </c>
      <c r="J89" t="s">
        <v>24</v>
      </c>
      <c r="K89" t="s">
        <v>25</v>
      </c>
      <c r="L89" s="3">
        <v>872</v>
      </c>
      <c r="M89" t="s">
        <v>52</v>
      </c>
      <c r="N89" s="2">
        <v>46282.792303240742</v>
      </c>
      <c r="O89" s="3">
        <v>380</v>
      </c>
      <c r="P89" t="s">
        <v>27</v>
      </c>
      <c r="Q89" s="3">
        <v>190</v>
      </c>
      <c r="R89" s="3" t="str">
        <f>IF(OR(G89="12R",G89="12L"),_xlfn.XLOOKUP(C89,DB!$A$2:$A$222,DB!$B$2:$B$222,""),IF(OR(G89="30L",G89="30R"),_xlfn.XLOOKUP(C89,DB!$A$2:$A$222,DB!$C$2:$C$222,""),""))</f>
        <v>UDGUV</v>
      </c>
      <c r="S89" s="3">
        <f t="shared" si="1"/>
        <v>17</v>
      </c>
      <c r="T89" s="3" t="str">
        <f>_xlfn.XLOOKUP(C89,DB!$A$2:$A$222,DB!$D$2:$D$222,"")</f>
        <v>Sector 2</v>
      </c>
    </row>
    <row r="90" spans="1:20" x14ac:dyDescent="0.2">
      <c r="A90" t="s">
        <v>345</v>
      </c>
      <c r="B90" t="s">
        <v>18</v>
      </c>
      <c r="C90" t="s">
        <v>346</v>
      </c>
      <c r="D90" t="s">
        <v>65</v>
      </c>
      <c r="E90" t="s">
        <v>5140</v>
      </c>
      <c r="F90" s="2">
        <v>46282.748923611114</v>
      </c>
      <c r="G90" t="s">
        <v>22</v>
      </c>
      <c r="H90" t="s">
        <v>5141</v>
      </c>
      <c r="I90" s="3">
        <v>390</v>
      </c>
      <c r="J90" t="s">
        <v>24</v>
      </c>
      <c r="K90" t="s">
        <v>25</v>
      </c>
      <c r="L90" s="3">
        <v>150</v>
      </c>
      <c r="M90" t="s">
        <v>158</v>
      </c>
      <c r="N90" s="2">
        <v>46282.759085648147</v>
      </c>
      <c r="O90" s="3">
        <v>312</v>
      </c>
      <c r="P90" t="s">
        <v>27</v>
      </c>
      <c r="Q90" s="3">
        <v>190</v>
      </c>
      <c r="R90" s="3" t="str">
        <f>IF(OR(G90="12R",G90="12L"),_xlfn.XLOOKUP(C90,DB!$A$2:$A$222,DB!$B$2:$B$222,""),IF(OR(G90="30L",G90="30R"),_xlfn.XLOOKUP(C90,DB!$A$2:$A$222,DB!$C$2:$C$222,""),""))</f>
        <v>TAKUX</v>
      </c>
      <c r="S90" s="3">
        <f t="shared" si="1"/>
        <v>17</v>
      </c>
      <c r="T90" s="3" t="str">
        <f>_xlfn.XLOOKUP(C90,DB!$A$2:$A$222,DB!$D$2:$D$222,"")</f>
        <v>Sector 7</v>
      </c>
    </row>
    <row r="91" spans="1:20" x14ac:dyDescent="0.2">
      <c r="A91" t="s">
        <v>355</v>
      </c>
      <c r="B91" t="s">
        <v>18</v>
      </c>
      <c r="C91" t="s">
        <v>35</v>
      </c>
      <c r="D91" t="s">
        <v>73</v>
      </c>
      <c r="E91" t="s">
        <v>132</v>
      </c>
      <c r="F91" s="2">
        <v>46282.749884259261</v>
      </c>
      <c r="G91" t="s">
        <v>22</v>
      </c>
      <c r="H91" t="s">
        <v>5142</v>
      </c>
      <c r="I91" s="3">
        <v>360</v>
      </c>
      <c r="J91" t="s">
        <v>24</v>
      </c>
      <c r="K91" t="s">
        <v>25</v>
      </c>
      <c r="L91" s="3">
        <v>894</v>
      </c>
      <c r="M91" t="s">
        <v>5135</v>
      </c>
      <c r="N91" s="2">
        <v>46282.795324074075</v>
      </c>
      <c r="O91" s="3">
        <v>360</v>
      </c>
      <c r="P91" t="s">
        <v>27</v>
      </c>
      <c r="Q91" s="3">
        <v>190</v>
      </c>
      <c r="R91" s="3" t="str">
        <f>IF(OR(G91="12R",G91="12L"),_xlfn.XLOOKUP(C91,DB!$A$2:$A$222,DB!$B$2:$B$222,""),IF(OR(G91="30L",G91="30R"),_xlfn.XLOOKUP(C91,DB!$A$2:$A$222,DB!$C$2:$C$222,""),""))</f>
        <v>UDGUV</v>
      </c>
      <c r="S91" s="3">
        <f t="shared" si="1"/>
        <v>17</v>
      </c>
      <c r="T91" s="3" t="str">
        <f>_xlfn.XLOOKUP(C91,DB!$A$2:$A$222,DB!$D$2:$D$222,"")</f>
        <v>Sector 2</v>
      </c>
    </row>
    <row r="92" spans="1:20" x14ac:dyDescent="0.2">
      <c r="A92" t="s">
        <v>1122</v>
      </c>
      <c r="B92" t="s">
        <v>18</v>
      </c>
      <c r="C92" t="s">
        <v>1123</v>
      </c>
      <c r="D92" t="s">
        <v>65</v>
      </c>
      <c r="E92" t="s">
        <v>952</v>
      </c>
      <c r="F92" s="2">
        <v>46282.751967592594</v>
      </c>
      <c r="G92" t="s">
        <v>22</v>
      </c>
      <c r="H92" t="s">
        <v>5143</v>
      </c>
      <c r="I92" s="3">
        <v>380</v>
      </c>
      <c r="J92" t="s">
        <v>24</v>
      </c>
      <c r="K92" t="s">
        <v>25</v>
      </c>
      <c r="L92" s="3">
        <v>998</v>
      </c>
      <c r="M92" t="s">
        <v>1126</v>
      </c>
      <c r="N92" s="2">
        <v>46282.806122685186</v>
      </c>
      <c r="O92" s="3">
        <v>230</v>
      </c>
      <c r="P92" t="s">
        <v>27</v>
      </c>
      <c r="Q92" s="3">
        <v>190</v>
      </c>
      <c r="R92" s="3" t="str">
        <f>IF(OR(G92="12R",G92="12L"),_xlfn.XLOOKUP(C92,DB!$A$2:$A$222,DB!$B$2:$B$222,""),IF(OR(G92="30L",G92="30R"),_xlfn.XLOOKUP(C92,DB!$A$2:$A$222,DB!$C$2:$C$222,""),""))</f>
        <v>UDGUV</v>
      </c>
      <c r="S92" s="3">
        <f t="shared" si="1"/>
        <v>18</v>
      </c>
      <c r="T92" s="3" t="str">
        <f>_xlfn.XLOOKUP(C92,DB!$A$2:$A$222,DB!$D$2:$D$222,"")</f>
        <v>Sector 2</v>
      </c>
    </row>
    <row r="93" spans="1:20" x14ac:dyDescent="0.2">
      <c r="A93" t="s">
        <v>349</v>
      </c>
      <c r="B93" t="s">
        <v>18</v>
      </c>
      <c r="C93" t="s">
        <v>19</v>
      </c>
      <c r="D93" t="s">
        <v>20</v>
      </c>
      <c r="E93" t="s">
        <v>986</v>
      </c>
      <c r="F93" s="2">
        <v>46282.758310185185</v>
      </c>
      <c r="G93" t="s">
        <v>22</v>
      </c>
      <c r="H93" t="s">
        <v>5144</v>
      </c>
      <c r="I93" s="3">
        <v>360</v>
      </c>
      <c r="J93" t="s">
        <v>24</v>
      </c>
      <c r="K93" t="s">
        <v>25</v>
      </c>
      <c r="L93" s="3">
        <v>860</v>
      </c>
      <c r="M93" t="s">
        <v>26</v>
      </c>
      <c r="N93" s="2">
        <v>46282.802615740744</v>
      </c>
      <c r="O93" s="3">
        <v>360</v>
      </c>
      <c r="P93" t="s">
        <v>27</v>
      </c>
      <c r="Q93" s="3">
        <v>190</v>
      </c>
      <c r="R93" s="3" t="str">
        <f>IF(OR(G93="12R",G93="12L"),_xlfn.XLOOKUP(C93,DB!$A$2:$A$222,DB!$B$2:$B$222,""),IF(OR(G93="30L",G93="30R"),_xlfn.XLOOKUP(C93,DB!$A$2:$A$222,DB!$C$2:$C$222,""),""))</f>
        <v>UDGUV</v>
      </c>
      <c r="S93" s="3">
        <f t="shared" si="1"/>
        <v>18</v>
      </c>
      <c r="T93" s="3" t="str">
        <f>_xlfn.XLOOKUP(C93,DB!$A$2:$A$222,DB!$D$2:$D$222,"")</f>
        <v>Sector 2</v>
      </c>
    </row>
    <row r="94" spans="1:20" x14ac:dyDescent="0.2">
      <c r="A94" t="s">
        <v>1147</v>
      </c>
      <c r="B94" t="s">
        <v>18</v>
      </c>
      <c r="C94" t="s">
        <v>463</v>
      </c>
      <c r="D94" t="s">
        <v>155</v>
      </c>
      <c r="E94" t="s">
        <v>5145</v>
      </c>
      <c r="F94" s="2">
        <v>46282.759328703702</v>
      </c>
      <c r="G94" t="s">
        <v>22</v>
      </c>
      <c r="H94" t="s">
        <v>2204</v>
      </c>
      <c r="I94" s="3">
        <v>410</v>
      </c>
      <c r="J94" t="s">
        <v>24</v>
      </c>
      <c r="K94" t="s">
        <v>25</v>
      </c>
      <c r="L94" s="3">
        <v>133</v>
      </c>
      <c r="M94" t="s">
        <v>45</v>
      </c>
      <c r="N94" s="2">
        <v>46282.768078703702</v>
      </c>
      <c r="O94" s="3">
        <v>299</v>
      </c>
      <c r="P94" t="s">
        <v>27</v>
      </c>
      <c r="Q94" s="3">
        <v>190</v>
      </c>
      <c r="R94" s="3" t="str">
        <f>IF(OR(G94="12R",G94="12L"),_xlfn.XLOOKUP(C94,DB!$A$2:$A$222,DB!$B$2:$B$222,""),IF(OR(G94="30L",G94="30R"),_xlfn.XLOOKUP(C94,DB!$A$2:$A$222,DB!$C$2:$C$222,""),""))</f>
        <v>OMSUK</v>
      </c>
      <c r="S94" s="3">
        <f t="shared" si="1"/>
        <v>18</v>
      </c>
      <c r="T94" s="3" t="str">
        <f>_xlfn.XLOOKUP(C94,DB!$A$2:$A$222,DB!$D$2:$D$222,"")</f>
        <v>Sector 3</v>
      </c>
    </row>
    <row r="95" spans="1:20" x14ac:dyDescent="0.2">
      <c r="A95" t="s">
        <v>402</v>
      </c>
      <c r="B95" t="s">
        <v>18</v>
      </c>
      <c r="C95" t="s">
        <v>164</v>
      </c>
      <c r="D95" t="s">
        <v>165</v>
      </c>
      <c r="E95" t="s">
        <v>5146</v>
      </c>
      <c r="F95" s="2">
        <v>46282.760821759257</v>
      </c>
      <c r="G95" t="s">
        <v>22</v>
      </c>
      <c r="H95" t="s">
        <v>5147</v>
      </c>
      <c r="I95" s="3">
        <v>340</v>
      </c>
      <c r="J95" t="s">
        <v>24</v>
      </c>
      <c r="K95" t="s">
        <v>25</v>
      </c>
      <c r="L95" s="3">
        <v>519</v>
      </c>
      <c r="M95" t="s">
        <v>177</v>
      </c>
      <c r="N95" s="2">
        <v>46282.787847222222</v>
      </c>
      <c r="O95" s="3">
        <v>380</v>
      </c>
      <c r="P95" t="s">
        <v>27</v>
      </c>
      <c r="Q95" s="3">
        <v>40</v>
      </c>
      <c r="R95" s="3" t="str">
        <f>IF(OR(G95="12R",G95="12L"),_xlfn.XLOOKUP(C95,DB!$A$2:$A$222,DB!$B$2:$B$222,""),IF(OR(G95="30L",G95="30R"),_xlfn.XLOOKUP(C95,DB!$A$2:$A$222,DB!$C$2:$C$222,""),""))</f>
        <v>ENEBA</v>
      </c>
      <c r="S95" s="3">
        <f t="shared" si="1"/>
        <v>18</v>
      </c>
      <c r="T95" s="3" t="str">
        <f>_xlfn.XLOOKUP(C95,DB!$A$2:$A$222,DB!$D$2:$D$222,"")</f>
        <v>Sector 3</v>
      </c>
    </row>
    <row r="96" spans="1:20" x14ac:dyDescent="0.2">
      <c r="A96" t="s">
        <v>1141</v>
      </c>
      <c r="B96" t="s">
        <v>18</v>
      </c>
      <c r="C96" t="s">
        <v>1142</v>
      </c>
      <c r="D96" t="s">
        <v>155</v>
      </c>
      <c r="E96" t="s">
        <v>375</v>
      </c>
      <c r="F96" s="2">
        <v>46282.762175925927</v>
      </c>
      <c r="G96" t="s">
        <v>22</v>
      </c>
      <c r="H96" t="s">
        <v>5148</v>
      </c>
      <c r="I96" s="3">
        <v>380</v>
      </c>
      <c r="J96" t="s">
        <v>24</v>
      </c>
      <c r="K96" t="s">
        <v>25</v>
      </c>
      <c r="L96" s="3">
        <v>426</v>
      </c>
      <c r="M96" t="s">
        <v>308</v>
      </c>
      <c r="N96" s="2">
        <v>46282.785324074073</v>
      </c>
      <c r="O96" s="3">
        <v>360</v>
      </c>
      <c r="P96" t="s">
        <v>27</v>
      </c>
      <c r="Q96" s="3">
        <v>40</v>
      </c>
      <c r="R96" s="3" t="str">
        <f>IF(OR(G96="12R",G96="12L"),_xlfn.XLOOKUP(C96,DB!$A$2:$A$222,DB!$B$2:$B$222,""),IF(OR(G96="30L",G96="30R"),_xlfn.XLOOKUP(C96,DB!$A$2:$A$222,DB!$C$2:$C$222,""),""))</f>
        <v>ENEBA</v>
      </c>
      <c r="S96" s="3">
        <f t="shared" si="1"/>
        <v>18</v>
      </c>
      <c r="T96" s="3" t="str">
        <f>_xlfn.XLOOKUP(C96,DB!$A$2:$A$222,DB!$D$2:$D$222,"")</f>
        <v>Sector 3</v>
      </c>
    </row>
    <row r="97" spans="1:20" x14ac:dyDescent="0.2">
      <c r="A97" t="s">
        <v>834</v>
      </c>
      <c r="B97" t="s">
        <v>18</v>
      </c>
      <c r="C97" t="s">
        <v>204</v>
      </c>
      <c r="D97" t="s">
        <v>30</v>
      </c>
      <c r="E97" t="s">
        <v>5149</v>
      </c>
      <c r="F97" s="2">
        <v>46282.763622685183</v>
      </c>
      <c r="G97" t="s">
        <v>22</v>
      </c>
      <c r="H97" t="s">
        <v>5150</v>
      </c>
      <c r="I97" s="3">
        <v>340</v>
      </c>
      <c r="J97" t="s">
        <v>24</v>
      </c>
      <c r="K97" t="s">
        <v>25</v>
      </c>
      <c r="L97" s="3">
        <v>532</v>
      </c>
      <c r="M97" t="s">
        <v>177</v>
      </c>
      <c r="N97" s="2">
        <v>46282.790937500002</v>
      </c>
      <c r="O97" s="3">
        <v>340</v>
      </c>
      <c r="P97" t="s">
        <v>27</v>
      </c>
      <c r="Q97" s="3">
        <v>40</v>
      </c>
      <c r="R97" s="3" t="str">
        <f>IF(OR(G97="12R",G97="12L"),_xlfn.XLOOKUP(C97,DB!$A$2:$A$222,DB!$B$2:$B$222,""),IF(OR(G97="30L",G97="30R"),_xlfn.XLOOKUP(C97,DB!$A$2:$A$222,DB!$C$2:$C$222,""),""))</f>
        <v>OMSUK</v>
      </c>
      <c r="S97" s="3">
        <f t="shared" si="1"/>
        <v>18</v>
      </c>
      <c r="T97" s="3" t="str">
        <f>_xlfn.XLOOKUP(C97,DB!$A$2:$A$222,DB!$D$2:$D$222,"")</f>
        <v>Sector 3</v>
      </c>
    </row>
    <row r="98" spans="1:20" x14ac:dyDescent="0.2">
      <c r="A98" t="s">
        <v>357</v>
      </c>
      <c r="B98" t="s">
        <v>18</v>
      </c>
      <c r="C98" t="s">
        <v>249</v>
      </c>
      <c r="D98" t="s">
        <v>20</v>
      </c>
      <c r="E98" t="s">
        <v>5151</v>
      </c>
      <c r="F98" s="2">
        <v>46282.771331018521</v>
      </c>
      <c r="G98" t="s">
        <v>22</v>
      </c>
      <c r="H98" t="s">
        <v>5152</v>
      </c>
      <c r="I98" s="3">
        <v>350</v>
      </c>
      <c r="J98" t="s">
        <v>24</v>
      </c>
      <c r="K98" t="s">
        <v>25</v>
      </c>
      <c r="L98" s="3">
        <v>373</v>
      </c>
      <c r="M98" t="s">
        <v>1858</v>
      </c>
      <c r="N98" s="2">
        <v>46282.792939814812</v>
      </c>
      <c r="O98" s="3">
        <v>350</v>
      </c>
      <c r="P98" t="s">
        <v>27</v>
      </c>
      <c r="Q98" s="3">
        <v>40</v>
      </c>
      <c r="R98" s="3" t="str">
        <f>IF(OR(G98="12R",G98="12L"),_xlfn.XLOOKUP(C98,DB!$A$2:$A$222,DB!$B$2:$B$222,""),IF(OR(G98="30L",G98="30R"),_xlfn.XLOOKUP(C98,DB!$A$2:$A$222,DB!$C$2:$C$222,""),""))</f>
        <v>OMSUK</v>
      </c>
      <c r="S98" s="3">
        <f t="shared" si="1"/>
        <v>18</v>
      </c>
      <c r="T98" s="3" t="str">
        <f>_xlfn.XLOOKUP(C98,DB!$A$2:$A$222,DB!$D$2:$D$222,"")</f>
        <v>Sector 3</v>
      </c>
    </row>
    <row r="99" spans="1:20" x14ac:dyDescent="0.2">
      <c r="A99" t="s">
        <v>796</v>
      </c>
      <c r="B99" t="s">
        <v>18</v>
      </c>
      <c r="C99" t="s">
        <v>18</v>
      </c>
      <c r="D99" t="s">
        <v>797</v>
      </c>
      <c r="F99" s="2">
        <v>46282.773217592592</v>
      </c>
      <c r="G99" t="s">
        <v>22</v>
      </c>
      <c r="H99" t="s">
        <v>195</v>
      </c>
      <c r="I99" s="3">
        <v>15</v>
      </c>
      <c r="J99" t="s">
        <v>196</v>
      </c>
      <c r="K99" t="s">
        <v>62</v>
      </c>
      <c r="L99" s="3">
        <v>104</v>
      </c>
      <c r="M99" t="s">
        <v>18</v>
      </c>
      <c r="N99" s="2">
        <v>46282.809224537035</v>
      </c>
      <c r="O99" s="3">
        <v>0</v>
      </c>
      <c r="P99" t="s">
        <v>192</v>
      </c>
      <c r="Q99" s="3">
        <v>15</v>
      </c>
      <c r="R99" s="3" t="str">
        <f>IF(OR(G99="12R",G99="12L"),_xlfn.XLOOKUP(C99,DB!$A$2:$A$222,DB!$B$2:$B$222,""),IF(OR(G99="30L",G99="30R"),_xlfn.XLOOKUP(C99,DB!$A$2:$A$222,DB!$C$2:$C$222,""),""))</f>
        <v/>
      </c>
      <c r="S99" s="3">
        <f t="shared" si="1"/>
        <v>18</v>
      </c>
      <c r="T99" s="3" t="str">
        <f>_xlfn.XLOOKUP(C99,DB!$A$2:$A$222,DB!$D$2:$D$222,"")</f>
        <v/>
      </c>
    </row>
    <row r="100" spans="1:20" x14ac:dyDescent="0.2">
      <c r="A100" t="s">
        <v>434</v>
      </c>
      <c r="B100" t="s">
        <v>18</v>
      </c>
      <c r="C100" t="s">
        <v>341</v>
      </c>
      <c r="D100" t="s">
        <v>155</v>
      </c>
      <c r="E100" t="s">
        <v>1962</v>
      </c>
      <c r="F100" s="2">
        <v>46282.776944444442</v>
      </c>
      <c r="G100" t="s">
        <v>22</v>
      </c>
      <c r="H100" t="s">
        <v>5153</v>
      </c>
      <c r="I100" s="3">
        <v>400</v>
      </c>
      <c r="J100" t="s">
        <v>24</v>
      </c>
      <c r="K100" t="s">
        <v>25</v>
      </c>
      <c r="L100" s="3">
        <v>527</v>
      </c>
      <c r="M100" t="s">
        <v>177</v>
      </c>
      <c r="N100" s="2">
        <v>46282.803993055553</v>
      </c>
      <c r="O100" s="3">
        <v>400</v>
      </c>
      <c r="P100" t="s">
        <v>27</v>
      </c>
      <c r="Q100" s="3">
        <v>40</v>
      </c>
      <c r="R100" s="3" t="str">
        <f>IF(OR(G100="12R",G100="12L"),_xlfn.XLOOKUP(C100,DB!$A$2:$A$222,DB!$B$2:$B$222,""),IF(OR(G100="30L",G100="30R"),_xlfn.XLOOKUP(C100,DB!$A$2:$A$222,DB!$C$2:$C$222,""),""))</f>
        <v>ENEBA</v>
      </c>
      <c r="S100" s="3">
        <f t="shared" si="1"/>
        <v>18</v>
      </c>
      <c r="T100" s="3" t="str">
        <f>_xlfn.XLOOKUP(C100,DB!$A$2:$A$222,DB!$D$2:$D$222,"")</f>
        <v>Sector 3</v>
      </c>
    </row>
    <row r="101" spans="1:20" x14ac:dyDescent="0.2">
      <c r="A101" t="s">
        <v>1212</v>
      </c>
      <c r="B101" t="s">
        <v>18</v>
      </c>
      <c r="C101" t="s">
        <v>182</v>
      </c>
      <c r="D101" t="s">
        <v>65</v>
      </c>
      <c r="E101" t="s">
        <v>5154</v>
      </c>
      <c r="F101" s="2">
        <v>46282.78564814815</v>
      </c>
      <c r="G101" t="s">
        <v>22</v>
      </c>
      <c r="H101" t="s">
        <v>5155</v>
      </c>
      <c r="I101" s="3">
        <v>370</v>
      </c>
      <c r="J101" t="s">
        <v>24</v>
      </c>
      <c r="K101" t="s">
        <v>25</v>
      </c>
      <c r="L101" s="3">
        <v>360</v>
      </c>
      <c r="M101" t="s">
        <v>33</v>
      </c>
      <c r="N101" s="2">
        <v>46282.80568287037</v>
      </c>
      <c r="O101" s="3">
        <v>370</v>
      </c>
      <c r="P101" t="s">
        <v>27</v>
      </c>
      <c r="Q101" s="3">
        <v>40</v>
      </c>
      <c r="R101" s="3" t="str">
        <f>IF(OR(G101="12R",G101="12L"),_xlfn.XLOOKUP(C101,DB!$A$2:$A$222,DB!$B$2:$B$222,""),IF(OR(G101="30L",G101="30R"),_xlfn.XLOOKUP(C101,DB!$A$2:$A$222,DB!$C$2:$C$222,""),""))</f>
        <v>ENEBA</v>
      </c>
      <c r="S101" s="3">
        <f t="shared" si="1"/>
        <v>18</v>
      </c>
      <c r="T101" s="3" t="str">
        <f>_xlfn.XLOOKUP(C101,DB!$A$2:$A$222,DB!$D$2:$D$222,"")</f>
        <v>Sector 3</v>
      </c>
    </row>
    <row r="102" spans="1:20" x14ac:dyDescent="0.2">
      <c r="A102" t="s">
        <v>325</v>
      </c>
      <c r="B102" t="s">
        <v>18</v>
      </c>
      <c r="C102" t="s">
        <v>326</v>
      </c>
      <c r="D102" t="s">
        <v>30</v>
      </c>
      <c r="E102" t="s">
        <v>5156</v>
      </c>
      <c r="F102" s="2">
        <v>46282.787083333336</v>
      </c>
      <c r="G102" t="s">
        <v>22</v>
      </c>
      <c r="H102" t="s">
        <v>5157</v>
      </c>
      <c r="I102" s="3">
        <v>360</v>
      </c>
      <c r="J102" t="s">
        <v>24</v>
      </c>
      <c r="K102" t="s">
        <v>25</v>
      </c>
      <c r="L102" s="3">
        <v>434</v>
      </c>
      <c r="M102" t="s">
        <v>308</v>
      </c>
      <c r="N102" s="2">
        <v>46282.810347222221</v>
      </c>
      <c r="O102" s="3">
        <v>340</v>
      </c>
      <c r="P102" t="s">
        <v>27</v>
      </c>
      <c r="Q102" s="3">
        <v>40</v>
      </c>
      <c r="R102" s="3" t="str">
        <f>IF(OR(G102="12R",G102="12L"),_xlfn.XLOOKUP(C102,DB!$A$2:$A$222,DB!$B$2:$B$222,""),IF(OR(G102="30L",G102="30R"),_xlfn.XLOOKUP(C102,DB!$A$2:$A$222,DB!$C$2:$C$222,""),""))</f>
        <v>OMSUK</v>
      </c>
      <c r="S102" s="3">
        <f t="shared" si="1"/>
        <v>18</v>
      </c>
      <c r="T102" s="3" t="str">
        <f>_xlfn.XLOOKUP(C102,DB!$A$2:$A$222,DB!$D$2:$D$222,"")</f>
        <v>Sector 3</v>
      </c>
    </row>
    <row r="103" spans="1:20" x14ac:dyDescent="0.2">
      <c r="A103" t="s">
        <v>412</v>
      </c>
      <c r="B103" t="s">
        <v>18</v>
      </c>
      <c r="C103" t="s">
        <v>164</v>
      </c>
      <c r="D103" t="s">
        <v>165</v>
      </c>
      <c r="E103" t="s">
        <v>1012</v>
      </c>
      <c r="F103" s="2">
        <v>46282.788761574076</v>
      </c>
      <c r="G103" t="s">
        <v>22</v>
      </c>
      <c r="H103" t="s">
        <v>5158</v>
      </c>
      <c r="I103" s="3">
        <v>360</v>
      </c>
      <c r="J103" t="s">
        <v>24</v>
      </c>
      <c r="K103" t="s">
        <v>25</v>
      </c>
      <c r="L103" s="3">
        <v>538</v>
      </c>
      <c r="M103" t="s">
        <v>177</v>
      </c>
      <c r="N103" s="2">
        <v>46282.815659722219</v>
      </c>
      <c r="O103" s="3">
        <v>360</v>
      </c>
      <c r="P103" t="s">
        <v>27</v>
      </c>
      <c r="Q103" s="3">
        <v>40</v>
      </c>
      <c r="R103" s="3" t="str">
        <f>IF(OR(G103="12R",G103="12L"),_xlfn.XLOOKUP(C103,DB!$A$2:$A$222,DB!$B$2:$B$222,""),IF(OR(G103="30L",G103="30R"),_xlfn.XLOOKUP(C103,DB!$A$2:$A$222,DB!$C$2:$C$222,""),""))</f>
        <v>ENEBA</v>
      </c>
      <c r="S103" s="3">
        <f t="shared" si="1"/>
        <v>18</v>
      </c>
      <c r="T103" s="3" t="str">
        <f>_xlfn.XLOOKUP(C103,DB!$A$2:$A$222,DB!$D$2:$D$222,"")</f>
        <v>Sector 3</v>
      </c>
    </row>
    <row r="104" spans="1:20" x14ac:dyDescent="0.2">
      <c r="A104" t="s">
        <v>399</v>
      </c>
      <c r="B104" t="s">
        <v>18</v>
      </c>
      <c r="C104" t="s">
        <v>77</v>
      </c>
      <c r="D104" t="s">
        <v>36</v>
      </c>
      <c r="E104" t="s">
        <v>1802</v>
      </c>
      <c r="F104" s="2">
        <v>46282.789814814816</v>
      </c>
      <c r="G104" t="s">
        <v>22</v>
      </c>
      <c r="H104" t="s">
        <v>5159</v>
      </c>
      <c r="I104" s="3">
        <v>360</v>
      </c>
      <c r="J104" t="s">
        <v>24</v>
      </c>
      <c r="K104" t="s">
        <v>25</v>
      </c>
      <c r="L104" s="3">
        <v>868</v>
      </c>
      <c r="M104" t="s">
        <v>267</v>
      </c>
      <c r="N104" s="2">
        <v>46282.833136574074</v>
      </c>
      <c r="O104" s="3">
        <v>380</v>
      </c>
      <c r="P104" t="s">
        <v>27</v>
      </c>
      <c r="Q104" s="3">
        <v>190</v>
      </c>
      <c r="R104" s="3" t="str">
        <f>IF(OR(G104="12R",G104="12L"),_xlfn.XLOOKUP(C104,DB!$A$2:$A$222,DB!$B$2:$B$222,""),IF(OR(G104="30L",G104="30R"),_xlfn.XLOOKUP(C104,DB!$A$2:$A$222,DB!$C$2:$C$222,""),""))</f>
        <v>UDGUV</v>
      </c>
      <c r="S104" s="3">
        <f t="shared" si="1"/>
        <v>18</v>
      </c>
      <c r="T104" s="3" t="str">
        <f>_xlfn.XLOOKUP(C104,DB!$A$2:$A$222,DB!$D$2:$D$222,"")</f>
        <v>Sector 2</v>
      </c>
    </row>
    <row r="105" spans="1:20" x14ac:dyDescent="0.2">
      <c r="A105" t="s">
        <v>415</v>
      </c>
      <c r="B105" t="s">
        <v>18</v>
      </c>
      <c r="C105" t="s">
        <v>173</v>
      </c>
      <c r="D105" t="s">
        <v>73</v>
      </c>
      <c r="E105" t="s">
        <v>3916</v>
      </c>
      <c r="F105" s="2">
        <v>46282.790682870371</v>
      </c>
      <c r="G105" t="s">
        <v>22</v>
      </c>
      <c r="H105" t="s">
        <v>5160</v>
      </c>
      <c r="I105" s="3">
        <v>340</v>
      </c>
      <c r="J105" t="s">
        <v>24</v>
      </c>
      <c r="K105" t="s">
        <v>25</v>
      </c>
      <c r="L105" s="3">
        <v>545</v>
      </c>
      <c r="M105" t="s">
        <v>177</v>
      </c>
      <c r="N105" s="2">
        <v>46282.819004629629</v>
      </c>
      <c r="O105" s="3">
        <v>340</v>
      </c>
      <c r="P105" t="s">
        <v>27</v>
      </c>
      <c r="Q105" s="3">
        <v>40</v>
      </c>
      <c r="R105" s="3" t="str">
        <f>IF(OR(G105="12R",G105="12L"),_xlfn.XLOOKUP(C105,DB!$A$2:$A$222,DB!$B$2:$B$222,""),IF(OR(G105="30L",G105="30R"),_xlfn.XLOOKUP(C105,DB!$A$2:$A$222,DB!$C$2:$C$222,""),""))</f>
        <v>ENEBA</v>
      </c>
      <c r="S105" s="3">
        <f t="shared" si="1"/>
        <v>18</v>
      </c>
      <c r="T105" s="3" t="str">
        <f>_xlfn.XLOOKUP(C105,DB!$A$2:$A$222,DB!$D$2:$D$222,"")</f>
        <v>Sector 3</v>
      </c>
    </row>
    <row r="106" spans="1:20" x14ac:dyDescent="0.2">
      <c r="A106" t="s">
        <v>5161</v>
      </c>
      <c r="B106" t="s">
        <v>18</v>
      </c>
      <c r="C106" t="s">
        <v>741</v>
      </c>
      <c r="D106" t="s">
        <v>3841</v>
      </c>
      <c r="F106" s="2">
        <v>46282.793749999997</v>
      </c>
      <c r="G106" t="s">
        <v>22</v>
      </c>
      <c r="H106" t="s">
        <v>244</v>
      </c>
      <c r="I106" s="3">
        <v>10</v>
      </c>
      <c r="J106" t="s">
        <v>196</v>
      </c>
      <c r="K106" t="s">
        <v>62</v>
      </c>
      <c r="L106" s="3">
        <v>69</v>
      </c>
      <c r="M106" t="s">
        <v>741</v>
      </c>
      <c r="N106" s="2">
        <v>46282.810914351852</v>
      </c>
      <c r="O106" s="3">
        <v>0</v>
      </c>
      <c r="P106" t="s">
        <v>192</v>
      </c>
      <c r="Q106" s="3">
        <v>10</v>
      </c>
      <c r="R106" s="3" t="str">
        <f>IF(OR(G106="12R",G106="12L"),_xlfn.XLOOKUP(C106,DB!$A$2:$A$222,DB!$B$2:$B$222,""),IF(OR(G106="30L",G106="30R"),_xlfn.XLOOKUP(C106,DB!$A$2:$A$222,DB!$C$2:$C$222,""),""))</f>
        <v/>
      </c>
      <c r="S106" s="3">
        <f t="shared" si="1"/>
        <v>19</v>
      </c>
      <c r="T106" s="3" t="str">
        <f>_xlfn.XLOOKUP(C106,DB!$A$2:$A$222,DB!$D$2:$D$222,"")</f>
        <v/>
      </c>
    </row>
    <row r="107" spans="1:20" x14ac:dyDescent="0.2">
      <c r="A107" t="s">
        <v>431</v>
      </c>
      <c r="B107" t="s">
        <v>18</v>
      </c>
      <c r="C107" t="s">
        <v>154</v>
      </c>
      <c r="D107" t="s">
        <v>30</v>
      </c>
      <c r="E107" t="s">
        <v>2591</v>
      </c>
      <c r="F107" s="2">
        <v>46282.794918981483</v>
      </c>
      <c r="G107" t="s">
        <v>22</v>
      </c>
      <c r="H107" t="s">
        <v>5162</v>
      </c>
      <c r="I107" s="3">
        <v>350</v>
      </c>
      <c r="J107" t="s">
        <v>24</v>
      </c>
      <c r="K107" t="s">
        <v>25</v>
      </c>
      <c r="L107" s="3">
        <v>162</v>
      </c>
      <c r="M107" t="s">
        <v>5077</v>
      </c>
      <c r="N107" s="2">
        <v>46282.805972222224</v>
      </c>
      <c r="O107" s="3">
        <v>290</v>
      </c>
      <c r="P107" t="s">
        <v>27</v>
      </c>
      <c r="Q107" s="3">
        <v>190</v>
      </c>
      <c r="R107" s="3" t="str">
        <f>IF(OR(G107="12R",G107="12L"),_xlfn.XLOOKUP(C107,DB!$A$2:$A$222,DB!$B$2:$B$222,""),IF(OR(G107="30L",G107="30R"),_xlfn.XLOOKUP(C107,DB!$A$2:$A$222,DB!$C$2:$C$222,""),""))</f>
        <v>TAKUX</v>
      </c>
      <c r="S107" s="3">
        <f t="shared" si="1"/>
        <v>19</v>
      </c>
      <c r="T107" s="3" t="str">
        <f>_xlfn.XLOOKUP(C107,DB!$A$2:$A$222,DB!$D$2:$D$222,"")</f>
        <v>Sector 7</v>
      </c>
    </row>
    <row r="108" spans="1:20" x14ac:dyDescent="0.2">
      <c r="A108" t="s">
        <v>408</v>
      </c>
      <c r="B108" t="s">
        <v>18</v>
      </c>
      <c r="C108" t="s">
        <v>409</v>
      </c>
      <c r="D108" t="s">
        <v>73</v>
      </c>
      <c r="E108" t="s">
        <v>220</v>
      </c>
      <c r="F108" s="2">
        <v>46282.79886574074</v>
      </c>
      <c r="G108" t="s">
        <v>22</v>
      </c>
      <c r="H108" t="s">
        <v>5163</v>
      </c>
      <c r="I108" s="3">
        <v>360</v>
      </c>
      <c r="J108" t="s">
        <v>24</v>
      </c>
      <c r="K108" t="s">
        <v>25</v>
      </c>
      <c r="L108" s="3">
        <v>875</v>
      </c>
      <c r="M108" t="s">
        <v>39</v>
      </c>
      <c r="N108" s="2">
        <v>46282.843460648146</v>
      </c>
      <c r="O108" s="3">
        <v>360</v>
      </c>
      <c r="P108" t="s">
        <v>27</v>
      </c>
      <c r="Q108" s="3">
        <v>190</v>
      </c>
      <c r="R108" s="3" t="str">
        <f>IF(OR(G108="12R",G108="12L"),_xlfn.XLOOKUP(C108,DB!$A$2:$A$222,DB!$B$2:$B$222,""),IF(OR(G108="30L",G108="30R"),_xlfn.XLOOKUP(C108,DB!$A$2:$A$222,DB!$C$2:$C$222,""),""))</f>
        <v>UDGUV</v>
      </c>
      <c r="S108" s="3">
        <f t="shared" si="1"/>
        <v>19</v>
      </c>
      <c r="T108" s="3" t="str">
        <f>_xlfn.XLOOKUP(C108,DB!$A$2:$A$222,DB!$D$2:$D$222,"")</f>
        <v>Sector 2</v>
      </c>
    </row>
    <row r="109" spans="1:20" x14ac:dyDescent="0.2">
      <c r="A109" t="s">
        <v>1189</v>
      </c>
      <c r="B109" t="s">
        <v>18</v>
      </c>
      <c r="C109" t="s">
        <v>420</v>
      </c>
      <c r="D109" t="s">
        <v>421</v>
      </c>
      <c r="E109" t="s">
        <v>5164</v>
      </c>
      <c r="F109" s="2">
        <v>46282.800104166665</v>
      </c>
      <c r="G109" t="s">
        <v>22</v>
      </c>
      <c r="H109" t="s">
        <v>5165</v>
      </c>
      <c r="I109" s="3">
        <v>350</v>
      </c>
      <c r="J109" t="s">
        <v>24</v>
      </c>
      <c r="K109" t="s">
        <v>25</v>
      </c>
      <c r="L109" s="3">
        <v>193</v>
      </c>
      <c r="M109" t="s">
        <v>5166</v>
      </c>
      <c r="N109" s="2">
        <v>46282.812210648146</v>
      </c>
      <c r="O109" s="3">
        <v>274</v>
      </c>
      <c r="P109" t="s">
        <v>46</v>
      </c>
      <c r="Q109" s="3">
        <v>40</v>
      </c>
      <c r="R109" s="3" t="str">
        <f>IF(OR(G109="12R",G109="12L"),_xlfn.XLOOKUP(C109,DB!$A$2:$A$222,DB!$B$2:$B$222,""),IF(OR(G109="30L",G109="30R"),_xlfn.XLOOKUP(C109,DB!$A$2:$A$222,DB!$C$2:$C$222,""),""))</f>
        <v>NUDAL</v>
      </c>
      <c r="S109" s="3">
        <f t="shared" si="1"/>
        <v>19</v>
      </c>
      <c r="T109" s="3" t="str">
        <f>_xlfn.XLOOKUP(C109,DB!$A$2:$A$222,DB!$D$2:$D$222,"")</f>
        <v>Sector 3</v>
      </c>
    </row>
    <row r="110" spans="1:20" x14ac:dyDescent="0.2">
      <c r="A110" t="s">
        <v>839</v>
      </c>
      <c r="B110" t="s">
        <v>18</v>
      </c>
      <c r="C110" t="s">
        <v>840</v>
      </c>
      <c r="D110" t="s">
        <v>73</v>
      </c>
      <c r="E110" t="s">
        <v>2937</v>
      </c>
      <c r="F110" s="2">
        <v>46282.801863425928</v>
      </c>
      <c r="G110" t="s">
        <v>22</v>
      </c>
      <c r="H110" t="s">
        <v>5167</v>
      </c>
      <c r="I110" s="3">
        <v>360</v>
      </c>
      <c r="J110" t="s">
        <v>24</v>
      </c>
      <c r="K110" t="s">
        <v>25</v>
      </c>
      <c r="L110" s="3">
        <v>454</v>
      </c>
      <c r="M110" t="s">
        <v>308</v>
      </c>
      <c r="N110" s="2">
        <v>46282.826238425929</v>
      </c>
      <c r="O110" s="3">
        <v>360</v>
      </c>
      <c r="P110" t="s">
        <v>27</v>
      </c>
      <c r="Q110" s="3">
        <v>40</v>
      </c>
      <c r="R110" s="3" t="str">
        <f>IF(OR(G110="12R",G110="12L"),_xlfn.XLOOKUP(C110,DB!$A$2:$A$222,DB!$B$2:$B$222,""),IF(OR(G110="30L",G110="30R"),_xlfn.XLOOKUP(C110,DB!$A$2:$A$222,DB!$C$2:$C$222,""),""))</f>
        <v>ENEBA</v>
      </c>
      <c r="S110" s="3">
        <f t="shared" si="1"/>
        <v>19</v>
      </c>
      <c r="T110" s="3" t="str">
        <f>_xlfn.XLOOKUP(C110,DB!$A$2:$A$222,DB!$D$2:$D$222,"")</f>
        <v>Sector 3</v>
      </c>
    </row>
    <row r="111" spans="1:20" x14ac:dyDescent="0.2">
      <c r="A111" t="s">
        <v>390</v>
      </c>
      <c r="B111" t="s">
        <v>18</v>
      </c>
      <c r="C111" t="s">
        <v>391</v>
      </c>
      <c r="D111" t="s">
        <v>392</v>
      </c>
      <c r="E111" t="s">
        <v>3883</v>
      </c>
      <c r="F111" s="2">
        <v>46282.803101851852</v>
      </c>
      <c r="G111" t="s">
        <v>22</v>
      </c>
      <c r="H111" t="s">
        <v>5168</v>
      </c>
      <c r="I111" s="3">
        <v>100</v>
      </c>
      <c r="J111" t="s">
        <v>24</v>
      </c>
      <c r="K111" t="s">
        <v>25</v>
      </c>
      <c r="L111" s="3">
        <v>362</v>
      </c>
      <c r="M111" t="s">
        <v>391</v>
      </c>
      <c r="N111" s="2">
        <v>46282.863206018519</v>
      </c>
      <c r="O111" s="3">
        <v>0</v>
      </c>
      <c r="P111" t="s">
        <v>192</v>
      </c>
      <c r="Q111" s="3">
        <v>40</v>
      </c>
      <c r="R111" s="3" t="str">
        <f>IF(OR(G111="12R",G111="12L"),_xlfn.XLOOKUP(C111,DB!$A$2:$A$222,DB!$B$2:$B$222,""),IF(OR(G111="30L",G111="30R"),_xlfn.XLOOKUP(C111,DB!$A$2:$A$222,DB!$C$2:$C$222,""),""))</f>
        <v>CZM</v>
      </c>
      <c r="S111" s="3">
        <f t="shared" si="1"/>
        <v>19</v>
      </c>
      <c r="T111" s="3" t="str">
        <f>_xlfn.XLOOKUP(C111,DB!$A$2:$A$222,DB!$D$2:$D$222,"")</f>
        <v>Sector 7</v>
      </c>
    </row>
    <row r="112" spans="1:20" x14ac:dyDescent="0.2">
      <c r="A112" t="s">
        <v>5169</v>
      </c>
      <c r="B112" t="s">
        <v>18</v>
      </c>
      <c r="C112" t="s">
        <v>2639</v>
      </c>
      <c r="D112" t="s">
        <v>4050</v>
      </c>
      <c r="F112" s="2">
        <v>46282.8046412037</v>
      </c>
      <c r="G112" t="s">
        <v>22</v>
      </c>
      <c r="H112" t="s">
        <v>5170</v>
      </c>
      <c r="I112" s="3">
        <v>210</v>
      </c>
      <c r="J112" t="s">
        <v>24</v>
      </c>
      <c r="K112" t="s">
        <v>62</v>
      </c>
      <c r="L112" s="3">
        <v>202</v>
      </c>
      <c r="M112" t="s">
        <v>686</v>
      </c>
      <c r="N112" s="2">
        <v>46282.834814814814</v>
      </c>
      <c r="O112" s="3">
        <v>210</v>
      </c>
      <c r="P112" t="s">
        <v>192</v>
      </c>
      <c r="Q112" s="3">
        <v>40</v>
      </c>
      <c r="R112" s="3" t="str">
        <f>IF(OR(G112="12R",G112="12L"),_xlfn.XLOOKUP(C112,DB!$A$2:$A$222,DB!$B$2:$B$222,""),IF(OR(G112="30L",G112="30R"),_xlfn.XLOOKUP(C112,DB!$A$2:$A$222,DB!$C$2:$C$222,""),""))</f>
        <v>NUDAL</v>
      </c>
      <c r="S112" s="3">
        <f t="shared" si="1"/>
        <v>19</v>
      </c>
      <c r="T112" s="3" t="str">
        <f>_xlfn.XLOOKUP(C112,DB!$A$2:$A$222,DB!$D$2:$D$222,"")</f>
        <v>Sector 3</v>
      </c>
    </row>
    <row r="113" spans="1:20" x14ac:dyDescent="0.2">
      <c r="A113" t="s">
        <v>437</v>
      </c>
      <c r="B113" t="s">
        <v>18</v>
      </c>
      <c r="C113" t="s">
        <v>211</v>
      </c>
      <c r="D113" t="s">
        <v>73</v>
      </c>
      <c r="E113" t="s">
        <v>3119</v>
      </c>
      <c r="F113" s="2">
        <v>46282.807164351849</v>
      </c>
      <c r="G113" t="s">
        <v>22</v>
      </c>
      <c r="H113" t="s">
        <v>838</v>
      </c>
      <c r="I113" s="3">
        <v>370</v>
      </c>
      <c r="J113" t="s">
        <v>24</v>
      </c>
      <c r="K113" t="s">
        <v>25</v>
      </c>
      <c r="L113" s="3">
        <v>136</v>
      </c>
      <c r="M113" t="s">
        <v>45</v>
      </c>
      <c r="N113" s="2">
        <v>46282.816261574073</v>
      </c>
      <c r="O113" s="3">
        <v>238</v>
      </c>
      <c r="P113" t="s">
        <v>27</v>
      </c>
      <c r="Q113" s="3">
        <v>190</v>
      </c>
      <c r="R113" s="3" t="str">
        <f>IF(OR(G113="12R",G113="12L"),_xlfn.XLOOKUP(C113,DB!$A$2:$A$222,DB!$B$2:$B$222,""),IF(OR(G113="30L",G113="30R"),_xlfn.XLOOKUP(C113,DB!$A$2:$A$222,DB!$C$2:$C$222,""),""))</f>
        <v>NUDAL</v>
      </c>
      <c r="S113" s="3">
        <f t="shared" si="1"/>
        <v>19</v>
      </c>
      <c r="T113" s="3" t="str">
        <f>_xlfn.XLOOKUP(C113,DB!$A$2:$A$222,DB!$D$2:$D$222,"")</f>
        <v>Sector 3</v>
      </c>
    </row>
    <row r="114" spans="1:20" x14ac:dyDescent="0.2">
      <c r="A114" t="s">
        <v>387</v>
      </c>
      <c r="B114" t="s">
        <v>18</v>
      </c>
      <c r="C114" t="s">
        <v>29</v>
      </c>
      <c r="D114" t="s">
        <v>30</v>
      </c>
      <c r="E114" t="s">
        <v>2422</v>
      </c>
      <c r="F114" s="2">
        <v>46282.809895833336</v>
      </c>
      <c r="G114" t="s">
        <v>22</v>
      </c>
      <c r="H114" t="s">
        <v>5171</v>
      </c>
      <c r="I114" s="3">
        <v>370</v>
      </c>
      <c r="J114" t="s">
        <v>24</v>
      </c>
      <c r="K114" t="s">
        <v>25</v>
      </c>
      <c r="L114" s="3">
        <v>345</v>
      </c>
      <c r="M114" t="s">
        <v>33</v>
      </c>
      <c r="N114" s="2">
        <v>46282.831064814818</v>
      </c>
      <c r="O114" s="3">
        <v>370</v>
      </c>
      <c r="P114" t="s">
        <v>27</v>
      </c>
      <c r="Q114" s="3">
        <v>40</v>
      </c>
      <c r="R114" s="3" t="str">
        <f>IF(OR(G114="12R",G114="12L"),_xlfn.XLOOKUP(C114,DB!$A$2:$A$222,DB!$B$2:$B$222,""),IF(OR(G114="30L",G114="30R"),_xlfn.XLOOKUP(C114,DB!$A$2:$A$222,DB!$C$2:$C$222,""),""))</f>
        <v>OMSUK</v>
      </c>
      <c r="S114" s="3">
        <f t="shared" si="1"/>
        <v>19</v>
      </c>
      <c r="T114" s="3" t="str">
        <f>_xlfn.XLOOKUP(C114,DB!$A$2:$A$222,DB!$D$2:$D$222,"")</f>
        <v>Sector 3</v>
      </c>
    </row>
    <row r="115" spans="1:20" x14ac:dyDescent="0.2">
      <c r="A115" t="s">
        <v>456</v>
      </c>
      <c r="B115" t="s">
        <v>18</v>
      </c>
      <c r="C115" t="s">
        <v>35</v>
      </c>
      <c r="D115" t="s">
        <v>65</v>
      </c>
      <c r="E115" t="s">
        <v>863</v>
      </c>
      <c r="F115" s="2">
        <v>46282.811111111114</v>
      </c>
      <c r="G115" t="s">
        <v>22</v>
      </c>
      <c r="H115" t="s">
        <v>5172</v>
      </c>
      <c r="I115" s="3">
        <v>380</v>
      </c>
      <c r="J115" t="s">
        <v>24</v>
      </c>
      <c r="K115" t="s">
        <v>25</v>
      </c>
      <c r="L115" s="3">
        <v>871</v>
      </c>
      <c r="M115" t="s">
        <v>39</v>
      </c>
      <c r="N115" s="2">
        <v>46282.855219907404</v>
      </c>
      <c r="O115" s="3">
        <v>380</v>
      </c>
      <c r="P115" t="s">
        <v>27</v>
      </c>
      <c r="Q115" s="3">
        <v>190</v>
      </c>
      <c r="R115" s="3" t="str">
        <f>IF(OR(G115="12R",G115="12L"),_xlfn.XLOOKUP(C115,DB!$A$2:$A$222,DB!$B$2:$B$222,""),IF(OR(G115="30L",G115="30R"),_xlfn.XLOOKUP(C115,DB!$A$2:$A$222,DB!$C$2:$C$222,""),""))</f>
        <v>UDGUV</v>
      </c>
      <c r="S115" s="3">
        <f t="shared" si="1"/>
        <v>19</v>
      </c>
      <c r="T115" s="3" t="str">
        <f>_xlfn.XLOOKUP(C115,DB!$A$2:$A$222,DB!$D$2:$D$222,"")</f>
        <v>Sector 2</v>
      </c>
    </row>
    <row r="116" spans="1:20" x14ac:dyDescent="0.2">
      <c r="A116" t="s">
        <v>445</v>
      </c>
      <c r="B116" t="s">
        <v>18</v>
      </c>
      <c r="C116" t="s">
        <v>182</v>
      </c>
      <c r="D116" t="s">
        <v>73</v>
      </c>
      <c r="E116" t="s">
        <v>5173</v>
      </c>
      <c r="F116" s="2">
        <v>46282.811956018515</v>
      </c>
      <c r="G116" t="s">
        <v>22</v>
      </c>
      <c r="H116" t="s">
        <v>5174</v>
      </c>
      <c r="I116" s="3">
        <v>370</v>
      </c>
      <c r="J116" t="s">
        <v>24</v>
      </c>
      <c r="K116" t="s">
        <v>25</v>
      </c>
      <c r="L116" s="3">
        <v>359</v>
      </c>
      <c r="M116" t="s">
        <v>33</v>
      </c>
      <c r="N116" s="2">
        <v>46282.832476851851</v>
      </c>
      <c r="O116" s="3">
        <v>350</v>
      </c>
      <c r="P116" t="s">
        <v>27</v>
      </c>
      <c r="Q116" s="3">
        <v>40</v>
      </c>
      <c r="R116" s="3" t="str">
        <f>IF(OR(G116="12R",G116="12L"),_xlfn.XLOOKUP(C116,DB!$A$2:$A$222,DB!$B$2:$B$222,""),IF(OR(G116="30L",G116="30R"),_xlfn.XLOOKUP(C116,DB!$A$2:$A$222,DB!$C$2:$C$222,""),""))</f>
        <v>ENEBA</v>
      </c>
      <c r="S116" s="3">
        <f t="shared" si="1"/>
        <v>19</v>
      </c>
      <c r="T116" s="3" t="str">
        <f>_xlfn.XLOOKUP(C116,DB!$A$2:$A$222,DB!$D$2:$D$222,"")</f>
        <v>Sector 3</v>
      </c>
    </row>
    <row r="117" spans="1:20" x14ac:dyDescent="0.2">
      <c r="A117" t="s">
        <v>1181</v>
      </c>
      <c r="B117" t="s">
        <v>18</v>
      </c>
      <c r="C117" t="s">
        <v>1182</v>
      </c>
      <c r="D117" t="s">
        <v>155</v>
      </c>
      <c r="E117" t="s">
        <v>5175</v>
      </c>
      <c r="F117" s="2">
        <v>46282.81318287037</v>
      </c>
      <c r="G117" t="s">
        <v>22</v>
      </c>
      <c r="H117" t="s">
        <v>5176</v>
      </c>
      <c r="I117" s="3">
        <v>360</v>
      </c>
      <c r="J117" t="s">
        <v>24</v>
      </c>
      <c r="K117" t="s">
        <v>25</v>
      </c>
      <c r="L117" s="3">
        <v>448</v>
      </c>
      <c r="M117" t="s">
        <v>5137</v>
      </c>
      <c r="N117" s="2">
        <v>46282.838321759256</v>
      </c>
      <c r="O117" s="3">
        <v>347</v>
      </c>
      <c r="P117" t="s">
        <v>27</v>
      </c>
      <c r="Q117" s="3">
        <v>40</v>
      </c>
      <c r="R117" s="3" t="str">
        <f>IF(OR(G117="12R",G117="12L"),_xlfn.XLOOKUP(C117,DB!$A$2:$A$222,DB!$B$2:$B$222,""),IF(OR(G117="30L",G117="30R"),_xlfn.XLOOKUP(C117,DB!$A$2:$A$222,DB!$C$2:$C$222,""),""))</f>
        <v>OMSUK</v>
      </c>
      <c r="S117" s="3">
        <f t="shared" si="1"/>
        <v>19</v>
      </c>
      <c r="T117" s="3" t="str">
        <f>_xlfn.XLOOKUP(C117,DB!$A$2:$A$222,DB!$D$2:$D$222,"")</f>
        <v>Sector 3</v>
      </c>
    </row>
    <row r="118" spans="1:20" x14ac:dyDescent="0.2">
      <c r="A118" t="s">
        <v>459</v>
      </c>
      <c r="B118" t="s">
        <v>18</v>
      </c>
      <c r="C118" t="s">
        <v>249</v>
      </c>
      <c r="D118" t="s">
        <v>73</v>
      </c>
      <c r="E118" t="s">
        <v>5177</v>
      </c>
      <c r="F118" s="2">
        <v>46282.814363425925</v>
      </c>
      <c r="G118" t="s">
        <v>22</v>
      </c>
      <c r="H118" t="s">
        <v>5178</v>
      </c>
      <c r="I118" s="3">
        <v>310</v>
      </c>
      <c r="J118" t="s">
        <v>24</v>
      </c>
      <c r="K118" t="s">
        <v>25</v>
      </c>
      <c r="L118" s="3">
        <v>367</v>
      </c>
      <c r="M118" t="s">
        <v>5179</v>
      </c>
      <c r="N118" s="2">
        <v>46282.834513888891</v>
      </c>
      <c r="O118" s="3">
        <v>310</v>
      </c>
      <c r="P118" t="s">
        <v>27</v>
      </c>
      <c r="Q118" s="3">
        <v>40</v>
      </c>
      <c r="R118" s="3" t="str">
        <f>IF(OR(G118="12R",G118="12L"),_xlfn.XLOOKUP(C118,DB!$A$2:$A$222,DB!$B$2:$B$222,""),IF(OR(G118="30L",G118="30R"),_xlfn.XLOOKUP(C118,DB!$A$2:$A$222,DB!$C$2:$C$222,""),""))</f>
        <v>OMSUK</v>
      </c>
      <c r="S118" s="3">
        <f t="shared" si="1"/>
        <v>19</v>
      </c>
      <c r="T118" s="3" t="str">
        <f>_xlfn.XLOOKUP(C118,DB!$A$2:$A$222,DB!$D$2:$D$222,"")</f>
        <v>Sector 3</v>
      </c>
    </row>
    <row r="119" spans="1:20" x14ac:dyDescent="0.2">
      <c r="A119" t="s">
        <v>1217</v>
      </c>
      <c r="B119" t="s">
        <v>18</v>
      </c>
      <c r="C119" t="s">
        <v>374</v>
      </c>
      <c r="D119" t="s">
        <v>155</v>
      </c>
      <c r="E119" t="s">
        <v>2238</v>
      </c>
      <c r="F119" s="2">
        <v>46282.815775462965</v>
      </c>
      <c r="G119" t="s">
        <v>22</v>
      </c>
      <c r="H119" t="s">
        <v>5180</v>
      </c>
      <c r="I119" s="3">
        <v>410</v>
      </c>
      <c r="J119" t="s">
        <v>24</v>
      </c>
      <c r="K119" t="s">
        <v>25</v>
      </c>
      <c r="L119" s="3">
        <v>244</v>
      </c>
      <c r="M119" t="s">
        <v>5181</v>
      </c>
      <c r="N119" s="2">
        <v>46282.829953703702</v>
      </c>
      <c r="O119" s="3">
        <v>361</v>
      </c>
      <c r="P119" t="s">
        <v>27</v>
      </c>
      <c r="Q119" s="3">
        <v>40</v>
      </c>
      <c r="R119" s="3" t="str">
        <f>IF(OR(G119="12R",G119="12L"),_xlfn.XLOOKUP(C119,DB!$A$2:$A$222,DB!$B$2:$B$222,""),IF(OR(G119="30L",G119="30R"),_xlfn.XLOOKUP(C119,DB!$A$2:$A$222,DB!$C$2:$C$222,""),""))</f>
        <v>OMSUK</v>
      </c>
      <c r="S119" s="3">
        <f t="shared" si="1"/>
        <v>19</v>
      </c>
      <c r="T119" s="3" t="str">
        <f>_xlfn.XLOOKUP(C119,DB!$A$2:$A$222,DB!$D$2:$D$222,"")</f>
        <v>Sector 3</v>
      </c>
    </row>
    <row r="120" spans="1:20" x14ac:dyDescent="0.2">
      <c r="A120" t="s">
        <v>448</v>
      </c>
      <c r="B120" t="s">
        <v>18</v>
      </c>
      <c r="C120" t="s">
        <v>449</v>
      </c>
      <c r="D120" t="s">
        <v>20</v>
      </c>
      <c r="E120" t="s">
        <v>1461</v>
      </c>
      <c r="F120" s="2">
        <v>46282.816828703704</v>
      </c>
      <c r="G120" t="s">
        <v>22</v>
      </c>
      <c r="H120" t="s">
        <v>5182</v>
      </c>
      <c r="I120" s="3">
        <v>340</v>
      </c>
      <c r="J120" t="s">
        <v>24</v>
      </c>
      <c r="K120" t="s">
        <v>25</v>
      </c>
      <c r="L120" s="3">
        <v>875</v>
      </c>
      <c r="M120" t="s">
        <v>39</v>
      </c>
      <c r="N120" s="2">
        <v>46282.861238425925</v>
      </c>
      <c r="O120" s="3">
        <v>340</v>
      </c>
      <c r="P120" t="s">
        <v>27</v>
      </c>
      <c r="Q120" s="3">
        <v>190</v>
      </c>
      <c r="R120" s="3" t="str">
        <f>IF(OR(G120="12R",G120="12L"),_xlfn.XLOOKUP(C120,DB!$A$2:$A$222,DB!$B$2:$B$222,""),IF(OR(G120="30L",G120="30R"),_xlfn.XLOOKUP(C120,DB!$A$2:$A$222,DB!$C$2:$C$222,""),""))</f>
        <v>UDGUV</v>
      </c>
      <c r="S120" s="3">
        <f t="shared" si="1"/>
        <v>19</v>
      </c>
      <c r="T120" s="3" t="str">
        <f>_xlfn.XLOOKUP(C120,DB!$A$2:$A$222,DB!$D$2:$D$222,"")</f>
        <v>Sector 2</v>
      </c>
    </row>
    <row r="121" spans="1:20" x14ac:dyDescent="0.2">
      <c r="A121" t="s">
        <v>277</v>
      </c>
      <c r="B121" t="s">
        <v>18</v>
      </c>
      <c r="C121" t="s">
        <v>18</v>
      </c>
      <c r="D121" t="s">
        <v>797</v>
      </c>
      <c r="F121" s="2">
        <v>46282.818495370368</v>
      </c>
      <c r="G121" t="s">
        <v>22</v>
      </c>
      <c r="H121" t="s">
        <v>5183</v>
      </c>
      <c r="I121" s="3">
        <v>15</v>
      </c>
      <c r="J121" t="s">
        <v>196</v>
      </c>
      <c r="K121" t="s">
        <v>62</v>
      </c>
      <c r="L121" s="3">
        <v>147</v>
      </c>
      <c r="M121" t="s">
        <v>18</v>
      </c>
      <c r="N121" s="2">
        <v>46282.869398148148</v>
      </c>
      <c r="O121" s="3">
        <v>0</v>
      </c>
      <c r="P121" t="s">
        <v>192</v>
      </c>
      <c r="Q121" s="3">
        <v>15</v>
      </c>
      <c r="R121" s="3" t="str">
        <f>IF(OR(G121="12R",G121="12L"),_xlfn.XLOOKUP(C121,DB!$A$2:$A$222,DB!$B$2:$B$222,""),IF(OR(G121="30L",G121="30R"),_xlfn.XLOOKUP(C121,DB!$A$2:$A$222,DB!$C$2:$C$222,""),""))</f>
        <v/>
      </c>
      <c r="S121" s="3">
        <f t="shared" si="1"/>
        <v>19</v>
      </c>
      <c r="T121" s="3" t="str">
        <f>_xlfn.XLOOKUP(C121,DB!$A$2:$A$222,DB!$D$2:$D$222,"")</f>
        <v/>
      </c>
    </row>
    <row r="122" spans="1:20" x14ac:dyDescent="0.2">
      <c r="A122" t="s">
        <v>336</v>
      </c>
      <c r="B122" t="s">
        <v>18</v>
      </c>
      <c r="C122" t="s">
        <v>337</v>
      </c>
      <c r="D122" t="s">
        <v>65</v>
      </c>
      <c r="E122" t="s">
        <v>145</v>
      </c>
      <c r="F122" s="2">
        <v>46282.819340277776</v>
      </c>
      <c r="G122" t="s">
        <v>22</v>
      </c>
      <c r="H122" t="s">
        <v>598</v>
      </c>
      <c r="I122" s="3">
        <v>380</v>
      </c>
      <c r="J122" t="s">
        <v>24</v>
      </c>
      <c r="K122" t="s">
        <v>25</v>
      </c>
      <c r="L122" s="3">
        <v>859</v>
      </c>
      <c r="M122" t="s">
        <v>52</v>
      </c>
      <c r="N122" s="2">
        <v>46282.864039351851</v>
      </c>
      <c r="O122" s="3">
        <v>380</v>
      </c>
      <c r="P122" t="s">
        <v>27</v>
      </c>
      <c r="Q122" s="3">
        <v>190</v>
      </c>
      <c r="R122" s="3" t="str">
        <f>IF(OR(G122="12R",G122="12L"),_xlfn.XLOOKUP(C122,DB!$A$2:$A$222,DB!$B$2:$B$222,""),IF(OR(G122="30L",G122="30R"),_xlfn.XLOOKUP(C122,DB!$A$2:$A$222,DB!$C$2:$C$222,""),""))</f>
        <v>UDGUV</v>
      </c>
      <c r="S122" s="3">
        <f t="shared" si="1"/>
        <v>19</v>
      </c>
      <c r="T122" s="3" t="str">
        <f>_xlfn.XLOOKUP(C122,DB!$A$2:$A$222,DB!$D$2:$D$222,"")</f>
        <v>Sector 2</v>
      </c>
    </row>
    <row r="123" spans="1:20" x14ac:dyDescent="0.2">
      <c r="A123" t="s">
        <v>699</v>
      </c>
      <c r="B123" t="s">
        <v>18</v>
      </c>
      <c r="C123" t="s">
        <v>700</v>
      </c>
      <c r="D123" t="s">
        <v>36</v>
      </c>
      <c r="E123" t="s">
        <v>5184</v>
      </c>
      <c r="F123" s="2">
        <v>46282.820543981485</v>
      </c>
      <c r="G123" t="s">
        <v>22</v>
      </c>
      <c r="H123" t="s">
        <v>5185</v>
      </c>
      <c r="I123" s="3">
        <v>390</v>
      </c>
      <c r="J123" t="s">
        <v>24</v>
      </c>
      <c r="K123" t="s">
        <v>25</v>
      </c>
      <c r="L123" s="3">
        <v>136</v>
      </c>
      <c r="M123" t="s">
        <v>45</v>
      </c>
      <c r="N123" s="2">
        <v>46282.829791666663</v>
      </c>
      <c r="O123" s="3">
        <v>290</v>
      </c>
      <c r="P123" t="s">
        <v>27</v>
      </c>
      <c r="Q123" s="3">
        <v>190</v>
      </c>
      <c r="R123" s="3" t="str">
        <f>IF(OR(G123="12R",G123="12L"),_xlfn.XLOOKUP(C123,DB!$A$2:$A$222,DB!$B$2:$B$222,""),IF(OR(G123="30L",G123="30R"),_xlfn.XLOOKUP(C123,DB!$A$2:$A$222,DB!$C$2:$C$222,""),""))</f>
        <v>OMSUK</v>
      </c>
      <c r="S123" s="3">
        <f t="shared" si="1"/>
        <v>19</v>
      </c>
      <c r="T123" s="3" t="str">
        <f>_xlfn.XLOOKUP(C123,DB!$A$2:$A$222,DB!$D$2:$D$222,"")</f>
        <v>Sector 3</v>
      </c>
    </row>
    <row r="124" spans="1:20" x14ac:dyDescent="0.2">
      <c r="A124" t="s">
        <v>470</v>
      </c>
      <c r="B124" t="s">
        <v>18</v>
      </c>
      <c r="C124" t="s">
        <v>298</v>
      </c>
      <c r="D124" t="s">
        <v>73</v>
      </c>
      <c r="E124" t="s">
        <v>756</v>
      </c>
      <c r="F124" s="2">
        <v>46282.822060185186</v>
      </c>
      <c r="G124" t="s">
        <v>22</v>
      </c>
      <c r="H124" t="s">
        <v>5186</v>
      </c>
      <c r="I124" s="3">
        <v>390</v>
      </c>
      <c r="J124" t="s">
        <v>24</v>
      </c>
      <c r="K124" t="s">
        <v>25</v>
      </c>
      <c r="L124" s="3">
        <v>363</v>
      </c>
      <c r="M124" t="s">
        <v>33</v>
      </c>
      <c r="N124" s="2">
        <v>46282.8434837963</v>
      </c>
      <c r="O124" s="3">
        <v>370</v>
      </c>
      <c r="P124" t="s">
        <v>27</v>
      </c>
      <c r="Q124" s="3">
        <v>40</v>
      </c>
      <c r="R124" s="3" t="str">
        <f>IF(OR(G124="12R",G124="12L"),_xlfn.XLOOKUP(C124,DB!$A$2:$A$222,DB!$B$2:$B$222,""),IF(OR(G124="30L",G124="30R"),_xlfn.XLOOKUP(C124,DB!$A$2:$A$222,DB!$C$2:$C$222,""),""))</f>
        <v>OMSUK</v>
      </c>
      <c r="S124" s="3">
        <f t="shared" si="1"/>
        <v>19</v>
      </c>
      <c r="T124" s="3" t="str">
        <f>_xlfn.XLOOKUP(C124,DB!$A$2:$A$222,DB!$D$2:$D$222,"")</f>
        <v>Sector 3</v>
      </c>
    </row>
    <row r="125" spans="1:20" x14ac:dyDescent="0.2">
      <c r="A125" t="s">
        <v>1158</v>
      </c>
      <c r="B125" t="s">
        <v>18</v>
      </c>
      <c r="C125" t="s">
        <v>136</v>
      </c>
      <c r="D125" t="s">
        <v>73</v>
      </c>
      <c r="E125" t="s">
        <v>161</v>
      </c>
      <c r="F125" s="2">
        <v>46282.823240740741</v>
      </c>
      <c r="G125" t="s">
        <v>22</v>
      </c>
      <c r="H125" t="s">
        <v>5187</v>
      </c>
      <c r="I125" s="3">
        <v>360</v>
      </c>
      <c r="J125" t="s">
        <v>24</v>
      </c>
      <c r="K125" t="s">
        <v>216</v>
      </c>
      <c r="L125" s="3">
        <v>902</v>
      </c>
      <c r="M125" t="s">
        <v>2895</v>
      </c>
      <c r="N125" s="2">
        <v>46282.869537037041</v>
      </c>
      <c r="O125" s="3">
        <v>360</v>
      </c>
      <c r="P125" t="s">
        <v>27</v>
      </c>
      <c r="Q125" s="3">
        <v>190</v>
      </c>
      <c r="R125" s="3" t="str">
        <f>IF(OR(G125="12R",G125="12L"),_xlfn.XLOOKUP(C125,DB!$A$2:$A$222,DB!$B$2:$B$222,""),IF(OR(G125="30L",G125="30R"),_xlfn.XLOOKUP(C125,DB!$A$2:$A$222,DB!$C$2:$C$222,""),""))</f>
        <v>UDGUV</v>
      </c>
      <c r="S125" s="3">
        <f t="shared" si="1"/>
        <v>19</v>
      </c>
      <c r="T125" s="3" t="str">
        <f>_xlfn.XLOOKUP(C125,DB!$A$2:$A$222,DB!$D$2:$D$222,"")</f>
        <v>Sector 2</v>
      </c>
    </row>
    <row r="126" spans="1:20" x14ac:dyDescent="0.2">
      <c r="A126" t="s">
        <v>466</v>
      </c>
      <c r="B126" t="s">
        <v>18</v>
      </c>
      <c r="C126" t="s">
        <v>467</v>
      </c>
      <c r="D126" t="s">
        <v>36</v>
      </c>
      <c r="E126" t="s">
        <v>468</v>
      </c>
      <c r="F126" s="2">
        <v>46282.825601851851</v>
      </c>
      <c r="G126" t="s">
        <v>22</v>
      </c>
      <c r="H126" t="s">
        <v>5188</v>
      </c>
      <c r="I126" s="3">
        <v>380</v>
      </c>
      <c r="J126" t="s">
        <v>24</v>
      </c>
      <c r="K126" t="s">
        <v>25</v>
      </c>
      <c r="L126" s="3">
        <v>872</v>
      </c>
      <c r="M126" t="s">
        <v>925</v>
      </c>
      <c r="N126" s="2">
        <v>46282.870451388888</v>
      </c>
      <c r="O126" s="3">
        <v>380</v>
      </c>
      <c r="P126" t="s">
        <v>27</v>
      </c>
      <c r="Q126" s="3">
        <v>190</v>
      </c>
      <c r="R126" s="3" t="str">
        <f>IF(OR(G126="12R",G126="12L"),_xlfn.XLOOKUP(C126,DB!$A$2:$A$222,DB!$B$2:$B$222,""),IF(OR(G126="30L",G126="30R"),_xlfn.XLOOKUP(C126,DB!$A$2:$A$222,DB!$C$2:$C$222,""),""))</f>
        <v>UDGUV</v>
      </c>
      <c r="S126" s="3">
        <f t="shared" si="1"/>
        <v>19</v>
      </c>
      <c r="T126" s="3" t="str">
        <f>_xlfn.XLOOKUP(C126,DB!$A$2:$A$222,DB!$D$2:$D$222,"")</f>
        <v>Sector 2</v>
      </c>
    </row>
    <row r="127" spans="1:20" x14ac:dyDescent="0.2">
      <c r="A127" t="s">
        <v>479</v>
      </c>
      <c r="B127" t="s">
        <v>18</v>
      </c>
      <c r="C127" t="s">
        <v>164</v>
      </c>
      <c r="D127" t="s">
        <v>49</v>
      </c>
      <c r="E127" t="s">
        <v>262</v>
      </c>
      <c r="F127" s="2">
        <v>46282.828206018516</v>
      </c>
      <c r="G127" t="s">
        <v>22</v>
      </c>
      <c r="H127" t="s">
        <v>5189</v>
      </c>
      <c r="I127" s="3">
        <v>360</v>
      </c>
      <c r="J127" t="s">
        <v>24</v>
      </c>
      <c r="K127" t="s">
        <v>25</v>
      </c>
      <c r="L127" s="3">
        <v>575</v>
      </c>
      <c r="M127" t="s">
        <v>177</v>
      </c>
      <c r="N127" s="2">
        <v>46282.857418981483</v>
      </c>
      <c r="O127" s="3">
        <v>340</v>
      </c>
      <c r="P127" t="s">
        <v>27</v>
      </c>
      <c r="Q127" s="3">
        <v>40</v>
      </c>
      <c r="R127" s="3" t="str">
        <f>IF(OR(G127="12R",G127="12L"),_xlfn.XLOOKUP(C127,DB!$A$2:$A$222,DB!$B$2:$B$222,""),IF(OR(G127="30L",G127="30R"),_xlfn.XLOOKUP(C127,DB!$A$2:$A$222,DB!$C$2:$C$222,""),""))</f>
        <v>ENEBA</v>
      </c>
      <c r="S127" s="3">
        <f t="shared" si="1"/>
        <v>19</v>
      </c>
      <c r="T127" s="3" t="str">
        <f>_xlfn.XLOOKUP(C127,DB!$A$2:$A$222,DB!$D$2:$D$222,"")</f>
        <v>Sector 3</v>
      </c>
    </row>
    <row r="128" spans="1:20" x14ac:dyDescent="0.2">
      <c r="A128" t="s">
        <v>493</v>
      </c>
      <c r="B128" t="s">
        <v>18</v>
      </c>
      <c r="C128" t="s">
        <v>467</v>
      </c>
      <c r="D128" t="s">
        <v>36</v>
      </c>
      <c r="E128" t="s">
        <v>128</v>
      </c>
      <c r="F128" s="2">
        <v>46282.830995370372</v>
      </c>
      <c r="G128" t="s">
        <v>22</v>
      </c>
      <c r="H128" t="s">
        <v>5190</v>
      </c>
      <c r="I128" s="3">
        <v>380</v>
      </c>
      <c r="J128" t="s">
        <v>24</v>
      </c>
      <c r="K128" t="s">
        <v>25</v>
      </c>
      <c r="L128" s="3">
        <v>874</v>
      </c>
      <c r="M128" t="s">
        <v>2148</v>
      </c>
      <c r="N128" s="2">
        <v>46282.876111111109</v>
      </c>
      <c r="O128" s="3">
        <v>360</v>
      </c>
      <c r="P128" t="s">
        <v>27</v>
      </c>
      <c r="Q128" s="3">
        <v>190</v>
      </c>
      <c r="R128" s="3" t="str">
        <f>IF(OR(G128="12R",G128="12L"),_xlfn.XLOOKUP(C128,DB!$A$2:$A$222,DB!$B$2:$B$222,""),IF(OR(G128="30L",G128="30R"),_xlfn.XLOOKUP(C128,DB!$A$2:$A$222,DB!$C$2:$C$222,""),""))</f>
        <v>UDGUV</v>
      </c>
      <c r="S128" s="3">
        <f t="shared" si="1"/>
        <v>19</v>
      </c>
      <c r="T128" s="3" t="str">
        <f>_xlfn.XLOOKUP(C128,DB!$A$2:$A$222,DB!$D$2:$D$222,"")</f>
        <v>Sector 2</v>
      </c>
    </row>
    <row r="129" spans="1:20" x14ac:dyDescent="0.2">
      <c r="A129" t="s">
        <v>3162</v>
      </c>
      <c r="B129" t="s">
        <v>18</v>
      </c>
      <c r="C129" t="s">
        <v>173</v>
      </c>
      <c r="D129" t="s">
        <v>174</v>
      </c>
      <c r="E129" t="s">
        <v>5191</v>
      </c>
      <c r="F129" s="2">
        <v>46282.833518518521</v>
      </c>
      <c r="G129" t="s">
        <v>22</v>
      </c>
      <c r="H129" t="s">
        <v>5192</v>
      </c>
      <c r="I129" s="3">
        <v>380</v>
      </c>
      <c r="J129" t="s">
        <v>24</v>
      </c>
      <c r="K129" t="s">
        <v>25</v>
      </c>
      <c r="L129" s="3">
        <v>531</v>
      </c>
      <c r="M129" t="s">
        <v>177</v>
      </c>
      <c r="N129" s="2">
        <v>46282.862025462964</v>
      </c>
      <c r="O129" s="3">
        <v>380</v>
      </c>
      <c r="P129" t="s">
        <v>27</v>
      </c>
      <c r="Q129" s="3">
        <v>40</v>
      </c>
      <c r="R129" s="3" t="str">
        <f>IF(OR(G129="12R",G129="12L"),_xlfn.XLOOKUP(C129,DB!$A$2:$A$222,DB!$B$2:$B$222,""),IF(OR(G129="30L",G129="30R"),_xlfn.XLOOKUP(C129,DB!$A$2:$A$222,DB!$C$2:$C$222,""),""))</f>
        <v>ENEBA</v>
      </c>
      <c r="S129" s="3">
        <f t="shared" si="1"/>
        <v>20</v>
      </c>
      <c r="T129" s="3" t="str">
        <f>_xlfn.XLOOKUP(C129,DB!$A$2:$A$222,DB!$D$2:$D$222,"")</f>
        <v>Sector 3</v>
      </c>
    </row>
    <row r="130" spans="1:20" x14ac:dyDescent="0.2">
      <c r="A130" t="s">
        <v>3154</v>
      </c>
      <c r="B130" t="s">
        <v>18</v>
      </c>
      <c r="C130" t="s">
        <v>305</v>
      </c>
      <c r="D130" t="s">
        <v>174</v>
      </c>
      <c r="E130" t="s">
        <v>5193</v>
      </c>
      <c r="F130" s="2">
        <v>46282.835648148146</v>
      </c>
      <c r="G130" t="s">
        <v>22</v>
      </c>
      <c r="H130" t="s">
        <v>5194</v>
      </c>
      <c r="I130" s="3">
        <v>340</v>
      </c>
      <c r="J130" t="s">
        <v>24</v>
      </c>
      <c r="K130" t="s">
        <v>25</v>
      </c>
      <c r="L130" s="3">
        <v>435</v>
      </c>
      <c r="M130" t="s">
        <v>308</v>
      </c>
      <c r="N130" s="2">
        <v>46282.858761574076</v>
      </c>
      <c r="O130" s="3">
        <v>340</v>
      </c>
      <c r="P130" t="s">
        <v>27</v>
      </c>
      <c r="Q130" s="3">
        <v>40</v>
      </c>
      <c r="R130" s="3" t="str">
        <f>IF(OR(G130="12R",G130="12L"),_xlfn.XLOOKUP(C130,DB!$A$2:$A$222,DB!$B$2:$B$222,""),IF(OR(G130="30L",G130="30R"),_xlfn.XLOOKUP(C130,DB!$A$2:$A$222,DB!$C$2:$C$222,""),""))</f>
        <v>ENEBA</v>
      </c>
      <c r="S130" s="3">
        <f t="shared" si="1"/>
        <v>20</v>
      </c>
      <c r="T130" s="3" t="str">
        <f>_xlfn.XLOOKUP(C130,DB!$A$2:$A$222,DB!$D$2:$D$222,"")</f>
        <v>Sector 3</v>
      </c>
    </row>
    <row r="131" spans="1:20" x14ac:dyDescent="0.2">
      <c r="A131" t="s">
        <v>483</v>
      </c>
      <c r="B131" t="s">
        <v>18</v>
      </c>
      <c r="C131" t="s">
        <v>48</v>
      </c>
      <c r="D131" t="s">
        <v>20</v>
      </c>
      <c r="E131" t="s">
        <v>1289</v>
      </c>
      <c r="F131" s="2">
        <v>46282.837094907409</v>
      </c>
      <c r="G131" t="s">
        <v>22</v>
      </c>
      <c r="H131" t="s">
        <v>5195</v>
      </c>
      <c r="I131" s="3">
        <v>360</v>
      </c>
      <c r="J131" t="s">
        <v>24</v>
      </c>
      <c r="K131" t="s">
        <v>25</v>
      </c>
      <c r="L131" s="3">
        <v>864</v>
      </c>
      <c r="M131" t="s">
        <v>52</v>
      </c>
      <c r="N131" s="2">
        <v>46282.880856481483</v>
      </c>
      <c r="O131" s="3">
        <v>360</v>
      </c>
      <c r="P131" t="s">
        <v>27</v>
      </c>
      <c r="Q131" s="3">
        <v>190</v>
      </c>
      <c r="R131" s="3" t="str">
        <f>IF(OR(G131="12R",G131="12L"),_xlfn.XLOOKUP(C131,DB!$A$2:$A$222,DB!$B$2:$B$222,""),IF(OR(G131="30L",G131="30R"),_xlfn.XLOOKUP(C131,DB!$A$2:$A$222,DB!$C$2:$C$222,""),""))</f>
        <v>UDGUV</v>
      </c>
      <c r="S131" s="3">
        <f t="shared" ref="S131:S194" si="2">HOUR(F131)</f>
        <v>20</v>
      </c>
      <c r="T131" s="3" t="str">
        <f>_xlfn.XLOOKUP(C131,DB!$A$2:$A$222,DB!$D$2:$D$222,"")</f>
        <v>Sector 2</v>
      </c>
    </row>
    <row r="132" spans="1:20" x14ac:dyDescent="0.2">
      <c r="A132" t="s">
        <v>2027</v>
      </c>
      <c r="B132" t="s">
        <v>18</v>
      </c>
      <c r="C132" t="s">
        <v>3676</v>
      </c>
      <c r="D132" t="s">
        <v>1435</v>
      </c>
      <c r="F132" s="2">
        <v>46282.837962962964</v>
      </c>
      <c r="G132" t="s">
        <v>22</v>
      </c>
      <c r="H132" t="s">
        <v>5196</v>
      </c>
      <c r="I132" s="3">
        <v>430</v>
      </c>
      <c r="J132" t="s">
        <v>24</v>
      </c>
      <c r="K132" t="s">
        <v>62</v>
      </c>
      <c r="L132" s="3">
        <v>533</v>
      </c>
      <c r="M132" t="s">
        <v>177</v>
      </c>
      <c r="N132" s="2">
        <v>46282.866296296299</v>
      </c>
      <c r="O132" s="3">
        <v>430</v>
      </c>
      <c r="P132" t="s">
        <v>27</v>
      </c>
      <c r="Q132" s="3">
        <v>40</v>
      </c>
      <c r="R132" s="3" t="str">
        <f>IF(OR(G132="12R",G132="12L"),_xlfn.XLOOKUP(C132,DB!$A$2:$A$222,DB!$B$2:$B$222,""),IF(OR(G132="30L",G132="30R"),_xlfn.XLOOKUP(C132,DB!$A$2:$A$222,DB!$C$2:$C$222,""),""))</f>
        <v>ENEBA</v>
      </c>
      <c r="S132" s="3">
        <f t="shared" si="2"/>
        <v>20</v>
      </c>
      <c r="T132" s="3" t="str">
        <f>_xlfn.XLOOKUP(C132,DB!$A$2:$A$222,DB!$D$2:$D$222,"")</f>
        <v>Sector 3</v>
      </c>
    </row>
    <row r="133" spans="1:20" x14ac:dyDescent="0.2">
      <c r="A133" t="s">
        <v>473</v>
      </c>
      <c r="B133" t="s">
        <v>18</v>
      </c>
      <c r="C133" t="s">
        <v>48</v>
      </c>
      <c r="D133" t="s">
        <v>49</v>
      </c>
      <c r="E133" t="s">
        <v>2159</v>
      </c>
      <c r="F133" s="2">
        <v>46282.838692129626</v>
      </c>
      <c r="G133" t="s">
        <v>22</v>
      </c>
      <c r="H133" t="s">
        <v>5197</v>
      </c>
      <c r="I133" s="3">
        <v>360</v>
      </c>
      <c r="J133" t="s">
        <v>24</v>
      </c>
      <c r="K133" t="s">
        <v>25</v>
      </c>
      <c r="L133" s="3">
        <v>881</v>
      </c>
      <c r="M133" t="s">
        <v>52</v>
      </c>
      <c r="N133" s="2">
        <v>46282.883414351854</v>
      </c>
      <c r="O133" s="3">
        <v>360</v>
      </c>
      <c r="P133" t="s">
        <v>27</v>
      </c>
      <c r="Q133" s="3">
        <v>190</v>
      </c>
      <c r="R133" s="3" t="str">
        <f>IF(OR(G133="12R",G133="12L"),_xlfn.XLOOKUP(C133,DB!$A$2:$A$222,DB!$B$2:$B$222,""),IF(OR(G133="30L",G133="30R"),_xlfn.XLOOKUP(C133,DB!$A$2:$A$222,DB!$C$2:$C$222,""),""))</f>
        <v>UDGUV</v>
      </c>
      <c r="S133" s="3">
        <f t="shared" si="2"/>
        <v>20</v>
      </c>
      <c r="T133" s="3" t="str">
        <f>_xlfn.XLOOKUP(C133,DB!$A$2:$A$222,DB!$D$2:$D$222,"")</f>
        <v>Sector 2</v>
      </c>
    </row>
    <row r="134" spans="1:20" x14ac:dyDescent="0.2">
      <c r="A134" t="s">
        <v>5198</v>
      </c>
      <c r="B134" t="s">
        <v>18</v>
      </c>
      <c r="C134" t="s">
        <v>5199</v>
      </c>
      <c r="D134" t="s">
        <v>2533</v>
      </c>
      <c r="F134" s="2">
        <v>46282.840370370373</v>
      </c>
      <c r="G134" t="s">
        <v>22</v>
      </c>
      <c r="H134" t="s">
        <v>5200</v>
      </c>
      <c r="I134" s="3">
        <v>340</v>
      </c>
      <c r="J134" t="s">
        <v>24</v>
      </c>
      <c r="K134" t="s">
        <v>62</v>
      </c>
      <c r="L134" s="3">
        <v>626</v>
      </c>
      <c r="M134" t="s">
        <v>5199</v>
      </c>
      <c r="N134" s="2">
        <v>46282.884293981479</v>
      </c>
      <c r="O134" s="3">
        <v>0</v>
      </c>
      <c r="P134" t="s">
        <v>27</v>
      </c>
      <c r="Q134" s="3">
        <v>40</v>
      </c>
      <c r="R134" s="3" t="str">
        <f>IF(OR(G134="12R",G134="12L"),_xlfn.XLOOKUP(C134,DB!$A$2:$A$222,DB!$B$2:$B$222,""),IF(OR(G134="30L",G134="30R"),_xlfn.XLOOKUP(C134,DB!$A$2:$A$222,DB!$C$2:$C$222,""),""))</f>
        <v/>
      </c>
      <c r="S134" s="3">
        <f t="shared" si="2"/>
        <v>20</v>
      </c>
      <c r="T134" s="3" t="str">
        <f>_xlfn.XLOOKUP(C134,DB!$A$2:$A$222,DB!$D$2:$D$222,"")</f>
        <v/>
      </c>
    </row>
    <row r="135" spans="1:20" x14ac:dyDescent="0.2">
      <c r="A135" t="s">
        <v>496</v>
      </c>
      <c r="B135" t="s">
        <v>18</v>
      </c>
      <c r="C135" t="s">
        <v>59</v>
      </c>
      <c r="D135" t="s">
        <v>65</v>
      </c>
      <c r="E135" t="s">
        <v>106</v>
      </c>
      <c r="F135" s="2">
        <v>46282.842581018522</v>
      </c>
      <c r="G135" t="s">
        <v>22</v>
      </c>
      <c r="H135" t="s">
        <v>5201</v>
      </c>
      <c r="I135" s="3">
        <v>380</v>
      </c>
      <c r="J135" t="s">
        <v>24</v>
      </c>
      <c r="K135" t="s">
        <v>25</v>
      </c>
      <c r="L135" s="3">
        <v>863</v>
      </c>
      <c r="M135" t="s">
        <v>52</v>
      </c>
      <c r="N135" s="2">
        <v>46282.887025462966</v>
      </c>
      <c r="O135" s="3">
        <v>380</v>
      </c>
      <c r="P135" t="s">
        <v>27</v>
      </c>
      <c r="Q135" s="3">
        <v>190</v>
      </c>
      <c r="R135" s="3" t="str">
        <f>IF(OR(G135="12R",G135="12L"),_xlfn.XLOOKUP(C135,DB!$A$2:$A$222,DB!$B$2:$B$222,""),IF(OR(G135="30L",G135="30R"),_xlfn.XLOOKUP(C135,DB!$A$2:$A$222,DB!$C$2:$C$222,""),""))</f>
        <v>UDGUV</v>
      </c>
      <c r="S135" s="3">
        <f t="shared" si="2"/>
        <v>20</v>
      </c>
      <c r="T135" s="3" t="str">
        <f>_xlfn.XLOOKUP(C135,DB!$A$2:$A$222,DB!$D$2:$D$222,"")</f>
        <v>Sector 2</v>
      </c>
    </row>
    <row r="136" spans="1:20" x14ac:dyDescent="0.2">
      <c r="A136" t="s">
        <v>487</v>
      </c>
      <c r="B136" t="s">
        <v>18</v>
      </c>
      <c r="C136" t="s">
        <v>136</v>
      </c>
      <c r="D136" t="s">
        <v>36</v>
      </c>
      <c r="E136" t="s">
        <v>1600</v>
      </c>
      <c r="F136" s="2">
        <v>46282.844363425924</v>
      </c>
      <c r="G136" t="s">
        <v>22</v>
      </c>
      <c r="H136" t="s">
        <v>5202</v>
      </c>
      <c r="I136" s="3">
        <v>380</v>
      </c>
      <c r="J136" t="s">
        <v>24</v>
      </c>
      <c r="K136" t="s">
        <v>25</v>
      </c>
      <c r="L136" s="3">
        <v>868</v>
      </c>
      <c r="M136" t="s">
        <v>52</v>
      </c>
      <c r="N136" s="2">
        <v>46282.889374999999</v>
      </c>
      <c r="O136" s="3">
        <v>380</v>
      </c>
      <c r="P136" t="s">
        <v>27</v>
      </c>
      <c r="Q136" s="3">
        <v>190</v>
      </c>
      <c r="R136" s="3" t="str">
        <f>IF(OR(G136="12R",G136="12L"),_xlfn.XLOOKUP(C136,DB!$A$2:$A$222,DB!$B$2:$B$222,""),IF(OR(G136="30L",G136="30R"),_xlfn.XLOOKUP(C136,DB!$A$2:$A$222,DB!$C$2:$C$222,""),""))</f>
        <v>UDGUV</v>
      </c>
      <c r="S136" s="3">
        <f t="shared" si="2"/>
        <v>20</v>
      </c>
      <c r="T136" s="3" t="str">
        <f>_xlfn.XLOOKUP(C136,DB!$A$2:$A$222,DB!$D$2:$D$222,"")</f>
        <v>Sector 2</v>
      </c>
    </row>
    <row r="137" spans="1:20" x14ac:dyDescent="0.2">
      <c r="A137" t="s">
        <v>395</v>
      </c>
      <c r="B137" t="s">
        <v>18</v>
      </c>
      <c r="C137" t="s">
        <v>396</v>
      </c>
      <c r="D137" t="s">
        <v>155</v>
      </c>
      <c r="E137" t="s">
        <v>820</v>
      </c>
      <c r="F137" s="2">
        <v>46282.84579861111</v>
      </c>
      <c r="G137" t="s">
        <v>22</v>
      </c>
      <c r="H137" t="s">
        <v>5203</v>
      </c>
      <c r="I137" s="3">
        <v>400</v>
      </c>
      <c r="J137" t="s">
        <v>24</v>
      </c>
      <c r="K137" t="s">
        <v>25</v>
      </c>
      <c r="L137" s="3">
        <v>531</v>
      </c>
      <c r="M137" t="s">
        <v>177</v>
      </c>
      <c r="N137" s="2">
        <v>46282.87327546296</v>
      </c>
      <c r="O137" s="3">
        <v>400</v>
      </c>
      <c r="P137" t="s">
        <v>27</v>
      </c>
      <c r="Q137" s="3">
        <v>40</v>
      </c>
      <c r="R137" s="3" t="str">
        <f>IF(OR(G137="12R",G137="12L"),_xlfn.XLOOKUP(C137,DB!$A$2:$A$222,DB!$B$2:$B$222,""),IF(OR(G137="30L",G137="30R"),_xlfn.XLOOKUP(C137,DB!$A$2:$A$222,DB!$C$2:$C$222,""),""))</f>
        <v>UDGUV</v>
      </c>
      <c r="S137" s="3">
        <f t="shared" si="2"/>
        <v>20</v>
      </c>
      <c r="T137" s="3" t="str">
        <f>_xlfn.XLOOKUP(C137,DB!$A$2:$A$222,DB!$D$2:$D$222,"")</f>
        <v>Sector 2</v>
      </c>
    </row>
    <row r="138" spans="1:20" x14ac:dyDescent="0.2">
      <c r="A138" t="s">
        <v>452</v>
      </c>
      <c r="B138" t="s">
        <v>18</v>
      </c>
      <c r="C138" t="s">
        <v>453</v>
      </c>
      <c r="D138" t="s">
        <v>165</v>
      </c>
      <c r="E138" t="s">
        <v>1831</v>
      </c>
      <c r="F138" s="2">
        <v>46282.847083333334</v>
      </c>
      <c r="G138" t="s">
        <v>22</v>
      </c>
      <c r="H138" t="s">
        <v>5204</v>
      </c>
      <c r="I138" s="3">
        <v>320</v>
      </c>
      <c r="J138" t="s">
        <v>24</v>
      </c>
      <c r="K138" t="s">
        <v>25</v>
      </c>
      <c r="L138" s="3">
        <v>890</v>
      </c>
      <c r="M138" t="s">
        <v>39</v>
      </c>
      <c r="N138" s="2">
        <v>46282.891782407409</v>
      </c>
      <c r="O138" s="3">
        <v>320</v>
      </c>
      <c r="P138" t="s">
        <v>27</v>
      </c>
      <c r="Q138" s="3">
        <v>190</v>
      </c>
      <c r="R138" s="3" t="str">
        <f>IF(OR(G138="12R",G138="12L"),_xlfn.XLOOKUP(C138,DB!$A$2:$A$222,DB!$B$2:$B$222,""),IF(OR(G138="30L",G138="30R"),_xlfn.XLOOKUP(C138,DB!$A$2:$A$222,DB!$C$2:$C$222,""),""))</f>
        <v>UDGUV</v>
      </c>
      <c r="S138" s="3">
        <f t="shared" si="2"/>
        <v>20</v>
      </c>
      <c r="T138" s="3" t="str">
        <f>_xlfn.XLOOKUP(C138,DB!$A$2:$A$222,DB!$D$2:$D$222,"")</f>
        <v>Sector 2</v>
      </c>
    </row>
    <row r="139" spans="1:20" x14ac:dyDescent="0.2">
      <c r="A139" t="s">
        <v>503</v>
      </c>
      <c r="B139" t="s">
        <v>18</v>
      </c>
      <c r="C139" t="s">
        <v>182</v>
      </c>
      <c r="D139" t="s">
        <v>165</v>
      </c>
      <c r="E139" t="s">
        <v>609</v>
      </c>
      <c r="F139" s="2">
        <v>46282.850451388891</v>
      </c>
      <c r="G139" t="s">
        <v>22</v>
      </c>
      <c r="H139" t="s">
        <v>5205</v>
      </c>
      <c r="I139" s="3">
        <v>350</v>
      </c>
      <c r="J139" t="s">
        <v>24</v>
      </c>
      <c r="K139" t="s">
        <v>25</v>
      </c>
      <c r="L139" s="3">
        <v>361</v>
      </c>
      <c r="M139" t="s">
        <v>4161</v>
      </c>
      <c r="N139" s="2">
        <v>46282.870439814818</v>
      </c>
      <c r="O139" s="3">
        <v>350</v>
      </c>
      <c r="P139" t="s">
        <v>27</v>
      </c>
      <c r="Q139" s="3">
        <v>40</v>
      </c>
      <c r="R139" s="3" t="str">
        <f>IF(OR(G139="12R",G139="12L"),_xlfn.XLOOKUP(C139,DB!$A$2:$A$222,DB!$B$2:$B$222,""),IF(OR(G139="30L",G139="30R"),_xlfn.XLOOKUP(C139,DB!$A$2:$A$222,DB!$C$2:$C$222,""),""))</f>
        <v>ENEBA</v>
      </c>
      <c r="S139" s="3">
        <f t="shared" si="2"/>
        <v>20</v>
      </c>
      <c r="T139" s="3" t="str">
        <f>_xlfn.XLOOKUP(C139,DB!$A$2:$A$222,DB!$D$2:$D$222,"")</f>
        <v>Sector 3</v>
      </c>
    </row>
    <row r="140" spans="1:20" x14ac:dyDescent="0.2">
      <c r="A140" t="s">
        <v>4287</v>
      </c>
      <c r="B140" t="s">
        <v>18</v>
      </c>
      <c r="C140" t="s">
        <v>83</v>
      </c>
      <c r="D140" t="s">
        <v>1619</v>
      </c>
      <c r="F140" s="2">
        <v>46282.853414351855</v>
      </c>
      <c r="G140" t="s">
        <v>22</v>
      </c>
      <c r="H140" t="s">
        <v>5206</v>
      </c>
      <c r="I140" s="3">
        <v>220</v>
      </c>
      <c r="J140" t="s">
        <v>24</v>
      </c>
      <c r="K140" t="s">
        <v>62</v>
      </c>
      <c r="L140" s="3">
        <v>340</v>
      </c>
      <c r="M140" t="s">
        <v>83</v>
      </c>
      <c r="N140" s="2">
        <v>46282.879756944443</v>
      </c>
      <c r="O140" s="3">
        <v>0</v>
      </c>
      <c r="P140" t="s">
        <v>27</v>
      </c>
      <c r="Q140" s="3">
        <v>30</v>
      </c>
      <c r="R140" s="3" t="str">
        <f>IF(OR(G140="12R",G140="12L"),_xlfn.XLOOKUP(C140,DB!$A$2:$A$222,DB!$B$2:$B$222,""),IF(OR(G140="30L",G140="30R"),_xlfn.XLOOKUP(C140,DB!$A$2:$A$222,DB!$C$2:$C$222,""),""))</f>
        <v>UDGUV</v>
      </c>
      <c r="S140" s="3">
        <f t="shared" si="2"/>
        <v>20</v>
      </c>
      <c r="T140" s="3" t="str">
        <f>_xlfn.XLOOKUP(C140,DB!$A$2:$A$222,DB!$D$2:$D$222,"")</f>
        <v>Sector 2</v>
      </c>
    </row>
    <row r="141" spans="1:20" x14ac:dyDescent="0.2">
      <c r="A141" t="s">
        <v>1134</v>
      </c>
      <c r="B141" t="s">
        <v>18</v>
      </c>
      <c r="C141" t="s">
        <v>59</v>
      </c>
      <c r="D141" t="s">
        <v>1136</v>
      </c>
      <c r="F141" s="2">
        <v>46282.856192129628</v>
      </c>
      <c r="G141" t="s">
        <v>22</v>
      </c>
      <c r="H141" t="s">
        <v>5207</v>
      </c>
      <c r="I141" s="3">
        <v>400</v>
      </c>
      <c r="J141" t="s">
        <v>24</v>
      </c>
      <c r="K141" t="s">
        <v>62</v>
      </c>
      <c r="L141" s="3">
        <v>883</v>
      </c>
      <c r="M141" t="s">
        <v>52</v>
      </c>
      <c r="N141" s="2">
        <v>46282.904340277775</v>
      </c>
      <c r="O141" s="3">
        <v>400</v>
      </c>
      <c r="P141" t="s">
        <v>27</v>
      </c>
      <c r="Q141" s="3">
        <v>30</v>
      </c>
      <c r="R141" s="3" t="str">
        <f>IF(OR(G141="12R",G141="12L"),_xlfn.XLOOKUP(C141,DB!$A$2:$A$222,DB!$B$2:$B$222,""),IF(OR(G141="30L",G141="30R"),_xlfn.XLOOKUP(C141,DB!$A$2:$A$222,DB!$C$2:$C$222,""),""))</f>
        <v>UDGUV</v>
      </c>
      <c r="S141" s="3">
        <f t="shared" si="2"/>
        <v>20</v>
      </c>
      <c r="T141" s="3" t="str">
        <f>_xlfn.XLOOKUP(C141,DB!$A$2:$A$222,DB!$D$2:$D$222,"")</f>
        <v>Sector 2</v>
      </c>
    </row>
    <row r="142" spans="1:20" x14ac:dyDescent="0.2">
      <c r="A142" t="s">
        <v>462</v>
      </c>
      <c r="B142" t="s">
        <v>18</v>
      </c>
      <c r="C142" t="s">
        <v>463</v>
      </c>
      <c r="D142" t="s">
        <v>36</v>
      </c>
      <c r="E142" t="s">
        <v>3313</v>
      </c>
      <c r="F142" s="2">
        <v>46282.861018518517</v>
      </c>
      <c r="G142" t="s">
        <v>22</v>
      </c>
      <c r="H142" t="s">
        <v>1208</v>
      </c>
      <c r="I142" s="3">
        <v>370</v>
      </c>
      <c r="J142" t="s">
        <v>24</v>
      </c>
      <c r="K142" t="s">
        <v>25</v>
      </c>
      <c r="L142" s="3">
        <v>136</v>
      </c>
      <c r="M142" t="s">
        <v>45</v>
      </c>
      <c r="N142" s="2">
        <v>46282.870474537034</v>
      </c>
      <c r="O142" s="3">
        <v>253</v>
      </c>
      <c r="P142" t="s">
        <v>27</v>
      </c>
      <c r="Q142" s="3">
        <v>190</v>
      </c>
      <c r="R142" s="3" t="str">
        <f>IF(OR(G142="12R",G142="12L"),_xlfn.XLOOKUP(C142,DB!$A$2:$A$222,DB!$B$2:$B$222,""),IF(OR(G142="30L",G142="30R"),_xlfn.XLOOKUP(C142,DB!$A$2:$A$222,DB!$C$2:$C$222,""),""))</f>
        <v>OMSUK</v>
      </c>
      <c r="S142" s="3">
        <f t="shared" si="2"/>
        <v>20</v>
      </c>
      <c r="T142" s="3" t="str">
        <f>_xlfn.XLOOKUP(C142,DB!$A$2:$A$222,DB!$D$2:$D$222,"")</f>
        <v>Sector 3</v>
      </c>
    </row>
    <row r="143" spans="1:20" x14ac:dyDescent="0.2">
      <c r="A143" t="s">
        <v>1249</v>
      </c>
      <c r="B143" t="s">
        <v>18</v>
      </c>
      <c r="C143" t="s">
        <v>19</v>
      </c>
      <c r="D143" t="s">
        <v>36</v>
      </c>
      <c r="E143" t="s">
        <v>2954</v>
      </c>
      <c r="F143" s="2">
        <v>46282.862083333333</v>
      </c>
      <c r="G143" t="s">
        <v>22</v>
      </c>
      <c r="H143" t="s">
        <v>5208</v>
      </c>
      <c r="I143" s="3">
        <v>380</v>
      </c>
      <c r="J143" t="s">
        <v>24</v>
      </c>
      <c r="K143" t="s">
        <v>25</v>
      </c>
      <c r="L143" s="3">
        <v>882</v>
      </c>
      <c r="M143" t="s">
        <v>267</v>
      </c>
      <c r="N143" s="2">
        <v>46282.907685185186</v>
      </c>
      <c r="O143" s="3">
        <v>380</v>
      </c>
      <c r="P143" t="s">
        <v>27</v>
      </c>
      <c r="Q143" s="3">
        <v>190</v>
      </c>
      <c r="R143" s="3" t="str">
        <f>IF(OR(G143="12R",G143="12L"),_xlfn.XLOOKUP(C143,DB!$A$2:$A$222,DB!$B$2:$B$222,""),IF(OR(G143="30L",G143="30R"),_xlfn.XLOOKUP(C143,DB!$A$2:$A$222,DB!$C$2:$C$222,""),""))</f>
        <v>UDGUV</v>
      </c>
      <c r="S143" s="3">
        <f t="shared" si="2"/>
        <v>20</v>
      </c>
      <c r="T143" s="3" t="str">
        <f>_xlfn.XLOOKUP(C143,DB!$A$2:$A$222,DB!$D$2:$D$222,"")</f>
        <v>Sector 2</v>
      </c>
    </row>
    <row r="144" spans="1:20" x14ac:dyDescent="0.2">
      <c r="A144" t="s">
        <v>5209</v>
      </c>
      <c r="B144" t="s">
        <v>18</v>
      </c>
      <c r="C144" t="s">
        <v>361</v>
      </c>
      <c r="D144" t="s">
        <v>49</v>
      </c>
      <c r="E144" t="s">
        <v>3672</v>
      </c>
      <c r="F144" s="2">
        <v>46282.86278935185</v>
      </c>
      <c r="G144" t="s">
        <v>22</v>
      </c>
      <c r="H144" t="s">
        <v>5210</v>
      </c>
      <c r="I144" s="3">
        <v>380</v>
      </c>
      <c r="J144" t="s">
        <v>24</v>
      </c>
      <c r="K144" t="s">
        <v>216</v>
      </c>
      <c r="L144" s="3">
        <v>529</v>
      </c>
      <c r="M144" t="s">
        <v>177</v>
      </c>
      <c r="N144" s="2">
        <v>46282.88994212963</v>
      </c>
      <c r="O144" s="3">
        <v>380</v>
      </c>
      <c r="P144" t="s">
        <v>27</v>
      </c>
      <c r="Q144" s="3">
        <v>40</v>
      </c>
      <c r="R144" s="3" t="str">
        <f>IF(OR(G144="12R",G144="12L"),_xlfn.XLOOKUP(C144,DB!$A$2:$A$222,DB!$B$2:$B$222,""),IF(OR(G144="30L",G144="30R"),_xlfn.XLOOKUP(C144,DB!$A$2:$A$222,DB!$C$2:$C$222,""),""))</f>
        <v>UDGUV</v>
      </c>
      <c r="S144" s="3">
        <f t="shared" si="2"/>
        <v>20</v>
      </c>
      <c r="T144" s="3" t="str">
        <f>_xlfn.XLOOKUP(C144,DB!$A$2:$A$222,DB!$D$2:$D$222,"")</f>
        <v>Sector 2</v>
      </c>
    </row>
    <row r="145" spans="1:20" x14ac:dyDescent="0.2">
      <c r="A145" t="s">
        <v>499</v>
      </c>
      <c r="B145" t="s">
        <v>18</v>
      </c>
      <c r="C145" t="s">
        <v>48</v>
      </c>
      <c r="D145" t="s">
        <v>20</v>
      </c>
      <c r="E145" t="s">
        <v>450</v>
      </c>
      <c r="F145" s="2">
        <v>46282.863634259258</v>
      </c>
      <c r="G145" t="s">
        <v>22</v>
      </c>
      <c r="H145" t="s">
        <v>5211</v>
      </c>
      <c r="I145" s="3">
        <v>360</v>
      </c>
      <c r="J145" t="s">
        <v>24</v>
      </c>
      <c r="K145" t="s">
        <v>25</v>
      </c>
      <c r="L145" s="3">
        <v>876</v>
      </c>
      <c r="M145" t="s">
        <v>52</v>
      </c>
      <c r="N145" s="2">
        <v>46282.908206018517</v>
      </c>
      <c r="O145" s="3">
        <v>360</v>
      </c>
      <c r="P145" t="s">
        <v>27</v>
      </c>
      <c r="Q145" s="3">
        <v>190</v>
      </c>
      <c r="R145" s="3" t="str">
        <f>IF(OR(G145="12R",G145="12L"),_xlfn.XLOOKUP(C145,DB!$A$2:$A$222,DB!$B$2:$B$222,""),IF(OR(G145="30L",G145="30R"),_xlfn.XLOOKUP(C145,DB!$A$2:$A$222,DB!$C$2:$C$222,""),""))</f>
        <v>UDGUV</v>
      </c>
      <c r="S145" s="3">
        <f t="shared" si="2"/>
        <v>20</v>
      </c>
      <c r="T145" s="3" t="str">
        <f>_xlfn.XLOOKUP(C145,DB!$A$2:$A$222,DB!$D$2:$D$222,"")</f>
        <v>Sector 2</v>
      </c>
    </row>
    <row r="146" spans="1:20" x14ac:dyDescent="0.2">
      <c r="A146" t="s">
        <v>5212</v>
      </c>
      <c r="B146" t="s">
        <v>18</v>
      </c>
      <c r="C146" t="s">
        <v>513</v>
      </c>
      <c r="D146" t="s">
        <v>36</v>
      </c>
      <c r="E146" t="s">
        <v>5213</v>
      </c>
      <c r="F146" s="2">
        <v>46282.865335648145</v>
      </c>
      <c r="G146" t="s">
        <v>22</v>
      </c>
      <c r="H146" t="s">
        <v>5214</v>
      </c>
      <c r="I146" s="3">
        <v>320</v>
      </c>
      <c r="J146" t="s">
        <v>24</v>
      </c>
      <c r="K146" t="s">
        <v>25</v>
      </c>
      <c r="L146" s="3">
        <v>270</v>
      </c>
      <c r="M146" t="s">
        <v>516</v>
      </c>
      <c r="N146" s="2">
        <v>46282.881736111114</v>
      </c>
      <c r="O146" s="3">
        <v>380</v>
      </c>
      <c r="P146" t="s">
        <v>27</v>
      </c>
      <c r="Q146" s="3">
        <v>190</v>
      </c>
      <c r="R146" s="3" t="str">
        <f>IF(OR(G146="12R",G146="12L"),_xlfn.XLOOKUP(C146,DB!$A$2:$A$222,DB!$B$2:$B$222,""),IF(OR(G146="30L",G146="30R"),_xlfn.XLOOKUP(C146,DB!$A$2:$A$222,DB!$C$2:$C$222,""),""))</f>
        <v>CZM</v>
      </c>
      <c r="S146" s="3">
        <f t="shared" si="2"/>
        <v>20</v>
      </c>
      <c r="T146" s="3" t="str">
        <f>_xlfn.XLOOKUP(C146,DB!$A$2:$A$222,DB!$D$2:$D$222,"")</f>
        <v>Sector 7</v>
      </c>
    </row>
    <row r="147" spans="1:20" x14ac:dyDescent="0.2">
      <c r="A147" t="s">
        <v>1219</v>
      </c>
      <c r="B147" t="s">
        <v>18</v>
      </c>
      <c r="C147" t="s">
        <v>35</v>
      </c>
      <c r="D147" t="s">
        <v>65</v>
      </c>
      <c r="E147" t="s">
        <v>1220</v>
      </c>
      <c r="F147" s="2">
        <v>46282.86681712963</v>
      </c>
      <c r="G147" t="s">
        <v>22</v>
      </c>
      <c r="H147" t="s">
        <v>5215</v>
      </c>
      <c r="I147" s="3">
        <v>380</v>
      </c>
      <c r="J147" t="s">
        <v>24</v>
      </c>
      <c r="K147" t="s">
        <v>25</v>
      </c>
      <c r="L147" s="3">
        <v>858</v>
      </c>
      <c r="M147" t="s">
        <v>39</v>
      </c>
      <c r="N147" s="2">
        <v>46282.909386574072</v>
      </c>
      <c r="O147" s="3">
        <v>380</v>
      </c>
      <c r="P147" t="s">
        <v>27</v>
      </c>
      <c r="Q147" s="3">
        <v>190</v>
      </c>
      <c r="R147" s="3" t="str">
        <f>IF(OR(G147="12R",G147="12L"),_xlfn.XLOOKUP(C147,DB!$A$2:$A$222,DB!$B$2:$B$222,""),IF(OR(G147="30L",G147="30R"),_xlfn.XLOOKUP(C147,DB!$A$2:$A$222,DB!$C$2:$C$222,""),""))</f>
        <v>UDGUV</v>
      </c>
      <c r="S147" s="3">
        <f t="shared" si="2"/>
        <v>20</v>
      </c>
      <c r="T147" s="3" t="str">
        <f>_xlfn.XLOOKUP(C147,DB!$A$2:$A$222,DB!$D$2:$D$222,"")</f>
        <v>Sector 2</v>
      </c>
    </row>
    <row r="148" spans="1:20" x14ac:dyDescent="0.2">
      <c r="A148" t="s">
        <v>1239</v>
      </c>
      <c r="B148" t="s">
        <v>18</v>
      </c>
      <c r="C148" t="s">
        <v>298</v>
      </c>
      <c r="D148" t="s">
        <v>73</v>
      </c>
      <c r="E148" t="s">
        <v>5216</v>
      </c>
      <c r="F148" s="2">
        <v>46282.8674537037</v>
      </c>
      <c r="G148" t="s">
        <v>22</v>
      </c>
      <c r="H148" t="s">
        <v>2569</v>
      </c>
      <c r="I148" s="3">
        <v>390</v>
      </c>
      <c r="J148" t="s">
        <v>24</v>
      </c>
      <c r="K148" t="s">
        <v>25</v>
      </c>
      <c r="L148" s="3">
        <v>359</v>
      </c>
      <c r="M148" t="s">
        <v>33</v>
      </c>
      <c r="N148" s="2">
        <v>46282.887592592589</v>
      </c>
      <c r="O148" s="3">
        <v>390</v>
      </c>
      <c r="P148" t="s">
        <v>27</v>
      </c>
      <c r="Q148" s="3">
        <v>40</v>
      </c>
      <c r="R148" s="3" t="str">
        <f>IF(OR(G148="12R",G148="12L"),_xlfn.XLOOKUP(C148,DB!$A$2:$A$222,DB!$B$2:$B$222,""),IF(OR(G148="30L",G148="30R"),_xlfn.XLOOKUP(C148,DB!$A$2:$A$222,DB!$C$2:$C$222,""),""))</f>
        <v>OMSUK</v>
      </c>
      <c r="S148" s="3">
        <f t="shared" si="2"/>
        <v>20</v>
      </c>
      <c r="T148" s="3" t="str">
        <f>_xlfn.XLOOKUP(C148,DB!$A$2:$A$222,DB!$D$2:$D$222,"")</f>
        <v>Sector 3</v>
      </c>
    </row>
    <row r="149" spans="1:20" x14ac:dyDescent="0.2">
      <c r="A149" t="s">
        <v>560</v>
      </c>
      <c r="B149" t="s">
        <v>18</v>
      </c>
      <c r="C149" t="s">
        <v>310</v>
      </c>
      <c r="D149" t="s">
        <v>36</v>
      </c>
      <c r="E149" t="s">
        <v>5217</v>
      </c>
      <c r="F149" s="2">
        <v>46282.872488425928</v>
      </c>
      <c r="G149" t="s">
        <v>22</v>
      </c>
      <c r="H149" t="s">
        <v>312</v>
      </c>
      <c r="I149" s="3">
        <v>370</v>
      </c>
      <c r="J149" t="s">
        <v>24</v>
      </c>
      <c r="K149" t="s">
        <v>25</v>
      </c>
      <c r="L149" s="3">
        <v>136</v>
      </c>
      <c r="M149" t="s">
        <v>45</v>
      </c>
      <c r="N149" s="2">
        <v>46282.882037037038</v>
      </c>
      <c r="O149" s="3">
        <v>262</v>
      </c>
      <c r="P149" t="s">
        <v>27</v>
      </c>
      <c r="Q149" s="3">
        <v>190</v>
      </c>
      <c r="R149" s="3" t="str">
        <f>IF(OR(G149="12R",G149="12L"),_xlfn.XLOOKUP(C149,DB!$A$2:$A$222,DB!$B$2:$B$222,""),IF(OR(G149="30L",G149="30R"),_xlfn.XLOOKUP(C149,DB!$A$2:$A$222,DB!$C$2:$C$222,""),""))</f>
        <v>NUDAL</v>
      </c>
      <c r="S149" s="3">
        <f t="shared" si="2"/>
        <v>20</v>
      </c>
      <c r="T149" s="3" t="str">
        <f>_xlfn.XLOOKUP(C149,DB!$A$2:$A$222,DB!$D$2:$D$222,"")</f>
        <v>Sector 3</v>
      </c>
    </row>
    <row r="150" spans="1:20" x14ac:dyDescent="0.2">
      <c r="A150" t="s">
        <v>520</v>
      </c>
      <c r="B150" t="s">
        <v>18</v>
      </c>
      <c r="C150" t="s">
        <v>521</v>
      </c>
      <c r="D150" t="s">
        <v>36</v>
      </c>
      <c r="E150" t="s">
        <v>5218</v>
      </c>
      <c r="F150" s="2">
        <v>46282.87537037037</v>
      </c>
      <c r="G150" t="s">
        <v>22</v>
      </c>
      <c r="H150" t="s">
        <v>5219</v>
      </c>
      <c r="I150" s="3">
        <v>330</v>
      </c>
      <c r="J150" t="s">
        <v>24</v>
      </c>
      <c r="K150" t="s">
        <v>25</v>
      </c>
      <c r="L150" s="3">
        <v>204</v>
      </c>
      <c r="M150" t="s">
        <v>3286</v>
      </c>
      <c r="N150" s="2">
        <v>46282.888159722221</v>
      </c>
      <c r="O150" s="3">
        <v>289</v>
      </c>
      <c r="P150" t="s">
        <v>27</v>
      </c>
      <c r="Q150" s="3">
        <v>190</v>
      </c>
      <c r="R150" s="3" t="str">
        <f>IF(OR(G150="12R",G150="12L"),_xlfn.XLOOKUP(C150,DB!$A$2:$A$222,DB!$B$2:$B$222,""),IF(OR(G150="30L",G150="30R"),_xlfn.XLOOKUP(C150,DB!$A$2:$A$222,DB!$C$2:$C$222,""),""))</f>
        <v>CZM</v>
      </c>
      <c r="S150" s="3">
        <f t="shared" si="2"/>
        <v>21</v>
      </c>
      <c r="T150" s="3" t="str">
        <f>_xlfn.XLOOKUP(C150,DB!$A$2:$A$222,DB!$D$2:$D$222,"")</f>
        <v>Sector 7</v>
      </c>
    </row>
    <row r="151" spans="1:20" x14ac:dyDescent="0.2">
      <c r="A151" t="s">
        <v>1243</v>
      </c>
      <c r="B151" t="s">
        <v>18</v>
      </c>
      <c r="C151" t="s">
        <v>48</v>
      </c>
      <c r="D151" t="s">
        <v>49</v>
      </c>
      <c r="E151" t="s">
        <v>474</v>
      </c>
      <c r="F151" s="2">
        <v>46282.876296296294</v>
      </c>
      <c r="G151" t="s">
        <v>22</v>
      </c>
      <c r="H151" t="s">
        <v>5220</v>
      </c>
      <c r="I151" s="3">
        <v>360</v>
      </c>
      <c r="J151" t="s">
        <v>24</v>
      </c>
      <c r="K151" t="s">
        <v>25</v>
      </c>
      <c r="L151" s="3">
        <v>869</v>
      </c>
      <c r="M151" t="s">
        <v>52</v>
      </c>
      <c r="N151" s="2">
        <v>46282.920300925929</v>
      </c>
      <c r="O151" s="3">
        <v>360</v>
      </c>
      <c r="P151" t="s">
        <v>27</v>
      </c>
      <c r="Q151" s="3">
        <v>190</v>
      </c>
      <c r="R151" s="3" t="str">
        <f>IF(OR(G151="12R",G151="12L"),_xlfn.XLOOKUP(C151,DB!$A$2:$A$222,DB!$B$2:$B$222,""),IF(OR(G151="30L",G151="30R"),_xlfn.XLOOKUP(C151,DB!$A$2:$A$222,DB!$C$2:$C$222,""),""))</f>
        <v>UDGUV</v>
      </c>
      <c r="S151" s="3">
        <f t="shared" si="2"/>
        <v>21</v>
      </c>
      <c r="T151" s="3" t="str">
        <f>_xlfn.XLOOKUP(C151,DB!$A$2:$A$222,DB!$D$2:$D$222,"")</f>
        <v>Sector 2</v>
      </c>
    </row>
    <row r="152" spans="1:20" x14ac:dyDescent="0.2">
      <c r="A152" t="s">
        <v>535</v>
      </c>
      <c r="B152" t="s">
        <v>18</v>
      </c>
      <c r="C152" t="s">
        <v>173</v>
      </c>
      <c r="D152" t="s">
        <v>20</v>
      </c>
      <c r="E152" t="s">
        <v>2376</v>
      </c>
      <c r="F152" s="2">
        <v>46282.876956018517</v>
      </c>
      <c r="G152" t="s">
        <v>22</v>
      </c>
      <c r="H152" t="s">
        <v>5221</v>
      </c>
      <c r="I152" s="3">
        <v>380</v>
      </c>
      <c r="J152" t="s">
        <v>24</v>
      </c>
      <c r="K152" t="s">
        <v>25</v>
      </c>
      <c r="L152" s="3">
        <v>549</v>
      </c>
      <c r="M152" t="s">
        <v>177</v>
      </c>
      <c r="N152" s="2">
        <v>46282.904374999998</v>
      </c>
      <c r="O152" s="3">
        <v>320</v>
      </c>
      <c r="P152" t="s">
        <v>27</v>
      </c>
      <c r="Q152" s="3">
        <v>40</v>
      </c>
      <c r="R152" s="3" t="str">
        <f>IF(OR(G152="12R",G152="12L"),_xlfn.XLOOKUP(C152,DB!$A$2:$A$222,DB!$B$2:$B$222,""),IF(OR(G152="30L",G152="30R"),_xlfn.XLOOKUP(C152,DB!$A$2:$A$222,DB!$C$2:$C$222,""),""))</f>
        <v>ENEBA</v>
      </c>
      <c r="S152" s="3">
        <f t="shared" si="2"/>
        <v>21</v>
      </c>
      <c r="T152" s="3" t="str">
        <f>_xlfn.XLOOKUP(C152,DB!$A$2:$A$222,DB!$D$2:$D$222,"")</f>
        <v>Sector 3</v>
      </c>
    </row>
    <row r="153" spans="1:20" x14ac:dyDescent="0.2">
      <c r="A153" t="s">
        <v>550</v>
      </c>
      <c r="B153" t="s">
        <v>18</v>
      </c>
      <c r="C153" t="s">
        <v>551</v>
      </c>
      <c r="D153" t="s">
        <v>30</v>
      </c>
      <c r="E153" t="s">
        <v>3843</v>
      </c>
      <c r="F153" s="2">
        <v>46282.88108796296</v>
      </c>
      <c r="G153" t="s">
        <v>22</v>
      </c>
      <c r="H153" t="s">
        <v>5222</v>
      </c>
      <c r="I153" s="3">
        <v>360</v>
      </c>
      <c r="J153" t="s">
        <v>24</v>
      </c>
      <c r="K153" t="s">
        <v>25</v>
      </c>
      <c r="L153" s="3">
        <v>435</v>
      </c>
      <c r="M153" t="s">
        <v>308</v>
      </c>
      <c r="N153" s="2">
        <v>46282.905347222222</v>
      </c>
      <c r="O153" s="3">
        <v>360</v>
      </c>
      <c r="P153" t="s">
        <v>27</v>
      </c>
      <c r="Q153" s="3">
        <v>40</v>
      </c>
      <c r="R153" s="3" t="str">
        <f>IF(OR(G153="12R",G153="12L"),_xlfn.XLOOKUP(C153,DB!$A$2:$A$222,DB!$B$2:$B$222,""),IF(OR(G153="30L",G153="30R"),_xlfn.XLOOKUP(C153,DB!$A$2:$A$222,DB!$C$2:$C$222,""),""))</f>
        <v>OMSUK</v>
      </c>
      <c r="S153" s="3">
        <f t="shared" si="2"/>
        <v>21</v>
      </c>
      <c r="T153" s="3" t="str">
        <f>_xlfn.XLOOKUP(C153,DB!$A$2:$A$222,DB!$D$2:$D$222,"")</f>
        <v>Sector 3</v>
      </c>
    </row>
    <row r="154" spans="1:20" x14ac:dyDescent="0.2">
      <c r="A154" t="s">
        <v>1332</v>
      </c>
      <c r="B154" t="s">
        <v>18</v>
      </c>
      <c r="C154" t="s">
        <v>54</v>
      </c>
      <c r="D154" t="s">
        <v>421</v>
      </c>
      <c r="E154" t="s">
        <v>1333</v>
      </c>
      <c r="F154" s="2">
        <v>46282.882407407407</v>
      </c>
      <c r="G154" t="s">
        <v>22</v>
      </c>
      <c r="H154" t="s">
        <v>5223</v>
      </c>
      <c r="I154" s="3">
        <v>390</v>
      </c>
      <c r="J154" t="s">
        <v>24</v>
      </c>
      <c r="K154" t="s">
        <v>25</v>
      </c>
      <c r="L154" s="3">
        <v>136</v>
      </c>
      <c r="M154" t="s">
        <v>45</v>
      </c>
      <c r="N154" s="2">
        <v>46282.89167824074</v>
      </c>
      <c r="O154" s="3">
        <v>254</v>
      </c>
      <c r="P154" t="s">
        <v>46</v>
      </c>
      <c r="Q154" s="3">
        <v>190</v>
      </c>
      <c r="R154" s="3" t="str">
        <f>IF(OR(G154="12R",G154="12L"),_xlfn.XLOOKUP(C154,DB!$A$2:$A$222,DB!$B$2:$B$222,""),IF(OR(G154="30L",G154="30R"),_xlfn.XLOOKUP(C154,DB!$A$2:$A$222,DB!$C$2:$C$222,""),""))</f>
        <v>NUDAL</v>
      </c>
      <c r="S154" s="3">
        <f t="shared" si="2"/>
        <v>21</v>
      </c>
      <c r="T154" s="3" t="str">
        <f>_xlfn.XLOOKUP(C154,DB!$A$2:$A$222,DB!$D$2:$D$222,"")</f>
        <v>Sector 3</v>
      </c>
    </row>
    <row r="155" spans="1:20" x14ac:dyDescent="0.2">
      <c r="A155" t="s">
        <v>1261</v>
      </c>
      <c r="B155" t="s">
        <v>18</v>
      </c>
      <c r="C155" t="s">
        <v>529</v>
      </c>
      <c r="D155" t="s">
        <v>30</v>
      </c>
      <c r="E155" t="s">
        <v>5224</v>
      </c>
      <c r="F155" s="2">
        <v>46282.884120370371</v>
      </c>
      <c r="G155" t="s">
        <v>22</v>
      </c>
      <c r="H155" t="s">
        <v>5225</v>
      </c>
      <c r="I155" s="3">
        <v>340</v>
      </c>
      <c r="J155" t="s">
        <v>24</v>
      </c>
      <c r="K155" t="s">
        <v>25</v>
      </c>
      <c r="L155" s="3">
        <v>524</v>
      </c>
      <c r="M155" t="s">
        <v>5226</v>
      </c>
      <c r="N155" s="2">
        <v>46282.911469907405</v>
      </c>
      <c r="O155" s="3">
        <v>320</v>
      </c>
      <c r="P155" t="s">
        <v>27</v>
      </c>
      <c r="Q155" s="3">
        <v>40</v>
      </c>
      <c r="R155" s="3" t="str">
        <f>IF(OR(G155="12R",G155="12L"),_xlfn.XLOOKUP(C155,DB!$A$2:$A$222,DB!$B$2:$B$222,""),IF(OR(G155="30L",G155="30R"),_xlfn.XLOOKUP(C155,DB!$A$2:$A$222,DB!$C$2:$C$222,""),""))</f>
        <v>UDGUV</v>
      </c>
      <c r="S155" s="3">
        <f t="shared" si="2"/>
        <v>21</v>
      </c>
      <c r="T155" s="3" t="str">
        <f>_xlfn.XLOOKUP(C155,DB!$A$2:$A$222,DB!$D$2:$D$222,"")</f>
        <v>Sector 2</v>
      </c>
    </row>
    <row r="156" spans="1:20" x14ac:dyDescent="0.2">
      <c r="A156" t="s">
        <v>542</v>
      </c>
      <c r="B156" t="s">
        <v>18</v>
      </c>
      <c r="C156" t="s">
        <v>543</v>
      </c>
      <c r="D156" t="s">
        <v>165</v>
      </c>
      <c r="E156" t="s">
        <v>5227</v>
      </c>
      <c r="F156" s="2">
        <v>46282.886111111111</v>
      </c>
      <c r="G156" t="s">
        <v>22</v>
      </c>
      <c r="H156" t="s">
        <v>5228</v>
      </c>
      <c r="I156" s="3">
        <v>340</v>
      </c>
      <c r="J156" t="s">
        <v>24</v>
      </c>
      <c r="K156" t="s">
        <v>25</v>
      </c>
      <c r="L156" s="3">
        <v>516</v>
      </c>
      <c r="M156" t="s">
        <v>5229</v>
      </c>
      <c r="N156" s="2">
        <v>46282.912523148145</v>
      </c>
      <c r="O156" s="3">
        <v>300</v>
      </c>
      <c r="P156" t="s">
        <v>27</v>
      </c>
      <c r="Q156" s="3">
        <v>40</v>
      </c>
      <c r="R156" s="3" t="str">
        <f>IF(OR(G156="12R",G156="12L"),_xlfn.XLOOKUP(C156,DB!$A$2:$A$222,DB!$B$2:$B$222,""),IF(OR(G156="30L",G156="30R"),_xlfn.XLOOKUP(C156,DB!$A$2:$A$222,DB!$C$2:$C$222,""),""))</f>
        <v>OMSUK</v>
      </c>
      <c r="S156" s="3">
        <f t="shared" si="2"/>
        <v>21</v>
      </c>
      <c r="T156" s="3" t="str">
        <f>_xlfn.XLOOKUP(C156,DB!$A$2:$A$222,DB!$D$2:$D$222,"")</f>
        <v>Sector 3</v>
      </c>
    </row>
    <row r="157" spans="1:20" x14ac:dyDescent="0.2">
      <c r="A157" t="s">
        <v>528</v>
      </c>
      <c r="B157" t="s">
        <v>18</v>
      </c>
      <c r="C157" t="s">
        <v>529</v>
      </c>
      <c r="D157" t="s">
        <v>49</v>
      </c>
      <c r="E157" t="s">
        <v>5230</v>
      </c>
      <c r="F157" s="2">
        <v>46282.88795138889</v>
      </c>
      <c r="G157" t="s">
        <v>22</v>
      </c>
      <c r="H157" t="s">
        <v>5231</v>
      </c>
      <c r="I157" s="3">
        <v>340</v>
      </c>
      <c r="J157" t="s">
        <v>24</v>
      </c>
      <c r="K157" t="s">
        <v>25</v>
      </c>
      <c r="L157" s="3">
        <v>506</v>
      </c>
      <c r="M157" t="s">
        <v>2984</v>
      </c>
      <c r="N157" s="2">
        <v>46282.915856481479</v>
      </c>
      <c r="O157" s="3">
        <v>280</v>
      </c>
      <c r="P157" t="s">
        <v>27</v>
      </c>
      <c r="Q157" s="3">
        <v>40</v>
      </c>
      <c r="R157" s="3" t="str">
        <f>IF(OR(G157="12R",G157="12L"),_xlfn.XLOOKUP(C157,DB!$A$2:$A$222,DB!$B$2:$B$222,""),IF(OR(G157="30L",G157="30R"),_xlfn.XLOOKUP(C157,DB!$A$2:$A$222,DB!$C$2:$C$222,""),""))</f>
        <v>UDGUV</v>
      </c>
      <c r="S157" s="3">
        <f t="shared" si="2"/>
        <v>21</v>
      </c>
      <c r="T157" s="3" t="str">
        <f>_xlfn.XLOOKUP(C157,DB!$A$2:$A$222,DB!$D$2:$D$222,"")</f>
        <v>Sector 2</v>
      </c>
    </row>
    <row r="158" spans="1:20" x14ac:dyDescent="0.2">
      <c r="A158" t="s">
        <v>3408</v>
      </c>
      <c r="B158" t="s">
        <v>18</v>
      </c>
      <c r="C158" t="s">
        <v>249</v>
      </c>
      <c r="D158" t="s">
        <v>73</v>
      </c>
      <c r="E158" t="s">
        <v>1137</v>
      </c>
      <c r="F158" s="2">
        <v>46282.888981481483</v>
      </c>
      <c r="G158" t="s">
        <v>22</v>
      </c>
      <c r="H158" t="s">
        <v>5232</v>
      </c>
      <c r="I158" s="3">
        <v>330</v>
      </c>
      <c r="J158" t="s">
        <v>24</v>
      </c>
      <c r="K158" t="s">
        <v>25</v>
      </c>
      <c r="L158" s="3">
        <v>136</v>
      </c>
      <c r="M158" t="s">
        <v>45</v>
      </c>
      <c r="N158" s="2">
        <v>46282.898668981485</v>
      </c>
      <c r="O158" s="3">
        <v>205</v>
      </c>
      <c r="P158" t="s">
        <v>27</v>
      </c>
      <c r="Q158" s="3">
        <v>190</v>
      </c>
      <c r="R158" s="3" t="str">
        <f>IF(OR(G158="12R",G158="12L"),_xlfn.XLOOKUP(C158,DB!$A$2:$A$222,DB!$B$2:$B$222,""),IF(OR(G158="30L",G158="30R"),_xlfn.XLOOKUP(C158,DB!$A$2:$A$222,DB!$C$2:$C$222,""),""))</f>
        <v>OMSUK</v>
      </c>
      <c r="S158" s="3">
        <f t="shared" si="2"/>
        <v>21</v>
      </c>
      <c r="T158" s="3" t="str">
        <f>_xlfn.XLOOKUP(C158,DB!$A$2:$A$222,DB!$D$2:$D$222,"")</f>
        <v>Sector 3</v>
      </c>
    </row>
    <row r="159" spans="1:20" x14ac:dyDescent="0.2">
      <c r="A159" t="s">
        <v>575</v>
      </c>
      <c r="B159" t="s">
        <v>18</v>
      </c>
      <c r="C159" t="s">
        <v>95</v>
      </c>
      <c r="D159" t="s">
        <v>65</v>
      </c>
      <c r="E159" t="s">
        <v>874</v>
      </c>
      <c r="F159" s="2">
        <v>46282.891817129632</v>
      </c>
      <c r="G159" t="s">
        <v>22</v>
      </c>
      <c r="H159" t="s">
        <v>5233</v>
      </c>
      <c r="I159" s="3">
        <v>380</v>
      </c>
      <c r="J159" t="s">
        <v>24</v>
      </c>
      <c r="K159" t="s">
        <v>25</v>
      </c>
      <c r="L159" s="3">
        <v>752</v>
      </c>
      <c r="M159" t="s">
        <v>95</v>
      </c>
      <c r="N159" s="2">
        <v>46282.93822916667</v>
      </c>
      <c r="O159" s="3">
        <v>0</v>
      </c>
      <c r="P159" t="s">
        <v>27</v>
      </c>
      <c r="Q159" s="3">
        <v>190</v>
      </c>
      <c r="R159" s="3" t="str">
        <f>IF(OR(G159="12R",G159="12L"),_xlfn.XLOOKUP(C159,DB!$A$2:$A$222,DB!$B$2:$B$222,""),IF(OR(G159="30L",G159="30R"),_xlfn.XLOOKUP(C159,DB!$A$2:$A$222,DB!$C$2:$C$222,""),""))</f>
        <v>UDGUV</v>
      </c>
      <c r="S159" s="3">
        <f t="shared" si="2"/>
        <v>21</v>
      </c>
      <c r="T159" s="3" t="str">
        <f>_xlfn.XLOOKUP(C159,DB!$A$2:$A$222,DB!$D$2:$D$222,"")</f>
        <v>Sector 2</v>
      </c>
    </row>
    <row r="160" spans="1:20" x14ac:dyDescent="0.2">
      <c r="A160" t="s">
        <v>577</v>
      </c>
      <c r="B160" t="s">
        <v>18</v>
      </c>
      <c r="C160" t="s">
        <v>95</v>
      </c>
      <c r="D160" t="s">
        <v>36</v>
      </c>
      <c r="E160" t="s">
        <v>578</v>
      </c>
      <c r="F160" s="2">
        <v>46282.893229166664</v>
      </c>
      <c r="G160" t="s">
        <v>22</v>
      </c>
      <c r="H160" t="s">
        <v>5234</v>
      </c>
      <c r="I160" s="3">
        <v>360</v>
      </c>
      <c r="J160" t="s">
        <v>24</v>
      </c>
      <c r="K160" t="s">
        <v>25</v>
      </c>
      <c r="L160" s="3">
        <v>950</v>
      </c>
      <c r="M160" t="s">
        <v>95</v>
      </c>
      <c r="N160" s="2">
        <v>46282.952152777776</v>
      </c>
      <c r="O160" s="3">
        <v>0</v>
      </c>
      <c r="P160" t="s">
        <v>27</v>
      </c>
      <c r="Q160" s="3">
        <v>190</v>
      </c>
      <c r="R160" s="3" t="str">
        <f>IF(OR(G160="12R",G160="12L"),_xlfn.XLOOKUP(C160,DB!$A$2:$A$222,DB!$B$2:$B$222,""),IF(OR(G160="30L",G160="30R"),_xlfn.XLOOKUP(C160,DB!$A$2:$A$222,DB!$C$2:$C$222,""),""))</f>
        <v>UDGUV</v>
      </c>
      <c r="S160" s="3">
        <f t="shared" si="2"/>
        <v>21</v>
      </c>
      <c r="T160" s="3" t="str">
        <f>_xlfn.XLOOKUP(C160,DB!$A$2:$A$222,DB!$D$2:$D$222,"")</f>
        <v>Sector 2</v>
      </c>
    </row>
    <row r="161" spans="1:20" x14ac:dyDescent="0.2">
      <c r="A161" t="s">
        <v>1267</v>
      </c>
      <c r="B161" t="s">
        <v>18</v>
      </c>
      <c r="C161" t="s">
        <v>1268</v>
      </c>
      <c r="D161" t="s">
        <v>20</v>
      </c>
      <c r="E161" t="s">
        <v>5235</v>
      </c>
      <c r="F161" s="2">
        <v>46282.893993055557</v>
      </c>
      <c r="G161" t="s">
        <v>22</v>
      </c>
      <c r="H161" t="s">
        <v>5236</v>
      </c>
      <c r="I161" s="3">
        <v>340</v>
      </c>
      <c r="J161" t="s">
        <v>24</v>
      </c>
      <c r="K161" t="s">
        <v>25</v>
      </c>
      <c r="L161" s="3">
        <v>567</v>
      </c>
      <c r="M161" t="s">
        <v>5237</v>
      </c>
      <c r="N161" s="2">
        <v>46282.923738425925</v>
      </c>
      <c r="O161" s="3">
        <v>340</v>
      </c>
      <c r="P161" t="s">
        <v>27</v>
      </c>
      <c r="Q161" s="3">
        <v>40</v>
      </c>
      <c r="R161" s="3" t="str">
        <f>IF(OR(G161="12R",G161="12L"),_xlfn.XLOOKUP(C161,DB!$A$2:$A$222,DB!$B$2:$B$222,""),IF(OR(G161="30L",G161="30R"),_xlfn.XLOOKUP(C161,DB!$A$2:$A$222,DB!$C$2:$C$222,""),""))</f>
        <v>ENEBA</v>
      </c>
      <c r="S161" s="3">
        <f t="shared" si="2"/>
        <v>21</v>
      </c>
      <c r="T161" s="3" t="str">
        <f>_xlfn.XLOOKUP(C161,DB!$A$2:$A$222,DB!$D$2:$D$222,"")</f>
        <v>Sector 3</v>
      </c>
    </row>
    <row r="162" spans="1:20" x14ac:dyDescent="0.2">
      <c r="A162" t="s">
        <v>566</v>
      </c>
      <c r="B162" t="s">
        <v>18</v>
      </c>
      <c r="C162" t="s">
        <v>19</v>
      </c>
      <c r="D162" t="s">
        <v>65</v>
      </c>
      <c r="E162" t="s">
        <v>3808</v>
      </c>
      <c r="F162" s="2">
        <v>46282.897291666668</v>
      </c>
      <c r="G162" t="s">
        <v>22</v>
      </c>
      <c r="H162" t="s">
        <v>5238</v>
      </c>
      <c r="I162" s="3">
        <v>380</v>
      </c>
      <c r="J162" t="s">
        <v>24</v>
      </c>
      <c r="K162" t="s">
        <v>25</v>
      </c>
      <c r="L162" s="3">
        <v>875</v>
      </c>
      <c r="M162" t="s">
        <v>267</v>
      </c>
      <c r="N162" s="2">
        <v>46282.94158564815</v>
      </c>
      <c r="O162" s="3">
        <v>380</v>
      </c>
      <c r="P162" t="s">
        <v>27</v>
      </c>
      <c r="Q162" s="3">
        <v>190</v>
      </c>
      <c r="R162" s="3" t="str">
        <f>IF(OR(G162="12R",G162="12L"),_xlfn.XLOOKUP(C162,DB!$A$2:$A$222,DB!$B$2:$B$222,""),IF(OR(G162="30L",G162="30R"),_xlfn.XLOOKUP(C162,DB!$A$2:$A$222,DB!$C$2:$C$222,""),""))</f>
        <v>UDGUV</v>
      </c>
      <c r="S162" s="3">
        <f t="shared" si="2"/>
        <v>21</v>
      </c>
      <c r="T162" s="3" t="str">
        <f>_xlfn.XLOOKUP(C162,DB!$A$2:$A$222,DB!$D$2:$D$222,"")</f>
        <v>Sector 2</v>
      </c>
    </row>
    <row r="163" spans="1:20" x14ac:dyDescent="0.2">
      <c r="A163" t="s">
        <v>580</v>
      </c>
      <c r="B163" t="s">
        <v>18</v>
      </c>
      <c r="C163" t="s">
        <v>136</v>
      </c>
      <c r="D163" t="s">
        <v>73</v>
      </c>
      <c r="E163" t="s">
        <v>2186</v>
      </c>
      <c r="F163" s="2">
        <v>46282.899409722224</v>
      </c>
      <c r="G163" t="s">
        <v>22</v>
      </c>
      <c r="H163" t="s">
        <v>5239</v>
      </c>
      <c r="I163" s="3">
        <v>360</v>
      </c>
      <c r="J163" t="s">
        <v>24</v>
      </c>
      <c r="K163" t="s">
        <v>216</v>
      </c>
      <c r="L163" s="3">
        <v>864</v>
      </c>
      <c r="M163" t="s">
        <v>52</v>
      </c>
      <c r="N163" s="2">
        <v>46282.943773148145</v>
      </c>
      <c r="O163" s="3">
        <v>360</v>
      </c>
      <c r="P163" t="s">
        <v>27</v>
      </c>
      <c r="Q163" s="3">
        <v>190</v>
      </c>
      <c r="R163" s="3" t="str">
        <f>IF(OR(G163="12R",G163="12L"),_xlfn.XLOOKUP(C163,DB!$A$2:$A$222,DB!$B$2:$B$222,""),IF(OR(G163="30L",G163="30R"),_xlfn.XLOOKUP(C163,DB!$A$2:$A$222,DB!$C$2:$C$222,""),""))</f>
        <v>UDGUV</v>
      </c>
      <c r="S163" s="3">
        <f t="shared" si="2"/>
        <v>21</v>
      </c>
      <c r="T163" s="3" t="str">
        <f>_xlfn.XLOOKUP(C163,DB!$A$2:$A$222,DB!$D$2:$D$222,"")</f>
        <v>Sector 2</v>
      </c>
    </row>
    <row r="164" spans="1:20" x14ac:dyDescent="0.2">
      <c r="A164" t="s">
        <v>5240</v>
      </c>
      <c r="B164" t="s">
        <v>18</v>
      </c>
      <c r="C164" t="s">
        <v>18</v>
      </c>
      <c r="D164" t="s">
        <v>1619</v>
      </c>
      <c r="F164" s="2">
        <v>46282.901782407411</v>
      </c>
      <c r="G164" t="s">
        <v>22</v>
      </c>
      <c r="H164" t="s">
        <v>5241</v>
      </c>
      <c r="I164" s="3">
        <v>430</v>
      </c>
      <c r="J164" t="s">
        <v>24</v>
      </c>
      <c r="K164" t="s">
        <v>62</v>
      </c>
      <c r="L164" s="3">
        <v>140</v>
      </c>
      <c r="M164" t="s">
        <v>18</v>
      </c>
      <c r="N164" s="2">
        <v>46282.915659722225</v>
      </c>
      <c r="O164" s="3">
        <v>0</v>
      </c>
      <c r="P164" t="s">
        <v>27</v>
      </c>
      <c r="Q164" s="3">
        <v>30</v>
      </c>
      <c r="R164" s="3" t="str">
        <f>IF(OR(G164="12R",G164="12L"),_xlfn.XLOOKUP(C164,DB!$A$2:$A$222,DB!$B$2:$B$222,""),IF(OR(G164="30L",G164="30R"),_xlfn.XLOOKUP(C164,DB!$A$2:$A$222,DB!$C$2:$C$222,""),""))</f>
        <v/>
      </c>
      <c r="S164" s="3">
        <f t="shared" si="2"/>
        <v>21</v>
      </c>
      <c r="T164" s="3" t="str">
        <f>_xlfn.XLOOKUP(C164,DB!$A$2:$A$222,DB!$D$2:$D$222,"")</f>
        <v/>
      </c>
    </row>
    <row r="165" spans="1:20" x14ac:dyDescent="0.2">
      <c r="A165" t="s">
        <v>569</v>
      </c>
      <c r="B165" t="s">
        <v>18</v>
      </c>
      <c r="C165" t="s">
        <v>154</v>
      </c>
      <c r="D165" t="s">
        <v>174</v>
      </c>
      <c r="E165" t="s">
        <v>1086</v>
      </c>
      <c r="F165" s="2">
        <v>46282.90892361111</v>
      </c>
      <c r="G165" t="s">
        <v>22</v>
      </c>
      <c r="H165" t="s">
        <v>5242</v>
      </c>
      <c r="I165" s="3">
        <v>330</v>
      </c>
      <c r="J165" t="s">
        <v>24</v>
      </c>
      <c r="K165" t="s">
        <v>25</v>
      </c>
      <c r="L165" s="3">
        <v>150</v>
      </c>
      <c r="M165" t="s">
        <v>158</v>
      </c>
      <c r="N165" s="2">
        <v>46282.919178240743</v>
      </c>
      <c r="O165" s="3">
        <v>290</v>
      </c>
      <c r="P165" t="s">
        <v>27</v>
      </c>
      <c r="Q165" s="3">
        <v>190</v>
      </c>
      <c r="R165" s="3" t="str">
        <f>IF(OR(G165="12R",G165="12L"),_xlfn.XLOOKUP(C165,DB!$A$2:$A$222,DB!$B$2:$B$222,""),IF(OR(G165="30L",G165="30R"),_xlfn.XLOOKUP(C165,DB!$A$2:$A$222,DB!$C$2:$C$222,""),""))</f>
        <v>TAKUX</v>
      </c>
      <c r="S165" s="3">
        <f t="shared" si="2"/>
        <v>21</v>
      </c>
      <c r="T165" s="3" t="str">
        <f>_xlfn.XLOOKUP(C165,DB!$A$2:$A$222,DB!$D$2:$D$222,"")</f>
        <v>Sector 7</v>
      </c>
    </row>
    <row r="166" spans="1:20" x14ac:dyDescent="0.2">
      <c r="A166" t="s">
        <v>547</v>
      </c>
      <c r="B166" t="s">
        <v>18</v>
      </c>
      <c r="C166" t="s">
        <v>35</v>
      </c>
      <c r="D166" t="s">
        <v>65</v>
      </c>
      <c r="E166" t="s">
        <v>2113</v>
      </c>
      <c r="F166" s="2">
        <v>46282.910046296296</v>
      </c>
      <c r="G166" t="s">
        <v>22</v>
      </c>
      <c r="H166" t="s">
        <v>5243</v>
      </c>
      <c r="I166" s="3">
        <v>380</v>
      </c>
      <c r="J166" t="s">
        <v>24</v>
      </c>
      <c r="K166" t="s">
        <v>25</v>
      </c>
      <c r="L166" s="3">
        <v>923</v>
      </c>
      <c r="M166" t="s">
        <v>39</v>
      </c>
      <c r="N166" s="2">
        <v>46282.956967592596</v>
      </c>
      <c r="O166" s="3">
        <v>380</v>
      </c>
      <c r="P166" t="s">
        <v>27</v>
      </c>
      <c r="Q166" s="3">
        <v>190</v>
      </c>
      <c r="R166" s="3" t="str">
        <f>IF(OR(G166="12R",G166="12L"),_xlfn.XLOOKUP(C166,DB!$A$2:$A$222,DB!$B$2:$B$222,""),IF(OR(G166="30L",G166="30R"),_xlfn.XLOOKUP(C166,DB!$A$2:$A$222,DB!$C$2:$C$222,""),""))</f>
        <v>UDGUV</v>
      </c>
      <c r="S166" s="3">
        <f t="shared" si="2"/>
        <v>21</v>
      </c>
      <c r="T166" s="3" t="str">
        <f>_xlfn.XLOOKUP(C166,DB!$A$2:$A$222,DB!$D$2:$D$222,"")</f>
        <v>Sector 2</v>
      </c>
    </row>
    <row r="167" spans="1:20" x14ac:dyDescent="0.2">
      <c r="A167" t="s">
        <v>563</v>
      </c>
      <c r="B167" t="s">
        <v>18</v>
      </c>
      <c r="C167" t="s">
        <v>211</v>
      </c>
      <c r="D167" t="s">
        <v>30</v>
      </c>
      <c r="E167" t="s">
        <v>5244</v>
      </c>
      <c r="F167" s="2">
        <v>46282.913576388892</v>
      </c>
      <c r="G167" t="s">
        <v>22</v>
      </c>
      <c r="H167" t="s">
        <v>838</v>
      </c>
      <c r="I167" s="3">
        <v>390</v>
      </c>
      <c r="J167" t="s">
        <v>24</v>
      </c>
      <c r="K167" t="s">
        <v>25</v>
      </c>
      <c r="L167" s="3">
        <v>136</v>
      </c>
      <c r="M167" t="s">
        <v>45</v>
      </c>
      <c r="N167" s="2">
        <v>46282.923055555555</v>
      </c>
      <c r="O167" s="3">
        <v>254</v>
      </c>
      <c r="P167" t="s">
        <v>27</v>
      </c>
      <c r="Q167" s="3">
        <v>190</v>
      </c>
      <c r="R167" s="3" t="str">
        <f>IF(OR(G167="12R",G167="12L"),_xlfn.XLOOKUP(C167,DB!$A$2:$A$222,DB!$B$2:$B$222,""),IF(OR(G167="30L",G167="30R"),_xlfn.XLOOKUP(C167,DB!$A$2:$A$222,DB!$C$2:$C$222,""),""))</f>
        <v>NUDAL</v>
      </c>
      <c r="S167" s="3">
        <f t="shared" si="2"/>
        <v>21</v>
      </c>
      <c r="T167" s="3" t="str">
        <f>_xlfn.XLOOKUP(C167,DB!$A$2:$A$222,DB!$D$2:$D$222,"")</f>
        <v>Sector 3</v>
      </c>
    </row>
    <row r="168" spans="1:20" x14ac:dyDescent="0.2">
      <c r="A168" t="s">
        <v>5245</v>
      </c>
      <c r="B168" t="s">
        <v>18</v>
      </c>
      <c r="C168" t="s">
        <v>95</v>
      </c>
      <c r="D168" t="s">
        <v>1619</v>
      </c>
      <c r="F168" s="2">
        <v>46282.919305555559</v>
      </c>
      <c r="G168" t="s">
        <v>22</v>
      </c>
      <c r="H168" t="s">
        <v>5246</v>
      </c>
      <c r="I168" s="3">
        <v>360</v>
      </c>
      <c r="J168" t="s">
        <v>24</v>
      </c>
      <c r="K168" t="s">
        <v>62</v>
      </c>
      <c r="L168" s="3">
        <v>722</v>
      </c>
      <c r="M168" t="s">
        <v>95</v>
      </c>
      <c r="N168" s="2">
        <v>46282.96297453704</v>
      </c>
      <c r="O168" s="3">
        <v>0</v>
      </c>
      <c r="P168" t="s">
        <v>27</v>
      </c>
      <c r="Q168" s="3">
        <v>40</v>
      </c>
      <c r="R168" s="3" t="str">
        <f>IF(OR(G168="12R",G168="12L"),_xlfn.XLOOKUP(C168,DB!$A$2:$A$222,DB!$B$2:$B$222,""),IF(OR(G168="30L",G168="30R"),_xlfn.XLOOKUP(C168,DB!$A$2:$A$222,DB!$C$2:$C$222,""),""))</f>
        <v>UDGUV</v>
      </c>
      <c r="S168" s="3">
        <f t="shared" si="2"/>
        <v>22</v>
      </c>
      <c r="T168" s="3" t="str">
        <f>_xlfn.XLOOKUP(C168,DB!$A$2:$A$222,DB!$D$2:$D$222,"")</f>
        <v>Sector 2</v>
      </c>
    </row>
    <row r="169" spans="1:20" x14ac:dyDescent="0.2">
      <c r="A169" t="s">
        <v>1297</v>
      </c>
      <c r="B169" t="s">
        <v>18</v>
      </c>
      <c r="C169" t="s">
        <v>1298</v>
      </c>
      <c r="D169" t="s">
        <v>174</v>
      </c>
      <c r="E169" t="s">
        <v>5247</v>
      </c>
      <c r="F169" s="2">
        <v>46282.927314814813</v>
      </c>
      <c r="G169" t="s">
        <v>22</v>
      </c>
      <c r="H169" t="s">
        <v>5248</v>
      </c>
      <c r="I169" s="3">
        <v>340</v>
      </c>
      <c r="J169" t="s">
        <v>24</v>
      </c>
      <c r="K169" t="s">
        <v>25</v>
      </c>
      <c r="L169" s="3">
        <v>531</v>
      </c>
      <c r="M169" t="s">
        <v>177</v>
      </c>
      <c r="N169" s="2">
        <v>46282.954861111109</v>
      </c>
      <c r="O169" s="3">
        <v>340</v>
      </c>
      <c r="P169" t="s">
        <v>27</v>
      </c>
      <c r="Q169" s="3">
        <v>40</v>
      </c>
      <c r="R169" s="3" t="str">
        <f>IF(OR(G169="12R",G169="12L"),_xlfn.XLOOKUP(C169,DB!$A$2:$A$222,DB!$B$2:$B$222,""),IF(OR(G169="30L",G169="30R"),_xlfn.XLOOKUP(C169,DB!$A$2:$A$222,DB!$C$2:$C$222,""),""))</f>
        <v>OMSUK</v>
      </c>
      <c r="S169" s="3">
        <f t="shared" si="2"/>
        <v>22</v>
      </c>
      <c r="T169" s="3" t="str">
        <f>_xlfn.XLOOKUP(C169,DB!$A$2:$A$222,DB!$D$2:$D$222,"")</f>
        <v>Sector 3</v>
      </c>
    </row>
    <row r="170" spans="1:20" x14ac:dyDescent="0.2">
      <c r="A170" t="s">
        <v>525</v>
      </c>
      <c r="B170" t="s">
        <v>18</v>
      </c>
      <c r="C170" t="s">
        <v>341</v>
      </c>
      <c r="D170" t="s">
        <v>30</v>
      </c>
      <c r="E170" t="s">
        <v>5249</v>
      </c>
      <c r="F170" s="2">
        <v>46282.929467592592</v>
      </c>
      <c r="G170" t="s">
        <v>22</v>
      </c>
      <c r="H170" t="s">
        <v>5250</v>
      </c>
      <c r="I170" s="3">
        <v>360</v>
      </c>
      <c r="J170" t="s">
        <v>24</v>
      </c>
      <c r="K170" t="s">
        <v>25</v>
      </c>
      <c r="L170" s="3">
        <v>532</v>
      </c>
      <c r="M170" t="s">
        <v>177</v>
      </c>
      <c r="N170" s="2">
        <v>46282.956956018519</v>
      </c>
      <c r="O170" s="3">
        <v>360</v>
      </c>
      <c r="P170" t="s">
        <v>27</v>
      </c>
      <c r="Q170" s="3">
        <v>40</v>
      </c>
      <c r="R170" s="3" t="str">
        <f>IF(OR(G170="12R",G170="12L"),_xlfn.XLOOKUP(C170,DB!$A$2:$A$222,DB!$B$2:$B$222,""),IF(OR(G170="30L",G170="30R"),_xlfn.XLOOKUP(C170,DB!$A$2:$A$222,DB!$C$2:$C$222,""),""))</f>
        <v>ENEBA</v>
      </c>
      <c r="S170" s="3">
        <f t="shared" si="2"/>
        <v>22</v>
      </c>
      <c r="T170" s="3" t="str">
        <f>_xlfn.XLOOKUP(C170,DB!$A$2:$A$222,DB!$D$2:$D$222,"")</f>
        <v>Sector 3</v>
      </c>
    </row>
    <row r="171" spans="1:20" x14ac:dyDescent="0.2">
      <c r="A171" t="s">
        <v>532</v>
      </c>
      <c r="B171" t="s">
        <v>18</v>
      </c>
      <c r="C171" t="s">
        <v>186</v>
      </c>
      <c r="D171" t="s">
        <v>49</v>
      </c>
      <c r="E171" t="s">
        <v>5251</v>
      </c>
      <c r="F171" s="2">
        <v>46282.938333333332</v>
      </c>
      <c r="G171" t="s">
        <v>22</v>
      </c>
      <c r="H171" t="s">
        <v>5252</v>
      </c>
      <c r="I171" s="3">
        <v>270</v>
      </c>
      <c r="J171" t="s">
        <v>24</v>
      </c>
      <c r="K171" t="s">
        <v>25</v>
      </c>
      <c r="L171" s="3">
        <v>355</v>
      </c>
      <c r="M171" t="s">
        <v>33</v>
      </c>
      <c r="N171" s="2">
        <v>46282.958472222221</v>
      </c>
      <c r="O171" s="3">
        <v>290</v>
      </c>
      <c r="P171" t="s">
        <v>27</v>
      </c>
      <c r="Q171" s="3">
        <v>40</v>
      </c>
      <c r="R171" s="3" t="str">
        <f>IF(OR(G171="12R",G171="12L"),_xlfn.XLOOKUP(C171,DB!$A$2:$A$222,DB!$B$2:$B$222,""),IF(OR(G171="30L",G171="30R"),_xlfn.XLOOKUP(C171,DB!$A$2:$A$222,DB!$C$2:$C$222,""),""))</f>
        <v>OMSUK</v>
      </c>
      <c r="S171" s="3">
        <f t="shared" si="2"/>
        <v>22</v>
      </c>
      <c r="T171" s="3" t="str">
        <f>_xlfn.XLOOKUP(C171,DB!$A$2:$A$222,DB!$D$2:$D$222,"")</f>
        <v>Sector 3</v>
      </c>
    </row>
    <row r="172" spans="1:20" x14ac:dyDescent="0.2">
      <c r="A172" t="s">
        <v>5253</v>
      </c>
      <c r="B172" t="s">
        <v>18</v>
      </c>
      <c r="C172" t="s">
        <v>59</v>
      </c>
      <c r="D172" t="s">
        <v>684</v>
      </c>
      <c r="F172" s="2">
        <v>46282.940243055556</v>
      </c>
      <c r="G172" t="s">
        <v>22</v>
      </c>
      <c r="H172" t="s">
        <v>5254</v>
      </c>
      <c r="I172" s="3">
        <v>380</v>
      </c>
      <c r="J172" t="s">
        <v>24</v>
      </c>
      <c r="K172" t="s">
        <v>62</v>
      </c>
      <c r="L172" s="3">
        <v>858</v>
      </c>
      <c r="M172" t="s">
        <v>52</v>
      </c>
      <c r="N172" s="2">
        <v>46282.987442129626</v>
      </c>
      <c r="O172" s="3">
        <v>380</v>
      </c>
      <c r="P172" t="s">
        <v>27</v>
      </c>
      <c r="Q172" s="3">
        <v>30</v>
      </c>
      <c r="R172" s="3" t="str">
        <f>IF(OR(G172="12R",G172="12L"),_xlfn.XLOOKUP(C172,DB!$A$2:$A$222,DB!$B$2:$B$222,""),IF(OR(G172="30L",G172="30R"),_xlfn.XLOOKUP(C172,DB!$A$2:$A$222,DB!$C$2:$C$222,""),""))</f>
        <v>UDGUV</v>
      </c>
      <c r="S172" s="3">
        <f t="shared" si="2"/>
        <v>22</v>
      </c>
      <c r="T172" s="3" t="str">
        <f>_xlfn.XLOOKUP(C172,DB!$A$2:$A$222,DB!$D$2:$D$222,"")</f>
        <v>Sector 2</v>
      </c>
    </row>
    <row r="173" spans="1:20" x14ac:dyDescent="0.2">
      <c r="A173" t="s">
        <v>1281</v>
      </c>
      <c r="B173" t="s">
        <v>18</v>
      </c>
      <c r="C173" t="s">
        <v>539</v>
      </c>
      <c r="D173" t="s">
        <v>421</v>
      </c>
      <c r="E173" t="s">
        <v>2372</v>
      </c>
      <c r="F173" s="2">
        <v>46282.945231481484</v>
      </c>
      <c r="G173" t="s">
        <v>22</v>
      </c>
      <c r="H173" t="s">
        <v>5255</v>
      </c>
      <c r="I173" s="3">
        <v>370</v>
      </c>
      <c r="J173" t="s">
        <v>24</v>
      </c>
      <c r="K173" t="s">
        <v>25</v>
      </c>
      <c r="L173" s="3">
        <v>136</v>
      </c>
      <c r="M173" t="s">
        <v>45</v>
      </c>
      <c r="N173" s="2">
        <v>46282.95453703704</v>
      </c>
      <c r="O173" s="3">
        <v>223</v>
      </c>
      <c r="P173" t="s">
        <v>46</v>
      </c>
      <c r="Q173" s="3">
        <v>190</v>
      </c>
      <c r="R173" s="3" t="str">
        <f>IF(OR(G173="12R",G173="12L"),_xlfn.XLOOKUP(C173,DB!$A$2:$A$222,DB!$B$2:$B$222,""),IF(OR(G173="30L",G173="30R"),_xlfn.XLOOKUP(C173,DB!$A$2:$A$222,DB!$C$2:$C$222,""),""))</f>
        <v>NUDAL</v>
      </c>
      <c r="S173" s="3">
        <f t="shared" si="2"/>
        <v>22</v>
      </c>
      <c r="T173" s="3" t="str">
        <f>_xlfn.XLOOKUP(C173,DB!$A$2:$A$222,DB!$D$2:$D$222,"")</f>
        <v>Sector 3</v>
      </c>
    </row>
    <row r="174" spans="1:20" x14ac:dyDescent="0.2">
      <c r="A174" t="s">
        <v>602</v>
      </c>
      <c r="B174" t="s">
        <v>18</v>
      </c>
      <c r="C174" t="s">
        <v>48</v>
      </c>
      <c r="D174" t="s">
        <v>49</v>
      </c>
      <c r="E174" t="s">
        <v>1933</v>
      </c>
      <c r="F174" s="2">
        <v>46282.947280092594</v>
      </c>
      <c r="G174" t="s">
        <v>22</v>
      </c>
      <c r="H174" t="s">
        <v>5256</v>
      </c>
      <c r="I174" s="3">
        <v>360</v>
      </c>
      <c r="J174" t="s">
        <v>24</v>
      </c>
      <c r="K174" t="s">
        <v>25</v>
      </c>
      <c r="L174" s="3">
        <v>863</v>
      </c>
      <c r="M174" t="s">
        <v>52</v>
      </c>
      <c r="N174" s="2">
        <v>46282.991481481484</v>
      </c>
      <c r="O174" s="3">
        <v>360</v>
      </c>
      <c r="P174" t="s">
        <v>27</v>
      </c>
      <c r="Q174" s="3">
        <v>190</v>
      </c>
      <c r="R174" s="3" t="str">
        <f>IF(OR(G174="12R",G174="12L"),_xlfn.XLOOKUP(C174,DB!$A$2:$A$222,DB!$B$2:$B$222,""),IF(OR(G174="30L",G174="30R"),_xlfn.XLOOKUP(C174,DB!$A$2:$A$222,DB!$C$2:$C$222,""),""))</f>
        <v>UDGUV</v>
      </c>
      <c r="S174" s="3">
        <f t="shared" si="2"/>
        <v>22</v>
      </c>
      <c r="T174" s="3" t="str">
        <f>_xlfn.XLOOKUP(C174,DB!$A$2:$A$222,DB!$D$2:$D$222,"")</f>
        <v>Sector 2</v>
      </c>
    </row>
    <row r="175" spans="1:20" x14ac:dyDescent="0.2">
      <c r="A175" t="s">
        <v>591</v>
      </c>
      <c r="B175" t="s">
        <v>18</v>
      </c>
      <c r="C175" t="s">
        <v>592</v>
      </c>
      <c r="D175" t="s">
        <v>36</v>
      </c>
      <c r="E175" t="s">
        <v>1674</v>
      </c>
      <c r="F175" s="2">
        <v>46282.950092592589</v>
      </c>
      <c r="G175" t="s">
        <v>22</v>
      </c>
      <c r="H175" t="s">
        <v>5257</v>
      </c>
      <c r="I175" s="3">
        <v>380</v>
      </c>
      <c r="J175" t="s">
        <v>24</v>
      </c>
      <c r="K175" t="s">
        <v>25</v>
      </c>
      <c r="L175" s="3">
        <v>880</v>
      </c>
      <c r="M175" t="s">
        <v>1004</v>
      </c>
      <c r="N175" s="2">
        <v>46282.995879629627</v>
      </c>
      <c r="O175" s="3">
        <v>380</v>
      </c>
      <c r="P175" t="s">
        <v>27</v>
      </c>
      <c r="Q175" s="3">
        <v>190</v>
      </c>
      <c r="R175" s="3" t="str">
        <f>IF(OR(G175="12R",G175="12L"),_xlfn.XLOOKUP(C175,DB!$A$2:$A$222,DB!$B$2:$B$222,""),IF(OR(G175="30L",G175="30R"),_xlfn.XLOOKUP(C175,DB!$A$2:$A$222,DB!$C$2:$C$222,""),""))</f>
        <v>UDGUV</v>
      </c>
      <c r="S175" s="3">
        <f t="shared" si="2"/>
        <v>22</v>
      </c>
      <c r="T175" s="3" t="str">
        <f>_xlfn.XLOOKUP(C175,DB!$A$2:$A$222,DB!$D$2:$D$222,"")</f>
        <v>Sector 2</v>
      </c>
    </row>
    <row r="176" spans="1:20" x14ac:dyDescent="0.2">
      <c r="A176" t="s">
        <v>588</v>
      </c>
      <c r="B176" t="s">
        <v>18</v>
      </c>
      <c r="C176" t="s">
        <v>589</v>
      </c>
      <c r="D176" t="s">
        <v>36</v>
      </c>
      <c r="E176" t="s">
        <v>4722</v>
      </c>
      <c r="F176" s="2">
        <v>46282.951840277776</v>
      </c>
      <c r="G176" t="s">
        <v>22</v>
      </c>
      <c r="H176" t="s">
        <v>5258</v>
      </c>
      <c r="I176" s="3">
        <v>380</v>
      </c>
      <c r="J176" t="s">
        <v>24</v>
      </c>
      <c r="K176" t="s">
        <v>25</v>
      </c>
      <c r="L176" s="3">
        <v>887</v>
      </c>
      <c r="M176" t="s">
        <v>3028</v>
      </c>
      <c r="N176" s="2">
        <v>46282.998437499999</v>
      </c>
      <c r="O176" s="3">
        <v>380</v>
      </c>
      <c r="P176" t="s">
        <v>27</v>
      </c>
      <c r="Q176" s="3">
        <v>190</v>
      </c>
      <c r="R176" s="3" t="str">
        <f>IF(OR(G176="12R",G176="12L"),_xlfn.XLOOKUP(C176,DB!$A$2:$A$222,DB!$B$2:$B$222,""),IF(OR(G176="30L",G176="30R"),_xlfn.XLOOKUP(C176,DB!$A$2:$A$222,DB!$C$2:$C$222,""),""))</f>
        <v>UDGUV</v>
      </c>
      <c r="S176" s="3">
        <f t="shared" si="2"/>
        <v>22</v>
      </c>
      <c r="T176" s="3" t="str">
        <f>_xlfn.XLOOKUP(C176,DB!$A$2:$A$222,DB!$D$2:$D$222,"")</f>
        <v>Sector 2</v>
      </c>
    </row>
    <row r="177" spans="1:20" x14ac:dyDescent="0.2">
      <c r="A177" t="s">
        <v>594</v>
      </c>
      <c r="B177" t="s">
        <v>18</v>
      </c>
      <c r="C177" t="s">
        <v>35</v>
      </c>
      <c r="D177" t="s">
        <v>73</v>
      </c>
      <c r="E177" t="s">
        <v>1622</v>
      </c>
      <c r="F177" s="2">
        <v>46282.953506944446</v>
      </c>
      <c r="G177" t="s">
        <v>22</v>
      </c>
      <c r="H177" t="s">
        <v>5259</v>
      </c>
      <c r="I177" s="3">
        <v>340</v>
      </c>
      <c r="J177" t="s">
        <v>24</v>
      </c>
      <c r="K177" t="s">
        <v>25</v>
      </c>
      <c r="L177" s="3">
        <v>944</v>
      </c>
      <c r="M177" t="s">
        <v>39</v>
      </c>
      <c r="N177" s="2">
        <v>46283.002349537041</v>
      </c>
      <c r="O177" s="3">
        <v>340</v>
      </c>
      <c r="P177" t="s">
        <v>27</v>
      </c>
      <c r="Q177" s="3">
        <v>190</v>
      </c>
      <c r="R177" s="3" t="str">
        <f>IF(OR(G177="12R",G177="12L"),_xlfn.XLOOKUP(C177,DB!$A$2:$A$222,DB!$B$2:$B$222,""),IF(OR(G177="30L",G177="30R"),_xlfn.XLOOKUP(C177,DB!$A$2:$A$222,DB!$C$2:$C$222,""),""))</f>
        <v>UDGUV</v>
      </c>
      <c r="S177" s="3">
        <f t="shared" si="2"/>
        <v>22</v>
      </c>
      <c r="T177" s="3" t="str">
        <f>_xlfn.XLOOKUP(C177,DB!$A$2:$A$222,DB!$D$2:$D$222,"")</f>
        <v>Sector 2</v>
      </c>
    </row>
    <row r="178" spans="1:20" x14ac:dyDescent="0.2">
      <c r="A178" t="s">
        <v>585</v>
      </c>
      <c r="B178" t="s">
        <v>18</v>
      </c>
      <c r="C178" t="s">
        <v>164</v>
      </c>
      <c r="D178" t="s">
        <v>49</v>
      </c>
      <c r="E178" t="s">
        <v>5260</v>
      </c>
      <c r="F178" s="2">
        <v>46282.954340277778</v>
      </c>
      <c r="G178" t="s">
        <v>22</v>
      </c>
      <c r="H178" t="s">
        <v>5261</v>
      </c>
      <c r="I178" s="3">
        <v>340</v>
      </c>
      <c r="J178" t="s">
        <v>24</v>
      </c>
      <c r="K178" t="s">
        <v>25</v>
      </c>
      <c r="L178" s="3">
        <v>530</v>
      </c>
      <c r="M178" t="s">
        <v>177</v>
      </c>
      <c r="N178" s="2">
        <v>46282.98164351852</v>
      </c>
      <c r="O178" s="3">
        <v>340</v>
      </c>
      <c r="P178" t="s">
        <v>27</v>
      </c>
      <c r="Q178" s="3">
        <v>40</v>
      </c>
      <c r="R178" s="3" t="str">
        <f>IF(OR(G178="12R",G178="12L"),_xlfn.XLOOKUP(C178,DB!$A$2:$A$222,DB!$B$2:$B$222,""),IF(OR(G178="30L",G178="30R"),_xlfn.XLOOKUP(C178,DB!$A$2:$A$222,DB!$C$2:$C$222,""),""))</f>
        <v>ENEBA</v>
      </c>
      <c r="S178" s="3">
        <f t="shared" si="2"/>
        <v>22</v>
      </c>
      <c r="T178" s="3" t="str">
        <f>_xlfn.XLOOKUP(C178,DB!$A$2:$A$222,DB!$D$2:$D$222,"")</f>
        <v>Sector 3</v>
      </c>
    </row>
    <row r="179" spans="1:20" x14ac:dyDescent="0.2">
      <c r="A179" t="s">
        <v>596</v>
      </c>
      <c r="B179" t="s">
        <v>18</v>
      </c>
      <c r="C179" t="s">
        <v>337</v>
      </c>
      <c r="D179" t="s">
        <v>65</v>
      </c>
      <c r="E179" t="s">
        <v>2146</v>
      </c>
      <c r="F179" s="2">
        <v>46282.955914351849</v>
      </c>
      <c r="G179" t="s">
        <v>22</v>
      </c>
      <c r="H179" t="s">
        <v>5262</v>
      </c>
      <c r="I179" s="3">
        <v>380</v>
      </c>
      <c r="J179" t="s">
        <v>24</v>
      </c>
      <c r="K179" t="s">
        <v>25</v>
      </c>
      <c r="L179" s="3">
        <v>882</v>
      </c>
      <c r="M179" t="s">
        <v>3094</v>
      </c>
      <c r="N179" s="2">
        <v>46283.001180555555</v>
      </c>
      <c r="O179" s="3">
        <v>380</v>
      </c>
      <c r="P179" t="s">
        <v>27</v>
      </c>
      <c r="Q179" s="3">
        <v>190</v>
      </c>
      <c r="R179" s="3" t="str">
        <f>IF(OR(G179="12R",G179="12L"),_xlfn.XLOOKUP(C179,DB!$A$2:$A$222,DB!$B$2:$B$222,""),IF(OR(G179="30L",G179="30R"),_xlfn.XLOOKUP(C179,DB!$A$2:$A$222,DB!$C$2:$C$222,""),""))</f>
        <v>UDGUV</v>
      </c>
      <c r="S179" s="3">
        <f t="shared" si="2"/>
        <v>22</v>
      </c>
      <c r="T179" s="3" t="str">
        <f>_xlfn.XLOOKUP(C179,DB!$A$2:$A$222,DB!$D$2:$D$222,"")</f>
        <v>Sector 2</v>
      </c>
    </row>
    <row r="180" spans="1:20" x14ac:dyDescent="0.2">
      <c r="A180" t="s">
        <v>1362</v>
      </c>
      <c r="B180" t="s">
        <v>18</v>
      </c>
      <c r="C180" t="s">
        <v>1298</v>
      </c>
      <c r="D180" t="s">
        <v>30</v>
      </c>
      <c r="E180" t="s">
        <v>5263</v>
      </c>
      <c r="F180" s="2">
        <v>46282.95689814815</v>
      </c>
      <c r="G180" t="s">
        <v>22</v>
      </c>
      <c r="H180" t="s">
        <v>5264</v>
      </c>
      <c r="I180" s="3">
        <v>340</v>
      </c>
      <c r="J180" t="s">
        <v>24</v>
      </c>
      <c r="K180" t="s">
        <v>25</v>
      </c>
      <c r="L180" s="3">
        <v>544</v>
      </c>
      <c r="M180" t="s">
        <v>177</v>
      </c>
      <c r="N180" s="2">
        <v>46282.985335648147</v>
      </c>
      <c r="O180" s="3">
        <v>360</v>
      </c>
      <c r="P180" t="s">
        <v>27</v>
      </c>
      <c r="Q180" s="3">
        <v>40</v>
      </c>
      <c r="R180" s="3" t="str">
        <f>IF(OR(G180="12R",G180="12L"),_xlfn.XLOOKUP(C180,DB!$A$2:$A$222,DB!$B$2:$B$222,""),IF(OR(G180="30L",G180="30R"),_xlfn.XLOOKUP(C180,DB!$A$2:$A$222,DB!$C$2:$C$222,""),""))</f>
        <v>OMSUK</v>
      </c>
      <c r="S180" s="3">
        <f t="shared" si="2"/>
        <v>22</v>
      </c>
      <c r="T180" s="3" t="str">
        <f>_xlfn.XLOOKUP(C180,DB!$A$2:$A$222,DB!$D$2:$D$222,"")</f>
        <v>Sector 3</v>
      </c>
    </row>
    <row r="181" spans="1:20" x14ac:dyDescent="0.2">
      <c r="A181" t="s">
        <v>572</v>
      </c>
      <c r="B181" t="s">
        <v>18</v>
      </c>
      <c r="C181" t="s">
        <v>333</v>
      </c>
      <c r="D181" t="s">
        <v>36</v>
      </c>
      <c r="E181" t="s">
        <v>5265</v>
      </c>
      <c r="F181" s="2">
        <v>46282.958379629628</v>
      </c>
      <c r="G181" t="s">
        <v>22</v>
      </c>
      <c r="H181" t="s">
        <v>5266</v>
      </c>
      <c r="I181" s="3">
        <v>370</v>
      </c>
      <c r="J181" t="s">
        <v>24</v>
      </c>
      <c r="K181" t="s">
        <v>25</v>
      </c>
      <c r="L181" s="3">
        <v>149</v>
      </c>
      <c r="M181" t="s">
        <v>158</v>
      </c>
      <c r="N181" s="2">
        <v>46282.968969907408</v>
      </c>
      <c r="O181" s="3">
        <v>253</v>
      </c>
      <c r="P181" t="s">
        <v>27</v>
      </c>
      <c r="Q181" s="3">
        <v>190</v>
      </c>
      <c r="R181" s="3" t="str">
        <f>IF(OR(G181="12R",G181="12L"),_xlfn.XLOOKUP(C181,DB!$A$2:$A$222,DB!$B$2:$B$222,""),IF(OR(G181="30L",G181="30R"),_xlfn.XLOOKUP(C181,DB!$A$2:$A$222,DB!$C$2:$C$222,""),""))</f>
        <v>TAKUX</v>
      </c>
      <c r="S181" s="3">
        <f t="shared" si="2"/>
        <v>23</v>
      </c>
      <c r="T181" s="3" t="str">
        <f>_xlfn.XLOOKUP(C181,DB!$A$2:$A$222,DB!$D$2:$D$222,"")</f>
        <v>Sector 7</v>
      </c>
    </row>
    <row r="182" spans="1:20" x14ac:dyDescent="0.2">
      <c r="A182" t="s">
        <v>5267</v>
      </c>
      <c r="B182" t="s">
        <v>18</v>
      </c>
      <c r="C182" t="s">
        <v>83</v>
      </c>
      <c r="D182" t="s">
        <v>3795</v>
      </c>
      <c r="F182" s="2">
        <v>46282.960231481484</v>
      </c>
      <c r="G182" t="s">
        <v>22</v>
      </c>
      <c r="H182" t="s">
        <v>5268</v>
      </c>
      <c r="I182" s="3">
        <v>85</v>
      </c>
      <c r="J182" t="s">
        <v>196</v>
      </c>
      <c r="K182" t="s">
        <v>62</v>
      </c>
      <c r="L182" s="3">
        <v>306</v>
      </c>
      <c r="M182" t="s">
        <v>83</v>
      </c>
      <c r="N182" s="2">
        <v>46283.006296296298</v>
      </c>
      <c r="O182" s="3">
        <v>0</v>
      </c>
      <c r="P182" t="s">
        <v>192</v>
      </c>
      <c r="Q182" s="3">
        <v>15</v>
      </c>
      <c r="R182" s="3" t="str">
        <f>IF(OR(G182="12R",G182="12L"),_xlfn.XLOOKUP(C182,DB!$A$2:$A$222,DB!$B$2:$B$222,""),IF(OR(G182="30L",G182="30R"),_xlfn.XLOOKUP(C182,DB!$A$2:$A$222,DB!$C$2:$C$222,""),""))</f>
        <v>UDGUV</v>
      </c>
      <c r="S182" s="3">
        <f t="shared" si="2"/>
        <v>23</v>
      </c>
      <c r="T182" s="3" t="str">
        <f>_xlfn.XLOOKUP(C182,DB!$A$2:$A$222,DB!$D$2:$D$222,"")</f>
        <v>Sector 2</v>
      </c>
    </row>
    <row r="183" spans="1:20" x14ac:dyDescent="0.2">
      <c r="A183" t="s">
        <v>608</v>
      </c>
      <c r="B183" t="s">
        <v>18</v>
      </c>
      <c r="C183" t="s">
        <v>453</v>
      </c>
      <c r="D183" t="s">
        <v>165</v>
      </c>
      <c r="E183" t="s">
        <v>5269</v>
      </c>
      <c r="F183" s="2">
        <v>46282.964074074072</v>
      </c>
      <c r="G183" t="s">
        <v>22</v>
      </c>
      <c r="H183" t="s">
        <v>5270</v>
      </c>
      <c r="I183" s="3">
        <v>340</v>
      </c>
      <c r="J183" t="s">
        <v>24</v>
      </c>
      <c r="K183" t="s">
        <v>25</v>
      </c>
      <c r="L183" s="3">
        <v>856</v>
      </c>
      <c r="M183" t="s">
        <v>39</v>
      </c>
      <c r="N183" s="2">
        <v>46283.006990740738</v>
      </c>
      <c r="O183" s="3">
        <v>340</v>
      </c>
      <c r="P183" t="s">
        <v>27</v>
      </c>
      <c r="Q183" s="3">
        <v>190</v>
      </c>
      <c r="R183" s="3" t="str">
        <f>IF(OR(G183="12R",G183="12L"),_xlfn.XLOOKUP(C183,DB!$A$2:$A$222,DB!$B$2:$B$222,""),IF(OR(G183="30L",G183="30R"),_xlfn.XLOOKUP(C183,DB!$A$2:$A$222,DB!$C$2:$C$222,""),""))</f>
        <v>UDGUV</v>
      </c>
      <c r="S183" s="3">
        <f t="shared" si="2"/>
        <v>23</v>
      </c>
      <c r="T183" s="3" t="str">
        <f>_xlfn.XLOOKUP(C183,DB!$A$2:$A$222,DB!$D$2:$D$222,"")</f>
        <v>Sector 2</v>
      </c>
    </row>
    <row r="184" spans="1:20" x14ac:dyDescent="0.2">
      <c r="A184" t="s">
        <v>605</v>
      </c>
      <c r="B184" t="s">
        <v>18</v>
      </c>
      <c r="C184" t="s">
        <v>77</v>
      </c>
      <c r="D184" t="s">
        <v>65</v>
      </c>
      <c r="E184" t="s">
        <v>1124</v>
      </c>
      <c r="F184" s="2">
        <v>46282.969502314816</v>
      </c>
      <c r="G184" t="s">
        <v>22</v>
      </c>
      <c r="H184" t="s">
        <v>5271</v>
      </c>
      <c r="I184" s="3">
        <v>380</v>
      </c>
      <c r="J184" t="s">
        <v>24</v>
      </c>
      <c r="K184" t="s">
        <v>25</v>
      </c>
      <c r="L184" s="3">
        <v>870</v>
      </c>
      <c r="M184" t="s">
        <v>1678</v>
      </c>
      <c r="N184" s="2">
        <v>46283.014155092591</v>
      </c>
      <c r="O184" s="3">
        <v>380</v>
      </c>
      <c r="P184" t="s">
        <v>27</v>
      </c>
      <c r="Q184" s="3">
        <v>190</v>
      </c>
      <c r="R184" s="3" t="str">
        <f>IF(OR(G184="12R",G184="12L"),_xlfn.XLOOKUP(C184,DB!$A$2:$A$222,DB!$B$2:$B$222,""),IF(OR(G184="30L",G184="30R"),_xlfn.XLOOKUP(C184,DB!$A$2:$A$222,DB!$C$2:$C$222,""),""))</f>
        <v>UDGUV</v>
      </c>
      <c r="S184" s="3">
        <f t="shared" si="2"/>
        <v>23</v>
      </c>
      <c r="T184" s="3" t="str">
        <f>_xlfn.XLOOKUP(C184,DB!$A$2:$A$222,DB!$D$2:$D$222,"")</f>
        <v>Sector 2</v>
      </c>
    </row>
    <row r="185" spans="1:20" x14ac:dyDescent="0.2">
      <c r="A185" t="s">
        <v>1330</v>
      </c>
      <c r="B185" t="s">
        <v>18</v>
      </c>
      <c r="C185" t="s">
        <v>35</v>
      </c>
      <c r="D185" t="s">
        <v>65</v>
      </c>
      <c r="E185" t="s">
        <v>148</v>
      </c>
      <c r="F185" s="2">
        <v>46282.971701388888</v>
      </c>
      <c r="G185" t="s">
        <v>22</v>
      </c>
      <c r="H185" t="s">
        <v>5272</v>
      </c>
      <c r="I185" s="3">
        <v>380</v>
      </c>
      <c r="J185" t="s">
        <v>24</v>
      </c>
      <c r="K185" t="s">
        <v>25</v>
      </c>
      <c r="L185" s="3">
        <v>867</v>
      </c>
      <c r="M185" t="s">
        <v>39</v>
      </c>
      <c r="N185" s="2">
        <v>46283.015567129631</v>
      </c>
      <c r="O185" s="3">
        <v>380</v>
      </c>
      <c r="P185" t="s">
        <v>27</v>
      </c>
      <c r="Q185" s="3">
        <v>190</v>
      </c>
      <c r="R185" s="3" t="str">
        <f>IF(OR(G185="12R",G185="12L"),_xlfn.XLOOKUP(C185,DB!$A$2:$A$222,DB!$B$2:$B$222,""),IF(OR(G185="30L",G185="30R"),_xlfn.XLOOKUP(C185,DB!$A$2:$A$222,DB!$C$2:$C$222,""),""))</f>
        <v>UDGUV</v>
      </c>
      <c r="S185" s="3">
        <f t="shared" si="2"/>
        <v>23</v>
      </c>
      <c r="T185" s="3" t="str">
        <f>_xlfn.XLOOKUP(C185,DB!$A$2:$A$222,DB!$D$2:$D$222,"")</f>
        <v>Sector 2</v>
      </c>
    </row>
    <row r="186" spans="1:20" x14ac:dyDescent="0.2">
      <c r="A186" t="s">
        <v>611</v>
      </c>
      <c r="B186" t="s">
        <v>18</v>
      </c>
      <c r="C186" t="s">
        <v>333</v>
      </c>
      <c r="D186" t="s">
        <v>65</v>
      </c>
      <c r="E186" t="s">
        <v>5273</v>
      </c>
      <c r="F186" s="2">
        <v>46282.976481481484</v>
      </c>
      <c r="G186" t="s">
        <v>22</v>
      </c>
      <c r="H186" t="s">
        <v>5274</v>
      </c>
      <c r="I186" s="3">
        <v>390</v>
      </c>
      <c r="J186" t="s">
        <v>24</v>
      </c>
      <c r="K186" t="s">
        <v>25</v>
      </c>
      <c r="L186" s="3">
        <v>149</v>
      </c>
      <c r="M186" t="s">
        <v>158</v>
      </c>
      <c r="N186" s="2">
        <v>46282.986527777779</v>
      </c>
      <c r="O186" s="3">
        <v>290</v>
      </c>
      <c r="P186" t="s">
        <v>27</v>
      </c>
      <c r="Q186" s="3">
        <v>190</v>
      </c>
      <c r="R186" s="3" t="str">
        <f>IF(OR(G186="12R",G186="12L"),_xlfn.XLOOKUP(C186,DB!$A$2:$A$222,DB!$B$2:$B$222,""),IF(OR(G186="30L",G186="30R"),_xlfn.XLOOKUP(C186,DB!$A$2:$A$222,DB!$C$2:$C$222,""),""))</f>
        <v>TAKUX</v>
      </c>
      <c r="S186" s="3">
        <f t="shared" si="2"/>
        <v>23</v>
      </c>
      <c r="T186" s="3" t="str">
        <f>_xlfn.XLOOKUP(C186,DB!$A$2:$A$222,DB!$D$2:$D$222,"")</f>
        <v>Sector 7</v>
      </c>
    </row>
    <row r="187" spans="1:20" x14ac:dyDescent="0.2">
      <c r="A187" t="s">
        <v>614</v>
      </c>
      <c r="B187" t="s">
        <v>18</v>
      </c>
      <c r="C187" t="s">
        <v>48</v>
      </c>
      <c r="D187" t="s">
        <v>174</v>
      </c>
      <c r="E187" t="s">
        <v>3240</v>
      </c>
      <c r="F187" s="2">
        <v>46282.987314814818</v>
      </c>
      <c r="G187" t="s">
        <v>22</v>
      </c>
      <c r="H187" t="s">
        <v>5275</v>
      </c>
      <c r="I187" s="3">
        <v>380</v>
      </c>
      <c r="J187" t="s">
        <v>24</v>
      </c>
      <c r="K187" t="s">
        <v>25</v>
      </c>
      <c r="L187" s="3">
        <v>903</v>
      </c>
      <c r="M187" t="s">
        <v>5276</v>
      </c>
      <c r="N187" s="2">
        <v>46283.034166666665</v>
      </c>
      <c r="O187" s="3">
        <v>380</v>
      </c>
      <c r="P187" t="s">
        <v>27</v>
      </c>
      <c r="Q187" s="3">
        <v>190</v>
      </c>
      <c r="R187" s="3" t="str">
        <f>IF(OR(G187="12R",G187="12L"),_xlfn.XLOOKUP(C187,DB!$A$2:$A$222,DB!$B$2:$B$222,""),IF(OR(G187="30L",G187="30R"),_xlfn.XLOOKUP(C187,DB!$A$2:$A$222,DB!$C$2:$C$222,""),""))</f>
        <v>UDGUV</v>
      </c>
      <c r="S187" s="3">
        <f t="shared" si="2"/>
        <v>23</v>
      </c>
      <c r="T187" s="3" t="str">
        <f>_xlfn.XLOOKUP(C187,DB!$A$2:$A$222,DB!$D$2:$D$222,"")</f>
        <v>Sector 2</v>
      </c>
    </row>
    <row r="188" spans="1:20" x14ac:dyDescent="0.2">
      <c r="A188" t="s">
        <v>617</v>
      </c>
      <c r="B188" t="s">
        <v>18</v>
      </c>
      <c r="C188" t="s">
        <v>521</v>
      </c>
      <c r="D188" t="s">
        <v>36</v>
      </c>
      <c r="E188" t="s">
        <v>3462</v>
      </c>
      <c r="F188" s="2">
        <v>46282.997349537036</v>
      </c>
      <c r="G188" t="s">
        <v>22</v>
      </c>
      <c r="H188" t="s">
        <v>5277</v>
      </c>
      <c r="I188" s="3">
        <v>330</v>
      </c>
      <c r="J188" t="s">
        <v>24</v>
      </c>
      <c r="K188" t="s">
        <v>25</v>
      </c>
      <c r="L188" s="3">
        <v>238</v>
      </c>
      <c r="M188" t="s">
        <v>5278</v>
      </c>
      <c r="N188" s="2">
        <v>46283.011331018519</v>
      </c>
      <c r="O188" s="3">
        <v>300</v>
      </c>
      <c r="P188" t="s">
        <v>27</v>
      </c>
      <c r="Q188" s="3">
        <v>190</v>
      </c>
      <c r="R188" s="3" t="str">
        <f>IF(OR(G188="12R",G188="12L"),_xlfn.XLOOKUP(C188,DB!$A$2:$A$222,DB!$B$2:$B$222,""),IF(OR(G188="30L",G188="30R"),_xlfn.XLOOKUP(C188,DB!$A$2:$A$222,DB!$C$2:$C$222,""),""))</f>
        <v>CZM</v>
      </c>
      <c r="S188" s="3">
        <f t="shared" si="2"/>
        <v>23</v>
      </c>
      <c r="T188" s="3" t="str">
        <f>_xlfn.XLOOKUP(C188,DB!$A$2:$A$222,DB!$D$2:$D$222,"")</f>
        <v>Sector 7</v>
      </c>
    </row>
    <row r="189" spans="1: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6: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6: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6: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6: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6: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6: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6: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6: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6: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6: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6: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6: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6:20" x14ac:dyDescent="0.2">
      <c r="F221" s="2"/>
      <c r="I221" s="3"/>
      <c r="L221" s="3"/>
      <c r="N221" s="2"/>
      <c r="O221" s="3"/>
      <c r="Q221" s="3"/>
      <c r="R221" s="3" t="str">
        <f>IF(OR(G221="12R",G221="12L"),_xlfn.XLOOKUP(C221,DB!$A$2:$A$222,DB!$B$2:$B$222,""),IF(OR(G221="30L",G221="30R"),_xlfn.XLOOKUP(C221,DB!$A$2:$A$222,DB!$C$2:$C$222,""),""))</f>
        <v/>
      </c>
      <c r="S221" s="3">
        <f t="shared" ref="S221:S233" si="4">HOUR(F221)</f>
        <v>0</v>
      </c>
      <c r="T221" s="3" t="str">
        <f>_xlfn.XLOOKUP(C221,DB!$A$2:$A$222,DB!$D$2:$D$222,"")</f>
        <v/>
      </c>
    </row>
    <row r="222" spans="6:20" x14ac:dyDescent="0.2">
      <c r="F222" s="2"/>
      <c r="I222" s="3"/>
      <c r="L222" s="3"/>
      <c r="N222" s="2"/>
      <c r="O222" s="3"/>
      <c r="Q222" s="3"/>
      <c r="R222" s="3" t="str">
        <f>IF(OR(G222="12R",G222="12L"),_xlfn.XLOOKUP(C222,DB!$A$2:$A$222,DB!$B$2:$B$222,""),IF(OR(G222="30L",G222="30R"),_xlfn.XLOOKUP(C222,DB!$A$2:$A$222,DB!$C$2:$C$222,""),""))</f>
        <v/>
      </c>
      <c r="S222" s="3">
        <f t="shared" si="4"/>
        <v>0</v>
      </c>
      <c r="T222" s="3" t="str">
        <f>_xlfn.XLOOKUP(C222,DB!$A$2:$A$222,DB!$D$2:$D$222,"")</f>
        <v/>
      </c>
    </row>
    <row r="223" spans="6:20" x14ac:dyDescent="0.2">
      <c r="F223" s="2"/>
      <c r="I223" s="3"/>
      <c r="L223" s="3"/>
      <c r="N223" s="2"/>
      <c r="O223" s="3"/>
      <c r="Q223" s="3"/>
      <c r="R223" s="3" t="str">
        <f>IF(OR(G223="12R",G223="12L"),_xlfn.XLOOKUP(C223,DB!$A$2:$A$222,DB!$B$2:$B$222,""),IF(OR(G223="30L",G223="30R"),_xlfn.XLOOKUP(C223,DB!$A$2:$A$222,DB!$C$2:$C$222,""),""))</f>
        <v/>
      </c>
      <c r="S223" s="3">
        <f t="shared" si="4"/>
        <v>0</v>
      </c>
      <c r="T223" s="3" t="str">
        <f>_xlfn.XLOOKUP(C223,DB!$A$2:$A$222,DB!$D$2:$D$222,"")</f>
        <v/>
      </c>
    </row>
    <row r="224" spans="6:20" x14ac:dyDescent="0.2">
      <c r="F224" s="2"/>
      <c r="I224" s="3"/>
      <c r="L224" s="3"/>
      <c r="N224" s="2"/>
      <c r="O224" s="3"/>
      <c r="Q224" s="3"/>
      <c r="R224" s="3" t="str">
        <f>IF(OR(G224="12R",G224="12L"),_xlfn.XLOOKUP(C224,DB!$A$2:$A$222,DB!$B$2:$B$222,""),IF(OR(G224="30L",G224="30R"),_xlfn.XLOOKUP(C224,DB!$A$2:$A$222,DB!$C$2:$C$222,""),""))</f>
        <v/>
      </c>
      <c r="S224" s="3">
        <f t="shared" si="4"/>
        <v>0</v>
      </c>
      <c r="T224" s="3" t="str">
        <f>_xlfn.XLOOKUP(C224,DB!$A$2:$A$222,DB!$D$2:$D$222,"")</f>
        <v/>
      </c>
    </row>
    <row r="225" spans="1:20" x14ac:dyDescent="0.2">
      <c r="F225" s="2"/>
      <c r="I225" s="3"/>
      <c r="L225" s="3"/>
      <c r="N225" s="2"/>
      <c r="O225" s="3"/>
      <c r="Q225" s="3"/>
      <c r="R225" s="3" t="str">
        <f>IF(OR(G225="12R",G225="12L"),_xlfn.XLOOKUP(C225,DB!$A$2:$A$222,DB!$B$2:$B$222,""),IF(OR(G225="30L",G225="30R"),_xlfn.XLOOKUP(C225,DB!$A$2:$A$222,DB!$C$2:$C$222,""),""))</f>
        <v/>
      </c>
      <c r="S225" s="3">
        <f t="shared" si="4"/>
        <v>0</v>
      </c>
      <c r="T225" s="3" t="str">
        <f>_xlfn.XLOOKUP(C225,DB!$A$2:$A$222,DB!$D$2:$D$222,"")</f>
        <v/>
      </c>
    </row>
    <row r="226" spans="1:20" x14ac:dyDescent="0.2">
      <c r="F226" s="2"/>
      <c r="I226" s="3"/>
      <c r="L226" s="3"/>
      <c r="N226" s="2"/>
      <c r="O226" s="3"/>
      <c r="Q226" s="3"/>
      <c r="R226" s="3" t="str">
        <f>IF(OR(G226="12R",G226="12L"),_xlfn.XLOOKUP(C226,DB!$A$2:$A$222,DB!$B$2:$B$222,""),IF(OR(G226="30L",G226="30R"),_xlfn.XLOOKUP(C226,DB!$A$2:$A$222,DB!$C$2:$C$222,""),""))</f>
        <v/>
      </c>
      <c r="S226" s="3">
        <f t="shared" si="4"/>
        <v>0</v>
      </c>
      <c r="T226" s="3" t="str">
        <f>_xlfn.XLOOKUP(C226,DB!$A$2:$A$222,DB!$D$2:$D$222,"")</f>
        <v/>
      </c>
    </row>
    <row r="227" spans="1:20" x14ac:dyDescent="0.2">
      <c r="F227" s="2"/>
      <c r="I227" s="3"/>
      <c r="L227" s="3"/>
      <c r="N227" s="2"/>
      <c r="O227" s="3"/>
      <c r="Q227" s="3"/>
      <c r="R227" s="3" t="str">
        <f>IF(OR(G227="12R",G227="12L"),_xlfn.XLOOKUP(C227,DB!$A$2:$A$222,DB!$B$2:$B$222,""),IF(OR(G227="30L",G227="30R"),_xlfn.XLOOKUP(C227,DB!$A$2:$A$222,DB!$C$2:$C$222,""),""))</f>
        <v/>
      </c>
      <c r="S227" s="3">
        <f t="shared" si="4"/>
        <v>0</v>
      </c>
      <c r="T227" s="3" t="str">
        <f>_xlfn.XLOOKUP(C227,DB!$A$2:$A$222,DB!$D$2:$D$222,"")</f>
        <v/>
      </c>
    </row>
    <row r="228" spans="1:20" x14ac:dyDescent="0.2">
      <c r="F228" s="2"/>
      <c r="I228" s="3"/>
      <c r="L228" s="3"/>
      <c r="N228" s="2"/>
      <c r="O228" s="3"/>
      <c r="Q228" s="3"/>
      <c r="R228" s="3" t="str">
        <f>IF(OR(G228="12R",G228="12L"),_xlfn.XLOOKUP(C228,DB!$A$2:$A$222,DB!$B$2:$B$222,""),IF(OR(G228="30L",G228="30R"),_xlfn.XLOOKUP(C228,DB!$A$2:$A$222,DB!$C$2:$C$222,""),""))</f>
        <v/>
      </c>
      <c r="S228" s="3">
        <f t="shared" si="4"/>
        <v>0</v>
      </c>
      <c r="T228" s="3" t="str">
        <f>_xlfn.XLOOKUP(C228,DB!$A$2:$A$222,DB!$D$2:$D$222,"")</f>
        <v/>
      </c>
    </row>
    <row r="229" spans="1:20" x14ac:dyDescent="0.2">
      <c r="F229" s="2"/>
      <c r="I229" s="3"/>
      <c r="L229" s="3"/>
      <c r="N229" s="2"/>
      <c r="O229" s="3"/>
      <c r="Q229" s="3"/>
      <c r="R229" s="3" t="str">
        <f>IF(OR(G229="12R",G229="12L"),_xlfn.XLOOKUP(C229,DB!$A$2:$A$222,DB!$B$2:$B$222,""),IF(OR(G229="30L",G229="30R"),_xlfn.XLOOKUP(C229,DB!$A$2:$A$222,DB!$C$2:$C$222,""),""))</f>
        <v/>
      </c>
      <c r="S229" s="3">
        <f t="shared" si="4"/>
        <v>0</v>
      </c>
      <c r="T229" s="3" t="str">
        <f>_xlfn.XLOOKUP(C229,DB!$A$2:$A$222,DB!$D$2:$D$222,"")</f>
        <v/>
      </c>
    </row>
    <row r="230" spans="1:20" x14ac:dyDescent="0.2">
      <c r="F230" s="2"/>
      <c r="I230" s="3"/>
      <c r="L230" s="3"/>
      <c r="N230" s="2"/>
      <c r="O230" s="3"/>
      <c r="Q230" s="3"/>
      <c r="R230" s="3" t="str">
        <f>IF(OR(G230="12R",G230="12L"),_xlfn.XLOOKUP(C230,DB!$A$2:$A$222,DB!$B$2:$B$222,""),IF(OR(G230="30L",G230="30R"),_xlfn.XLOOKUP(C230,DB!$A$2:$A$222,DB!$C$2:$C$222,""),""))</f>
        <v/>
      </c>
      <c r="S230" s="3">
        <f t="shared" si="4"/>
        <v>0</v>
      </c>
      <c r="T230" s="3" t="str">
        <f>_xlfn.XLOOKUP(C230,DB!$A$2:$A$222,DB!$D$2:$D$222,"")</f>
        <v/>
      </c>
    </row>
    <row r="231" spans="1:20" x14ac:dyDescent="0.2">
      <c r="F231" s="2"/>
      <c r="I231" s="3"/>
      <c r="L231" s="3"/>
      <c r="N231" s="2"/>
      <c r="O231" s="3"/>
      <c r="Q231" s="3"/>
      <c r="R231" s="3" t="str">
        <f>IF(OR(G231="12R",G231="12L"),_xlfn.XLOOKUP(C231,DB!$A$2:$A$222,DB!$B$2:$B$222,""),IF(OR(G231="30L",G231="30R"),_xlfn.XLOOKUP(C231,DB!$A$2:$A$222,DB!$C$2:$C$222,""),""))</f>
        <v/>
      </c>
      <c r="S231" s="3">
        <f t="shared" si="4"/>
        <v>0</v>
      </c>
      <c r="T231" s="3" t="str">
        <f>_xlfn.XLOOKUP(C231,DB!$A$2:$A$222,DB!$D$2:$D$222,"")</f>
        <v/>
      </c>
    </row>
    <row r="232" spans="1:20" x14ac:dyDescent="0.2">
      <c r="F232" s="2"/>
      <c r="I232" s="3"/>
      <c r="L232" s="3"/>
      <c r="N232" s="2"/>
      <c r="O232" s="3"/>
      <c r="Q232" s="3"/>
      <c r="R232" s="3" t="str">
        <f>IF(OR(G232="12R",G232="12L"),_xlfn.XLOOKUP(C232,DB!$A$2:$A$222,DB!$B$2:$B$222,""),IF(OR(G232="30L",G232="30R"),_xlfn.XLOOKUP(C232,DB!$A$2:$A$222,DB!$C$2:$C$222,""),""))</f>
        <v/>
      </c>
      <c r="S232" s="3">
        <f t="shared" si="4"/>
        <v>0</v>
      </c>
      <c r="T232" s="3" t="str">
        <f>_xlfn.XLOOKUP(C232,DB!$A$2:$A$222,DB!$D$2:$D$222,"")</f>
        <v/>
      </c>
    </row>
    <row r="233" spans="1:20" x14ac:dyDescent="0.2">
      <c r="F233" s="2"/>
      <c r="I233" s="3"/>
      <c r="L233" s="3"/>
      <c r="N233" s="2"/>
      <c r="O233" s="3"/>
      <c r="Q233" s="3"/>
      <c r="R233" s="3" t="str">
        <f>IF(OR(G233="12R",G233="12L"),_xlfn.XLOOKUP(C233,DB!$A$2:$A$222,DB!$B$2:$B$222,""),IF(OR(G233="30L",G233="30R"),_xlfn.XLOOKUP(C233,DB!$A$2:$A$222,DB!$C$2:$C$222,""),""))</f>
        <v/>
      </c>
      <c r="S233" s="3">
        <f t="shared" si="4"/>
        <v>0</v>
      </c>
      <c r="T233" s="3" t="str">
        <f>_xlfn.XLOOKUP(C233,DB!$A$2:$A$222,DB!$D$2:$D$222,"")</f>
        <v/>
      </c>
    </row>
    <row r="234" spans="1:20" ht="24" x14ac:dyDescent="0.3">
      <c r="A234" s="17" t="s">
        <v>6184</v>
      </c>
      <c r="B234" s="17"/>
      <c r="C234" s="17"/>
      <c r="D234" s="17"/>
      <c r="E234" s="17"/>
      <c r="F234" s="17"/>
      <c r="G234" s="17"/>
      <c r="H234" s="17"/>
      <c r="I234" s="17"/>
    </row>
    <row r="236" spans="1:20" x14ac:dyDescent="0.2">
      <c r="A236" s="18" t="s">
        <v>4558</v>
      </c>
      <c r="B236" s="18"/>
      <c r="C236" s="18"/>
      <c r="D236" s="18"/>
      <c r="E236" s="18"/>
      <c r="F236" s="18"/>
      <c r="G236" s="18"/>
      <c r="H236" s="18"/>
      <c r="I236" s="18"/>
    </row>
    <row r="238" spans="1:20" x14ac:dyDescent="0.2">
      <c r="A238" s="16" t="s">
        <v>4559</v>
      </c>
      <c r="B238" s="16"/>
      <c r="C238" s="16"/>
      <c r="D238" s="16"/>
      <c r="E238" s="16"/>
      <c r="F238" s="16"/>
      <c r="G238" s="16"/>
      <c r="H238" s="16"/>
      <c r="I238" s="16"/>
    </row>
    <row r="239" spans="1:20" x14ac:dyDescent="0.2">
      <c r="A239" s="4" t="s">
        <v>4560</v>
      </c>
      <c r="B239" s="5" t="s">
        <v>4554</v>
      </c>
      <c r="C239" s="5" t="s">
        <v>4550</v>
      </c>
      <c r="D239" s="5" t="s">
        <v>4553</v>
      </c>
      <c r="E239" s="5" t="s">
        <v>45</v>
      </c>
      <c r="F239" s="5" t="s">
        <v>4549</v>
      </c>
      <c r="G239" s="5" t="s">
        <v>158</v>
      </c>
      <c r="H239" s="5" t="s">
        <v>4548</v>
      </c>
      <c r="I239" s="6" t="s">
        <v>4557</v>
      </c>
    </row>
    <row r="240" spans="1:20" x14ac:dyDescent="0.2">
      <c r="A240" s="7">
        <v>14</v>
      </c>
      <c r="B240" s="8">
        <f t="shared" ref="B240:H248" si="5">COUNTIFS($S$2:$S$233,$A240,$R$2:$R$233,B$239)</f>
        <v>1</v>
      </c>
      <c r="C240" s="8">
        <f t="shared" si="5"/>
        <v>0</v>
      </c>
      <c r="D240" s="8">
        <f t="shared" si="5"/>
        <v>0</v>
      </c>
      <c r="E240" s="8">
        <f t="shared" si="5"/>
        <v>0</v>
      </c>
      <c r="F240" s="8">
        <f t="shared" si="5"/>
        <v>0</v>
      </c>
      <c r="G240" s="8">
        <f t="shared" si="5"/>
        <v>0</v>
      </c>
      <c r="H240" s="8">
        <f t="shared" si="5"/>
        <v>1</v>
      </c>
      <c r="I240" s="9">
        <f t="shared" ref="I240:I248" si="6">SUM(B240:H240)</f>
        <v>2</v>
      </c>
    </row>
    <row r="241" spans="1:9" x14ac:dyDescent="0.2">
      <c r="A241" s="7">
        <v>15</v>
      </c>
      <c r="B241" s="8">
        <f t="shared" si="5"/>
        <v>1</v>
      </c>
      <c r="C241" s="8">
        <f t="shared" si="5"/>
        <v>0</v>
      </c>
      <c r="D241" s="8">
        <f t="shared" si="5"/>
        <v>0</v>
      </c>
      <c r="E241" s="8">
        <f t="shared" si="5"/>
        <v>1</v>
      </c>
      <c r="F241" s="8">
        <f t="shared" si="5"/>
        <v>1</v>
      </c>
      <c r="G241" s="8">
        <f t="shared" si="5"/>
        <v>0</v>
      </c>
      <c r="H241" s="8">
        <f t="shared" si="5"/>
        <v>7</v>
      </c>
      <c r="I241" s="9">
        <f t="shared" si="6"/>
        <v>10</v>
      </c>
    </row>
    <row r="242" spans="1:9" x14ac:dyDescent="0.2">
      <c r="A242" s="7">
        <v>16</v>
      </c>
      <c r="B242" s="8">
        <f t="shared" si="5"/>
        <v>2</v>
      </c>
      <c r="C242" s="8">
        <f t="shared" si="5"/>
        <v>1</v>
      </c>
      <c r="D242" s="8">
        <f t="shared" si="5"/>
        <v>0</v>
      </c>
      <c r="E242" s="8">
        <f t="shared" si="5"/>
        <v>0</v>
      </c>
      <c r="F242" s="8">
        <f t="shared" si="5"/>
        <v>3</v>
      </c>
      <c r="G242" s="8">
        <f t="shared" si="5"/>
        <v>2</v>
      </c>
      <c r="H242" s="8">
        <f t="shared" si="5"/>
        <v>10</v>
      </c>
      <c r="I242" s="9">
        <f t="shared" si="6"/>
        <v>18</v>
      </c>
    </row>
    <row r="243" spans="1:9" x14ac:dyDescent="0.2">
      <c r="A243" s="7">
        <v>17</v>
      </c>
      <c r="B243" s="8">
        <f t="shared" si="5"/>
        <v>0</v>
      </c>
      <c r="C243" s="8">
        <f t="shared" si="5"/>
        <v>5</v>
      </c>
      <c r="D243" s="8">
        <f t="shared" si="5"/>
        <v>1</v>
      </c>
      <c r="E243" s="8">
        <f t="shared" si="5"/>
        <v>1</v>
      </c>
      <c r="F243" s="8">
        <f t="shared" si="5"/>
        <v>5</v>
      </c>
      <c r="G243" s="8">
        <f t="shared" si="5"/>
        <v>2</v>
      </c>
      <c r="H243" s="8">
        <f t="shared" si="5"/>
        <v>7</v>
      </c>
      <c r="I243" s="9">
        <f t="shared" si="6"/>
        <v>21</v>
      </c>
    </row>
    <row r="244" spans="1:9" x14ac:dyDescent="0.2">
      <c r="A244" s="7">
        <v>18</v>
      </c>
      <c r="B244" s="8">
        <f t="shared" si="5"/>
        <v>0</v>
      </c>
      <c r="C244" s="8">
        <f t="shared" si="5"/>
        <v>6</v>
      </c>
      <c r="D244" s="8">
        <f t="shared" si="5"/>
        <v>0</v>
      </c>
      <c r="E244" s="8">
        <f t="shared" si="5"/>
        <v>0</v>
      </c>
      <c r="F244" s="8">
        <f t="shared" si="5"/>
        <v>4</v>
      </c>
      <c r="G244" s="8">
        <f t="shared" si="5"/>
        <v>0</v>
      </c>
      <c r="H244" s="8">
        <f t="shared" si="5"/>
        <v>3</v>
      </c>
      <c r="I244" s="9">
        <f t="shared" si="6"/>
        <v>13</v>
      </c>
    </row>
    <row r="245" spans="1:9" x14ac:dyDescent="0.2">
      <c r="A245" s="7">
        <v>19</v>
      </c>
      <c r="B245" s="8">
        <f t="shared" si="5"/>
        <v>1</v>
      </c>
      <c r="C245" s="8">
        <f t="shared" si="5"/>
        <v>3</v>
      </c>
      <c r="D245" s="8">
        <f t="shared" si="5"/>
        <v>0</v>
      </c>
      <c r="E245" s="8">
        <f t="shared" si="5"/>
        <v>3</v>
      </c>
      <c r="F245" s="8">
        <f t="shared" si="5"/>
        <v>6</v>
      </c>
      <c r="G245" s="8">
        <f t="shared" si="5"/>
        <v>1</v>
      </c>
      <c r="H245" s="8">
        <f t="shared" si="5"/>
        <v>7</v>
      </c>
      <c r="I245" s="9">
        <f t="shared" si="6"/>
        <v>21</v>
      </c>
    </row>
    <row r="246" spans="1:9" x14ac:dyDescent="0.2">
      <c r="A246" s="7">
        <v>20</v>
      </c>
      <c r="B246" s="8">
        <f t="shared" si="5"/>
        <v>1</v>
      </c>
      <c r="C246" s="8">
        <f t="shared" si="5"/>
        <v>4</v>
      </c>
      <c r="D246" s="8">
        <f t="shared" si="5"/>
        <v>0</v>
      </c>
      <c r="E246" s="8">
        <f t="shared" si="5"/>
        <v>1</v>
      </c>
      <c r="F246" s="8">
        <f t="shared" si="5"/>
        <v>2</v>
      </c>
      <c r="G246" s="8">
        <f t="shared" si="5"/>
        <v>0</v>
      </c>
      <c r="H246" s="8">
        <f t="shared" si="5"/>
        <v>12</v>
      </c>
      <c r="I246" s="9">
        <f t="shared" si="6"/>
        <v>20</v>
      </c>
    </row>
    <row r="247" spans="1:9" x14ac:dyDescent="0.2">
      <c r="A247" s="7">
        <v>21</v>
      </c>
      <c r="B247" s="8">
        <f t="shared" si="5"/>
        <v>1</v>
      </c>
      <c r="C247" s="8">
        <f t="shared" si="5"/>
        <v>2</v>
      </c>
      <c r="D247" s="8">
        <f t="shared" si="5"/>
        <v>0</v>
      </c>
      <c r="E247" s="8">
        <f t="shared" si="5"/>
        <v>2</v>
      </c>
      <c r="F247" s="8">
        <f t="shared" si="5"/>
        <v>3</v>
      </c>
      <c r="G247" s="8">
        <f t="shared" si="5"/>
        <v>1</v>
      </c>
      <c r="H247" s="8">
        <f t="shared" si="5"/>
        <v>8</v>
      </c>
      <c r="I247" s="9">
        <f t="shared" si="6"/>
        <v>17</v>
      </c>
    </row>
    <row r="248" spans="1:9" x14ac:dyDescent="0.2">
      <c r="A248" s="10">
        <v>22</v>
      </c>
      <c r="B248" s="11">
        <f t="shared" si="5"/>
        <v>0</v>
      </c>
      <c r="C248" s="11">
        <f t="shared" si="5"/>
        <v>2</v>
      </c>
      <c r="D248" s="11">
        <f t="shared" si="5"/>
        <v>0</v>
      </c>
      <c r="E248" s="11">
        <f t="shared" si="5"/>
        <v>1</v>
      </c>
      <c r="F248" s="11">
        <f t="shared" si="5"/>
        <v>3</v>
      </c>
      <c r="G248" s="11">
        <f t="shared" si="5"/>
        <v>0</v>
      </c>
      <c r="H248" s="11">
        <f t="shared" si="5"/>
        <v>7</v>
      </c>
      <c r="I248" s="12">
        <f t="shared" si="6"/>
        <v>13</v>
      </c>
    </row>
    <row r="271" spans="1:9" ht="24" x14ac:dyDescent="0.3">
      <c r="A271" s="17" t="s">
        <v>4595</v>
      </c>
      <c r="B271" s="17"/>
      <c r="C271" s="17"/>
      <c r="D271" s="17"/>
      <c r="E271" s="17"/>
      <c r="F271" s="17"/>
      <c r="G271" s="17"/>
      <c r="H271" s="17"/>
      <c r="I271" s="17"/>
    </row>
    <row r="272" spans="1:9" x14ac:dyDescent="0.2">
      <c r="A272" s="18" t="s">
        <v>4562</v>
      </c>
      <c r="B272" s="18"/>
      <c r="C272" s="18"/>
      <c r="D272" s="18"/>
      <c r="E272" s="18"/>
      <c r="F272" s="18"/>
      <c r="G272" s="18"/>
      <c r="H272" s="18"/>
      <c r="I272" s="18"/>
    </row>
    <row r="274" spans="1:5" x14ac:dyDescent="0.2">
      <c r="A274" s="16" t="s">
        <v>4563</v>
      </c>
      <c r="B274" s="16"/>
      <c r="C274" s="16"/>
      <c r="D274" s="16"/>
      <c r="E274" s="16"/>
    </row>
    <row r="275" spans="1:5" x14ac:dyDescent="0.2">
      <c r="A275" s="4" t="s">
        <v>4560</v>
      </c>
      <c r="B275" s="5" t="s">
        <v>4564</v>
      </c>
      <c r="C275" s="5" t="s">
        <v>4456</v>
      </c>
      <c r="D275" s="5" t="s">
        <v>4460</v>
      </c>
      <c r="E275" s="6" t="s">
        <v>4557</v>
      </c>
    </row>
    <row r="276" spans="1:5" x14ac:dyDescent="0.2">
      <c r="A276" s="7">
        <v>14</v>
      </c>
      <c r="B276" s="8">
        <f t="shared" ref="B276:D285" si="7">COUNTIFS($S$2:$S$233,$A276,$T$2:$T$233,B$275)</f>
        <v>1</v>
      </c>
      <c r="C276" s="8">
        <f t="shared" si="7"/>
        <v>0</v>
      </c>
      <c r="D276" s="8">
        <f t="shared" si="7"/>
        <v>1</v>
      </c>
      <c r="E276" s="9">
        <f t="shared" ref="E276:E285" si="8">SUM(B276:D276)</f>
        <v>2</v>
      </c>
    </row>
    <row r="277" spans="1:5" x14ac:dyDescent="0.2">
      <c r="A277" s="7">
        <v>15</v>
      </c>
      <c r="B277" s="8">
        <f t="shared" si="7"/>
        <v>7</v>
      </c>
      <c r="C277" s="8">
        <f t="shared" si="7"/>
        <v>2</v>
      </c>
      <c r="D277" s="8">
        <f t="shared" si="7"/>
        <v>1</v>
      </c>
      <c r="E277" s="9">
        <f t="shared" si="8"/>
        <v>10</v>
      </c>
    </row>
    <row r="278" spans="1:5" x14ac:dyDescent="0.2">
      <c r="A278" s="7">
        <v>16</v>
      </c>
      <c r="B278" s="8">
        <f t="shared" si="7"/>
        <v>10</v>
      </c>
      <c r="C278" s="8">
        <f t="shared" si="7"/>
        <v>4</v>
      </c>
      <c r="D278" s="8">
        <f t="shared" si="7"/>
        <v>4</v>
      </c>
      <c r="E278" s="9">
        <f t="shared" si="8"/>
        <v>18</v>
      </c>
    </row>
    <row r="279" spans="1:5" x14ac:dyDescent="0.2">
      <c r="A279" s="7">
        <v>17</v>
      </c>
      <c r="B279" s="8">
        <f t="shared" si="7"/>
        <v>7</v>
      </c>
      <c r="C279" s="8">
        <f t="shared" si="7"/>
        <v>11</v>
      </c>
      <c r="D279" s="8">
        <f t="shared" si="7"/>
        <v>3</v>
      </c>
      <c r="E279" s="9">
        <f t="shared" si="8"/>
        <v>21</v>
      </c>
    </row>
    <row r="280" spans="1:5" x14ac:dyDescent="0.2">
      <c r="A280" s="7">
        <v>18</v>
      </c>
      <c r="B280" s="8">
        <f t="shared" si="7"/>
        <v>3</v>
      </c>
      <c r="C280" s="8">
        <f t="shared" si="7"/>
        <v>10</v>
      </c>
      <c r="D280" s="8">
        <f t="shared" si="7"/>
        <v>0</v>
      </c>
      <c r="E280" s="9">
        <f t="shared" si="8"/>
        <v>13</v>
      </c>
    </row>
    <row r="281" spans="1:5" x14ac:dyDescent="0.2">
      <c r="A281" s="7">
        <v>19</v>
      </c>
      <c r="B281" s="8">
        <f t="shared" si="7"/>
        <v>7</v>
      </c>
      <c r="C281" s="8">
        <f t="shared" si="7"/>
        <v>12</v>
      </c>
      <c r="D281" s="8">
        <f t="shared" si="7"/>
        <v>2</v>
      </c>
      <c r="E281" s="9">
        <f t="shared" si="8"/>
        <v>21</v>
      </c>
    </row>
    <row r="282" spans="1:5" x14ac:dyDescent="0.2">
      <c r="A282" s="7">
        <v>20</v>
      </c>
      <c r="B282" s="8">
        <f t="shared" si="7"/>
        <v>12</v>
      </c>
      <c r="C282" s="8">
        <f t="shared" si="7"/>
        <v>7</v>
      </c>
      <c r="D282" s="8">
        <f t="shared" si="7"/>
        <v>1</v>
      </c>
      <c r="E282" s="9">
        <f t="shared" si="8"/>
        <v>20</v>
      </c>
    </row>
    <row r="283" spans="1:5" x14ac:dyDescent="0.2">
      <c r="A283" s="7">
        <v>21</v>
      </c>
      <c r="B283" s="8">
        <f t="shared" si="7"/>
        <v>8</v>
      </c>
      <c r="C283" s="8">
        <f t="shared" si="7"/>
        <v>7</v>
      </c>
      <c r="D283" s="8">
        <f t="shared" si="7"/>
        <v>2</v>
      </c>
      <c r="E283" s="9">
        <f t="shared" si="8"/>
        <v>17</v>
      </c>
    </row>
    <row r="284" spans="1:5" x14ac:dyDescent="0.2">
      <c r="A284" s="7">
        <v>22</v>
      </c>
      <c r="B284" s="8">
        <f t="shared" si="7"/>
        <v>7</v>
      </c>
      <c r="C284" s="8">
        <f t="shared" si="7"/>
        <v>6</v>
      </c>
      <c r="D284" s="8">
        <f t="shared" si="7"/>
        <v>0</v>
      </c>
      <c r="E284" s="9">
        <f t="shared" si="8"/>
        <v>13</v>
      </c>
    </row>
    <row r="285" spans="1:5" x14ac:dyDescent="0.2">
      <c r="A285" s="10">
        <v>23</v>
      </c>
      <c r="B285" s="11">
        <f t="shared" si="7"/>
        <v>5</v>
      </c>
      <c r="C285" s="11">
        <f t="shared" si="7"/>
        <v>0</v>
      </c>
      <c r="D285" s="11">
        <f t="shared" si="7"/>
        <v>3</v>
      </c>
      <c r="E285" s="12">
        <f t="shared" si="8"/>
        <v>8</v>
      </c>
    </row>
  </sheetData>
  <mergeCells count="6">
    <mergeCell ref="A274:E274"/>
    <mergeCell ref="A234:I234"/>
    <mergeCell ref="A236:I236"/>
    <mergeCell ref="A238:I238"/>
    <mergeCell ref="A271:I271"/>
    <mergeCell ref="A272:I272"/>
  </mergeCells>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1D5D-A492-7C44-8283-03F2FEE0F3AC}">
  <dimension ref="A1:T272"/>
  <sheetViews>
    <sheetView showGridLines="0" topLeftCell="A216" zoomScale="110" zoomScaleNormal="110" workbookViewId="0">
      <selection activeCell="L270" sqref="L270"/>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1342</v>
      </c>
      <c r="B2" t="s">
        <v>18</v>
      </c>
      <c r="C2" t="s">
        <v>1343</v>
      </c>
      <c r="D2" t="s">
        <v>36</v>
      </c>
      <c r="E2" t="s">
        <v>731</v>
      </c>
      <c r="F2" s="2">
        <v>46283.002199074072</v>
      </c>
      <c r="G2" t="s">
        <v>22</v>
      </c>
      <c r="H2" t="s">
        <v>5279</v>
      </c>
      <c r="I2" s="3">
        <v>380</v>
      </c>
      <c r="J2" t="s">
        <v>24</v>
      </c>
      <c r="K2" t="s">
        <v>25</v>
      </c>
      <c r="L2" s="3">
        <v>826</v>
      </c>
      <c r="M2" t="s">
        <v>3562</v>
      </c>
      <c r="N2" s="2">
        <v>46283.043819444443</v>
      </c>
      <c r="O2" s="3">
        <v>380</v>
      </c>
      <c r="P2" t="s">
        <v>27</v>
      </c>
      <c r="Q2" s="3">
        <v>190</v>
      </c>
      <c r="R2" s="3" t="str">
        <f>IF(OR(G2="12R",G2="12L"),_xlfn.XLOOKUP(C2,DB!$A$2:$A$222,DB!$B$2:$B$222,""),IF(OR(G2="30L",G2="30R"),_xlfn.XLOOKUP(C2,DB!$A$2:$A$222,DB!$C$2:$C$222,""),""))</f>
        <v>UDGUV</v>
      </c>
      <c r="S2" s="3">
        <f>HOUR(F2)</f>
        <v>0</v>
      </c>
      <c r="T2" s="3" t="str">
        <f>_xlfn.XLOOKUP(C2,DB!$A$2:$A$222,DB!$D$2:$D$222,"")</f>
        <v>Sector 2</v>
      </c>
    </row>
    <row r="3" spans="1:20" x14ac:dyDescent="0.2">
      <c r="A3" t="s">
        <v>1371</v>
      </c>
      <c r="B3" t="s">
        <v>18</v>
      </c>
      <c r="C3" t="s">
        <v>136</v>
      </c>
      <c r="D3" t="s">
        <v>36</v>
      </c>
      <c r="E3" t="s">
        <v>400</v>
      </c>
      <c r="F3" s="2">
        <v>46283.003842592596</v>
      </c>
      <c r="G3" t="s">
        <v>22</v>
      </c>
      <c r="H3" t="s">
        <v>5280</v>
      </c>
      <c r="I3" s="3">
        <v>380</v>
      </c>
      <c r="J3" t="s">
        <v>24</v>
      </c>
      <c r="K3" t="s">
        <v>25</v>
      </c>
      <c r="L3" s="3">
        <v>894</v>
      </c>
      <c r="M3" t="s">
        <v>4629</v>
      </c>
      <c r="N3" s="2">
        <v>46283.050034722219</v>
      </c>
      <c r="O3" s="3">
        <v>380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34</v>
      </c>
      <c r="B4" t="s">
        <v>18</v>
      </c>
      <c r="C4" t="s">
        <v>35</v>
      </c>
      <c r="D4" t="s">
        <v>36</v>
      </c>
      <c r="E4" t="s">
        <v>1744</v>
      </c>
      <c r="F4" s="2">
        <v>46283.024305555555</v>
      </c>
      <c r="G4" t="s">
        <v>22</v>
      </c>
      <c r="H4" t="s">
        <v>5281</v>
      </c>
      <c r="I4" s="3">
        <v>300</v>
      </c>
      <c r="J4" t="s">
        <v>24</v>
      </c>
      <c r="K4" t="s">
        <v>25</v>
      </c>
      <c r="L4" s="3">
        <v>881</v>
      </c>
      <c r="M4" t="s">
        <v>5282</v>
      </c>
      <c r="N4" s="2">
        <v>46283.070879629631</v>
      </c>
      <c r="O4" s="3">
        <v>300</v>
      </c>
      <c r="P4" t="s">
        <v>27</v>
      </c>
      <c r="Q4" s="3">
        <v>190</v>
      </c>
      <c r="R4" s="3" t="str">
        <f>IF(OR(G4="12R",G4="12L"),_xlfn.XLOOKUP(C4,DB!$A$2:$A$222,DB!$B$2:$B$222,""),IF(OR(G4="30L",G4="30R"),_xlfn.XLOOKUP(C4,DB!$A$2:$A$222,DB!$C$2:$C$222,""),""))</f>
        <v>UDGUV</v>
      </c>
      <c r="S4" s="3">
        <f t="shared" si="0"/>
        <v>0</v>
      </c>
      <c r="T4" s="3" t="str">
        <f>_xlfn.XLOOKUP(C4,DB!$A$2:$A$222,DB!$D$2:$D$222,"")</f>
        <v>Sector 2</v>
      </c>
    </row>
    <row r="5" spans="1:20" x14ac:dyDescent="0.2">
      <c r="A5" t="s">
        <v>47</v>
      </c>
      <c r="B5" t="s">
        <v>18</v>
      </c>
      <c r="C5" t="s">
        <v>48</v>
      </c>
      <c r="D5" t="s">
        <v>49</v>
      </c>
      <c r="E5" t="s">
        <v>1171</v>
      </c>
      <c r="F5" s="2">
        <v>46283.039560185185</v>
      </c>
      <c r="G5" t="s">
        <v>22</v>
      </c>
      <c r="H5" t="s">
        <v>5283</v>
      </c>
      <c r="I5" s="3">
        <v>360</v>
      </c>
      <c r="J5" t="s">
        <v>24</v>
      </c>
      <c r="K5" t="s">
        <v>25</v>
      </c>
      <c r="L5" s="3">
        <v>914</v>
      </c>
      <c r="M5" t="s">
        <v>5284</v>
      </c>
      <c r="N5" s="2">
        <v>46283.087071759262</v>
      </c>
      <c r="O5" s="3">
        <v>360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1340</v>
      </c>
      <c r="B6" t="s">
        <v>18</v>
      </c>
      <c r="C6" t="s">
        <v>131</v>
      </c>
      <c r="D6" t="s">
        <v>65</v>
      </c>
      <c r="E6" t="s">
        <v>145</v>
      </c>
      <c r="F6" s="2">
        <v>46283.043599537035</v>
      </c>
      <c r="G6" t="s">
        <v>22</v>
      </c>
      <c r="H6" t="s">
        <v>5285</v>
      </c>
      <c r="I6" s="3">
        <v>360</v>
      </c>
      <c r="J6" t="s">
        <v>24</v>
      </c>
      <c r="K6" t="s">
        <v>25</v>
      </c>
      <c r="L6" s="3">
        <v>890</v>
      </c>
      <c r="M6" t="s">
        <v>134</v>
      </c>
      <c r="N6" s="2">
        <v>46283.090185185189</v>
      </c>
      <c r="O6" s="3">
        <v>248</v>
      </c>
      <c r="P6" t="s">
        <v>27</v>
      </c>
      <c r="Q6" s="3">
        <v>190</v>
      </c>
      <c r="R6" s="3" t="str">
        <f>IF(OR(G6="12R",G6="12L"),_xlfn.XLOOKUP(C6,DB!$A$2:$A$222,DB!$B$2:$B$222,""),IF(OR(G6="30L",G6="30R"),_xlfn.XLOOKUP(C6,DB!$A$2:$A$222,DB!$C$2:$C$222,""),""))</f>
        <v>UDGUV</v>
      </c>
      <c r="S6" s="3">
        <f t="shared" si="0"/>
        <v>1</v>
      </c>
      <c r="T6" s="3" t="str">
        <f>_xlfn.XLOOKUP(C6,DB!$A$2:$A$222,DB!$D$2:$D$222,"")</f>
        <v>Sector 2</v>
      </c>
    </row>
    <row r="7" spans="1:20" x14ac:dyDescent="0.2">
      <c r="A7" t="s">
        <v>53</v>
      </c>
      <c r="B7" t="s">
        <v>18</v>
      </c>
      <c r="C7" t="s">
        <v>54</v>
      </c>
      <c r="D7" t="s">
        <v>55</v>
      </c>
      <c r="E7" t="s">
        <v>3221</v>
      </c>
      <c r="F7" s="2">
        <v>46283.048159722224</v>
      </c>
      <c r="G7" t="s">
        <v>22</v>
      </c>
      <c r="H7" t="s">
        <v>5286</v>
      </c>
      <c r="I7" s="3">
        <v>350</v>
      </c>
      <c r="J7" t="s">
        <v>24</v>
      </c>
      <c r="K7" t="s">
        <v>25</v>
      </c>
      <c r="L7" s="3">
        <v>347</v>
      </c>
      <c r="M7" t="s">
        <v>2850</v>
      </c>
      <c r="N7" s="2">
        <v>46283.068101851852</v>
      </c>
      <c r="O7" s="3">
        <v>350</v>
      </c>
      <c r="P7" t="s">
        <v>46</v>
      </c>
      <c r="Q7" s="3">
        <v>40</v>
      </c>
      <c r="R7" s="3" t="str">
        <f>IF(OR(G7="12R",G7="12L"),_xlfn.XLOOKUP(C7,DB!$A$2:$A$222,DB!$B$2:$B$222,""),IF(OR(G7="30L",G7="30R"),_xlfn.XLOOKUP(C7,DB!$A$2:$A$222,DB!$C$2:$C$222,""),""))</f>
        <v>NUDAL</v>
      </c>
      <c r="S7" s="3">
        <f t="shared" si="0"/>
        <v>1</v>
      </c>
      <c r="T7" s="3" t="str">
        <f>_xlfn.XLOOKUP(C7,DB!$A$2:$A$222,DB!$D$2:$D$222,"")</f>
        <v>Sector 3</v>
      </c>
    </row>
    <row r="8" spans="1:20" x14ac:dyDescent="0.2">
      <c r="A8" t="s">
        <v>642</v>
      </c>
      <c r="B8" t="s">
        <v>18</v>
      </c>
      <c r="C8" t="s">
        <v>41</v>
      </c>
      <c r="D8" t="s">
        <v>421</v>
      </c>
      <c r="E8" t="s">
        <v>5287</v>
      </c>
      <c r="F8" s="2">
        <v>46283.074247685188</v>
      </c>
      <c r="G8" t="s">
        <v>22</v>
      </c>
      <c r="H8" t="s">
        <v>5288</v>
      </c>
      <c r="I8" s="3">
        <v>350</v>
      </c>
      <c r="J8" t="s">
        <v>24</v>
      </c>
      <c r="K8" t="s">
        <v>25</v>
      </c>
      <c r="L8" s="3">
        <v>136</v>
      </c>
      <c r="M8" t="s">
        <v>45</v>
      </c>
      <c r="N8" s="2">
        <v>46283.083506944444</v>
      </c>
      <c r="O8" s="3">
        <v>208</v>
      </c>
      <c r="P8" t="s">
        <v>46</v>
      </c>
      <c r="Q8" s="3">
        <v>190</v>
      </c>
      <c r="R8" s="3" t="str">
        <f>IF(OR(G8="12R",G8="12L"),_xlfn.XLOOKUP(C8,DB!$A$2:$A$222,DB!$B$2:$B$222,""),IF(OR(G8="30L",G8="30R"),_xlfn.XLOOKUP(C8,DB!$A$2:$A$222,DB!$C$2:$C$222,""),""))</f>
        <v>NUDAL</v>
      </c>
      <c r="S8" s="3">
        <f t="shared" si="0"/>
        <v>1</v>
      </c>
      <c r="T8" s="3" t="str">
        <f>_xlfn.XLOOKUP(C8,DB!$A$2:$A$222,DB!$D$2:$D$222,"")</f>
        <v>Sector 3</v>
      </c>
    </row>
    <row r="9" spans="1:20" x14ac:dyDescent="0.2">
      <c r="A9" t="s">
        <v>82</v>
      </c>
      <c r="B9" t="s">
        <v>18</v>
      </c>
      <c r="C9" t="s">
        <v>83</v>
      </c>
      <c r="D9" t="s">
        <v>78</v>
      </c>
      <c r="E9" t="s">
        <v>84</v>
      </c>
      <c r="F9" s="2">
        <v>46283.086643518516</v>
      </c>
      <c r="G9" t="s">
        <v>22</v>
      </c>
      <c r="H9" t="s">
        <v>5289</v>
      </c>
      <c r="I9" s="3">
        <v>220</v>
      </c>
      <c r="J9" t="s">
        <v>24</v>
      </c>
      <c r="K9" t="s">
        <v>25</v>
      </c>
      <c r="L9" s="3">
        <v>352</v>
      </c>
      <c r="M9" t="s">
        <v>83</v>
      </c>
      <c r="N9" s="2">
        <v>46283.110324074078</v>
      </c>
      <c r="O9" s="3">
        <v>0</v>
      </c>
      <c r="P9" t="s">
        <v>27</v>
      </c>
      <c r="Q9" s="3">
        <v>190</v>
      </c>
      <c r="R9" s="3" t="str">
        <f>IF(OR(G9="12R",G9="12L"),_xlfn.XLOOKUP(C9,DB!$A$2:$A$222,DB!$B$2:$B$222,""),IF(OR(G9="30L",G9="30R"),_xlfn.XLOOKUP(C9,DB!$A$2:$A$222,DB!$C$2:$C$222,""),""))</f>
        <v>UDGUV</v>
      </c>
      <c r="S9" s="3">
        <f t="shared" si="0"/>
        <v>2</v>
      </c>
      <c r="T9" s="3" t="str">
        <f>_xlfn.XLOOKUP(C9,DB!$A$2:$A$222,DB!$D$2:$D$222,"")</f>
        <v>Sector 2</v>
      </c>
    </row>
    <row r="10" spans="1:20" x14ac:dyDescent="0.2">
      <c r="A10" t="s">
        <v>72</v>
      </c>
      <c r="B10" t="s">
        <v>18</v>
      </c>
      <c r="C10" t="s">
        <v>29</v>
      </c>
      <c r="D10" t="s">
        <v>30</v>
      </c>
      <c r="E10" t="s">
        <v>4826</v>
      </c>
      <c r="F10" s="2">
        <v>46283.091689814813</v>
      </c>
      <c r="G10" t="s">
        <v>22</v>
      </c>
      <c r="H10" t="s">
        <v>5290</v>
      </c>
      <c r="I10" s="3">
        <v>350</v>
      </c>
      <c r="J10" t="s">
        <v>24</v>
      </c>
      <c r="K10" t="s">
        <v>25</v>
      </c>
      <c r="L10" s="3">
        <v>359</v>
      </c>
      <c r="M10" t="s">
        <v>33</v>
      </c>
      <c r="N10" s="2">
        <v>46283.112384259257</v>
      </c>
      <c r="O10" s="3">
        <v>350</v>
      </c>
      <c r="P10" t="s">
        <v>27</v>
      </c>
      <c r="Q10" s="3">
        <v>40</v>
      </c>
      <c r="R10" s="3" t="str">
        <f>IF(OR(G10="12R",G10="12L"),_xlfn.XLOOKUP(C10,DB!$A$2:$A$222,DB!$B$2:$B$222,""),IF(OR(G10="30L",G10="30R"),_xlfn.XLOOKUP(C10,DB!$A$2:$A$222,DB!$C$2:$C$222,""),""))</f>
        <v>OMSUK</v>
      </c>
      <c r="S10" s="3">
        <f t="shared" si="0"/>
        <v>2</v>
      </c>
      <c r="T10" s="3" t="str">
        <f>_xlfn.XLOOKUP(C10,DB!$A$2:$A$222,DB!$D$2:$D$222,"")</f>
        <v>Sector 3</v>
      </c>
    </row>
    <row r="11" spans="1:20" x14ac:dyDescent="0.2">
      <c r="A11" t="s">
        <v>648</v>
      </c>
      <c r="B11" t="s">
        <v>18</v>
      </c>
      <c r="C11" t="s">
        <v>333</v>
      </c>
      <c r="D11" t="s">
        <v>65</v>
      </c>
      <c r="E11" t="s">
        <v>145</v>
      </c>
      <c r="F11" s="2">
        <v>46283.12400462963</v>
      </c>
      <c r="G11" t="s">
        <v>22</v>
      </c>
      <c r="H11" t="s">
        <v>5291</v>
      </c>
      <c r="I11" s="3">
        <v>370</v>
      </c>
      <c r="J11" t="s">
        <v>24</v>
      </c>
      <c r="K11" t="s">
        <v>25</v>
      </c>
      <c r="L11" s="3">
        <v>150</v>
      </c>
      <c r="M11" t="s">
        <v>158</v>
      </c>
      <c r="N11" s="2">
        <v>46283.134409722225</v>
      </c>
      <c r="O11" s="3">
        <v>290</v>
      </c>
      <c r="P11" t="s">
        <v>27</v>
      </c>
      <c r="Q11" s="3">
        <v>190</v>
      </c>
      <c r="R11" s="3" t="str">
        <f>IF(OR(G11="12R",G11="12L"),_xlfn.XLOOKUP(C11,DB!$A$2:$A$222,DB!$B$2:$B$222,""),IF(OR(G11="30L",G11="30R"),_xlfn.XLOOKUP(C11,DB!$A$2:$A$222,DB!$C$2:$C$222,""),""))</f>
        <v>TAKUX</v>
      </c>
      <c r="S11" s="3">
        <f t="shared" si="0"/>
        <v>2</v>
      </c>
      <c r="T11" s="3" t="str">
        <f>_xlfn.XLOOKUP(C11,DB!$A$2:$A$222,DB!$D$2:$D$222,"")</f>
        <v>Sector 7</v>
      </c>
    </row>
    <row r="12" spans="1:20" x14ac:dyDescent="0.2">
      <c r="A12" t="s">
        <v>91</v>
      </c>
      <c r="B12" t="s">
        <v>18</v>
      </c>
      <c r="C12" t="s">
        <v>48</v>
      </c>
      <c r="D12" t="s">
        <v>65</v>
      </c>
      <c r="E12" t="s">
        <v>874</v>
      </c>
      <c r="F12" s="2">
        <v>46283.127800925926</v>
      </c>
      <c r="G12" t="s">
        <v>2082</v>
      </c>
      <c r="H12" t="s">
        <v>5292</v>
      </c>
      <c r="I12" s="3">
        <v>380</v>
      </c>
      <c r="J12" t="s">
        <v>24</v>
      </c>
      <c r="K12" t="s">
        <v>25</v>
      </c>
      <c r="L12" s="3">
        <v>865</v>
      </c>
      <c r="M12" t="s">
        <v>3453</v>
      </c>
      <c r="N12" s="2">
        <v>46283.173483796294</v>
      </c>
      <c r="O12" s="3">
        <v>380</v>
      </c>
      <c r="P12" t="s">
        <v>27</v>
      </c>
      <c r="Q12" s="3">
        <v>190</v>
      </c>
      <c r="R12" s="3" t="str">
        <f>IF(OR(G12="12R",G12="12L"),_xlfn.XLOOKUP(C12,DB!$A$2:$A$222,DB!$B$2:$B$222,""),IF(OR(G12="30L",G12="30R"),_xlfn.XLOOKUP(C12,DB!$A$2:$A$222,DB!$C$2:$C$222,""),""))</f>
        <v>UDGUV</v>
      </c>
      <c r="S12" s="3">
        <f t="shared" si="0"/>
        <v>3</v>
      </c>
      <c r="T12" s="3" t="str">
        <f>_xlfn.XLOOKUP(C12,DB!$A$2:$A$222,DB!$D$2:$D$222,"")</f>
        <v>Sector 2</v>
      </c>
    </row>
    <row r="13" spans="1:20" x14ac:dyDescent="0.2">
      <c r="A13" t="s">
        <v>102</v>
      </c>
      <c r="B13" t="s">
        <v>18</v>
      </c>
      <c r="C13" t="s">
        <v>48</v>
      </c>
      <c r="D13" t="s">
        <v>20</v>
      </c>
      <c r="E13" t="s">
        <v>1391</v>
      </c>
      <c r="F13" s="2">
        <v>46283.129814814813</v>
      </c>
      <c r="G13" t="s">
        <v>2082</v>
      </c>
      <c r="H13" t="s">
        <v>5293</v>
      </c>
      <c r="I13" s="3">
        <v>360</v>
      </c>
      <c r="J13" t="s">
        <v>24</v>
      </c>
      <c r="K13" t="s">
        <v>25</v>
      </c>
      <c r="L13" s="3">
        <v>869</v>
      </c>
      <c r="M13" t="s">
        <v>1001</v>
      </c>
      <c r="N13" s="2">
        <v>46283.174930555557</v>
      </c>
      <c r="O13" s="3">
        <v>360</v>
      </c>
      <c r="P13" t="s">
        <v>27</v>
      </c>
      <c r="Q13" s="3">
        <v>190</v>
      </c>
      <c r="R13" s="3" t="str">
        <f>IF(OR(G13="12R",G13="12L"),_xlfn.XLOOKUP(C13,DB!$A$2:$A$222,DB!$B$2:$B$222,""),IF(OR(G13="30L",G13="30R"),_xlfn.XLOOKUP(C13,DB!$A$2:$A$222,DB!$C$2:$C$222,""),""))</f>
        <v>UDGUV</v>
      </c>
      <c r="S13" s="3">
        <f t="shared" si="0"/>
        <v>3</v>
      </c>
      <c r="T13" s="3" t="str">
        <f>_xlfn.XLOOKUP(C13,DB!$A$2:$A$222,DB!$D$2:$D$222,"")</f>
        <v>Sector 2</v>
      </c>
    </row>
    <row r="14" spans="1:20" x14ac:dyDescent="0.2">
      <c r="A14" t="s">
        <v>94</v>
      </c>
      <c r="B14" t="s">
        <v>18</v>
      </c>
      <c r="C14" t="s">
        <v>95</v>
      </c>
      <c r="D14" t="s">
        <v>78</v>
      </c>
      <c r="E14" t="s">
        <v>96</v>
      </c>
      <c r="F14" s="2">
        <v>46283.131273148145</v>
      </c>
      <c r="G14" t="s">
        <v>2082</v>
      </c>
      <c r="H14" t="s">
        <v>5294</v>
      </c>
      <c r="I14" s="3">
        <v>320</v>
      </c>
      <c r="J14" t="s">
        <v>24</v>
      </c>
      <c r="K14" t="s">
        <v>25</v>
      </c>
      <c r="L14" s="3">
        <v>736</v>
      </c>
      <c r="M14" t="s">
        <v>95</v>
      </c>
      <c r="N14" s="2">
        <v>46283.17560185185</v>
      </c>
      <c r="O14" s="3">
        <v>0</v>
      </c>
      <c r="P14" t="s">
        <v>27</v>
      </c>
      <c r="Q14" s="3">
        <v>190</v>
      </c>
      <c r="R14" s="3" t="str">
        <f>IF(OR(G14="12R",G14="12L"),_xlfn.XLOOKUP(C14,DB!$A$2:$A$222,DB!$B$2:$B$222,""),IF(OR(G14="30L",G14="30R"),_xlfn.XLOOKUP(C14,DB!$A$2:$A$222,DB!$C$2:$C$222,""),""))</f>
        <v>UDGUV</v>
      </c>
      <c r="S14" s="3">
        <f t="shared" si="0"/>
        <v>3</v>
      </c>
      <c r="T14" s="3" t="str">
        <f>_xlfn.XLOOKUP(C14,DB!$A$2:$A$222,DB!$D$2:$D$222,"")</f>
        <v>Sector 2</v>
      </c>
    </row>
    <row r="15" spans="1:20" x14ac:dyDescent="0.2">
      <c r="A15" t="s">
        <v>17</v>
      </c>
      <c r="B15" t="s">
        <v>18</v>
      </c>
      <c r="C15" t="s">
        <v>19</v>
      </c>
      <c r="D15" t="s">
        <v>20</v>
      </c>
      <c r="E15" t="s">
        <v>855</v>
      </c>
      <c r="F15" s="2">
        <v>46283.138645833336</v>
      </c>
      <c r="G15" t="s">
        <v>2082</v>
      </c>
      <c r="H15" t="s">
        <v>5295</v>
      </c>
      <c r="I15" s="3">
        <v>360</v>
      </c>
      <c r="J15" t="s">
        <v>24</v>
      </c>
      <c r="K15" t="s">
        <v>25</v>
      </c>
      <c r="L15" s="3">
        <v>865</v>
      </c>
      <c r="M15" t="s">
        <v>111</v>
      </c>
      <c r="N15" s="2">
        <v>46283.18414351852</v>
      </c>
      <c r="O15" s="3">
        <v>360</v>
      </c>
      <c r="P15" t="s">
        <v>27</v>
      </c>
      <c r="Q15" s="3">
        <v>190</v>
      </c>
      <c r="R15" s="3" t="str">
        <f>IF(OR(G15="12R",G15="12L"),_xlfn.XLOOKUP(C15,DB!$A$2:$A$222,DB!$B$2:$B$222,""),IF(OR(G15="30L",G15="30R"),_xlfn.XLOOKUP(C15,DB!$A$2:$A$222,DB!$C$2:$C$222,""),""))</f>
        <v>UDGUV</v>
      </c>
      <c r="S15" s="3">
        <f t="shared" si="0"/>
        <v>3</v>
      </c>
      <c r="T15" s="3" t="str">
        <f>_xlfn.XLOOKUP(C15,DB!$A$2:$A$222,DB!$D$2:$D$222,"")</f>
        <v>Sector 2</v>
      </c>
    </row>
    <row r="16" spans="1:20" x14ac:dyDescent="0.2">
      <c r="A16" t="s">
        <v>1382</v>
      </c>
      <c r="B16" t="s">
        <v>18</v>
      </c>
      <c r="C16" t="s">
        <v>1383</v>
      </c>
      <c r="D16" t="s">
        <v>421</v>
      </c>
      <c r="E16" t="s">
        <v>5296</v>
      </c>
      <c r="F16" s="2">
        <v>46283.140208333331</v>
      </c>
      <c r="G16" t="s">
        <v>2082</v>
      </c>
      <c r="H16" t="s">
        <v>5297</v>
      </c>
      <c r="I16" s="3">
        <v>350</v>
      </c>
      <c r="J16" t="s">
        <v>24</v>
      </c>
      <c r="K16" t="s">
        <v>25</v>
      </c>
      <c r="L16" s="3">
        <v>358</v>
      </c>
      <c r="M16" t="s">
        <v>5298</v>
      </c>
      <c r="N16" s="2">
        <v>46283.159537037034</v>
      </c>
      <c r="O16" s="3">
        <v>350</v>
      </c>
      <c r="P16" t="s">
        <v>46</v>
      </c>
      <c r="Q16" s="3">
        <v>40</v>
      </c>
      <c r="R16" s="3" t="str">
        <f>IF(OR(G16="12R",G16="12L"),_xlfn.XLOOKUP(C16,DB!$A$2:$A$222,DB!$B$2:$B$222,""),IF(OR(G16="30L",G16="30R"),_xlfn.XLOOKUP(C16,DB!$A$2:$A$222,DB!$C$2:$C$222,""),""))</f>
        <v>NUDAL</v>
      </c>
      <c r="S16" s="3">
        <f t="shared" si="0"/>
        <v>3</v>
      </c>
      <c r="T16" s="3" t="str">
        <f>_xlfn.XLOOKUP(C16,DB!$A$2:$A$222,DB!$D$2:$D$222,"")</f>
        <v>Sector 3</v>
      </c>
    </row>
    <row r="17" spans="1:20" x14ac:dyDescent="0.2">
      <c r="A17" t="s">
        <v>98</v>
      </c>
      <c r="B17" t="s">
        <v>18</v>
      </c>
      <c r="C17" t="s">
        <v>19</v>
      </c>
      <c r="D17" t="s">
        <v>36</v>
      </c>
      <c r="E17" t="s">
        <v>3542</v>
      </c>
      <c r="F17" s="2">
        <v>46283.14230324074</v>
      </c>
      <c r="G17" t="s">
        <v>2082</v>
      </c>
      <c r="H17" t="s">
        <v>5299</v>
      </c>
      <c r="I17" s="3">
        <v>360</v>
      </c>
      <c r="J17" t="s">
        <v>24</v>
      </c>
      <c r="K17" t="s">
        <v>25</v>
      </c>
      <c r="L17" s="3">
        <v>865</v>
      </c>
      <c r="M17" t="s">
        <v>2395</v>
      </c>
      <c r="N17" s="2">
        <v>46283.186006944445</v>
      </c>
      <c r="O17" s="3">
        <v>360</v>
      </c>
      <c r="P17" t="s">
        <v>27</v>
      </c>
      <c r="Q17" s="3">
        <v>190</v>
      </c>
      <c r="R17" s="3" t="str">
        <f>IF(OR(G17="12R",G17="12L"),_xlfn.XLOOKUP(C17,DB!$A$2:$A$222,DB!$B$2:$B$222,""),IF(OR(G17="30L",G17="30R"),_xlfn.XLOOKUP(C17,DB!$A$2:$A$222,DB!$C$2:$C$222,""),""))</f>
        <v>UDGUV</v>
      </c>
      <c r="S17" s="3">
        <f t="shared" si="0"/>
        <v>3</v>
      </c>
      <c r="T17" s="3" t="str">
        <f>_xlfn.XLOOKUP(C17,DB!$A$2:$A$222,DB!$D$2:$D$222,"")</f>
        <v>Sector 2</v>
      </c>
    </row>
    <row r="18" spans="1:20" x14ac:dyDescent="0.2">
      <c r="A18" t="s">
        <v>76</v>
      </c>
      <c r="B18" t="s">
        <v>18</v>
      </c>
      <c r="C18" t="s">
        <v>83</v>
      </c>
      <c r="D18" t="s">
        <v>78</v>
      </c>
      <c r="E18" t="s">
        <v>2066</v>
      </c>
      <c r="F18" s="2">
        <v>46283.143912037034</v>
      </c>
      <c r="G18" t="s">
        <v>2082</v>
      </c>
      <c r="H18" t="s">
        <v>5300</v>
      </c>
      <c r="I18" s="3">
        <v>240</v>
      </c>
      <c r="J18" t="s">
        <v>24</v>
      </c>
      <c r="K18" t="s">
        <v>25</v>
      </c>
      <c r="L18" s="3">
        <v>329</v>
      </c>
      <c r="M18" t="s">
        <v>83</v>
      </c>
      <c r="N18" s="2">
        <v>46283.165844907409</v>
      </c>
      <c r="O18" s="3">
        <v>0</v>
      </c>
      <c r="P18" t="s">
        <v>27</v>
      </c>
      <c r="Q18" s="3">
        <v>190</v>
      </c>
      <c r="R18" s="3" t="str">
        <f>IF(OR(G18="12R",G18="12L"),_xlfn.XLOOKUP(C18,DB!$A$2:$A$222,DB!$B$2:$B$222,""),IF(OR(G18="30L",G18="30R"),_xlfn.XLOOKUP(C18,DB!$A$2:$A$222,DB!$C$2:$C$222,""),""))</f>
        <v>UDGUV</v>
      </c>
      <c r="S18" s="3">
        <f t="shared" si="0"/>
        <v>3</v>
      </c>
      <c r="T18" s="3" t="str">
        <f>_xlfn.XLOOKUP(C18,DB!$A$2:$A$222,DB!$D$2:$D$222,"")</f>
        <v>Sector 2</v>
      </c>
    </row>
    <row r="19" spans="1:20" x14ac:dyDescent="0.2">
      <c r="A19" t="s">
        <v>124</v>
      </c>
      <c r="B19" t="s">
        <v>18</v>
      </c>
      <c r="C19" t="s">
        <v>35</v>
      </c>
      <c r="D19" t="s">
        <v>20</v>
      </c>
      <c r="E19" t="s">
        <v>751</v>
      </c>
      <c r="F19" s="2">
        <v>46283.145381944443</v>
      </c>
      <c r="G19" t="s">
        <v>2082</v>
      </c>
      <c r="H19" t="s">
        <v>5301</v>
      </c>
      <c r="I19" s="3">
        <v>380</v>
      </c>
      <c r="J19" t="s">
        <v>24</v>
      </c>
      <c r="K19" t="s">
        <v>25</v>
      </c>
      <c r="L19" s="3">
        <v>848</v>
      </c>
      <c r="M19" t="s">
        <v>3805</v>
      </c>
      <c r="N19" s="2">
        <v>46283.18917824074</v>
      </c>
      <c r="O19" s="3">
        <v>380</v>
      </c>
      <c r="P19" t="s">
        <v>27</v>
      </c>
      <c r="Q19" s="3">
        <v>190</v>
      </c>
      <c r="R19" s="3" t="str">
        <f>IF(OR(G19="12R",G19="12L"),_xlfn.XLOOKUP(C19,DB!$A$2:$A$222,DB!$B$2:$B$222,""),IF(OR(G19="30L",G19="30R"),_xlfn.XLOOKUP(C19,DB!$A$2:$A$222,DB!$C$2:$C$222,""),""))</f>
        <v>UDGUV</v>
      </c>
      <c r="S19" s="3">
        <f t="shared" si="0"/>
        <v>3</v>
      </c>
      <c r="T19" s="3" t="str">
        <f>_xlfn.XLOOKUP(C19,DB!$A$2:$A$222,DB!$D$2:$D$222,"")</f>
        <v>Sector 2</v>
      </c>
    </row>
    <row r="20" spans="1:20" x14ac:dyDescent="0.2">
      <c r="A20" t="s">
        <v>108</v>
      </c>
      <c r="B20" t="s">
        <v>18</v>
      </c>
      <c r="C20" t="s">
        <v>59</v>
      </c>
      <c r="D20" t="s">
        <v>36</v>
      </c>
      <c r="E20" t="s">
        <v>214</v>
      </c>
      <c r="F20" s="2">
        <v>46283.148622685185</v>
      </c>
      <c r="G20" t="s">
        <v>2082</v>
      </c>
      <c r="H20" t="s">
        <v>5302</v>
      </c>
      <c r="I20" s="3">
        <v>380</v>
      </c>
      <c r="J20" t="s">
        <v>24</v>
      </c>
      <c r="K20" t="s">
        <v>25</v>
      </c>
      <c r="L20" s="3">
        <v>865</v>
      </c>
      <c r="M20" t="s">
        <v>111</v>
      </c>
      <c r="N20" s="2">
        <v>46283.194525462961</v>
      </c>
      <c r="O20" s="3">
        <v>380</v>
      </c>
      <c r="P20" t="s">
        <v>27</v>
      </c>
      <c r="Q20" s="3">
        <v>190</v>
      </c>
      <c r="R20" s="3" t="str">
        <f>IF(OR(G20="12R",G20="12L"),_xlfn.XLOOKUP(C20,DB!$A$2:$A$222,DB!$B$2:$B$222,""),IF(OR(G20="30L",G20="30R"),_xlfn.XLOOKUP(C20,DB!$A$2:$A$222,DB!$C$2:$C$222,""),""))</f>
        <v>UDGUV</v>
      </c>
      <c r="S20" s="3">
        <f t="shared" si="0"/>
        <v>3</v>
      </c>
      <c r="T20" s="3" t="str">
        <f>_xlfn.XLOOKUP(C20,DB!$A$2:$A$222,DB!$D$2:$D$222,"")</f>
        <v>Sector 2</v>
      </c>
    </row>
    <row r="21" spans="1:20" x14ac:dyDescent="0.2">
      <c r="A21" t="s">
        <v>599</v>
      </c>
      <c r="B21" t="s">
        <v>18</v>
      </c>
      <c r="C21" t="s">
        <v>113</v>
      </c>
      <c r="D21" t="s">
        <v>114</v>
      </c>
      <c r="E21" t="s">
        <v>2778</v>
      </c>
      <c r="F21" s="2">
        <v>46283.160694444443</v>
      </c>
      <c r="G21" t="s">
        <v>2082</v>
      </c>
      <c r="H21" t="s">
        <v>5303</v>
      </c>
      <c r="I21" s="3">
        <v>350</v>
      </c>
      <c r="J21" t="s">
        <v>24</v>
      </c>
      <c r="K21" t="s">
        <v>25</v>
      </c>
      <c r="L21" s="3">
        <v>138</v>
      </c>
      <c r="M21" t="s">
        <v>1997</v>
      </c>
      <c r="N21" s="2">
        <v>46283.170706018522</v>
      </c>
      <c r="O21" s="3">
        <v>190</v>
      </c>
      <c r="P21" t="s">
        <v>46</v>
      </c>
      <c r="Q21" s="3">
        <v>190</v>
      </c>
      <c r="R21" s="3" t="str">
        <f>IF(OR(G21="12R",G21="12L"),_xlfn.XLOOKUP(C21,DB!$A$2:$A$222,DB!$B$2:$B$222,""),IF(OR(G21="30L",G21="30R"),_xlfn.XLOOKUP(C21,DB!$A$2:$A$222,DB!$C$2:$C$222,""),""))</f>
        <v>NUDAL</v>
      </c>
      <c r="S21" s="3">
        <f t="shared" si="0"/>
        <v>3</v>
      </c>
      <c r="T21" s="3" t="str">
        <f>_xlfn.XLOOKUP(C21,DB!$A$2:$A$222,DB!$D$2:$D$222,"")</f>
        <v>Sector 3</v>
      </c>
    </row>
    <row r="22" spans="1:20" x14ac:dyDescent="0.2">
      <c r="A22" t="s">
        <v>117</v>
      </c>
      <c r="B22" t="s">
        <v>18</v>
      </c>
      <c r="C22" t="s">
        <v>48</v>
      </c>
      <c r="D22" t="s">
        <v>20</v>
      </c>
      <c r="E22" t="s">
        <v>2481</v>
      </c>
      <c r="F22" s="2">
        <v>46283.193020833336</v>
      </c>
      <c r="G22" t="s">
        <v>2082</v>
      </c>
      <c r="H22" t="s">
        <v>5304</v>
      </c>
      <c r="I22" s="3">
        <v>360</v>
      </c>
      <c r="J22" t="s">
        <v>24</v>
      </c>
      <c r="K22" t="s">
        <v>25</v>
      </c>
      <c r="L22" s="3">
        <v>878</v>
      </c>
      <c r="M22" t="s">
        <v>5305</v>
      </c>
      <c r="N22" s="2">
        <v>46283.239641203705</v>
      </c>
      <c r="O22" s="3">
        <v>360</v>
      </c>
      <c r="P22" t="s">
        <v>27</v>
      </c>
      <c r="Q22" s="3">
        <v>190</v>
      </c>
      <c r="R22" s="3" t="str">
        <f>IF(OR(G22="12R",G22="12L"),_xlfn.XLOOKUP(C22,DB!$A$2:$A$222,DB!$B$2:$B$222,""),IF(OR(G22="30L",G22="30R"),_xlfn.XLOOKUP(C22,DB!$A$2:$A$222,DB!$C$2:$C$222,""),""))</f>
        <v>UDGUV</v>
      </c>
      <c r="S22" s="3">
        <f t="shared" si="0"/>
        <v>4</v>
      </c>
      <c r="T22" s="3" t="str">
        <f>_xlfn.XLOOKUP(C22,DB!$A$2:$A$222,DB!$D$2:$D$222,"")</f>
        <v>Sector 2</v>
      </c>
    </row>
    <row r="23" spans="1:20" x14ac:dyDescent="0.2">
      <c r="A23" t="s">
        <v>5306</v>
      </c>
      <c r="B23" t="s">
        <v>18</v>
      </c>
      <c r="C23" t="s">
        <v>59</v>
      </c>
      <c r="D23" t="s">
        <v>684</v>
      </c>
      <c r="E23" t="s">
        <v>5307</v>
      </c>
      <c r="F23" s="2">
        <v>46283.22079861111</v>
      </c>
      <c r="G23" t="s">
        <v>2082</v>
      </c>
      <c r="H23" t="s">
        <v>5308</v>
      </c>
      <c r="I23" s="3">
        <v>400</v>
      </c>
      <c r="J23" t="s">
        <v>24</v>
      </c>
      <c r="K23" t="s">
        <v>1195</v>
      </c>
      <c r="L23" s="3">
        <v>865</v>
      </c>
      <c r="M23" t="s">
        <v>4825</v>
      </c>
      <c r="N23" s="2">
        <v>46283.270740740743</v>
      </c>
      <c r="O23" s="3">
        <v>400</v>
      </c>
      <c r="P23" t="s">
        <v>27</v>
      </c>
      <c r="Q23" s="3">
        <v>30</v>
      </c>
      <c r="R23" s="3" t="str">
        <f>IF(OR(G23="12R",G23="12L"),_xlfn.XLOOKUP(C23,DB!$A$2:$A$222,DB!$B$2:$B$222,""),IF(OR(G23="30L",G23="30R"),_xlfn.XLOOKUP(C23,DB!$A$2:$A$222,DB!$C$2:$C$222,""),""))</f>
        <v>UDGUV</v>
      </c>
      <c r="S23" s="3">
        <f t="shared" si="0"/>
        <v>5</v>
      </c>
      <c r="T23" s="3" t="str">
        <f>_xlfn.XLOOKUP(C23,DB!$A$2:$A$222,DB!$D$2:$D$222,"")</f>
        <v>Sector 2</v>
      </c>
    </row>
    <row r="24" spans="1:20" x14ac:dyDescent="0.2">
      <c r="A24" t="s">
        <v>69</v>
      </c>
      <c r="B24" t="s">
        <v>18</v>
      </c>
      <c r="C24" t="s">
        <v>48</v>
      </c>
      <c r="D24" t="s">
        <v>20</v>
      </c>
      <c r="E24" t="s">
        <v>70</v>
      </c>
      <c r="F24" s="2">
        <v>46283.257326388892</v>
      </c>
      <c r="G24" t="s">
        <v>2082</v>
      </c>
      <c r="H24" t="s">
        <v>5309</v>
      </c>
      <c r="I24" s="3">
        <v>360</v>
      </c>
      <c r="J24" t="s">
        <v>24</v>
      </c>
      <c r="K24" t="s">
        <v>25</v>
      </c>
      <c r="L24" s="3">
        <v>863</v>
      </c>
      <c r="M24" t="s">
        <v>3094</v>
      </c>
      <c r="N24" s="2">
        <v>46283.303113425929</v>
      </c>
      <c r="O24" s="3">
        <v>360</v>
      </c>
      <c r="P24" t="s">
        <v>27</v>
      </c>
      <c r="Q24" s="3">
        <v>190</v>
      </c>
      <c r="R24" s="3" t="str">
        <f>IF(OR(G24="12R",G24="12L"),_xlfn.XLOOKUP(C24,DB!$A$2:$A$222,DB!$B$2:$B$222,""),IF(OR(G24="30L",G24="30R"),_xlfn.XLOOKUP(C24,DB!$A$2:$A$222,DB!$C$2:$C$222,""),""))</f>
        <v>UDGUV</v>
      </c>
      <c r="S24" s="3">
        <f t="shared" si="0"/>
        <v>6</v>
      </c>
      <c r="T24" s="3" t="str">
        <f>_xlfn.XLOOKUP(C24,DB!$A$2:$A$222,DB!$D$2:$D$222,"")</f>
        <v>Sector 2</v>
      </c>
    </row>
    <row r="25" spans="1:20" x14ac:dyDescent="0.2">
      <c r="A25" t="s">
        <v>5310</v>
      </c>
      <c r="B25" t="s">
        <v>18</v>
      </c>
      <c r="C25" t="s">
        <v>48</v>
      </c>
      <c r="D25" t="s">
        <v>20</v>
      </c>
      <c r="E25" t="s">
        <v>1389</v>
      </c>
      <c r="F25" s="2">
        <v>46283.266493055555</v>
      </c>
      <c r="G25" t="s">
        <v>2082</v>
      </c>
      <c r="H25" t="s">
        <v>5311</v>
      </c>
      <c r="I25" s="3">
        <v>360</v>
      </c>
      <c r="J25" t="s">
        <v>24</v>
      </c>
      <c r="K25" t="s">
        <v>25</v>
      </c>
      <c r="L25" s="3">
        <v>863</v>
      </c>
      <c r="M25" t="s">
        <v>1676</v>
      </c>
      <c r="N25" s="2">
        <v>46283.312210648146</v>
      </c>
      <c r="O25" s="3">
        <v>360</v>
      </c>
      <c r="P25" t="s">
        <v>27</v>
      </c>
      <c r="Q25" s="3">
        <v>190</v>
      </c>
      <c r="R25" s="3" t="str">
        <f>IF(OR(G25="12R",G25="12L"),_xlfn.XLOOKUP(C25,DB!$A$2:$A$222,DB!$B$2:$B$222,""),IF(OR(G25="30L",G25="30R"),_xlfn.XLOOKUP(C25,DB!$A$2:$A$222,DB!$C$2:$C$222,""),""))</f>
        <v>UDGUV</v>
      </c>
      <c r="S25" s="3">
        <f t="shared" si="0"/>
        <v>6</v>
      </c>
      <c r="T25" s="3" t="str">
        <f>_xlfn.XLOOKUP(C25,DB!$A$2:$A$222,DB!$D$2:$D$222,"")</f>
        <v>Sector 2</v>
      </c>
    </row>
    <row r="26" spans="1:20" x14ac:dyDescent="0.2">
      <c r="A26" t="s">
        <v>127</v>
      </c>
      <c r="B26" t="s">
        <v>18</v>
      </c>
      <c r="C26" t="s">
        <v>48</v>
      </c>
      <c r="D26" t="s">
        <v>20</v>
      </c>
      <c r="E26" t="s">
        <v>903</v>
      </c>
      <c r="F26" s="2">
        <v>46283.440428240741</v>
      </c>
      <c r="G26" t="s">
        <v>2082</v>
      </c>
      <c r="H26" t="s">
        <v>5312</v>
      </c>
      <c r="I26" s="3">
        <v>320</v>
      </c>
      <c r="J26" t="s">
        <v>24</v>
      </c>
      <c r="K26" t="s">
        <v>25</v>
      </c>
      <c r="L26" s="3">
        <v>871</v>
      </c>
      <c r="M26" t="s">
        <v>52</v>
      </c>
      <c r="N26" s="2">
        <v>46283.485844907409</v>
      </c>
      <c r="O26" s="3">
        <v>320</v>
      </c>
      <c r="P26" t="s">
        <v>27</v>
      </c>
      <c r="Q26" s="3">
        <v>190</v>
      </c>
      <c r="R26" s="3" t="str">
        <f>IF(OR(G26="12R",G26="12L"),_xlfn.XLOOKUP(C26,DB!$A$2:$A$222,DB!$B$2:$B$222,""),IF(OR(G26="30L",G26="30R"),_xlfn.XLOOKUP(C26,DB!$A$2:$A$222,DB!$C$2:$C$222,""),""))</f>
        <v>UDGUV</v>
      </c>
      <c r="S26" s="3">
        <f t="shared" si="0"/>
        <v>10</v>
      </c>
      <c r="T26" s="3" t="str">
        <f>_xlfn.XLOOKUP(C26,DB!$A$2:$A$222,DB!$D$2:$D$222,"")</f>
        <v>Sector 2</v>
      </c>
    </row>
    <row r="27" spans="1:20" x14ac:dyDescent="0.2">
      <c r="A27" t="s">
        <v>139</v>
      </c>
      <c r="B27" t="s">
        <v>18</v>
      </c>
      <c r="C27" t="s">
        <v>48</v>
      </c>
      <c r="D27" t="s">
        <v>49</v>
      </c>
      <c r="E27" t="s">
        <v>295</v>
      </c>
      <c r="F27" s="2">
        <v>46283.468009259261</v>
      </c>
      <c r="G27" t="s">
        <v>2082</v>
      </c>
      <c r="H27" t="s">
        <v>5313</v>
      </c>
      <c r="I27" s="3">
        <v>360</v>
      </c>
      <c r="J27" t="s">
        <v>24</v>
      </c>
      <c r="K27" t="s">
        <v>25</v>
      </c>
      <c r="L27" s="3">
        <v>861</v>
      </c>
      <c r="M27" t="s">
        <v>52</v>
      </c>
      <c r="N27" s="2">
        <v>46283.51321759259</v>
      </c>
      <c r="O27" s="3">
        <v>360</v>
      </c>
      <c r="P27" t="s">
        <v>27</v>
      </c>
      <c r="Q27" s="3">
        <v>190</v>
      </c>
      <c r="R27" s="3" t="str">
        <f>IF(OR(G27="12R",G27="12L"),_xlfn.XLOOKUP(C27,DB!$A$2:$A$222,DB!$B$2:$B$222,""),IF(OR(G27="30L",G27="30R"),_xlfn.XLOOKUP(C27,DB!$A$2:$A$222,DB!$C$2:$C$222,""),""))</f>
        <v>UDGUV</v>
      </c>
      <c r="S27" s="3">
        <f t="shared" si="0"/>
        <v>11</v>
      </c>
      <c r="T27" s="3" t="str">
        <f>_xlfn.XLOOKUP(C27,DB!$A$2:$A$222,DB!$D$2:$D$222,"")</f>
        <v>Sector 2</v>
      </c>
    </row>
    <row r="28" spans="1:20" x14ac:dyDescent="0.2">
      <c r="A28" t="s">
        <v>135</v>
      </c>
      <c r="B28" t="s">
        <v>18</v>
      </c>
      <c r="C28" t="s">
        <v>136</v>
      </c>
      <c r="D28" t="s">
        <v>36</v>
      </c>
      <c r="E28" t="s">
        <v>731</v>
      </c>
      <c r="F28" s="2">
        <v>46283.475925925923</v>
      </c>
      <c r="G28" t="s">
        <v>2082</v>
      </c>
      <c r="H28" t="s">
        <v>2089</v>
      </c>
      <c r="I28" s="3">
        <v>360</v>
      </c>
      <c r="J28" t="s">
        <v>24</v>
      </c>
      <c r="K28" t="s">
        <v>25</v>
      </c>
      <c r="L28" s="3">
        <v>861</v>
      </c>
      <c r="M28" t="s">
        <v>52</v>
      </c>
      <c r="N28" s="2">
        <v>46283.521006944444</v>
      </c>
      <c r="O28" s="3">
        <v>360</v>
      </c>
      <c r="P28" t="s">
        <v>27</v>
      </c>
      <c r="Q28" s="3">
        <v>190</v>
      </c>
      <c r="R28" s="3" t="str">
        <f>IF(OR(G28="12R",G28="12L"),_xlfn.XLOOKUP(C28,DB!$A$2:$A$222,DB!$B$2:$B$222,""),IF(OR(G28="30L",G28="30R"),_xlfn.XLOOKUP(C28,DB!$A$2:$A$222,DB!$C$2:$C$222,""),""))</f>
        <v>UDGUV</v>
      </c>
      <c r="S28" s="3">
        <f t="shared" si="0"/>
        <v>11</v>
      </c>
      <c r="T28" s="3" t="str">
        <f>_xlfn.XLOOKUP(C28,DB!$A$2:$A$222,DB!$D$2:$D$222,"")</f>
        <v>Sector 2</v>
      </c>
    </row>
    <row r="29" spans="1:20" x14ac:dyDescent="0.2">
      <c r="A29" t="s">
        <v>142</v>
      </c>
      <c r="B29" t="s">
        <v>18</v>
      </c>
      <c r="C29" t="s">
        <v>48</v>
      </c>
      <c r="D29" t="s">
        <v>73</v>
      </c>
      <c r="E29" t="s">
        <v>161</v>
      </c>
      <c r="F29" s="2">
        <v>46283.477511574078</v>
      </c>
      <c r="G29" t="s">
        <v>2082</v>
      </c>
      <c r="H29" t="s">
        <v>2083</v>
      </c>
      <c r="I29" s="3">
        <v>360</v>
      </c>
      <c r="J29" t="s">
        <v>24</v>
      </c>
      <c r="K29" t="s">
        <v>25</v>
      </c>
      <c r="L29" s="3">
        <v>861</v>
      </c>
      <c r="M29" t="s">
        <v>52</v>
      </c>
      <c r="N29" s="2">
        <v>46283.522719907407</v>
      </c>
      <c r="O29" s="3">
        <v>360</v>
      </c>
      <c r="P29" t="s">
        <v>27</v>
      </c>
      <c r="Q29" s="3">
        <v>190</v>
      </c>
      <c r="R29" s="3" t="str">
        <f>IF(OR(G29="12R",G29="12L"),_xlfn.XLOOKUP(C29,DB!$A$2:$A$222,DB!$B$2:$B$222,""),IF(OR(G29="30L",G29="30R"),_xlfn.XLOOKUP(C29,DB!$A$2:$A$222,DB!$C$2:$C$222,""),""))</f>
        <v>UDGUV</v>
      </c>
      <c r="S29" s="3">
        <f t="shared" si="0"/>
        <v>11</v>
      </c>
      <c r="T29" s="3" t="str">
        <f>_xlfn.XLOOKUP(C29,DB!$A$2:$A$222,DB!$D$2:$D$222,"")</f>
        <v>Sector 2</v>
      </c>
    </row>
    <row r="30" spans="1:20" x14ac:dyDescent="0.2">
      <c r="A30" t="s">
        <v>740</v>
      </c>
      <c r="B30" t="s">
        <v>18</v>
      </c>
      <c r="C30" t="s">
        <v>1396</v>
      </c>
      <c r="D30" t="s">
        <v>742</v>
      </c>
      <c r="F30" s="2">
        <v>46283.500416666669</v>
      </c>
      <c r="G30" t="s">
        <v>2082</v>
      </c>
      <c r="H30" t="s">
        <v>244</v>
      </c>
      <c r="I30" s="3">
        <v>65</v>
      </c>
      <c r="J30" t="s">
        <v>196</v>
      </c>
      <c r="K30" t="s">
        <v>62</v>
      </c>
      <c r="L30" s="3">
        <v>227</v>
      </c>
      <c r="M30" t="s">
        <v>1396</v>
      </c>
      <c r="N30" s="2">
        <v>46283.533946759257</v>
      </c>
      <c r="O30" s="3">
        <v>0</v>
      </c>
      <c r="P30" t="s">
        <v>192</v>
      </c>
      <c r="Q30" s="3">
        <v>15</v>
      </c>
      <c r="R30" s="3" t="str">
        <f>IF(OR(G30="12R",G30="12L"),_xlfn.XLOOKUP(C30,DB!$A$2:$A$222,DB!$B$2:$B$222,""),IF(OR(G30="30L",G30="30R"),_xlfn.XLOOKUP(C30,DB!$A$2:$A$222,DB!$C$2:$C$222,""),""))</f>
        <v/>
      </c>
      <c r="S30" s="3">
        <f t="shared" si="0"/>
        <v>12</v>
      </c>
      <c r="T30" s="3" t="str">
        <f>_xlfn.XLOOKUP(C30,DB!$A$2:$A$222,DB!$D$2:$D$222,"")</f>
        <v/>
      </c>
    </row>
    <row r="31" spans="1:20" x14ac:dyDescent="0.2">
      <c r="A31" t="s">
        <v>1317</v>
      </c>
      <c r="B31" t="s">
        <v>18</v>
      </c>
      <c r="C31" t="s">
        <v>1396</v>
      </c>
      <c r="D31" t="s">
        <v>1203</v>
      </c>
      <c r="F31" s="2">
        <v>46283.502939814818</v>
      </c>
      <c r="G31" t="s">
        <v>2082</v>
      </c>
      <c r="H31" t="s">
        <v>244</v>
      </c>
      <c r="I31" s="3">
        <v>65</v>
      </c>
      <c r="J31" t="s">
        <v>196</v>
      </c>
      <c r="K31" t="s">
        <v>62</v>
      </c>
      <c r="L31" s="3">
        <v>227</v>
      </c>
      <c r="M31" t="s">
        <v>1396</v>
      </c>
      <c r="N31" s="2">
        <v>46283.540370370371</v>
      </c>
      <c r="O31" s="3">
        <v>0</v>
      </c>
      <c r="P31" t="s">
        <v>192</v>
      </c>
      <c r="Q31" s="3">
        <v>15</v>
      </c>
      <c r="R31" s="3" t="str">
        <f>IF(OR(G31="12R",G31="12L"),_xlfn.XLOOKUP(C31,DB!$A$2:$A$222,DB!$B$2:$B$222,""),IF(OR(G31="30L",G31="30R"),_xlfn.XLOOKUP(C31,DB!$A$2:$A$222,DB!$C$2:$C$222,""),""))</f>
        <v/>
      </c>
      <c r="S31" s="3">
        <f t="shared" si="0"/>
        <v>12</v>
      </c>
      <c r="T31" s="3" t="str">
        <f>_xlfn.XLOOKUP(C31,DB!$A$2:$A$222,DB!$D$2:$D$222,"")</f>
        <v/>
      </c>
    </row>
    <row r="32" spans="1:20" x14ac:dyDescent="0.2">
      <c r="A32" t="s">
        <v>143</v>
      </c>
      <c r="B32" t="s">
        <v>18</v>
      </c>
      <c r="C32" t="s">
        <v>144</v>
      </c>
      <c r="D32" t="s">
        <v>73</v>
      </c>
      <c r="E32" t="s">
        <v>132</v>
      </c>
      <c r="F32" s="2">
        <v>46283.505509259259</v>
      </c>
      <c r="G32" t="s">
        <v>2082</v>
      </c>
      <c r="H32" t="s">
        <v>2789</v>
      </c>
      <c r="I32" s="3">
        <v>290</v>
      </c>
      <c r="J32" t="s">
        <v>24</v>
      </c>
      <c r="K32" t="s">
        <v>25</v>
      </c>
      <c r="L32" s="3">
        <v>136</v>
      </c>
      <c r="M32" t="s">
        <v>45</v>
      </c>
      <c r="N32" s="2">
        <v>46283.515243055554</v>
      </c>
      <c r="O32" s="3">
        <v>253</v>
      </c>
      <c r="P32" t="s">
        <v>27</v>
      </c>
      <c r="Q32" s="3">
        <v>190</v>
      </c>
      <c r="R32" s="3" t="str">
        <f>IF(OR(G32="12R",G32="12L"),_xlfn.XLOOKUP(C32,DB!$A$2:$A$222,DB!$B$2:$B$222,""),IF(OR(G32="30L",G32="30R"),_xlfn.XLOOKUP(C32,DB!$A$2:$A$222,DB!$C$2:$C$222,""),""))</f>
        <v>NUDAL</v>
      </c>
      <c r="S32" s="3">
        <f t="shared" si="0"/>
        <v>12</v>
      </c>
      <c r="T32" s="3" t="str">
        <f>_xlfn.XLOOKUP(C32,DB!$A$2:$A$222,DB!$D$2:$D$222,"")</f>
        <v>Sector 3</v>
      </c>
    </row>
    <row r="33" spans="1:20" x14ac:dyDescent="0.2">
      <c r="A33" t="s">
        <v>2133</v>
      </c>
      <c r="B33" t="s">
        <v>18</v>
      </c>
      <c r="C33" t="s">
        <v>275</v>
      </c>
      <c r="D33" t="s">
        <v>1203</v>
      </c>
      <c r="F33" s="2">
        <v>46283.507025462961</v>
      </c>
      <c r="G33" t="s">
        <v>2082</v>
      </c>
      <c r="H33" t="s">
        <v>244</v>
      </c>
      <c r="I33" s="3">
        <v>15</v>
      </c>
      <c r="J33" t="s">
        <v>196</v>
      </c>
      <c r="K33" t="s">
        <v>62</v>
      </c>
      <c r="L33" s="3">
        <v>74</v>
      </c>
      <c r="M33" t="s">
        <v>275</v>
      </c>
      <c r="N33" s="2">
        <v>46283.521354166667</v>
      </c>
      <c r="O33" s="3">
        <v>0</v>
      </c>
      <c r="P33" t="s">
        <v>192</v>
      </c>
      <c r="Q33" s="3">
        <v>15</v>
      </c>
      <c r="R33" s="3" t="str">
        <f>IF(OR(G33="12R",G33="12L"),_xlfn.XLOOKUP(C33,DB!$A$2:$A$222,DB!$B$2:$B$222,""),IF(OR(G33="30L",G33="30R"),_xlfn.XLOOKUP(C33,DB!$A$2:$A$222,DB!$C$2:$C$222,""),""))</f>
        <v/>
      </c>
      <c r="S33" s="3">
        <f t="shared" si="0"/>
        <v>12</v>
      </c>
      <c r="T33" s="3" t="str">
        <f>_xlfn.XLOOKUP(C33,DB!$A$2:$A$222,DB!$D$2:$D$222,"")</f>
        <v/>
      </c>
    </row>
    <row r="34" spans="1:20" x14ac:dyDescent="0.2">
      <c r="A34" t="s">
        <v>150</v>
      </c>
      <c r="B34" t="s">
        <v>18</v>
      </c>
      <c r="C34" t="s">
        <v>48</v>
      </c>
      <c r="D34" t="s">
        <v>49</v>
      </c>
      <c r="E34" t="s">
        <v>2306</v>
      </c>
      <c r="F34" s="2">
        <v>46283.508159722223</v>
      </c>
      <c r="G34" t="s">
        <v>2082</v>
      </c>
      <c r="H34" t="s">
        <v>5314</v>
      </c>
      <c r="I34" s="3">
        <v>360</v>
      </c>
      <c r="J34" t="s">
        <v>24</v>
      </c>
      <c r="K34" t="s">
        <v>25</v>
      </c>
      <c r="L34" s="3">
        <v>860</v>
      </c>
      <c r="M34" t="s">
        <v>52</v>
      </c>
      <c r="N34" s="2">
        <v>46283.552870370368</v>
      </c>
      <c r="O34" s="3">
        <v>360</v>
      </c>
      <c r="P34" t="s">
        <v>27</v>
      </c>
      <c r="Q34" s="3">
        <v>190</v>
      </c>
      <c r="R34" s="3" t="str">
        <f>IF(OR(G34="12R",G34="12L"),_xlfn.XLOOKUP(C34,DB!$A$2:$A$222,DB!$B$2:$B$222,""),IF(OR(G34="30L",G34="30R"),_xlfn.XLOOKUP(C34,DB!$A$2:$A$222,DB!$C$2:$C$222,""),""))</f>
        <v>UDGUV</v>
      </c>
      <c r="S34" s="3">
        <f t="shared" si="0"/>
        <v>12</v>
      </c>
      <c r="T34" s="3" t="str">
        <f>_xlfn.XLOOKUP(C34,DB!$A$2:$A$222,DB!$D$2:$D$222,"")</f>
        <v>Sector 2</v>
      </c>
    </row>
    <row r="35" spans="1:20" x14ac:dyDescent="0.2">
      <c r="A35" t="s">
        <v>147</v>
      </c>
      <c r="B35" t="s">
        <v>18</v>
      </c>
      <c r="C35" t="s">
        <v>35</v>
      </c>
      <c r="D35" t="s">
        <v>65</v>
      </c>
      <c r="E35" t="s">
        <v>145</v>
      </c>
      <c r="F35" s="2">
        <v>46283.509710648148</v>
      </c>
      <c r="G35" t="s">
        <v>2082</v>
      </c>
      <c r="H35" t="s">
        <v>5315</v>
      </c>
      <c r="I35" s="3">
        <v>380</v>
      </c>
      <c r="J35" t="s">
        <v>24</v>
      </c>
      <c r="K35" t="s">
        <v>25</v>
      </c>
      <c r="L35" s="3">
        <v>885</v>
      </c>
      <c r="M35" t="s">
        <v>5316</v>
      </c>
      <c r="N35" s="2">
        <v>46283.555138888885</v>
      </c>
      <c r="O35" s="3">
        <v>380</v>
      </c>
      <c r="P35" t="s">
        <v>27</v>
      </c>
      <c r="Q35" s="3">
        <v>190</v>
      </c>
      <c r="R35" s="3" t="str">
        <f>IF(OR(G35="12R",G35="12L"),_xlfn.XLOOKUP(C35,DB!$A$2:$A$222,DB!$B$2:$B$222,""),IF(OR(G35="30L",G35="30R"),_xlfn.XLOOKUP(C35,DB!$A$2:$A$222,DB!$C$2:$C$222,""),""))</f>
        <v>UDGUV</v>
      </c>
      <c r="S35" s="3">
        <f t="shared" si="0"/>
        <v>12</v>
      </c>
      <c r="T35" s="3" t="str">
        <f>_xlfn.XLOOKUP(C35,DB!$A$2:$A$222,DB!$D$2:$D$222,"")</f>
        <v>Sector 2</v>
      </c>
    </row>
    <row r="36" spans="1:20" x14ac:dyDescent="0.2">
      <c r="A36" t="s">
        <v>130</v>
      </c>
      <c r="B36" t="s">
        <v>18</v>
      </c>
      <c r="C36" t="s">
        <v>131</v>
      </c>
      <c r="D36" t="s">
        <v>20</v>
      </c>
      <c r="E36" t="s">
        <v>70</v>
      </c>
      <c r="F36" s="2">
        <v>46283.511400462965</v>
      </c>
      <c r="G36" t="s">
        <v>2082</v>
      </c>
      <c r="H36" t="s">
        <v>5317</v>
      </c>
      <c r="I36" s="3">
        <v>360</v>
      </c>
      <c r="J36" t="s">
        <v>24</v>
      </c>
      <c r="K36" t="s">
        <v>25</v>
      </c>
      <c r="L36" s="3">
        <v>878</v>
      </c>
      <c r="M36" t="s">
        <v>134</v>
      </c>
      <c r="N36" s="2">
        <v>46283.557152777779</v>
      </c>
      <c r="O36" s="3">
        <v>256</v>
      </c>
      <c r="P36" t="s">
        <v>27</v>
      </c>
      <c r="Q36" s="3">
        <v>190</v>
      </c>
      <c r="R36" s="3" t="str">
        <f>IF(OR(G36="12R",G36="12L"),_xlfn.XLOOKUP(C36,DB!$A$2:$A$222,DB!$B$2:$B$222,""),IF(OR(G36="30L",G36="30R"),_xlfn.XLOOKUP(C36,DB!$A$2:$A$222,DB!$C$2:$C$222,""),""))</f>
        <v>UDGUV</v>
      </c>
      <c r="S36" s="3">
        <f t="shared" si="0"/>
        <v>12</v>
      </c>
      <c r="T36" s="3" t="str">
        <f>_xlfn.XLOOKUP(C36,DB!$A$2:$A$222,DB!$D$2:$D$222,"")</f>
        <v>Sector 2</v>
      </c>
    </row>
    <row r="37" spans="1:20" x14ac:dyDescent="0.2">
      <c r="A37" t="s">
        <v>153</v>
      </c>
      <c r="B37" t="s">
        <v>18</v>
      </c>
      <c r="C37" t="s">
        <v>154</v>
      </c>
      <c r="D37" t="s">
        <v>174</v>
      </c>
      <c r="E37" t="s">
        <v>2262</v>
      </c>
      <c r="F37" s="2">
        <v>46283.514247685183</v>
      </c>
      <c r="G37" t="s">
        <v>2082</v>
      </c>
      <c r="H37" t="s">
        <v>2459</v>
      </c>
      <c r="I37" s="3">
        <v>350</v>
      </c>
      <c r="J37" t="s">
        <v>24</v>
      </c>
      <c r="K37" t="s">
        <v>25</v>
      </c>
      <c r="L37" s="3">
        <v>151</v>
      </c>
      <c r="M37" t="s">
        <v>5318</v>
      </c>
      <c r="N37" s="2">
        <v>46283.524212962962</v>
      </c>
      <c r="O37" s="3">
        <v>294</v>
      </c>
      <c r="P37" t="s">
        <v>27</v>
      </c>
      <c r="Q37" s="3">
        <v>190</v>
      </c>
      <c r="R37" s="3" t="str">
        <f>IF(OR(G37="12R",G37="12L"),_xlfn.XLOOKUP(C37,DB!$A$2:$A$222,DB!$B$2:$B$222,""),IF(OR(G37="30L",G37="30R"),_xlfn.XLOOKUP(C37,DB!$A$2:$A$222,DB!$C$2:$C$222,""),""))</f>
        <v>TAKUX</v>
      </c>
      <c r="S37" s="3">
        <f t="shared" si="0"/>
        <v>12</v>
      </c>
      <c r="T37" s="3" t="str">
        <f>_xlfn.XLOOKUP(C37,DB!$A$2:$A$222,DB!$D$2:$D$222,"")</f>
        <v>Sector 7</v>
      </c>
    </row>
    <row r="38" spans="1:20" x14ac:dyDescent="0.2">
      <c r="A38" t="s">
        <v>163</v>
      </c>
      <c r="B38" t="s">
        <v>18</v>
      </c>
      <c r="C38" t="s">
        <v>186</v>
      </c>
      <c r="D38" t="s">
        <v>165</v>
      </c>
      <c r="E38" t="s">
        <v>5319</v>
      </c>
      <c r="F38" s="2">
        <v>46283.54142361111</v>
      </c>
      <c r="G38" t="s">
        <v>2082</v>
      </c>
      <c r="H38" t="s">
        <v>5320</v>
      </c>
      <c r="I38" s="3">
        <v>350</v>
      </c>
      <c r="J38" t="s">
        <v>24</v>
      </c>
      <c r="K38" t="s">
        <v>25</v>
      </c>
      <c r="L38" s="3">
        <v>366</v>
      </c>
      <c r="M38" t="s">
        <v>444</v>
      </c>
      <c r="N38" s="2">
        <v>46283.562141203707</v>
      </c>
      <c r="O38" s="3">
        <v>350</v>
      </c>
      <c r="P38" t="s">
        <v>27</v>
      </c>
      <c r="Q38" s="3">
        <v>190</v>
      </c>
      <c r="R38" s="3" t="str">
        <f>IF(OR(G38="12R",G38="12L"),_xlfn.XLOOKUP(C38,DB!$A$2:$A$222,DB!$B$2:$B$222,""),IF(OR(G38="30L",G38="30R"),_xlfn.XLOOKUP(C38,DB!$A$2:$A$222,DB!$C$2:$C$222,""),""))</f>
        <v>OMSUK</v>
      </c>
      <c r="S38" s="3">
        <f t="shared" si="0"/>
        <v>12</v>
      </c>
      <c r="T38" s="3" t="str">
        <f>_xlfn.XLOOKUP(C38,DB!$A$2:$A$222,DB!$D$2:$D$222,"")</f>
        <v>Sector 3</v>
      </c>
    </row>
    <row r="39" spans="1:20" x14ac:dyDescent="0.2">
      <c r="A39" t="s">
        <v>2091</v>
      </c>
      <c r="B39" t="s">
        <v>18</v>
      </c>
      <c r="C39" t="s">
        <v>695</v>
      </c>
      <c r="D39" t="s">
        <v>2092</v>
      </c>
      <c r="F39" s="2">
        <v>46283.543541666666</v>
      </c>
      <c r="G39" t="s">
        <v>2082</v>
      </c>
      <c r="H39" t="s">
        <v>5321</v>
      </c>
      <c r="I39" s="3">
        <v>370</v>
      </c>
      <c r="J39" t="s">
        <v>24</v>
      </c>
      <c r="K39" t="s">
        <v>62</v>
      </c>
      <c r="L39" s="3">
        <v>188</v>
      </c>
      <c r="M39" t="s">
        <v>5322</v>
      </c>
      <c r="N39" s="2">
        <v>46283.557939814818</v>
      </c>
      <c r="O39" s="3">
        <v>351</v>
      </c>
      <c r="P39" t="s">
        <v>192</v>
      </c>
      <c r="Q39" s="3">
        <v>30</v>
      </c>
      <c r="R39" s="3" t="str">
        <f>IF(OR(G39="12R",G39="12L"),_xlfn.XLOOKUP(C39,DB!$A$2:$A$222,DB!$B$2:$B$222,""),IF(OR(G39="30L",G39="30R"),_xlfn.XLOOKUP(C39,DB!$A$2:$A$222,DB!$C$2:$C$222,""),""))</f>
        <v>NUDAL</v>
      </c>
      <c r="S39" s="3">
        <f t="shared" si="0"/>
        <v>13</v>
      </c>
      <c r="T39" s="3" t="str">
        <f>_xlfn.XLOOKUP(C39,DB!$A$2:$A$222,DB!$D$2:$D$222,"")</f>
        <v>Sector 3</v>
      </c>
    </row>
    <row r="40" spans="1:20" x14ac:dyDescent="0.2">
      <c r="A40" t="s">
        <v>169</v>
      </c>
      <c r="B40" t="s">
        <v>18</v>
      </c>
      <c r="C40" t="s">
        <v>48</v>
      </c>
      <c r="D40" t="s">
        <v>49</v>
      </c>
      <c r="E40" t="s">
        <v>1318</v>
      </c>
      <c r="F40" s="2">
        <v>46283.549016203702</v>
      </c>
      <c r="G40" t="s">
        <v>22</v>
      </c>
      <c r="H40" t="s">
        <v>3509</v>
      </c>
      <c r="I40" s="3">
        <v>360</v>
      </c>
      <c r="J40" t="s">
        <v>24</v>
      </c>
      <c r="K40" t="s">
        <v>25</v>
      </c>
      <c r="L40" s="3">
        <v>859</v>
      </c>
      <c r="M40" t="s">
        <v>52</v>
      </c>
      <c r="N40" s="2">
        <v>46283.593541666669</v>
      </c>
      <c r="O40" s="3">
        <v>360</v>
      </c>
      <c r="P40" t="s">
        <v>27</v>
      </c>
      <c r="Q40" s="3">
        <v>190</v>
      </c>
      <c r="R40" s="3" t="str">
        <f>IF(OR(G40="12R",G40="12L"),_xlfn.XLOOKUP(C40,DB!$A$2:$A$222,DB!$B$2:$B$222,""),IF(OR(G40="30L",G40="30R"),_xlfn.XLOOKUP(C40,DB!$A$2:$A$222,DB!$C$2:$C$222,""),""))</f>
        <v>UDGUV</v>
      </c>
      <c r="S40" s="3">
        <f t="shared" si="0"/>
        <v>13</v>
      </c>
      <c r="T40" s="3" t="str">
        <f>_xlfn.XLOOKUP(C40,DB!$A$2:$A$222,DB!$D$2:$D$222,"")</f>
        <v>Sector 2</v>
      </c>
    </row>
    <row r="41" spans="1:20" x14ac:dyDescent="0.2">
      <c r="A41" t="s">
        <v>181</v>
      </c>
      <c r="B41" t="s">
        <v>18</v>
      </c>
      <c r="C41" t="s">
        <v>182</v>
      </c>
      <c r="D41" t="s">
        <v>174</v>
      </c>
      <c r="E41" t="s">
        <v>5323</v>
      </c>
      <c r="F41" s="2">
        <v>46283.550925925927</v>
      </c>
      <c r="G41" t="s">
        <v>22</v>
      </c>
      <c r="H41" t="s">
        <v>5324</v>
      </c>
      <c r="I41" s="3">
        <v>370</v>
      </c>
      <c r="J41" t="s">
        <v>24</v>
      </c>
      <c r="K41" t="s">
        <v>25</v>
      </c>
      <c r="L41" s="3">
        <v>384</v>
      </c>
      <c r="M41" t="s">
        <v>444</v>
      </c>
      <c r="N41" s="2">
        <v>46283.572291666664</v>
      </c>
      <c r="O41" s="3">
        <v>370</v>
      </c>
      <c r="P41" t="s">
        <v>27</v>
      </c>
      <c r="Q41" s="3">
        <v>40</v>
      </c>
      <c r="R41" s="3" t="str">
        <f>IF(OR(G41="12R",G41="12L"),_xlfn.XLOOKUP(C41,DB!$A$2:$A$222,DB!$B$2:$B$222,""),IF(OR(G41="30L",G41="30R"),_xlfn.XLOOKUP(C41,DB!$A$2:$A$222,DB!$C$2:$C$222,""),""))</f>
        <v>ENEBA</v>
      </c>
      <c r="S41" s="3">
        <f t="shared" si="0"/>
        <v>13</v>
      </c>
      <c r="T41" s="3" t="str">
        <f>_xlfn.XLOOKUP(C41,DB!$A$2:$A$222,DB!$D$2:$D$222,"")</f>
        <v>Sector 3</v>
      </c>
    </row>
    <row r="42" spans="1:20" x14ac:dyDescent="0.2">
      <c r="A42" t="s">
        <v>1402</v>
      </c>
      <c r="B42" t="s">
        <v>18</v>
      </c>
      <c r="C42" t="s">
        <v>318</v>
      </c>
      <c r="D42" t="s">
        <v>890</v>
      </c>
      <c r="E42" t="s">
        <v>1403</v>
      </c>
      <c r="F42" s="2">
        <v>46283.552488425928</v>
      </c>
      <c r="G42" t="s">
        <v>22</v>
      </c>
      <c r="H42" t="s">
        <v>5325</v>
      </c>
      <c r="I42" s="3">
        <v>390</v>
      </c>
      <c r="J42" t="s">
        <v>24</v>
      </c>
      <c r="K42" t="s">
        <v>25</v>
      </c>
      <c r="L42" s="3">
        <v>136</v>
      </c>
      <c r="M42" t="s">
        <v>45</v>
      </c>
      <c r="N42" s="2">
        <v>46283.561122685183</v>
      </c>
      <c r="O42" s="3">
        <v>298</v>
      </c>
      <c r="P42" t="s">
        <v>46</v>
      </c>
      <c r="Q42" s="3">
        <v>190</v>
      </c>
      <c r="R42" s="3" t="str">
        <f>IF(OR(G42="12R",G42="12L"),_xlfn.XLOOKUP(C42,DB!$A$2:$A$222,DB!$B$2:$B$222,""),IF(OR(G42="30L",G42="30R"),_xlfn.XLOOKUP(C42,DB!$A$2:$A$222,DB!$C$2:$C$222,""),""))</f>
        <v>HECAT</v>
      </c>
      <c r="S42" s="3">
        <f t="shared" si="0"/>
        <v>13</v>
      </c>
      <c r="T42" s="3" t="str">
        <f>_xlfn.XLOOKUP(C42,DB!$A$2:$A$222,DB!$D$2:$D$222,"")</f>
        <v>Sector 7</v>
      </c>
    </row>
    <row r="43" spans="1:20" x14ac:dyDescent="0.2">
      <c r="A43" t="s">
        <v>2335</v>
      </c>
      <c r="B43" t="s">
        <v>18</v>
      </c>
      <c r="C43" t="s">
        <v>59</v>
      </c>
      <c r="D43" t="s">
        <v>179</v>
      </c>
      <c r="F43" s="2">
        <v>46283.584594907406</v>
      </c>
      <c r="G43" t="s">
        <v>22</v>
      </c>
      <c r="H43" t="s">
        <v>5326</v>
      </c>
      <c r="I43" s="3">
        <v>430</v>
      </c>
      <c r="J43" t="s">
        <v>24</v>
      </c>
      <c r="K43" t="s">
        <v>62</v>
      </c>
      <c r="L43" s="3">
        <v>862</v>
      </c>
      <c r="M43" t="s">
        <v>2120</v>
      </c>
      <c r="N43" s="2">
        <v>46283.633055555554</v>
      </c>
      <c r="O43" s="3">
        <v>280</v>
      </c>
      <c r="P43" t="s">
        <v>27</v>
      </c>
      <c r="Q43" s="3">
        <v>30</v>
      </c>
      <c r="R43" s="3" t="str">
        <f>IF(OR(G43="12R",G43="12L"),_xlfn.XLOOKUP(C43,DB!$A$2:$A$222,DB!$B$2:$B$222,""),IF(OR(G43="30L",G43="30R"),_xlfn.XLOOKUP(C43,DB!$A$2:$A$222,DB!$C$2:$C$222,""),""))</f>
        <v>UDGUV</v>
      </c>
      <c r="S43" s="3">
        <f t="shared" si="0"/>
        <v>14</v>
      </c>
      <c r="T43" s="3" t="str">
        <f>_xlfn.XLOOKUP(C43,DB!$A$2:$A$222,DB!$D$2:$D$222,"")</f>
        <v>Sector 2</v>
      </c>
    </row>
    <row r="44" spans="1:20" x14ac:dyDescent="0.2">
      <c r="A44" t="s">
        <v>197</v>
      </c>
      <c r="B44" t="s">
        <v>18</v>
      </c>
      <c r="C44" t="s">
        <v>48</v>
      </c>
      <c r="D44" t="s">
        <v>49</v>
      </c>
      <c r="E44" t="s">
        <v>198</v>
      </c>
      <c r="F44" s="2">
        <v>46283.603391203702</v>
      </c>
      <c r="G44" t="s">
        <v>22</v>
      </c>
      <c r="H44" t="s">
        <v>637</v>
      </c>
      <c r="I44" s="3">
        <v>360</v>
      </c>
      <c r="J44" t="s">
        <v>24</v>
      </c>
      <c r="K44" t="s">
        <v>25</v>
      </c>
      <c r="L44" s="3">
        <v>859</v>
      </c>
      <c r="M44" t="s">
        <v>52</v>
      </c>
      <c r="N44" s="2">
        <v>46283.647789351853</v>
      </c>
      <c r="O44" s="3">
        <v>360</v>
      </c>
      <c r="P44" t="s">
        <v>27</v>
      </c>
      <c r="Q44" s="3">
        <v>190</v>
      </c>
      <c r="R44" s="3" t="str">
        <f>IF(OR(G44="12R",G44="12L"),_xlfn.XLOOKUP(C44,DB!$A$2:$A$222,DB!$B$2:$B$222,""),IF(OR(G44="30L",G44="30R"),_xlfn.XLOOKUP(C44,DB!$A$2:$A$222,DB!$C$2:$C$222,""),""))</f>
        <v>UDGUV</v>
      </c>
      <c r="S44" s="3">
        <f t="shared" si="0"/>
        <v>14</v>
      </c>
      <c r="T44" s="3" t="str">
        <f>_xlfn.XLOOKUP(C44,DB!$A$2:$A$222,DB!$D$2:$D$222,"")</f>
        <v>Sector 2</v>
      </c>
    </row>
    <row r="45" spans="1:20" x14ac:dyDescent="0.2">
      <c r="A45" t="s">
        <v>796</v>
      </c>
      <c r="B45" t="s">
        <v>18</v>
      </c>
      <c r="C45" t="s">
        <v>18</v>
      </c>
      <c r="D45" t="s">
        <v>797</v>
      </c>
      <c r="F45" s="2">
        <v>46283.605486111112</v>
      </c>
      <c r="G45" t="s">
        <v>22</v>
      </c>
      <c r="H45" t="s">
        <v>195</v>
      </c>
      <c r="I45" s="3">
        <v>15</v>
      </c>
      <c r="J45" t="s">
        <v>196</v>
      </c>
      <c r="K45" t="s">
        <v>62</v>
      </c>
      <c r="L45" s="3">
        <v>127</v>
      </c>
      <c r="M45" t="s">
        <v>18</v>
      </c>
      <c r="N45" s="2">
        <v>46283.624016203707</v>
      </c>
      <c r="O45" s="3">
        <v>0</v>
      </c>
      <c r="P45" t="s">
        <v>192</v>
      </c>
      <c r="Q45" s="3">
        <v>15</v>
      </c>
      <c r="R45" s="3" t="str">
        <f>IF(OR(G45="12R",G45="12L"),_xlfn.XLOOKUP(C45,DB!$A$2:$A$222,DB!$B$2:$B$222,""),IF(OR(G45="30L",G45="30R"),_xlfn.XLOOKUP(C45,DB!$A$2:$A$222,DB!$C$2:$C$222,""),""))</f>
        <v/>
      </c>
      <c r="S45" s="3">
        <f t="shared" si="0"/>
        <v>14</v>
      </c>
      <c r="T45" s="3" t="str">
        <f>_xlfn.XLOOKUP(C45,DB!$A$2:$A$222,DB!$D$2:$D$222,"")</f>
        <v/>
      </c>
    </row>
    <row r="46" spans="1:20" x14ac:dyDescent="0.2">
      <c r="A46" t="s">
        <v>277</v>
      </c>
      <c r="B46" t="s">
        <v>18</v>
      </c>
      <c r="C46" t="s">
        <v>18</v>
      </c>
      <c r="D46" t="s">
        <v>278</v>
      </c>
      <c r="F46" s="2">
        <v>46283.612141203703</v>
      </c>
      <c r="G46" t="s">
        <v>22</v>
      </c>
      <c r="H46" t="s">
        <v>5327</v>
      </c>
      <c r="I46" s="3">
        <v>15</v>
      </c>
      <c r="J46" t="s">
        <v>196</v>
      </c>
      <c r="K46" t="s">
        <v>62</v>
      </c>
      <c r="L46" s="3">
        <v>155</v>
      </c>
      <c r="M46" t="s">
        <v>18</v>
      </c>
      <c r="N46" s="2">
        <v>46283.663912037038</v>
      </c>
      <c r="O46" s="3">
        <v>0</v>
      </c>
      <c r="P46" t="s">
        <v>192</v>
      </c>
      <c r="Q46" s="3">
        <v>15</v>
      </c>
      <c r="R46" s="3" t="str">
        <f>IF(OR(G46="12R",G46="12L"),_xlfn.XLOOKUP(C46,DB!$A$2:$A$222,DB!$B$2:$B$222,""),IF(OR(G46="30L",G46="30R"),_xlfn.XLOOKUP(C46,DB!$A$2:$A$222,DB!$C$2:$C$222,""),""))</f>
        <v/>
      </c>
      <c r="S46" s="3">
        <f t="shared" si="0"/>
        <v>14</v>
      </c>
      <c r="T46" s="3" t="str">
        <f>_xlfn.XLOOKUP(C46,DB!$A$2:$A$222,DB!$D$2:$D$222,"")</f>
        <v/>
      </c>
    </row>
    <row r="47" spans="1:20" x14ac:dyDescent="0.2">
      <c r="A47" t="s">
        <v>1202</v>
      </c>
      <c r="B47" t="s">
        <v>18</v>
      </c>
      <c r="C47" t="s">
        <v>1396</v>
      </c>
      <c r="D47" t="s">
        <v>1203</v>
      </c>
      <c r="F47" s="2">
        <v>46283.612881944442</v>
      </c>
      <c r="G47" t="s">
        <v>22</v>
      </c>
      <c r="H47" t="s">
        <v>244</v>
      </c>
      <c r="I47" s="3">
        <v>65</v>
      </c>
      <c r="J47" t="s">
        <v>196</v>
      </c>
      <c r="K47" t="s">
        <v>62</v>
      </c>
      <c r="L47" s="3">
        <v>227</v>
      </c>
      <c r="M47" t="s">
        <v>1396</v>
      </c>
      <c r="N47" s="2">
        <v>46283.646168981482</v>
      </c>
      <c r="O47" s="3">
        <v>0</v>
      </c>
      <c r="P47" t="s">
        <v>192</v>
      </c>
      <c r="Q47" s="3">
        <v>15</v>
      </c>
      <c r="R47" s="3" t="str">
        <f>IF(OR(G47="12R",G47="12L"),_xlfn.XLOOKUP(C47,DB!$A$2:$A$222,DB!$B$2:$B$222,""),IF(OR(G47="30L",G47="30R"),_xlfn.XLOOKUP(C47,DB!$A$2:$A$222,DB!$C$2:$C$222,""),""))</f>
        <v/>
      </c>
      <c r="S47" s="3">
        <f t="shared" si="0"/>
        <v>14</v>
      </c>
      <c r="T47" s="3" t="str">
        <f>_xlfn.XLOOKUP(C47,DB!$A$2:$A$222,DB!$D$2:$D$222,"")</f>
        <v/>
      </c>
    </row>
    <row r="48" spans="1:20" x14ac:dyDescent="0.2">
      <c r="A48" t="s">
        <v>1021</v>
      </c>
      <c r="B48" t="s">
        <v>18</v>
      </c>
      <c r="C48" t="s">
        <v>242</v>
      </c>
      <c r="D48" t="s">
        <v>1022</v>
      </c>
      <c r="F48" s="2">
        <v>46283.615856481483</v>
      </c>
      <c r="G48" t="s">
        <v>22</v>
      </c>
      <c r="H48" t="s">
        <v>244</v>
      </c>
      <c r="I48" s="3">
        <v>15</v>
      </c>
      <c r="J48" t="s">
        <v>196</v>
      </c>
      <c r="K48" t="s">
        <v>62</v>
      </c>
      <c r="L48" s="3">
        <v>58</v>
      </c>
      <c r="M48" t="s">
        <v>242</v>
      </c>
      <c r="N48" s="2">
        <v>46283.628310185188</v>
      </c>
      <c r="O48" s="3">
        <v>0</v>
      </c>
      <c r="P48" t="s">
        <v>192</v>
      </c>
      <c r="Q48" s="3">
        <v>15</v>
      </c>
      <c r="R48" s="3" t="str">
        <f>IF(OR(G48="12R",G48="12L"),_xlfn.XLOOKUP(C48,DB!$A$2:$A$222,DB!$B$2:$B$222,""),IF(OR(G48="30L",G48="30R"),_xlfn.XLOOKUP(C48,DB!$A$2:$A$222,DB!$C$2:$C$222,""),""))</f>
        <v>CZM</v>
      </c>
      <c r="S48" s="3">
        <f t="shared" si="0"/>
        <v>14</v>
      </c>
      <c r="T48" s="3" t="str">
        <f>_xlfn.XLOOKUP(C48,DB!$A$2:$A$222,DB!$D$2:$D$222,"")</f>
        <v>Sector 7</v>
      </c>
    </row>
    <row r="49" spans="1:20" x14ac:dyDescent="0.2">
      <c r="A49" t="s">
        <v>208</v>
      </c>
      <c r="B49" t="s">
        <v>18</v>
      </c>
      <c r="C49" t="s">
        <v>35</v>
      </c>
      <c r="D49" t="s">
        <v>36</v>
      </c>
      <c r="E49" t="s">
        <v>1744</v>
      </c>
      <c r="F49" s="2">
        <v>46283.625497685185</v>
      </c>
      <c r="G49" t="s">
        <v>22</v>
      </c>
      <c r="H49" t="s">
        <v>5328</v>
      </c>
      <c r="I49" s="3">
        <v>360</v>
      </c>
      <c r="J49" t="s">
        <v>24</v>
      </c>
      <c r="K49" t="s">
        <v>25</v>
      </c>
      <c r="L49" s="3">
        <v>871</v>
      </c>
      <c r="M49" t="s">
        <v>39</v>
      </c>
      <c r="N49" s="2">
        <v>46283.670763888891</v>
      </c>
      <c r="O49" s="3">
        <v>360</v>
      </c>
      <c r="P49" t="s">
        <v>27</v>
      </c>
      <c r="Q49" s="3">
        <v>190</v>
      </c>
      <c r="R49" s="3" t="str">
        <f>IF(OR(G49="12R",G49="12L"),_xlfn.XLOOKUP(C49,DB!$A$2:$A$222,DB!$B$2:$B$222,""),IF(OR(G49="30L",G49="30R"),_xlfn.XLOOKUP(C49,DB!$A$2:$A$222,DB!$C$2:$C$222,""),""))</f>
        <v>UDGUV</v>
      </c>
      <c r="S49" s="3">
        <f t="shared" si="0"/>
        <v>15</v>
      </c>
      <c r="T49" s="3" t="str">
        <f>_xlfn.XLOOKUP(C49,DB!$A$2:$A$222,DB!$D$2:$D$222,"")</f>
        <v>Sector 2</v>
      </c>
    </row>
    <row r="50" spans="1:20" x14ac:dyDescent="0.2">
      <c r="A50" t="s">
        <v>213</v>
      </c>
      <c r="B50" t="s">
        <v>18</v>
      </c>
      <c r="C50" t="s">
        <v>59</v>
      </c>
      <c r="D50" t="s">
        <v>36</v>
      </c>
      <c r="E50" t="s">
        <v>1550</v>
      </c>
      <c r="F50" s="2">
        <v>46283.643692129626</v>
      </c>
      <c r="G50" t="s">
        <v>22</v>
      </c>
      <c r="H50" t="s">
        <v>1377</v>
      </c>
      <c r="I50" s="3">
        <v>360</v>
      </c>
      <c r="J50" t="s">
        <v>24</v>
      </c>
      <c r="K50" t="s">
        <v>216</v>
      </c>
      <c r="L50" s="3">
        <v>859</v>
      </c>
      <c r="M50" t="s">
        <v>52</v>
      </c>
      <c r="N50" s="2">
        <v>46283.687418981484</v>
      </c>
      <c r="O50" s="3">
        <v>360</v>
      </c>
      <c r="P50" t="s">
        <v>27</v>
      </c>
      <c r="Q50" s="3">
        <v>190</v>
      </c>
      <c r="R50" s="3" t="str">
        <f>IF(OR(G50="12R",G50="12L"),_xlfn.XLOOKUP(C50,DB!$A$2:$A$222,DB!$B$2:$B$222,""),IF(OR(G50="30L",G50="30R"),_xlfn.XLOOKUP(C50,DB!$A$2:$A$222,DB!$C$2:$C$222,""),""))</f>
        <v>UDGUV</v>
      </c>
      <c r="S50" s="3">
        <f t="shared" si="0"/>
        <v>15</v>
      </c>
      <c r="T50" s="3" t="str">
        <f>_xlfn.XLOOKUP(C50,DB!$A$2:$A$222,DB!$D$2:$D$222,"")</f>
        <v>Sector 2</v>
      </c>
    </row>
    <row r="51" spans="1:20" x14ac:dyDescent="0.2">
      <c r="A51" t="s">
        <v>740</v>
      </c>
      <c r="B51" t="s">
        <v>18</v>
      </c>
      <c r="C51" t="s">
        <v>242</v>
      </c>
      <c r="D51" t="s">
        <v>742</v>
      </c>
      <c r="F51" s="2">
        <v>46283.649652777778</v>
      </c>
      <c r="G51" t="s">
        <v>22</v>
      </c>
      <c r="H51" t="s">
        <v>244</v>
      </c>
      <c r="I51" s="3">
        <v>15</v>
      </c>
      <c r="J51" t="s">
        <v>196</v>
      </c>
      <c r="K51" t="s">
        <v>62</v>
      </c>
      <c r="L51" s="3">
        <v>58</v>
      </c>
      <c r="M51" t="s">
        <v>242</v>
      </c>
      <c r="N51" s="2">
        <v>46283.661759259259</v>
      </c>
      <c r="O51" s="3">
        <v>0</v>
      </c>
      <c r="P51" t="s">
        <v>192</v>
      </c>
      <c r="Q51" s="3">
        <v>15</v>
      </c>
      <c r="R51" s="3" t="str">
        <f>IF(OR(G51="12R",G51="12L"),_xlfn.XLOOKUP(C51,DB!$A$2:$A$222,DB!$B$2:$B$222,""),IF(OR(G51="30L",G51="30R"),_xlfn.XLOOKUP(C51,DB!$A$2:$A$222,DB!$C$2:$C$222,""),""))</f>
        <v>CZM</v>
      </c>
      <c r="S51" s="3">
        <f t="shared" si="0"/>
        <v>15</v>
      </c>
      <c r="T51" s="3" t="str">
        <f>_xlfn.XLOOKUP(C51,DB!$A$2:$A$222,DB!$D$2:$D$222,"")</f>
        <v>Sector 7</v>
      </c>
    </row>
    <row r="52" spans="1:20" x14ac:dyDescent="0.2">
      <c r="A52" t="s">
        <v>225</v>
      </c>
      <c r="B52" t="s">
        <v>18</v>
      </c>
      <c r="C52" t="s">
        <v>136</v>
      </c>
      <c r="D52" t="s">
        <v>36</v>
      </c>
      <c r="E52" t="s">
        <v>400</v>
      </c>
      <c r="F52" s="2">
        <v>46283.652789351851</v>
      </c>
      <c r="G52" t="s">
        <v>22</v>
      </c>
      <c r="H52" t="s">
        <v>270</v>
      </c>
      <c r="I52" s="3">
        <v>360</v>
      </c>
      <c r="J52" t="s">
        <v>24</v>
      </c>
      <c r="K52" t="s">
        <v>25</v>
      </c>
      <c r="L52" s="3">
        <v>859</v>
      </c>
      <c r="M52" t="s">
        <v>52</v>
      </c>
      <c r="N52" s="2">
        <v>46283.697233796294</v>
      </c>
      <c r="O52" s="3">
        <v>360</v>
      </c>
      <c r="P52" t="s">
        <v>27</v>
      </c>
      <c r="Q52" s="3">
        <v>190</v>
      </c>
      <c r="R52" s="3" t="str">
        <f>IF(OR(G52="12R",G52="12L"),_xlfn.XLOOKUP(C52,DB!$A$2:$A$222,DB!$B$2:$B$222,""),IF(OR(G52="30L",G52="30R"),_xlfn.XLOOKUP(C52,DB!$A$2:$A$222,DB!$C$2:$C$222,""),""))</f>
        <v>UDGUV</v>
      </c>
      <c r="S52" s="3">
        <f t="shared" si="0"/>
        <v>15</v>
      </c>
      <c r="T52" s="3" t="str">
        <f>_xlfn.XLOOKUP(C52,DB!$A$2:$A$222,DB!$D$2:$D$222,"")</f>
        <v>Sector 2</v>
      </c>
    </row>
    <row r="53" spans="1:20" x14ac:dyDescent="0.2">
      <c r="A53" t="s">
        <v>1033</v>
      </c>
      <c r="B53" t="s">
        <v>18</v>
      </c>
      <c r="C53" t="s">
        <v>59</v>
      </c>
      <c r="D53" t="s">
        <v>65</v>
      </c>
      <c r="E53" t="s">
        <v>106</v>
      </c>
      <c r="F53" s="2">
        <v>46283.656724537039</v>
      </c>
      <c r="G53" t="s">
        <v>22</v>
      </c>
      <c r="H53" t="s">
        <v>5329</v>
      </c>
      <c r="I53" s="3">
        <v>380</v>
      </c>
      <c r="J53" t="s">
        <v>24</v>
      </c>
      <c r="K53" t="s">
        <v>25</v>
      </c>
      <c r="L53" s="3">
        <v>858</v>
      </c>
      <c r="M53" t="s">
        <v>52</v>
      </c>
      <c r="N53" s="2">
        <v>46283.701388888891</v>
      </c>
      <c r="O53" s="3">
        <v>380</v>
      </c>
      <c r="P53" t="s">
        <v>27</v>
      </c>
      <c r="Q53" s="3">
        <v>190</v>
      </c>
      <c r="R53" s="3" t="str">
        <f>IF(OR(G53="12R",G53="12L"),_xlfn.XLOOKUP(C53,DB!$A$2:$A$222,DB!$B$2:$B$222,""),IF(OR(G53="30L",G53="30R"),_xlfn.XLOOKUP(C53,DB!$A$2:$A$222,DB!$C$2:$C$222,""),""))</f>
        <v>UDGUV</v>
      </c>
      <c r="S53" s="3">
        <f t="shared" si="0"/>
        <v>15</v>
      </c>
      <c r="T53" s="3" t="str">
        <f>_xlfn.XLOOKUP(C53,DB!$A$2:$A$222,DB!$D$2:$D$222,"")</f>
        <v>Sector 2</v>
      </c>
    </row>
    <row r="54" spans="1:20" x14ac:dyDescent="0.2">
      <c r="A54" t="s">
        <v>234</v>
      </c>
      <c r="B54" t="s">
        <v>18</v>
      </c>
      <c r="C54" t="s">
        <v>136</v>
      </c>
      <c r="D54" t="s">
        <v>174</v>
      </c>
      <c r="E54" t="s">
        <v>4282</v>
      </c>
      <c r="F54" s="2">
        <v>46283.65834490741</v>
      </c>
      <c r="G54" t="s">
        <v>22</v>
      </c>
      <c r="H54" t="s">
        <v>709</v>
      </c>
      <c r="I54" s="3">
        <v>380</v>
      </c>
      <c r="J54" t="s">
        <v>24</v>
      </c>
      <c r="K54" t="s">
        <v>25</v>
      </c>
      <c r="L54" s="3">
        <v>859</v>
      </c>
      <c r="M54" t="s">
        <v>52</v>
      </c>
      <c r="N54" s="2">
        <v>46283.703194444446</v>
      </c>
      <c r="O54" s="3">
        <v>380</v>
      </c>
      <c r="P54" t="s">
        <v>27</v>
      </c>
      <c r="Q54" s="3">
        <v>190</v>
      </c>
      <c r="R54" s="3" t="str">
        <f>IF(OR(G54="12R",G54="12L"),_xlfn.XLOOKUP(C54,DB!$A$2:$A$222,DB!$B$2:$B$222,""),IF(OR(G54="30L",G54="30R"),_xlfn.XLOOKUP(C54,DB!$A$2:$A$222,DB!$C$2:$C$222,""),""))</f>
        <v>UDGUV</v>
      </c>
      <c r="S54" s="3">
        <f t="shared" si="0"/>
        <v>15</v>
      </c>
      <c r="T54" s="3" t="str">
        <f>_xlfn.XLOOKUP(C54,DB!$A$2:$A$222,DB!$D$2:$D$222,"")</f>
        <v>Sector 2</v>
      </c>
    </row>
    <row r="55" spans="1:20" x14ac:dyDescent="0.2">
      <c r="A55" t="s">
        <v>218</v>
      </c>
      <c r="B55" t="s">
        <v>18</v>
      </c>
      <c r="C55" t="s">
        <v>48</v>
      </c>
      <c r="D55" t="s">
        <v>20</v>
      </c>
      <c r="E55" t="s">
        <v>1774</v>
      </c>
      <c r="F55" s="2">
        <v>46283.659699074073</v>
      </c>
      <c r="G55" t="s">
        <v>22</v>
      </c>
      <c r="H55" t="s">
        <v>93</v>
      </c>
      <c r="I55" s="3">
        <v>340</v>
      </c>
      <c r="J55" t="s">
        <v>24</v>
      </c>
      <c r="K55" t="s">
        <v>25</v>
      </c>
      <c r="L55" s="3">
        <v>859</v>
      </c>
      <c r="M55" t="s">
        <v>52</v>
      </c>
      <c r="N55" s="2">
        <v>46283.703090277777</v>
      </c>
      <c r="O55" s="3">
        <v>340</v>
      </c>
      <c r="P55" t="s">
        <v>27</v>
      </c>
      <c r="Q55" s="3">
        <v>190</v>
      </c>
      <c r="R55" s="3" t="str">
        <f>IF(OR(G55="12R",G55="12L"),_xlfn.XLOOKUP(C55,DB!$A$2:$A$222,DB!$B$2:$B$222,""),IF(OR(G55="30L",G55="30R"),_xlfn.XLOOKUP(C55,DB!$A$2:$A$222,DB!$C$2:$C$222,""),""))</f>
        <v>UDGUV</v>
      </c>
      <c r="S55" s="3">
        <f t="shared" si="0"/>
        <v>15</v>
      </c>
      <c r="T55" s="3" t="str">
        <f>_xlfn.XLOOKUP(C55,DB!$A$2:$A$222,DB!$D$2:$D$222,"")</f>
        <v>Sector 2</v>
      </c>
    </row>
    <row r="56" spans="1:20" x14ac:dyDescent="0.2">
      <c r="A56" t="s">
        <v>222</v>
      </c>
      <c r="B56" t="s">
        <v>18</v>
      </c>
      <c r="C56" t="s">
        <v>19</v>
      </c>
      <c r="D56" t="s">
        <v>65</v>
      </c>
      <c r="E56" t="s">
        <v>897</v>
      </c>
      <c r="F56" s="2">
        <v>46283.661076388889</v>
      </c>
      <c r="G56" t="s">
        <v>22</v>
      </c>
      <c r="H56" t="s">
        <v>5330</v>
      </c>
      <c r="I56" s="3">
        <v>380</v>
      </c>
      <c r="J56" t="s">
        <v>24</v>
      </c>
      <c r="K56" t="s">
        <v>25</v>
      </c>
      <c r="L56" s="3">
        <v>860</v>
      </c>
      <c r="M56" t="s">
        <v>26</v>
      </c>
      <c r="N56" s="2">
        <v>46283.705416666664</v>
      </c>
      <c r="O56" s="3">
        <v>380</v>
      </c>
      <c r="P56" t="s">
        <v>27</v>
      </c>
      <c r="Q56" s="3">
        <v>190</v>
      </c>
      <c r="R56" s="3" t="str">
        <f>IF(OR(G56="12R",G56="12L"),_xlfn.XLOOKUP(C56,DB!$A$2:$A$222,DB!$B$2:$B$222,""),IF(OR(G56="30L",G56="30R"),_xlfn.XLOOKUP(C56,DB!$A$2:$A$222,DB!$C$2:$C$222,""),""))</f>
        <v>UDGUV</v>
      </c>
      <c r="S56" s="3">
        <f t="shared" si="0"/>
        <v>15</v>
      </c>
      <c r="T56" s="3" t="str">
        <f>_xlfn.XLOOKUP(C56,DB!$A$2:$A$222,DB!$D$2:$D$222,"")</f>
        <v>Sector 2</v>
      </c>
    </row>
    <row r="57" spans="1:20" x14ac:dyDescent="0.2">
      <c r="A57" t="s">
        <v>718</v>
      </c>
      <c r="B57" t="s">
        <v>18</v>
      </c>
      <c r="C57" t="s">
        <v>29</v>
      </c>
      <c r="D57" t="s">
        <v>30</v>
      </c>
      <c r="E57" t="s">
        <v>4826</v>
      </c>
      <c r="F57" s="2">
        <v>46283.663923611108</v>
      </c>
      <c r="G57" t="s">
        <v>22</v>
      </c>
      <c r="H57" t="s">
        <v>5331</v>
      </c>
      <c r="I57" s="3">
        <v>340</v>
      </c>
      <c r="J57" t="s">
        <v>24</v>
      </c>
      <c r="K57" t="s">
        <v>25</v>
      </c>
      <c r="L57" s="3">
        <v>439</v>
      </c>
      <c r="M57" t="s">
        <v>308</v>
      </c>
      <c r="N57" s="2">
        <v>46283.688125000001</v>
      </c>
      <c r="O57" s="3">
        <v>340</v>
      </c>
      <c r="P57" t="s">
        <v>27</v>
      </c>
      <c r="Q57" s="3">
        <v>40</v>
      </c>
      <c r="R57" s="3" t="str">
        <f>IF(OR(G57="12R",G57="12L"),_xlfn.XLOOKUP(C57,DB!$A$2:$A$222,DB!$B$2:$B$222,""),IF(OR(G57="30L",G57="30R"),_xlfn.XLOOKUP(C57,DB!$A$2:$A$222,DB!$C$2:$C$222,""),""))</f>
        <v>OMSUK</v>
      </c>
      <c r="S57" s="3">
        <f t="shared" si="0"/>
        <v>15</v>
      </c>
      <c r="T57" s="3" t="str">
        <f>_xlfn.XLOOKUP(C57,DB!$A$2:$A$222,DB!$D$2:$D$222,"")</f>
        <v>Sector 3</v>
      </c>
    </row>
    <row r="58" spans="1:20" x14ac:dyDescent="0.2">
      <c r="A58" t="s">
        <v>210</v>
      </c>
      <c r="B58" t="s">
        <v>18</v>
      </c>
      <c r="C58" t="s">
        <v>211</v>
      </c>
      <c r="D58" t="s">
        <v>78</v>
      </c>
      <c r="E58" t="s">
        <v>3525</v>
      </c>
      <c r="F58" s="2">
        <v>46283.665983796294</v>
      </c>
      <c r="G58" t="s">
        <v>22</v>
      </c>
      <c r="H58" t="s">
        <v>212</v>
      </c>
      <c r="I58" s="3">
        <v>330</v>
      </c>
      <c r="J58" t="s">
        <v>24</v>
      </c>
      <c r="K58" t="s">
        <v>25</v>
      </c>
      <c r="L58" s="3">
        <v>136</v>
      </c>
      <c r="M58" t="s">
        <v>45</v>
      </c>
      <c r="N58" s="2">
        <v>46283.675486111111</v>
      </c>
      <c r="O58" s="3">
        <v>242</v>
      </c>
      <c r="P58" t="s">
        <v>27</v>
      </c>
      <c r="Q58" s="3">
        <v>190</v>
      </c>
      <c r="R58" s="3" t="str">
        <f>IF(OR(G58="12R",G58="12L"),_xlfn.XLOOKUP(C58,DB!$A$2:$A$222,DB!$B$2:$B$222,""),IF(OR(G58="30L",G58="30R"),_xlfn.XLOOKUP(C58,DB!$A$2:$A$222,DB!$C$2:$C$222,""),""))</f>
        <v>NUDAL</v>
      </c>
      <c r="S58" s="3">
        <f t="shared" si="0"/>
        <v>15</v>
      </c>
      <c r="T58" s="3" t="str">
        <f>_xlfn.XLOOKUP(C58,DB!$A$2:$A$222,DB!$D$2:$D$222,"")</f>
        <v>Sector 3</v>
      </c>
    </row>
    <row r="59" spans="1:20" x14ac:dyDescent="0.2">
      <c r="A59" t="s">
        <v>228</v>
      </c>
      <c r="B59" t="s">
        <v>18</v>
      </c>
      <c r="C59" t="s">
        <v>48</v>
      </c>
      <c r="D59" t="s">
        <v>20</v>
      </c>
      <c r="E59" t="s">
        <v>2784</v>
      </c>
      <c r="F59" s="2">
        <v>46283.667824074073</v>
      </c>
      <c r="G59" t="s">
        <v>22</v>
      </c>
      <c r="H59" t="s">
        <v>5332</v>
      </c>
      <c r="I59" s="3">
        <v>360</v>
      </c>
      <c r="J59" t="s">
        <v>24</v>
      </c>
      <c r="K59" t="s">
        <v>25</v>
      </c>
      <c r="L59" s="3">
        <v>858</v>
      </c>
      <c r="M59" t="s">
        <v>52</v>
      </c>
      <c r="N59" s="2">
        <v>46283.712372685186</v>
      </c>
      <c r="O59" s="3">
        <v>360</v>
      </c>
      <c r="P59" t="s">
        <v>27</v>
      </c>
      <c r="Q59" s="3">
        <v>190</v>
      </c>
      <c r="R59" s="3" t="str">
        <f>IF(OR(G59="12R",G59="12L"),_xlfn.XLOOKUP(C59,DB!$A$2:$A$222,DB!$B$2:$B$222,""),IF(OR(G59="30L",G59="30R"),_xlfn.XLOOKUP(C59,DB!$A$2:$A$222,DB!$C$2:$C$222,""),""))</f>
        <v>UDGUV</v>
      </c>
      <c r="S59" s="3">
        <f t="shared" si="0"/>
        <v>16</v>
      </c>
      <c r="T59" s="3" t="str">
        <f>_xlfn.XLOOKUP(C59,DB!$A$2:$A$222,DB!$D$2:$D$222,"")</f>
        <v>Sector 2</v>
      </c>
    </row>
    <row r="60" spans="1:20" x14ac:dyDescent="0.2">
      <c r="A60" t="s">
        <v>1064</v>
      </c>
      <c r="B60" t="s">
        <v>18</v>
      </c>
      <c r="C60" t="s">
        <v>173</v>
      </c>
      <c r="D60" t="s">
        <v>174</v>
      </c>
      <c r="E60" t="s">
        <v>5333</v>
      </c>
      <c r="F60" s="2">
        <v>46283.66909722222</v>
      </c>
      <c r="G60" t="s">
        <v>22</v>
      </c>
      <c r="H60" t="s">
        <v>5334</v>
      </c>
      <c r="I60" s="3">
        <v>360</v>
      </c>
      <c r="J60" t="s">
        <v>24</v>
      </c>
      <c r="K60" t="s">
        <v>25</v>
      </c>
      <c r="L60" s="3">
        <v>478</v>
      </c>
      <c r="M60" t="s">
        <v>5335</v>
      </c>
      <c r="N60" s="2">
        <v>46283.694374999999</v>
      </c>
      <c r="O60" s="3">
        <v>360</v>
      </c>
      <c r="P60" t="s">
        <v>27</v>
      </c>
      <c r="Q60" s="3">
        <v>40</v>
      </c>
      <c r="R60" s="3" t="str">
        <f>IF(OR(G60="12R",G60="12L"),_xlfn.XLOOKUP(C60,DB!$A$2:$A$222,DB!$B$2:$B$222,""),IF(OR(G60="30L",G60="30R"),_xlfn.XLOOKUP(C60,DB!$A$2:$A$222,DB!$C$2:$C$222,""),""))</f>
        <v>ENEBA</v>
      </c>
      <c r="S60" s="3">
        <f t="shared" si="0"/>
        <v>16</v>
      </c>
      <c r="T60" s="3" t="str">
        <f>_xlfn.XLOOKUP(C60,DB!$A$2:$A$222,DB!$D$2:$D$222,"")</f>
        <v>Sector 3</v>
      </c>
    </row>
    <row r="61" spans="1:20" x14ac:dyDescent="0.2">
      <c r="A61" t="s">
        <v>2462</v>
      </c>
      <c r="B61" t="s">
        <v>18</v>
      </c>
      <c r="C61" t="s">
        <v>683</v>
      </c>
      <c r="D61" t="s">
        <v>2463</v>
      </c>
      <c r="F61" s="2">
        <v>46283.674016203702</v>
      </c>
      <c r="G61" t="s">
        <v>22</v>
      </c>
      <c r="H61" t="s">
        <v>5336</v>
      </c>
      <c r="I61" s="3">
        <v>410</v>
      </c>
      <c r="J61" t="s">
        <v>24</v>
      </c>
      <c r="K61" t="s">
        <v>62</v>
      </c>
      <c r="L61" s="3">
        <v>221</v>
      </c>
      <c r="M61" t="s">
        <v>686</v>
      </c>
      <c r="N61" s="2">
        <v>46283.688634259262</v>
      </c>
      <c r="O61" s="3">
        <v>377</v>
      </c>
      <c r="P61" t="s">
        <v>27</v>
      </c>
      <c r="Q61" s="3">
        <v>40</v>
      </c>
      <c r="R61" s="3" t="str">
        <f>IF(OR(G61="12R",G61="12L"),_xlfn.XLOOKUP(C61,DB!$A$2:$A$222,DB!$B$2:$B$222,""),IF(OR(G61="30L",G61="30R"),_xlfn.XLOOKUP(C61,DB!$A$2:$A$222,DB!$C$2:$C$222,""),""))</f>
        <v>OMSUK</v>
      </c>
      <c r="S61" s="3">
        <f t="shared" si="0"/>
        <v>16</v>
      </c>
      <c r="T61" s="3" t="str">
        <f>_xlfn.XLOOKUP(C61,DB!$A$2:$A$222,DB!$D$2:$D$222,"")</f>
        <v>Sector 3</v>
      </c>
    </row>
    <row r="62" spans="1:20" x14ac:dyDescent="0.2">
      <c r="A62" t="s">
        <v>219</v>
      </c>
      <c r="B62" t="s">
        <v>18</v>
      </c>
      <c r="C62" t="s">
        <v>35</v>
      </c>
      <c r="D62" t="s">
        <v>73</v>
      </c>
      <c r="E62" t="s">
        <v>1538</v>
      </c>
      <c r="F62" s="2">
        <v>46283.677499999998</v>
      </c>
      <c r="G62" t="s">
        <v>22</v>
      </c>
      <c r="H62" t="s">
        <v>5337</v>
      </c>
      <c r="I62" s="3">
        <v>320</v>
      </c>
      <c r="J62" t="s">
        <v>24</v>
      </c>
      <c r="K62" t="s">
        <v>25</v>
      </c>
      <c r="L62" s="3">
        <v>876</v>
      </c>
      <c r="M62" t="s">
        <v>39</v>
      </c>
      <c r="N62" s="2">
        <v>46283.723090277781</v>
      </c>
      <c r="O62" s="3">
        <v>320</v>
      </c>
      <c r="P62" t="s">
        <v>27</v>
      </c>
      <c r="Q62" s="3">
        <v>190</v>
      </c>
      <c r="R62" s="3" t="str">
        <f>IF(OR(G62="12R",G62="12L"),_xlfn.XLOOKUP(C62,DB!$A$2:$A$222,DB!$B$2:$B$222,""),IF(OR(G62="30L",G62="30R"),_xlfn.XLOOKUP(C62,DB!$A$2:$A$222,DB!$C$2:$C$222,""),""))</f>
        <v>UDGUV</v>
      </c>
      <c r="S62" s="3">
        <f t="shared" si="0"/>
        <v>16</v>
      </c>
      <c r="T62" s="3" t="str">
        <f>_xlfn.XLOOKUP(C62,DB!$A$2:$A$222,DB!$D$2:$D$222,"")</f>
        <v>Sector 2</v>
      </c>
    </row>
    <row r="63" spans="1:20" x14ac:dyDescent="0.2">
      <c r="A63" t="s">
        <v>257</v>
      </c>
      <c r="B63" t="s">
        <v>18</v>
      </c>
      <c r="C63" t="s">
        <v>29</v>
      </c>
      <c r="D63" t="s">
        <v>73</v>
      </c>
      <c r="E63" t="s">
        <v>3811</v>
      </c>
      <c r="F63" s="2">
        <v>46283.678807870368</v>
      </c>
      <c r="G63" t="s">
        <v>22</v>
      </c>
      <c r="H63" t="s">
        <v>5338</v>
      </c>
      <c r="I63" s="3">
        <v>340</v>
      </c>
      <c r="J63" t="s">
        <v>24</v>
      </c>
      <c r="K63" t="s">
        <v>25</v>
      </c>
      <c r="L63" s="3">
        <v>383</v>
      </c>
      <c r="M63" t="s">
        <v>444</v>
      </c>
      <c r="N63" s="2">
        <v>46283.701689814814</v>
      </c>
      <c r="O63" s="3">
        <v>320</v>
      </c>
      <c r="P63" t="s">
        <v>27</v>
      </c>
      <c r="Q63" s="3">
        <v>40</v>
      </c>
      <c r="R63" s="3" t="str">
        <f>IF(OR(G63="12R",G63="12L"),_xlfn.XLOOKUP(C63,DB!$A$2:$A$222,DB!$B$2:$B$222,""),IF(OR(G63="30L",G63="30R"),_xlfn.XLOOKUP(C63,DB!$A$2:$A$222,DB!$C$2:$C$222,""),""))</f>
        <v>OMSUK</v>
      </c>
      <c r="S63" s="3">
        <f t="shared" si="0"/>
        <v>16</v>
      </c>
      <c r="T63" s="3" t="str">
        <f>_xlfn.XLOOKUP(C63,DB!$A$2:$A$222,DB!$D$2:$D$222,"")</f>
        <v>Sector 3</v>
      </c>
    </row>
    <row r="64" spans="1:20" x14ac:dyDescent="0.2">
      <c r="A64" t="s">
        <v>231</v>
      </c>
      <c r="B64" t="s">
        <v>18</v>
      </c>
      <c r="C64" t="s">
        <v>35</v>
      </c>
      <c r="D64" t="s">
        <v>65</v>
      </c>
      <c r="E64" t="s">
        <v>232</v>
      </c>
      <c r="F64" s="2">
        <v>46283.681203703702</v>
      </c>
      <c r="G64" t="s">
        <v>22</v>
      </c>
      <c r="H64" t="s">
        <v>5339</v>
      </c>
      <c r="I64" s="3">
        <v>380</v>
      </c>
      <c r="J64" t="s">
        <v>24</v>
      </c>
      <c r="K64" t="s">
        <v>25</v>
      </c>
      <c r="L64" s="3">
        <v>869</v>
      </c>
      <c r="M64" t="s">
        <v>39</v>
      </c>
      <c r="N64" s="2">
        <v>46283.726111111115</v>
      </c>
      <c r="O64" s="3">
        <v>380</v>
      </c>
      <c r="P64" t="s">
        <v>27</v>
      </c>
      <c r="Q64" s="3">
        <v>190</v>
      </c>
      <c r="R64" s="3" t="str">
        <f>IF(OR(G64="12R",G64="12L"),_xlfn.XLOOKUP(C64,DB!$A$2:$A$222,DB!$B$2:$B$222,""),IF(OR(G64="30L",G64="30R"),_xlfn.XLOOKUP(C64,DB!$A$2:$A$222,DB!$C$2:$C$222,""),""))</f>
        <v>UDGUV</v>
      </c>
      <c r="S64" s="3">
        <f t="shared" si="0"/>
        <v>16</v>
      </c>
      <c r="T64" s="3" t="str">
        <f>_xlfn.XLOOKUP(C64,DB!$A$2:$A$222,DB!$D$2:$D$222,"")</f>
        <v>Sector 2</v>
      </c>
    </row>
    <row r="65" spans="1:20" x14ac:dyDescent="0.2">
      <c r="A65" t="s">
        <v>260</v>
      </c>
      <c r="B65" t="s">
        <v>18</v>
      </c>
      <c r="C65" t="s">
        <v>261</v>
      </c>
      <c r="D65" t="s">
        <v>49</v>
      </c>
      <c r="E65" t="s">
        <v>1632</v>
      </c>
      <c r="F65" s="2">
        <v>46283.683159722219</v>
      </c>
      <c r="G65" t="s">
        <v>22</v>
      </c>
      <c r="H65" t="s">
        <v>5340</v>
      </c>
      <c r="I65" s="3">
        <v>350</v>
      </c>
      <c r="J65" t="s">
        <v>24</v>
      </c>
      <c r="K65" t="s">
        <v>25</v>
      </c>
      <c r="L65" s="3">
        <v>387</v>
      </c>
      <c r="M65" t="s">
        <v>444</v>
      </c>
      <c r="N65" s="2">
        <v>46283.705023148148</v>
      </c>
      <c r="O65" s="3">
        <v>350</v>
      </c>
      <c r="P65" t="s">
        <v>27</v>
      </c>
      <c r="Q65" s="3">
        <v>40</v>
      </c>
      <c r="R65" s="3" t="str">
        <f>IF(OR(G65="12R",G65="12L"),_xlfn.XLOOKUP(C65,DB!$A$2:$A$222,DB!$B$2:$B$222,""),IF(OR(G65="30L",G65="30R"),_xlfn.XLOOKUP(C65,DB!$A$2:$A$222,DB!$C$2:$C$222,""),""))</f>
        <v>OMSUK</v>
      </c>
      <c r="S65" s="3">
        <f t="shared" si="0"/>
        <v>16</v>
      </c>
      <c r="T65" s="3" t="str">
        <f>_xlfn.XLOOKUP(C65,DB!$A$2:$A$222,DB!$D$2:$D$222,"")</f>
        <v>Sector 3</v>
      </c>
    </row>
    <row r="66" spans="1:20" x14ac:dyDescent="0.2">
      <c r="A66" t="s">
        <v>237</v>
      </c>
      <c r="B66" t="s">
        <v>18</v>
      </c>
      <c r="C66" t="s">
        <v>238</v>
      </c>
      <c r="D66" t="s">
        <v>65</v>
      </c>
      <c r="E66" t="s">
        <v>5094</v>
      </c>
      <c r="F66" s="2">
        <v>46283.684525462966</v>
      </c>
      <c r="G66" t="s">
        <v>22</v>
      </c>
      <c r="H66" t="s">
        <v>5341</v>
      </c>
      <c r="I66" s="3">
        <v>380</v>
      </c>
      <c r="J66" t="s">
        <v>24</v>
      </c>
      <c r="K66" t="s">
        <v>25</v>
      </c>
      <c r="L66" s="3">
        <v>883</v>
      </c>
      <c r="M66" t="s">
        <v>39</v>
      </c>
      <c r="N66" s="2">
        <v>46283.730925925927</v>
      </c>
      <c r="O66" s="3">
        <v>380</v>
      </c>
      <c r="P66" t="s">
        <v>27</v>
      </c>
      <c r="Q66" s="3">
        <v>190</v>
      </c>
      <c r="R66" s="3" t="str">
        <f>IF(OR(G66="12R",G66="12L"),_xlfn.XLOOKUP(C66,DB!$A$2:$A$222,DB!$B$2:$B$222,""),IF(OR(G66="30L",G66="30R"),_xlfn.XLOOKUP(C66,DB!$A$2:$A$222,DB!$C$2:$C$222,""),""))</f>
        <v>UDGUV</v>
      </c>
      <c r="S66" s="3">
        <f t="shared" si="0"/>
        <v>16</v>
      </c>
      <c r="T66" s="3" t="str">
        <f>_xlfn.XLOOKUP(C66,DB!$A$2:$A$222,DB!$D$2:$D$222,"")</f>
        <v>Sector 2</v>
      </c>
    </row>
    <row r="67" spans="1:20" x14ac:dyDescent="0.2">
      <c r="A67" t="s">
        <v>252</v>
      </c>
      <c r="B67" t="s">
        <v>18</v>
      </c>
      <c r="C67" t="s">
        <v>253</v>
      </c>
      <c r="D67" t="s">
        <v>36</v>
      </c>
      <c r="E67" t="s">
        <v>4722</v>
      </c>
      <c r="F67" s="2">
        <v>46283.685868055552</v>
      </c>
      <c r="G67" t="s">
        <v>22</v>
      </c>
      <c r="H67" t="s">
        <v>5342</v>
      </c>
      <c r="I67" s="3">
        <v>340</v>
      </c>
      <c r="J67" t="s">
        <v>24</v>
      </c>
      <c r="K67" t="s">
        <v>25</v>
      </c>
      <c r="L67" s="3">
        <v>326</v>
      </c>
      <c r="M67" t="s">
        <v>256</v>
      </c>
      <c r="N67" s="2">
        <v>46283.705289351848</v>
      </c>
      <c r="O67" s="3">
        <v>380</v>
      </c>
      <c r="P67" t="s">
        <v>27</v>
      </c>
      <c r="Q67" s="3">
        <v>190</v>
      </c>
      <c r="R67" s="3" t="str">
        <f>IF(OR(G67="12R",G67="12L"),_xlfn.XLOOKUP(C67,DB!$A$2:$A$222,DB!$B$2:$B$222,""),IF(OR(G67="30L",G67="30R"),_xlfn.XLOOKUP(C67,DB!$A$2:$A$222,DB!$C$2:$C$222,""),""))</f>
        <v>CZM</v>
      </c>
      <c r="S67" s="3">
        <f t="shared" ref="S67:S130" si="1">HOUR(F67)</f>
        <v>16</v>
      </c>
      <c r="T67" s="3" t="str">
        <f>_xlfn.XLOOKUP(C67,DB!$A$2:$A$222,DB!$D$2:$D$222,"")</f>
        <v>Sector 7</v>
      </c>
    </row>
    <row r="68" spans="1:20" x14ac:dyDescent="0.2">
      <c r="A68" t="s">
        <v>245</v>
      </c>
      <c r="B68" t="s">
        <v>18</v>
      </c>
      <c r="C68" t="s">
        <v>154</v>
      </c>
      <c r="D68" t="s">
        <v>30</v>
      </c>
      <c r="E68" t="s">
        <v>5343</v>
      </c>
      <c r="F68" s="2">
        <v>46283.687523148146</v>
      </c>
      <c r="G68" t="s">
        <v>22</v>
      </c>
      <c r="H68" t="s">
        <v>5344</v>
      </c>
      <c r="I68" s="3">
        <v>350</v>
      </c>
      <c r="J68" t="s">
        <v>24</v>
      </c>
      <c r="K68" t="s">
        <v>25</v>
      </c>
      <c r="L68" s="3">
        <v>154</v>
      </c>
      <c r="M68" t="s">
        <v>158</v>
      </c>
      <c r="N68" s="2">
        <v>46283.69809027778</v>
      </c>
      <c r="O68" s="3">
        <v>264</v>
      </c>
      <c r="P68" t="s">
        <v>27</v>
      </c>
      <c r="Q68" s="3">
        <v>190</v>
      </c>
      <c r="R68" s="3" t="str">
        <f>IF(OR(G68="12R",G68="12L"),_xlfn.XLOOKUP(C68,DB!$A$2:$A$222,DB!$B$2:$B$222,""),IF(OR(G68="30L",G68="30R"),_xlfn.XLOOKUP(C68,DB!$A$2:$A$222,DB!$C$2:$C$222,""),""))</f>
        <v>TAKUX</v>
      </c>
      <c r="S68" s="3">
        <f t="shared" si="1"/>
        <v>16</v>
      </c>
      <c r="T68" s="3" t="str">
        <f>_xlfn.XLOOKUP(C68,DB!$A$2:$A$222,DB!$D$2:$D$222,"")</f>
        <v>Sector 7</v>
      </c>
    </row>
    <row r="69" spans="1:20" x14ac:dyDescent="0.2">
      <c r="A69" t="s">
        <v>1073</v>
      </c>
      <c r="B69" t="s">
        <v>18</v>
      </c>
      <c r="C69" t="s">
        <v>467</v>
      </c>
      <c r="D69" t="s">
        <v>73</v>
      </c>
      <c r="E69" t="s">
        <v>103</v>
      </c>
      <c r="F69" s="2">
        <v>46283.690474537034</v>
      </c>
      <c r="G69" t="s">
        <v>22</v>
      </c>
      <c r="H69" t="s">
        <v>5345</v>
      </c>
      <c r="I69" s="3">
        <v>360</v>
      </c>
      <c r="J69" t="s">
        <v>24</v>
      </c>
      <c r="K69" t="s">
        <v>25</v>
      </c>
      <c r="L69" s="3">
        <v>868</v>
      </c>
      <c r="M69" t="s">
        <v>267</v>
      </c>
      <c r="N69" s="2">
        <v>46283.734861111108</v>
      </c>
      <c r="O69" s="3">
        <v>360</v>
      </c>
      <c r="P69" t="s">
        <v>27</v>
      </c>
      <c r="Q69" s="3">
        <v>190</v>
      </c>
      <c r="R69" s="3" t="str">
        <f>IF(OR(G69="12R",G69="12L"),_xlfn.XLOOKUP(C69,DB!$A$2:$A$222,DB!$B$2:$B$222,""),IF(OR(G69="30L",G69="30R"),_xlfn.XLOOKUP(C69,DB!$A$2:$A$222,DB!$C$2:$C$222,""),""))</f>
        <v>UDGUV</v>
      </c>
      <c r="S69" s="3">
        <f t="shared" si="1"/>
        <v>16</v>
      </c>
      <c r="T69" s="3" t="str">
        <f>_xlfn.XLOOKUP(C69,DB!$A$2:$A$222,DB!$D$2:$D$222,"")</f>
        <v>Sector 2</v>
      </c>
    </row>
    <row r="70" spans="1:20" x14ac:dyDescent="0.2">
      <c r="A70" t="s">
        <v>277</v>
      </c>
      <c r="B70" t="s">
        <v>18</v>
      </c>
      <c r="C70" t="s">
        <v>242</v>
      </c>
      <c r="D70" t="s">
        <v>278</v>
      </c>
      <c r="F70" s="2">
        <v>46283.694710648146</v>
      </c>
      <c r="G70" t="s">
        <v>22</v>
      </c>
      <c r="H70" t="s">
        <v>5346</v>
      </c>
      <c r="I70" s="3">
        <v>15</v>
      </c>
      <c r="J70" t="s">
        <v>196</v>
      </c>
      <c r="K70" t="s">
        <v>62</v>
      </c>
      <c r="L70" s="3">
        <v>73</v>
      </c>
      <c r="M70" t="s">
        <v>242</v>
      </c>
      <c r="N70" s="2">
        <v>46283.764988425923</v>
      </c>
      <c r="O70" s="3">
        <v>0</v>
      </c>
      <c r="P70" t="s">
        <v>192</v>
      </c>
      <c r="Q70" s="3">
        <v>15</v>
      </c>
      <c r="R70" s="3" t="str">
        <f>IF(OR(G70="12R",G70="12L"),_xlfn.XLOOKUP(C70,DB!$A$2:$A$222,DB!$B$2:$B$222,""),IF(OR(G70="30L",G70="30R"),_xlfn.XLOOKUP(C70,DB!$A$2:$A$222,DB!$C$2:$C$222,""),""))</f>
        <v>CZM</v>
      </c>
      <c r="S70" s="3">
        <f t="shared" si="1"/>
        <v>16</v>
      </c>
      <c r="T70" s="3" t="str">
        <f>_xlfn.XLOOKUP(C70,DB!$A$2:$A$222,DB!$D$2:$D$222,"")</f>
        <v>Sector 7</v>
      </c>
    </row>
    <row r="71" spans="1:20" x14ac:dyDescent="0.2">
      <c r="A71" t="s">
        <v>340</v>
      </c>
      <c r="B71" t="s">
        <v>18</v>
      </c>
      <c r="C71" t="s">
        <v>341</v>
      </c>
      <c r="D71" t="s">
        <v>155</v>
      </c>
      <c r="E71" t="s">
        <v>1465</v>
      </c>
      <c r="F71" s="2">
        <v>46283.696006944447</v>
      </c>
      <c r="G71" t="s">
        <v>22</v>
      </c>
      <c r="H71" t="s">
        <v>5347</v>
      </c>
      <c r="I71" s="3">
        <v>400</v>
      </c>
      <c r="J71" t="s">
        <v>24</v>
      </c>
      <c r="K71" t="s">
        <v>25</v>
      </c>
      <c r="L71" s="3">
        <v>557</v>
      </c>
      <c r="M71" t="s">
        <v>5348</v>
      </c>
      <c r="N71" s="2">
        <v>46283.725844907407</v>
      </c>
      <c r="O71" s="3">
        <v>400</v>
      </c>
      <c r="P71" t="s">
        <v>27</v>
      </c>
      <c r="Q71" s="3">
        <v>40</v>
      </c>
      <c r="R71" s="3" t="str">
        <f>IF(OR(G71="12R",G71="12L"),_xlfn.XLOOKUP(C71,DB!$A$2:$A$222,DB!$B$2:$B$222,""),IF(OR(G71="30L",G71="30R"),_xlfn.XLOOKUP(C71,DB!$A$2:$A$222,DB!$C$2:$C$222,""),""))</f>
        <v>ENEBA</v>
      </c>
      <c r="S71" s="3">
        <f t="shared" si="1"/>
        <v>16</v>
      </c>
      <c r="T71" s="3" t="str">
        <f>_xlfn.XLOOKUP(C71,DB!$A$2:$A$222,DB!$D$2:$D$222,"")</f>
        <v>Sector 3</v>
      </c>
    </row>
    <row r="72" spans="1:20" x14ac:dyDescent="0.2">
      <c r="A72" t="s">
        <v>1471</v>
      </c>
      <c r="B72" t="s">
        <v>18</v>
      </c>
      <c r="C72" t="s">
        <v>154</v>
      </c>
      <c r="D72" t="s">
        <v>174</v>
      </c>
      <c r="E72" t="s">
        <v>432</v>
      </c>
      <c r="F72" s="2">
        <v>46283.697118055556</v>
      </c>
      <c r="G72" t="s">
        <v>22</v>
      </c>
      <c r="H72" t="s">
        <v>5349</v>
      </c>
      <c r="I72" s="3">
        <v>350</v>
      </c>
      <c r="J72" t="s">
        <v>24</v>
      </c>
      <c r="K72" t="s">
        <v>25</v>
      </c>
      <c r="L72" s="3">
        <v>150</v>
      </c>
      <c r="M72" t="s">
        <v>158</v>
      </c>
      <c r="N72" s="2">
        <v>46283.706736111111</v>
      </c>
      <c r="O72" s="3">
        <v>268</v>
      </c>
      <c r="P72" t="s">
        <v>27</v>
      </c>
      <c r="Q72" s="3">
        <v>190</v>
      </c>
      <c r="R72" s="3" t="str">
        <f>IF(OR(G72="12R",G72="12L"),_xlfn.XLOOKUP(C72,DB!$A$2:$A$222,DB!$B$2:$B$222,""),IF(OR(G72="30L",G72="30R"),_xlfn.XLOOKUP(C72,DB!$A$2:$A$222,DB!$C$2:$C$222,""),""))</f>
        <v>TAKUX</v>
      </c>
      <c r="S72" s="3">
        <f t="shared" si="1"/>
        <v>16</v>
      </c>
      <c r="T72" s="3" t="str">
        <f>_xlfn.XLOOKUP(C72,DB!$A$2:$A$222,DB!$D$2:$D$222,"")</f>
        <v>Sector 7</v>
      </c>
    </row>
    <row r="73" spans="1:20" x14ac:dyDescent="0.2">
      <c r="A73" t="s">
        <v>720</v>
      </c>
      <c r="B73" t="s">
        <v>18</v>
      </c>
      <c r="C73" t="s">
        <v>136</v>
      </c>
      <c r="D73" t="s">
        <v>36</v>
      </c>
      <c r="E73" t="s">
        <v>125</v>
      </c>
      <c r="F73" s="2">
        <v>46283.700335648151</v>
      </c>
      <c r="G73" t="s">
        <v>22</v>
      </c>
      <c r="H73" t="s">
        <v>5350</v>
      </c>
      <c r="I73" s="3">
        <v>380</v>
      </c>
      <c r="J73" t="s">
        <v>24</v>
      </c>
      <c r="K73" t="s">
        <v>216</v>
      </c>
      <c r="L73" s="3">
        <v>861</v>
      </c>
      <c r="M73" t="s">
        <v>1001</v>
      </c>
      <c r="N73" s="2">
        <v>46283.745289351849</v>
      </c>
      <c r="O73" s="3">
        <v>380</v>
      </c>
      <c r="P73" t="s">
        <v>27</v>
      </c>
      <c r="Q73" s="3">
        <v>190</v>
      </c>
      <c r="R73" s="3" t="str">
        <f>IF(OR(G73="12R",G73="12L"),_xlfn.XLOOKUP(C73,DB!$A$2:$A$222,DB!$B$2:$B$222,""),IF(OR(G73="30L",G73="30R"),_xlfn.XLOOKUP(C73,DB!$A$2:$A$222,DB!$C$2:$C$222,""),""))</f>
        <v>UDGUV</v>
      </c>
      <c r="S73" s="3">
        <f t="shared" si="1"/>
        <v>16</v>
      </c>
      <c r="T73" s="3" t="str">
        <f>_xlfn.XLOOKUP(C73,DB!$A$2:$A$222,DB!$D$2:$D$222,"")</f>
        <v>Sector 2</v>
      </c>
    </row>
    <row r="74" spans="1:20" x14ac:dyDescent="0.2">
      <c r="A74" t="s">
        <v>1475</v>
      </c>
      <c r="B74" t="s">
        <v>18</v>
      </c>
      <c r="C74" t="s">
        <v>19</v>
      </c>
      <c r="D74" t="s">
        <v>36</v>
      </c>
      <c r="E74" t="s">
        <v>2619</v>
      </c>
      <c r="F74" s="2">
        <v>46283.701747685183</v>
      </c>
      <c r="G74" t="s">
        <v>22</v>
      </c>
      <c r="H74" t="s">
        <v>5351</v>
      </c>
      <c r="I74" s="3">
        <v>360</v>
      </c>
      <c r="J74" t="s">
        <v>24</v>
      </c>
      <c r="K74" t="s">
        <v>216</v>
      </c>
      <c r="L74" s="3">
        <v>867</v>
      </c>
      <c r="M74" t="s">
        <v>267</v>
      </c>
      <c r="N74" s="2">
        <v>46283.745972222219</v>
      </c>
      <c r="O74" s="3">
        <v>360</v>
      </c>
      <c r="P74" t="s">
        <v>27</v>
      </c>
      <c r="Q74" s="3">
        <v>190</v>
      </c>
      <c r="R74" s="3" t="str">
        <f>IF(OR(G74="12R",G74="12L"),_xlfn.XLOOKUP(C74,DB!$A$2:$A$222,DB!$B$2:$B$222,""),IF(OR(G74="30L",G74="30R"),_xlfn.XLOOKUP(C74,DB!$A$2:$A$222,DB!$C$2:$C$222,""),""))</f>
        <v>UDGUV</v>
      </c>
      <c r="S74" s="3">
        <f t="shared" si="1"/>
        <v>16</v>
      </c>
      <c r="T74" s="3" t="str">
        <f>_xlfn.XLOOKUP(C74,DB!$A$2:$A$222,DB!$D$2:$D$222,"")</f>
        <v>Sector 2</v>
      </c>
    </row>
    <row r="75" spans="1:20" x14ac:dyDescent="0.2">
      <c r="A75" t="s">
        <v>3394</v>
      </c>
      <c r="B75" t="s">
        <v>18</v>
      </c>
      <c r="C75" t="s">
        <v>5352</v>
      </c>
      <c r="D75" t="s">
        <v>3395</v>
      </c>
      <c r="F75" s="2">
        <v>46283.702916666669</v>
      </c>
      <c r="G75" t="s">
        <v>22</v>
      </c>
      <c r="H75" t="s">
        <v>5353</v>
      </c>
      <c r="I75" s="3">
        <v>390</v>
      </c>
      <c r="J75" t="s">
        <v>24</v>
      </c>
      <c r="K75" t="s">
        <v>62</v>
      </c>
      <c r="L75" s="3">
        <v>149</v>
      </c>
      <c r="M75" t="s">
        <v>158</v>
      </c>
      <c r="N75" s="2">
        <v>46283.713993055557</v>
      </c>
      <c r="O75" s="3">
        <v>290</v>
      </c>
      <c r="P75" t="s">
        <v>27</v>
      </c>
      <c r="Q75" s="3">
        <v>30</v>
      </c>
      <c r="R75" s="3" t="str">
        <f>IF(OR(G75="12R",G75="12L"),_xlfn.XLOOKUP(C75,DB!$A$2:$A$222,DB!$B$2:$B$222,""),IF(OR(G75="30L",G75="30R"),_xlfn.XLOOKUP(C75,DB!$A$2:$A$222,DB!$C$2:$C$222,""),""))</f>
        <v/>
      </c>
      <c r="S75" s="3">
        <f t="shared" si="1"/>
        <v>16</v>
      </c>
      <c r="T75" s="3" t="str">
        <f>_xlfn.XLOOKUP(C75,DB!$A$2:$A$222,DB!$D$2:$D$222,"")</f>
        <v/>
      </c>
    </row>
    <row r="76" spans="1:20" x14ac:dyDescent="0.2">
      <c r="A76" t="s">
        <v>291</v>
      </c>
      <c r="B76" t="s">
        <v>18</v>
      </c>
      <c r="C76" t="s">
        <v>204</v>
      </c>
      <c r="D76" t="s">
        <v>73</v>
      </c>
      <c r="E76" t="s">
        <v>3065</v>
      </c>
      <c r="F76" s="2">
        <v>46283.704583333332</v>
      </c>
      <c r="G76" t="s">
        <v>22</v>
      </c>
      <c r="H76" t="s">
        <v>5354</v>
      </c>
      <c r="I76" s="3">
        <v>340</v>
      </c>
      <c r="J76" t="s">
        <v>24</v>
      </c>
      <c r="K76" t="s">
        <v>25</v>
      </c>
      <c r="L76" s="3">
        <v>384</v>
      </c>
      <c r="M76" t="s">
        <v>444</v>
      </c>
      <c r="N76" s="2">
        <v>46283.726967592593</v>
      </c>
      <c r="O76" s="3">
        <v>330</v>
      </c>
      <c r="P76" t="s">
        <v>27</v>
      </c>
      <c r="Q76" s="3">
        <v>40</v>
      </c>
      <c r="R76" s="3" t="str">
        <f>IF(OR(G76="12R",G76="12L"),_xlfn.XLOOKUP(C76,DB!$A$2:$A$222,DB!$B$2:$B$222,""),IF(OR(G76="30L",G76="30R"),_xlfn.XLOOKUP(C76,DB!$A$2:$A$222,DB!$C$2:$C$222,""),""))</f>
        <v>OMSUK</v>
      </c>
      <c r="S76" s="3">
        <f t="shared" si="1"/>
        <v>16</v>
      </c>
      <c r="T76" s="3" t="str">
        <f>_xlfn.XLOOKUP(C76,DB!$A$2:$A$222,DB!$D$2:$D$222,"")</f>
        <v>Sector 3</v>
      </c>
    </row>
    <row r="77" spans="1:20" x14ac:dyDescent="0.2">
      <c r="A77" t="s">
        <v>1481</v>
      </c>
      <c r="B77" t="s">
        <v>18</v>
      </c>
      <c r="C77" t="s">
        <v>592</v>
      </c>
      <c r="D77" t="s">
        <v>65</v>
      </c>
      <c r="E77" t="s">
        <v>2207</v>
      </c>
      <c r="F77" s="2">
        <v>46283.705891203703</v>
      </c>
      <c r="G77" t="s">
        <v>22</v>
      </c>
      <c r="H77" t="s">
        <v>5355</v>
      </c>
      <c r="I77" s="3">
        <v>380</v>
      </c>
      <c r="J77" t="s">
        <v>24</v>
      </c>
      <c r="K77" t="s">
        <v>25</v>
      </c>
      <c r="L77" s="3">
        <v>861</v>
      </c>
      <c r="M77" t="s">
        <v>1676</v>
      </c>
      <c r="N77" s="2">
        <v>46283.751284722224</v>
      </c>
      <c r="O77" s="3">
        <v>380</v>
      </c>
      <c r="P77" t="s">
        <v>27</v>
      </c>
      <c r="Q77" s="3">
        <v>190</v>
      </c>
      <c r="R77" s="3" t="str">
        <f>IF(OR(G77="12R",G77="12L"),_xlfn.XLOOKUP(C77,DB!$A$2:$A$222,DB!$B$2:$B$222,""),IF(OR(G77="30L",G77="30R"),_xlfn.XLOOKUP(C77,DB!$A$2:$A$222,DB!$C$2:$C$222,""),""))</f>
        <v>UDGUV</v>
      </c>
      <c r="S77" s="3">
        <f t="shared" si="1"/>
        <v>16</v>
      </c>
      <c r="T77" s="3" t="str">
        <f>_xlfn.XLOOKUP(C77,DB!$A$2:$A$222,DB!$D$2:$D$222,"")</f>
        <v>Sector 2</v>
      </c>
    </row>
    <row r="78" spans="1:20" x14ac:dyDescent="0.2">
      <c r="A78" t="s">
        <v>285</v>
      </c>
      <c r="B78" t="s">
        <v>18</v>
      </c>
      <c r="C78" t="s">
        <v>154</v>
      </c>
      <c r="D78" t="s">
        <v>30</v>
      </c>
      <c r="E78" t="s">
        <v>3123</v>
      </c>
      <c r="F78" s="2">
        <v>46283.708483796298</v>
      </c>
      <c r="G78" t="s">
        <v>22</v>
      </c>
      <c r="H78" t="s">
        <v>5356</v>
      </c>
      <c r="I78" s="3">
        <v>350</v>
      </c>
      <c r="J78" t="s">
        <v>24</v>
      </c>
      <c r="K78" t="s">
        <v>25</v>
      </c>
      <c r="L78" s="3">
        <v>147</v>
      </c>
      <c r="M78" t="s">
        <v>1293</v>
      </c>
      <c r="N78" s="2">
        <v>46283.719108796293</v>
      </c>
      <c r="O78" s="3">
        <v>274</v>
      </c>
      <c r="P78" t="s">
        <v>27</v>
      </c>
      <c r="Q78" s="3">
        <v>190</v>
      </c>
      <c r="R78" s="3" t="str">
        <f>IF(OR(G78="12R",G78="12L"),_xlfn.XLOOKUP(C78,DB!$A$2:$A$222,DB!$B$2:$B$222,""),IF(OR(G78="30L",G78="30R"),_xlfn.XLOOKUP(C78,DB!$A$2:$A$222,DB!$C$2:$C$222,""),""))</f>
        <v>TAKUX</v>
      </c>
      <c r="S78" s="3">
        <f t="shared" si="1"/>
        <v>17</v>
      </c>
      <c r="T78" s="3" t="str">
        <f>_xlfn.XLOOKUP(C78,DB!$A$2:$A$222,DB!$D$2:$D$222,"")</f>
        <v>Sector 7</v>
      </c>
    </row>
    <row r="79" spans="1:20" x14ac:dyDescent="0.2">
      <c r="A79" t="s">
        <v>5357</v>
      </c>
      <c r="B79" t="s">
        <v>18</v>
      </c>
      <c r="C79" t="s">
        <v>896</v>
      </c>
      <c r="D79" t="s">
        <v>5358</v>
      </c>
      <c r="F79" s="2">
        <v>46283.710798611108</v>
      </c>
      <c r="G79" t="s">
        <v>22</v>
      </c>
      <c r="H79" t="s">
        <v>5359</v>
      </c>
      <c r="I79" s="3">
        <v>280</v>
      </c>
      <c r="J79" t="s">
        <v>24</v>
      </c>
      <c r="K79" t="s">
        <v>62</v>
      </c>
      <c r="L79" s="3">
        <v>864</v>
      </c>
      <c r="M79" t="s">
        <v>267</v>
      </c>
      <c r="N79" s="2">
        <v>46283.77789351852</v>
      </c>
      <c r="O79" s="3">
        <v>280</v>
      </c>
      <c r="P79" t="s">
        <v>192</v>
      </c>
      <c r="Q79" s="3">
        <v>30</v>
      </c>
      <c r="R79" s="3" t="str">
        <f>IF(OR(G79="12R",G79="12L"),_xlfn.XLOOKUP(C79,DB!$A$2:$A$222,DB!$B$2:$B$222,""),IF(OR(G79="30L",G79="30R"),_xlfn.XLOOKUP(C79,DB!$A$2:$A$222,DB!$C$2:$C$222,""),""))</f>
        <v>UDGUV</v>
      </c>
      <c r="S79" s="3">
        <f t="shared" si="1"/>
        <v>17</v>
      </c>
      <c r="T79" s="3" t="str">
        <f>_xlfn.XLOOKUP(C79,DB!$A$2:$A$222,DB!$D$2:$D$222,"")</f>
        <v>Sector 2</v>
      </c>
    </row>
    <row r="80" spans="1:20" x14ac:dyDescent="0.2">
      <c r="A80" t="s">
        <v>301</v>
      </c>
      <c r="B80" t="s">
        <v>18</v>
      </c>
      <c r="C80" t="s">
        <v>173</v>
      </c>
      <c r="D80" t="s">
        <v>73</v>
      </c>
      <c r="E80" t="s">
        <v>2264</v>
      </c>
      <c r="F80" s="2">
        <v>46283.713402777779</v>
      </c>
      <c r="G80" t="s">
        <v>22</v>
      </c>
      <c r="H80" t="s">
        <v>5360</v>
      </c>
      <c r="I80" s="3">
        <v>360</v>
      </c>
      <c r="J80" t="s">
        <v>24</v>
      </c>
      <c r="K80" t="s">
        <v>25</v>
      </c>
      <c r="L80" s="3">
        <v>556</v>
      </c>
      <c r="M80" t="s">
        <v>177</v>
      </c>
      <c r="N80" s="2">
        <v>46283.742905092593</v>
      </c>
      <c r="O80" s="3">
        <v>360</v>
      </c>
      <c r="P80" t="s">
        <v>27</v>
      </c>
      <c r="Q80" s="3">
        <v>40</v>
      </c>
      <c r="R80" s="3" t="str">
        <f>IF(OR(G80="12R",G80="12L"),_xlfn.XLOOKUP(C80,DB!$A$2:$A$222,DB!$B$2:$B$222,""),IF(OR(G80="30L",G80="30R"),_xlfn.XLOOKUP(C80,DB!$A$2:$A$222,DB!$C$2:$C$222,""),""))</f>
        <v>ENEBA</v>
      </c>
      <c r="S80" s="3">
        <f t="shared" si="1"/>
        <v>17</v>
      </c>
      <c r="T80" s="3" t="str">
        <f>_xlfn.XLOOKUP(C80,DB!$A$2:$A$222,DB!$D$2:$D$222,"")</f>
        <v>Sector 3</v>
      </c>
    </row>
    <row r="81" spans="1:20" x14ac:dyDescent="0.2">
      <c r="A81" t="s">
        <v>761</v>
      </c>
      <c r="B81" t="s">
        <v>18</v>
      </c>
      <c r="C81" t="s">
        <v>77</v>
      </c>
      <c r="D81" t="s">
        <v>65</v>
      </c>
      <c r="E81" t="s">
        <v>945</v>
      </c>
      <c r="F81" s="2">
        <v>46283.714629629627</v>
      </c>
      <c r="G81" t="s">
        <v>22</v>
      </c>
      <c r="H81" t="s">
        <v>5361</v>
      </c>
      <c r="I81" s="3">
        <v>380</v>
      </c>
      <c r="J81" t="s">
        <v>24</v>
      </c>
      <c r="K81" t="s">
        <v>25</v>
      </c>
      <c r="L81" s="3">
        <v>870</v>
      </c>
      <c r="M81" t="s">
        <v>267</v>
      </c>
      <c r="N81" s="2">
        <v>46283.760405092595</v>
      </c>
      <c r="O81" s="3">
        <v>380</v>
      </c>
      <c r="P81" t="s">
        <v>27</v>
      </c>
      <c r="Q81" s="3">
        <v>190</v>
      </c>
      <c r="R81" s="3" t="str">
        <f>IF(OR(G81="12R",G81="12L"),_xlfn.XLOOKUP(C81,DB!$A$2:$A$222,DB!$B$2:$B$222,""),IF(OR(G81="30L",G81="30R"),_xlfn.XLOOKUP(C81,DB!$A$2:$A$222,DB!$C$2:$C$222,""),""))</f>
        <v>UDGUV</v>
      </c>
      <c r="S81" s="3">
        <f t="shared" si="1"/>
        <v>17</v>
      </c>
      <c r="T81" s="3" t="str">
        <f>_xlfn.XLOOKUP(C81,DB!$A$2:$A$222,DB!$D$2:$D$222,"")</f>
        <v>Sector 2</v>
      </c>
    </row>
    <row r="82" spans="1:20" x14ac:dyDescent="0.2">
      <c r="A82" t="s">
        <v>297</v>
      </c>
      <c r="B82" t="s">
        <v>18</v>
      </c>
      <c r="C82" t="s">
        <v>298</v>
      </c>
      <c r="D82" t="s">
        <v>73</v>
      </c>
      <c r="E82" t="s">
        <v>3356</v>
      </c>
      <c r="F82" s="2">
        <v>46283.72152777778</v>
      </c>
      <c r="G82" t="s">
        <v>22</v>
      </c>
      <c r="H82" t="s">
        <v>5362</v>
      </c>
      <c r="I82" s="3">
        <v>350</v>
      </c>
      <c r="J82" t="s">
        <v>24</v>
      </c>
      <c r="K82" t="s">
        <v>25</v>
      </c>
      <c r="L82" s="3">
        <v>374</v>
      </c>
      <c r="M82" t="s">
        <v>4981</v>
      </c>
      <c r="N82" s="2">
        <v>46283.742835648147</v>
      </c>
      <c r="O82" s="3">
        <v>350</v>
      </c>
      <c r="P82" t="s">
        <v>27</v>
      </c>
      <c r="Q82" s="3">
        <v>40</v>
      </c>
      <c r="R82" s="3" t="str">
        <f>IF(OR(G82="12R",G82="12L"),_xlfn.XLOOKUP(C82,DB!$A$2:$A$222,DB!$B$2:$B$222,""),IF(OR(G82="30L",G82="30R"),_xlfn.XLOOKUP(C82,DB!$A$2:$A$222,DB!$C$2:$C$222,""),""))</f>
        <v>OMSUK</v>
      </c>
      <c r="S82" s="3">
        <f t="shared" si="1"/>
        <v>17</v>
      </c>
      <c r="T82" s="3" t="str">
        <f>_xlfn.XLOOKUP(C82,DB!$A$2:$A$222,DB!$D$2:$D$222,"")</f>
        <v>Sector 3</v>
      </c>
    </row>
    <row r="83" spans="1:20" x14ac:dyDescent="0.2">
      <c r="A83" t="s">
        <v>288</v>
      </c>
      <c r="B83" t="s">
        <v>18</v>
      </c>
      <c r="C83" t="s">
        <v>289</v>
      </c>
      <c r="D83" t="s">
        <v>73</v>
      </c>
      <c r="E83" t="s">
        <v>132</v>
      </c>
      <c r="F83" s="2">
        <v>46283.722418981481</v>
      </c>
      <c r="G83" t="s">
        <v>22</v>
      </c>
      <c r="H83" t="s">
        <v>5363</v>
      </c>
      <c r="I83" s="3">
        <v>360</v>
      </c>
      <c r="J83" t="s">
        <v>24</v>
      </c>
      <c r="K83" t="s">
        <v>25</v>
      </c>
      <c r="L83" s="3">
        <v>838</v>
      </c>
      <c r="M83" t="s">
        <v>289</v>
      </c>
      <c r="N83" s="2">
        <v>46283.769872685189</v>
      </c>
      <c r="O83" s="3">
        <v>15</v>
      </c>
      <c r="P83" t="s">
        <v>27</v>
      </c>
      <c r="Q83" s="3">
        <v>190</v>
      </c>
      <c r="R83" s="3" t="str">
        <f>IF(OR(G83="12R",G83="12L"),_xlfn.XLOOKUP(C83,DB!$A$2:$A$222,DB!$B$2:$B$222,""),IF(OR(G83="30L",G83="30R"),_xlfn.XLOOKUP(C83,DB!$A$2:$A$222,DB!$C$2:$C$222,""),""))</f>
        <v>UDGUV</v>
      </c>
      <c r="S83" s="3">
        <f t="shared" si="1"/>
        <v>17</v>
      </c>
      <c r="T83" s="3" t="str">
        <f>_xlfn.XLOOKUP(C83,DB!$A$2:$A$222,DB!$D$2:$D$222,"")</f>
        <v>Sector 2</v>
      </c>
    </row>
    <row r="84" spans="1:20" x14ac:dyDescent="0.2">
      <c r="A84" t="s">
        <v>304</v>
      </c>
      <c r="B84" t="s">
        <v>18</v>
      </c>
      <c r="C84" t="s">
        <v>305</v>
      </c>
      <c r="D84" t="s">
        <v>165</v>
      </c>
      <c r="E84" t="s">
        <v>403</v>
      </c>
      <c r="F84" s="2">
        <v>46283.723495370374</v>
      </c>
      <c r="G84" t="s">
        <v>22</v>
      </c>
      <c r="H84" t="s">
        <v>5364</v>
      </c>
      <c r="I84" s="3">
        <v>300</v>
      </c>
      <c r="J84" t="s">
        <v>24</v>
      </c>
      <c r="K84" t="s">
        <v>25</v>
      </c>
      <c r="L84" s="3">
        <v>437</v>
      </c>
      <c r="M84" t="s">
        <v>308</v>
      </c>
      <c r="N84" s="2">
        <v>46283.74763888889</v>
      </c>
      <c r="O84" s="3">
        <v>300</v>
      </c>
      <c r="P84" t="s">
        <v>27</v>
      </c>
      <c r="Q84" s="3">
        <v>40</v>
      </c>
      <c r="R84" s="3" t="str">
        <f>IF(OR(G84="12R",G84="12L"),_xlfn.XLOOKUP(C84,DB!$A$2:$A$222,DB!$B$2:$B$222,""),IF(OR(G84="30L",G84="30R"),_xlfn.XLOOKUP(C84,DB!$A$2:$A$222,DB!$C$2:$C$222,""),""))</f>
        <v>ENEBA</v>
      </c>
      <c r="S84" s="3">
        <f t="shared" si="1"/>
        <v>17</v>
      </c>
      <c r="T84" s="3" t="str">
        <f>_xlfn.XLOOKUP(C84,DB!$A$2:$A$222,DB!$D$2:$D$222,"")</f>
        <v>Sector 3</v>
      </c>
    </row>
    <row r="85" spans="1:20" x14ac:dyDescent="0.2">
      <c r="A85" t="s">
        <v>332</v>
      </c>
      <c r="B85" t="s">
        <v>18</v>
      </c>
      <c r="C85" t="s">
        <v>333</v>
      </c>
      <c r="D85" t="s">
        <v>65</v>
      </c>
      <c r="E85" t="s">
        <v>5140</v>
      </c>
      <c r="F85" s="2">
        <v>46283.738506944443</v>
      </c>
      <c r="G85" t="s">
        <v>22</v>
      </c>
      <c r="H85" t="s">
        <v>5365</v>
      </c>
      <c r="I85" s="3">
        <v>370</v>
      </c>
      <c r="J85" t="s">
        <v>24</v>
      </c>
      <c r="K85" t="s">
        <v>25</v>
      </c>
      <c r="L85" s="3">
        <v>147</v>
      </c>
      <c r="M85" t="s">
        <v>1293</v>
      </c>
      <c r="N85" s="2">
        <v>46283.748263888891</v>
      </c>
      <c r="O85" s="3">
        <v>297</v>
      </c>
      <c r="P85" t="s">
        <v>27</v>
      </c>
      <c r="Q85" s="3">
        <v>190</v>
      </c>
      <c r="R85" s="3" t="str">
        <f>IF(OR(G85="12R",G85="12L"),_xlfn.XLOOKUP(C85,DB!$A$2:$A$222,DB!$B$2:$B$222,""),IF(OR(G85="30L",G85="30R"),_xlfn.XLOOKUP(C85,DB!$A$2:$A$222,DB!$C$2:$C$222,""),""))</f>
        <v>TAKUX</v>
      </c>
      <c r="S85" s="3">
        <f t="shared" si="1"/>
        <v>17</v>
      </c>
      <c r="T85" s="3" t="str">
        <f>_xlfn.XLOOKUP(C85,DB!$A$2:$A$222,DB!$D$2:$D$222,"")</f>
        <v>Sector 7</v>
      </c>
    </row>
    <row r="86" spans="1:20" x14ac:dyDescent="0.2">
      <c r="A86" t="s">
        <v>1078</v>
      </c>
      <c r="B86" t="s">
        <v>18</v>
      </c>
      <c r="C86" t="s">
        <v>396</v>
      </c>
      <c r="D86" t="s">
        <v>174</v>
      </c>
      <c r="E86" t="s">
        <v>5366</v>
      </c>
      <c r="F86" s="2">
        <v>46283.739849537036</v>
      </c>
      <c r="G86" t="s">
        <v>22</v>
      </c>
      <c r="H86" t="s">
        <v>5367</v>
      </c>
      <c r="I86" s="3">
        <v>360</v>
      </c>
      <c r="J86" t="s">
        <v>24</v>
      </c>
      <c r="K86" t="s">
        <v>25</v>
      </c>
      <c r="L86" s="3">
        <v>603</v>
      </c>
      <c r="M86" t="s">
        <v>5368</v>
      </c>
      <c r="N86" s="2">
        <v>46283.77140046296</v>
      </c>
      <c r="O86" s="3">
        <v>380</v>
      </c>
      <c r="P86" t="s">
        <v>27</v>
      </c>
      <c r="Q86" s="3">
        <v>40</v>
      </c>
      <c r="R86" s="3" t="str">
        <f>IF(OR(G86="12R",G86="12L"),_xlfn.XLOOKUP(C86,DB!$A$2:$A$222,DB!$B$2:$B$222,""),IF(OR(G86="30L",G86="30R"),_xlfn.XLOOKUP(C86,DB!$A$2:$A$222,DB!$C$2:$C$222,""),""))</f>
        <v>UDGUV</v>
      </c>
      <c r="S86" s="3">
        <f t="shared" si="1"/>
        <v>17</v>
      </c>
      <c r="T86" s="3" t="str">
        <f>_xlfn.XLOOKUP(C86,DB!$A$2:$A$222,DB!$D$2:$D$222,"")</f>
        <v>Sector 2</v>
      </c>
    </row>
    <row r="87" spans="1:20" x14ac:dyDescent="0.2">
      <c r="A87" t="s">
        <v>428</v>
      </c>
      <c r="B87" t="s">
        <v>18</v>
      </c>
      <c r="C87" t="s">
        <v>182</v>
      </c>
      <c r="D87" t="s">
        <v>73</v>
      </c>
      <c r="E87" t="s">
        <v>5369</v>
      </c>
      <c r="F87" s="2">
        <v>46283.741342592592</v>
      </c>
      <c r="G87" t="s">
        <v>22</v>
      </c>
      <c r="H87" t="s">
        <v>5370</v>
      </c>
      <c r="I87" s="3">
        <v>350</v>
      </c>
      <c r="J87" t="s">
        <v>24</v>
      </c>
      <c r="K87" t="s">
        <v>25</v>
      </c>
      <c r="L87" s="3">
        <v>375</v>
      </c>
      <c r="M87" t="s">
        <v>444</v>
      </c>
      <c r="N87" s="2">
        <v>46283.762835648151</v>
      </c>
      <c r="O87" s="3">
        <v>350</v>
      </c>
      <c r="P87" t="s">
        <v>27</v>
      </c>
      <c r="Q87" s="3">
        <v>40</v>
      </c>
      <c r="R87" s="3" t="str">
        <f>IF(OR(G87="12R",G87="12L"),_xlfn.XLOOKUP(C87,DB!$A$2:$A$222,DB!$B$2:$B$222,""),IF(OR(G87="30L",G87="30R"),_xlfn.XLOOKUP(C87,DB!$A$2:$A$222,DB!$C$2:$C$222,""),""))</f>
        <v>ENEBA</v>
      </c>
      <c r="S87" s="3">
        <f t="shared" si="1"/>
        <v>17</v>
      </c>
      <c r="T87" s="3" t="str">
        <f>_xlfn.XLOOKUP(C87,DB!$A$2:$A$222,DB!$D$2:$D$222,"")</f>
        <v>Sector 3</v>
      </c>
    </row>
    <row r="88" spans="1:20" x14ac:dyDescent="0.2">
      <c r="A88" t="s">
        <v>506</v>
      </c>
      <c r="B88" t="s">
        <v>18</v>
      </c>
      <c r="C88" t="s">
        <v>211</v>
      </c>
      <c r="D88" t="s">
        <v>73</v>
      </c>
      <c r="E88" t="s">
        <v>1558</v>
      </c>
      <c r="F88" s="2">
        <v>46283.742534722223</v>
      </c>
      <c r="G88" t="s">
        <v>22</v>
      </c>
      <c r="H88" t="s">
        <v>5371</v>
      </c>
      <c r="I88" s="3">
        <v>350</v>
      </c>
      <c r="J88" t="s">
        <v>24</v>
      </c>
      <c r="K88" t="s">
        <v>25</v>
      </c>
      <c r="L88" s="3">
        <v>135</v>
      </c>
      <c r="M88" t="s">
        <v>45</v>
      </c>
      <c r="N88" s="2">
        <v>46283.751666666663</v>
      </c>
      <c r="O88" s="3">
        <v>211</v>
      </c>
      <c r="P88" t="s">
        <v>27</v>
      </c>
      <c r="Q88" s="3">
        <v>190</v>
      </c>
      <c r="R88" s="3" t="str">
        <f>IF(OR(G88="12R",G88="12L"),_xlfn.XLOOKUP(C88,DB!$A$2:$A$222,DB!$B$2:$B$222,""),IF(OR(G88="30L",G88="30R"),_xlfn.XLOOKUP(C88,DB!$A$2:$A$222,DB!$C$2:$C$222,""),""))</f>
        <v>NUDAL</v>
      </c>
      <c r="S88" s="3">
        <f t="shared" si="1"/>
        <v>17</v>
      </c>
      <c r="T88" s="3" t="str">
        <f>_xlfn.XLOOKUP(C88,DB!$A$2:$A$222,DB!$D$2:$D$222,"")</f>
        <v>Sector 3</v>
      </c>
    </row>
    <row r="89" spans="1:20" x14ac:dyDescent="0.2">
      <c r="A89" t="s">
        <v>1122</v>
      </c>
      <c r="B89" t="s">
        <v>18</v>
      </c>
      <c r="C89" t="s">
        <v>1123</v>
      </c>
      <c r="D89" t="s">
        <v>36</v>
      </c>
      <c r="E89" t="s">
        <v>1669</v>
      </c>
      <c r="F89" s="2">
        <v>46283.743657407409</v>
      </c>
      <c r="G89" t="s">
        <v>22</v>
      </c>
      <c r="H89" t="s">
        <v>5372</v>
      </c>
      <c r="I89" s="3">
        <v>380</v>
      </c>
      <c r="J89" t="s">
        <v>24</v>
      </c>
      <c r="K89" t="s">
        <v>25</v>
      </c>
      <c r="L89" s="3">
        <v>1009</v>
      </c>
      <c r="M89" t="s">
        <v>1126</v>
      </c>
      <c r="N89" s="2">
        <v>46283.797997685186</v>
      </c>
      <c r="O89" s="3">
        <v>227</v>
      </c>
      <c r="P89" t="s">
        <v>27</v>
      </c>
      <c r="Q89" s="3">
        <v>190</v>
      </c>
      <c r="R89" s="3" t="str">
        <f>IF(OR(G89="12R",G89="12L"),_xlfn.XLOOKUP(C89,DB!$A$2:$A$222,DB!$B$2:$B$222,""),IF(OR(G89="30L",G89="30R"),_xlfn.XLOOKUP(C89,DB!$A$2:$A$222,DB!$C$2:$C$222,""),""))</f>
        <v>UDGUV</v>
      </c>
      <c r="S89" s="3">
        <f t="shared" si="1"/>
        <v>17</v>
      </c>
      <c r="T89" s="3" t="str">
        <f>_xlfn.XLOOKUP(C89,DB!$A$2:$A$222,DB!$D$2:$D$222,"")</f>
        <v>Sector 2</v>
      </c>
    </row>
    <row r="90" spans="1:20" x14ac:dyDescent="0.2">
      <c r="A90" t="s">
        <v>355</v>
      </c>
      <c r="B90" t="s">
        <v>18</v>
      </c>
      <c r="C90" t="s">
        <v>35</v>
      </c>
      <c r="D90" t="s">
        <v>73</v>
      </c>
      <c r="E90" t="s">
        <v>161</v>
      </c>
      <c r="F90" s="2">
        <v>46283.746192129627</v>
      </c>
      <c r="G90" t="s">
        <v>22</v>
      </c>
      <c r="H90" t="s">
        <v>5373</v>
      </c>
      <c r="I90" s="3">
        <v>350</v>
      </c>
      <c r="J90" t="s">
        <v>24</v>
      </c>
      <c r="K90" t="s">
        <v>25</v>
      </c>
      <c r="L90" s="3">
        <v>883</v>
      </c>
      <c r="M90" t="s">
        <v>39</v>
      </c>
      <c r="N90" s="2">
        <v>46283.792361111111</v>
      </c>
      <c r="O90" s="3">
        <v>350</v>
      </c>
      <c r="P90" t="s">
        <v>27</v>
      </c>
      <c r="Q90" s="3">
        <v>190</v>
      </c>
      <c r="R90" s="3" t="str">
        <f>IF(OR(G90="12R",G90="12L"),_xlfn.XLOOKUP(C90,DB!$A$2:$A$222,DB!$B$2:$B$222,""),IF(OR(G90="30L",G90="30R"),_xlfn.XLOOKUP(C90,DB!$A$2:$A$222,DB!$C$2:$C$222,""),""))</f>
        <v>UDGUV</v>
      </c>
      <c r="S90" s="3">
        <f t="shared" si="1"/>
        <v>17</v>
      </c>
      <c r="T90" s="3" t="str">
        <f>_xlfn.XLOOKUP(C90,DB!$A$2:$A$222,DB!$D$2:$D$222,"")</f>
        <v>Sector 2</v>
      </c>
    </row>
    <row r="91" spans="1:20" x14ac:dyDescent="0.2">
      <c r="A91" t="s">
        <v>351</v>
      </c>
      <c r="B91" t="s">
        <v>18</v>
      </c>
      <c r="C91" t="s">
        <v>352</v>
      </c>
      <c r="D91" t="s">
        <v>73</v>
      </c>
      <c r="E91" t="s">
        <v>5374</v>
      </c>
      <c r="F91" s="2">
        <v>46283.746932870374</v>
      </c>
      <c r="G91" t="s">
        <v>22</v>
      </c>
      <c r="H91" t="s">
        <v>5375</v>
      </c>
      <c r="I91" s="3">
        <v>340</v>
      </c>
      <c r="J91" t="s">
        <v>24</v>
      </c>
      <c r="K91" t="s">
        <v>25</v>
      </c>
      <c r="L91" s="3">
        <v>428</v>
      </c>
      <c r="M91" t="s">
        <v>308</v>
      </c>
      <c r="N91" s="2">
        <v>46283.770208333335</v>
      </c>
      <c r="O91" s="3">
        <v>340</v>
      </c>
      <c r="P91" t="s">
        <v>27</v>
      </c>
      <c r="Q91" s="3">
        <v>40</v>
      </c>
      <c r="R91" s="3" t="str">
        <f>IF(OR(G91="12R",G91="12L"),_xlfn.XLOOKUP(C91,DB!$A$2:$A$222,DB!$B$2:$B$222,""),IF(OR(G91="30L",G91="30R"),_xlfn.XLOOKUP(C91,DB!$A$2:$A$222,DB!$C$2:$C$222,""),""))</f>
        <v>OMSUK</v>
      </c>
      <c r="S91" s="3">
        <f t="shared" si="1"/>
        <v>17</v>
      </c>
      <c r="T91" s="3" t="str">
        <f>_xlfn.XLOOKUP(C91,DB!$A$2:$A$222,DB!$D$2:$D$222,"")</f>
        <v>Sector 3</v>
      </c>
    </row>
    <row r="92" spans="1:20" x14ac:dyDescent="0.2">
      <c r="A92" t="s">
        <v>329</v>
      </c>
      <c r="B92" t="s">
        <v>18</v>
      </c>
      <c r="C92" t="s">
        <v>35</v>
      </c>
      <c r="D92" t="s">
        <v>36</v>
      </c>
      <c r="E92" t="s">
        <v>1802</v>
      </c>
      <c r="F92" s="2">
        <v>46283.748541666668</v>
      </c>
      <c r="G92" t="s">
        <v>22</v>
      </c>
      <c r="H92" t="s">
        <v>5376</v>
      </c>
      <c r="I92" s="3">
        <v>360</v>
      </c>
      <c r="J92" t="s">
        <v>24</v>
      </c>
      <c r="K92" t="s">
        <v>25</v>
      </c>
      <c r="L92" s="3">
        <v>869</v>
      </c>
      <c r="M92" t="s">
        <v>39</v>
      </c>
      <c r="N92" s="2">
        <v>46283.794224537036</v>
      </c>
      <c r="O92" s="3">
        <v>360</v>
      </c>
      <c r="P92" t="s">
        <v>27</v>
      </c>
      <c r="Q92" s="3">
        <v>190</v>
      </c>
      <c r="R92" s="3" t="str">
        <f>IF(OR(G92="12R",G92="12L"),_xlfn.XLOOKUP(C92,DB!$A$2:$A$222,DB!$B$2:$B$222,""),IF(OR(G92="30L",G92="30R"),_xlfn.XLOOKUP(C92,DB!$A$2:$A$222,DB!$C$2:$C$222,""),""))</f>
        <v>UDGUV</v>
      </c>
      <c r="S92" s="3">
        <f t="shared" si="1"/>
        <v>17</v>
      </c>
      <c r="T92" s="3" t="str">
        <f>_xlfn.XLOOKUP(C92,DB!$A$2:$A$222,DB!$D$2:$D$222,"")</f>
        <v>Sector 2</v>
      </c>
    </row>
    <row r="93" spans="1:20" x14ac:dyDescent="0.2">
      <c r="A93" t="s">
        <v>370</v>
      </c>
      <c r="B93" t="s">
        <v>18</v>
      </c>
      <c r="C93" t="s">
        <v>48</v>
      </c>
      <c r="D93" t="s">
        <v>49</v>
      </c>
      <c r="E93" t="s">
        <v>1766</v>
      </c>
      <c r="F93" s="2">
        <v>46283.751261574071</v>
      </c>
      <c r="G93" t="s">
        <v>22</v>
      </c>
      <c r="H93" t="s">
        <v>5377</v>
      </c>
      <c r="I93" s="3">
        <v>360</v>
      </c>
      <c r="J93" t="s">
        <v>24</v>
      </c>
      <c r="K93" t="s">
        <v>25</v>
      </c>
      <c r="L93" s="3">
        <v>864</v>
      </c>
      <c r="M93" t="s">
        <v>1676</v>
      </c>
      <c r="N93" s="2">
        <v>46283.795810185184</v>
      </c>
      <c r="O93" s="3">
        <v>360</v>
      </c>
      <c r="P93" t="s">
        <v>27</v>
      </c>
      <c r="Q93" s="3">
        <v>190</v>
      </c>
      <c r="R93" s="3" t="str">
        <f>IF(OR(G93="12R",G93="12L"),_xlfn.XLOOKUP(C93,DB!$A$2:$A$222,DB!$B$2:$B$222,""),IF(OR(G93="30L",G93="30R"),_xlfn.XLOOKUP(C93,DB!$A$2:$A$222,DB!$C$2:$C$222,""),""))</f>
        <v>UDGUV</v>
      </c>
      <c r="S93" s="3">
        <f t="shared" si="1"/>
        <v>18</v>
      </c>
      <c r="T93" s="3" t="str">
        <f>_xlfn.XLOOKUP(C93,DB!$A$2:$A$222,DB!$D$2:$D$222,"")</f>
        <v>Sector 2</v>
      </c>
    </row>
    <row r="94" spans="1:20" x14ac:dyDescent="0.2">
      <c r="A94" t="s">
        <v>743</v>
      </c>
      <c r="B94" t="s">
        <v>18</v>
      </c>
      <c r="C94" t="s">
        <v>35</v>
      </c>
      <c r="D94" t="s">
        <v>20</v>
      </c>
      <c r="E94" t="s">
        <v>70</v>
      </c>
      <c r="F94" s="2">
        <v>46283.752465277779</v>
      </c>
      <c r="G94" t="s">
        <v>22</v>
      </c>
      <c r="H94" t="s">
        <v>5378</v>
      </c>
      <c r="I94" s="3">
        <v>340</v>
      </c>
      <c r="J94" t="s">
        <v>24</v>
      </c>
      <c r="K94" t="s">
        <v>216</v>
      </c>
      <c r="L94" s="3">
        <v>870</v>
      </c>
      <c r="M94" t="s">
        <v>39</v>
      </c>
      <c r="N94" s="2">
        <v>46283.79891203704</v>
      </c>
      <c r="O94" s="3">
        <v>340</v>
      </c>
      <c r="P94" t="s">
        <v>27</v>
      </c>
      <c r="Q94" s="3">
        <v>190</v>
      </c>
      <c r="R94" s="3" t="str">
        <f>IF(OR(G94="12R",G94="12L"),_xlfn.XLOOKUP(C94,DB!$A$2:$A$222,DB!$B$2:$B$222,""),IF(OR(G94="30L",G94="30R"),_xlfn.XLOOKUP(C94,DB!$A$2:$A$222,DB!$C$2:$C$222,""),""))</f>
        <v>UDGUV</v>
      </c>
      <c r="S94" s="3">
        <f t="shared" si="1"/>
        <v>18</v>
      </c>
      <c r="T94" s="3" t="str">
        <f>_xlfn.XLOOKUP(C94,DB!$A$2:$A$222,DB!$D$2:$D$222,"")</f>
        <v>Sector 2</v>
      </c>
    </row>
    <row r="95" spans="1:20" x14ac:dyDescent="0.2">
      <c r="A95" t="s">
        <v>349</v>
      </c>
      <c r="B95" t="s">
        <v>18</v>
      </c>
      <c r="C95" t="s">
        <v>19</v>
      </c>
      <c r="D95" t="s">
        <v>20</v>
      </c>
      <c r="E95" t="s">
        <v>1119</v>
      </c>
      <c r="F95" s="2">
        <v>46283.754016203704</v>
      </c>
      <c r="G95" t="s">
        <v>22</v>
      </c>
      <c r="H95" t="s">
        <v>5379</v>
      </c>
      <c r="I95" s="3">
        <v>340</v>
      </c>
      <c r="J95" t="s">
        <v>24</v>
      </c>
      <c r="K95" t="s">
        <v>25</v>
      </c>
      <c r="L95" s="3">
        <v>861</v>
      </c>
      <c r="M95" t="s">
        <v>26</v>
      </c>
      <c r="N95" s="2">
        <v>46283.798263888886</v>
      </c>
      <c r="O95" s="3">
        <v>340</v>
      </c>
      <c r="P95" t="s">
        <v>27</v>
      </c>
      <c r="Q95" s="3">
        <v>190</v>
      </c>
      <c r="R95" s="3" t="str">
        <f>IF(OR(G95="12R",G95="12L"),_xlfn.XLOOKUP(C95,DB!$A$2:$A$222,DB!$B$2:$B$222,""),IF(OR(G95="30L",G95="30R"),_xlfn.XLOOKUP(C95,DB!$A$2:$A$222,DB!$C$2:$C$222,""),""))</f>
        <v>UDGUV</v>
      </c>
      <c r="S95" s="3">
        <f t="shared" si="1"/>
        <v>18</v>
      </c>
      <c r="T95" s="3" t="str">
        <f>_xlfn.XLOOKUP(C95,DB!$A$2:$A$222,DB!$D$2:$D$222,"")</f>
        <v>Sector 2</v>
      </c>
    </row>
    <row r="96" spans="1:20" x14ac:dyDescent="0.2">
      <c r="A96" t="s">
        <v>345</v>
      </c>
      <c r="B96" t="s">
        <v>18</v>
      </c>
      <c r="C96" t="s">
        <v>346</v>
      </c>
      <c r="D96" t="s">
        <v>65</v>
      </c>
      <c r="E96" t="s">
        <v>2212</v>
      </c>
      <c r="F96" s="2">
        <v>46283.756481481483</v>
      </c>
      <c r="G96" t="s">
        <v>22</v>
      </c>
      <c r="H96" t="s">
        <v>5380</v>
      </c>
      <c r="I96" s="3">
        <v>390</v>
      </c>
      <c r="J96" t="s">
        <v>24</v>
      </c>
      <c r="K96" t="s">
        <v>25</v>
      </c>
      <c r="L96" s="3">
        <v>150</v>
      </c>
      <c r="M96" t="s">
        <v>158</v>
      </c>
      <c r="N96" s="2">
        <v>46283.766504629632</v>
      </c>
      <c r="O96" s="3">
        <v>301</v>
      </c>
      <c r="P96" t="s">
        <v>27</v>
      </c>
      <c r="Q96" s="3">
        <v>190</v>
      </c>
      <c r="R96" s="3" t="str">
        <f>IF(OR(G96="12R",G96="12L"),_xlfn.XLOOKUP(C96,DB!$A$2:$A$222,DB!$B$2:$B$222,""),IF(OR(G96="30L",G96="30R"),_xlfn.XLOOKUP(C96,DB!$A$2:$A$222,DB!$C$2:$C$222,""),""))</f>
        <v>TAKUX</v>
      </c>
      <c r="S96" s="3">
        <f t="shared" si="1"/>
        <v>18</v>
      </c>
      <c r="T96" s="3" t="str">
        <f>_xlfn.XLOOKUP(C96,DB!$A$2:$A$222,DB!$D$2:$D$222,"")</f>
        <v>Sector 7</v>
      </c>
    </row>
    <row r="97" spans="1:20" x14ac:dyDescent="0.2">
      <c r="A97" t="s">
        <v>699</v>
      </c>
      <c r="B97" t="s">
        <v>18</v>
      </c>
      <c r="C97" t="s">
        <v>700</v>
      </c>
      <c r="D97" t="s">
        <v>36</v>
      </c>
      <c r="E97" t="s">
        <v>5381</v>
      </c>
      <c r="F97" s="2">
        <v>46283.7578587963</v>
      </c>
      <c r="G97" t="s">
        <v>22</v>
      </c>
      <c r="H97" t="s">
        <v>5382</v>
      </c>
      <c r="I97" s="3">
        <v>350</v>
      </c>
      <c r="J97" t="s">
        <v>24</v>
      </c>
      <c r="K97" t="s">
        <v>25</v>
      </c>
      <c r="L97" s="3">
        <v>376</v>
      </c>
      <c r="M97" t="s">
        <v>444</v>
      </c>
      <c r="N97" s="2">
        <v>46283.777928240743</v>
      </c>
      <c r="O97" s="3">
        <v>350</v>
      </c>
      <c r="P97" t="s">
        <v>27</v>
      </c>
      <c r="Q97" s="3">
        <v>40</v>
      </c>
      <c r="R97" s="3" t="str">
        <f>IF(OR(G97="12R",G97="12L"),_xlfn.XLOOKUP(C97,DB!$A$2:$A$222,DB!$B$2:$B$222,""),IF(OR(G97="30L",G97="30R"),_xlfn.XLOOKUP(C97,DB!$A$2:$A$222,DB!$C$2:$C$222,""),""))</f>
        <v>OMSUK</v>
      </c>
      <c r="S97" s="3">
        <f t="shared" si="1"/>
        <v>18</v>
      </c>
      <c r="T97" s="3" t="str">
        <f>_xlfn.XLOOKUP(C97,DB!$A$2:$A$222,DB!$D$2:$D$222,"")</f>
        <v>Sector 3</v>
      </c>
    </row>
    <row r="98" spans="1:20" x14ac:dyDescent="0.2">
      <c r="A98" t="s">
        <v>360</v>
      </c>
      <c r="B98" t="s">
        <v>18</v>
      </c>
      <c r="C98" t="s">
        <v>361</v>
      </c>
      <c r="D98" t="s">
        <v>49</v>
      </c>
      <c r="E98" t="s">
        <v>1232</v>
      </c>
      <c r="F98" s="2">
        <v>46283.758564814816</v>
      </c>
      <c r="G98" t="s">
        <v>22</v>
      </c>
      <c r="H98" t="s">
        <v>5383</v>
      </c>
      <c r="I98" s="3">
        <v>320</v>
      </c>
      <c r="J98" t="s">
        <v>24</v>
      </c>
      <c r="K98" t="s">
        <v>25</v>
      </c>
      <c r="L98" s="3">
        <v>916</v>
      </c>
      <c r="M98" t="s">
        <v>5384</v>
      </c>
      <c r="N98" s="2">
        <v>46283.80541666667</v>
      </c>
      <c r="O98" s="3">
        <v>320</v>
      </c>
      <c r="P98" t="s">
        <v>27</v>
      </c>
      <c r="Q98" s="3">
        <v>190</v>
      </c>
      <c r="R98" s="3" t="str">
        <f>IF(OR(G98="12R",G98="12L"),_xlfn.XLOOKUP(C98,DB!$A$2:$A$222,DB!$B$2:$B$222,""),IF(OR(G98="30L",G98="30R"),_xlfn.XLOOKUP(C98,DB!$A$2:$A$222,DB!$C$2:$C$222,""),""))</f>
        <v>UDGUV</v>
      </c>
      <c r="S98" s="3">
        <f t="shared" si="1"/>
        <v>18</v>
      </c>
      <c r="T98" s="3" t="str">
        <f>_xlfn.XLOOKUP(C98,DB!$A$2:$A$222,DB!$D$2:$D$222,"")</f>
        <v>Sector 2</v>
      </c>
    </row>
    <row r="99" spans="1:20" x14ac:dyDescent="0.2">
      <c r="A99" t="s">
        <v>1147</v>
      </c>
      <c r="B99" t="s">
        <v>18</v>
      </c>
      <c r="C99" t="s">
        <v>463</v>
      </c>
      <c r="D99" t="s">
        <v>155</v>
      </c>
      <c r="E99" t="s">
        <v>5385</v>
      </c>
      <c r="F99" s="2">
        <v>46283.759340277778</v>
      </c>
      <c r="G99" t="s">
        <v>22</v>
      </c>
      <c r="H99" t="s">
        <v>5386</v>
      </c>
      <c r="I99" s="3">
        <v>390</v>
      </c>
      <c r="J99" t="s">
        <v>24</v>
      </c>
      <c r="K99" t="s">
        <v>25</v>
      </c>
      <c r="L99" s="3">
        <v>136</v>
      </c>
      <c r="M99" t="s">
        <v>45</v>
      </c>
      <c r="N99" s="2">
        <v>46283.76829861111</v>
      </c>
      <c r="O99" s="3">
        <v>260</v>
      </c>
      <c r="P99" t="s">
        <v>27</v>
      </c>
      <c r="Q99" s="3">
        <v>190</v>
      </c>
      <c r="R99" s="3" t="str">
        <f>IF(OR(G99="12R",G99="12L"),_xlfn.XLOOKUP(C99,DB!$A$2:$A$222,DB!$B$2:$B$222,""),IF(OR(G99="30L",G99="30R"),_xlfn.XLOOKUP(C99,DB!$A$2:$A$222,DB!$C$2:$C$222,""),""))</f>
        <v>OMSUK</v>
      </c>
      <c r="S99" s="3">
        <f t="shared" si="1"/>
        <v>18</v>
      </c>
      <c r="T99" s="3" t="str">
        <f>_xlfn.XLOOKUP(C99,DB!$A$2:$A$222,DB!$D$2:$D$222,"")</f>
        <v>Sector 3</v>
      </c>
    </row>
    <row r="100" spans="1:20" x14ac:dyDescent="0.2">
      <c r="A100" t="s">
        <v>373</v>
      </c>
      <c r="B100" t="s">
        <v>18</v>
      </c>
      <c r="C100" t="s">
        <v>374</v>
      </c>
      <c r="D100" t="s">
        <v>155</v>
      </c>
      <c r="E100" t="s">
        <v>785</v>
      </c>
      <c r="F100" s="2">
        <v>46283.760729166665</v>
      </c>
      <c r="G100" t="s">
        <v>22</v>
      </c>
      <c r="H100" t="s">
        <v>5387</v>
      </c>
      <c r="I100" s="3">
        <v>390</v>
      </c>
      <c r="J100" t="s">
        <v>24</v>
      </c>
      <c r="K100" t="s">
        <v>25</v>
      </c>
      <c r="L100" s="3">
        <v>384</v>
      </c>
      <c r="M100" t="s">
        <v>444</v>
      </c>
      <c r="N100" s="2">
        <v>46283.782164351855</v>
      </c>
      <c r="O100" s="3">
        <v>390</v>
      </c>
      <c r="P100" t="s">
        <v>27</v>
      </c>
      <c r="Q100" s="3">
        <v>40</v>
      </c>
      <c r="R100" s="3" t="str">
        <f>IF(OR(G100="12R",G100="12L"),_xlfn.XLOOKUP(C100,DB!$A$2:$A$222,DB!$B$2:$B$222,""),IF(OR(G100="30L",G100="30R"),_xlfn.XLOOKUP(C100,DB!$A$2:$A$222,DB!$C$2:$C$222,""),""))</f>
        <v>OMSUK</v>
      </c>
      <c r="S100" s="3">
        <f t="shared" si="1"/>
        <v>18</v>
      </c>
      <c r="T100" s="3" t="str">
        <f>_xlfn.XLOOKUP(C100,DB!$A$2:$A$222,DB!$D$2:$D$222,"")</f>
        <v>Sector 3</v>
      </c>
    </row>
    <row r="101" spans="1:20" x14ac:dyDescent="0.2">
      <c r="A101" t="s">
        <v>325</v>
      </c>
      <c r="B101" t="s">
        <v>18</v>
      </c>
      <c r="C101" t="s">
        <v>326</v>
      </c>
      <c r="D101" t="s">
        <v>30</v>
      </c>
      <c r="E101" t="s">
        <v>1542</v>
      </c>
      <c r="F101" s="2">
        <v>46283.762048611112</v>
      </c>
      <c r="G101" t="s">
        <v>22</v>
      </c>
      <c r="H101" t="s">
        <v>5388</v>
      </c>
      <c r="I101" s="3">
        <v>340</v>
      </c>
      <c r="J101" t="s">
        <v>24</v>
      </c>
      <c r="K101" t="s">
        <v>25</v>
      </c>
      <c r="L101" s="3">
        <v>434</v>
      </c>
      <c r="M101" t="s">
        <v>308</v>
      </c>
      <c r="N101" s="2">
        <v>46283.785798611112</v>
      </c>
      <c r="O101" s="3">
        <v>340</v>
      </c>
      <c r="P101" t="s">
        <v>27</v>
      </c>
      <c r="Q101" s="3">
        <v>40</v>
      </c>
      <c r="R101" s="3" t="str">
        <f>IF(OR(G101="12R",G101="12L"),_xlfn.XLOOKUP(C101,DB!$A$2:$A$222,DB!$B$2:$B$222,""),IF(OR(G101="30L",G101="30R"),_xlfn.XLOOKUP(C101,DB!$A$2:$A$222,DB!$C$2:$C$222,""),""))</f>
        <v>OMSUK</v>
      </c>
      <c r="S101" s="3">
        <f t="shared" si="1"/>
        <v>18</v>
      </c>
      <c r="T101" s="3" t="str">
        <f>_xlfn.XLOOKUP(C101,DB!$A$2:$A$222,DB!$D$2:$D$222,"")</f>
        <v>Sector 3</v>
      </c>
    </row>
    <row r="102" spans="1:20" x14ac:dyDescent="0.2">
      <c r="A102" t="s">
        <v>357</v>
      </c>
      <c r="B102" t="s">
        <v>18</v>
      </c>
      <c r="C102" t="s">
        <v>249</v>
      </c>
      <c r="D102" t="s">
        <v>20</v>
      </c>
      <c r="E102" t="s">
        <v>5389</v>
      </c>
      <c r="F102" s="2">
        <v>46283.76326388889</v>
      </c>
      <c r="G102" t="s">
        <v>22</v>
      </c>
      <c r="H102" t="s">
        <v>5390</v>
      </c>
      <c r="I102" s="3">
        <v>330</v>
      </c>
      <c r="J102" t="s">
        <v>24</v>
      </c>
      <c r="K102" t="s">
        <v>25</v>
      </c>
      <c r="L102" s="3">
        <v>383</v>
      </c>
      <c r="M102" t="s">
        <v>444</v>
      </c>
      <c r="N102" s="2">
        <v>46283.784895833334</v>
      </c>
      <c r="O102" s="3">
        <v>330</v>
      </c>
      <c r="P102" t="s">
        <v>27</v>
      </c>
      <c r="Q102" s="3">
        <v>40</v>
      </c>
      <c r="R102" s="3" t="str">
        <f>IF(OR(G102="12R",G102="12L"),_xlfn.XLOOKUP(C102,DB!$A$2:$A$222,DB!$B$2:$B$222,""),IF(OR(G102="30L",G102="30R"),_xlfn.XLOOKUP(C102,DB!$A$2:$A$222,DB!$C$2:$C$222,""),""))</f>
        <v>OMSUK</v>
      </c>
      <c r="S102" s="3">
        <f t="shared" si="1"/>
        <v>18</v>
      </c>
      <c r="T102" s="3" t="str">
        <f>_xlfn.XLOOKUP(C102,DB!$A$2:$A$222,DB!$D$2:$D$222,"")</f>
        <v>Sector 3</v>
      </c>
    </row>
    <row r="103" spans="1:20" x14ac:dyDescent="0.2">
      <c r="A103" t="s">
        <v>402</v>
      </c>
      <c r="B103" t="s">
        <v>18</v>
      </c>
      <c r="C103" t="s">
        <v>164</v>
      </c>
      <c r="D103" t="s">
        <v>165</v>
      </c>
      <c r="E103" t="s">
        <v>4936</v>
      </c>
      <c r="F103" s="2">
        <v>46283.764074074075</v>
      </c>
      <c r="G103" t="s">
        <v>22</v>
      </c>
      <c r="H103" t="s">
        <v>5391</v>
      </c>
      <c r="I103" s="3">
        <v>340</v>
      </c>
      <c r="J103" t="s">
        <v>24</v>
      </c>
      <c r="K103" t="s">
        <v>25</v>
      </c>
      <c r="L103" s="3">
        <v>751</v>
      </c>
      <c r="M103" t="s">
        <v>5392</v>
      </c>
      <c r="N103" s="2">
        <v>46283.802083333336</v>
      </c>
      <c r="O103" s="3">
        <v>340</v>
      </c>
      <c r="P103" t="s">
        <v>27</v>
      </c>
      <c r="Q103" s="3">
        <v>190</v>
      </c>
      <c r="R103" s="3" t="str">
        <f>IF(OR(G103="12R",G103="12L"),_xlfn.XLOOKUP(C103,DB!$A$2:$A$222,DB!$B$2:$B$222,""),IF(OR(G103="30L",G103="30R"),_xlfn.XLOOKUP(C103,DB!$A$2:$A$222,DB!$C$2:$C$222,""),""))</f>
        <v>ENEBA</v>
      </c>
      <c r="S103" s="3">
        <f t="shared" si="1"/>
        <v>18</v>
      </c>
      <c r="T103" s="3" t="str">
        <f>_xlfn.XLOOKUP(C103,DB!$A$2:$A$222,DB!$D$2:$D$222,"")</f>
        <v>Sector 3</v>
      </c>
    </row>
    <row r="104" spans="1:20" x14ac:dyDescent="0.2">
      <c r="A104" t="s">
        <v>1141</v>
      </c>
      <c r="B104" t="s">
        <v>18</v>
      </c>
      <c r="C104" t="s">
        <v>1142</v>
      </c>
      <c r="D104" t="s">
        <v>155</v>
      </c>
      <c r="E104" t="s">
        <v>1962</v>
      </c>
      <c r="F104" s="2">
        <v>46283.765740740739</v>
      </c>
      <c r="G104" t="s">
        <v>22</v>
      </c>
      <c r="H104" t="s">
        <v>5393</v>
      </c>
      <c r="I104" s="3">
        <v>380</v>
      </c>
      <c r="J104" t="s">
        <v>24</v>
      </c>
      <c r="K104" t="s">
        <v>25</v>
      </c>
      <c r="L104" s="3">
        <v>433</v>
      </c>
      <c r="M104" t="s">
        <v>308</v>
      </c>
      <c r="N104" s="2">
        <v>46283.789560185185</v>
      </c>
      <c r="O104" s="3">
        <v>360</v>
      </c>
      <c r="P104" t="s">
        <v>27</v>
      </c>
      <c r="Q104" s="3">
        <v>40</v>
      </c>
      <c r="R104" s="3" t="str">
        <f>IF(OR(G104="12R",G104="12L"),_xlfn.XLOOKUP(C104,DB!$A$2:$A$222,DB!$B$2:$B$222,""),IF(OR(G104="30L",G104="30R"),_xlfn.XLOOKUP(C104,DB!$A$2:$A$222,DB!$C$2:$C$222,""),""))</f>
        <v>ENEBA</v>
      </c>
      <c r="S104" s="3">
        <f t="shared" si="1"/>
        <v>18</v>
      </c>
      <c r="T104" s="3" t="str">
        <f>_xlfn.XLOOKUP(C104,DB!$A$2:$A$222,DB!$D$2:$D$222,"")</f>
        <v>Sector 3</v>
      </c>
    </row>
    <row r="105" spans="1:20" x14ac:dyDescent="0.2">
      <c r="A105" t="s">
        <v>387</v>
      </c>
      <c r="B105" t="s">
        <v>18</v>
      </c>
      <c r="C105" t="s">
        <v>29</v>
      </c>
      <c r="D105" t="s">
        <v>30</v>
      </c>
      <c r="E105" t="s">
        <v>1860</v>
      </c>
      <c r="F105" s="2">
        <v>46283.773611111108</v>
      </c>
      <c r="G105" t="s">
        <v>22</v>
      </c>
      <c r="H105" t="s">
        <v>5394</v>
      </c>
      <c r="I105" s="3">
        <v>380</v>
      </c>
      <c r="J105" t="s">
        <v>24</v>
      </c>
      <c r="K105" t="s">
        <v>25</v>
      </c>
      <c r="L105" s="3">
        <v>413</v>
      </c>
      <c r="M105" t="s">
        <v>1108</v>
      </c>
      <c r="N105" s="2">
        <v>46283.796840277777</v>
      </c>
      <c r="O105" s="3">
        <v>340</v>
      </c>
      <c r="P105" t="s">
        <v>27</v>
      </c>
      <c r="Q105" s="3">
        <v>40</v>
      </c>
      <c r="R105" s="3" t="str">
        <f>IF(OR(G105="12R",G105="12L"),_xlfn.XLOOKUP(C105,DB!$A$2:$A$222,DB!$B$2:$B$222,""),IF(OR(G105="30L",G105="30R"),_xlfn.XLOOKUP(C105,DB!$A$2:$A$222,DB!$C$2:$C$222,""),""))</f>
        <v>OMSUK</v>
      </c>
      <c r="S105" s="3">
        <f t="shared" si="1"/>
        <v>18</v>
      </c>
      <c r="T105" s="3" t="str">
        <f>_xlfn.XLOOKUP(C105,DB!$A$2:$A$222,DB!$D$2:$D$222,"")</f>
        <v>Sector 3</v>
      </c>
    </row>
    <row r="106" spans="1:20" x14ac:dyDescent="0.2">
      <c r="A106" t="s">
        <v>834</v>
      </c>
      <c r="B106" t="s">
        <v>18</v>
      </c>
      <c r="C106" t="s">
        <v>204</v>
      </c>
      <c r="D106" t="s">
        <v>30</v>
      </c>
      <c r="E106" t="s">
        <v>5149</v>
      </c>
      <c r="F106" s="2">
        <v>46283.777488425927</v>
      </c>
      <c r="G106" t="s">
        <v>22</v>
      </c>
      <c r="H106" t="s">
        <v>5395</v>
      </c>
      <c r="I106" s="3">
        <v>350</v>
      </c>
      <c r="J106" t="s">
        <v>24</v>
      </c>
      <c r="K106" t="s">
        <v>25</v>
      </c>
      <c r="L106" s="3">
        <v>384</v>
      </c>
      <c r="M106" t="s">
        <v>444</v>
      </c>
      <c r="N106" s="2">
        <v>46283.799155092594</v>
      </c>
      <c r="O106" s="3">
        <v>330</v>
      </c>
      <c r="P106" t="s">
        <v>27</v>
      </c>
      <c r="Q106" s="3">
        <v>40</v>
      </c>
      <c r="R106" s="3" t="str">
        <f>IF(OR(G106="12R",G106="12L"),_xlfn.XLOOKUP(C106,DB!$A$2:$A$222,DB!$B$2:$B$222,""),IF(OR(G106="30L",G106="30R"),_xlfn.XLOOKUP(C106,DB!$A$2:$A$222,DB!$C$2:$C$222,""),""))</f>
        <v>OMSUK</v>
      </c>
      <c r="S106" s="3">
        <f t="shared" si="1"/>
        <v>18</v>
      </c>
      <c r="T106" s="3" t="str">
        <f>_xlfn.XLOOKUP(C106,DB!$A$2:$A$222,DB!$D$2:$D$222,"")</f>
        <v>Sector 3</v>
      </c>
    </row>
    <row r="107" spans="1:20" x14ac:dyDescent="0.2">
      <c r="A107" t="s">
        <v>412</v>
      </c>
      <c r="B107" t="s">
        <v>18</v>
      </c>
      <c r="C107" t="s">
        <v>164</v>
      </c>
      <c r="D107" t="s">
        <v>165</v>
      </c>
      <c r="E107" t="s">
        <v>5396</v>
      </c>
      <c r="F107" s="2">
        <v>46283.781076388892</v>
      </c>
      <c r="G107" t="s">
        <v>22</v>
      </c>
      <c r="H107" t="s">
        <v>5397</v>
      </c>
      <c r="I107" s="3">
        <v>360</v>
      </c>
      <c r="J107" t="s">
        <v>24</v>
      </c>
      <c r="K107" t="s">
        <v>25</v>
      </c>
      <c r="L107" s="3">
        <v>616</v>
      </c>
      <c r="M107" t="s">
        <v>5398</v>
      </c>
      <c r="N107" s="2">
        <v>46283.812557870369</v>
      </c>
      <c r="O107" s="3">
        <v>360</v>
      </c>
      <c r="P107" t="s">
        <v>27</v>
      </c>
      <c r="Q107" s="3">
        <v>40</v>
      </c>
      <c r="R107" s="3" t="str">
        <f>IF(OR(G107="12R",G107="12L"),_xlfn.XLOOKUP(C107,DB!$A$2:$A$222,DB!$B$2:$B$222,""),IF(OR(G107="30L",G107="30R"),_xlfn.XLOOKUP(C107,DB!$A$2:$A$222,DB!$C$2:$C$222,""),""))</f>
        <v>ENEBA</v>
      </c>
      <c r="S107" s="3">
        <f t="shared" si="1"/>
        <v>18</v>
      </c>
      <c r="T107" s="3" t="str">
        <f>_xlfn.XLOOKUP(C107,DB!$A$2:$A$222,DB!$D$2:$D$222,"")</f>
        <v>Sector 3</v>
      </c>
    </row>
    <row r="108" spans="1:20" x14ac:dyDescent="0.2">
      <c r="A108" t="s">
        <v>434</v>
      </c>
      <c r="B108" t="s">
        <v>18</v>
      </c>
      <c r="C108" t="s">
        <v>341</v>
      </c>
      <c r="D108" t="s">
        <v>155</v>
      </c>
      <c r="E108" t="s">
        <v>820</v>
      </c>
      <c r="F108" s="2">
        <v>46283.782280092593</v>
      </c>
      <c r="G108" t="s">
        <v>22</v>
      </c>
      <c r="H108" t="s">
        <v>5399</v>
      </c>
      <c r="I108" s="3">
        <v>400</v>
      </c>
      <c r="J108" t="s">
        <v>24</v>
      </c>
      <c r="K108" t="s">
        <v>25</v>
      </c>
      <c r="L108" s="3">
        <v>619</v>
      </c>
      <c r="M108" t="s">
        <v>5400</v>
      </c>
      <c r="N108" s="2">
        <v>46283.815694444442</v>
      </c>
      <c r="O108" s="3">
        <v>400</v>
      </c>
      <c r="P108" t="s">
        <v>27</v>
      </c>
      <c r="Q108" s="3">
        <v>40</v>
      </c>
      <c r="R108" s="3" t="str">
        <f>IF(OR(G108="12R",G108="12L"),_xlfn.XLOOKUP(C108,DB!$A$2:$A$222,DB!$B$2:$B$222,""),IF(OR(G108="30L",G108="30R"),_xlfn.XLOOKUP(C108,DB!$A$2:$A$222,DB!$C$2:$C$222,""),""))</f>
        <v>ENEBA</v>
      </c>
      <c r="S108" s="3">
        <f t="shared" si="1"/>
        <v>18</v>
      </c>
      <c r="T108" s="3" t="str">
        <f>_xlfn.XLOOKUP(C108,DB!$A$2:$A$222,DB!$D$2:$D$222,"")</f>
        <v>Sector 3</v>
      </c>
    </row>
    <row r="109" spans="1:20" x14ac:dyDescent="0.2">
      <c r="A109" t="s">
        <v>241</v>
      </c>
      <c r="B109" t="s">
        <v>18</v>
      </c>
      <c r="C109" t="s">
        <v>242</v>
      </c>
      <c r="D109" t="s">
        <v>243</v>
      </c>
      <c r="F109" s="2">
        <v>46283.783796296295</v>
      </c>
      <c r="G109" t="s">
        <v>22</v>
      </c>
      <c r="H109" t="s">
        <v>244</v>
      </c>
      <c r="I109" s="3">
        <v>15</v>
      </c>
      <c r="J109" t="s">
        <v>196</v>
      </c>
      <c r="K109" t="s">
        <v>62</v>
      </c>
      <c r="L109" s="3">
        <v>58</v>
      </c>
      <c r="M109" t="s">
        <v>242</v>
      </c>
      <c r="N109" s="2">
        <v>46283.798182870371</v>
      </c>
      <c r="O109" s="3">
        <v>0</v>
      </c>
      <c r="P109" t="s">
        <v>192</v>
      </c>
      <c r="Q109" s="3">
        <v>15</v>
      </c>
      <c r="R109" s="3" t="str">
        <f>IF(OR(G109="12R",G109="12L"),_xlfn.XLOOKUP(C109,DB!$A$2:$A$222,DB!$B$2:$B$222,""),IF(OR(G109="30L",G109="30R"),_xlfn.XLOOKUP(C109,DB!$A$2:$A$222,DB!$C$2:$C$222,""),""))</f>
        <v>CZM</v>
      </c>
      <c r="S109" s="3">
        <f t="shared" si="1"/>
        <v>18</v>
      </c>
      <c r="T109" s="3" t="str">
        <f>_xlfn.XLOOKUP(C109,DB!$A$2:$A$222,DB!$D$2:$D$222,"")</f>
        <v>Sector 7</v>
      </c>
    </row>
    <row r="110" spans="1:20" x14ac:dyDescent="0.2">
      <c r="A110" t="s">
        <v>377</v>
      </c>
      <c r="B110" t="s">
        <v>18</v>
      </c>
      <c r="C110" t="s">
        <v>29</v>
      </c>
      <c r="D110" t="s">
        <v>378</v>
      </c>
      <c r="E110" t="s">
        <v>379</v>
      </c>
      <c r="F110" s="2">
        <v>46283.788171296299</v>
      </c>
      <c r="G110" t="s">
        <v>22</v>
      </c>
      <c r="H110" t="s">
        <v>5401</v>
      </c>
      <c r="I110" s="3">
        <v>360</v>
      </c>
      <c r="J110" t="s">
        <v>24</v>
      </c>
      <c r="K110" t="s">
        <v>25</v>
      </c>
      <c r="L110" s="3">
        <v>414</v>
      </c>
      <c r="M110" t="s">
        <v>1108</v>
      </c>
      <c r="N110" s="2">
        <v>46283.811793981484</v>
      </c>
      <c r="O110" s="3">
        <v>360</v>
      </c>
      <c r="P110" t="s">
        <v>27</v>
      </c>
      <c r="Q110" s="3">
        <v>40</v>
      </c>
      <c r="R110" s="3" t="str">
        <f>IF(OR(G110="12R",G110="12L"),_xlfn.XLOOKUP(C110,DB!$A$2:$A$222,DB!$B$2:$B$222,""),IF(OR(G110="30L",G110="30R"),_xlfn.XLOOKUP(C110,DB!$A$2:$A$222,DB!$C$2:$C$222,""),""))</f>
        <v>OMSUK</v>
      </c>
      <c r="S110" s="3">
        <f t="shared" si="1"/>
        <v>18</v>
      </c>
      <c r="T110" s="3" t="str">
        <f>_xlfn.XLOOKUP(C110,DB!$A$2:$A$222,DB!$D$2:$D$222,"")</f>
        <v>Sector 3</v>
      </c>
    </row>
    <row r="111" spans="1:20" x14ac:dyDescent="0.2">
      <c r="A111" t="s">
        <v>818</v>
      </c>
      <c r="B111" t="s">
        <v>18</v>
      </c>
      <c r="C111" t="s">
        <v>136</v>
      </c>
      <c r="D111" t="s">
        <v>36</v>
      </c>
      <c r="E111" t="s">
        <v>731</v>
      </c>
      <c r="F111" s="2">
        <v>46283.789282407408</v>
      </c>
      <c r="G111" t="s">
        <v>22</v>
      </c>
      <c r="H111" t="s">
        <v>5402</v>
      </c>
      <c r="I111" s="3">
        <v>380</v>
      </c>
      <c r="J111" t="s">
        <v>24</v>
      </c>
      <c r="K111" t="s">
        <v>216</v>
      </c>
      <c r="L111" s="3">
        <v>880</v>
      </c>
      <c r="M111" t="s">
        <v>52</v>
      </c>
      <c r="N111" s="2">
        <v>46283.835312499999</v>
      </c>
      <c r="O111" s="3">
        <v>380</v>
      </c>
      <c r="P111" t="s">
        <v>27</v>
      </c>
      <c r="Q111" s="3">
        <v>190</v>
      </c>
      <c r="R111" s="3" t="str">
        <f>IF(OR(G111="12R",G111="12L"),_xlfn.XLOOKUP(C111,DB!$A$2:$A$222,DB!$B$2:$B$222,""),IF(OR(G111="30L",G111="30R"),_xlfn.XLOOKUP(C111,DB!$A$2:$A$222,DB!$C$2:$C$222,""),""))</f>
        <v>UDGUV</v>
      </c>
      <c r="S111" s="3">
        <f t="shared" si="1"/>
        <v>18</v>
      </c>
      <c r="T111" s="3" t="str">
        <f>_xlfn.XLOOKUP(C111,DB!$A$2:$A$222,DB!$D$2:$D$222,"")</f>
        <v>Sector 2</v>
      </c>
    </row>
    <row r="112" spans="1:20" x14ac:dyDescent="0.2">
      <c r="A112" t="s">
        <v>1212</v>
      </c>
      <c r="B112" t="s">
        <v>18</v>
      </c>
      <c r="C112" t="s">
        <v>182</v>
      </c>
      <c r="D112" t="s">
        <v>20</v>
      </c>
      <c r="E112" t="s">
        <v>5403</v>
      </c>
      <c r="F112" s="2">
        <v>46283.790300925924</v>
      </c>
      <c r="G112" t="s">
        <v>22</v>
      </c>
      <c r="H112" t="s">
        <v>5404</v>
      </c>
      <c r="I112" s="3">
        <v>380</v>
      </c>
      <c r="J112" t="s">
        <v>24</v>
      </c>
      <c r="K112" t="s">
        <v>25</v>
      </c>
      <c r="L112" s="3">
        <v>397</v>
      </c>
      <c r="M112" t="s">
        <v>1577</v>
      </c>
      <c r="N112" s="2">
        <v>46283.811296296299</v>
      </c>
      <c r="O112" s="3">
        <v>380</v>
      </c>
      <c r="P112" t="s">
        <v>27</v>
      </c>
      <c r="Q112" s="3">
        <v>40</v>
      </c>
      <c r="R112" s="3" t="str">
        <f>IF(OR(G112="12R",G112="12L"),_xlfn.XLOOKUP(C112,DB!$A$2:$A$222,DB!$B$2:$B$222,""),IF(OR(G112="30L",G112="30R"),_xlfn.XLOOKUP(C112,DB!$A$2:$A$222,DB!$C$2:$C$222,""),""))</f>
        <v>ENEBA</v>
      </c>
      <c r="S112" s="3">
        <f t="shared" si="1"/>
        <v>18</v>
      </c>
      <c r="T112" s="3" t="str">
        <f>_xlfn.XLOOKUP(C112,DB!$A$2:$A$222,DB!$D$2:$D$222,"")</f>
        <v>Sector 3</v>
      </c>
    </row>
    <row r="113" spans="1:20" x14ac:dyDescent="0.2">
      <c r="A113" t="s">
        <v>399</v>
      </c>
      <c r="B113" t="s">
        <v>18</v>
      </c>
      <c r="C113" t="s">
        <v>77</v>
      </c>
      <c r="D113" t="s">
        <v>36</v>
      </c>
      <c r="E113" t="s">
        <v>2144</v>
      </c>
      <c r="F113" s="2">
        <v>46283.791597222225</v>
      </c>
      <c r="G113" t="s">
        <v>22</v>
      </c>
      <c r="H113" t="s">
        <v>5405</v>
      </c>
      <c r="I113" s="3">
        <v>360</v>
      </c>
      <c r="J113" t="s">
        <v>24</v>
      </c>
      <c r="K113" t="s">
        <v>25</v>
      </c>
      <c r="L113" s="3">
        <v>898</v>
      </c>
      <c r="M113" t="s">
        <v>3028</v>
      </c>
      <c r="N113" s="2">
        <v>46283.837129629632</v>
      </c>
      <c r="O113" s="3">
        <v>360</v>
      </c>
      <c r="P113" t="s">
        <v>27</v>
      </c>
      <c r="Q113" s="3">
        <v>190</v>
      </c>
      <c r="R113" s="3" t="str">
        <f>IF(OR(G113="12R",G113="12L"),_xlfn.XLOOKUP(C113,DB!$A$2:$A$222,DB!$B$2:$B$222,""),IF(OR(G113="30L",G113="30R"),_xlfn.XLOOKUP(C113,DB!$A$2:$A$222,DB!$C$2:$C$222,""),""))</f>
        <v>UDGUV</v>
      </c>
      <c r="S113" s="3">
        <f t="shared" si="1"/>
        <v>18</v>
      </c>
      <c r="T113" s="3" t="str">
        <f>_xlfn.XLOOKUP(C113,DB!$A$2:$A$222,DB!$D$2:$D$222,"")</f>
        <v>Sector 2</v>
      </c>
    </row>
    <row r="114" spans="1:20" x14ac:dyDescent="0.2">
      <c r="A114" t="s">
        <v>5245</v>
      </c>
      <c r="B114" t="s">
        <v>18</v>
      </c>
      <c r="C114" t="s">
        <v>95</v>
      </c>
      <c r="D114" t="s">
        <v>1619</v>
      </c>
      <c r="F114" s="2">
        <v>46283.79314814815</v>
      </c>
      <c r="G114" t="s">
        <v>22</v>
      </c>
      <c r="H114" t="s">
        <v>5406</v>
      </c>
      <c r="I114" s="3">
        <v>360</v>
      </c>
      <c r="J114" t="s">
        <v>24</v>
      </c>
      <c r="K114" t="s">
        <v>62</v>
      </c>
      <c r="L114" s="3">
        <v>724</v>
      </c>
      <c r="M114" t="s">
        <v>95</v>
      </c>
      <c r="N114" s="2">
        <v>46283.838356481479</v>
      </c>
      <c r="O114" s="3">
        <v>0</v>
      </c>
      <c r="P114" t="s">
        <v>27</v>
      </c>
      <c r="Q114" s="3">
        <v>30</v>
      </c>
      <c r="R114" s="3" t="str">
        <f>IF(OR(G114="12R",G114="12L"),_xlfn.XLOOKUP(C114,DB!$A$2:$A$222,DB!$B$2:$B$222,""),IF(OR(G114="30L",G114="30R"),_xlfn.XLOOKUP(C114,DB!$A$2:$A$222,DB!$C$2:$C$222,""),""))</f>
        <v>UDGUV</v>
      </c>
      <c r="S114" s="3">
        <f t="shared" si="1"/>
        <v>19</v>
      </c>
      <c r="T114" s="3" t="str">
        <f>_xlfn.XLOOKUP(C114,DB!$A$2:$A$222,DB!$D$2:$D$222,"")</f>
        <v>Sector 2</v>
      </c>
    </row>
    <row r="115" spans="1:20" x14ac:dyDescent="0.2">
      <c r="A115" t="s">
        <v>390</v>
      </c>
      <c r="B115" t="s">
        <v>18</v>
      </c>
      <c r="C115" t="s">
        <v>391</v>
      </c>
      <c r="D115" t="s">
        <v>392</v>
      </c>
      <c r="E115" t="s">
        <v>5407</v>
      </c>
      <c r="F115" s="2">
        <v>46283.795208333337</v>
      </c>
      <c r="G115" t="s">
        <v>22</v>
      </c>
      <c r="H115" t="s">
        <v>5408</v>
      </c>
      <c r="I115" s="3">
        <v>100</v>
      </c>
      <c r="J115" t="s">
        <v>24</v>
      </c>
      <c r="K115" t="s">
        <v>25</v>
      </c>
      <c r="L115" s="3">
        <v>331</v>
      </c>
      <c r="M115" t="s">
        <v>391</v>
      </c>
      <c r="N115" s="2">
        <v>46283.856574074074</v>
      </c>
      <c r="O115" s="3">
        <v>0</v>
      </c>
      <c r="P115" t="s">
        <v>192</v>
      </c>
      <c r="Q115" s="3">
        <v>40</v>
      </c>
      <c r="R115" s="3" t="str">
        <f>IF(OR(G115="12R",G115="12L"),_xlfn.XLOOKUP(C115,DB!$A$2:$A$222,DB!$B$2:$B$222,""),IF(OR(G115="30L",G115="30R"),_xlfn.XLOOKUP(C115,DB!$A$2:$A$222,DB!$C$2:$C$222,""),""))</f>
        <v>CZM</v>
      </c>
      <c r="S115" s="3">
        <f t="shared" si="1"/>
        <v>19</v>
      </c>
      <c r="T115" s="3" t="str">
        <f>_xlfn.XLOOKUP(C115,DB!$A$2:$A$222,DB!$D$2:$D$222,"")</f>
        <v>Sector 7</v>
      </c>
    </row>
    <row r="116" spans="1:20" x14ac:dyDescent="0.2">
      <c r="A116" t="s">
        <v>843</v>
      </c>
      <c r="B116" t="s">
        <v>18</v>
      </c>
      <c r="C116" t="s">
        <v>420</v>
      </c>
      <c r="D116" t="s">
        <v>421</v>
      </c>
      <c r="E116" t="s">
        <v>5409</v>
      </c>
      <c r="F116" s="2">
        <v>46283.796863425923</v>
      </c>
      <c r="G116" t="s">
        <v>22</v>
      </c>
      <c r="H116" t="s">
        <v>5410</v>
      </c>
      <c r="I116" s="3">
        <v>350</v>
      </c>
      <c r="J116" t="s">
        <v>24</v>
      </c>
      <c r="K116" t="s">
        <v>25</v>
      </c>
      <c r="L116" s="3">
        <v>136</v>
      </c>
      <c r="M116" t="s">
        <v>45</v>
      </c>
      <c r="N116" s="2">
        <v>46283.805983796294</v>
      </c>
      <c r="O116" s="3">
        <v>219</v>
      </c>
      <c r="P116" t="s">
        <v>46</v>
      </c>
      <c r="Q116" s="3">
        <v>190</v>
      </c>
      <c r="R116" s="3" t="str">
        <f>IF(OR(G116="12R",G116="12L"),_xlfn.XLOOKUP(C116,DB!$A$2:$A$222,DB!$B$2:$B$222,""),IF(OR(G116="30L",G116="30R"),_xlfn.XLOOKUP(C116,DB!$A$2:$A$222,DB!$C$2:$C$222,""),""))</f>
        <v>NUDAL</v>
      </c>
      <c r="S116" s="3">
        <f t="shared" si="1"/>
        <v>19</v>
      </c>
      <c r="T116" s="3" t="str">
        <f>_xlfn.XLOOKUP(C116,DB!$A$2:$A$222,DB!$D$2:$D$222,"")</f>
        <v>Sector 3</v>
      </c>
    </row>
    <row r="117" spans="1:20" x14ac:dyDescent="0.2">
      <c r="A117" t="s">
        <v>476</v>
      </c>
      <c r="B117" t="s">
        <v>18</v>
      </c>
      <c r="C117" t="s">
        <v>131</v>
      </c>
      <c r="D117" t="s">
        <v>65</v>
      </c>
      <c r="E117" t="s">
        <v>145</v>
      </c>
      <c r="F117" s="2">
        <v>46283.800312500003</v>
      </c>
      <c r="G117" t="s">
        <v>22</v>
      </c>
      <c r="H117" t="s">
        <v>5411</v>
      </c>
      <c r="I117" s="3">
        <v>380</v>
      </c>
      <c r="J117" t="s">
        <v>24</v>
      </c>
      <c r="K117" t="s">
        <v>25</v>
      </c>
      <c r="L117" s="3">
        <v>908</v>
      </c>
      <c r="M117" t="s">
        <v>5412</v>
      </c>
      <c r="N117" s="2">
        <v>46283.848229166666</v>
      </c>
      <c r="O117" s="3">
        <v>228</v>
      </c>
      <c r="P117" t="s">
        <v>27</v>
      </c>
      <c r="Q117" s="3">
        <v>190</v>
      </c>
      <c r="R117" s="3" t="str">
        <f>IF(OR(G117="12R",G117="12L"),_xlfn.XLOOKUP(C117,DB!$A$2:$A$222,DB!$B$2:$B$222,""),IF(OR(G117="30L",G117="30R"),_xlfn.XLOOKUP(C117,DB!$A$2:$A$222,DB!$C$2:$C$222,""),""))</f>
        <v>UDGUV</v>
      </c>
      <c r="S117" s="3">
        <f t="shared" si="1"/>
        <v>19</v>
      </c>
      <c r="T117" s="3" t="str">
        <f>_xlfn.XLOOKUP(C117,DB!$A$2:$A$222,DB!$D$2:$D$222,"")</f>
        <v>Sector 2</v>
      </c>
    </row>
    <row r="118" spans="1:20" x14ac:dyDescent="0.2">
      <c r="A118" t="s">
        <v>431</v>
      </c>
      <c r="B118" t="s">
        <v>18</v>
      </c>
      <c r="C118" t="s">
        <v>154</v>
      </c>
      <c r="D118" t="s">
        <v>174</v>
      </c>
      <c r="E118" t="s">
        <v>2374</v>
      </c>
      <c r="F118" s="2">
        <v>46283.801689814813</v>
      </c>
      <c r="G118" t="s">
        <v>22</v>
      </c>
      <c r="H118" t="s">
        <v>5413</v>
      </c>
      <c r="I118" s="3">
        <v>350</v>
      </c>
      <c r="J118" t="s">
        <v>24</v>
      </c>
      <c r="K118" t="s">
        <v>25</v>
      </c>
      <c r="L118" s="3">
        <v>149</v>
      </c>
      <c r="M118" t="s">
        <v>158</v>
      </c>
      <c r="N118" s="2">
        <v>46283.811863425923</v>
      </c>
      <c r="O118" s="3">
        <v>247</v>
      </c>
      <c r="P118" t="s">
        <v>27</v>
      </c>
      <c r="Q118" s="3">
        <v>190</v>
      </c>
      <c r="R118" s="3" t="str">
        <f>IF(OR(G118="12R",G118="12L"),_xlfn.XLOOKUP(C118,DB!$A$2:$A$222,DB!$B$2:$B$222,""),IF(OR(G118="30L",G118="30R"),_xlfn.XLOOKUP(C118,DB!$A$2:$A$222,DB!$C$2:$C$222,""),""))</f>
        <v>TAKUX</v>
      </c>
      <c r="S118" s="3">
        <f t="shared" si="1"/>
        <v>19</v>
      </c>
      <c r="T118" s="3" t="str">
        <f>_xlfn.XLOOKUP(C118,DB!$A$2:$A$222,DB!$D$2:$D$222,"")</f>
        <v>Sector 7</v>
      </c>
    </row>
    <row r="119" spans="1:20" x14ac:dyDescent="0.2">
      <c r="A119" t="s">
        <v>415</v>
      </c>
      <c r="B119" t="s">
        <v>18</v>
      </c>
      <c r="C119" t="s">
        <v>173</v>
      </c>
      <c r="D119" t="s">
        <v>73</v>
      </c>
      <c r="E119" t="s">
        <v>5414</v>
      </c>
      <c r="F119" s="2">
        <v>46283.802789351852</v>
      </c>
      <c r="G119" t="s">
        <v>22</v>
      </c>
      <c r="H119" t="s">
        <v>5415</v>
      </c>
      <c r="I119" s="3">
        <v>340</v>
      </c>
      <c r="J119" t="s">
        <v>24</v>
      </c>
      <c r="K119" t="s">
        <v>25</v>
      </c>
      <c r="L119" s="3">
        <v>668</v>
      </c>
      <c r="M119" t="s">
        <v>168</v>
      </c>
      <c r="N119" s="2">
        <v>46283.838530092595</v>
      </c>
      <c r="O119" s="3">
        <v>340</v>
      </c>
      <c r="P119" t="s">
        <v>27</v>
      </c>
      <c r="Q119" s="3">
        <v>40</v>
      </c>
      <c r="R119" s="3" t="str">
        <f>IF(OR(G119="12R",G119="12L"),_xlfn.XLOOKUP(C119,DB!$A$2:$A$222,DB!$B$2:$B$222,""),IF(OR(G119="30L",G119="30R"),_xlfn.XLOOKUP(C119,DB!$A$2:$A$222,DB!$C$2:$C$222,""),""))</f>
        <v>ENEBA</v>
      </c>
      <c r="S119" s="3">
        <f t="shared" si="1"/>
        <v>19</v>
      </c>
      <c r="T119" s="3" t="str">
        <f>_xlfn.XLOOKUP(C119,DB!$A$2:$A$222,DB!$D$2:$D$222,"")</f>
        <v>Sector 3</v>
      </c>
    </row>
    <row r="120" spans="1:20" x14ac:dyDescent="0.2">
      <c r="A120" t="s">
        <v>839</v>
      </c>
      <c r="B120" t="s">
        <v>18</v>
      </c>
      <c r="C120" t="s">
        <v>840</v>
      </c>
      <c r="D120" t="s">
        <v>73</v>
      </c>
      <c r="E120" t="s">
        <v>5416</v>
      </c>
      <c r="F120" s="2">
        <v>46283.803888888891</v>
      </c>
      <c r="G120" t="s">
        <v>22</v>
      </c>
      <c r="H120" t="s">
        <v>5417</v>
      </c>
      <c r="I120" s="3">
        <v>340</v>
      </c>
      <c r="J120" t="s">
        <v>24</v>
      </c>
      <c r="K120" t="s">
        <v>25</v>
      </c>
      <c r="L120" s="3">
        <v>387</v>
      </c>
      <c r="M120" t="s">
        <v>444</v>
      </c>
      <c r="N120" s="2">
        <v>46283.82613425926</v>
      </c>
      <c r="O120" s="3">
        <v>340</v>
      </c>
      <c r="P120" t="s">
        <v>27</v>
      </c>
      <c r="Q120" s="3">
        <v>40</v>
      </c>
      <c r="R120" s="3" t="str">
        <f>IF(OR(G120="12R",G120="12L"),_xlfn.XLOOKUP(C120,DB!$A$2:$A$222,DB!$B$2:$B$222,""),IF(OR(G120="30L",G120="30R"),_xlfn.XLOOKUP(C120,DB!$A$2:$A$222,DB!$C$2:$C$222,""),""))</f>
        <v>ENEBA</v>
      </c>
      <c r="S120" s="3">
        <f t="shared" si="1"/>
        <v>19</v>
      </c>
      <c r="T120" s="3" t="str">
        <f>_xlfn.XLOOKUP(C120,DB!$A$2:$A$222,DB!$D$2:$D$222,"")</f>
        <v>Sector 3</v>
      </c>
    </row>
    <row r="121" spans="1:20" x14ac:dyDescent="0.2">
      <c r="A121" t="s">
        <v>408</v>
      </c>
      <c r="B121" t="s">
        <v>18</v>
      </c>
      <c r="C121" t="s">
        <v>409</v>
      </c>
      <c r="D121" t="s">
        <v>20</v>
      </c>
      <c r="E121" t="s">
        <v>269</v>
      </c>
      <c r="F121" s="2">
        <v>46283.805081018516</v>
      </c>
      <c r="G121" t="s">
        <v>22</v>
      </c>
      <c r="H121" t="s">
        <v>5418</v>
      </c>
      <c r="I121" s="3">
        <v>360</v>
      </c>
      <c r="J121" t="s">
        <v>24</v>
      </c>
      <c r="K121" t="s">
        <v>25</v>
      </c>
      <c r="L121" s="3">
        <v>897</v>
      </c>
      <c r="M121" t="s">
        <v>39</v>
      </c>
      <c r="N121" s="2">
        <v>46283.851875</v>
      </c>
      <c r="O121" s="3">
        <v>360</v>
      </c>
      <c r="P121" t="s">
        <v>27</v>
      </c>
      <c r="Q121" s="3">
        <v>190</v>
      </c>
      <c r="R121" s="3" t="str">
        <f>IF(OR(G121="12R",G121="12L"),_xlfn.XLOOKUP(C121,DB!$A$2:$A$222,DB!$B$2:$B$222,""),IF(OR(G121="30L",G121="30R"),_xlfn.XLOOKUP(C121,DB!$A$2:$A$222,DB!$C$2:$C$222,""),""))</f>
        <v>UDGUV</v>
      </c>
      <c r="S121" s="3">
        <f t="shared" si="1"/>
        <v>19</v>
      </c>
      <c r="T121" s="3" t="str">
        <f>_xlfn.XLOOKUP(C121,DB!$A$2:$A$222,DB!$D$2:$D$222,"")</f>
        <v>Sector 2</v>
      </c>
    </row>
    <row r="122" spans="1:20" x14ac:dyDescent="0.2">
      <c r="A122" t="s">
        <v>445</v>
      </c>
      <c r="B122" t="s">
        <v>18</v>
      </c>
      <c r="C122" t="s">
        <v>182</v>
      </c>
      <c r="D122" t="s">
        <v>73</v>
      </c>
      <c r="E122" t="s">
        <v>5419</v>
      </c>
      <c r="F122" s="2">
        <v>46283.805937500001</v>
      </c>
      <c r="G122" t="s">
        <v>22</v>
      </c>
      <c r="H122" t="s">
        <v>5420</v>
      </c>
      <c r="I122" s="3">
        <v>340</v>
      </c>
      <c r="J122" t="s">
        <v>24</v>
      </c>
      <c r="K122" t="s">
        <v>25</v>
      </c>
      <c r="L122" s="3">
        <v>410</v>
      </c>
      <c r="M122" t="s">
        <v>1579</v>
      </c>
      <c r="N122" s="2">
        <v>46283.828402777777</v>
      </c>
      <c r="O122" s="3">
        <v>340</v>
      </c>
      <c r="P122" t="s">
        <v>27</v>
      </c>
      <c r="Q122" s="3">
        <v>40</v>
      </c>
      <c r="R122" s="3" t="str">
        <f>IF(OR(G122="12R",G122="12L"),_xlfn.XLOOKUP(C122,DB!$A$2:$A$222,DB!$B$2:$B$222,""),IF(OR(G122="30L",G122="30R"),_xlfn.XLOOKUP(C122,DB!$A$2:$A$222,DB!$C$2:$C$222,""),""))</f>
        <v>ENEBA</v>
      </c>
      <c r="S122" s="3">
        <f t="shared" si="1"/>
        <v>19</v>
      </c>
      <c r="T122" s="3" t="str">
        <f>_xlfn.XLOOKUP(C122,DB!$A$2:$A$222,DB!$D$2:$D$222,"")</f>
        <v>Sector 3</v>
      </c>
    </row>
    <row r="123" spans="1:20" x14ac:dyDescent="0.2">
      <c r="A123" t="s">
        <v>512</v>
      </c>
      <c r="B123" t="s">
        <v>18</v>
      </c>
      <c r="C123" t="s">
        <v>253</v>
      </c>
      <c r="D123" t="s">
        <v>36</v>
      </c>
      <c r="E123" t="s">
        <v>1228</v>
      </c>
      <c r="F123" s="2">
        <v>46283.807141203702</v>
      </c>
      <c r="G123" t="s">
        <v>22</v>
      </c>
      <c r="H123" t="s">
        <v>5421</v>
      </c>
      <c r="I123" s="3">
        <v>320</v>
      </c>
      <c r="J123" t="s">
        <v>24</v>
      </c>
      <c r="K123" t="s">
        <v>25</v>
      </c>
      <c r="L123" s="3">
        <v>329</v>
      </c>
      <c r="M123" t="s">
        <v>256</v>
      </c>
      <c r="N123" s="2">
        <v>46283.825023148151</v>
      </c>
      <c r="O123" s="3">
        <v>320</v>
      </c>
      <c r="P123" t="s">
        <v>27</v>
      </c>
      <c r="Q123" s="3">
        <v>190</v>
      </c>
      <c r="R123" s="3" t="str">
        <f>IF(OR(G123="12R",G123="12L"),_xlfn.XLOOKUP(C123,DB!$A$2:$A$222,DB!$B$2:$B$222,""),IF(OR(G123="30L",G123="30R"),_xlfn.XLOOKUP(C123,DB!$A$2:$A$222,DB!$C$2:$C$222,""),""))</f>
        <v>CZM</v>
      </c>
      <c r="S123" s="3">
        <f t="shared" si="1"/>
        <v>19</v>
      </c>
      <c r="T123" s="3" t="str">
        <f>_xlfn.XLOOKUP(C123,DB!$A$2:$A$222,DB!$D$2:$D$222,"")</f>
        <v>Sector 7</v>
      </c>
    </row>
    <row r="124" spans="1:20" x14ac:dyDescent="0.2">
      <c r="A124" t="s">
        <v>459</v>
      </c>
      <c r="B124" t="s">
        <v>18</v>
      </c>
      <c r="C124" t="s">
        <v>249</v>
      </c>
      <c r="D124" t="s">
        <v>73</v>
      </c>
      <c r="E124" t="s">
        <v>2879</v>
      </c>
      <c r="F124" s="2">
        <v>46283.809548611112</v>
      </c>
      <c r="G124" t="s">
        <v>22</v>
      </c>
      <c r="H124" t="s">
        <v>5422</v>
      </c>
      <c r="I124" s="3">
        <v>330</v>
      </c>
      <c r="J124" t="s">
        <v>24</v>
      </c>
      <c r="K124" t="s">
        <v>25</v>
      </c>
      <c r="L124" s="3">
        <v>136</v>
      </c>
      <c r="M124" t="s">
        <v>45</v>
      </c>
      <c r="N124" s="2">
        <v>46283.818576388891</v>
      </c>
      <c r="O124" s="3">
        <v>193</v>
      </c>
      <c r="P124" t="s">
        <v>27</v>
      </c>
      <c r="Q124" s="3">
        <v>190</v>
      </c>
      <c r="R124" s="3" t="str">
        <f>IF(OR(G124="12R",G124="12L"),_xlfn.XLOOKUP(C124,DB!$A$2:$A$222,DB!$B$2:$B$222,""),IF(OR(G124="30L",G124="30R"),_xlfn.XLOOKUP(C124,DB!$A$2:$A$222,DB!$C$2:$C$222,""),""))</f>
        <v>OMSUK</v>
      </c>
      <c r="S124" s="3">
        <f t="shared" si="1"/>
        <v>19</v>
      </c>
      <c r="T124" s="3" t="str">
        <f>_xlfn.XLOOKUP(C124,DB!$A$2:$A$222,DB!$D$2:$D$222,"")</f>
        <v>Sector 3</v>
      </c>
    </row>
    <row r="125" spans="1:20" x14ac:dyDescent="0.2">
      <c r="A125" t="s">
        <v>456</v>
      </c>
      <c r="B125" t="s">
        <v>18</v>
      </c>
      <c r="C125" t="s">
        <v>35</v>
      </c>
      <c r="D125" t="s">
        <v>36</v>
      </c>
      <c r="E125" t="s">
        <v>280</v>
      </c>
      <c r="F125" s="2">
        <v>46283.811168981483</v>
      </c>
      <c r="G125" t="s">
        <v>22</v>
      </c>
      <c r="H125" t="s">
        <v>5423</v>
      </c>
      <c r="I125" s="3">
        <v>380</v>
      </c>
      <c r="J125" t="s">
        <v>24</v>
      </c>
      <c r="K125" t="s">
        <v>25</v>
      </c>
      <c r="L125" s="3">
        <v>909</v>
      </c>
      <c r="M125" t="s">
        <v>39</v>
      </c>
      <c r="N125" s="2">
        <v>46283.859027777777</v>
      </c>
      <c r="O125" s="3">
        <v>360</v>
      </c>
      <c r="P125" t="s">
        <v>27</v>
      </c>
      <c r="Q125" s="3">
        <v>190</v>
      </c>
      <c r="R125" s="3" t="str">
        <f>IF(OR(G125="12R",G125="12L"),_xlfn.XLOOKUP(C125,DB!$A$2:$A$222,DB!$B$2:$B$222,""),IF(OR(G125="30L",G125="30R"),_xlfn.XLOOKUP(C125,DB!$A$2:$A$222,DB!$C$2:$C$222,""),""))</f>
        <v>UDGUV</v>
      </c>
      <c r="S125" s="3">
        <f t="shared" si="1"/>
        <v>19</v>
      </c>
      <c r="T125" s="3" t="str">
        <f>_xlfn.XLOOKUP(C125,DB!$A$2:$A$222,DB!$D$2:$D$222,"")</f>
        <v>Sector 2</v>
      </c>
    </row>
    <row r="126" spans="1:20" x14ac:dyDescent="0.2">
      <c r="A126" t="s">
        <v>294</v>
      </c>
      <c r="B126" t="s">
        <v>18</v>
      </c>
      <c r="C126" t="s">
        <v>48</v>
      </c>
      <c r="D126" t="s">
        <v>49</v>
      </c>
      <c r="E126" t="s">
        <v>1347</v>
      </c>
      <c r="F126" s="2">
        <v>46283.812349537038</v>
      </c>
      <c r="G126" t="s">
        <v>22</v>
      </c>
      <c r="H126" t="s">
        <v>5424</v>
      </c>
      <c r="I126" s="3">
        <v>360</v>
      </c>
      <c r="J126" t="s">
        <v>24</v>
      </c>
      <c r="K126" t="s">
        <v>25</v>
      </c>
      <c r="L126" s="3">
        <v>896</v>
      </c>
      <c r="M126" t="s">
        <v>52</v>
      </c>
      <c r="N126" s="2">
        <v>46283.856956018521</v>
      </c>
      <c r="O126" s="3">
        <v>360</v>
      </c>
      <c r="P126" t="s">
        <v>27</v>
      </c>
      <c r="Q126" s="3">
        <v>190</v>
      </c>
      <c r="R126" s="3" t="str">
        <f>IF(OR(G126="12R",G126="12L"),_xlfn.XLOOKUP(C126,DB!$A$2:$A$222,DB!$B$2:$B$222,""),IF(OR(G126="30L",G126="30R"),_xlfn.XLOOKUP(C126,DB!$A$2:$A$222,DB!$C$2:$C$222,""),""))</f>
        <v>UDGUV</v>
      </c>
      <c r="S126" s="3">
        <f t="shared" si="1"/>
        <v>19</v>
      </c>
      <c r="T126" s="3" t="str">
        <f>_xlfn.XLOOKUP(C126,DB!$A$2:$A$222,DB!$D$2:$D$222,"")</f>
        <v>Sector 2</v>
      </c>
    </row>
    <row r="127" spans="1:20" x14ac:dyDescent="0.2">
      <c r="A127" t="s">
        <v>448</v>
      </c>
      <c r="B127" t="s">
        <v>18</v>
      </c>
      <c r="C127" t="s">
        <v>449</v>
      </c>
      <c r="D127" t="s">
        <v>73</v>
      </c>
      <c r="E127" t="s">
        <v>2417</v>
      </c>
      <c r="F127" s="2">
        <v>46283.813738425924</v>
      </c>
      <c r="G127" t="s">
        <v>22</v>
      </c>
      <c r="H127" t="s">
        <v>5425</v>
      </c>
      <c r="I127" s="3">
        <v>340</v>
      </c>
      <c r="J127" t="s">
        <v>24</v>
      </c>
      <c r="K127" t="s">
        <v>25</v>
      </c>
      <c r="L127" s="3">
        <v>908</v>
      </c>
      <c r="M127" t="s">
        <v>39</v>
      </c>
      <c r="N127" s="2">
        <v>46283.861574074072</v>
      </c>
      <c r="O127" s="3">
        <v>340</v>
      </c>
      <c r="P127" t="s">
        <v>27</v>
      </c>
      <c r="Q127" s="3">
        <v>190</v>
      </c>
      <c r="R127" s="3" t="str">
        <f>IF(OR(G127="12R",G127="12L"),_xlfn.XLOOKUP(C127,DB!$A$2:$A$222,DB!$B$2:$B$222,""),IF(OR(G127="30L",G127="30R"),_xlfn.XLOOKUP(C127,DB!$A$2:$A$222,DB!$C$2:$C$222,""),""))</f>
        <v>UDGUV</v>
      </c>
      <c r="S127" s="3">
        <f t="shared" si="1"/>
        <v>19</v>
      </c>
      <c r="T127" s="3" t="str">
        <f>_xlfn.XLOOKUP(C127,DB!$A$2:$A$222,DB!$D$2:$D$222,"")</f>
        <v>Sector 2</v>
      </c>
    </row>
    <row r="128" spans="1:20" x14ac:dyDescent="0.2">
      <c r="A128" t="s">
        <v>1217</v>
      </c>
      <c r="B128" t="s">
        <v>18</v>
      </c>
      <c r="C128" t="s">
        <v>374</v>
      </c>
      <c r="D128" t="s">
        <v>155</v>
      </c>
      <c r="E128" t="s">
        <v>1811</v>
      </c>
      <c r="F128" s="2">
        <v>46283.814953703702</v>
      </c>
      <c r="G128" t="s">
        <v>22</v>
      </c>
      <c r="H128" t="s">
        <v>5426</v>
      </c>
      <c r="I128" s="3">
        <v>390</v>
      </c>
      <c r="J128" t="s">
        <v>24</v>
      </c>
      <c r="K128" t="s">
        <v>25</v>
      </c>
      <c r="L128" s="3">
        <v>385</v>
      </c>
      <c r="M128" t="s">
        <v>444</v>
      </c>
      <c r="N128" s="2">
        <v>46283.836018518516</v>
      </c>
      <c r="O128" s="3">
        <v>390</v>
      </c>
      <c r="P128" t="s">
        <v>27</v>
      </c>
      <c r="Q128" s="3">
        <v>40</v>
      </c>
      <c r="R128" s="3" t="str">
        <f>IF(OR(G128="12R",G128="12L"),_xlfn.XLOOKUP(C128,DB!$A$2:$A$222,DB!$B$2:$B$222,""),IF(OR(G128="30L",G128="30R"),_xlfn.XLOOKUP(C128,DB!$A$2:$A$222,DB!$C$2:$C$222,""),""))</f>
        <v>OMSUK</v>
      </c>
      <c r="S128" s="3">
        <f t="shared" si="1"/>
        <v>19</v>
      </c>
      <c r="T128" s="3" t="str">
        <f>_xlfn.XLOOKUP(C128,DB!$A$2:$A$222,DB!$D$2:$D$222,"")</f>
        <v>Sector 3</v>
      </c>
    </row>
    <row r="129" spans="1:20" x14ac:dyDescent="0.2">
      <c r="A129" t="s">
        <v>452</v>
      </c>
      <c r="B129" t="s">
        <v>18</v>
      </c>
      <c r="C129" t="s">
        <v>453</v>
      </c>
      <c r="D129" t="s">
        <v>165</v>
      </c>
      <c r="E129" t="s">
        <v>3633</v>
      </c>
      <c r="F129" s="2">
        <v>46283.816053240742</v>
      </c>
      <c r="G129" t="s">
        <v>22</v>
      </c>
      <c r="H129" t="s">
        <v>5427</v>
      </c>
      <c r="I129" s="3">
        <v>320</v>
      </c>
      <c r="J129" t="s">
        <v>24</v>
      </c>
      <c r="K129" t="s">
        <v>25</v>
      </c>
      <c r="L129" s="3">
        <v>930</v>
      </c>
      <c r="M129" t="s">
        <v>5428</v>
      </c>
      <c r="N129" s="2">
        <v>46283.864004629628</v>
      </c>
      <c r="O129" s="3">
        <v>320</v>
      </c>
      <c r="P129" t="s">
        <v>27</v>
      </c>
      <c r="Q129" s="3">
        <v>190</v>
      </c>
      <c r="R129" s="3" t="str">
        <f>IF(OR(G129="12R",G129="12L"),_xlfn.XLOOKUP(C129,DB!$A$2:$A$222,DB!$B$2:$B$222,""),IF(OR(G129="30L",G129="30R"),_xlfn.XLOOKUP(C129,DB!$A$2:$A$222,DB!$C$2:$C$222,""),""))</f>
        <v>UDGUV</v>
      </c>
      <c r="S129" s="3">
        <f t="shared" si="1"/>
        <v>19</v>
      </c>
      <c r="T129" s="3" t="str">
        <f>_xlfn.XLOOKUP(C129,DB!$A$2:$A$222,DB!$D$2:$D$222,"")</f>
        <v>Sector 2</v>
      </c>
    </row>
    <row r="130" spans="1:20" x14ac:dyDescent="0.2">
      <c r="A130" t="s">
        <v>3733</v>
      </c>
      <c r="B130" t="s">
        <v>18</v>
      </c>
      <c r="C130" t="s">
        <v>322</v>
      </c>
      <c r="D130" t="s">
        <v>3734</v>
      </c>
      <c r="F130" s="2">
        <v>46283.817615740743</v>
      </c>
      <c r="G130" t="s">
        <v>22</v>
      </c>
      <c r="H130" t="s">
        <v>5429</v>
      </c>
      <c r="I130" s="3">
        <v>280</v>
      </c>
      <c r="J130" t="s">
        <v>24</v>
      </c>
      <c r="K130" t="s">
        <v>62</v>
      </c>
      <c r="L130" s="3">
        <v>909</v>
      </c>
      <c r="M130" t="s">
        <v>39</v>
      </c>
      <c r="N130" s="2">
        <v>46283.879675925928</v>
      </c>
      <c r="O130" s="3">
        <v>280</v>
      </c>
      <c r="P130" t="s">
        <v>192</v>
      </c>
      <c r="Q130" s="3">
        <v>30</v>
      </c>
      <c r="R130" s="3" t="str">
        <f>IF(OR(G130="12R",G130="12L"),_xlfn.XLOOKUP(C130,DB!$A$2:$A$222,DB!$B$2:$B$222,""),IF(OR(G130="30L",G130="30R"),_xlfn.XLOOKUP(C130,DB!$A$2:$A$222,DB!$C$2:$C$222,""),""))</f>
        <v>UDGUV</v>
      </c>
      <c r="S130" s="3">
        <f t="shared" si="1"/>
        <v>19</v>
      </c>
      <c r="T130" s="3" t="str">
        <f>_xlfn.XLOOKUP(C130,DB!$A$2:$A$222,DB!$D$2:$D$222,"")</f>
        <v>Sector 2</v>
      </c>
    </row>
    <row r="131" spans="1:20" x14ac:dyDescent="0.2">
      <c r="A131" t="s">
        <v>473</v>
      </c>
      <c r="B131" t="s">
        <v>18</v>
      </c>
      <c r="C131" t="s">
        <v>48</v>
      </c>
      <c r="D131" t="s">
        <v>49</v>
      </c>
      <c r="E131" t="s">
        <v>788</v>
      </c>
      <c r="F131" s="2">
        <v>46283.822534722225</v>
      </c>
      <c r="G131" t="s">
        <v>22</v>
      </c>
      <c r="H131" t="s">
        <v>5430</v>
      </c>
      <c r="I131" s="3">
        <v>360</v>
      </c>
      <c r="J131" t="s">
        <v>24</v>
      </c>
      <c r="K131" t="s">
        <v>25</v>
      </c>
      <c r="L131" s="3">
        <v>883</v>
      </c>
      <c r="M131" t="s">
        <v>52</v>
      </c>
      <c r="N131" s="2">
        <v>46283.868888888886</v>
      </c>
      <c r="O131" s="3">
        <v>360</v>
      </c>
      <c r="P131" t="s">
        <v>27</v>
      </c>
      <c r="Q131" s="3">
        <v>190</v>
      </c>
      <c r="R131" s="3" t="str">
        <f>IF(OR(G131="12R",G131="12L"),_xlfn.XLOOKUP(C131,DB!$A$2:$A$222,DB!$B$2:$B$222,""),IF(OR(G131="30L",G131="30R"),_xlfn.XLOOKUP(C131,DB!$A$2:$A$222,DB!$C$2:$C$222,""),""))</f>
        <v>UDGUV</v>
      </c>
      <c r="S131" s="3">
        <f t="shared" ref="S131:S194" si="2">HOUR(F131)</f>
        <v>19</v>
      </c>
      <c r="T131" s="3" t="str">
        <f>_xlfn.XLOOKUP(C131,DB!$A$2:$A$222,DB!$D$2:$D$222,"")</f>
        <v>Sector 2</v>
      </c>
    </row>
    <row r="132" spans="1:20" x14ac:dyDescent="0.2">
      <c r="A132" t="s">
        <v>437</v>
      </c>
      <c r="B132" t="s">
        <v>18</v>
      </c>
      <c r="C132" t="s">
        <v>211</v>
      </c>
      <c r="D132" t="s">
        <v>20</v>
      </c>
      <c r="E132" t="s">
        <v>5431</v>
      </c>
      <c r="F132" s="2">
        <v>46283.823622685188</v>
      </c>
      <c r="G132" t="s">
        <v>22</v>
      </c>
      <c r="H132" t="s">
        <v>838</v>
      </c>
      <c r="I132" s="3">
        <v>270</v>
      </c>
      <c r="J132" t="s">
        <v>24</v>
      </c>
      <c r="K132" t="s">
        <v>25</v>
      </c>
      <c r="L132" s="3">
        <v>136</v>
      </c>
      <c r="M132" t="s">
        <v>45</v>
      </c>
      <c r="N132" s="2">
        <v>46283.832499999997</v>
      </c>
      <c r="O132" s="3">
        <v>244</v>
      </c>
      <c r="P132" t="s">
        <v>27</v>
      </c>
      <c r="Q132" s="3">
        <v>190</v>
      </c>
      <c r="R132" s="3" t="str">
        <f>IF(OR(G132="12R",G132="12L"),_xlfn.XLOOKUP(C132,DB!$A$2:$A$222,DB!$B$2:$B$222,""),IF(OR(G132="30L",G132="30R"),_xlfn.XLOOKUP(C132,DB!$A$2:$A$222,DB!$C$2:$C$222,""),""))</f>
        <v>NUDAL</v>
      </c>
      <c r="S132" s="3">
        <f t="shared" si="2"/>
        <v>19</v>
      </c>
      <c r="T132" s="3" t="str">
        <f>_xlfn.XLOOKUP(C132,DB!$A$2:$A$222,DB!$D$2:$D$222,"")</f>
        <v>Sector 3</v>
      </c>
    </row>
    <row r="133" spans="1:20" x14ac:dyDescent="0.2">
      <c r="A133" t="s">
        <v>466</v>
      </c>
      <c r="B133" t="s">
        <v>18</v>
      </c>
      <c r="C133" t="s">
        <v>467</v>
      </c>
      <c r="D133" t="s">
        <v>36</v>
      </c>
      <c r="E133" t="s">
        <v>1031</v>
      </c>
      <c r="F133" s="2">
        <v>46283.82503472222</v>
      </c>
      <c r="G133" t="s">
        <v>22</v>
      </c>
      <c r="H133" t="s">
        <v>5432</v>
      </c>
      <c r="I133" s="3">
        <v>360</v>
      </c>
      <c r="J133" t="s">
        <v>24</v>
      </c>
      <c r="K133" t="s">
        <v>25</v>
      </c>
      <c r="L133" s="3">
        <v>901</v>
      </c>
      <c r="M133" t="s">
        <v>267</v>
      </c>
      <c r="N133" s="2">
        <v>46283.872407407405</v>
      </c>
      <c r="O133" s="3">
        <v>360</v>
      </c>
      <c r="P133" t="s">
        <v>27</v>
      </c>
      <c r="Q133" s="3">
        <v>190</v>
      </c>
      <c r="R133" s="3" t="str">
        <f>IF(OR(G133="12R",G133="12L"),_xlfn.XLOOKUP(C133,DB!$A$2:$A$222,DB!$B$2:$B$222,""),IF(OR(G133="30L",G133="30R"),_xlfn.XLOOKUP(C133,DB!$A$2:$A$222,DB!$C$2:$C$222,""),""))</f>
        <v>UDGUV</v>
      </c>
      <c r="S133" s="3">
        <f t="shared" si="2"/>
        <v>19</v>
      </c>
      <c r="T133" s="3" t="str">
        <f>_xlfn.XLOOKUP(C133,DB!$A$2:$A$222,DB!$D$2:$D$222,"")</f>
        <v>Sector 2</v>
      </c>
    </row>
    <row r="134" spans="1:20" x14ac:dyDescent="0.2">
      <c r="A134" t="s">
        <v>3154</v>
      </c>
      <c r="B134" t="s">
        <v>18</v>
      </c>
      <c r="C134" t="s">
        <v>305</v>
      </c>
      <c r="D134" t="s">
        <v>174</v>
      </c>
      <c r="E134" t="s">
        <v>5433</v>
      </c>
      <c r="F134" s="2">
        <v>46283.830081018517</v>
      </c>
      <c r="G134" t="s">
        <v>22</v>
      </c>
      <c r="H134" t="s">
        <v>5434</v>
      </c>
      <c r="I134" s="3">
        <v>340</v>
      </c>
      <c r="J134" t="s">
        <v>24</v>
      </c>
      <c r="K134" t="s">
        <v>25</v>
      </c>
      <c r="L134" s="3">
        <v>440</v>
      </c>
      <c r="M134" t="s">
        <v>308</v>
      </c>
      <c r="N134" s="2">
        <v>46283.854814814818</v>
      </c>
      <c r="O134" s="3">
        <v>340</v>
      </c>
      <c r="P134" t="s">
        <v>27</v>
      </c>
      <c r="Q134" s="3">
        <v>40</v>
      </c>
      <c r="R134" s="3" t="str">
        <f>IF(OR(G134="12R",G134="12L"),_xlfn.XLOOKUP(C134,DB!$A$2:$A$222,DB!$B$2:$B$222,""),IF(OR(G134="30L",G134="30R"),_xlfn.XLOOKUP(C134,DB!$A$2:$A$222,DB!$C$2:$C$222,""),""))</f>
        <v>ENEBA</v>
      </c>
      <c r="S134" s="3">
        <f t="shared" si="2"/>
        <v>19</v>
      </c>
      <c r="T134" s="3" t="str">
        <f>_xlfn.XLOOKUP(C134,DB!$A$2:$A$222,DB!$D$2:$D$222,"")</f>
        <v>Sector 3</v>
      </c>
    </row>
    <row r="135" spans="1:20" x14ac:dyDescent="0.2">
      <c r="A135" t="s">
        <v>479</v>
      </c>
      <c r="B135" t="s">
        <v>18</v>
      </c>
      <c r="C135" t="s">
        <v>164</v>
      </c>
      <c r="D135" t="s">
        <v>49</v>
      </c>
      <c r="E135" t="s">
        <v>1226</v>
      </c>
      <c r="F135" s="2">
        <v>46283.832615740743</v>
      </c>
      <c r="G135" t="s">
        <v>22</v>
      </c>
      <c r="H135" t="s">
        <v>5435</v>
      </c>
      <c r="I135" s="3">
        <v>360</v>
      </c>
      <c r="J135" t="s">
        <v>24</v>
      </c>
      <c r="K135" t="s">
        <v>25</v>
      </c>
      <c r="L135" s="3">
        <v>669</v>
      </c>
      <c r="M135" t="s">
        <v>168</v>
      </c>
      <c r="N135" s="2">
        <v>46283.869027777779</v>
      </c>
      <c r="O135" s="3">
        <v>360</v>
      </c>
      <c r="P135" t="s">
        <v>27</v>
      </c>
      <c r="Q135" s="3">
        <v>40</v>
      </c>
      <c r="R135" s="3" t="str">
        <f>IF(OR(G135="12R",G135="12L"),_xlfn.XLOOKUP(C135,DB!$A$2:$A$222,DB!$B$2:$B$222,""),IF(OR(G135="30L",G135="30R"),_xlfn.XLOOKUP(C135,DB!$A$2:$A$222,DB!$C$2:$C$222,""),""))</f>
        <v>ENEBA</v>
      </c>
      <c r="S135" s="3">
        <f t="shared" si="2"/>
        <v>19</v>
      </c>
      <c r="T135" s="3" t="str">
        <f>_xlfn.XLOOKUP(C135,DB!$A$2:$A$222,DB!$D$2:$D$222,"")</f>
        <v>Sector 3</v>
      </c>
    </row>
    <row r="136" spans="1:20" x14ac:dyDescent="0.2">
      <c r="A136" t="s">
        <v>1317</v>
      </c>
      <c r="B136" t="s">
        <v>18</v>
      </c>
      <c r="C136" t="s">
        <v>242</v>
      </c>
      <c r="D136" t="s">
        <v>1203</v>
      </c>
      <c r="F136" s="2">
        <v>46283.834641203706</v>
      </c>
      <c r="G136" t="s">
        <v>22</v>
      </c>
      <c r="H136" t="s">
        <v>244</v>
      </c>
      <c r="I136" s="3">
        <v>15</v>
      </c>
      <c r="J136" t="s">
        <v>196</v>
      </c>
      <c r="K136" t="s">
        <v>62</v>
      </c>
      <c r="L136" s="3">
        <v>58</v>
      </c>
      <c r="M136" t="s">
        <v>242</v>
      </c>
      <c r="N136" s="2">
        <v>46283.847245370373</v>
      </c>
      <c r="O136" s="3">
        <v>0</v>
      </c>
      <c r="P136" t="s">
        <v>192</v>
      </c>
      <c r="Q136" s="3">
        <v>927</v>
      </c>
      <c r="R136" s="3" t="str">
        <f>IF(OR(G136="12R",G136="12L"),_xlfn.XLOOKUP(C136,DB!$A$2:$A$222,DB!$B$2:$B$222,""),IF(OR(G136="30L",G136="30R"),_xlfn.XLOOKUP(C136,DB!$A$2:$A$222,DB!$C$2:$C$222,""),""))</f>
        <v>CZM</v>
      </c>
      <c r="S136" s="3">
        <f t="shared" si="2"/>
        <v>20</v>
      </c>
      <c r="T136" s="3" t="str">
        <f>_xlfn.XLOOKUP(C136,DB!$A$2:$A$222,DB!$D$2:$D$222,"")</f>
        <v>Sector 7</v>
      </c>
    </row>
    <row r="137" spans="1:20" x14ac:dyDescent="0.2">
      <c r="A137" t="s">
        <v>493</v>
      </c>
      <c r="B137" t="s">
        <v>18</v>
      </c>
      <c r="C137" t="s">
        <v>467</v>
      </c>
      <c r="D137" t="s">
        <v>65</v>
      </c>
      <c r="E137" t="s">
        <v>1081</v>
      </c>
      <c r="F137" s="2">
        <v>46283.836909722224</v>
      </c>
      <c r="G137" t="s">
        <v>22</v>
      </c>
      <c r="H137" t="s">
        <v>5436</v>
      </c>
      <c r="I137" s="3">
        <v>380</v>
      </c>
      <c r="J137" t="s">
        <v>24</v>
      </c>
      <c r="K137" t="s">
        <v>25</v>
      </c>
      <c r="L137" s="3">
        <v>873</v>
      </c>
      <c r="M137" t="s">
        <v>267</v>
      </c>
      <c r="N137" s="2">
        <v>46283.883240740739</v>
      </c>
      <c r="O137" s="3">
        <v>380</v>
      </c>
      <c r="P137" t="s">
        <v>27</v>
      </c>
      <c r="Q137" s="3">
        <v>190</v>
      </c>
      <c r="R137" s="3" t="str">
        <f>IF(OR(G137="12R",G137="12L"),_xlfn.XLOOKUP(C137,DB!$A$2:$A$222,DB!$B$2:$B$222,""),IF(OR(G137="30L",G137="30R"),_xlfn.XLOOKUP(C137,DB!$A$2:$A$222,DB!$C$2:$C$222,""),""))</f>
        <v>UDGUV</v>
      </c>
      <c r="S137" s="3">
        <f t="shared" si="2"/>
        <v>20</v>
      </c>
      <c r="T137" s="3" t="str">
        <f>_xlfn.XLOOKUP(C137,DB!$A$2:$A$222,DB!$D$2:$D$222,"")</f>
        <v>Sector 2</v>
      </c>
    </row>
    <row r="138" spans="1:20" x14ac:dyDescent="0.2">
      <c r="A138" t="s">
        <v>313</v>
      </c>
      <c r="B138" t="s">
        <v>18</v>
      </c>
      <c r="C138" t="s">
        <v>314</v>
      </c>
      <c r="D138" t="s">
        <v>73</v>
      </c>
      <c r="E138" t="s">
        <v>5437</v>
      </c>
      <c r="F138" s="2">
        <v>46283.837534722225</v>
      </c>
      <c r="G138" t="s">
        <v>22</v>
      </c>
      <c r="H138" t="s">
        <v>5438</v>
      </c>
      <c r="I138" s="3">
        <v>330</v>
      </c>
      <c r="J138" t="s">
        <v>24</v>
      </c>
      <c r="K138" t="s">
        <v>25</v>
      </c>
      <c r="L138" s="3">
        <v>136</v>
      </c>
      <c r="M138" t="s">
        <v>45</v>
      </c>
      <c r="N138" s="2">
        <v>46283.847129629627</v>
      </c>
      <c r="O138" s="3">
        <v>235</v>
      </c>
      <c r="P138" t="s">
        <v>27</v>
      </c>
      <c r="Q138" s="3">
        <v>190</v>
      </c>
      <c r="R138" s="3" t="str">
        <f>IF(OR(G138="12R",G138="12L"),_xlfn.XLOOKUP(C138,DB!$A$2:$A$222,DB!$B$2:$B$222,""),IF(OR(G138="30L",G138="30R"),_xlfn.XLOOKUP(C138,DB!$A$2:$A$222,DB!$C$2:$C$222,""),""))</f>
        <v>ENEBA</v>
      </c>
      <c r="S138" s="3">
        <f t="shared" si="2"/>
        <v>20</v>
      </c>
      <c r="T138" s="3" t="str">
        <f>_xlfn.XLOOKUP(C138,DB!$A$2:$A$222,DB!$D$2:$D$222,"")</f>
        <v>Sector 3</v>
      </c>
    </row>
    <row r="139" spans="1:20" x14ac:dyDescent="0.2">
      <c r="A139" t="s">
        <v>487</v>
      </c>
      <c r="B139" t="s">
        <v>18</v>
      </c>
      <c r="C139" t="s">
        <v>136</v>
      </c>
      <c r="D139" t="s">
        <v>65</v>
      </c>
      <c r="E139" t="s">
        <v>606</v>
      </c>
      <c r="F139" s="2">
        <v>46283.83871527778</v>
      </c>
      <c r="G139" t="s">
        <v>22</v>
      </c>
      <c r="H139" t="s">
        <v>5439</v>
      </c>
      <c r="I139" s="3">
        <v>380</v>
      </c>
      <c r="J139" t="s">
        <v>24</v>
      </c>
      <c r="K139" t="s">
        <v>25</v>
      </c>
      <c r="L139" s="3">
        <v>879</v>
      </c>
      <c r="M139" t="s">
        <v>52</v>
      </c>
      <c r="N139" s="2">
        <v>46283.884571759256</v>
      </c>
      <c r="O139" s="3">
        <v>380</v>
      </c>
      <c r="P139" t="s">
        <v>27</v>
      </c>
      <c r="Q139" s="3">
        <v>190</v>
      </c>
      <c r="R139" s="3" t="str">
        <f>IF(OR(G139="12R",G139="12L"),_xlfn.XLOOKUP(C139,DB!$A$2:$A$222,DB!$B$2:$B$222,""),IF(OR(G139="30L",G139="30R"),_xlfn.XLOOKUP(C139,DB!$A$2:$A$222,DB!$C$2:$C$222,""),""))</f>
        <v>UDGUV</v>
      </c>
      <c r="S139" s="3">
        <f t="shared" si="2"/>
        <v>20</v>
      </c>
      <c r="T139" s="3" t="str">
        <f>_xlfn.XLOOKUP(C139,DB!$A$2:$A$222,DB!$D$2:$D$222,"")</f>
        <v>Sector 2</v>
      </c>
    </row>
    <row r="140" spans="1:20" x14ac:dyDescent="0.2">
      <c r="A140" t="s">
        <v>483</v>
      </c>
      <c r="B140" t="s">
        <v>18</v>
      </c>
      <c r="C140" t="s">
        <v>48</v>
      </c>
      <c r="D140" t="s">
        <v>20</v>
      </c>
      <c r="E140" t="s">
        <v>1289</v>
      </c>
      <c r="F140" s="2">
        <v>46283.842812499999</v>
      </c>
      <c r="G140" t="s">
        <v>22</v>
      </c>
      <c r="H140" t="s">
        <v>5440</v>
      </c>
      <c r="I140" s="3">
        <v>320</v>
      </c>
      <c r="J140" t="s">
        <v>24</v>
      </c>
      <c r="K140" t="s">
        <v>25</v>
      </c>
      <c r="L140" s="3">
        <v>877</v>
      </c>
      <c r="M140" t="s">
        <v>52</v>
      </c>
      <c r="N140" s="2">
        <v>46283.887962962966</v>
      </c>
      <c r="O140" s="3">
        <v>320</v>
      </c>
      <c r="P140" t="s">
        <v>27</v>
      </c>
      <c r="Q140" s="3">
        <v>190</v>
      </c>
      <c r="R140" s="3" t="str">
        <f>IF(OR(G140="12R",G140="12L"),_xlfn.XLOOKUP(C140,DB!$A$2:$A$222,DB!$B$2:$B$222,""),IF(OR(G140="30L",G140="30R"),_xlfn.XLOOKUP(C140,DB!$A$2:$A$222,DB!$C$2:$C$222,""),""))</f>
        <v>UDGUV</v>
      </c>
      <c r="S140" s="3">
        <f t="shared" si="2"/>
        <v>20</v>
      </c>
      <c r="T140" s="3" t="str">
        <f>_xlfn.XLOOKUP(C140,DB!$A$2:$A$222,DB!$D$2:$D$222,"")</f>
        <v>Sector 2</v>
      </c>
    </row>
    <row r="141" spans="1:20" x14ac:dyDescent="0.2">
      <c r="A141" t="s">
        <v>496</v>
      </c>
      <c r="B141" t="s">
        <v>18</v>
      </c>
      <c r="C141" t="s">
        <v>59</v>
      </c>
      <c r="D141" t="s">
        <v>65</v>
      </c>
      <c r="E141" t="s">
        <v>3374</v>
      </c>
      <c r="F141" s="2">
        <v>46283.844606481478</v>
      </c>
      <c r="G141" t="s">
        <v>22</v>
      </c>
      <c r="H141" t="s">
        <v>5441</v>
      </c>
      <c r="I141" s="3">
        <v>360</v>
      </c>
      <c r="J141" t="s">
        <v>24</v>
      </c>
      <c r="K141" t="s">
        <v>25</v>
      </c>
      <c r="L141" s="3">
        <v>921</v>
      </c>
      <c r="M141" t="s">
        <v>52</v>
      </c>
      <c r="N141" s="2">
        <v>46283.893020833333</v>
      </c>
      <c r="O141" s="3">
        <v>360</v>
      </c>
      <c r="P141" t="s">
        <v>27</v>
      </c>
      <c r="Q141" s="3">
        <v>190</v>
      </c>
      <c r="R141" s="3" t="str">
        <f>IF(OR(G141="12R",G141="12L"),_xlfn.XLOOKUP(C141,DB!$A$2:$A$222,DB!$B$2:$B$222,""),IF(OR(G141="30L",G141="30R"),_xlfn.XLOOKUP(C141,DB!$A$2:$A$222,DB!$C$2:$C$222,""),""))</f>
        <v>UDGUV</v>
      </c>
      <c r="S141" s="3">
        <f t="shared" si="2"/>
        <v>20</v>
      </c>
      <c r="T141" s="3" t="str">
        <f>_xlfn.XLOOKUP(C141,DB!$A$2:$A$222,DB!$D$2:$D$222,"")</f>
        <v>Sector 2</v>
      </c>
    </row>
    <row r="142" spans="1:20" x14ac:dyDescent="0.2">
      <c r="A142" t="s">
        <v>503</v>
      </c>
      <c r="B142" t="s">
        <v>18</v>
      </c>
      <c r="C142" t="s">
        <v>182</v>
      </c>
      <c r="D142" t="s">
        <v>165</v>
      </c>
      <c r="E142" t="s">
        <v>1981</v>
      </c>
      <c r="F142" s="2">
        <v>46283.848923611113</v>
      </c>
      <c r="G142" t="s">
        <v>22</v>
      </c>
      <c r="H142" t="s">
        <v>5442</v>
      </c>
      <c r="I142" s="3">
        <v>340</v>
      </c>
      <c r="J142" t="s">
        <v>24</v>
      </c>
      <c r="K142" t="s">
        <v>25</v>
      </c>
      <c r="L142" s="3">
        <v>442</v>
      </c>
      <c r="M142" t="s">
        <v>308</v>
      </c>
      <c r="N142" s="2">
        <v>46283.875578703701</v>
      </c>
      <c r="O142" s="3">
        <v>340</v>
      </c>
      <c r="P142" t="s">
        <v>27</v>
      </c>
      <c r="Q142" s="3">
        <v>40</v>
      </c>
      <c r="R142" s="3" t="str">
        <f>IF(OR(G142="12R",G142="12L"),_xlfn.XLOOKUP(C142,DB!$A$2:$A$222,DB!$B$2:$B$222,""),IF(OR(G142="30L",G142="30R"),_xlfn.XLOOKUP(C142,DB!$A$2:$A$222,DB!$C$2:$C$222,""),""))</f>
        <v>ENEBA</v>
      </c>
      <c r="S142" s="3">
        <f t="shared" si="2"/>
        <v>20</v>
      </c>
      <c r="T142" s="3" t="str">
        <f>_xlfn.XLOOKUP(C142,DB!$A$2:$A$222,DB!$D$2:$D$222,"")</f>
        <v>Sector 3</v>
      </c>
    </row>
    <row r="143" spans="1:20" x14ac:dyDescent="0.2">
      <c r="A143" t="s">
        <v>499</v>
      </c>
      <c r="B143" t="s">
        <v>18</v>
      </c>
      <c r="C143" t="s">
        <v>48</v>
      </c>
      <c r="D143" t="s">
        <v>20</v>
      </c>
      <c r="E143" t="s">
        <v>450</v>
      </c>
      <c r="F143" s="2">
        <v>46283.853182870371</v>
      </c>
      <c r="G143" t="s">
        <v>22</v>
      </c>
      <c r="H143" t="s">
        <v>5443</v>
      </c>
      <c r="I143" s="3">
        <v>340</v>
      </c>
      <c r="J143" t="s">
        <v>24</v>
      </c>
      <c r="K143" t="s">
        <v>25</v>
      </c>
      <c r="L143" s="3">
        <v>876</v>
      </c>
      <c r="M143" t="s">
        <v>52</v>
      </c>
      <c r="N143" s="2">
        <v>46283.899641203701</v>
      </c>
      <c r="O143" s="3">
        <v>340</v>
      </c>
      <c r="P143" t="s">
        <v>27</v>
      </c>
      <c r="Q143" s="3">
        <v>190</v>
      </c>
      <c r="R143" s="3" t="str">
        <f>IF(OR(G143="12R",G143="12L"),_xlfn.XLOOKUP(C143,DB!$A$2:$A$222,DB!$B$2:$B$222,""),IF(OR(G143="30L",G143="30R"),_xlfn.XLOOKUP(C143,DB!$A$2:$A$222,DB!$C$2:$C$222,""),""))</f>
        <v>UDGUV</v>
      </c>
      <c r="S143" s="3">
        <f t="shared" si="2"/>
        <v>20</v>
      </c>
      <c r="T143" s="3" t="str">
        <f>_xlfn.XLOOKUP(C143,DB!$A$2:$A$222,DB!$D$2:$D$222,"")</f>
        <v>Sector 2</v>
      </c>
    </row>
    <row r="144" spans="1:20" x14ac:dyDescent="0.2">
      <c r="A144" t="s">
        <v>3162</v>
      </c>
      <c r="B144" t="s">
        <v>18</v>
      </c>
      <c r="C144" t="s">
        <v>173</v>
      </c>
      <c r="D144" t="s">
        <v>174</v>
      </c>
      <c r="E144" t="s">
        <v>5444</v>
      </c>
      <c r="F144" s="2">
        <v>46283.853842592594</v>
      </c>
      <c r="G144" t="s">
        <v>22</v>
      </c>
      <c r="H144" t="s">
        <v>5445</v>
      </c>
      <c r="I144" s="3">
        <v>340</v>
      </c>
      <c r="J144" t="s">
        <v>24</v>
      </c>
      <c r="K144" t="s">
        <v>25</v>
      </c>
      <c r="L144" s="3">
        <v>644</v>
      </c>
      <c r="M144" t="s">
        <v>5446</v>
      </c>
      <c r="N144" s="2">
        <v>46283.887499999997</v>
      </c>
      <c r="O144" s="3">
        <v>340</v>
      </c>
      <c r="P144" t="s">
        <v>27</v>
      </c>
      <c r="Q144" s="3">
        <v>40</v>
      </c>
      <c r="R144" s="3" t="str">
        <f>IF(OR(G144="12R",G144="12L"),_xlfn.XLOOKUP(C144,DB!$A$2:$A$222,DB!$B$2:$B$222,""),IF(OR(G144="30L",G144="30R"),_xlfn.XLOOKUP(C144,DB!$A$2:$A$222,DB!$C$2:$C$222,""),""))</f>
        <v>ENEBA</v>
      </c>
      <c r="S144" s="3">
        <f t="shared" si="2"/>
        <v>20</v>
      </c>
      <c r="T144" s="3" t="str">
        <f>_xlfn.XLOOKUP(C144,DB!$A$2:$A$222,DB!$D$2:$D$222,"")</f>
        <v>Sector 3</v>
      </c>
    </row>
    <row r="145" spans="1:20" x14ac:dyDescent="0.2">
      <c r="A145" t="s">
        <v>470</v>
      </c>
      <c r="B145" t="s">
        <v>18</v>
      </c>
      <c r="C145" t="s">
        <v>298</v>
      </c>
      <c r="D145" t="s">
        <v>73</v>
      </c>
      <c r="E145" t="s">
        <v>5447</v>
      </c>
      <c r="F145" s="2">
        <v>46283.856736111113</v>
      </c>
      <c r="G145" t="s">
        <v>22</v>
      </c>
      <c r="H145" t="s">
        <v>5448</v>
      </c>
      <c r="I145" s="3">
        <v>350</v>
      </c>
      <c r="J145" t="s">
        <v>24</v>
      </c>
      <c r="K145" t="s">
        <v>25</v>
      </c>
      <c r="L145" s="3">
        <v>136</v>
      </c>
      <c r="M145" t="s">
        <v>45</v>
      </c>
      <c r="N145" s="2">
        <v>46283.866435185184</v>
      </c>
      <c r="O145" s="3">
        <v>214</v>
      </c>
      <c r="P145" t="s">
        <v>27</v>
      </c>
      <c r="Q145" s="3">
        <v>190</v>
      </c>
      <c r="R145" s="3" t="str">
        <f>IF(OR(G145="12R",G145="12L"),_xlfn.XLOOKUP(C145,DB!$A$2:$A$222,DB!$B$2:$B$222,""),IF(OR(G145="30L",G145="30R"),_xlfn.XLOOKUP(C145,DB!$A$2:$A$222,DB!$C$2:$C$222,""),""))</f>
        <v>OMSUK</v>
      </c>
      <c r="S145" s="3">
        <f t="shared" si="2"/>
        <v>20</v>
      </c>
      <c r="T145" s="3" t="str">
        <f>_xlfn.XLOOKUP(C145,DB!$A$2:$A$222,DB!$D$2:$D$222,"")</f>
        <v>Sector 3</v>
      </c>
    </row>
    <row r="146" spans="1:20" x14ac:dyDescent="0.2">
      <c r="A146" t="s">
        <v>895</v>
      </c>
      <c r="B146" t="s">
        <v>18</v>
      </c>
      <c r="C146" t="s">
        <v>896</v>
      </c>
      <c r="D146" t="s">
        <v>65</v>
      </c>
      <c r="E146" t="s">
        <v>1504</v>
      </c>
      <c r="F146" s="2">
        <v>46283.863182870373</v>
      </c>
      <c r="G146" t="s">
        <v>22</v>
      </c>
      <c r="H146" t="s">
        <v>5449</v>
      </c>
      <c r="I146" s="3">
        <v>380</v>
      </c>
      <c r="J146" t="s">
        <v>24</v>
      </c>
      <c r="K146" t="s">
        <v>25</v>
      </c>
      <c r="L146" s="3">
        <v>871</v>
      </c>
      <c r="M146" t="s">
        <v>267</v>
      </c>
      <c r="N146" s="2">
        <v>46283.909710648149</v>
      </c>
      <c r="O146" s="3">
        <v>380</v>
      </c>
      <c r="P146" t="s">
        <v>27</v>
      </c>
      <c r="Q146" s="3">
        <v>190</v>
      </c>
      <c r="R146" s="3" t="str">
        <f>IF(OR(G146="12R",G146="12L"),_xlfn.XLOOKUP(C146,DB!$A$2:$A$222,DB!$B$2:$B$222,""),IF(OR(G146="30L",G146="30R"),_xlfn.XLOOKUP(C146,DB!$A$2:$A$222,DB!$C$2:$C$222,""),""))</f>
        <v>UDGUV</v>
      </c>
      <c r="S146" s="3">
        <f t="shared" si="2"/>
        <v>20</v>
      </c>
      <c r="T146" s="3" t="str">
        <f>_xlfn.XLOOKUP(C146,DB!$A$2:$A$222,DB!$D$2:$D$222,"")</f>
        <v>Sector 2</v>
      </c>
    </row>
    <row r="147" spans="1:20" x14ac:dyDescent="0.2">
      <c r="A147" t="s">
        <v>462</v>
      </c>
      <c r="B147" t="s">
        <v>18</v>
      </c>
      <c r="C147" t="s">
        <v>463</v>
      </c>
      <c r="D147" t="s">
        <v>36</v>
      </c>
      <c r="E147" t="s">
        <v>5450</v>
      </c>
      <c r="F147" s="2">
        <v>46283.864490740743</v>
      </c>
      <c r="G147" t="s">
        <v>22</v>
      </c>
      <c r="H147" t="s">
        <v>1932</v>
      </c>
      <c r="I147" s="3">
        <v>350</v>
      </c>
      <c r="J147" t="s">
        <v>24</v>
      </c>
      <c r="K147" t="s">
        <v>25</v>
      </c>
      <c r="L147" s="3">
        <v>383</v>
      </c>
      <c r="M147" t="s">
        <v>444</v>
      </c>
      <c r="N147" s="2">
        <v>46283.886817129627</v>
      </c>
      <c r="O147" s="3">
        <v>370</v>
      </c>
      <c r="P147" t="s">
        <v>27</v>
      </c>
      <c r="Q147" s="3">
        <v>40</v>
      </c>
      <c r="R147" s="3" t="str">
        <f>IF(OR(G147="12R",G147="12L"),_xlfn.XLOOKUP(C147,DB!$A$2:$A$222,DB!$B$2:$B$222,""),IF(OR(G147="30L",G147="30R"),_xlfn.XLOOKUP(C147,DB!$A$2:$A$222,DB!$C$2:$C$222,""),""))</f>
        <v>OMSUK</v>
      </c>
      <c r="S147" s="3">
        <f t="shared" si="2"/>
        <v>20</v>
      </c>
      <c r="T147" s="3" t="str">
        <f>_xlfn.XLOOKUP(C147,DB!$A$2:$A$222,DB!$D$2:$D$222,"")</f>
        <v>Sector 3</v>
      </c>
    </row>
    <row r="148" spans="1:20" x14ac:dyDescent="0.2">
      <c r="A148" t="s">
        <v>560</v>
      </c>
      <c r="B148" t="s">
        <v>18</v>
      </c>
      <c r="C148" t="s">
        <v>310</v>
      </c>
      <c r="D148" t="s">
        <v>36</v>
      </c>
      <c r="E148" t="s">
        <v>311</v>
      </c>
      <c r="F148" s="2">
        <v>46283.865856481483</v>
      </c>
      <c r="G148" t="s">
        <v>22</v>
      </c>
      <c r="H148" t="s">
        <v>5451</v>
      </c>
      <c r="I148" s="3">
        <v>370</v>
      </c>
      <c r="J148" t="s">
        <v>24</v>
      </c>
      <c r="K148" t="s">
        <v>25</v>
      </c>
      <c r="L148" s="3">
        <v>136</v>
      </c>
      <c r="M148" t="s">
        <v>3132</v>
      </c>
      <c r="N148" s="2">
        <v>46283.875092592592</v>
      </c>
      <c r="O148" s="3">
        <v>253</v>
      </c>
      <c r="P148" t="s">
        <v>27</v>
      </c>
      <c r="Q148" s="3">
        <v>190</v>
      </c>
      <c r="R148" s="3" t="str">
        <f>IF(OR(G148="12R",G148="12L"),_xlfn.XLOOKUP(C148,DB!$A$2:$A$222,DB!$B$2:$B$222,""),IF(OR(G148="30L",G148="30R"),_xlfn.XLOOKUP(C148,DB!$A$2:$A$222,DB!$C$2:$C$222,""),""))</f>
        <v>NUDAL</v>
      </c>
      <c r="S148" s="3">
        <f t="shared" si="2"/>
        <v>20</v>
      </c>
      <c r="T148" s="3" t="str">
        <f>_xlfn.XLOOKUP(C148,DB!$A$2:$A$222,DB!$D$2:$D$222,"")</f>
        <v>Sector 3</v>
      </c>
    </row>
    <row r="149" spans="1:20" x14ac:dyDescent="0.2">
      <c r="A149" t="s">
        <v>532</v>
      </c>
      <c r="B149" t="s">
        <v>18</v>
      </c>
      <c r="C149" t="s">
        <v>186</v>
      </c>
      <c r="D149" t="s">
        <v>49</v>
      </c>
      <c r="E149" t="s">
        <v>687</v>
      </c>
      <c r="F149" s="2">
        <v>46283.868715277778</v>
      </c>
      <c r="G149" t="s">
        <v>22</v>
      </c>
      <c r="H149" t="s">
        <v>5452</v>
      </c>
      <c r="I149" s="3">
        <v>310</v>
      </c>
      <c r="J149" t="s">
        <v>24</v>
      </c>
      <c r="K149" t="s">
        <v>25</v>
      </c>
      <c r="L149" s="3">
        <v>377</v>
      </c>
      <c r="M149" t="s">
        <v>3430</v>
      </c>
      <c r="N149" s="2">
        <v>46283.889409722222</v>
      </c>
      <c r="O149" s="3">
        <v>310</v>
      </c>
      <c r="P149" t="s">
        <v>27</v>
      </c>
      <c r="Q149" s="3">
        <v>40</v>
      </c>
      <c r="R149" s="3" t="str">
        <f>IF(OR(G149="12R",G149="12L"),_xlfn.XLOOKUP(C149,DB!$A$2:$A$222,DB!$B$2:$B$222,""),IF(OR(G149="30L",G149="30R"),_xlfn.XLOOKUP(C149,DB!$A$2:$A$222,DB!$C$2:$C$222,""),""))</f>
        <v>OMSUK</v>
      </c>
      <c r="S149" s="3">
        <f t="shared" si="2"/>
        <v>20</v>
      </c>
      <c r="T149" s="3" t="str">
        <f>_xlfn.XLOOKUP(C149,DB!$A$2:$A$222,DB!$D$2:$D$222,"")</f>
        <v>Sector 3</v>
      </c>
    </row>
    <row r="150" spans="1:20" x14ac:dyDescent="0.2">
      <c r="A150" t="s">
        <v>1239</v>
      </c>
      <c r="B150" t="s">
        <v>18</v>
      </c>
      <c r="C150" t="s">
        <v>298</v>
      </c>
      <c r="D150" t="s">
        <v>73</v>
      </c>
      <c r="E150" t="s">
        <v>3321</v>
      </c>
      <c r="F150" s="2">
        <v>46283.86990740741</v>
      </c>
      <c r="G150" t="s">
        <v>22</v>
      </c>
      <c r="H150" t="s">
        <v>5453</v>
      </c>
      <c r="I150" s="3">
        <v>350</v>
      </c>
      <c r="J150" t="s">
        <v>24</v>
      </c>
      <c r="K150" t="s">
        <v>25</v>
      </c>
      <c r="L150" s="3">
        <v>136</v>
      </c>
      <c r="M150" t="s">
        <v>45</v>
      </c>
      <c r="N150" s="2">
        <v>46283.879386574074</v>
      </c>
      <c r="O150" s="3">
        <v>214</v>
      </c>
      <c r="P150" t="s">
        <v>27</v>
      </c>
      <c r="Q150" s="3">
        <v>190</v>
      </c>
      <c r="R150" s="3" t="str">
        <f>IF(OR(G150="12R",G150="12L"),_xlfn.XLOOKUP(C150,DB!$A$2:$A$222,DB!$B$2:$B$222,""),IF(OR(G150="30L",G150="30R"),_xlfn.XLOOKUP(C150,DB!$A$2:$A$222,DB!$C$2:$C$222,""),""))</f>
        <v>OMSUK</v>
      </c>
      <c r="S150" s="3">
        <f t="shared" si="2"/>
        <v>20</v>
      </c>
      <c r="T150" s="3" t="str">
        <f>_xlfn.XLOOKUP(C150,DB!$A$2:$A$222,DB!$D$2:$D$222,"")</f>
        <v>Sector 3</v>
      </c>
    </row>
    <row r="151" spans="1:20" x14ac:dyDescent="0.2">
      <c r="A151" t="s">
        <v>395</v>
      </c>
      <c r="B151" t="s">
        <v>18</v>
      </c>
      <c r="C151" t="s">
        <v>396</v>
      </c>
      <c r="D151" t="s">
        <v>155</v>
      </c>
      <c r="E151" t="s">
        <v>327</v>
      </c>
      <c r="F151" s="2">
        <v>46283.870740740742</v>
      </c>
      <c r="G151" t="s">
        <v>22</v>
      </c>
      <c r="H151" t="s">
        <v>5454</v>
      </c>
      <c r="I151" s="3">
        <v>400</v>
      </c>
      <c r="J151" t="s">
        <v>24</v>
      </c>
      <c r="K151" t="s">
        <v>25</v>
      </c>
      <c r="L151" s="3">
        <v>636</v>
      </c>
      <c r="M151" t="s">
        <v>168</v>
      </c>
      <c r="N151" s="2">
        <v>46283.904409722221</v>
      </c>
      <c r="O151" s="3">
        <v>400</v>
      </c>
      <c r="P151" t="s">
        <v>27</v>
      </c>
      <c r="Q151" s="3">
        <v>190</v>
      </c>
      <c r="R151" s="3" t="str">
        <f>IF(OR(G151="12R",G151="12L"),_xlfn.XLOOKUP(C151,DB!$A$2:$A$222,DB!$B$2:$B$222,""),IF(OR(G151="30L",G151="30R"),_xlfn.XLOOKUP(C151,DB!$A$2:$A$222,DB!$C$2:$C$222,""),""))</f>
        <v>UDGUV</v>
      </c>
      <c r="S151" s="3">
        <f t="shared" si="2"/>
        <v>20</v>
      </c>
      <c r="T151" s="3" t="str">
        <f>_xlfn.XLOOKUP(C151,DB!$A$2:$A$222,DB!$D$2:$D$222,"")</f>
        <v>Sector 2</v>
      </c>
    </row>
    <row r="152" spans="1:20" x14ac:dyDescent="0.2">
      <c r="A152" t="s">
        <v>1243</v>
      </c>
      <c r="B152" t="s">
        <v>18</v>
      </c>
      <c r="C152" t="s">
        <v>48</v>
      </c>
      <c r="D152" t="s">
        <v>174</v>
      </c>
      <c r="E152" t="s">
        <v>5455</v>
      </c>
      <c r="F152" s="2">
        <v>46283.873472222222</v>
      </c>
      <c r="G152" t="s">
        <v>22</v>
      </c>
      <c r="H152" t="s">
        <v>5456</v>
      </c>
      <c r="I152" s="3">
        <v>380</v>
      </c>
      <c r="J152" t="s">
        <v>24</v>
      </c>
      <c r="K152" t="s">
        <v>25</v>
      </c>
      <c r="L152" s="3">
        <v>898</v>
      </c>
      <c r="M152" t="s">
        <v>52</v>
      </c>
      <c r="N152" s="2">
        <v>46283.920798611114</v>
      </c>
      <c r="O152" s="3">
        <v>380</v>
      </c>
      <c r="P152" t="s">
        <v>27</v>
      </c>
      <c r="Q152" s="3">
        <v>190</v>
      </c>
      <c r="R152" s="3" t="str">
        <f>IF(OR(G152="12R",G152="12L"),_xlfn.XLOOKUP(C152,DB!$A$2:$A$222,DB!$B$2:$B$222,""),IF(OR(G152="30L",G152="30R"),_xlfn.XLOOKUP(C152,DB!$A$2:$A$222,DB!$C$2:$C$222,""),""))</f>
        <v>UDGUV</v>
      </c>
      <c r="S152" s="3">
        <f t="shared" si="2"/>
        <v>20</v>
      </c>
      <c r="T152" s="3" t="str">
        <f>_xlfn.XLOOKUP(C152,DB!$A$2:$A$222,DB!$D$2:$D$222,"")</f>
        <v>Sector 2</v>
      </c>
    </row>
    <row r="153" spans="1:20" x14ac:dyDescent="0.2">
      <c r="A153" t="s">
        <v>528</v>
      </c>
      <c r="B153" t="s">
        <v>18</v>
      </c>
      <c r="C153" t="s">
        <v>529</v>
      </c>
      <c r="D153" t="s">
        <v>49</v>
      </c>
      <c r="E153" t="s">
        <v>2981</v>
      </c>
      <c r="F153" s="2">
        <v>46283.875613425924</v>
      </c>
      <c r="G153" t="s">
        <v>22</v>
      </c>
      <c r="H153" t="s">
        <v>5457</v>
      </c>
      <c r="I153" s="3">
        <v>320</v>
      </c>
      <c r="J153" t="s">
        <v>24</v>
      </c>
      <c r="K153" t="s">
        <v>25</v>
      </c>
      <c r="L153" s="3">
        <v>377</v>
      </c>
      <c r="M153" t="s">
        <v>444</v>
      </c>
      <c r="N153" s="2">
        <v>46283.897175925929</v>
      </c>
      <c r="O153" s="3">
        <v>320</v>
      </c>
      <c r="P153" t="s">
        <v>27</v>
      </c>
      <c r="Q153" s="3">
        <v>40</v>
      </c>
      <c r="R153" s="3" t="str">
        <f>IF(OR(G153="12R",G153="12L"),_xlfn.XLOOKUP(C153,DB!$A$2:$A$222,DB!$B$2:$B$222,""),IF(OR(G153="30L",G153="30R"),_xlfn.XLOOKUP(C153,DB!$A$2:$A$222,DB!$C$2:$C$222,""),""))</f>
        <v>UDGUV</v>
      </c>
      <c r="S153" s="3">
        <f t="shared" si="2"/>
        <v>21</v>
      </c>
      <c r="T153" s="3" t="str">
        <f>_xlfn.XLOOKUP(C153,DB!$A$2:$A$222,DB!$D$2:$D$222,"")</f>
        <v>Sector 2</v>
      </c>
    </row>
    <row r="154" spans="1:20" x14ac:dyDescent="0.2">
      <c r="A154" t="s">
        <v>1261</v>
      </c>
      <c r="B154" t="s">
        <v>18</v>
      </c>
      <c r="C154" t="s">
        <v>529</v>
      </c>
      <c r="D154" t="s">
        <v>174</v>
      </c>
      <c r="E154" t="s">
        <v>5458</v>
      </c>
      <c r="F154" s="2">
        <v>46283.879143518519</v>
      </c>
      <c r="G154" t="s">
        <v>22</v>
      </c>
      <c r="H154" t="s">
        <v>5459</v>
      </c>
      <c r="I154" s="3">
        <v>300</v>
      </c>
      <c r="J154" t="s">
        <v>24</v>
      </c>
      <c r="K154" t="s">
        <v>25</v>
      </c>
      <c r="L154" s="3">
        <v>650</v>
      </c>
      <c r="M154" t="s">
        <v>168</v>
      </c>
      <c r="N154" s="2">
        <v>46283.912083333336</v>
      </c>
      <c r="O154" s="3">
        <v>300</v>
      </c>
      <c r="P154" t="s">
        <v>27</v>
      </c>
      <c r="Q154" s="3">
        <v>40</v>
      </c>
      <c r="R154" s="3" t="str">
        <f>IF(OR(G154="12R",G154="12L"),_xlfn.XLOOKUP(C154,DB!$A$2:$A$222,DB!$B$2:$B$222,""),IF(OR(G154="30L",G154="30R"),_xlfn.XLOOKUP(C154,DB!$A$2:$A$222,DB!$C$2:$C$222,""),""))</f>
        <v>UDGUV</v>
      </c>
      <c r="S154" s="3">
        <f t="shared" si="2"/>
        <v>21</v>
      </c>
      <c r="T154" s="3" t="str">
        <f>_xlfn.XLOOKUP(C154,DB!$A$2:$A$222,DB!$D$2:$D$222,"")</f>
        <v>Sector 2</v>
      </c>
    </row>
    <row r="155" spans="1:20" x14ac:dyDescent="0.2">
      <c r="A155" t="s">
        <v>535</v>
      </c>
      <c r="B155" t="s">
        <v>18</v>
      </c>
      <c r="C155" t="s">
        <v>173</v>
      </c>
      <c r="D155" t="s">
        <v>20</v>
      </c>
      <c r="E155" t="s">
        <v>5460</v>
      </c>
      <c r="F155" s="2">
        <v>46283.881006944444</v>
      </c>
      <c r="G155" t="s">
        <v>22</v>
      </c>
      <c r="H155" t="s">
        <v>5461</v>
      </c>
      <c r="I155" s="3">
        <v>320</v>
      </c>
      <c r="J155" t="s">
        <v>24</v>
      </c>
      <c r="K155" t="s">
        <v>25</v>
      </c>
      <c r="L155" s="3">
        <v>676</v>
      </c>
      <c r="M155" t="s">
        <v>168</v>
      </c>
      <c r="N155" s="2">
        <v>46283.920810185184</v>
      </c>
      <c r="O155" s="3">
        <v>320</v>
      </c>
      <c r="P155" t="s">
        <v>27</v>
      </c>
      <c r="Q155" s="3">
        <v>40</v>
      </c>
      <c r="R155" s="3" t="str">
        <f>IF(OR(G155="12R",G155="12L"),_xlfn.XLOOKUP(C155,DB!$A$2:$A$222,DB!$B$2:$B$222,""),IF(OR(G155="30L",G155="30R"),_xlfn.XLOOKUP(C155,DB!$A$2:$A$222,DB!$C$2:$C$222,""),""))</f>
        <v>ENEBA</v>
      </c>
      <c r="S155" s="3">
        <f t="shared" si="2"/>
        <v>21</v>
      </c>
      <c r="T155" s="3" t="str">
        <f>_xlfn.XLOOKUP(C155,DB!$A$2:$A$222,DB!$D$2:$D$222,"")</f>
        <v>Sector 3</v>
      </c>
    </row>
    <row r="156" spans="1:20" x14ac:dyDescent="0.2">
      <c r="A156" t="s">
        <v>550</v>
      </c>
      <c r="B156" t="s">
        <v>18</v>
      </c>
      <c r="C156" t="s">
        <v>551</v>
      </c>
      <c r="D156" t="s">
        <v>30</v>
      </c>
      <c r="E156" t="s">
        <v>1916</v>
      </c>
      <c r="F156" s="2">
        <v>46283.882627314815</v>
      </c>
      <c r="G156" t="s">
        <v>22</v>
      </c>
      <c r="H156" t="s">
        <v>5462</v>
      </c>
      <c r="I156" s="3">
        <v>360</v>
      </c>
      <c r="J156" t="s">
        <v>24</v>
      </c>
      <c r="K156" t="s">
        <v>25</v>
      </c>
      <c r="L156" s="3">
        <v>749</v>
      </c>
      <c r="M156" t="s">
        <v>5463</v>
      </c>
      <c r="N156" s="2">
        <v>46283.922997685186</v>
      </c>
      <c r="O156" s="3">
        <v>360</v>
      </c>
      <c r="P156" t="s">
        <v>27</v>
      </c>
      <c r="Q156" s="3">
        <v>40</v>
      </c>
      <c r="R156" s="3" t="str">
        <f>IF(OR(G156="12R",G156="12L"),_xlfn.XLOOKUP(C156,DB!$A$2:$A$222,DB!$B$2:$B$222,""),IF(OR(G156="30L",G156="30R"),_xlfn.XLOOKUP(C156,DB!$A$2:$A$222,DB!$C$2:$C$222,""),""))</f>
        <v>OMSUK</v>
      </c>
      <c r="S156" s="3">
        <f t="shared" si="2"/>
        <v>21</v>
      </c>
      <c r="T156" s="3" t="str">
        <f>_xlfn.XLOOKUP(C156,DB!$A$2:$A$222,DB!$D$2:$D$222,"")</f>
        <v>Sector 3</v>
      </c>
    </row>
    <row r="157" spans="1:20" x14ac:dyDescent="0.2">
      <c r="A157" t="s">
        <v>520</v>
      </c>
      <c r="B157" t="s">
        <v>18</v>
      </c>
      <c r="C157" t="s">
        <v>521</v>
      </c>
      <c r="D157" t="s">
        <v>65</v>
      </c>
      <c r="E157" t="s">
        <v>2049</v>
      </c>
      <c r="F157" s="2">
        <v>46283.88449074074</v>
      </c>
      <c r="G157" t="s">
        <v>22</v>
      </c>
      <c r="H157" t="s">
        <v>5464</v>
      </c>
      <c r="I157" s="3">
        <v>370</v>
      </c>
      <c r="J157" t="s">
        <v>24</v>
      </c>
      <c r="K157" t="s">
        <v>25</v>
      </c>
      <c r="L157" s="3">
        <v>219</v>
      </c>
      <c r="M157" t="s">
        <v>68</v>
      </c>
      <c r="N157" s="2">
        <v>46283.898541666669</v>
      </c>
      <c r="O157" s="3">
        <v>322</v>
      </c>
      <c r="P157" t="s">
        <v>27</v>
      </c>
      <c r="Q157" s="3">
        <v>190</v>
      </c>
      <c r="R157" s="3" t="str">
        <f>IF(OR(G157="12R",G157="12L"),_xlfn.XLOOKUP(C157,DB!$A$2:$A$222,DB!$B$2:$B$222,""),IF(OR(G157="30L",G157="30R"),_xlfn.XLOOKUP(C157,DB!$A$2:$A$222,DB!$C$2:$C$222,""),""))</f>
        <v>CZM</v>
      </c>
      <c r="S157" s="3">
        <f t="shared" si="2"/>
        <v>21</v>
      </c>
      <c r="T157" s="3" t="str">
        <f>_xlfn.XLOOKUP(C157,DB!$A$2:$A$222,DB!$D$2:$D$222,"")</f>
        <v>Sector 7</v>
      </c>
    </row>
    <row r="158" spans="1:20" x14ac:dyDescent="0.2">
      <c r="A158" t="s">
        <v>336</v>
      </c>
      <c r="B158" t="s">
        <v>18</v>
      </c>
      <c r="C158" t="s">
        <v>337</v>
      </c>
      <c r="D158" t="s">
        <v>20</v>
      </c>
      <c r="E158" t="s">
        <v>2811</v>
      </c>
      <c r="F158" s="2">
        <v>46283.885196759256</v>
      </c>
      <c r="G158" t="s">
        <v>22</v>
      </c>
      <c r="H158" t="s">
        <v>5465</v>
      </c>
      <c r="I158" s="3">
        <v>360</v>
      </c>
      <c r="J158" t="s">
        <v>24</v>
      </c>
      <c r="K158" t="s">
        <v>25</v>
      </c>
      <c r="L158" s="3">
        <v>892</v>
      </c>
      <c r="M158" t="s">
        <v>52</v>
      </c>
      <c r="N158" s="2">
        <v>46283.932662037034</v>
      </c>
      <c r="O158" s="3">
        <v>360</v>
      </c>
      <c r="P158" t="s">
        <v>27</v>
      </c>
      <c r="Q158" s="3">
        <v>190</v>
      </c>
      <c r="R158" s="3" t="str">
        <f>IF(OR(G158="12R",G158="12L"),_xlfn.XLOOKUP(C158,DB!$A$2:$A$222,DB!$B$2:$B$222,""),IF(OR(G158="30L",G158="30R"),_xlfn.XLOOKUP(C158,DB!$A$2:$A$222,DB!$C$2:$C$222,""),""))</f>
        <v>UDGUV</v>
      </c>
      <c r="S158" s="3">
        <f t="shared" si="2"/>
        <v>21</v>
      </c>
      <c r="T158" s="3" t="str">
        <f>_xlfn.XLOOKUP(C158,DB!$A$2:$A$222,DB!$D$2:$D$222,"")</f>
        <v>Sector 2</v>
      </c>
    </row>
    <row r="159" spans="1:20" x14ac:dyDescent="0.2">
      <c r="A159" t="s">
        <v>542</v>
      </c>
      <c r="B159" t="s">
        <v>18</v>
      </c>
      <c r="C159" t="s">
        <v>543</v>
      </c>
      <c r="D159" t="s">
        <v>165</v>
      </c>
      <c r="E159" t="s">
        <v>5466</v>
      </c>
      <c r="F159" s="2">
        <v>46283.886157407411</v>
      </c>
      <c r="G159" t="s">
        <v>22</v>
      </c>
      <c r="H159" t="s">
        <v>5467</v>
      </c>
      <c r="I159" s="3">
        <v>320</v>
      </c>
      <c r="J159" t="s">
        <v>24</v>
      </c>
      <c r="K159" t="s">
        <v>25</v>
      </c>
      <c r="L159" s="3">
        <v>671</v>
      </c>
      <c r="M159" t="s">
        <v>5468</v>
      </c>
      <c r="N159" s="2">
        <v>46283.92046296296</v>
      </c>
      <c r="O159" s="3">
        <v>300</v>
      </c>
      <c r="P159" t="s">
        <v>27</v>
      </c>
      <c r="Q159" s="3">
        <v>40</v>
      </c>
      <c r="R159" s="3" t="str">
        <f>IF(OR(G159="12R",G159="12L"),_xlfn.XLOOKUP(C159,DB!$A$2:$A$222,DB!$B$2:$B$222,""),IF(OR(G159="30L",G159="30R"),_xlfn.XLOOKUP(C159,DB!$A$2:$A$222,DB!$C$2:$C$222,""),""))</f>
        <v>OMSUK</v>
      </c>
      <c r="S159" s="3">
        <f t="shared" si="2"/>
        <v>21</v>
      </c>
      <c r="T159" s="3" t="str">
        <f>_xlfn.XLOOKUP(C159,DB!$A$2:$A$222,DB!$D$2:$D$222,"")</f>
        <v>Sector 3</v>
      </c>
    </row>
    <row r="160" spans="1:20" x14ac:dyDescent="0.2">
      <c r="A160" t="s">
        <v>3408</v>
      </c>
      <c r="B160" t="s">
        <v>18</v>
      </c>
      <c r="C160" t="s">
        <v>249</v>
      </c>
      <c r="D160" t="s">
        <v>73</v>
      </c>
      <c r="E160" t="s">
        <v>4430</v>
      </c>
      <c r="F160" s="2">
        <v>46283.888310185182</v>
      </c>
      <c r="G160" t="s">
        <v>22</v>
      </c>
      <c r="H160" t="s">
        <v>273</v>
      </c>
      <c r="I160" s="3">
        <v>310</v>
      </c>
      <c r="J160" t="s">
        <v>24</v>
      </c>
      <c r="K160" t="s">
        <v>25</v>
      </c>
      <c r="L160" s="3">
        <v>359</v>
      </c>
      <c r="M160" t="s">
        <v>33</v>
      </c>
      <c r="N160" s="2">
        <v>46283.908715277779</v>
      </c>
      <c r="O160" s="3">
        <v>330</v>
      </c>
      <c r="P160" t="s">
        <v>27</v>
      </c>
      <c r="Q160" s="3">
        <v>40</v>
      </c>
      <c r="R160" s="3" t="str">
        <f>IF(OR(G160="12R",G160="12L"),_xlfn.XLOOKUP(C160,DB!$A$2:$A$222,DB!$B$2:$B$222,""),IF(OR(G160="30L",G160="30R"),_xlfn.XLOOKUP(C160,DB!$A$2:$A$222,DB!$C$2:$C$222,""),""))</f>
        <v>OMSUK</v>
      </c>
      <c r="S160" s="3">
        <f t="shared" si="2"/>
        <v>21</v>
      </c>
      <c r="T160" s="3" t="str">
        <f>_xlfn.XLOOKUP(C160,DB!$A$2:$A$222,DB!$D$2:$D$222,"")</f>
        <v>Sector 3</v>
      </c>
    </row>
    <row r="161" spans="1:20" x14ac:dyDescent="0.2">
      <c r="A161" t="s">
        <v>577</v>
      </c>
      <c r="B161" t="s">
        <v>18</v>
      </c>
      <c r="C161" t="s">
        <v>289</v>
      </c>
      <c r="D161" t="s">
        <v>36</v>
      </c>
      <c r="E161" t="s">
        <v>3690</v>
      </c>
      <c r="F161" s="2">
        <v>46283.894583333335</v>
      </c>
      <c r="G161" t="s">
        <v>22</v>
      </c>
      <c r="H161" t="s">
        <v>5469</v>
      </c>
      <c r="I161" s="3">
        <v>300</v>
      </c>
      <c r="J161" t="s">
        <v>24</v>
      </c>
      <c r="K161" t="s">
        <v>25</v>
      </c>
      <c r="L161" s="3">
        <v>831</v>
      </c>
      <c r="M161" t="s">
        <v>289</v>
      </c>
      <c r="N161" s="2">
        <v>46283.944074074076</v>
      </c>
      <c r="O161" s="3">
        <v>15</v>
      </c>
      <c r="P161" t="s">
        <v>27</v>
      </c>
      <c r="Q161" s="3">
        <v>190</v>
      </c>
      <c r="R161" s="3" t="str">
        <f>IF(OR(G161="12R",G161="12L"),_xlfn.XLOOKUP(C161,DB!$A$2:$A$222,DB!$B$2:$B$222,""),IF(OR(G161="30L",G161="30R"),_xlfn.XLOOKUP(C161,DB!$A$2:$A$222,DB!$C$2:$C$222,""),""))</f>
        <v>UDGUV</v>
      </c>
      <c r="S161" s="3">
        <f t="shared" si="2"/>
        <v>21</v>
      </c>
      <c r="T161" s="3" t="str">
        <f>_xlfn.XLOOKUP(C161,DB!$A$2:$A$222,DB!$D$2:$D$222,"")</f>
        <v>Sector 2</v>
      </c>
    </row>
    <row r="162" spans="1:20" x14ac:dyDescent="0.2">
      <c r="A162" t="s">
        <v>1249</v>
      </c>
      <c r="B162" t="s">
        <v>18</v>
      </c>
      <c r="C162" t="s">
        <v>19</v>
      </c>
      <c r="D162" t="s">
        <v>36</v>
      </c>
      <c r="E162" t="s">
        <v>860</v>
      </c>
      <c r="F162" s="2">
        <v>46283.895972222221</v>
      </c>
      <c r="G162" t="s">
        <v>22</v>
      </c>
      <c r="H162" t="s">
        <v>5470</v>
      </c>
      <c r="I162" s="3">
        <v>360</v>
      </c>
      <c r="J162" t="s">
        <v>24</v>
      </c>
      <c r="K162" t="s">
        <v>25</v>
      </c>
      <c r="L162" s="3">
        <v>910</v>
      </c>
      <c r="M162" t="s">
        <v>267</v>
      </c>
      <c r="N162" s="2">
        <v>46283.943773148145</v>
      </c>
      <c r="O162" s="3">
        <v>360</v>
      </c>
      <c r="P162" t="s">
        <v>27</v>
      </c>
      <c r="Q162" s="3">
        <v>190</v>
      </c>
      <c r="R162" s="3" t="str">
        <f>IF(OR(G162="12R",G162="12L"),_xlfn.XLOOKUP(C162,DB!$A$2:$A$222,DB!$B$2:$B$222,""),IF(OR(G162="30L",G162="30R"),_xlfn.XLOOKUP(C162,DB!$A$2:$A$222,DB!$C$2:$C$222,""),""))</f>
        <v>UDGUV</v>
      </c>
      <c r="S162" s="3">
        <f t="shared" si="2"/>
        <v>21</v>
      </c>
      <c r="T162" s="3" t="str">
        <f>_xlfn.XLOOKUP(C162,DB!$A$2:$A$222,DB!$D$2:$D$222,"")</f>
        <v>Sector 2</v>
      </c>
    </row>
    <row r="163" spans="1:20" x14ac:dyDescent="0.2">
      <c r="A163" t="s">
        <v>566</v>
      </c>
      <c r="B163" t="s">
        <v>18</v>
      </c>
      <c r="C163" t="s">
        <v>19</v>
      </c>
      <c r="D163" t="s">
        <v>65</v>
      </c>
      <c r="E163" t="s">
        <v>5471</v>
      </c>
      <c r="F163" s="2">
        <v>46283.900775462964</v>
      </c>
      <c r="G163" t="s">
        <v>22</v>
      </c>
      <c r="H163" t="s">
        <v>5472</v>
      </c>
      <c r="I163" s="3">
        <v>380</v>
      </c>
      <c r="J163" t="s">
        <v>24</v>
      </c>
      <c r="K163" t="s">
        <v>25</v>
      </c>
      <c r="L163" s="3">
        <v>874</v>
      </c>
      <c r="M163" t="s">
        <v>26</v>
      </c>
      <c r="N163" s="2">
        <v>46283.946145833332</v>
      </c>
      <c r="O163" s="3">
        <v>380</v>
      </c>
      <c r="P163" t="s">
        <v>27</v>
      </c>
      <c r="Q163" s="3">
        <v>190</v>
      </c>
      <c r="R163" s="3" t="str">
        <f>IF(OR(G163="12R",G163="12L"),_xlfn.XLOOKUP(C163,DB!$A$2:$A$222,DB!$B$2:$B$222,""),IF(OR(G163="30L",G163="30R"),_xlfn.XLOOKUP(C163,DB!$A$2:$A$222,DB!$C$2:$C$222,""),""))</f>
        <v>UDGUV</v>
      </c>
      <c r="S163" s="3">
        <f t="shared" si="2"/>
        <v>21</v>
      </c>
      <c r="T163" s="3" t="str">
        <f>_xlfn.XLOOKUP(C163,DB!$A$2:$A$222,DB!$D$2:$D$222,"")</f>
        <v>Sector 2</v>
      </c>
    </row>
    <row r="164" spans="1:20" x14ac:dyDescent="0.2">
      <c r="A164" t="s">
        <v>569</v>
      </c>
      <c r="B164" t="s">
        <v>18</v>
      </c>
      <c r="C164" t="s">
        <v>154</v>
      </c>
      <c r="D164" t="s">
        <v>30</v>
      </c>
      <c r="E164" t="s">
        <v>2916</v>
      </c>
      <c r="F164" s="2">
        <v>46283.90152777778</v>
      </c>
      <c r="G164" t="s">
        <v>22</v>
      </c>
      <c r="H164" t="s">
        <v>1401</v>
      </c>
      <c r="I164" s="3">
        <v>350</v>
      </c>
      <c r="J164" t="s">
        <v>24</v>
      </c>
      <c r="K164" t="s">
        <v>25</v>
      </c>
      <c r="L164" s="3">
        <v>153</v>
      </c>
      <c r="M164" t="s">
        <v>158</v>
      </c>
      <c r="N164" s="2">
        <v>46283.912395833337</v>
      </c>
      <c r="O164" s="3">
        <v>257</v>
      </c>
      <c r="P164" t="s">
        <v>27</v>
      </c>
      <c r="Q164" s="3">
        <v>190</v>
      </c>
      <c r="R164" s="3" t="str">
        <f>IF(OR(G164="12R",G164="12L"),_xlfn.XLOOKUP(C164,DB!$A$2:$A$222,DB!$B$2:$B$222,""),IF(OR(G164="30L",G164="30R"),_xlfn.XLOOKUP(C164,DB!$A$2:$A$222,DB!$C$2:$C$222,""),""))</f>
        <v>TAKUX</v>
      </c>
      <c r="S164" s="3">
        <f t="shared" si="2"/>
        <v>21</v>
      </c>
      <c r="T164" s="3" t="str">
        <f>_xlfn.XLOOKUP(C164,DB!$A$2:$A$222,DB!$D$2:$D$222,"")</f>
        <v>Sector 7</v>
      </c>
    </row>
    <row r="165" spans="1:20" x14ac:dyDescent="0.2">
      <c r="A165" t="s">
        <v>547</v>
      </c>
      <c r="B165" t="s">
        <v>18</v>
      </c>
      <c r="C165" t="s">
        <v>35</v>
      </c>
      <c r="D165" t="s">
        <v>65</v>
      </c>
      <c r="E165" t="s">
        <v>1220</v>
      </c>
      <c r="F165" s="2">
        <v>46283.905289351853</v>
      </c>
      <c r="G165" t="s">
        <v>22</v>
      </c>
      <c r="H165" t="s">
        <v>5473</v>
      </c>
      <c r="I165" s="3">
        <v>380</v>
      </c>
      <c r="J165" t="s">
        <v>24</v>
      </c>
      <c r="K165" t="s">
        <v>25</v>
      </c>
      <c r="L165" s="3">
        <v>859</v>
      </c>
      <c r="M165" t="s">
        <v>39</v>
      </c>
      <c r="N165" s="2">
        <v>46283.950312499997</v>
      </c>
      <c r="O165" s="3">
        <v>380</v>
      </c>
      <c r="P165" t="s">
        <v>27</v>
      </c>
      <c r="Q165" s="3">
        <v>190</v>
      </c>
      <c r="R165" s="3" t="str">
        <f>IF(OR(G165="12R",G165="12L"),_xlfn.XLOOKUP(C165,DB!$A$2:$A$222,DB!$B$2:$B$222,""),IF(OR(G165="30L",G165="30R"),_xlfn.XLOOKUP(C165,DB!$A$2:$A$222,DB!$C$2:$C$222,""),""))</f>
        <v>UDGUV</v>
      </c>
      <c r="S165" s="3">
        <f t="shared" si="2"/>
        <v>21</v>
      </c>
      <c r="T165" s="3" t="str">
        <f>_xlfn.XLOOKUP(C165,DB!$A$2:$A$222,DB!$D$2:$D$222,"")</f>
        <v>Sector 2</v>
      </c>
    </row>
    <row r="166" spans="1:20" x14ac:dyDescent="0.2">
      <c r="A166" t="s">
        <v>1688</v>
      </c>
      <c r="B166" t="s">
        <v>18</v>
      </c>
      <c r="C166" t="s">
        <v>54</v>
      </c>
      <c r="D166" t="s">
        <v>630</v>
      </c>
      <c r="E166" t="s">
        <v>2687</v>
      </c>
      <c r="F166" s="2">
        <v>46283.906481481485</v>
      </c>
      <c r="G166" t="s">
        <v>22</v>
      </c>
      <c r="H166" t="s">
        <v>5474</v>
      </c>
      <c r="I166" s="3">
        <v>390</v>
      </c>
      <c r="J166" t="s">
        <v>24</v>
      </c>
      <c r="K166" t="s">
        <v>25</v>
      </c>
      <c r="L166" s="3">
        <v>132</v>
      </c>
      <c r="M166" t="s">
        <v>936</v>
      </c>
      <c r="N166" s="2">
        <v>46283.915486111109</v>
      </c>
      <c r="O166" s="3">
        <v>236</v>
      </c>
      <c r="P166" t="s">
        <v>46</v>
      </c>
      <c r="Q166" s="3">
        <v>190</v>
      </c>
      <c r="R166" s="3" t="str">
        <f>IF(OR(G166="12R",G166="12L"),_xlfn.XLOOKUP(C166,DB!$A$2:$A$222,DB!$B$2:$B$222,""),IF(OR(G166="30L",G166="30R"),_xlfn.XLOOKUP(C166,DB!$A$2:$A$222,DB!$C$2:$C$222,""),""))</f>
        <v>NUDAL</v>
      </c>
      <c r="S166" s="3">
        <f t="shared" si="2"/>
        <v>21</v>
      </c>
      <c r="T166" s="3" t="str">
        <f>_xlfn.XLOOKUP(C166,DB!$A$2:$A$222,DB!$D$2:$D$222,"")</f>
        <v>Sector 3</v>
      </c>
    </row>
    <row r="167" spans="1:20" x14ac:dyDescent="0.2">
      <c r="A167" t="s">
        <v>580</v>
      </c>
      <c r="B167" t="s">
        <v>18</v>
      </c>
      <c r="C167" t="s">
        <v>136</v>
      </c>
      <c r="D167" t="s">
        <v>20</v>
      </c>
      <c r="E167" t="s">
        <v>484</v>
      </c>
      <c r="F167" s="2">
        <v>46283.907905092594</v>
      </c>
      <c r="G167" t="s">
        <v>22</v>
      </c>
      <c r="H167" t="s">
        <v>5475</v>
      </c>
      <c r="I167" s="3">
        <v>340</v>
      </c>
      <c r="J167" t="s">
        <v>24</v>
      </c>
      <c r="K167" t="s">
        <v>216</v>
      </c>
      <c r="L167" s="3">
        <v>929</v>
      </c>
      <c r="M167" t="s">
        <v>52</v>
      </c>
      <c r="N167" s="2">
        <v>46283.955821759257</v>
      </c>
      <c r="O167" s="3">
        <v>340</v>
      </c>
      <c r="P167" t="s">
        <v>27</v>
      </c>
      <c r="Q167" s="3">
        <v>190</v>
      </c>
      <c r="R167" s="3" t="str">
        <f>IF(OR(G167="12R",G167="12L"),_xlfn.XLOOKUP(C167,DB!$A$2:$A$222,DB!$B$2:$B$222,""),IF(OR(G167="30L",G167="30R"),_xlfn.XLOOKUP(C167,DB!$A$2:$A$222,DB!$C$2:$C$222,""),""))</f>
        <v>UDGUV</v>
      </c>
      <c r="S167" s="3">
        <f t="shared" si="2"/>
        <v>21</v>
      </c>
      <c r="T167" s="3" t="str">
        <f>_xlfn.XLOOKUP(C167,DB!$A$2:$A$222,DB!$D$2:$D$222,"")</f>
        <v>Sector 2</v>
      </c>
    </row>
    <row r="168" spans="1:20" x14ac:dyDescent="0.2">
      <c r="A168" t="s">
        <v>572</v>
      </c>
      <c r="B168" t="s">
        <v>18</v>
      </c>
      <c r="C168" t="s">
        <v>333</v>
      </c>
      <c r="D168" t="s">
        <v>65</v>
      </c>
      <c r="E168" t="s">
        <v>1845</v>
      </c>
      <c r="F168" s="2">
        <v>46283.915960648148</v>
      </c>
      <c r="G168" t="s">
        <v>22</v>
      </c>
      <c r="H168" t="s">
        <v>5476</v>
      </c>
      <c r="I168" s="3">
        <v>390</v>
      </c>
      <c r="J168" t="s">
        <v>24</v>
      </c>
      <c r="K168" t="s">
        <v>25</v>
      </c>
      <c r="L168" s="3">
        <v>150</v>
      </c>
      <c r="M168" t="s">
        <v>158</v>
      </c>
      <c r="N168" s="2">
        <v>46283.925833333335</v>
      </c>
      <c r="O168" s="3">
        <v>294</v>
      </c>
      <c r="P168" t="s">
        <v>27</v>
      </c>
      <c r="Q168" s="3">
        <v>190</v>
      </c>
      <c r="R168" s="3" t="str">
        <f>IF(OR(G168="12R",G168="12L"),_xlfn.XLOOKUP(C168,DB!$A$2:$A$222,DB!$B$2:$B$222,""),IF(OR(G168="30L",G168="30R"),_xlfn.XLOOKUP(C168,DB!$A$2:$A$222,DB!$C$2:$C$222,""),""))</f>
        <v>TAKUX</v>
      </c>
      <c r="S168" s="3">
        <f t="shared" si="2"/>
        <v>21</v>
      </c>
      <c r="T168" s="3" t="str">
        <f>_xlfn.XLOOKUP(C168,DB!$A$2:$A$222,DB!$D$2:$D$222,"")</f>
        <v>Sector 7</v>
      </c>
    </row>
    <row r="169" spans="1:20" x14ac:dyDescent="0.2">
      <c r="A169" t="s">
        <v>5240</v>
      </c>
      <c r="B169" t="s">
        <v>18</v>
      </c>
      <c r="C169" t="s">
        <v>322</v>
      </c>
      <c r="D169" t="s">
        <v>1619</v>
      </c>
      <c r="F169" s="2">
        <v>46283.919930555552</v>
      </c>
      <c r="G169" t="s">
        <v>22</v>
      </c>
      <c r="H169" t="s">
        <v>5477</v>
      </c>
      <c r="I169" s="3">
        <v>220</v>
      </c>
      <c r="J169" t="s">
        <v>24</v>
      </c>
      <c r="K169" t="s">
        <v>62</v>
      </c>
      <c r="L169" s="3">
        <v>929</v>
      </c>
      <c r="M169" t="s">
        <v>39</v>
      </c>
      <c r="N169" s="2">
        <v>46283.977754629632</v>
      </c>
      <c r="O169" s="3">
        <v>220</v>
      </c>
      <c r="P169" t="s">
        <v>27</v>
      </c>
      <c r="Q169" s="3">
        <v>30</v>
      </c>
      <c r="R169" s="3" t="str">
        <f>IF(OR(G169="12R",G169="12L"),_xlfn.XLOOKUP(C169,DB!$A$2:$A$222,DB!$B$2:$B$222,""),IF(OR(G169="30L",G169="30R"),_xlfn.XLOOKUP(C169,DB!$A$2:$A$222,DB!$C$2:$C$222,""),""))</f>
        <v>UDGUV</v>
      </c>
      <c r="S169" s="3">
        <f t="shared" si="2"/>
        <v>22</v>
      </c>
      <c r="T169" s="3" t="str">
        <f>_xlfn.XLOOKUP(C169,DB!$A$2:$A$222,DB!$D$2:$D$222,"")</f>
        <v>Sector 2</v>
      </c>
    </row>
    <row r="170" spans="1:20" x14ac:dyDescent="0.2">
      <c r="A170" t="s">
        <v>921</v>
      </c>
      <c r="B170" t="s">
        <v>18</v>
      </c>
      <c r="C170" t="s">
        <v>318</v>
      </c>
      <c r="D170" t="s">
        <v>30</v>
      </c>
      <c r="E170" t="s">
        <v>3301</v>
      </c>
      <c r="F170" s="2">
        <v>46283.927349537036</v>
      </c>
      <c r="G170" t="s">
        <v>22</v>
      </c>
      <c r="H170" t="s">
        <v>5478</v>
      </c>
      <c r="I170" s="3">
        <v>410</v>
      </c>
      <c r="J170" t="s">
        <v>24</v>
      </c>
      <c r="K170" t="s">
        <v>25</v>
      </c>
      <c r="L170" s="3">
        <v>149</v>
      </c>
      <c r="M170" t="s">
        <v>158</v>
      </c>
      <c r="N170" s="2">
        <v>46283.937777777777</v>
      </c>
      <c r="O170" s="3">
        <v>279</v>
      </c>
      <c r="P170" t="s">
        <v>27</v>
      </c>
      <c r="Q170" s="3">
        <v>190</v>
      </c>
      <c r="R170" s="3" t="str">
        <f>IF(OR(G170="12R",G170="12L"),_xlfn.XLOOKUP(C170,DB!$A$2:$A$222,DB!$B$2:$B$222,""),IF(OR(G170="30L",G170="30R"),_xlfn.XLOOKUP(C170,DB!$A$2:$A$222,DB!$C$2:$C$222,""),""))</f>
        <v>HECAT</v>
      </c>
      <c r="S170" s="3">
        <f t="shared" si="2"/>
        <v>22</v>
      </c>
      <c r="T170" s="3" t="str">
        <f>_xlfn.XLOOKUP(C170,DB!$A$2:$A$222,DB!$D$2:$D$222,"")</f>
        <v>Sector 7</v>
      </c>
    </row>
    <row r="171" spans="1:20" x14ac:dyDescent="0.2">
      <c r="A171" t="s">
        <v>28</v>
      </c>
      <c r="B171" t="s">
        <v>18</v>
      </c>
      <c r="C171" t="s">
        <v>29</v>
      </c>
      <c r="D171" t="s">
        <v>30</v>
      </c>
      <c r="E171" t="s">
        <v>2580</v>
      </c>
      <c r="F171" s="2">
        <v>46283.930254629631</v>
      </c>
      <c r="G171" t="s">
        <v>22</v>
      </c>
      <c r="H171" t="s">
        <v>5479</v>
      </c>
      <c r="I171" s="3">
        <v>360</v>
      </c>
      <c r="J171" t="s">
        <v>24</v>
      </c>
      <c r="K171" t="s">
        <v>25</v>
      </c>
      <c r="L171" s="3">
        <v>383</v>
      </c>
      <c r="M171" t="s">
        <v>444</v>
      </c>
      <c r="N171" s="2">
        <v>46283.952499999999</v>
      </c>
      <c r="O171" s="3">
        <v>360</v>
      </c>
      <c r="P171" t="s">
        <v>27</v>
      </c>
      <c r="Q171" s="3">
        <v>40</v>
      </c>
      <c r="R171" s="3" t="str">
        <f>IF(OR(G171="12R",G171="12L"),_xlfn.XLOOKUP(C171,DB!$A$2:$A$222,DB!$B$2:$B$222,""),IF(OR(G171="30L",G171="30R"),_xlfn.XLOOKUP(C171,DB!$A$2:$A$222,DB!$C$2:$C$222,""),""))</f>
        <v>OMSUK</v>
      </c>
      <c r="S171" s="3">
        <f t="shared" si="2"/>
        <v>22</v>
      </c>
      <c r="T171" s="3" t="str">
        <f>_xlfn.XLOOKUP(C171,DB!$A$2:$A$222,DB!$D$2:$D$222,"")</f>
        <v>Sector 3</v>
      </c>
    </row>
    <row r="172" spans="1:20" x14ac:dyDescent="0.2">
      <c r="A172" t="s">
        <v>1621</v>
      </c>
      <c r="B172" t="s">
        <v>18</v>
      </c>
      <c r="C172" t="s">
        <v>35</v>
      </c>
      <c r="D172" t="s">
        <v>73</v>
      </c>
      <c r="E172" t="s">
        <v>132</v>
      </c>
      <c r="F172" s="2">
        <v>46283.935243055559</v>
      </c>
      <c r="G172" t="s">
        <v>22</v>
      </c>
      <c r="H172" t="s">
        <v>5480</v>
      </c>
      <c r="I172" s="3">
        <v>340</v>
      </c>
      <c r="J172" t="s">
        <v>24</v>
      </c>
      <c r="K172" t="s">
        <v>25</v>
      </c>
      <c r="L172" s="3">
        <v>873</v>
      </c>
      <c r="M172" t="s">
        <v>39</v>
      </c>
      <c r="N172" s="2">
        <v>46283.98101851852</v>
      </c>
      <c r="O172" s="3">
        <v>340</v>
      </c>
      <c r="P172" t="s">
        <v>27</v>
      </c>
      <c r="Q172" s="3">
        <v>190</v>
      </c>
      <c r="R172" s="3" t="str">
        <f>IF(OR(G172="12R",G172="12L"),_xlfn.XLOOKUP(C172,DB!$A$2:$A$222,DB!$B$2:$B$222,""),IF(OR(G172="30L",G172="30R"),_xlfn.XLOOKUP(C172,DB!$A$2:$A$222,DB!$C$2:$C$222,""),""))</f>
        <v>UDGUV</v>
      </c>
      <c r="S172" s="3">
        <f t="shared" si="2"/>
        <v>22</v>
      </c>
      <c r="T172" s="3" t="str">
        <f>_xlfn.XLOOKUP(C172,DB!$A$2:$A$222,DB!$D$2:$D$222,"")</f>
        <v>Sector 2</v>
      </c>
    </row>
    <row r="173" spans="1:20" x14ac:dyDescent="0.2">
      <c r="A173" t="s">
        <v>2242</v>
      </c>
      <c r="B173" t="s">
        <v>18</v>
      </c>
      <c r="C173" t="s">
        <v>1581</v>
      </c>
      <c r="D173" t="s">
        <v>2243</v>
      </c>
      <c r="F173" s="2">
        <v>46283.936840277776</v>
      </c>
      <c r="G173" t="s">
        <v>22</v>
      </c>
      <c r="H173" t="s">
        <v>5481</v>
      </c>
      <c r="I173" s="3">
        <v>430</v>
      </c>
      <c r="J173" t="s">
        <v>24</v>
      </c>
      <c r="K173" t="s">
        <v>62</v>
      </c>
      <c r="L173" s="3">
        <v>866</v>
      </c>
      <c r="M173" t="s">
        <v>39</v>
      </c>
      <c r="N173" s="2">
        <v>46283.981354166666</v>
      </c>
      <c r="O173" s="3">
        <v>430</v>
      </c>
      <c r="P173" t="s">
        <v>27</v>
      </c>
      <c r="Q173" s="3">
        <v>30</v>
      </c>
      <c r="R173" s="3" t="str">
        <f>IF(OR(G173="12R",G173="12L"),_xlfn.XLOOKUP(C173,DB!$A$2:$A$222,DB!$B$2:$B$222,""),IF(OR(G173="30L",G173="30R"),_xlfn.XLOOKUP(C173,DB!$A$2:$A$222,DB!$C$2:$C$222,""),""))</f>
        <v>ENEBA</v>
      </c>
      <c r="S173" s="3">
        <f t="shared" si="2"/>
        <v>22</v>
      </c>
      <c r="T173" s="3" t="str">
        <f>_xlfn.XLOOKUP(C173,DB!$A$2:$A$222,DB!$D$2:$D$222,"")</f>
        <v>Sector 3</v>
      </c>
    </row>
    <row r="174" spans="1:20" x14ac:dyDescent="0.2">
      <c r="A174" t="s">
        <v>525</v>
      </c>
      <c r="B174" t="s">
        <v>18</v>
      </c>
      <c r="C174" t="s">
        <v>341</v>
      </c>
      <c r="D174" t="s">
        <v>30</v>
      </c>
      <c r="E174" t="s">
        <v>5482</v>
      </c>
      <c r="F174" s="2">
        <v>46283.938159722224</v>
      </c>
      <c r="G174" t="s">
        <v>22</v>
      </c>
      <c r="H174" t="s">
        <v>5483</v>
      </c>
      <c r="I174" s="3">
        <v>360</v>
      </c>
      <c r="J174" t="s">
        <v>24</v>
      </c>
      <c r="K174" t="s">
        <v>25</v>
      </c>
      <c r="L174" s="3">
        <v>715</v>
      </c>
      <c r="M174" t="s">
        <v>5484</v>
      </c>
      <c r="N174" s="2">
        <v>46283.976030092592</v>
      </c>
      <c r="O174" s="3">
        <v>360</v>
      </c>
      <c r="P174" t="s">
        <v>27</v>
      </c>
      <c r="Q174" s="3">
        <v>40</v>
      </c>
      <c r="R174" s="3" t="str">
        <f>IF(OR(G174="12R",G174="12L"),_xlfn.XLOOKUP(C174,DB!$A$2:$A$222,DB!$B$2:$B$222,""),IF(OR(G174="30L",G174="30R"),_xlfn.XLOOKUP(C174,DB!$A$2:$A$222,DB!$C$2:$C$222,""),""))</f>
        <v>ENEBA</v>
      </c>
      <c r="S174" s="3">
        <f t="shared" si="2"/>
        <v>22</v>
      </c>
      <c r="T174" s="3" t="str">
        <f>_xlfn.XLOOKUP(C174,DB!$A$2:$A$222,DB!$D$2:$D$222,"")</f>
        <v>Sector 3</v>
      </c>
    </row>
    <row r="175" spans="1:20" x14ac:dyDescent="0.2">
      <c r="A175" t="s">
        <v>944</v>
      </c>
      <c r="B175" t="s">
        <v>18</v>
      </c>
      <c r="C175" t="s">
        <v>449</v>
      </c>
      <c r="D175" t="s">
        <v>20</v>
      </c>
      <c r="E175" t="s">
        <v>5485</v>
      </c>
      <c r="F175" s="2">
        <v>46283.941180555557</v>
      </c>
      <c r="G175" t="s">
        <v>22</v>
      </c>
      <c r="H175" t="s">
        <v>5486</v>
      </c>
      <c r="I175" s="3">
        <v>360</v>
      </c>
      <c r="J175" t="s">
        <v>24</v>
      </c>
      <c r="K175" t="s">
        <v>25</v>
      </c>
      <c r="L175" s="3">
        <v>942</v>
      </c>
      <c r="M175" t="s">
        <v>39</v>
      </c>
      <c r="N175" s="2">
        <v>46283.99046296296</v>
      </c>
      <c r="O175" s="3">
        <v>360</v>
      </c>
      <c r="P175" t="s">
        <v>27</v>
      </c>
      <c r="Q175" s="3">
        <v>190</v>
      </c>
      <c r="R175" s="3" t="str">
        <f>IF(OR(G175="12R",G175="12L"),_xlfn.XLOOKUP(C175,DB!$A$2:$A$222,DB!$B$2:$B$222,""),IF(OR(G175="30L",G175="30R"),_xlfn.XLOOKUP(C175,DB!$A$2:$A$222,DB!$C$2:$C$222,""),""))</f>
        <v>UDGUV</v>
      </c>
      <c r="S175" s="3">
        <f t="shared" si="2"/>
        <v>22</v>
      </c>
      <c r="T175" s="3" t="str">
        <f>_xlfn.XLOOKUP(C175,DB!$A$2:$A$222,DB!$D$2:$D$222,"")</f>
        <v>Sector 2</v>
      </c>
    </row>
    <row r="176" spans="1:20" x14ac:dyDescent="0.2">
      <c r="A176" t="s">
        <v>588</v>
      </c>
      <c r="B176" t="s">
        <v>18</v>
      </c>
      <c r="C176" t="s">
        <v>589</v>
      </c>
      <c r="D176" t="s">
        <v>36</v>
      </c>
      <c r="E176" t="s">
        <v>4722</v>
      </c>
      <c r="F176" s="2">
        <v>46283.94699074074</v>
      </c>
      <c r="G176" t="s">
        <v>22</v>
      </c>
      <c r="H176" t="s">
        <v>5487</v>
      </c>
      <c r="I176" s="3">
        <v>360</v>
      </c>
      <c r="J176" t="s">
        <v>24</v>
      </c>
      <c r="K176" t="s">
        <v>25</v>
      </c>
      <c r="L176" s="3">
        <v>867</v>
      </c>
      <c r="M176" t="s">
        <v>1252</v>
      </c>
      <c r="N176" s="2">
        <v>46283.992337962962</v>
      </c>
      <c r="O176" s="3">
        <v>360</v>
      </c>
      <c r="P176" t="s">
        <v>27</v>
      </c>
      <c r="Q176" s="3">
        <v>190</v>
      </c>
      <c r="R176" s="3" t="str">
        <f>IF(OR(G176="12R",G176="12L"),_xlfn.XLOOKUP(C176,DB!$A$2:$A$222,DB!$B$2:$B$222,""),IF(OR(G176="30L",G176="30R"),_xlfn.XLOOKUP(C176,DB!$A$2:$A$222,DB!$C$2:$C$222,""),""))</f>
        <v>UDGUV</v>
      </c>
      <c r="S176" s="3">
        <f t="shared" si="2"/>
        <v>22</v>
      </c>
      <c r="T176" s="3" t="str">
        <f>_xlfn.XLOOKUP(C176,DB!$A$2:$A$222,DB!$D$2:$D$222,"")</f>
        <v>Sector 2</v>
      </c>
    </row>
    <row r="177" spans="1:20" x14ac:dyDescent="0.2">
      <c r="A177" t="s">
        <v>563</v>
      </c>
      <c r="B177" t="s">
        <v>18</v>
      </c>
      <c r="C177" t="s">
        <v>211</v>
      </c>
      <c r="D177" t="s">
        <v>174</v>
      </c>
      <c r="E177" t="s">
        <v>3155</v>
      </c>
      <c r="F177" s="2">
        <v>46283.949120370373</v>
      </c>
      <c r="G177" t="s">
        <v>22</v>
      </c>
      <c r="H177" t="s">
        <v>838</v>
      </c>
      <c r="I177" s="3">
        <v>370</v>
      </c>
      <c r="J177" t="s">
        <v>24</v>
      </c>
      <c r="K177" t="s">
        <v>25</v>
      </c>
      <c r="L177" s="3">
        <v>136</v>
      </c>
      <c r="M177" t="s">
        <v>45</v>
      </c>
      <c r="N177" s="2">
        <v>46283.95820601852</v>
      </c>
      <c r="O177" s="3">
        <v>229</v>
      </c>
      <c r="P177" t="s">
        <v>27</v>
      </c>
      <c r="Q177" s="3">
        <v>190</v>
      </c>
      <c r="R177" s="3" t="str">
        <f>IF(OR(G177="12R",G177="12L"),_xlfn.XLOOKUP(C177,DB!$A$2:$A$222,DB!$B$2:$B$222,""),IF(OR(G177="30L",G177="30R"),_xlfn.XLOOKUP(C177,DB!$A$2:$A$222,DB!$C$2:$C$222,""),""))</f>
        <v>NUDAL</v>
      </c>
      <c r="S177" s="3">
        <f t="shared" si="2"/>
        <v>22</v>
      </c>
      <c r="T177" s="3" t="str">
        <f>_xlfn.XLOOKUP(C177,DB!$A$2:$A$222,DB!$D$2:$D$222,"")</f>
        <v>Sector 3</v>
      </c>
    </row>
    <row r="178" spans="1:20" x14ac:dyDescent="0.2">
      <c r="A178" t="s">
        <v>602</v>
      </c>
      <c r="B178" t="s">
        <v>18</v>
      </c>
      <c r="C178" t="s">
        <v>48</v>
      </c>
      <c r="D178" t="s">
        <v>49</v>
      </c>
      <c r="E178" t="s">
        <v>1171</v>
      </c>
      <c r="F178" s="2">
        <v>46283.950358796297</v>
      </c>
      <c r="G178" t="s">
        <v>22</v>
      </c>
      <c r="H178" t="s">
        <v>5488</v>
      </c>
      <c r="I178" s="3">
        <v>360</v>
      </c>
      <c r="J178" t="s">
        <v>24</v>
      </c>
      <c r="K178" t="s">
        <v>25</v>
      </c>
      <c r="L178" s="3">
        <v>870</v>
      </c>
      <c r="M178" t="s">
        <v>5489</v>
      </c>
      <c r="N178" s="2">
        <v>46283.996018518519</v>
      </c>
      <c r="O178" s="3">
        <v>360</v>
      </c>
      <c r="P178" t="s">
        <v>27</v>
      </c>
      <c r="Q178" s="3">
        <v>190</v>
      </c>
      <c r="R178" s="3" t="str">
        <f>IF(OR(G178="12R",G178="12L"),_xlfn.XLOOKUP(C178,DB!$A$2:$A$222,DB!$B$2:$B$222,""),IF(OR(G178="30L",G178="30R"),_xlfn.XLOOKUP(C178,DB!$A$2:$A$222,DB!$C$2:$C$222,""),""))</f>
        <v>UDGUV</v>
      </c>
      <c r="S178" s="3">
        <f t="shared" si="2"/>
        <v>22</v>
      </c>
      <c r="T178" s="3" t="str">
        <f>_xlfn.XLOOKUP(C178,DB!$A$2:$A$222,DB!$D$2:$D$222,"")</f>
        <v>Sector 2</v>
      </c>
    </row>
    <row r="179" spans="1:20" x14ac:dyDescent="0.2">
      <c r="A179" t="s">
        <v>585</v>
      </c>
      <c r="B179" t="s">
        <v>18</v>
      </c>
      <c r="C179" t="s">
        <v>164</v>
      </c>
      <c r="D179" t="s">
        <v>49</v>
      </c>
      <c r="E179" t="s">
        <v>1276</v>
      </c>
      <c r="F179" s="2">
        <v>46283.951296296298</v>
      </c>
      <c r="G179" t="s">
        <v>22</v>
      </c>
      <c r="H179" t="s">
        <v>5490</v>
      </c>
      <c r="I179" s="3">
        <v>340</v>
      </c>
      <c r="J179" t="s">
        <v>24</v>
      </c>
      <c r="K179" t="s">
        <v>25</v>
      </c>
      <c r="L179" s="3">
        <v>760</v>
      </c>
      <c r="M179" t="s">
        <v>344</v>
      </c>
      <c r="N179" s="2">
        <v>46283.990659722222</v>
      </c>
      <c r="O179" s="3">
        <v>340</v>
      </c>
      <c r="P179" t="s">
        <v>27</v>
      </c>
      <c r="Q179" s="3">
        <v>40</v>
      </c>
      <c r="R179" s="3" t="str">
        <f>IF(OR(G179="12R",G179="12L"),_xlfn.XLOOKUP(C179,DB!$A$2:$A$222,DB!$B$2:$B$222,""),IF(OR(G179="30L",G179="30R"),_xlfn.XLOOKUP(C179,DB!$A$2:$A$222,DB!$C$2:$C$222,""),""))</f>
        <v>ENEBA</v>
      </c>
      <c r="S179" s="3">
        <f t="shared" si="2"/>
        <v>22</v>
      </c>
      <c r="T179" s="3" t="str">
        <f>_xlfn.XLOOKUP(C179,DB!$A$2:$A$222,DB!$D$2:$D$222,"")</f>
        <v>Sector 3</v>
      </c>
    </row>
    <row r="180" spans="1:20" x14ac:dyDescent="0.2">
      <c r="A180" t="s">
        <v>596</v>
      </c>
      <c r="B180" t="s">
        <v>18</v>
      </c>
      <c r="C180" t="s">
        <v>337</v>
      </c>
      <c r="D180" t="s">
        <v>65</v>
      </c>
      <c r="E180" t="s">
        <v>2117</v>
      </c>
      <c r="F180" s="2">
        <v>46283.952453703707</v>
      </c>
      <c r="G180" t="s">
        <v>22</v>
      </c>
      <c r="H180" t="s">
        <v>5491</v>
      </c>
      <c r="I180" s="3">
        <v>380</v>
      </c>
      <c r="J180" t="s">
        <v>24</v>
      </c>
      <c r="K180" t="s">
        <v>25</v>
      </c>
      <c r="L180" s="3">
        <v>868</v>
      </c>
      <c r="M180" t="s">
        <v>668</v>
      </c>
      <c r="N180" s="2">
        <v>46283.997777777775</v>
      </c>
      <c r="O180" s="3">
        <v>380</v>
      </c>
      <c r="P180" t="s">
        <v>27</v>
      </c>
      <c r="Q180" s="3">
        <v>190</v>
      </c>
      <c r="R180" s="3" t="str">
        <f>IF(OR(G180="12R",G180="12L"),_xlfn.XLOOKUP(C180,DB!$A$2:$A$222,DB!$B$2:$B$222,""),IF(OR(G180="30L",G180="30R"),_xlfn.XLOOKUP(C180,DB!$A$2:$A$222,DB!$C$2:$C$222,""),""))</f>
        <v>UDGUV</v>
      </c>
      <c r="S180" s="3">
        <f t="shared" si="2"/>
        <v>22</v>
      </c>
      <c r="T180" s="3" t="str">
        <f>_xlfn.XLOOKUP(C180,DB!$A$2:$A$222,DB!$D$2:$D$222,"")</f>
        <v>Sector 2</v>
      </c>
    </row>
    <row r="181" spans="1:20" x14ac:dyDescent="0.2">
      <c r="A181" t="s">
        <v>594</v>
      </c>
      <c r="B181" t="s">
        <v>18</v>
      </c>
      <c r="C181" t="s">
        <v>35</v>
      </c>
      <c r="D181" t="s">
        <v>65</v>
      </c>
      <c r="E181" t="s">
        <v>148</v>
      </c>
      <c r="F181" s="2">
        <v>46283.956180555557</v>
      </c>
      <c r="G181" t="s">
        <v>22</v>
      </c>
      <c r="H181" t="s">
        <v>5492</v>
      </c>
      <c r="I181" s="3">
        <v>380</v>
      </c>
      <c r="J181" t="s">
        <v>24</v>
      </c>
      <c r="K181" t="s">
        <v>25</v>
      </c>
      <c r="L181" s="3">
        <v>873</v>
      </c>
      <c r="M181" t="s">
        <v>39</v>
      </c>
      <c r="N181" s="2">
        <v>46284.001273148147</v>
      </c>
      <c r="O181" s="3">
        <v>370</v>
      </c>
      <c r="P181" t="s">
        <v>27</v>
      </c>
      <c r="Q181" s="3">
        <v>190</v>
      </c>
      <c r="R181" s="3" t="str">
        <f>IF(OR(G181="12R",G181="12L"),_xlfn.XLOOKUP(C181,DB!$A$2:$A$222,DB!$B$2:$B$222,""),IF(OR(G181="30L",G181="30R"),_xlfn.XLOOKUP(C181,DB!$A$2:$A$222,DB!$C$2:$C$222,""),""))</f>
        <v>UDGUV</v>
      </c>
      <c r="S181" s="3">
        <f t="shared" si="2"/>
        <v>22</v>
      </c>
      <c r="T181" s="3" t="str">
        <f>_xlfn.XLOOKUP(C181,DB!$A$2:$A$222,DB!$D$2:$D$222,"")</f>
        <v>Sector 2</v>
      </c>
    </row>
    <row r="182" spans="1:20" x14ac:dyDescent="0.2">
      <c r="A182" t="s">
        <v>605</v>
      </c>
      <c r="B182" t="s">
        <v>18</v>
      </c>
      <c r="C182" t="s">
        <v>77</v>
      </c>
      <c r="D182" t="s">
        <v>36</v>
      </c>
      <c r="E182" t="s">
        <v>1600</v>
      </c>
      <c r="F182" s="2">
        <v>46283.964814814812</v>
      </c>
      <c r="G182" t="s">
        <v>22</v>
      </c>
      <c r="H182" t="s">
        <v>5493</v>
      </c>
      <c r="I182" s="3">
        <v>380</v>
      </c>
      <c r="J182" t="s">
        <v>24</v>
      </c>
      <c r="K182" t="s">
        <v>25</v>
      </c>
      <c r="L182" s="3">
        <v>863</v>
      </c>
      <c r="M182" t="s">
        <v>267</v>
      </c>
      <c r="N182" s="2">
        <v>46284.011319444442</v>
      </c>
      <c r="O182" s="3">
        <v>380</v>
      </c>
      <c r="P182" t="s">
        <v>27</v>
      </c>
      <c r="Q182" s="3">
        <v>190</v>
      </c>
      <c r="R182" s="3" t="str">
        <f>IF(OR(G182="12R",G182="12L"),_xlfn.XLOOKUP(C182,DB!$A$2:$A$222,DB!$B$2:$B$222,""),IF(OR(G182="30L",G182="30R"),_xlfn.XLOOKUP(C182,DB!$A$2:$A$222,DB!$C$2:$C$222,""),""))</f>
        <v>UDGUV</v>
      </c>
      <c r="S182" s="3">
        <f t="shared" si="2"/>
        <v>23</v>
      </c>
      <c r="T182" s="3" t="str">
        <f>_xlfn.XLOOKUP(C182,DB!$A$2:$A$222,DB!$D$2:$D$222,"")</f>
        <v>Sector 2</v>
      </c>
    </row>
    <row r="183" spans="1:20" x14ac:dyDescent="0.2">
      <c r="A183" t="s">
        <v>611</v>
      </c>
      <c r="B183" t="s">
        <v>18</v>
      </c>
      <c r="C183" t="s">
        <v>333</v>
      </c>
      <c r="D183" t="s">
        <v>36</v>
      </c>
      <c r="E183" t="s">
        <v>3436</v>
      </c>
      <c r="F183" s="2">
        <v>46283.973807870374</v>
      </c>
      <c r="G183" t="s">
        <v>22</v>
      </c>
      <c r="H183" t="s">
        <v>5494</v>
      </c>
      <c r="I183" s="3">
        <v>310</v>
      </c>
      <c r="J183" t="s">
        <v>24</v>
      </c>
      <c r="K183" t="s">
        <v>25</v>
      </c>
      <c r="L183" s="3">
        <v>153</v>
      </c>
      <c r="M183" t="s">
        <v>158</v>
      </c>
      <c r="N183" s="2">
        <v>46283.984201388892</v>
      </c>
      <c r="O183" s="3">
        <v>244</v>
      </c>
      <c r="P183" t="s">
        <v>27</v>
      </c>
      <c r="Q183" s="3">
        <v>190</v>
      </c>
      <c r="R183" s="3" t="str">
        <f>IF(OR(G183="12R",G183="12L"),_xlfn.XLOOKUP(C183,DB!$A$2:$A$222,DB!$B$2:$B$222,""),IF(OR(G183="30L",G183="30R"),_xlfn.XLOOKUP(C183,DB!$A$2:$A$222,DB!$C$2:$C$222,""),""))</f>
        <v>TAKUX</v>
      </c>
      <c r="S183" s="3">
        <f t="shared" si="2"/>
        <v>23</v>
      </c>
      <c r="T183" s="3" t="str">
        <f>_xlfn.XLOOKUP(C183,DB!$A$2:$A$222,DB!$D$2:$D$222,"")</f>
        <v>Sector 7</v>
      </c>
    </row>
    <row r="184" spans="1:20" x14ac:dyDescent="0.2">
      <c r="A184" t="s">
        <v>608</v>
      </c>
      <c r="B184" t="s">
        <v>18</v>
      </c>
      <c r="C184" t="s">
        <v>453</v>
      </c>
      <c r="D184" t="s">
        <v>165</v>
      </c>
      <c r="E184" t="s">
        <v>4955</v>
      </c>
      <c r="F184" s="2">
        <v>46283.975173611114</v>
      </c>
      <c r="G184" t="s">
        <v>22</v>
      </c>
      <c r="H184" t="s">
        <v>5495</v>
      </c>
      <c r="I184" s="3">
        <v>340</v>
      </c>
      <c r="J184" t="s">
        <v>24</v>
      </c>
      <c r="K184" t="s">
        <v>25</v>
      </c>
      <c r="L184" s="3">
        <v>879</v>
      </c>
      <c r="M184" t="s">
        <v>39</v>
      </c>
      <c r="N184" s="2">
        <v>46284.020277777781</v>
      </c>
      <c r="O184" s="3">
        <v>340</v>
      </c>
      <c r="P184" t="s">
        <v>27</v>
      </c>
      <c r="Q184" s="3">
        <v>190</v>
      </c>
      <c r="R184" s="3" t="str">
        <f>IF(OR(G184="12R",G184="12L"),_xlfn.XLOOKUP(C184,DB!$A$2:$A$222,DB!$B$2:$B$222,""),IF(OR(G184="30L",G184="30R"),_xlfn.XLOOKUP(C184,DB!$A$2:$A$222,DB!$C$2:$C$222,""),""))</f>
        <v>UDGUV</v>
      </c>
      <c r="S184" s="3">
        <f t="shared" si="2"/>
        <v>23</v>
      </c>
      <c r="T184" s="3" t="str">
        <f>_xlfn.XLOOKUP(C184,DB!$A$2:$A$222,DB!$D$2:$D$222,"")</f>
        <v>Sector 2</v>
      </c>
    </row>
    <row r="185" spans="1:20" x14ac:dyDescent="0.2">
      <c r="A185" t="s">
        <v>614</v>
      </c>
      <c r="B185" t="s">
        <v>18</v>
      </c>
      <c r="C185" t="s">
        <v>48</v>
      </c>
      <c r="D185" t="s">
        <v>174</v>
      </c>
      <c r="E185" t="s">
        <v>672</v>
      </c>
      <c r="F185" s="2">
        <v>46283.993923611109</v>
      </c>
      <c r="G185" t="s">
        <v>22</v>
      </c>
      <c r="H185" t="s">
        <v>5496</v>
      </c>
      <c r="I185" s="3">
        <v>400</v>
      </c>
      <c r="J185" t="s">
        <v>24</v>
      </c>
      <c r="K185" t="s">
        <v>25</v>
      </c>
      <c r="L185" s="3">
        <v>858</v>
      </c>
      <c r="M185" t="s">
        <v>52</v>
      </c>
      <c r="N185" s="2">
        <v>46284.039305555554</v>
      </c>
      <c r="O185" s="3">
        <v>400</v>
      </c>
      <c r="P185" t="s">
        <v>27</v>
      </c>
      <c r="Q185" s="3">
        <v>190</v>
      </c>
      <c r="R185" s="3" t="str">
        <f>IF(OR(G185="12R",G185="12L"),_xlfn.XLOOKUP(C185,DB!$A$2:$A$222,DB!$B$2:$B$222,""),IF(OR(G185="30L",G185="30R"),_xlfn.XLOOKUP(C185,DB!$A$2:$A$222,DB!$C$2:$C$222,""),""))</f>
        <v>UDGUV</v>
      </c>
      <c r="S185" s="3">
        <f t="shared" si="2"/>
        <v>23</v>
      </c>
      <c r="T185" s="3" t="str">
        <f>_xlfn.XLOOKUP(C185,DB!$A$2:$A$222,DB!$D$2:$D$222,"")</f>
        <v>Sector 2</v>
      </c>
    </row>
    <row r="186" spans="1: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1: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1: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1: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6185</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1</v>
      </c>
      <c r="C227" s="8">
        <f t="shared" si="4"/>
        <v>0</v>
      </c>
      <c r="D227" s="8">
        <f t="shared" si="4"/>
        <v>0</v>
      </c>
      <c r="E227" s="8">
        <f t="shared" si="4"/>
        <v>0</v>
      </c>
      <c r="F227" s="8">
        <f t="shared" si="4"/>
        <v>0</v>
      </c>
      <c r="G227" s="8">
        <f t="shared" si="4"/>
        <v>0</v>
      </c>
      <c r="H227" s="8">
        <f t="shared" si="4"/>
        <v>2</v>
      </c>
      <c r="I227" s="9">
        <f t="shared" ref="I227:I235" si="5">SUM(B227:H227)</f>
        <v>3</v>
      </c>
    </row>
    <row r="228" spans="1:9" x14ac:dyDescent="0.2">
      <c r="A228" s="7">
        <v>15</v>
      </c>
      <c r="B228" s="8">
        <f t="shared" si="4"/>
        <v>1</v>
      </c>
      <c r="C228" s="8">
        <f t="shared" si="4"/>
        <v>0</v>
      </c>
      <c r="D228" s="8">
        <f t="shared" si="4"/>
        <v>0</v>
      </c>
      <c r="E228" s="8">
        <f t="shared" si="4"/>
        <v>1</v>
      </c>
      <c r="F228" s="8">
        <f t="shared" si="4"/>
        <v>1</v>
      </c>
      <c r="G228" s="8">
        <f t="shared" si="4"/>
        <v>0</v>
      </c>
      <c r="H228" s="8">
        <f t="shared" si="4"/>
        <v>7</v>
      </c>
      <c r="I228" s="9">
        <f t="shared" si="5"/>
        <v>10</v>
      </c>
    </row>
    <row r="229" spans="1:9" x14ac:dyDescent="0.2">
      <c r="A229" s="7">
        <v>16</v>
      </c>
      <c r="B229" s="8">
        <f t="shared" si="4"/>
        <v>2</v>
      </c>
      <c r="C229" s="8">
        <f t="shared" si="4"/>
        <v>2</v>
      </c>
      <c r="D229" s="8">
        <f t="shared" si="4"/>
        <v>0</v>
      </c>
      <c r="E229" s="8">
        <f t="shared" si="4"/>
        <v>0</v>
      </c>
      <c r="F229" s="8">
        <f t="shared" si="4"/>
        <v>4</v>
      </c>
      <c r="G229" s="8">
        <f t="shared" si="4"/>
        <v>2</v>
      </c>
      <c r="H229" s="8">
        <f t="shared" si="4"/>
        <v>8</v>
      </c>
      <c r="I229" s="9">
        <f t="shared" si="5"/>
        <v>18</v>
      </c>
    </row>
    <row r="230" spans="1:9" x14ac:dyDescent="0.2">
      <c r="A230" s="7">
        <v>17</v>
      </c>
      <c r="B230" s="8">
        <f t="shared" si="4"/>
        <v>0</v>
      </c>
      <c r="C230" s="8">
        <f t="shared" si="4"/>
        <v>3</v>
      </c>
      <c r="D230" s="8">
        <f t="shared" si="4"/>
        <v>0</v>
      </c>
      <c r="E230" s="8">
        <f t="shared" si="4"/>
        <v>1</v>
      </c>
      <c r="F230" s="8">
        <f t="shared" si="4"/>
        <v>2</v>
      </c>
      <c r="G230" s="8">
        <f t="shared" si="4"/>
        <v>2</v>
      </c>
      <c r="H230" s="8">
        <f t="shared" si="4"/>
        <v>7</v>
      </c>
      <c r="I230" s="9">
        <f t="shared" si="5"/>
        <v>15</v>
      </c>
    </row>
    <row r="231" spans="1:9" x14ac:dyDescent="0.2">
      <c r="A231" s="7">
        <v>18</v>
      </c>
      <c r="B231" s="8">
        <f t="shared" si="4"/>
        <v>1</v>
      </c>
      <c r="C231" s="8">
        <f t="shared" si="4"/>
        <v>5</v>
      </c>
      <c r="D231" s="8">
        <f t="shared" si="4"/>
        <v>0</v>
      </c>
      <c r="E231" s="8">
        <f t="shared" si="4"/>
        <v>0</v>
      </c>
      <c r="F231" s="8">
        <f t="shared" si="4"/>
        <v>8</v>
      </c>
      <c r="G231" s="8">
        <f t="shared" si="4"/>
        <v>1</v>
      </c>
      <c r="H231" s="8">
        <f t="shared" si="4"/>
        <v>6</v>
      </c>
      <c r="I231" s="9">
        <f t="shared" si="5"/>
        <v>21</v>
      </c>
    </row>
    <row r="232" spans="1:9" x14ac:dyDescent="0.2">
      <c r="A232" s="7">
        <v>19</v>
      </c>
      <c r="B232" s="8">
        <f t="shared" si="4"/>
        <v>2</v>
      </c>
      <c r="C232" s="8">
        <f t="shared" si="4"/>
        <v>5</v>
      </c>
      <c r="D232" s="8">
        <f t="shared" si="4"/>
        <v>0</v>
      </c>
      <c r="E232" s="8">
        <f t="shared" si="4"/>
        <v>2</v>
      </c>
      <c r="F232" s="8">
        <f t="shared" si="4"/>
        <v>2</v>
      </c>
      <c r="G232" s="8">
        <f t="shared" si="4"/>
        <v>1</v>
      </c>
      <c r="H232" s="8">
        <f t="shared" si="4"/>
        <v>10</v>
      </c>
      <c r="I232" s="9">
        <f t="shared" si="5"/>
        <v>22</v>
      </c>
    </row>
    <row r="233" spans="1:9" x14ac:dyDescent="0.2">
      <c r="A233" s="7">
        <v>20</v>
      </c>
      <c r="B233" s="8">
        <f t="shared" si="4"/>
        <v>1</v>
      </c>
      <c r="C233" s="8">
        <f t="shared" si="4"/>
        <v>3</v>
      </c>
      <c r="D233" s="8">
        <f t="shared" si="4"/>
        <v>0</v>
      </c>
      <c r="E233" s="8">
        <f t="shared" si="4"/>
        <v>1</v>
      </c>
      <c r="F233" s="8">
        <f t="shared" si="4"/>
        <v>4</v>
      </c>
      <c r="G233" s="8">
        <f t="shared" si="4"/>
        <v>0</v>
      </c>
      <c r="H233" s="8">
        <f t="shared" si="4"/>
        <v>8</v>
      </c>
      <c r="I233" s="9">
        <f t="shared" si="5"/>
        <v>17</v>
      </c>
    </row>
    <row r="234" spans="1:9" x14ac:dyDescent="0.2">
      <c r="A234" s="7">
        <v>21</v>
      </c>
      <c r="B234" s="8">
        <f t="shared" si="4"/>
        <v>1</v>
      </c>
      <c r="C234" s="8">
        <f t="shared" si="4"/>
        <v>1</v>
      </c>
      <c r="D234" s="8">
        <f t="shared" si="4"/>
        <v>0</v>
      </c>
      <c r="E234" s="8">
        <f t="shared" si="4"/>
        <v>1</v>
      </c>
      <c r="F234" s="8">
        <f t="shared" si="4"/>
        <v>3</v>
      </c>
      <c r="G234" s="8">
        <f t="shared" si="4"/>
        <v>2</v>
      </c>
      <c r="H234" s="8">
        <f t="shared" si="4"/>
        <v>8</v>
      </c>
      <c r="I234" s="9">
        <f t="shared" si="5"/>
        <v>16</v>
      </c>
    </row>
    <row r="235" spans="1:9" x14ac:dyDescent="0.2">
      <c r="A235" s="10">
        <v>22</v>
      </c>
      <c r="B235" s="11">
        <f t="shared" si="4"/>
        <v>0</v>
      </c>
      <c r="C235" s="11">
        <f t="shared" si="4"/>
        <v>3</v>
      </c>
      <c r="D235" s="11">
        <f t="shared" si="4"/>
        <v>1</v>
      </c>
      <c r="E235" s="11">
        <f t="shared" si="4"/>
        <v>1</v>
      </c>
      <c r="F235" s="11">
        <f t="shared" si="4"/>
        <v>1</v>
      </c>
      <c r="G235" s="11">
        <f t="shared" si="4"/>
        <v>0</v>
      </c>
      <c r="H235" s="11">
        <f t="shared" si="4"/>
        <v>7</v>
      </c>
      <c r="I235" s="12">
        <f t="shared" si="5"/>
        <v>13</v>
      </c>
    </row>
    <row r="258" spans="1:9" ht="24" x14ac:dyDescent="0.3">
      <c r="A258" s="17" t="s">
        <v>4596</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2</v>
      </c>
      <c r="C263" s="8">
        <f t="shared" si="6"/>
        <v>0</v>
      </c>
      <c r="D263" s="8">
        <f t="shared" si="6"/>
        <v>1</v>
      </c>
      <c r="E263" s="9">
        <f t="shared" ref="E263:E272" si="7">SUM(B263:D263)</f>
        <v>3</v>
      </c>
    </row>
    <row r="264" spans="1:9" x14ac:dyDescent="0.2">
      <c r="A264" s="7">
        <v>15</v>
      </c>
      <c r="B264" s="8">
        <f t="shared" si="6"/>
        <v>7</v>
      </c>
      <c r="C264" s="8">
        <f t="shared" si="6"/>
        <v>2</v>
      </c>
      <c r="D264" s="8">
        <f t="shared" si="6"/>
        <v>1</v>
      </c>
      <c r="E264" s="9">
        <f t="shared" si="7"/>
        <v>10</v>
      </c>
    </row>
    <row r="265" spans="1:9" x14ac:dyDescent="0.2">
      <c r="A265" s="7">
        <v>16</v>
      </c>
      <c r="B265" s="8">
        <f t="shared" si="6"/>
        <v>8</v>
      </c>
      <c r="C265" s="8">
        <f t="shared" si="6"/>
        <v>6</v>
      </c>
      <c r="D265" s="8">
        <f t="shared" si="6"/>
        <v>4</v>
      </c>
      <c r="E265" s="9">
        <f t="shared" si="7"/>
        <v>18</v>
      </c>
    </row>
    <row r="266" spans="1:9" x14ac:dyDescent="0.2">
      <c r="A266" s="7">
        <v>17</v>
      </c>
      <c r="B266" s="8">
        <f t="shared" si="6"/>
        <v>7</v>
      </c>
      <c r="C266" s="8">
        <f t="shared" si="6"/>
        <v>6</v>
      </c>
      <c r="D266" s="8">
        <f t="shared" si="6"/>
        <v>2</v>
      </c>
      <c r="E266" s="9">
        <f t="shared" si="7"/>
        <v>15</v>
      </c>
    </row>
    <row r="267" spans="1:9" x14ac:dyDescent="0.2">
      <c r="A267" s="7">
        <v>18</v>
      </c>
      <c r="B267" s="8">
        <f t="shared" si="6"/>
        <v>6</v>
      </c>
      <c r="C267" s="8">
        <f t="shared" si="6"/>
        <v>13</v>
      </c>
      <c r="D267" s="8">
        <f t="shared" si="6"/>
        <v>2</v>
      </c>
      <c r="E267" s="9">
        <f t="shared" si="7"/>
        <v>21</v>
      </c>
    </row>
    <row r="268" spans="1:9" x14ac:dyDescent="0.2">
      <c r="A268" s="7">
        <v>19</v>
      </c>
      <c r="B268" s="8">
        <f t="shared" si="6"/>
        <v>10</v>
      </c>
      <c r="C268" s="8">
        <f t="shared" si="6"/>
        <v>9</v>
      </c>
      <c r="D268" s="8">
        <f t="shared" si="6"/>
        <v>3</v>
      </c>
      <c r="E268" s="9">
        <f t="shared" si="7"/>
        <v>22</v>
      </c>
    </row>
    <row r="269" spans="1:9" x14ac:dyDescent="0.2">
      <c r="A269" s="7">
        <v>20</v>
      </c>
      <c r="B269" s="8">
        <f t="shared" si="6"/>
        <v>8</v>
      </c>
      <c r="C269" s="8">
        <f t="shared" si="6"/>
        <v>8</v>
      </c>
      <c r="D269" s="8">
        <f t="shared" si="6"/>
        <v>1</v>
      </c>
      <c r="E269" s="9">
        <f t="shared" si="7"/>
        <v>17</v>
      </c>
    </row>
    <row r="270" spans="1:9" x14ac:dyDescent="0.2">
      <c r="A270" s="7">
        <v>21</v>
      </c>
      <c r="B270" s="8">
        <f t="shared" si="6"/>
        <v>8</v>
      </c>
      <c r="C270" s="8">
        <f t="shared" si="6"/>
        <v>5</v>
      </c>
      <c r="D270" s="8">
        <f t="shared" si="6"/>
        <v>3</v>
      </c>
      <c r="E270" s="9">
        <f t="shared" si="7"/>
        <v>16</v>
      </c>
    </row>
    <row r="271" spans="1:9" x14ac:dyDescent="0.2">
      <c r="A271" s="7">
        <v>22</v>
      </c>
      <c r="B271" s="8">
        <f t="shared" si="6"/>
        <v>7</v>
      </c>
      <c r="C271" s="8">
        <f t="shared" si="6"/>
        <v>5</v>
      </c>
      <c r="D271" s="8">
        <f t="shared" si="6"/>
        <v>1</v>
      </c>
      <c r="E271" s="9">
        <f t="shared" si="7"/>
        <v>13</v>
      </c>
    </row>
    <row r="272" spans="1:9" x14ac:dyDescent="0.2">
      <c r="A272" s="10">
        <v>23</v>
      </c>
      <c r="B272" s="11">
        <f t="shared" si="6"/>
        <v>3</v>
      </c>
      <c r="C272" s="11">
        <f t="shared" si="6"/>
        <v>0</v>
      </c>
      <c r="D272" s="11">
        <f t="shared" si="6"/>
        <v>1</v>
      </c>
      <c r="E272" s="12">
        <f t="shared" si="7"/>
        <v>4</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B3380-AFAF-7B4D-87F6-FF7184E2D193}">
  <dimension ref="A1:T285"/>
  <sheetViews>
    <sheetView showGridLines="0" topLeftCell="A229" zoomScale="110" zoomScaleNormal="110" workbookViewId="0">
      <selection activeCell="O279" sqref="O279"/>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4621</v>
      </c>
      <c r="B2" t="s">
        <v>18</v>
      </c>
      <c r="C2" t="s">
        <v>310</v>
      </c>
      <c r="D2" t="s">
        <v>684</v>
      </c>
      <c r="F2" s="2">
        <v>46284.003310185188</v>
      </c>
      <c r="G2" t="s">
        <v>22</v>
      </c>
      <c r="H2" t="s">
        <v>5497</v>
      </c>
      <c r="I2" s="3">
        <v>270</v>
      </c>
      <c r="J2" t="s">
        <v>24</v>
      </c>
      <c r="K2" t="s">
        <v>1195</v>
      </c>
      <c r="L2" s="3">
        <v>346</v>
      </c>
      <c r="M2" t="s">
        <v>2850</v>
      </c>
      <c r="N2" s="2">
        <v>46284.024953703702</v>
      </c>
      <c r="O2" s="3">
        <v>270</v>
      </c>
      <c r="P2" t="s">
        <v>27</v>
      </c>
      <c r="Q2" s="3">
        <v>40</v>
      </c>
      <c r="R2" s="3" t="str">
        <f>IF(OR(G2="12R",G2="12L"),_xlfn.XLOOKUP(C2,DB!$A$2:$A$222,DB!$B$2:$B$222,""),IF(OR(G2="30L",G2="30R"),_xlfn.XLOOKUP(C2,DB!$A$2:$A$222,DB!$C$2:$C$222,""),""))</f>
        <v>NUDAL</v>
      </c>
      <c r="S2" s="3">
        <f>HOUR(F2)</f>
        <v>0</v>
      </c>
      <c r="T2" s="3" t="str">
        <f>_xlfn.XLOOKUP(C2,DB!$A$2:$A$222,DB!$D$2:$D$222,"")</f>
        <v>Sector 3</v>
      </c>
    </row>
    <row r="3" spans="1:20" x14ac:dyDescent="0.2">
      <c r="A3" t="s">
        <v>617</v>
      </c>
      <c r="B3" t="s">
        <v>18</v>
      </c>
      <c r="C3" t="s">
        <v>521</v>
      </c>
      <c r="D3" t="s">
        <v>36</v>
      </c>
      <c r="E3" t="s">
        <v>5498</v>
      </c>
      <c r="F3" s="2">
        <v>46284.005694444444</v>
      </c>
      <c r="G3" t="s">
        <v>22</v>
      </c>
      <c r="H3" t="s">
        <v>5499</v>
      </c>
      <c r="I3" s="3">
        <v>350</v>
      </c>
      <c r="J3" t="s">
        <v>24</v>
      </c>
      <c r="K3" t="s">
        <v>25</v>
      </c>
      <c r="L3" s="3">
        <v>217</v>
      </c>
      <c r="M3" t="s">
        <v>68</v>
      </c>
      <c r="N3" s="2">
        <v>46284.019583333335</v>
      </c>
      <c r="O3" s="3">
        <v>291</v>
      </c>
      <c r="P3" t="s">
        <v>27</v>
      </c>
      <c r="Q3" s="3">
        <v>190</v>
      </c>
      <c r="R3" s="3" t="str">
        <f>IF(OR(G3="12R",G3="12L"),_xlfn.XLOOKUP(C3,DB!$A$2:$A$222,DB!$B$2:$B$222,""),IF(OR(G3="30L",G3="30R"),_xlfn.XLOOKUP(C3,DB!$A$2:$A$222,DB!$C$2:$C$222,""),""))</f>
        <v>CZM</v>
      </c>
      <c r="S3" s="3">
        <f t="shared" ref="S3:S66" si="0">HOUR(F3)</f>
        <v>0</v>
      </c>
      <c r="T3" s="3" t="str">
        <f>_xlfn.XLOOKUP(C3,DB!$A$2:$A$222,DB!$D$2:$D$222,"")</f>
        <v>Sector 7</v>
      </c>
    </row>
    <row r="4" spans="1:20" x14ac:dyDescent="0.2">
      <c r="A4" t="s">
        <v>17</v>
      </c>
      <c r="B4" t="s">
        <v>18</v>
      </c>
      <c r="C4" t="s">
        <v>19</v>
      </c>
      <c r="D4" t="s">
        <v>20</v>
      </c>
      <c r="E4" t="s">
        <v>998</v>
      </c>
      <c r="F4" s="2">
        <v>46284.019097222219</v>
      </c>
      <c r="G4" t="s">
        <v>22</v>
      </c>
      <c r="H4" t="s">
        <v>5500</v>
      </c>
      <c r="I4" s="3">
        <v>340</v>
      </c>
      <c r="J4" t="s">
        <v>24</v>
      </c>
      <c r="K4" t="s">
        <v>25</v>
      </c>
      <c r="L4" s="3">
        <v>892</v>
      </c>
      <c r="M4" t="s">
        <v>26</v>
      </c>
      <c r="N4" s="2">
        <v>46284.068240740744</v>
      </c>
      <c r="O4" s="3">
        <v>320</v>
      </c>
      <c r="P4" t="s">
        <v>27</v>
      </c>
      <c r="Q4" s="3">
        <v>190</v>
      </c>
      <c r="R4" s="3" t="str">
        <f>IF(OR(G4="12R",G4="12L"),_xlfn.XLOOKUP(C4,DB!$A$2:$A$222,DB!$B$2:$B$222,""),IF(OR(G4="30L",G4="30R"),_xlfn.XLOOKUP(C4,DB!$A$2:$A$222,DB!$C$2:$C$222,""),""))</f>
        <v>UDGUV</v>
      </c>
      <c r="S4" s="3">
        <f t="shared" si="0"/>
        <v>0</v>
      </c>
      <c r="T4" s="3" t="str">
        <f>_xlfn.XLOOKUP(C4,DB!$A$2:$A$222,DB!$D$2:$D$222,"")</f>
        <v>Sector 2</v>
      </c>
    </row>
    <row r="5" spans="1:20" x14ac:dyDescent="0.2">
      <c r="A5" t="s">
        <v>575</v>
      </c>
      <c r="B5" t="s">
        <v>18</v>
      </c>
      <c r="C5" t="s">
        <v>95</v>
      </c>
      <c r="D5" t="s">
        <v>73</v>
      </c>
      <c r="E5" t="s">
        <v>2484</v>
      </c>
      <c r="F5" s="2">
        <v>46284.024895833332</v>
      </c>
      <c r="G5" t="s">
        <v>22</v>
      </c>
      <c r="H5" t="s">
        <v>5501</v>
      </c>
      <c r="I5" s="3">
        <v>360</v>
      </c>
      <c r="J5" t="s">
        <v>24</v>
      </c>
      <c r="K5" t="s">
        <v>25</v>
      </c>
      <c r="L5" s="3">
        <v>773</v>
      </c>
      <c r="M5" t="s">
        <v>95</v>
      </c>
      <c r="N5" s="2">
        <v>46284.073159722226</v>
      </c>
      <c r="O5" s="3">
        <v>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34</v>
      </c>
      <c r="B6" t="s">
        <v>18</v>
      </c>
      <c r="C6" t="s">
        <v>35</v>
      </c>
      <c r="D6" t="s">
        <v>65</v>
      </c>
      <c r="E6" t="s">
        <v>863</v>
      </c>
      <c r="F6" s="2">
        <v>46284.030821759261</v>
      </c>
      <c r="G6" t="s">
        <v>22</v>
      </c>
      <c r="H6" t="s">
        <v>5502</v>
      </c>
      <c r="I6" s="3">
        <v>380</v>
      </c>
      <c r="J6" t="s">
        <v>24</v>
      </c>
      <c r="K6" t="s">
        <v>25</v>
      </c>
      <c r="L6" s="3">
        <v>877</v>
      </c>
      <c r="M6" t="s">
        <v>39</v>
      </c>
      <c r="N6" s="2">
        <v>46284.077453703707</v>
      </c>
      <c r="O6" s="3">
        <v>380</v>
      </c>
      <c r="P6" t="s">
        <v>27</v>
      </c>
      <c r="Q6" s="3">
        <v>190</v>
      </c>
      <c r="R6" s="3" t="str">
        <f>IF(OR(G6="12R",G6="12L"),_xlfn.XLOOKUP(C6,DB!$A$2:$A$222,DB!$B$2:$B$222,""),IF(OR(G6="30L",G6="30R"),_xlfn.XLOOKUP(C6,DB!$A$2:$A$222,DB!$C$2:$C$222,""),""))</f>
        <v>UDGUV</v>
      </c>
      <c r="S6" s="3">
        <f t="shared" si="0"/>
        <v>0</v>
      </c>
      <c r="T6" s="3" t="str">
        <f>_xlfn.XLOOKUP(C6,DB!$A$2:$A$222,DB!$D$2:$D$222,"")</f>
        <v>Sector 2</v>
      </c>
    </row>
    <row r="7" spans="1:20" x14ac:dyDescent="0.2">
      <c r="A7" t="s">
        <v>949</v>
      </c>
      <c r="B7" t="s">
        <v>18</v>
      </c>
      <c r="C7" t="s">
        <v>113</v>
      </c>
      <c r="D7" t="s">
        <v>114</v>
      </c>
      <c r="E7" t="s">
        <v>5503</v>
      </c>
      <c r="F7" s="2">
        <v>46284.032534722224</v>
      </c>
      <c r="G7" t="s">
        <v>22</v>
      </c>
      <c r="H7" t="s">
        <v>5504</v>
      </c>
      <c r="I7" s="3">
        <v>350</v>
      </c>
      <c r="J7" t="s">
        <v>24</v>
      </c>
      <c r="K7" t="s">
        <v>25</v>
      </c>
      <c r="L7" s="3">
        <v>136</v>
      </c>
      <c r="M7" t="s">
        <v>45</v>
      </c>
      <c r="N7" s="2">
        <v>46284.043020833335</v>
      </c>
      <c r="O7" s="3">
        <v>216</v>
      </c>
      <c r="P7" t="s">
        <v>46</v>
      </c>
      <c r="Q7" s="3">
        <v>190</v>
      </c>
      <c r="R7" s="3" t="str">
        <f>IF(OR(G7="12R",G7="12L"),_xlfn.XLOOKUP(C7,DB!$A$2:$A$222,DB!$B$2:$B$222,""),IF(OR(G7="30L",G7="30R"),_xlfn.XLOOKUP(C7,DB!$A$2:$A$222,DB!$C$2:$C$222,""),""))</f>
        <v>NUDAL</v>
      </c>
      <c r="S7" s="3">
        <f t="shared" si="0"/>
        <v>0</v>
      </c>
      <c r="T7" s="3" t="str">
        <f>_xlfn.XLOOKUP(C7,DB!$A$2:$A$222,DB!$D$2:$D$222,"")</f>
        <v>Sector 3</v>
      </c>
    </row>
    <row r="8" spans="1:20" x14ac:dyDescent="0.2">
      <c r="A8" t="s">
        <v>53</v>
      </c>
      <c r="B8" t="s">
        <v>18</v>
      </c>
      <c r="C8" t="s">
        <v>54</v>
      </c>
      <c r="D8" t="s">
        <v>55</v>
      </c>
      <c r="E8" t="s">
        <v>2062</v>
      </c>
      <c r="F8" s="2">
        <v>46284.035520833335</v>
      </c>
      <c r="G8" t="s">
        <v>22</v>
      </c>
      <c r="H8" t="s">
        <v>5505</v>
      </c>
      <c r="I8" s="3">
        <v>370</v>
      </c>
      <c r="J8" t="s">
        <v>24</v>
      </c>
      <c r="K8" t="s">
        <v>25</v>
      </c>
      <c r="L8" s="3">
        <v>134</v>
      </c>
      <c r="M8" t="s">
        <v>45</v>
      </c>
      <c r="N8" s="2">
        <v>46284.044965277775</v>
      </c>
      <c r="O8" s="3">
        <v>225</v>
      </c>
      <c r="P8" t="s">
        <v>46</v>
      </c>
      <c r="Q8" s="3">
        <v>190</v>
      </c>
      <c r="R8" s="3" t="str">
        <f>IF(OR(G8="12R",G8="12L"),_xlfn.XLOOKUP(C8,DB!$A$2:$A$222,DB!$B$2:$B$222,""),IF(OR(G8="30L",G8="30R"),_xlfn.XLOOKUP(C8,DB!$A$2:$A$222,DB!$C$2:$C$222,""),""))</f>
        <v>NUDAL</v>
      </c>
      <c r="S8" s="3">
        <f t="shared" si="0"/>
        <v>0</v>
      </c>
      <c r="T8" s="3" t="str">
        <f>_xlfn.XLOOKUP(C8,DB!$A$2:$A$222,DB!$D$2:$D$222,"")</f>
        <v>Sector 3</v>
      </c>
    </row>
    <row r="9" spans="1:20" x14ac:dyDescent="0.2">
      <c r="A9" t="s">
        <v>47</v>
      </c>
      <c r="B9" t="s">
        <v>18</v>
      </c>
      <c r="C9" t="s">
        <v>48</v>
      </c>
      <c r="D9" t="s">
        <v>49</v>
      </c>
      <c r="E9" t="s">
        <v>1766</v>
      </c>
      <c r="F9" s="2">
        <v>46284.044548611113</v>
      </c>
      <c r="G9" t="s">
        <v>22</v>
      </c>
      <c r="H9" t="s">
        <v>5506</v>
      </c>
      <c r="I9" s="3">
        <v>360</v>
      </c>
      <c r="J9" t="s">
        <v>24</v>
      </c>
      <c r="K9" t="s">
        <v>25</v>
      </c>
      <c r="L9" s="3">
        <v>859</v>
      </c>
      <c r="M9" t="s">
        <v>52</v>
      </c>
      <c r="N9" s="2">
        <v>46284.09002314815</v>
      </c>
      <c r="O9" s="3">
        <v>360</v>
      </c>
      <c r="P9" t="s">
        <v>27</v>
      </c>
      <c r="Q9" s="3">
        <v>190</v>
      </c>
      <c r="R9" s="3" t="str">
        <f>IF(OR(G9="12R",G9="12L"),_xlfn.XLOOKUP(C9,DB!$A$2:$A$222,DB!$B$2:$B$222,""),IF(OR(G9="30L",G9="30R"),_xlfn.XLOOKUP(C9,DB!$A$2:$A$222,DB!$C$2:$C$222,""),""))</f>
        <v>UDGUV</v>
      </c>
      <c r="S9" s="3">
        <f t="shared" si="0"/>
        <v>1</v>
      </c>
      <c r="T9" s="3" t="str">
        <f>_xlfn.XLOOKUP(C9,DB!$A$2:$A$222,DB!$D$2:$D$222,"")</f>
        <v>Sector 2</v>
      </c>
    </row>
    <row r="10" spans="1:20" x14ac:dyDescent="0.2">
      <c r="A10" t="s">
        <v>69</v>
      </c>
      <c r="B10" t="s">
        <v>18</v>
      </c>
      <c r="C10" t="s">
        <v>48</v>
      </c>
      <c r="D10" t="s">
        <v>20</v>
      </c>
      <c r="E10" t="s">
        <v>751</v>
      </c>
      <c r="F10" s="2">
        <v>46284.049108796295</v>
      </c>
      <c r="G10" t="s">
        <v>22</v>
      </c>
      <c r="H10" t="s">
        <v>5507</v>
      </c>
      <c r="I10" s="3">
        <v>340</v>
      </c>
      <c r="J10" t="s">
        <v>24</v>
      </c>
      <c r="K10" t="s">
        <v>25</v>
      </c>
      <c r="L10" s="3">
        <v>858</v>
      </c>
      <c r="M10" t="s">
        <v>52</v>
      </c>
      <c r="N10" s="2">
        <v>46284.094837962963</v>
      </c>
      <c r="O10" s="3">
        <v>340</v>
      </c>
      <c r="P10" t="s">
        <v>27</v>
      </c>
      <c r="Q10" s="3">
        <v>190</v>
      </c>
      <c r="R10" s="3" t="str">
        <f>IF(OR(G10="12R",G10="12L"),_xlfn.XLOOKUP(C10,DB!$A$2:$A$222,DB!$B$2:$B$222,""),IF(OR(G10="30L",G10="30R"),_xlfn.XLOOKUP(C10,DB!$A$2:$A$222,DB!$C$2:$C$222,""),""))</f>
        <v>UDGUV</v>
      </c>
      <c r="S10" s="3">
        <f t="shared" si="0"/>
        <v>1</v>
      </c>
      <c r="T10" s="3" t="str">
        <f>_xlfn.XLOOKUP(C10,DB!$A$2:$A$222,DB!$D$2:$D$222,"")</f>
        <v>Sector 2</v>
      </c>
    </row>
    <row r="11" spans="1:20" x14ac:dyDescent="0.2">
      <c r="A11" t="s">
        <v>40</v>
      </c>
      <c r="B11" t="s">
        <v>18</v>
      </c>
      <c r="C11" t="s">
        <v>41</v>
      </c>
      <c r="D11" t="s">
        <v>42</v>
      </c>
      <c r="E11" t="s">
        <v>1352</v>
      </c>
      <c r="F11" s="2">
        <v>46284.053194444445</v>
      </c>
      <c r="G11" t="s">
        <v>22</v>
      </c>
      <c r="H11" t="s">
        <v>5508</v>
      </c>
      <c r="I11" s="3">
        <v>350</v>
      </c>
      <c r="J11" t="s">
        <v>24</v>
      </c>
      <c r="K11" t="s">
        <v>25</v>
      </c>
      <c r="L11" s="3">
        <v>132</v>
      </c>
      <c r="M11" t="s">
        <v>45</v>
      </c>
      <c r="N11" s="2">
        <v>46284.062615740739</v>
      </c>
      <c r="O11" s="3">
        <v>211</v>
      </c>
      <c r="P11" t="s">
        <v>46</v>
      </c>
      <c r="Q11" s="3">
        <v>190</v>
      </c>
      <c r="R11" s="3" t="str">
        <f>IF(OR(G11="12R",G11="12L"),_xlfn.XLOOKUP(C11,DB!$A$2:$A$222,DB!$B$2:$B$222,""),IF(OR(G11="30L",G11="30R"),_xlfn.XLOOKUP(C11,DB!$A$2:$A$222,DB!$C$2:$C$222,""),""))</f>
        <v>NUDAL</v>
      </c>
      <c r="S11" s="3">
        <f t="shared" si="0"/>
        <v>1</v>
      </c>
      <c r="T11" s="3" t="str">
        <f>_xlfn.XLOOKUP(C11,DB!$A$2:$A$222,DB!$D$2:$D$222,"")</f>
        <v>Sector 3</v>
      </c>
    </row>
    <row r="12" spans="1:20" x14ac:dyDescent="0.2">
      <c r="A12" t="s">
        <v>76</v>
      </c>
      <c r="B12" t="s">
        <v>18</v>
      </c>
      <c r="C12" t="s">
        <v>77</v>
      </c>
      <c r="D12" t="s">
        <v>78</v>
      </c>
      <c r="E12" t="s">
        <v>96</v>
      </c>
      <c r="F12" s="2">
        <v>46284.073229166665</v>
      </c>
      <c r="G12" t="s">
        <v>22</v>
      </c>
      <c r="H12" t="s">
        <v>5509</v>
      </c>
      <c r="I12" s="3">
        <v>360</v>
      </c>
      <c r="J12" t="s">
        <v>24</v>
      </c>
      <c r="K12" t="s">
        <v>25</v>
      </c>
      <c r="L12" s="3">
        <v>867</v>
      </c>
      <c r="M12" t="s">
        <v>2395</v>
      </c>
      <c r="N12" s="2">
        <v>46284.118935185186</v>
      </c>
      <c r="O12" s="3">
        <v>360</v>
      </c>
      <c r="P12" t="s">
        <v>27</v>
      </c>
      <c r="Q12" s="3">
        <v>40</v>
      </c>
      <c r="R12" s="3" t="str">
        <f>IF(OR(G12="12R",G12="12L"),_xlfn.XLOOKUP(C12,DB!$A$2:$A$222,DB!$B$2:$B$222,""),IF(OR(G12="30L",G12="30R"),_xlfn.XLOOKUP(C12,DB!$A$2:$A$222,DB!$C$2:$C$222,""),""))</f>
        <v>UDGUV</v>
      </c>
      <c r="S12" s="3">
        <f t="shared" si="0"/>
        <v>1</v>
      </c>
      <c r="T12" s="3" t="str">
        <f>_xlfn.XLOOKUP(C12,DB!$A$2:$A$222,DB!$D$2:$D$222,"")</f>
        <v>Sector 2</v>
      </c>
    </row>
    <row r="13" spans="1:20" x14ac:dyDescent="0.2">
      <c r="A13" t="s">
        <v>642</v>
      </c>
      <c r="B13" t="s">
        <v>18</v>
      </c>
      <c r="C13" t="s">
        <v>41</v>
      </c>
      <c r="D13" t="s">
        <v>630</v>
      </c>
      <c r="E13" t="s">
        <v>1723</v>
      </c>
      <c r="F13" s="2">
        <v>46284.074999999997</v>
      </c>
      <c r="G13" t="s">
        <v>22</v>
      </c>
      <c r="H13" t="s">
        <v>5510</v>
      </c>
      <c r="I13" s="3">
        <v>390</v>
      </c>
      <c r="J13" t="s">
        <v>24</v>
      </c>
      <c r="K13" t="s">
        <v>25</v>
      </c>
      <c r="L13" s="3">
        <v>133</v>
      </c>
      <c r="M13" t="s">
        <v>45</v>
      </c>
      <c r="N13" s="2">
        <v>46284.084814814814</v>
      </c>
      <c r="O13" s="3">
        <v>199</v>
      </c>
      <c r="P13" t="s">
        <v>46</v>
      </c>
      <c r="Q13" s="3">
        <v>190</v>
      </c>
      <c r="R13" s="3" t="str">
        <f>IF(OR(G13="12R",G13="12L"),_xlfn.XLOOKUP(C13,DB!$A$2:$A$222,DB!$B$2:$B$222,""),IF(OR(G13="30L",G13="30R"),_xlfn.XLOOKUP(C13,DB!$A$2:$A$222,DB!$C$2:$C$222,""),""))</f>
        <v>NUDAL</v>
      </c>
      <c r="S13" s="3">
        <f t="shared" si="0"/>
        <v>1</v>
      </c>
      <c r="T13" s="3" t="str">
        <f>_xlfn.XLOOKUP(C13,DB!$A$2:$A$222,DB!$D$2:$D$222,"")</f>
        <v>Sector 3</v>
      </c>
    </row>
    <row r="14" spans="1:20" x14ac:dyDescent="0.2">
      <c r="A14" t="s">
        <v>63</v>
      </c>
      <c r="B14" t="s">
        <v>18</v>
      </c>
      <c r="C14" t="s">
        <v>64</v>
      </c>
      <c r="D14" t="s">
        <v>65</v>
      </c>
      <c r="E14" t="s">
        <v>66</v>
      </c>
      <c r="F14" s="2">
        <v>46284.101574074077</v>
      </c>
      <c r="G14" t="s">
        <v>22</v>
      </c>
      <c r="H14" t="s">
        <v>5511</v>
      </c>
      <c r="I14" s="3">
        <v>370</v>
      </c>
      <c r="J14" t="s">
        <v>24</v>
      </c>
      <c r="K14" t="s">
        <v>25</v>
      </c>
      <c r="L14" s="3">
        <v>187</v>
      </c>
      <c r="M14" t="s">
        <v>5512</v>
      </c>
      <c r="N14" s="2">
        <v>46284.113113425927</v>
      </c>
      <c r="O14" s="3">
        <v>360</v>
      </c>
      <c r="P14" t="s">
        <v>27</v>
      </c>
      <c r="Q14" s="3">
        <v>190</v>
      </c>
      <c r="R14" s="3" t="str">
        <f>IF(OR(G14="12R",G14="12L"),_xlfn.XLOOKUP(C14,DB!$A$2:$A$222,DB!$B$2:$B$222,""),IF(OR(G14="30L",G14="30R"),_xlfn.XLOOKUP(C14,DB!$A$2:$A$222,DB!$C$2:$C$222,""),""))</f>
        <v>CZM</v>
      </c>
      <c r="S14" s="3">
        <f t="shared" si="0"/>
        <v>2</v>
      </c>
      <c r="T14" s="3" t="str">
        <f>_xlfn.XLOOKUP(C14,DB!$A$2:$A$222,DB!$D$2:$D$222,"")</f>
        <v>Sector 7</v>
      </c>
    </row>
    <row r="15" spans="1:20" x14ac:dyDescent="0.2">
      <c r="A15" t="s">
        <v>72</v>
      </c>
      <c r="B15" t="s">
        <v>18</v>
      </c>
      <c r="C15" t="s">
        <v>29</v>
      </c>
      <c r="D15" t="s">
        <v>30</v>
      </c>
      <c r="E15" t="s">
        <v>4826</v>
      </c>
      <c r="F15" s="2">
        <v>46284.105034722219</v>
      </c>
      <c r="G15" t="s">
        <v>22</v>
      </c>
      <c r="H15" t="s">
        <v>5513</v>
      </c>
      <c r="I15" s="3">
        <v>340</v>
      </c>
      <c r="J15" t="s">
        <v>24</v>
      </c>
      <c r="K15" t="s">
        <v>25</v>
      </c>
      <c r="L15" s="3">
        <v>438</v>
      </c>
      <c r="M15" t="s">
        <v>308</v>
      </c>
      <c r="N15" s="2">
        <v>46284.129699074074</v>
      </c>
      <c r="O15" s="3">
        <v>340</v>
      </c>
      <c r="P15" t="s">
        <v>27</v>
      </c>
      <c r="Q15" s="3">
        <v>40</v>
      </c>
      <c r="R15" s="3" t="str">
        <f>IF(OR(G15="12R",G15="12L"),_xlfn.XLOOKUP(C15,DB!$A$2:$A$222,DB!$B$2:$B$222,""),IF(OR(G15="30L",G15="30R"),_xlfn.XLOOKUP(C15,DB!$A$2:$A$222,DB!$C$2:$C$222,""),""))</f>
        <v>OMSUK</v>
      </c>
      <c r="S15" s="3">
        <f t="shared" si="0"/>
        <v>2</v>
      </c>
      <c r="T15" s="3" t="str">
        <f>_xlfn.XLOOKUP(C15,DB!$A$2:$A$222,DB!$D$2:$D$222,"")</f>
        <v>Sector 3</v>
      </c>
    </row>
    <row r="16" spans="1:20" x14ac:dyDescent="0.2">
      <c r="A16" t="s">
        <v>91</v>
      </c>
      <c r="B16" t="s">
        <v>18</v>
      </c>
      <c r="C16" t="s">
        <v>48</v>
      </c>
      <c r="D16" t="s">
        <v>36</v>
      </c>
      <c r="E16" t="s">
        <v>125</v>
      </c>
      <c r="F16" s="2">
        <v>46284.114444444444</v>
      </c>
      <c r="G16" t="s">
        <v>22</v>
      </c>
      <c r="H16" t="s">
        <v>5514</v>
      </c>
      <c r="I16" s="3">
        <v>380</v>
      </c>
      <c r="J16" t="s">
        <v>24</v>
      </c>
      <c r="K16" t="s">
        <v>25</v>
      </c>
      <c r="L16" s="3">
        <v>861</v>
      </c>
      <c r="M16" t="s">
        <v>3094</v>
      </c>
      <c r="N16" s="2">
        <v>46284.160543981481</v>
      </c>
      <c r="O16" s="3">
        <v>380</v>
      </c>
      <c r="P16" t="s">
        <v>27</v>
      </c>
      <c r="Q16" s="3">
        <v>190</v>
      </c>
      <c r="R16" s="3" t="str">
        <f>IF(OR(G16="12R",G16="12L"),_xlfn.XLOOKUP(C16,DB!$A$2:$A$222,DB!$B$2:$B$222,""),IF(OR(G16="30L",G16="30R"),_xlfn.XLOOKUP(C16,DB!$A$2:$A$222,DB!$C$2:$C$222,""),""))</f>
        <v>UDGUV</v>
      </c>
      <c r="S16" s="3">
        <f t="shared" si="0"/>
        <v>2</v>
      </c>
      <c r="T16" s="3" t="str">
        <f>_xlfn.XLOOKUP(C16,DB!$A$2:$A$222,DB!$D$2:$D$222,"")</f>
        <v>Sector 2</v>
      </c>
    </row>
    <row r="17" spans="1:20" x14ac:dyDescent="0.2">
      <c r="A17" t="s">
        <v>102</v>
      </c>
      <c r="B17" t="s">
        <v>18</v>
      </c>
      <c r="C17" t="s">
        <v>48</v>
      </c>
      <c r="D17" t="s">
        <v>20</v>
      </c>
      <c r="E17" t="s">
        <v>2770</v>
      </c>
      <c r="F17" s="2">
        <v>46284.117800925924</v>
      </c>
      <c r="G17" t="s">
        <v>22</v>
      </c>
      <c r="H17" t="s">
        <v>5515</v>
      </c>
      <c r="I17" s="3">
        <v>360</v>
      </c>
      <c r="J17" t="s">
        <v>24</v>
      </c>
      <c r="K17" t="s">
        <v>25</v>
      </c>
      <c r="L17" s="3">
        <v>861</v>
      </c>
      <c r="M17" t="s">
        <v>2116</v>
      </c>
      <c r="N17" s="2">
        <v>46284.163784722223</v>
      </c>
      <c r="O17" s="3">
        <v>360</v>
      </c>
      <c r="P17" t="s">
        <v>27</v>
      </c>
      <c r="Q17" s="3">
        <v>190</v>
      </c>
      <c r="R17" s="3" t="str">
        <f>IF(OR(G17="12R",G17="12L"),_xlfn.XLOOKUP(C17,DB!$A$2:$A$222,DB!$B$2:$B$222,""),IF(OR(G17="30L",G17="30R"),_xlfn.XLOOKUP(C17,DB!$A$2:$A$222,DB!$C$2:$C$222,""),""))</f>
        <v>UDGUV</v>
      </c>
      <c r="S17" s="3">
        <f t="shared" si="0"/>
        <v>2</v>
      </c>
      <c r="T17" s="3" t="str">
        <f>_xlfn.XLOOKUP(C17,DB!$A$2:$A$222,DB!$D$2:$D$222,"")</f>
        <v>Sector 2</v>
      </c>
    </row>
    <row r="18" spans="1:20" x14ac:dyDescent="0.2">
      <c r="A18" t="s">
        <v>1330</v>
      </c>
      <c r="B18" t="s">
        <v>18</v>
      </c>
      <c r="C18" t="s">
        <v>35</v>
      </c>
      <c r="D18" t="s">
        <v>65</v>
      </c>
      <c r="E18" t="s">
        <v>548</v>
      </c>
      <c r="F18" s="2">
        <v>46284.120196759257</v>
      </c>
      <c r="G18" t="s">
        <v>22</v>
      </c>
      <c r="H18" t="s">
        <v>5516</v>
      </c>
      <c r="I18" s="3">
        <v>370</v>
      </c>
      <c r="J18" t="s">
        <v>24</v>
      </c>
      <c r="K18" t="s">
        <v>25</v>
      </c>
      <c r="L18" s="3">
        <v>873</v>
      </c>
      <c r="M18" t="s">
        <v>39</v>
      </c>
      <c r="N18" s="2">
        <v>46284.165925925925</v>
      </c>
      <c r="O18" s="3">
        <v>370</v>
      </c>
      <c r="P18" t="s">
        <v>27</v>
      </c>
      <c r="Q18" s="3">
        <v>190</v>
      </c>
      <c r="R18" s="3" t="str">
        <f>IF(OR(G18="12R",G18="12L"),_xlfn.XLOOKUP(C18,DB!$A$2:$A$222,DB!$B$2:$B$222,""),IF(OR(G18="30L",G18="30R"),_xlfn.XLOOKUP(C18,DB!$A$2:$A$222,DB!$C$2:$C$222,""),""))</f>
        <v>UDGUV</v>
      </c>
      <c r="S18" s="3">
        <f t="shared" si="0"/>
        <v>2</v>
      </c>
      <c r="T18" s="3" t="str">
        <f>_xlfn.XLOOKUP(C18,DB!$A$2:$A$222,DB!$D$2:$D$222,"")</f>
        <v>Sector 2</v>
      </c>
    </row>
    <row r="19" spans="1:20" x14ac:dyDescent="0.2">
      <c r="A19" t="s">
        <v>648</v>
      </c>
      <c r="B19" t="s">
        <v>18</v>
      </c>
      <c r="C19" t="s">
        <v>333</v>
      </c>
      <c r="D19" t="s">
        <v>20</v>
      </c>
      <c r="E19" t="s">
        <v>2811</v>
      </c>
      <c r="F19" s="2">
        <v>46284.139224537037</v>
      </c>
      <c r="G19" t="s">
        <v>2082</v>
      </c>
      <c r="H19" t="s">
        <v>5517</v>
      </c>
      <c r="I19" s="3">
        <v>350</v>
      </c>
      <c r="J19" t="s">
        <v>24</v>
      </c>
      <c r="K19" t="s">
        <v>25</v>
      </c>
      <c r="L19" s="3">
        <v>149</v>
      </c>
      <c r="M19" t="s">
        <v>158</v>
      </c>
      <c r="N19" s="2">
        <v>46284.149305555555</v>
      </c>
      <c r="O19" s="3">
        <v>268</v>
      </c>
      <c r="P19" t="s">
        <v>27</v>
      </c>
      <c r="Q19" s="3">
        <v>190</v>
      </c>
      <c r="R19" s="3" t="str">
        <f>IF(OR(G19="12R",G19="12L"),_xlfn.XLOOKUP(C19,DB!$A$2:$A$222,DB!$B$2:$B$222,""),IF(OR(G19="30L",G19="30R"),_xlfn.XLOOKUP(C19,DB!$A$2:$A$222,DB!$C$2:$C$222,""),""))</f>
        <v>TAKUX</v>
      </c>
      <c r="S19" s="3">
        <f t="shared" si="0"/>
        <v>3</v>
      </c>
      <c r="T19" s="3" t="str">
        <f>_xlfn.XLOOKUP(C19,DB!$A$2:$A$222,DB!$D$2:$D$222,"")</f>
        <v>Sector 7</v>
      </c>
    </row>
    <row r="20" spans="1:20" x14ac:dyDescent="0.2">
      <c r="A20" t="s">
        <v>124</v>
      </c>
      <c r="B20" t="s">
        <v>18</v>
      </c>
      <c r="C20" t="s">
        <v>35</v>
      </c>
      <c r="D20" t="s">
        <v>73</v>
      </c>
      <c r="E20" t="s">
        <v>161</v>
      </c>
      <c r="F20" s="2">
        <v>46284.146597222221</v>
      </c>
      <c r="G20" t="s">
        <v>2082</v>
      </c>
      <c r="H20" t="s">
        <v>5518</v>
      </c>
      <c r="I20" s="3">
        <v>360</v>
      </c>
      <c r="J20" t="s">
        <v>24</v>
      </c>
      <c r="K20" t="s">
        <v>25</v>
      </c>
      <c r="L20" s="3">
        <v>865</v>
      </c>
      <c r="M20" t="s">
        <v>39</v>
      </c>
      <c r="N20" s="2">
        <v>46284.192696759259</v>
      </c>
      <c r="O20" s="3">
        <v>360</v>
      </c>
      <c r="P20" t="s">
        <v>27</v>
      </c>
      <c r="Q20" s="3">
        <v>190</v>
      </c>
      <c r="R20" s="3" t="str">
        <f>IF(OR(G20="12R",G20="12L"),_xlfn.XLOOKUP(C20,DB!$A$2:$A$222,DB!$B$2:$B$222,""),IF(OR(G20="30L",G20="30R"),_xlfn.XLOOKUP(C20,DB!$A$2:$A$222,DB!$C$2:$C$222,""),""))</f>
        <v>UDGUV</v>
      </c>
      <c r="S20" s="3">
        <f t="shared" si="0"/>
        <v>3</v>
      </c>
      <c r="T20" s="3" t="str">
        <f>_xlfn.XLOOKUP(C20,DB!$A$2:$A$222,DB!$D$2:$D$222,"")</f>
        <v>Sector 2</v>
      </c>
    </row>
    <row r="21" spans="1:20" x14ac:dyDescent="0.2">
      <c r="A21" t="s">
        <v>86</v>
      </c>
      <c r="B21" t="s">
        <v>18</v>
      </c>
      <c r="C21" t="s">
        <v>41</v>
      </c>
      <c r="D21" t="s">
        <v>42</v>
      </c>
      <c r="E21" t="s">
        <v>5519</v>
      </c>
      <c r="F21" s="2">
        <v>46284.147986111115</v>
      </c>
      <c r="G21" t="s">
        <v>2082</v>
      </c>
      <c r="H21" t="s">
        <v>5520</v>
      </c>
      <c r="I21" s="3">
        <v>350</v>
      </c>
      <c r="J21" t="s">
        <v>24</v>
      </c>
      <c r="K21" t="s">
        <v>25</v>
      </c>
      <c r="L21" s="3">
        <v>132</v>
      </c>
      <c r="M21" t="s">
        <v>45</v>
      </c>
      <c r="N21" s="2">
        <v>46284.157118055555</v>
      </c>
      <c r="O21" s="3">
        <v>200</v>
      </c>
      <c r="P21" t="s">
        <v>46</v>
      </c>
      <c r="Q21" s="3">
        <v>190</v>
      </c>
      <c r="R21" s="3" t="str">
        <f>IF(OR(G21="12R",G21="12L"),_xlfn.XLOOKUP(C21,DB!$A$2:$A$222,DB!$B$2:$B$222,""),IF(OR(G21="30L",G21="30R"),_xlfn.XLOOKUP(C21,DB!$A$2:$A$222,DB!$C$2:$C$222,""),""))</f>
        <v>NUDAL</v>
      </c>
      <c r="S21" s="3">
        <f t="shared" si="0"/>
        <v>3</v>
      </c>
      <c r="T21" s="3" t="str">
        <f>_xlfn.XLOOKUP(C21,DB!$A$2:$A$222,DB!$D$2:$D$222,"")</f>
        <v>Sector 3</v>
      </c>
    </row>
    <row r="22" spans="1:20" x14ac:dyDescent="0.2">
      <c r="A22" t="s">
        <v>108</v>
      </c>
      <c r="B22" t="s">
        <v>18</v>
      </c>
      <c r="C22" t="s">
        <v>59</v>
      </c>
      <c r="D22" t="s">
        <v>36</v>
      </c>
      <c r="E22" t="s">
        <v>2619</v>
      </c>
      <c r="F22" s="2">
        <v>46284.15289351852</v>
      </c>
      <c r="G22" t="s">
        <v>2082</v>
      </c>
      <c r="H22" t="s">
        <v>5521</v>
      </c>
      <c r="I22" s="3">
        <v>360</v>
      </c>
      <c r="J22" t="s">
        <v>24</v>
      </c>
      <c r="K22" t="s">
        <v>25</v>
      </c>
      <c r="L22" s="3">
        <v>875</v>
      </c>
      <c r="M22" t="s">
        <v>111</v>
      </c>
      <c r="N22" s="2">
        <v>46284.199525462966</v>
      </c>
      <c r="O22" s="3">
        <v>360</v>
      </c>
      <c r="P22" t="s">
        <v>27</v>
      </c>
      <c r="Q22" s="3">
        <v>190</v>
      </c>
      <c r="R22" s="3" t="str">
        <f>IF(OR(G22="12R",G22="12L"),_xlfn.XLOOKUP(C22,DB!$A$2:$A$222,DB!$B$2:$B$222,""),IF(OR(G22="30L",G22="30R"),_xlfn.XLOOKUP(C22,DB!$A$2:$A$222,DB!$C$2:$C$222,""),""))</f>
        <v>UDGUV</v>
      </c>
      <c r="S22" s="3">
        <f t="shared" si="0"/>
        <v>3</v>
      </c>
      <c r="T22" s="3" t="str">
        <f>_xlfn.XLOOKUP(C22,DB!$A$2:$A$222,DB!$D$2:$D$222,"")</f>
        <v>Sector 2</v>
      </c>
    </row>
    <row r="23" spans="1:20" x14ac:dyDescent="0.2">
      <c r="A23" t="s">
        <v>98</v>
      </c>
      <c r="B23" t="s">
        <v>18</v>
      </c>
      <c r="C23" t="s">
        <v>19</v>
      </c>
      <c r="D23" t="s">
        <v>36</v>
      </c>
      <c r="E23" t="s">
        <v>1550</v>
      </c>
      <c r="F23" s="2">
        <v>46284.155810185184</v>
      </c>
      <c r="G23" t="s">
        <v>2082</v>
      </c>
      <c r="H23" t="s">
        <v>5522</v>
      </c>
      <c r="I23" s="3">
        <v>360</v>
      </c>
      <c r="J23" t="s">
        <v>24</v>
      </c>
      <c r="K23" t="s">
        <v>25</v>
      </c>
      <c r="L23" s="3">
        <v>864</v>
      </c>
      <c r="M23" t="s">
        <v>5523</v>
      </c>
      <c r="N23" s="2">
        <v>46284.2</v>
      </c>
      <c r="O23" s="3">
        <v>360</v>
      </c>
      <c r="P23" t="s">
        <v>27</v>
      </c>
      <c r="Q23" s="3">
        <v>190</v>
      </c>
      <c r="R23" s="3" t="str">
        <f>IF(OR(G23="12R",G23="12L"),_xlfn.XLOOKUP(C23,DB!$A$2:$A$222,DB!$B$2:$B$222,""),IF(OR(G23="30L",G23="30R"),_xlfn.XLOOKUP(C23,DB!$A$2:$A$222,DB!$C$2:$C$222,""),""))</f>
        <v>UDGUV</v>
      </c>
      <c r="S23" s="3">
        <f t="shared" si="0"/>
        <v>3</v>
      </c>
      <c r="T23" s="3" t="str">
        <f>_xlfn.XLOOKUP(C23,DB!$A$2:$A$222,DB!$D$2:$D$222,"")</f>
        <v>Sector 2</v>
      </c>
    </row>
    <row r="24" spans="1:20" x14ac:dyDescent="0.2">
      <c r="A24" t="s">
        <v>117</v>
      </c>
      <c r="B24" t="s">
        <v>18</v>
      </c>
      <c r="C24" t="s">
        <v>48</v>
      </c>
      <c r="D24" t="s">
        <v>20</v>
      </c>
      <c r="E24" t="s">
        <v>1774</v>
      </c>
      <c r="F24" s="2">
        <v>46284.175243055557</v>
      </c>
      <c r="G24" t="s">
        <v>2780</v>
      </c>
      <c r="H24" t="s">
        <v>5524</v>
      </c>
      <c r="I24" s="3">
        <v>360</v>
      </c>
      <c r="J24" t="s">
        <v>24</v>
      </c>
      <c r="K24" t="s">
        <v>25</v>
      </c>
      <c r="L24" s="3">
        <v>854</v>
      </c>
      <c r="M24" t="s">
        <v>3094</v>
      </c>
      <c r="N24" s="2">
        <v>46284.218888888892</v>
      </c>
      <c r="O24" s="3">
        <v>360</v>
      </c>
      <c r="P24" t="s">
        <v>27</v>
      </c>
      <c r="Q24" s="3">
        <v>190</v>
      </c>
      <c r="R24" s="3" t="str">
        <f>IF(OR(G24="12R",G24="12L"),_xlfn.XLOOKUP(C24,DB!$A$2:$A$222,DB!$B$2:$B$222,""),IF(OR(G24="30L",G24="30R"),_xlfn.XLOOKUP(C24,DB!$A$2:$A$222,DB!$C$2:$C$222,""),""))</f>
        <v>UDGUV</v>
      </c>
      <c r="S24" s="3">
        <f t="shared" si="0"/>
        <v>4</v>
      </c>
      <c r="T24" s="3" t="str">
        <f>_xlfn.XLOOKUP(C24,DB!$A$2:$A$222,DB!$D$2:$D$222,"")</f>
        <v>Sector 2</v>
      </c>
    </row>
    <row r="25" spans="1:20" x14ac:dyDescent="0.2">
      <c r="A25" t="s">
        <v>1371</v>
      </c>
      <c r="B25" t="s">
        <v>18</v>
      </c>
      <c r="C25" t="s">
        <v>136</v>
      </c>
      <c r="D25" t="s">
        <v>65</v>
      </c>
      <c r="E25" t="s">
        <v>137</v>
      </c>
      <c r="F25" s="2">
        <v>46284.181967592594</v>
      </c>
      <c r="G25" t="s">
        <v>2780</v>
      </c>
      <c r="H25" t="s">
        <v>5525</v>
      </c>
      <c r="I25" s="3">
        <v>380</v>
      </c>
      <c r="J25" t="s">
        <v>24</v>
      </c>
      <c r="K25" t="s">
        <v>25</v>
      </c>
      <c r="L25" s="3">
        <v>850</v>
      </c>
      <c r="M25" t="s">
        <v>1001</v>
      </c>
      <c r="N25" s="2">
        <v>46284.227569444447</v>
      </c>
      <c r="O25" s="3">
        <v>380</v>
      </c>
      <c r="P25" t="s">
        <v>27</v>
      </c>
      <c r="Q25" s="3">
        <v>190</v>
      </c>
      <c r="R25" s="3" t="str">
        <f>IF(OR(G25="12R",G25="12L"),_xlfn.XLOOKUP(C25,DB!$A$2:$A$222,DB!$B$2:$B$222,""),IF(OR(G25="30L",G25="30R"),_xlfn.XLOOKUP(C25,DB!$A$2:$A$222,DB!$C$2:$C$222,""),""))</f>
        <v>UDGUV</v>
      </c>
      <c r="S25" s="3">
        <f t="shared" si="0"/>
        <v>4</v>
      </c>
      <c r="T25" s="3" t="str">
        <f>_xlfn.XLOOKUP(C25,DB!$A$2:$A$222,DB!$D$2:$D$222,"")</f>
        <v>Sector 2</v>
      </c>
    </row>
    <row r="26" spans="1:20" x14ac:dyDescent="0.2">
      <c r="A26" t="s">
        <v>5526</v>
      </c>
      <c r="B26" t="s">
        <v>18</v>
      </c>
      <c r="C26" t="s">
        <v>83</v>
      </c>
      <c r="D26" t="s">
        <v>73</v>
      </c>
      <c r="E26" t="s">
        <v>2484</v>
      </c>
      <c r="F26" s="2">
        <v>46284.215162037035</v>
      </c>
      <c r="G26" t="s">
        <v>2082</v>
      </c>
      <c r="H26" t="s">
        <v>5527</v>
      </c>
      <c r="I26" s="3">
        <v>200</v>
      </c>
      <c r="J26" t="s">
        <v>24</v>
      </c>
      <c r="K26" t="s">
        <v>25</v>
      </c>
      <c r="L26" s="3">
        <v>325</v>
      </c>
      <c r="M26" t="s">
        <v>83</v>
      </c>
      <c r="N26" s="2">
        <v>46284.239016203705</v>
      </c>
      <c r="O26" s="3">
        <v>0</v>
      </c>
      <c r="P26" t="s">
        <v>27</v>
      </c>
      <c r="Q26" s="3">
        <v>190</v>
      </c>
      <c r="R26" s="3" t="str">
        <f>IF(OR(G26="12R",G26="12L"),_xlfn.XLOOKUP(C26,DB!$A$2:$A$222,DB!$B$2:$B$222,""),IF(OR(G26="30L",G26="30R"),_xlfn.XLOOKUP(C26,DB!$A$2:$A$222,DB!$C$2:$C$222,""),""))</f>
        <v>UDGUV</v>
      </c>
      <c r="S26" s="3">
        <f t="shared" si="0"/>
        <v>5</v>
      </c>
      <c r="T26" s="3" t="str">
        <f>_xlfn.XLOOKUP(C26,DB!$A$2:$A$222,DB!$D$2:$D$222,"")</f>
        <v>Sector 2</v>
      </c>
    </row>
    <row r="27" spans="1:20" x14ac:dyDescent="0.2">
      <c r="A27" t="s">
        <v>127</v>
      </c>
      <c r="B27" t="s">
        <v>18</v>
      </c>
      <c r="C27" t="s">
        <v>48</v>
      </c>
      <c r="D27" t="s">
        <v>65</v>
      </c>
      <c r="E27" t="s">
        <v>3913</v>
      </c>
      <c r="F27" s="2">
        <v>46284.437916666669</v>
      </c>
      <c r="G27" t="s">
        <v>2082</v>
      </c>
      <c r="H27" t="s">
        <v>5528</v>
      </c>
      <c r="I27" s="3">
        <v>380</v>
      </c>
      <c r="J27" t="s">
        <v>24</v>
      </c>
      <c r="K27" t="s">
        <v>25</v>
      </c>
      <c r="L27" s="3">
        <v>859</v>
      </c>
      <c r="M27" t="s">
        <v>52</v>
      </c>
      <c r="N27" s="2">
        <v>46284.485023148147</v>
      </c>
      <c r="O27" s="3">
        <v>380</v>
      </c>
      <c r="P27" t="s">
        <v>27</v>
      </c>
      <c r="Q27" s="3">
        <v>190</v>
      </c>
      <c r="R27" s="3" t="str">
        <f>IF(OR(G27="12R",G27="12L"),_xlfn.XLOOKUP(C27,DB!$A$2:$A$222,DB!$B$2:$B$222,""),IF(OR(G27="30L",G27="30R"),_xlfn.XLOOKUP(C27,DB!$A$2:$A$222,DB!$C$2:$C$222,""),""))</f>
        <v>UDGUV</v>
      </c>
      <c r="S27" s="3">
        <f t="shared" si="0"/>
        <v>10</v>
      </c>
      <c r="T27" s="3" t="str">
        <f>_xlfn.XLOOKUP(C27,DB!$A$2:$A$222,DB!$D$2:$D$222,"")</f>
        <v>Sector 2</v>
      </c>
    </row>
    <row r="28" spans="1:20" x14ac:dyDescent="0.2">
      <c r="A28" t="s">
        <v>130</v>
      </c>
      <c r="B28" t="s">
        <v>18</v>
      </c>
      <c r="C28" t="s">
        <v>131</v>
      </c>
      <c r="D28" t="s">
        <v>36</v>
      </c>
      <c r="E28" t="s">
        <v>731</v>
      </c>
      <c r="F28" s="2">
        <v>46284.465381944443</v>
      </c>
      <c r="G28" t="s">
        <v>2082</v>
      </c>
      <c r="H28" t="s">
        <v>3765</v>
      </c>
      <c r="I28" s="3">
        <v>360</v>
      </c>
      <c r="J28" t="s">
        <v>24</v>
      </c>
      <c r="K28" t="s">
        <v>25</v>
      </c>
      <c r="L28" s="3">
        <v>877</v>
      </c>
      <c r="M28" t="s">
        <v>134</v>
      </c>
      <c r="N28" s="2">
        <v>46284.512881944444</v>
      </c>
      <c r="O28" s="3">
        <v>200</v>
      </c>
      <c r="P28" t="s">
        <v>27</v>
      </c>
      <c r="Q28" s="3">
        <v>190</v>
      </c>
      <c r="R28" s="3" t="str">
        <f>IF(OR(G28="12R",G28="12L"),_xlfn.XLOOKUP(C28,DB!$A$2:$A$222,DB!$B$2:$B$222,""),IF(OR(G28="30L",G28="30R"),_xlfn.XLOOKUP(C28,DB!$A$2:$A$222,DB!$C$2:$C$222,""),""))</f>
        <v>UDGUV</v>
      </c>
      <c r="S28" s="3">
        <f t="shared" si="0"/>
        <v>11</v>
      </c>
      <c r="T28" s="3" t="str">
        <f>_xlfn.XLOOKUP(C28,DB!$A$2:$A$222,DB!$D$2:$D$222,"")</f>
        <v>Sector 2</v>
      </c>
    </row>
    <row r="29" spans="1:20" x14ac:dyDescent="0.2">
      <c r="A29" t="s">
        <v>135</v>
      </c>
      <c r="B29" t="s">
        <v>18</v>
      </c>
      <c r="C29" t="s">
        <v>136</v>
      </c>
      <c r="D29" t="s">
        <v>20</v>
      </c>
      <c r="E29" t="s">
        <v>70</v>
      </c>
      <c r="F29" s="2">
        <v>46284.468090277776</v>
      </c>
      <c r="G29" t="s">
        <v>2082</v>
      </c>
      <c r="H29" t="s">
        <v>5529</v>
      </c>
      <c r="I29" s="3">
        <v>360</v>
      </c>
      <c r="J29" t="s">
        <v>24</v>
      </c>
      <c r="K29" t="s">
        <v>25</v>
      </c>
      <c r="L29" s="3">
        <v>860</v>
      </c>
      <c r="M29" t="s">
        <v>52</v>
      </c>
      <c r="N29" s="2">
        <v>46284.514178240737</v>
      </c>
      <c r="O29" s="3">
        <v>360</v>
      </c>
      <c r="P29" t="s">
        <v>27</v>
      </c>
      <c r="Q29" s="3">
        <v>190</v>
      </c>
      <c r="R29" s="3" t="str">
        <f>IF(OR(G29="12R",G29="12L"),_xlfn.XLOOKUP(C29,DB!$A$2:$A$222,DB!$B$2:$B$222,""),IF(OR(G29="30L",G29="30R"),_xlfn.XLOOKUP(C29,DB!$A$2:$A$222,DB!$C$2:$C$222,""),""))</f>
        <v>UDGUV</v>
      </c>
      <c r="S29" s="3">
        <f t="shared" si="0"/>
        <v>11</v>
      </c>
      <c r="T29" s="3" t="str">
        <f>_xlfn.XLOOKUP(C29,DB!$A$2:$A$222,DB!$D$2:$D$222,"")</f>
        <v>Sector 2</v>
      </c>
    </row>
    <row r="30" spans="1:20" x14ac:dyDescent="0.2">
      <c r="A30" t="s">
        <v>143</v>
      </c>
      <c r="B30" t="s">
        <v>18</v>
      </c>
      <c r="C30" t="s">
        <v>144</v>
      </c>
      <c r="D30" t="s">
        <v>73</v>
      </c>
      <c r="E30" t="s">
        <v>132</v>
      </c>
      <c r="F30" s="2">
        <v>46284.498379629629</v>
      </c>
      <c r="G30" t="s">
        <v>2082</v>
      </c>
      <c r="H30" t="s">
        <v>5530</v>
      </c>
      <c r="I30" s="3">
        <v>290</v>
      </c>
      <c r="J30" t="s">
        <v>24</v>
      </c>
      <c r="K30" t="s">
        <v>25</v>
      </c>
      <c r="L30" s="3">
        <v>137</v>
      </c>
      <c r="M30" t="s">
        <v>45</v>
      </c>
      <c r="N30" s="2">
        <v>46284.5080787037</v>
      </c>
      <c r="O30" s="3">
        <v>239</v>
      </c>
      <c r="P30" t="s">
        <v>27</v>
      </c>
      <c r="Q30" s="3">
        <v>190</v>
      </c>
      <c r="R30" s="3" t="str">
        <f>IF(OR(G30="12R",G30="12L"),_xlfn.XLOOKUP(C30,DB!$A$2:$A$222,DB!$B$2:$B$222,""),IF(OR(G30="30L",G30="30R"),_xlfn.XLOOKUP(C30,DB!$A$2:$A$222,DB!$C$2:$C$222,""),""))</f>
        <v>NUDAL</v>
      </c>
      <c r="S30" s="3">
        <f t="shared" si="0"/>
        <v>11</v>
      </c>
      <c r="T30" s="3" t="str">
        <f>_xlfn.XLOOKUP(C30,DB!$A$2:$A$222,DB!$D$2:$D$222,"")</f>
        <v>Sector 3</v>
      </c>
    </row>
    <row r="31" spans="1:20" x14ac:dyDescent="0.2">
      <c r="A31" t="s">
        <v>147</v>
      </c>
      <c r="B31" t="s">
        <v>18</v>
      </c>
      <c r="C31" t="s">
        <v>35</v>
      </c>
      <c r="D31" t="s">
        <v>65</v>
      </c>
      <c r="E31" t="s">
        <v>145</v>
      </c>
      <c r="F31" s="2">
        <v>46284.502013888887</v>
      </c>
      <c r="G31" t="s">
        <v>2082</v>
      </c>
      <c r="H31" t="s">
        <v>5531</v>
      </c>
      <c r="I31" s="3">
        <v>380</v>
      </c>
      <c r="J31" t="s">
        <v>24</v>
      </c>
      <c r="K31" t="s">
        <v>25</v>
      </c>
      <c r="L31" s="3">
        <v>867</v>
      </c>
      <c r="M31" t="s">
        <v>39</v>
      </c>
      <c r="N31" s="2">
        <v>46284.54923611111</v>
      </c>
      <c r="O31" s="3">
        <v>380</v>
      </c>
      <c r="P31" t="s">
        <v>27</v>
      </c>
      <c r="Q31" s="3">
        <v>190</v>
      </c>
      <c r="R31" s="3" t="str">
        <f>IF(OR(G31="12R",G31="12L"),_xlfn.XLOOKUP(C31,DB!$A$2:$A$222,DB!$B$2:$B$222,""),IF(OR(G31="30L",G31="30R"),_xlfn.XLOOKUP(C31,DB!$A$2:$A$222,DB!$C$2:$C$222,""),""))</f>
        <v>UDGUV</v>
      </c>
      <c r="S31" s="3">
        <f t="shared" si="0"/>
        <v>12</v>
      </c>
      <c r="T31" s="3" t="str">
        <f>_xlfn.XLOOKUP(C31,DB!$A$2:$A$222,DB!$D$2:$D$222,"")</f>
        <v>Sector 2</v>
      </c>
    </row>
    <row r="32" spans="1:20" x14ac:dyDescent="0.2">
      <c r="A32" t="s">
        <v>139</v>
      </c>
      <c r="B32" t="s">
        <v>18</v>
      </c>
      <c r="C32" t="s">
        <v>48</v>
      </c>
      <c r="D32" t="s">
        <v>49</v>
      </c>
      <c r="E32" t="s">
        <v>788</v>
      </c>
      <c r="F32" s="2">
        <v>46284.505266203705</v>
      </c>
      <c r="G32" t="s">
        <v>2082</v>
      </c>
      <c r="H32" t="s">
        <v>5532</v>
      </c>
      <c r="I32" s="3">
        <v>360</v>
      </c>
      <c r="J32" t="s">
        <v>24</v>
      </c>
      <c r="K32" t="s">
        <v>25</v>
      </c>
      <c r="L32" s="3">
        <v>862</v>
      </c>
      <c r="M32" t="s">
        <v>1001</v>
      </c>
      <c r="N32" s="2">
        <v>46284.552476851852</v>
      </c>
      <c r="O32" s="3">
        <v>360</v>
      </c>
      <c r="P32" t="s">
        <v>27</v>
      </c>
      <c r="Q32" s="3">
        <v>190</v>
      </c>
      <c r="R32" s="3" t="str">
        <f>IF(OR(G32="12R",G32="12L"),_xlfn.XLOOKUP(C32,DB!$A$2:$A$222,DB!$B$2:$B$222,""),IF(OR(G32="30L",G32="30R"),_xlfn.XLOOKUP(C32,DB!$A$2:$A$222,DB!$C$2:$C$222,""),""))</f>
        <v>UDGUV</v>
      </c>
      <c r="S32" s="3">
        <f t="shared" si="0"/>
        <v>12</v>
      </c>
      <c r="T32" s="3" t="str">
        <f>_xlfn.XLOOKUP(C32,DB!$A$2:$A$222,DB!$D$2:$D$222,"")</f>
        <v>Sector 2</v>
      </c>
    </row>
    <row r="33" spans="1:20" x14ac:dyDescent="0.2">
      <c r="A33" t="s">
        <v>150</v>
      </c>
      <c r="B33" t="s">
        <v>18</v>
      </c>
      <c r="C33" t="s">
        <v>48</v>
      </c>
      <c r="D33" t="s">
        <v>174</v>
      </c>
      <c r="E33" t="s">
        <v>5533</v>
      </c>
      <c r="F33" s="2">
        <v>46284.507743055554</v>
      </c>
      <c r="G33" t="s">
        <v>2082</v>
      </c>
      <c r="H33" t="s">
        <v>5534</v>
      </c>
      <c r="I33" s="3">
        <v>380</v>
      </c>
      <c r="J33" t="s">
        <v>24</v>
      </c>
      <c r="K33" t="s">
        <v>25</v>
      </c>
      <c r="L33" s="3">
        <v>861</v>
      </c>
      <c r="M33" t="s">
        <v>1696</v>
      </c>
      <c r="N33" s="2">
        <v>46284.554375</v>
      </c>
      <c r="O33" s="3">
        <v>380</v>
      </c>
      <c r="P33" t="s">
        <v>27</v>
      </c>
      <c r="Q33" s="3">
        <v>190</v>
      </c>
      <c r="R33" s="3" t="str">
        <f>IF(OR(G33="12R",G33="12L"),_xlfn.XLOOKUP(C33,DB!$A$2:$A$222,DB!$B$2:$B$222,""),IF(OR(G33="30L",G33="30R"),_xlfn.XLOOKUP(C33,DB!$A$2:$A$222,DB!$C$2:$C$222,""),""))</f>
        <v>UDGUV</v>
      </c>
      <c r="S33" s="3">
        <f t="shared" si="0"/>
        <v>12</v>
      </c>
      <c r="T33" s="3" t="str">
        <f>_xlfn.XLOOKUP(C33,DB!$A$2:$A$222,DB!$D$2:$D$222,"")</f>
        <v>Sector 2</v>
      </c>
    </row>
    <row r="34" spans="1:20" x14ac:dyDescent="0.2">
      <c r="A34" t="s">
        <v>153</v>
      </c>
      <c r="B34" t="s">
        <v>18</v>
      </c>
      <c r="C34" t="s">
        <v>154</v>
      </c>
      <c r="D34" t="s">
        <v>174</v>
      </c>
      <c r="E34" t="s">
        <v>2493</v>
      </c>
      <c r="F34" s="2">
        <v>46284.509675925925</v>
      </c>
      <c r="G34" t="s">
        <v>2082</v>
      </c>
      <c r="H34" t="s">
        <v>5535</v>
      </c>
      <c r="I34" s="3">
        <v>370</v>
      </c>
      <c r="J34" t="s">
        <v>24</v>
      </c>
      <c r="K34" t="s">
        <v>25</v>
      </c>
      <c r="L34" s="3">
        <v>151</v>
      </c>
      <c r="M34" t="s">
        <v>158</v>
      </c>
      <c r="N34" s="2">
        <v>46284.519583333335</v>
      </c>
      <c r="O34" s="3">
        <v>290</v>
      </c>
      <c r="P34" t="s">
        <v>27</v>
      </c>
      <c r="Q34" s="3">
        <v>190</v>
      </c>
      <c r="R34" s="3" t="str">
        <f>IF(OR(G34="12R",G34="12L"),_xlfn.XLOOKUP(C34,DB!$A$2:$A$222,DB!$B$2:$B$222,""),IF(OR(G34="30L",G34="30R"),_xlfn.XLOOKUP(C34,DB!$A$2:$A$222,DB!$C$2:$C$222,""),""))</f>
        <v>TAKUX</v>
      </c>
      <c r="S34" s="3">
        <f t="shared" si="0"/>
        <v>12</v>
      </c>
      <c r="T34" s="3" t="str">
        <f>_xlfn.XLOOKUP(C34,DB!$A$2:$A$222,DB!$D$2:$D$222,"")</f>
        <v>Sector 7</v>
      </c>
    </row>
    <row r="35" spans="1:20" x14ac:dyDescent="0.2">
      <c r="A35" t="s">
        <v>142</v>
      </c>
      <c r="B35" t="s">
        <v>18</v>
      </c>
      <c r="C35" t="s">
        <v>48</v>
      </c>
      <c r="D35" t="s">
        <v>20</v>
      </c>
      <c r="E35" t="s">
        <v>2811</v>
      </c>
      <c r="F35" s="2">
        <v>46284.51121527778</v>
      </c>
      <c r="G35" t="s">
        <v>2082</v>
      </c>
      <c r="H35" t="s">
        <v>2083</v>
      </c>
      <c r="I35" s="3">
        <v>340</v>
      </c>
      <c r="J35" t="s">
        <v>24</v>
      </c>
      <c r="K35" t="s">
        <v>25</v>
      </c>
      <c r="L35" s="3">
        <v>861</v>
      </c>
      <c r="M35" t="s">
        <v>52</v>
      </c>
      <c r="N35" s="2">
        <v>46284.555949074071</v>
      </c>
      <c r="O35" s="3">
        <v>340</v>
      </c>
      <c r="P35" t="s">
        <v>27</v>
      </c>
      <c r="Q35" s="3">
        <v>190</v>
      </c>
      <c r="R35" s="3" t="str">
        <f>IF(OR(G35="12R",G35="12L"),_xlfn.XLOOKUP(C35,DB!$A$2:$A$222,DB!$B$2:$B$222,""),IF(OR(G35="30L",G35="30R"),_xlfn.XLOOKUP(C35,DB!$A$2:$A$222,DB!$C$2:$C$222,""),""))</f>
        <v>UDGUV</v>
      </c>
      <c r="S35" s="3">
        <f t="shared" si="0"/>
        <v>12</v>
      </c>
      <c r="T35" s="3" t="str">
        <f>_xlfn.XLOOKUP(C35,DB!$A$2:$A$222,DB!$D$2:$D$222,"")</f>
        <v>Sector 2</v>
      </c>
    </row>
    <row r="36" spans="1:20" x14ac:dyDescent="0.2">
      <c r="A36" t="s">
        <v>163</v>
      </c>
      <c r="B36" t="s">
        <v>18</v>
      </c>
      <c r="C36" t="s">
        <v>186</v>
      </c>
      <c r="D36" t="s">
        <v>165</v>
      </c>
      <c r="E36" t="s">
        <v>3101</v>
      </c>
      <c r="F36" s="2">
        <v>46284.540821759256</v>
      </c>
      <c r="G36" t="s">
        <v>2082</v>
      </c>
      <c r="H36" t="s">
        <v>5536</v>
      </c>
      <c r="I36" s="3">
        <v>290</v>
      </c>
      <c r="J36" t="s">
        <v>24</v>
      </c>
      <c r="K36" t="s">
        <v>25</v>
      </c>
      <c r="L36" s="3">
        <v>324</v>
      </c>
      <c r="M36" t="s">
        <v>1526</v>
      </c>
      <c r="N36" s="2">
        <v>46284.559317129628</v>
      </c>
      <c r="O36" s="3">
        <v>330</v>
      </c>
      <c r="P36" t="s">
        <v>27</v>
      </c>
      <c r="Q36" s="3">
        <v>190</v>
      </c>
      <c r="R36" s="3" t="str">
        <f>IF(OR(G36="12R",G36="12L"),_xlfn.XLOOKUP(C36,DB!$A$2:$A$222,DB!$B$2:$B$222,""),IF(OR(G36="30L",G36="30R"),_xlfn.XLOOKUP(C36,DB!$A$2:$A$222,DB!$C$2:$C$222,""),""))</f>
        <v>OMSUK</v>
      </c>
      <c r="S36" s="3">
        <f t="shared" si="0"/>
        <v>12</v>
      </c>
      <c r="T36" s="3" t="str">
        <f>_xlfn.XLOOKUP(C36,DB!$A$2:$A$222,DB!$D$2:$D$222,"")</f>
        <v>Sector 3</v>
      </c>
    </row>
    <row r="37" spans="1:20" x14ac:dyDescent="0.2">
      <c r="A37" t="s">
        <v>181</v>
      </c>
      <c r="B37" t="s">
        <v>18</v>
      </c>
      <c r="C37" t="s">
        <v>182</v>
      </c>
      <c r="D37" t="s">
        <v>174</v>
      </c>
      <c r="E37" t="s">
        <v>5537</v>
      </c>
      <c r="F37" s="2">
        <v>46284.547754629632</v>
      </c>
      <c r="G37" t="s">
        <v>2082</v>
      </c>
      <c r="H37" t="s">
        <v>5538</v>
      </c>
      <c r="I37" s="3">
        <v>370</v>
      </c>
      <c r="J37" t="s">
        <v>24</v>
      </c>
      <c r="K37" t="s">
        <v>25</v>
      </c>
      <c r="L37" s="3">
        <v>296</v>
      </c>
      <c r="M37" t="s">
        <v>1819</v>
      </c>
      <c r="N37" s="2">
        <v>46284.564583333333</v>
      </c>
      <c r="O37" s="3">
        <v>370</v>
      </c>
      <c r="P37" t="s">
        <v>27</v>
      </c>
      <c r="Q37" s="3">
        <v>190</v>
      </c>
      <c r="R37" s="3" t="str">
        <f>IF(OR(G37="12R",G37="12L"),_xlfn.XLOOKUP(C37,DB!$A$2:$A$222,DB!$B$2:$B$222,""),IF(OR(G37="30L",G37="30R"),_xlfn.XLOOKUP(C37,DB!$A$2:$A$222,DB!$C$2:$C$222,""),""))</f>
        <v>ENEBA</v>
      </c>
      <c r="S37" s="3">
        <f t="shared" si="0"/>
        <v>13</v>
      </c>
      <c r="T37" s="3" t="str">
        <f>_xlfn.XLOOKUP(C37,DB!$A$2:$A$222,DB!$D$2:$D$222,"")</f>
        <v>Sector 3</v>
      </c>
    </row>
    <row r="38" spans="1:20" x14ac:dyDescent="0.2">
      <c r="A38" t="s">
        <v>169</v>
      </c>
      <c r="B38" t="s">
        <v>18</v>
      </c>
      <c r="C38" t="s">
        <v>48</v>
      </c>
      <c r="D38" t="s">
        <v>49</v>
      </c>
      <c r="E38" t="s">
        <v>1244</v>
      </c>
      <c r="F38" s="2">
        <v>46284.551249999997</v>
      </c>
      <c r="G38" t="s">
        <v>22</v>
      </c>
      <c r="H38" t="s">
        <v>5539</v>
      </c>
      <c r="I38" s="3">
        <v>360</v>
      </c>
      <c r="J38" t="s">
        <v>24</v>
      </c>
      <c r="K38" t="s">
        <v>25</v>
      </c>
      <c r="L38" s="3">
        <v>859</v>
      </c>
      <c r="M38" t="s">
        <v>52</v>
      </c>
      <c r="N38" s="2">
        <v>46284.597928240742</v>
      </c>
      <c r="O38" s="3">
        <v>360</v>
      </c>
      <c r="P38" t="s">
        <v>27</v>
      </c>
      <c r="Q38" s="3">
        <v>190</v>
      </c>
      <c r="R38" s="3" t="str">
        <f>IF(OR(G38="12R",G38="12L"),_xlfn.XLOOKUP(C38,DB!$A$2:$A$222,DB!$B$2:$B$222,""),IF(OR(G38="30L",G38="30R"),_xlfn.XLOOKUP(C38,DB!$A$2:$A$222,DB!$C$2:$C$222,""),""))</f>
        <v>UDGUV</v>
      </c>
      <c r="S38" s="3">
        <f t="shared" si="0"/>
        <v>13</v>
      </c>
      <c r="T38" s="3" t="str">
        <f>_xlfn.XLOOKUP(C38,DB!$A$2:$A$222,DB!$D$2:$D$222,"")</f>
        <v>Sector 2</v>
      </c>
    </row>
    <row r="39" spans="1:20" x14ac:dyDescent="0.2">
      <c r="A39" t="s">
        <v>740</v>
      </c>
      <c r="B39" t="s">
        <v>18</v>
      </c>
      <c r="C39" t="s">
        <v>3774</v>
      </c>
      <c r="D39" t="s">
        <v>742</v>
      </c>
      <c r="F39" s="2">
        <v>46284.56287037037</v>
      </c>
      <c r="G39" t="s">
        <v>22</v>
      </c>
      <c r="H39" t="s">
        <v>244</v>
      </c>
      <c r="I39" s="3">
        <v>65</v>
      </c>
      <c r="J39" t="s">
        <v>196</v>
      </c>
      <c r="K39" t="s">
        <v>62</v>
      </c>
      <c r="L39" s="3">
        <v>168</v>
      </c>
      <c r="M39" t="s">
        <v>3774</v>
      </c>
      <c r="N39" s="2">
        <v>46284.587476851855</v>
      </c>
      <c r="O39" s="3">
        <v>0</v>
      </c>
      <c r="P39" t="s">
        <v>192</v>
      </c>
      <c r="Q39" s="3">
        <v>15</v>
      </c>
      <c r="R39" s="3" t="str">
        <f>IF(OR(G39="12R",G39="12L"),_xlfn.XLOOKUP(C39,DB!$A$2:$A$222,DB!$B$2:$B$222,""),IF(OR(G39="30L",G39="30R"),_xlfn.XLOOKUP(C39,DB!$A$2:$A$222,DB!$C$2:$C$222,""),""))</f>
        <v/>
      </c>
      <c r="S39" s="3">
        <f t="shared" si="0"/>
        <v>13</v>
      </c>
      <c r="T39" s="3" t="str">
        <f>_xlfn.XLOOKUP(C39,DB!$A$2:$A$222,DB!$D$2:$D$222,"")</f>
        <v/>
      </c>
    </row>
    <row r="40" spans="1:20" x14ac:dyDescent="0.2">
      <c r="A40" t="s">
        <v>5540</v>
      </c>
      <c r="B40" t="s">
        <v>18</v>
      </c>
      <c r="C40" t="s">
        <v>4518</v>
      </c>
      <c r="D40" t="s">
        <v>1307</v>
      </c>
      <c r="E40" t="s">
        <v>5540</v>
      </c>
      <c r="F40" s="2">
        <v>46284.573518518519</v>
      </c>
      <c r="G40" t="s">
        <v>22</v>
      </c>
      <c r="H40" t="s">
        <v>5541</v>
      </c>
      <c r="I40" s="3">
        <v>430</v>
      </c>
      <c r="J40" t="s">
        <v>24</v>
      </c>
      <c r="K40" t="s">
        <v>62</v>
      </c>
      <c r="L40" s="3">
        <v>998</v>
      </c>
      <c r="M40" t="s">
        <v>1126</v>
      </c>
      <c r="N40" s="2">
        <v>46284.631655092591</v>
      </c>
      <c r="O40" s="3">
        <v>430</v>
      </c>
      <c r="P40" t="s">
        <v>27</v>
      </c>
      <c r="Q40" s="3">
        <v>30</v>
      </c>
      <c r="R40" s="3" t="str">
        <f>IF(OR(G40="12R",G40="12L"),_xlfn.XLOOKUP(C40,DB!$A$2:$A$222,DB!$B$2:$B$222,""),IF(OR(G40="30L",G40="30R"),_xlfn.XLOOKUP(C40,DB!$A$2:$A$222,DB!$C$2:$C$222,""),""))</f>
        <v>UDGUV</v>
      </c>
      <c r="S40" s="3">
        <f t="shared" si="0"/>
        <v>13</v>
      </c>
      <c r="T40" s="3" t="str">
        <f>_xlfn.XLOOKUP(C40,DB!$A$2:$A$222,DB!$D$2:$D$222,"")</f>
        <v>Sector 2</v>
      </c>
    </row>
    <row r="41" spans="1:20" x14ac:dyDescent="0.2">
      <c r="A41" t="s">
        <v>2630</v>
      </c>
      <c r="B41" t="s">
        <v>18</v>
      </c>
      <c r="C41" t="s">
        <v>318</v>
      </c>
      <c r="D41" t="s">
        <v>1176</v>
      </c>
      <c r="F41" s="2">
        <v>46284.584756944445</v>
      </c>
      <c r="G41" t="s">
        <v>22</v>
      </c>
      <c r="H41" t="s">
        <v>5542</v>
      </c>
      <c r="I41" s="3">
        <v>410</v>
      </c>
      <c r="J41" t="s">
        <v>24</v>
      </c>
      <c r="K41" t="s">
        <v>62</v>
      </c>
      <c r="L41" s="3">
        <v>176</v>
      </c>
      <c r="M41" t="s">
        <v>5543</v>
      </c>
      <c r="N41" s="2">
        <v>46284.595497685186</v>
      </c>
      <c r="O41" s="3">
        <v>290</v>
      </c>
      <c r="P41" t="s">
        <v>27</v>
      </c>
      <c r="Q41" s="3">
        <v>30</v>
      </c>
      <c r="R41" s="3" t="str">
        <f>IF(OR(G41="12R",G41="12L"),_xlfn.XLOOKUP(C41,DB!$A$2:$A$222,DB!$B$2:$B$222,""),IF(OR(G41="30L",G41="30R"),_xlfn.XLOOKUP(C41,DB!$A$2:$A$222,DB!$C$2:$C$222,""),""))</f>
        <v>HECAT</v>
      </c>
      <c r="S41" s="3">
        <f t="shared" si="0"/>
        <v>14</v>
      </c>
      <c r="T41" s="3" t="str">
        <f>_xlfn.XLOOKUP(C41,DB!$A$2:$A$222,DB!$D$2:$D$222,"")</f>
        <v>Sector 7</v>
      </c>
    </row>
    <row r="42" spans="1:20" x14ac:dyDescent="0.2">
      <c r="A42" t="s">
        <v>197</v>
      </c>
      <c r="B42" t="s">
        <v>18</v>
      </c>
      <c r="C42" t="s">
        <v>48</v>
      </c>
      <c r="D42" t="s">
        <v>49</v>
      </c>
      <c r="E42" t="s">
        <v>1421</v>
      </c>
      <c r="F42" s="2">
        <v>46284.602696759262</v>
      </c>
      <c r="G42" t="s">
        <v>22</v>
      </c>
      <c r="H42" t="s">
        <v>2810</v>
      </c>
      <c r="I42" s="3">
        <v>360</v>
      </c>
      <c r="J42" t="s">
        <v>24</v>
      </c>
      <c r="K42" t="s">
        <v>25</v>
      </c>
      <c r="L42" s="3">
        <v>859</v>
      </c>
      <c r="M42" t="s">
        <v>52</v>
      </c>
      <c r="N42" s="2">
        <v>46284.64984953704</v>
      </c>
      <c r="O42" s="3">
        <v>360</v>
      </c>
      <c r="P42" t="s">
        <v>27</v>
      </c>
      <c r="Q42" s="3">
        <v>190</v>
      </c>
      <c r="R42" s="3" t="str">
        <f>IF(OR(G42="12R",G42="12L"),_xlfn.XLOOKUP(C42,DB!$A$2:$A$222,DB!$B$2:$B$222,""),IF(OR(G42="30L",G42="30R"),_xlfn.XLOOKUP(C42,DB!$A$2:$A$222,DB!$C$2:$C$222,""),""))</f>
        <v>UDGUV</v>
      </c>
      <c r="S42" s="3">
        <f t="shared" si="0"/>
        <v>14</v>
      </c>
      <c r="T42" s="3" t="str">
        <f>_xlfn.XLOOKUP(C42,DB!$A$2:$A$222,DB!$D$2:$D$222,"")</f>
        <v>Sector 2</v>
      </c>
    </row>
    <row r="43" spans="1:20" x14ac:dyDescent="0.2">
      <c r="A43" t="s">
        <v>5544</v>
      </c>
      <c r="B43" t="s">
        <v>18</v>
      </c>
      <c r="C43" t="s">
        <v>59</v>
      </c>
      <c r="D43" t="s">
        <v>1050</v>
      </c>
      <c r="F43" s="2">
        <v>46284.605520833335</v>
      </c>
      <c r="G43" t="s">
        <v>22</v>
      </c>
      <c r="H43" t="s">
        <v>5545</v>
      </c>
      <c r="I43" s="3">
        <v>340</v>
      </c>
      <c r="J43" t="s">
        <v>24</v>
      </c>
      <c r="K43" t="s">
        <v>62</v>
      </c>
      <c r="L43" s="3">
        <v>862</v>
      </c>
      <c r="M43" t="s">
        <v>52</v>
      </c>
      <c r="N43" s="2">
        <v>46284.652291666665</v>
      </c>
      <c r="O43" s="3">
        <v>340</v>
      </c>
      <c r="P43" t="s">
        <v>27</v>
      </c>
      <c r="Q43" s="3">
        <v>30</v>
      </c>
      <c r="R43" s="3" t="str">
        <f>IF(OR(G43="12R",G43="12L"),_xlfn.XLOOKUP(C43,DB!$A$2:$A$222,DB!$B$2:$B$222,""),IF(OR(G43="30L",G43="30R"),_xlfn.XLOOKUP(C43,DB!$A$2:$A$222,DB!$C$2:$C$222,""),""))</f>
        <v>UDGUV</v>
      </c>
      <c r="S43" s="3">
        <f t="shared" si="0"/>
        <v>14</v>
      </c>
      <c r="T43" s="3" t="str">
        <f>_xlfn.XLOOKUP(C43,DB!$A$2:$A$222,DB!$D$2:$D$222,"")</f>
        <v>Sector 2</v>
      </c>
    </row>
    <row r="44" spans="1:20" x14ac:dyDescent="0.2">
      <c r="A44" t="s">
        <v>5546</v>
      </c>
      <c r="B44" t="s">
        <v>18</v>
      </c>
      <c r="C44" t="s">
        <v>48</v>
      </c>
      <c r="D44" t="s">
        <v>20</v>
      </c>
      <c r="E44" t="s">
        <v>5547</v>
      </c>
      <c r="F44" s="2">
        <v>46284.613726851851</v>
      </c>
      <c r="G44" t="s">
        <v>22</v>
      </c>
      <c r="H44" t="s">
        <v>5548</v>
      </c>
      <c r="I44" s="3">
        <v>100</v>
      </c>
      <c r="J44" t="s">
        <v>24</v>
      </c>
      <c r="K44" t="s">
        <v>1195</v>
      </c>
      <c r="L44" s="3">
        <v>999</v>
      </c>
      <c r="M44" t="s">
        <v>5549</v>
      </c>
      <c r="N44" s="2">
        <v>46284.689513888887</v>
      </c>
      <c r="O44" s="3">
        <v>100</v>
      </c>
      <c r="P44" t="s">
        <v>27</v>
      </c>
      <c r="Q44" s="3">
        <v>100</v>
      </c>
      <c r="R44" s="3" t="str">
        <f>IF(OR(G44="12R",G44="12L"),_xlfn.XLOOKUP(C44,DB!$A$2:$A$222,DB!$B$2:$B$222,""),IF(OR(G44="30L",G44="30R"),_xlfn.XLOOKUP(C44,DB!$A$2:$A$222,DB!$C$2:$C$222,""),""))</f>
        <v>UDGUV</v>
      </c>
      <c r="S44" s="3">
        <f t="shared" si="0"/>
        <v>14</v>
      </c>
      <c r="T44" s="3" t="str">
        <f>_xlfn.XLOOKUP(C44,DB!$A$2:$A$222,DB!$D$2:$D$222,"")</f>
        <v>Sector 2</v>
      </c>
    </row>
    <row r="45" spans="1:20" x14ac:dyDescent="0.2">
      <c r="A45" t="s">
        <v>208</v>
      </c>
      <c r="B45" t="s">
        <v>18</v>
      </c>
      <c r="C45" t="s">
        <v>35</v>
      </c>
      <c r="D45" t="s">
        <v>65</v>
      </c>
      <c r="E45" t="s">
        <v>863</v>
      </c>
      <c r="F45" s="2">
        <v>46284.630624999998</v>
      </c>
      <c r="G45" t="s">
        <v>22</v>
      </c>
      <c r="H45" t="s">
        <v>5550</v>
      </c>
      <c r="I45" s="3">
        <v>380</v>
      </c>
      <c r="J45" t="s">
        <v>24</v>
      </c>
      <c r="K45" t="s">
        <v>25</v>
      </c>
      <c r="L45" s="3">
        <v>873</v>
      </c>
      <c r="M45" t="s">
        <v>39</v>
      </c>
      <c r="N45" s="2">
        <v>46284.678541666668</v>
      </c>
      <c r="O45" s="3">
        <v>380</v>
      </c>
      <c r="P45" t="s">
        <v>27</v>
      </c>
      <c r="Q45" s="3">
        <v>190</v>
      </c>
      <c r="R45" s="3" t="str">
        <f>IF(OR(G45="12R",G45="12L"),_xlfn.XLOOKUP(C45,DB!$A$2:$A$222,DB!$B$2:$B$222,""),IF(OR(G45="30L",G45="30R"),_xlfn.XLOOKUP(C45,DB!$A$2:$A$222,DB!$C$2:$C$222,""),""))</f>
        <v>UDGUV</v>
      </c>
      <c r="S45" s="3">
        <f t="shared" si="0"/>
        <v>15</v>
      </c>
      <c r="T45" s="3" t="str">
        <f>_xlfn.XLOOKUP(C45,DB!$A$2:$A$222,DB!$D$2:$D$222,"")</f>
        <v>Sector 2</v>
      </c>
    </row>
    <row r="46" spans="1:20" x14ac:dyDescent="0.2">
      <c r="A46" t="s">
        <v>340</v>
      </c>
      <c r="B46" t="s">
        <v>18</v>
      </c>
      <c r="C46" t="s">
        <v>341</v>
      </c>
      <c r="D46" t="s">
        <v>155</v>
      </c>
      <c r="E46" t="s">
        <v>327</v>
      </c>
      <c r="F46" s="2">
        <v>46284.632418981484</v>
      </c>
      <c r="G46" t="s">
        <v>22</v>
      </c>
      <c r="H46" t="s">
        <v>5551</v>
      </c>
      <c r="I46" s="3">
        <v>400</v>
      </c>
      <c r="J46" t="s">
        <v>24</v>
      </c>
      <c r="K46" t="s">
        <v>25</v>
      </c>
      <c r="L46" s="3">
        <v>544</v>
      </c>
      <c r="M46" t="s">
        <v>177</v>
      </c>
      <c r="N46" s="2">
        <v>46284.661770833336</v>
      </c>
      <c r="O46" s="3">
        <v>400</v>
      </c>
      <c r="P46" t="s">
        <v>27</v>
      </c>
      <c r="Q46" s="3">
        <v>40</v>
      </c>
      <c r="R46" s="3" t="str">
        <f>IF(OR(G46="12R",G46="12L"),_xlfn.XLOOKUP(C46,DB!$A$2:$A$222,DB!$B$2:$B$222,""),IF(OR(G46="30L",G46="30R"),_xlfn.XLOOKUP(C46,DB!$A$2:$A$222,DB!$C$2:$C$222,""),""))</f>
        <v>ENEBA</v>
      </c>
      <c r="S46" s="3">
        <f t="shared" si="0"/>
        <v>15</v>
      </c>
      <c r="T46" s="3" t="str">
        <f>_xlfn.XLOOKUP(C46,DB!$A$2:$A$222,DB!$D$2:$D$222,"")</f>
        <v>Sector 3</v>
      </c>
    </row>
    <row r="47" spans="1:20" x14ac:dyDescent="0.2">
      <c r="A47" t="s">
        <v>219</v>
      </c>
      <c r="B47" t="s">
        <v>18</v>
      </c>
      <c r="C47" t="s">
        <v>35</v>
      </c>
      <c r="D47" t="s">
        <v>73</v>
      </c>
      <c r="E47" t="s">
        <v>161</v>
      </c>
      <c r="F47" s="2">
        <v>46284.647083333337</v>
      </c>
      <c r="G47" t="s">
        <v>22</v>
      </c>
      <c r="H47" t="s">
        <v>5552</v>
      </c>
      <c r="I47" s="3">
        <v>340</v>
      </c>
      <c r="J47" t="s">
        <v>24</v>
      </c>
      <c r="K47" t="s">
        <v>25</v>
      </c>
      <c r="L47" s="3">
        <v>873</v>
      </c>
      <c r="M47" t="s">
        <v>39</v>
      </c>
      <c r="N47" s="2">
        <v>46284.693842592591</v>
      </c>
      <c r="O47" s="3">
        <v>340</v>
      </c>
      <c r="P47" t="s">
        <v>27</v>
      </c>
      <c r="Q47" s="3">
        <v>190</v>
      </c>
      <c r="R47" s="3" t="str">
        <f>IF(OR(G47="12R",G47="12L"),_xlfn.XLOOKUP(C47,DB!$A$2:$A$222,DB!$B$2:$B$222,""),IF(OR(G47="30L",G47="30R"),_xlfn.XLOOKUP(C47,DB!$A$2:$A$222,DB!$C$2:$C$222,""),""))</f>
        <v>UDGUV</v>
      </c>
      <c r="S47" s="3">
        <f t="shared" si="0"/>
        <v>15</v>
      </c>
      <c r="T47" s="3" t="str">
        <f>_xlfn.XLOOKUP(C47,DB!$A$2:$A$222,DB!$D$2:$D$222,"")</f>
        <v>Sector 2</v>
      </c>
    </row>
    <row r="48" spans="1:20" x14ac:dyDescent="0.2">
      <c r="A48" t="s">
        <v>218</v>
      </c>
      <c r="B48" t="s">
        <v>18</v>
      </c>
      <c r="C48" t="s">
        <v>48</v>
      </c>
      <c r="D48" t="s">
        <v>73</v>
      </c>
      <c r="E48" t="s">
        <v>220</v>
      </c>
      <c r="F48" s="2">
        <v>46284.648865740739</v>
      </c>
      <c r="G48" t="s">
        <v>22</v>
      </c>
      <c r="H48" t="s">
        <v>2482</v>
      </c>
      <c r="I48" s="3">
        <v>340</v>
      </c>
      <c r="J48" t="s">
        <v>24</v>
      </c>
      <c r="K48" t="s">
        <v>25</v>
      </c>
      <c r="L48" s="3">
        <v>859</v>
      </c>
      <c r="M48" t="s">
        <v>52</v>
      </c>
      <c r="N48" s="2">
        <v>46284.695370370369</v>
      </c>
      <c r="O48" s="3">
        <v>340</v>
      </c>
      <c r="P48" t="s">
        <v>27</v>
      </c>
      <c r="Q48" s="3">
        <v>190</v>
      </c>
      <c r="R48" s="3" t="str">
        <f>IF(OR(G48="12R",G48="12L"),_xlfn.XLOOKUP(C48,DB!$A$2:$A$222,DB!$B$2:$B$222,""),IF(OR(G48="30L",G48="30R"),_xlfn.XLOOKUP(C48,DB!$A$2:$A$222,DB!$C$2:$C$222,""),""))</f>
        <v>UDGUV</v>
      </c>
      <c r="S48" s="3">
        <f t="shared" si="0"/>
        <v>15</v>
      </c>
      <c r="T48" s="3" t="str">
        <f>_xlfn.XLOOKUP(C48,DB!$A$2:$A$222,DB!$D$2:$D$222,"")</f>
        <v>Sector 2</v>
      </c>
    </row>
    <row r="49" spans="1:20" x14ac:dyDescent="0.2">
      <c r="A49" t="s">
        <v>1033</v>
      </c>
      <c r="B49" t="s">
        <v>18</v>
      </c>
      <c r="C49" t="s">
        <v>59</v>
      </c>
      <c r="D49" t="s">
        <v>36</v>
      </c>
      <c r="E49" t="s">
        <v>2356</v>
      </c>
      <c r="F49" s="2">
        <v>46284.65048611111</v>
      </c>
      <c r="G49" t="s">
        <v>22</v>
      </c>
      <c r="H49" t="s">
        <v>5553</v>
      </c>
      <c r="I49" s="3">
        <v>380</v>
      </c>
      <c r="J49" t="s">
        <v>24</v>
      </c>
      <c r="K49" t="s">
        <v>25</v>
      </c>
      <c r="L49" s="3">
        <v>861</v>
      </c>
      <c r="M49" t="s">
        <v>2116</v>
      </c>
      <c r="N49" s="2">
        <v>46284.697604166664</v>
      </c>
      <c r="O49" s="3">
        <v>380</v>
      </c>
      <c r="P49" t="s">
        <v>27</v>
      </c>
      <c r="Q49" s="3">
        <v>190</v>
      </c>
      <c r="R49" s="3" t="str">
        <f>IF(OR(G49="12R",G49="12L"),_xlfn.XLOOKUP(C49,DB!$A$2:$A$222,DB!$B$2:$B$222,""),IF(OR(G49="30L",G49="30R"),_xlfn.XLOOKUP(C49,DB!$A$2:$A$222,DB!$C$2:$C$222,""),""))</f>
        <v>UDGUV</v>
      </c>
      <c r="S49" s="3">
        <f t="shared" si="0"/>
        <v>15</v>
      </c>
      <c r="T49" s="3" t="str">
        <f>_xlfn.XLOOKUP(C49,DB!$A$2:$A$222,DB!$D$2:$D$222,"")</f>
        <v>Sector 2</v>
      </c>
    </row>
    <row r="50" spans="1:20" x14ac:dyDescent="0.2">
      <c r="A50" t="s">
        <v>213</v>
      </c>
      <c r="B50" t="s">
        <v>18</v>
      </c>
      <c r="C50" t="s">
        <v>59</v>
      </c>
      <c r="D50" t="s">
        <v>36</v>
      </c>
      <c r="E50" t="s">
        <v>2619</v>
      </c>
      <c r="F50" s="2">
        <v>46284.65184027778</v>
      </c>
      <c r="G50" t="s">
        <v>22</v>
      </c>
      <c r="H50" t="s">
        <v>1377</v>
      </c>
      <c r="I50" s="3">
        <v>360</v>
      </c>
      <c r="J50" t="s">
        <v>24</v>
      </c>
      <c r="K50" t="s">
        <v>216</v>
      </c>
      <c r="L50" s="3">
        <v>859</v>
      </c>
      <c r="M50" t="s">
        <v>52</v>
      </c>
      <c r="N50" s="2">
        <v>46284.698611111111</v>
      </c>
      <c r="O50" s="3">
        <v>360</v>
      </c>
      <c r="P50" t="s">
        <v>27</v>
      </c>
      <c r="Q50" s="3">
        <v>190</v>
      </c>
      <c r="R50" s="3" t="str">
        <f>IF(OR(G50="12R",G50="12L"),_xlfn.XLOOKUP(C50,DB!$A$2:$A$222,DB!$B$2:$B$222,""),IF(OR(G50="30L",G50="30R"),_xlfn.XLOOKUP(C50,DB!$A$2:$A$222,DB!$C$2:$C$222,""),""))</f>
        <v>UDGUV</v>
      </c>
      <c r="S50" s="3">
        <f t="shared" si="0"/>
        <v>15</v>
      </c>
      <c r="T50" s="3" t="str">
        <f>_xlfn.XLOOKUP(C50,DB!$A$2:$A$222,DB!$D$2:$D$222,"")</f>
        <v>Sector 2</v>
      </c>
    </row>
    <row r="51" spans="1:20" x14ac:dyDescent="0.2">
      <c r="A51" t="s">
        <v>234</v>
      </c>
      <c r="B51" t="s">
        <v>18</v>
      </c>
      <c r="C51" t="s">
        <v>136</v>
      </c>
      <c r="D51" t="s">
        <v>174</v>
      </c>
      <c r="E51" t="s">
        <v>1335</v>
      </c>
      <c r="F51" s="2">
        <v>46284.653495370374</v>
      </c>
      <c r="G51" t="s">
        <v>22</v>
      </c>
      <c r="H51" t="s">
        <v>709</v>
      </c>
      <c r="I51" s="3">
        <v>380</v>
      </c>
      <c r="J51" t="s">
        <v>24</v>
      </c>
      <c r="K51" t="s">
        <v>25</v>
      </c>
      <c r="L51" s="3">
        <v>859</v>
      </c>
      <c r="M51" t="s">
        <v>52</v>
      </c>
      <c r="N51" s="2">
        <v>46284.699988425928</v>
      </c>
      <c r="O51" s="3">
        <v>380</v>
      </c>
      <c r="P51" t="s">
        <v>27</v>
      </c>
      <c r="Q51" s="3">
        <v>190</v>
      </c>
      <c r="R51" s="3" t="str">
        <f>IF(OR(G51="12R",G51="12L"),_xlfn.XLOOKUP(C51,DB!$A$2:$A$222,DB!$B$2:$B$222,""),IF(OR(G51="30L",G51="30R"),_xlfn.XLOOKUP(C51,DB!$A$2:$A$222,DB!$C$2:$C$222,""),""))</f>
        <v>UDGUV</v>
      </c>
      <c r="S51" s="3">
        <f t="shared" si="0"/>
        <v>15</v>
      </c>
      <c r="T51" s="3" t="str">
        <f>_xlfn.XLOOKUP(C51,DB!$A$2:$A$222,DB!$D$2:$D$222,"")</f>
        <v>Sector 2</v>
      </c>
    </row>
    <row r="52" spans="1:20" x14ac:dyDescent="0.2">
      <c r="A52" t="s">
        <v>222</v>
      </c>
      <c r="B52" t="s">
        <v>18</v>
      </c>
      <c r="C52" t="s">
        <v>19</v>
      </c>
      <c r="D52" t="s">
        <v>65</v>
      </c>
      <c r="E52" t="s">
        <v>5471</v>
      </c>
      <c r="F52" s="2">
        <v>46284.656493055554</v>
      </c>
      <c r="G52" t="s">
        <v>22</v>
      </c>
      <c r="H52" t="s">
        <v>5554</v>
      </c>
      <c r="I52" s="3">
        <v>380</v>
      </c>
      <c r="J52" t="s">
        <v>24</v>
      </c>
      <c r="K52" t="s">
        <v>25</v>
      </c>
      <c r="L52" s="3">
        <v>866</v>
      </c>
      <c r="M52" t="s">
        <v>5555</v>
      </c>
      <c r="N52" s="2">
        <v>46284.703912037039</v>
      </c>
      <c r="O52" s="3">
        <v>380</v>
      </c>
      <c r="P52" t="s">
        <v>27</v>
      </c>
      <c r="Q52" s="3">
        <v>190</v>
      </c>
      <c r="R52" s="3" t="str">
        <f>IF(OR(G52="12R",G52="12L"),_xlfn.XLOOKUP(C52,DB!$A$2:$A$222,DB!$B$2:$B$222,""),IF(OR(G52="30L",G52="30R"),_xlfn.XLOOKUP(C52,DB!$A$2:$A$222,DB!$C$2:$C$222,""),""))</f>
        <v>UDGUV</v>
      </c>
      <c r="S52" s="3">
        <f t="shared" si="0"/>
        <v>15</v>
      </c>
      <c r="T52" s="3" t="str">
        <f>_xlfn.XLOOKUP(C52,DB!$A$2:$A$222,DB!$D$2:$D$222,"")</f>
        <v>Sector 2</v>
      </c>
    </row>
    <row r="53" spans="1:20" x14ac:dyDescent="0.2">
      <c r="A53" t="s">
        <v>1217</v>
      </c>
      <c r="B53" t="s">
        <v>18</v>
      </c>
      <c r="C53" t="s">
        <v>374</v>
      </c>
      <c r="D53" t="s">
        <v>174</v>
      </c>
      <c r="E53" t="s">
        <v>5556</v>
      </c>
      <c r="F53" s="2">
        <v>46284.659849537034</v>
      </c>
      <c r="G53" t="s">
        <v>22</v>
      </c>
      <c r="H53" t="s">
        <v>5557</v>
      </c>
      <c r="I53" s="3">
        <v>390</v>
      </c>
      <c r="J53" t="s">
        <v>24</v>
      </c>
      <c r="K53" t="s">
        <v>25</v>
      </c>
      <c r="L53" s="3">
        <v>352</v>
      </c>
      <c r="M53" t="s">
        <v>33</v>
      </c>
      <c r="N53" s="2">
        <v>46284.6794212963</v>
      </c>
      <c r="O53" s="3">
        <v>370</v>
      </c>
      <c r="P53" t="s">
        <v>27</v>
      </c>
      <c r="Q53" s="3">
        <v>40</v>
      </c>
      <c r="R53" s="3" t="str">
        <f>IF(OR(G53="12R",G53="12L"),_xlfn.XLOOKUP(C53,DB!$A$2:$A$222,DB!$B$2:$B$222,""),IF(OR(G53="30L",G53="30R"),_xlfn.XLOOKUP(C53,DB!$A$2:$A$222,DB!$C$2:$C$222,""),""))</f>
        <v>OMSUK</v>
      </c>
      <c r="S53" s="3">
        <f t="shared" si="0"/>
        <v>15</v>
      </c>
      <c r="T53" s="3" t="str">
        <f>_xlfn.XLOOKUP(C53,DB!$A$2:$A$222,DB!$D$2:$D$222,"")</f>
        <v>Sector 3</v>
      </c>
    </row>
    <row r="54" spans="1:20" x14ac:dyDescent="0.2">
      <c r="A54" t="s">
        <v>225</v>
      </c>
      <c r="B54" t="s">
        <v>18</v>
      </c>
      <c r="C54" t="s">
        <v>136</v>
      </c>
      <c r="D54" t="s">
        <v>73</v>
      </c>
      <c r="E54" t="s">
        <v>283</v>
      </c>
      <c r="F54" s="2">
        <v>46284.660995370374</v>
      </c>
      <c r="G54" t="s">
        <v>22</v>
      </c>
      <c r="H54" t="s">
        <v>5558</v>
      </c>
      <c r="I54" s="3">
        <v>360</v>
      </c>
      <c r="J54" t="s">
        <v>24</v>
      </c>
      <c r="K54" t="s">
        <v>25</v>
      </c>
      <c r="L54" s="3">
        <v>859</v>
      </c>
      <c r="M54" t="s">
        <v>52</v>
      </c>
      <c r="N54" s="2">
        <v>46284.707280092596</v>
      </c>
      <c r="O54" s="3">
        <v>360</v>
      </c>
      <c r="P54" t="s">
        <v>27</v>
      </c>
      <c r="Q54" s="3">
        <v>190</v>
      </c>
      <c r="R54" s="3" t="str">
        <f>IF(OR(G54="12R",G54="12L"),_xlfn.XLOOKUP(C54,DB!$A$2:$A$222,DB!$B$2:$B$222,""),IF(OR(G54="30L",G54="30R"),_xlfn.XLOOKUP(C54,DB!$A$2:$A$222,DB!$C$2:$C$222,""),""))</f>
        <v>UDGUV</v>
      </c>
      <c r="S54" s="3">
        <f t="shared" si="0"/>
        <v>15</v>
      </c>
      <c r="T54" s="3" t="str">
        <f>_xlfn.XLOOKUP(C54,DB!$A$2:$A$222,DB!$D$2:$D$222,"")</f>
        <v>Sector 2</v>
      </c>
    </row>
    <row r="55" spans="1:20" x14ac:dyDescent="0.2">
      <c r="A55" t="s">
        <v>718</v>
      </c>
      <c r="B55" t="s">
        <v>18</v>
      </c>
      <c r="C55" t="s">
        <v>29</v>
      </c>
      <c r="D55" t="s">
        <v>30</v>
      </c>
      <c r="E55" t="s">
        <v>5559</v>
      </c>
      <c r="F55" s="2">
        <v>46284.666851851849</v>
      </c>
      <c r="G55" t="s">
        <v>22</v>
      </c>
      <c r="H55" t="s">
        <v>5560</v>
      </c>
      <c r="I55" s="3">
        <v>370</v>
      </c>
      <c r="J55" t="s">
        <v>24</v>
      </c>
      <c r="K55" t="s">
        <v>25</v>
      </c>
      <c r="L55" s="3">
        <v>320</v>
      </c>
      <c r="M55" t="s">
        <v>4432</v>
      </c>
      <c r="N55" s="2">
        <v>46284.685474537036</v>
      </c>
      <c r="O55" s="3">
        <v>348</v>
      </c>
      <c r="P55" t="s">
        <v>27</v>
      </c>
      <c r="Q55" s="3">
        <v>40</v>
      </c>
      <c r="R55" s="3" t="str">
        <f>IF(OR(G55="12R",G55="12L"),_xlfn.XLOOKUP(C55,DB!$A$2:$A$222,DB!$B$2:$B$222,""),IF(OR(G55="30L",G55="30R"),_xlfn.XLOOKUP(C55,DB!$A$2:$A$222,DB!$C$2:$C$222,""),""))</f>
        <v>OMSUK</v>
      </c>
      <c r="S55" s="3">
        <f t="shared" si="0"/>
        <v>16</v>
      </c>
      <c r="T55" s="3" t="str">
        <f>_xlfn.XLOOKUP(C55,DB!$A$2:$A$222,DB!$D$2:$D$222,"")</f>
        <v>Sector 3</v>
      </c>
    </row>
    <row r="56" spans="1:20" x14ac:dyDescent="0.2">
      <c r="A56" t="s">
        <v>1786</v>
      </c>
      <c r="B56" t="s">
        <v>18</v>
      </c>
      <c r="C56" t="s">
        <v>182</v>
      </c>
      <c r="D56" t="s">
        <v>165</v>
      </c>
      <c r="E56" t="s">
        <v>5561</v>
      </c>
      <c r="F56" s="2">
        <v>46284.669189814813</v>
      </c>
      <c r="G56" t="s">
        <v>22</v>
      </c>
      <c r="H56" t="s">
        <v>5562</v>
      </c>
      <c r="I56" s="3">
        <v>350</v>
      </c>
      <c r="J56" t="s">
        <v>24</v>
      </c>
      <c r="K56" t="s">
        <v>25</v>
      </c>
      <c r="L56" s="3">
        <v>361</v>
      </c>
      <c r="M56" t="s">
        <v>33</v>
      </c>
      <c r="N56" s="2">
        <v>46284.689270833333</v>
      </c>
      <c r="O56" s="3">
        <v>350</v>
      </c>
      <c r="P56" t="s">
        <v>27</v>
      </c>
      <c r="Q56" s="3">
        <v>40</v>
      </c>
      <c r="R56" s="3" t="str">
        <f>IF(OR(G56="12R",G56="12L"),_xlfn.XLOOKUP(C56,DB!$A$2:$A$222,DB!$B$2:$B$222,""),IF(OR(G56="30L",G56="30R"),_xlfn.XLOOKUP(C56,DB!$A$2:$A$222,DB!$C$2:$C$222,""),""))</f>
        <v>ENEBA</v>
      </c>
      <c r="S56" s="3">
        <f t="shared" si="0"/>
        <v>16</v>
      </c>
      <c r="T56" s="3" t="str">
        <f>_xlfn.XLOOKUP(C56,DB!$A$2:$A$222,DB!$D$2:$D$222,"")</f>
        <v>Sector 3</v>
      </c>
    </row>
    <row r="57" spans="1:20" x14ac:dyDescent="0.2">
      <c r="A57" t="s">
        <v>1064</v>
      </c>
      <c r="B57" t="s">
        <v>18</v>
      </c>
      <c r="C57" t="s">
        <v>173</v>
      </c>
      <c r="D57" t="s">
        <v>174</v>
      </c>
      <c r="E57" t="s">
        <v>1752</v>
      </c>
      <c r="F57" s="2">
        <v>46284.67287037037</v>
      </c>
      <c r="G57" t="s">
        <v>22</v>
      </c>
      <c r="H57" t="s">
        <v>5563</v>
      </c>
      <c r="I57" s="3">
        <v>380</v>
      </c>
      <c r="J57" t="s">
        <v>24</v>
      </c>
      <c r="K57" t="s">
        <v>25</v>
      </c>
      <c r="L57" s="3">
        <v>554</v>
      </c>
      <c r="M57" t="s">
        <v>177</v>
      </c>
      <c r="N57" s="2">
        <v>46284.703888888886</v>
      </c>
      <c r="O57" s="3">
        <v>380</v>
      </c>
      <c r="P57" t="s">
        <v>27</v>
      </c>
      <c r="Q57" s="3">
        <v>40</v>
      </c>
      <c r="R57" s="3" t="str">
        <f>IF(OR(G57="12R",G57="12L"),_xlfn.XLOOKUP(C57,DB!$A$2:$A$222,DB!$B$2:$B$222,""),IF(OR(G57="30L",G57="30R"),_xlfn.XLOOKUP(C57,DB!$A$2:$A$222,DB!$C$2:$C$222,""),""))</f>
        <v>ENEBA</v>
      </c>
      <c r="S57" s="3">
        <f t="shared" si="0"/>
        <v>16</v>
      </c>
      <c r="T57" s="3" t="str">
        <f>_xlfn.XLOOKUP(C57,DB!$A$2:$A$222,DB!$D$2:$D$222,"")</f>
        <v>Sector 3</v>
      </c>
    </row>
    <row r="58" spans="1:20" x14ac:dyDescent="0.2">
      <c r="A58" t="s">
        <v>228</v>
      </c>
      <c r="B58" t="s">
        <v>18</v>
      </c>
      <c r="C58" t="s">
        <v>48</v>
      </c>
      <c r="D58" t="s">
        <v>73</v>
      </c>
      <c r="E58" t="s">
        <v>656</v>
      </c>
      <c r="F58" s="2">
        <v>46284.67392361111</v>
      </c>
      <c r="G58" t="s">
        <v>22</v>
      </c>
      <c r="H58" t="s">
        <v>5564</v>
      </c>
      <c r="I58" s="3">
        <v>360</v>
      </c>
      <c r="J58" t="s">
        <v>24</v>
      </c>
      <c r="K58" t="s">
        <v>25</v>
      </c>
      <c r="L58" s="3">
        <v>877</v>
      </c>
      <c r="M58" t="s">
        <v>52</v>
      </c>
      <c r="N58" s="2">
        <v>46284.720868055556</v>
      </c>
      <c r="O58" s="3">
        <v>360</v>
      </c>
      <c r="P58" t="s">
        <v>27</v>
      </c>
      <c r="Q58" s="3">
        <v>190</v>
      </c>
      <c r="R58" s="3" t="str">
        <f>IF(OR(G58="12R",G58="12L"),_xlfn.XLOOKUP(C58,DB!$A$2:$A$222,DB!$B$2:$B$222,""),IF(OR(G58="30L",G58="30R"),_xlfn.XLOOKUP(C58,DB!$A$2:$A$222,DB!$C$2:$C$222,""),""))</f>
        <v>UDGUV</v>
      </c>
      <c r="S58" s="3">
        <f t="shared" si="0"/>
        <v>16</v>
      </c>
      <c r="T58" s="3" t="str">
        <f>_xlfn.XLOOKUP(C58,DB!$A$2:$A$222,DB!$D$2:$D$222,"")</f>
        <v>Sector 2</v>
      </c>
    </row>
    <row r="59" spans="1:20" x14ac:dyDescent="0.2">
      <c r="A59" t="s">
        <v>257</v>
      </c>
      <c r="B59" t="s">
        <v>18</v>
      </c>
      <c r="C59" t="s">
        <v>29</v>
      </c>
      <c r="D59" t="s">
        <v>73</v>
      </c>
      <c r="E59" t="s">
        <v>3811</v>
      </c>
      <c r="F59" s="2">
        <v>46284.678761574076</v>
      </c>
      <c r="G59" t="s">
        <v>22</v>
      </c>
      <c r="H59" t="s">
        <v>5565</v>
      </c>
      <c r="I59" s="3">
        <v>330</v>
      </c>
      <c r="J59" t="s">
        <v>24</v>
      </c>
      <c r="K59" t="s">
        <v>25</v>
      </c>
      <c r="L59" s="3">
        <v>360</v>
      </c>
      <c r="M59" t="s">
        <v>33</v>
      </c>
      <c r="N59" s="2">
        <v>46284.700208333335</v>
      </c>
      <c r="O59" s="3">
        <v>330</v>
      </c>
      <c r="P59" t="s">
        <v>27</v>
      </c>
      <c r="Q59" s="3">
        <v>40</v>
      </c>
      <c r="R59" s="3" t="str">
        <f>IF(OR(G59="12R",G59="12L"),_xlfn.XLOOKUP(C59,DB!$A$2:$A$222,DB!$B$2:$B$222,""),IF(OR(G59="30L",G59="30R"),_xlfn.XLOOKUP(C59,DB!$A$2:$A$222,DB!$C$2:$C$222,""),""))</f>
        <v>OMSUK</v>
      </c>
      <c r="S59" s="3">
        <f t="shared" si="0"/>
        <v>16</v>
      </c>
      <c r="T59" s="3" t="str">
        <f>_xlfn.XLOOKUP(C59,DB!$A$2:$A$222,DB!$D$2:$D$222,"")</f>
        <v>Sector 3</v>
      </c>
    </row>
    <row r="60" spans="1:20" x14ac:dyDescent="0.2">
      <c r="A60" t="s">
        <v>231</v>
      </c>
      <c r="B60" t="s">
        <v>18</v>
      </c>
      <c r="C60" t="s">
        <v>35</v>
      </c>
      <c r="D60" t="s">
        <v>36</v>
      </c>
      <c r="E60" t="s">
        <v>860</v>
      </c>
      <c r="F60" s="2">
        <v>46284.680486111109</v>
      </c>
      <c r="G60" t="s">
        <v>22</v>
      </c>
      <c r="H60" t="s">
        <v>5566</v>
      </c>
      <c r="I60" s="3">
        <v>360</v>
      </c>
      <c r="J60" t="s">
        <v>24</v>
      </c>
      <c r="K60" t="s">
        <v>25</v>
      </c>
      <c r="L60" s="3">
        <v>874</v>
      </c>
      <c r="M60" t="s">
        <v>39</v>
      </c>
      <c r="N60" s="2">
        <v>46284.728784722225</v>
      </c>
      <c r="O60" s="3">
        <v>360</v>
      </c>
      <c r="P60" t="s">
        <v>27</v>
      </c>
      <c r="Q60" s="3">
        <v>190</v>
      </c>
      <c r="R60" s="3" t="str">
        <f>IF(OR(G60="12R",G60="12L"),_xlfn.XLOOKUP(C60,DB!$A$2:$A$222,DB!$B$2:$B$222,""),IF(OR(G60="30L",G60="30R"),_xlfn.XLOOKUP(C60,DB!$A$2:$A$222,DB!$C$2:$C$222,""),""))</f>
        <v>UDGUV</v>
      </c>
      <c r="S60" s="3">
        <f t="shared" si="0"/>
        <v>16</v>
      </c>
      <c r="T60" s="3" t="str">
        <f>_xlfn.XLOOKUP(C60,DB!$A$2:$A$222,DB!$D$2:$D$222,"")</f>
        <v>Sector 2</v>
      </c>
    </row>
    <row r="61" spans="1:20" x14ac:dyDescent="0.2">
      <c r="A61" t="s">
        <v>237</v>
      </c>
      <c r="B61" t="s">
        <v>18</v>
      </c>
      <c r="C61" t="s">
        <v>238</v>
      </c>
      <c r="D61" t="s">
        <v>65</v>
      </c>
      <c r="E61" t="s">
        <v>5094</v>
      </c>
      <c r="F61" s="2">
        <v>46284.684537037036</v>
      </c>
      <c r="G61" t="s">
        <v>22</v>
      </c>
      <c r="H61" t="s">
        <v>5567</v>
      </c>
      <c r="I61" s="3">
        <v>380</v>
      </c>
      <c r="J61" t="s">
        <v>24</v>
      </c>
      <c r="K61" t="s">
        <v>25</v>
      </c>
      <c r="L61" s="3">
        <v>880</v>
      </c>
      <c r="M61" t="s">
        <v>39</v>
      </c>
      <c r="N61" s="2">
        <v>46284.732372685183</v>
      </c>
      <c r="O61" s="3">
        <v>380</v>
      </c>
      <c r="P61" t="s">
        <v>27</v>
      </c>
      <c r="Q61" s="3">
        <v>190</v>
      </c>
      <c r="R61" s="3" t="str">
        <f>IF(OR(G61="12R",G61="12L"),_xlfn.XLOOKUP(C61,DB!$A$2:$A$222,DB!$B$2:$B$222,""),IF(OR(G61="30L",G61="30R"),_xlfn.XLOOKUP(C61,DB!$A$2:$A$222,DB!$C$2:$C$222,""),""))</f>
        <v>UDGUV</v>
      </c>
      <c r="S61" s="3">
        <f t="shared" si="0"/>
        <v>16</v>
      </c>
      <c r="T61" s="3" t="str">
        <f>_xlfn.XLOOKUP(C61,DB!$A$2:$A$222,DB!$D$2:$D$222,"")</f>
        <v>Sector 2</v>
      </c>
    </row>
    <row r="62" spans="1:20" x14ac:dyDescent="0.2">
      <c r="A62" t="s">
        <v>260</v>
      </c>
      <c r="B62" t="s">
        <v>18</v>
      </c>
      <c r="C62" t="s">
        <v>261</v>
      </c>
      <c r="D62" t="s">
        <v>49</v>
      </c>
      <c r="E62" t="s">
        <v>1301</v>
      </c>
      <c r="F62" s="2">
        <v>46284.685613425929</v>
      </c>
      <c r="G62" t="s">
        <v>22</v>
      </c>
      <c r="H62" t="s">
        <v>5568</v>
      </c>
      <c r="I62" s="3">
        <v>310</v>
      </c>
      <c r="J62" t="s">
        <v>24</v>
      </c>
      <c r="K62" t="s">
        <v>25</v>
      </c>
      <c r="L62" s="3">
        <v>361</v>
      </c>
      <c r="M62" t="s">
        <v>5569</v>
      </c>
      <c r="N62" s="2">
        <v>46284.705937500003</v>
      </c>
      <c r="O62" s="3">
        <v>310</v>
      </c>
      <c r="P62" t="s">
        <v>27</v>
      </c>
      <c r="Q62" s="3">
        <v>40</v>
      </c>
      <c r="R62" s="3" t="str">
        <f>IF(OR(G62="12R",G62="12L"),_xlfn.XLOOKUP(C62,DB!$A$2:$A$222,DB!$B$2:$B$222,""),IF(OR(G62="30L",G62="30R"),_xlfn.XLOOKUP(C62,DB!$A$2:$A$222,DB!$C$2:$C$222,""),""))</f>
        <v>OMSUK</v>
      </c>
      <c r="S62" s="3">
        <f t="shared" si="0"/>
        <v>16</v>
      </c>
      <c r="T62" s="3" t="str">
        <f>_xlfn.XLOOKUP(C62,DB!$A$2:$A$222,DB!$D$2:$D$222,"")</f>
        <v>Sector 3</v>
      </c>
    </row>
    <row r="63" spans="1:20" x14ac:dyDescent="0.2">
      <c r="A63" t="s">
        <v>252</v>
      </c>
      <c r="B63" t="s">
        <v>18</v>
      </c>
      <c r="C63" t="s">
        <v>253</v>
      </c>
      <c r="D63" t="s">
        <v>65</v>
      </c>
      <c r="E63" t="s">
        <v>2117</v>
      </c>
      <c r="F63" s="2">
        <v>46284.686805555553</v>
      </c>
      <c r="G63" t="s">
        <v>22</v>
      </c>
      <c r="H63" t="s">
        <v>5570</v>
      </c>
      <c r="I63" s="3">
        <v>380</v>
      </c>
      <c r="J63" t="s">
        <v>24</v>
      </c>
      <c r="K63" t="s">
        <v>25</v>
      </c>
      <c r="L63" s="3">
        <v>336</v>
      </c>
      <c r="M63" t="s">
        <v>256</v>
      </c>
      <c r="N63" s="2">
        <v>46284.70590277778</v>
      </c>
      <c r="O63" s="3">
        <v>380</v>
      </c>
      <c r="P63" t="s">
        <v>27</v>
      </c>
      <c r="Q63" s="3">
        <v>190</v>
      </c>
      <c r="R63" s="3" t="str">
        <f>IF(OR(G63="12R",G63="12L"),_xlfn.XLOOKUP(C63,DB!$A$2:$A$222,DB!$B$2:$B$222,""),IF(OR(G63="30L",G63="30R"),_xlfn.XLOOKUP(C63,DB!$A$2:$A$222,DB!$C$2:$C$222,""),""))</f>
        <v>CZM</v>
      </c>
      <c r="S63" s="3">
        <f t="shared" si="0"/>
        <v>16</v>
      </c>
      <c r="T63" s="3" t="str">
        <f>_xlfn.XLOOKUP(C63,DB!$A$2:$A$222,DB!$D$2:$D$222,"")</f>
        <v>Sector 7</v>
      </c>
    </row>
    <row r="64" spans="1:20" x14ac:dyDescent="0.2">
      <c r="A64" t="s">
        <v>1141</v>
      </c>
      <c r="B64" t="s">
        <v>18</v>
      </c>
      <c r="C64" t="s">
        <v>1142</v>
      </c>
      <c r="D64" t="s">
        <v>155</v>
      </c>
      <c r="E64" t="s">
        <v>397</v>
      </c>
      <c r="F64" s="2">
        <v>46284.688113425924</v>
      </c>
      <c r="G64" t="s">
        <v>22</v>
      </c>
      <c r="H64" t="s">
        <v>5571</v>
      </c>
      <c r="I64" s="3">
        <v>380</v>
      </c>
      <c r="J64" t="s">
        <v>24</v>
      </c>
      <c r="K64" t="s">
        <v>25</v>
      </c>
      <c r="L64" s="3">
        <v>422</v>
      </c>
      <c r="M64" t="s">
        <v>5572</v>
      </c>
      <c r="N64" s="2">
        <v>46284.711342592593</v>
      </c>
      <c r="O64" s="3">
        <v>380</v>
      </c>
      <c r="P64" t="s">
        <v>27</v>
      </c>
      <c r="Q64" s="3">
        <v>40</v>
      </c>
      <c r="R64" s="3" t="str">
        <f>IF(OR(G64="12R",G64="12L"),_xlfn.XLOOKUP(C64,DB!$A$2:$A$222,DB!$B$2:$B$222,""),IF(OR(G64="30L",G64="30R"),_xlfn.XLOOKUP(C64,DB!$A$2:$A$222,DB!$C$2:$C$222,""),""))</f>
        <v>ENEBA</v>
      </c>
      <c r="S64" s="3">
        <f t="shared" si="0"/>
        <v>16</v>
      </c>
      <c r="T64" s="3" t="str">
        <f>_xlfn.XLOOKUP(C64,DB!$A$2:$A$222,DB!$D$2:$D$222,"")</f>
        <v>Sector 3</v>
      </c>
    </row>
    <row r="65" spans="1:20" x14ac:dyDescent="0.2">
      <c r="A65" t="s">
        <v>245</v>
      </c>
      <c r="B65" t="s">
        <v>18</v>
      </c>
      <c r="C65" t="s">
        <v>154</v>
      </c>
      <c r="D65" t="s">
        <v>174</v>
      </c>
      <c r="E65" t="s">
        <v>2095</v>
      </c>
      <c r="F65" s="2">
        <v>46284.689583333333</v>
      </c>
      <c r="G65" t="s">
        <v>22</v>
      </c>
      <c r="H65" t="s">
        <v>5573</v>
      </c>
      <c r="I65" s="3">
        <v>350</v>
      </c>
      <c r="J65" t="s">
        <v>24</v>
      </c>
      <c r="K65" t="s">
        <v>25</v>
      </c>
      <c r="L65" s="3">
        <v>147</v>
      </c>
      <c r="M65" t="s">
        <v>1070</v>
      </c>
      <c r="N65" s="2">
        <v>46284.699560185189</v>
      </c>
      <c r="O65" s="3">
        <v>304</v>
      </c>
      <c r="P65" t="s">
        <v>27</v>
      </c>
      <c r="Q65" s="3">
        <v>190</v>
      </c>
      <c r="R65" s="3" t="str">
        <f>IF(OR(G65="12R",G65="12L"),_xlfn.XLOOKUP(C65,DB!$A$2:$A$222,DB!$B$2:$B$222,""),IF(OR(G65="30L",G65="30R"),_xlfn.XLOOKUP(C65,DB!$A$2:$A$222,DB!$C$2:$C$222,""),""))</f>
        <v>TAKUX</v>
      </c>
      <c r="S65" s="3">
        <f t="shared" si="0"/>
        <v>16</v>
      </c>
      <c r="T65" s="3" t="str">
        <f>_xlfn.XLOOKUP(C65,DB!$A$2:$A$222,DB!$D$2:$D$222,"")</f>
        <v>Sector 7</v>
      </c>
    </row>
    <row r="66" spans="1:20" x14ac:dyDescent="0.2">
      <c r="A66" t="s">
        <v>159</v>
      </c>
      <c r="B66" t="s">
        <v>18</v>
      </c>
      <c r="C66" t="s">
        <v>160</v>
      </c>
      <c r="D66" t="s">
        <v>36</v>
      </c>
      <c r="E66" t="s">
        <v>731</v>
      </c>
      <c r="F66" s="2">
        <v>46284.691076388888</v>
      </c>
      <c r="G66" t="s">
        <v>22</v>
      </c>
      <c r="H66" t="s">
        <v>5574</v>
      </c>
      <c r="I66" s="3">
        <v>380</v>
      </c>
      <c r="J66" t="s">
        <v>24</v>
      </c>
      <c r="K66" t="s">
        <v>25</v>
      </c>
      <c r="L66" s="3">
        <v>872</v>
      </c>
      <c r="M66" t="s">
        <v>39</v>
      </c>
      <c r="N66" s="2">
        <v>46284.738217592596</v>
      </c>
      <c r="O66" s="3">
        <v>380</v>
      </c>
      <c r="P66" t="s">
        <v>27</v>
      </c>
      <c r="Q66" s="3">
        <v>190</v>
      </c>
      <c r="R66" s="3" t="str">
        <f>IF(OR(G66="12R",G66="12L"),_xlfn.XLOOKUP(C66,DB!$A$2:$A$222,DB!$B$2:$B$222,""),IF(OR(G66="30L",G66="30R"),_xlfn.XLOOKUP(C66,DB!$A$2:$A$222,DB!$C$2:$C$222,""),""))</f>
        <v>UDGUV</v>
      </c>
      <c r="S66" s="3">
        <f t="shared" si="0"/>
        <v>16</v>
      </c>
      <c r="T66" s="3" t="str">
        <f>_xlfn.XLOOKUP(C66,DB!$A$2:$A$222,DB!$D$2:$D$222,"")</f>
        <v>Sector 2</v>
      </c>
    </row>
    <row r="67" spans="1:20" x14ac:dyDescent="0.2">
      <c r="A67" t="s">
        <v>264</v>
      </c>
      <c r="B67" t="s">
        <v>18</v>
      </c>
      <c r="C67" t="s">
        <v>265</v>
      </c>
      <c r="D67" t="s">
        <v>36</v>
      </c>
      <c r="E67" t="s">
        <v>330</v>
      </c>
      <c r="F67" s="2">
        <v>46284.692650462966</v>
      </c>
      <c r="G67" t="s">
        <v>22</v>
      </c>
      <c r="H67" t="s">
        <v>5575</v>
      </c>
      <c r="I67" s="3">
        <v>380</v>
      </c>
      <c r="J67" t="s">
        <v>24</v>
      </c>
      <c r="K67" t="s">
        <v>25</v>
      </c>
      <c r="L67" s="3">
        <v>870</v>
      </c>
      <c r="M67" t="s">
        <v>267</v>
      </c>
      <c r="N67" s="2">
        <v>46284.740254629629</v>
      </c>
      <c r="O67" s="3">
        <v>380</v>
      </c>
      <c r="P67" t="s">
        <v>27</v>
      </c>
      <c r="Q67" s="3">
        <v>190</v>
      </c>
      <c r="R67" s="3" t="str">
        <f>IF(OR(G67="12R",G67="12L"),_xlfn.XLOOKUP(C67,DB!$A$2:$A$222,DB!$B$2:$B$222,""),IF(OR(G67="30L",G67="30R"),_xlfn.XLOOKUP(C67,DB!$A$2:$A$222,DB!$C$2:$C$222,""),""))</f>
        <v>UDGUV</v>
      </c>
      <c r="S67" s="3">
        <f t="shared" ref="S67:S130" si="1">HOUR(F67)</f>
        <v>16</v>
      </c>
      <c r="T67" s="3" t="str">
        <f>_xlfn.XLOOKUP(C67,DB!$A$2:$A$222,DB!$D$2:$D$222,"")</f>
        <v>Sector 2</v>
      </c>
    </row>
    <row r="68" spans="1:20" x14ac:dyDescent="0.2">
      <c r="A68" t="s">
        <v>1078</v>
      </c>
      <c r="B68" t="s">
        <v>18</v>
      </c>
      <c r="C68" t="s">
        <v>396</v>
      </c>
      <c r="D68" t="s">
        <v>30</v>
      </c>
      <c r="E68" t="s">
        <v>5576</v>
      </c>
      <c r="F68" s="2">
        <v>46284.694282407407</v>
      </c>
      <c r="G68" t="s">
        <v>22</v>
      </c>
      <c r="H68" t="s">
        <v>5577</v>
      </c>
      <c r="I68" s="3">
        <v>360</v>
      </c>
      <c r="J68" t="s">
        <v>24</v>
      </c>
      <c r="K68" t="s">
        <v>25</v>
      </c>
      <c r="L68" s="3">
        <v>538</v>
      </c>
      <c r="M68" t="s">
        <v>177</v>
      </c>
      <c r="N68" s="2">
        <v>46284.725613425922</v>
      </c>
      <c r="O68" s="3">
        <v>360</v>
      </c>
      <c r="P68" t="s">
        <v>27</v>
      </c>
      <c r="Q68" s="3">
        <v>40</v>
      </c>
      <c r="R68" s="3" t="str">
        <f>IF(OR(G68="12R",G68="12L"),_xlfn.XLOOKUP(C68,DB!$A$2:$A$222,DB!$B$2:$B$222,""),IF(OR(G68="30L",G68="30R"),_xlfn.XLOOKUP(C68,DB!$A$2:$A$222,DB!$C$2:$C$222,""),""))</f>
        <v>UDGUV</v>
      </c>
      <c r="S68" s="3">
        <f t="shared" si="1"/>
        <v>16</v>
      </c>
      <c r="T68" s="3" t="str">
        <f>_xlfn.XLOOKUP(C68,DB!$A$2:$A$222,DB!$D$2:$D$222,"")</f>
        <v>Sector 2</v>
      </c>
    </row>
    <row r="69" spans="1:20" x14ac:dyDescent="0.2">
      <c r="A69" t="s">
        <v>1471</v>
      </c>
      <c r="B69" t="s">
        <v>18</v>
      </c>
      <c r="C69" t="s">
        <v>154</v>
      </c>
      <c r="D69" t="s">
        <v>174</v>
      </c>
      <c r="E69" t="s">
        <v>1166</v>
      </c>
      <c r="F69" s="2">
        <v>46284.696203703701</v>
      </c>
      <c r="G69" t="s">
        <v>22</v>
      </c>
      <c r="H69" t="s">
        <v>5578</v>
      </c>
      <c r="I69" s="3">
        <v>370</v>
      </c>
      <c r="J69" t="s">
        <v>24</v>
      </c>
      <c r="K69" t="s">
        <v>25</v>
      </c>
      <c r="L69" s="3">
        <v>153</v>
      </c>
      <c r="M69" t="s">
        <v>3276</v>
      </c>
      <c r="N69" s="2">
        <v>46284.70621527778</v>
      </c>
      <c r="O69" s="3">
        <v>290</v>
      </c>
      <c r="P69" t="s">
        <v>27</v>
      </c>
      <c r="Q69" s="3">
        <v>190</v>
      </c>
      <c r="R69" s="3" t="str">
        <f>IF(OR(G69="12R",G69="12L"),_xlfn.XLOOKUP(C69,DB!$A$2:$A$222,DB!$B$2:$B$222,""),IF(OR(G69="30L",G69="30R"),_xlfn.XLOOKUP(C69,DB!$A$2:$A$222,DB!$C$2:$C$222,""),""))</f>
        <v>TAKUX</v>
      </c>
      <c r="S69" s="3">
        <f t="shared" si="1"/>
        <v>16</v>
      </c>
      <c r="T69" s="3" t="str">
        <f>_xlfn.XLOOKUP(C69,DB!$A$2:$A$222,DB!$D$2:$D$222,"")</f>
        <v>Sector 7</v>
      </c>
    </row>
    <row r="70" spans="1:20" x14ac:dyDescent="0.2">
      <c r="A70" t="s">
        <v>294</v>
      </c>
      <c r="B70" t="s">
        <v>18</v>
      </c>
      <c r="C70" t="s">
        <v>48</v>
      </c>
      <c r="D70" t="s">
        <v>49</v>
      </c>
      <c r="E70" t="s">
        <v>371</v>
      </c>
      <c r="F70" s="2">
        <v>46284.697314814817</v>
      </c>
      <c r="G70" t="s">
        <v>22</v>
      </c>
      <c r="H70" t="s">
        <v>5579</v>
      </c>
      <c r="I70" s="3">
        <v>360</v>
      </c>
      <c r="J70" t="s">
        <v>24</v>
      </c>
      <c r="K70" t="s">
        <v>25</v>
      </c>
      <c r="L70" s="3">
        <v>873</v>
      </c>
      <c r="M70" t="s">
        <v>52</v>
      </c>
      <c r="N70" s="2">
        <v>46284.744479166664</v>
      </c>
      <c r="O70" s="3">
        <v>360</v>
      </c>
      <c r="P70" t="s">
        <v>27</v>
      </c>
      <c r="Q70" s="3">
        <v>190</v>
      </c>
      <c r="R70" s="3" t="str">
        <f>IF(OR(G70="12R",G70="12L"),_xlfn.XLOOKUP(C70,DB!$A$2:$A$222,DB!$B$2:$B$222,""),IF(OR(G70="30L",G70="30R"),_xlfn.XLOOKUP(C70,DB!$A$2:$A$222,DB!$C$2:$C$222,""),""))</f>
        <v>UDGUV</v>
      </c>
      <c r="S70" s="3">
        <f t="shared" si="1"/>
        <v>16</v>
      </c>
      <c r="T70" s="3" t="str">
        <f>_xlfn.XLOOKUP(C70,DB!$A$2:$A$222,DB!$D$2:$D$222,"")</f>
        <v>Sector 2</v>
      </c>
    </row>
    <row r="71" spans="1:20" x14ac:dyDescent="0.2">
      <c r="A71" t="s">
        <v>291</v>
      </c>
      <c r="B71" t="s">
        <v>18</v>
      </c>
      <c r="C71" t="s">
        <v>204</v>
      </c>
      <c r="D71" t="s">
        <v>73</v>
      </c>
      <c r="E71" t="s">
        <v>292</v>
      </c>
      <c r="F71" s="2">
        <v>46284.702094907407</v>
      </c>
      <c r="G71" t="s">
        <v>22</v>
      </c>
      <c r="H71" t="s">
        <v>5580</v>
      </c>
      <c r="I71" s="3">
        <v>350</v>
      </c>
      <c r="J71" t="s">
        <v>24</v>
      </c>
      <c r="K71" t="s">
        <v>25</v>
      </c>
      <c r="L71" s="3">
        <v>360</v>
      </c>
      <c r="M71" t="s">
        <v>33</v>
      </c>
      <c r="N71" s="2">
        <v>46284.723252314812</v>
      </c>
      <c r="O71" s="3">
        <v>350</v>
      </c>
      <c r="P71" t="s">
        <v>27</v>
      </c>
      <c r="Q71" s="3">
        <v>40</v>
      </c>
      <c r="R71" s="3" t="str">
        <f>IF(OR(G71="12R",G71="12L"),_xlfn.XLOOKUP(C71,DB!$A$2:$A$222,DB!$B$2:$B$222,""),IF(OR(G71="30L",G71="30R"),_xlfn.XLOOKUP(C71,DB!$A$2:$A$222,DB!$C$2:$C$222,""),""))</f>
        <v>OMSUK</v>
      </c>
      <c r="S71" s="3">
        <f t="shared" si="1"/>
        <v>16</v>
      </c>
      <c r="T71" s="3" t="str">
        <f>_xlfn.XLOOKUP(C71,DB!$A$2:$A$222,DB!$D$2:$D$222,"")</f>
        <v>Sector 3</v>
      </c>
    </row>
    <row r="72" spans="1:20" x14ac:dyDescent="0.2">
      <c r="A72" t="s">
        <v>285</v>
      </c>
      <c r="B72" t="s">
        <v>18</v>
      </c>
      <c r="C72" t="s">
        <v>154</v>
      </c>
      <c r="D72" t="s">
        <v>30</v>
      </c>
      <c r="E72" t="s">
        <v>5581</v>
      </c>
      <c r="F72" s="2">
        <v>46284.704814814817</v>
      </c>
      <c r="G72" t="s">
        <v>22</v>
      </c>
      <c r="H72" t="s">
        <v>5582</v>
      </c>
      <c r="I72" s="3">
        <v>350</v>
      </c>
      <c r="J72" t="s">
        <v>24</v>
      </c>
      <c r="K72" t="s">
        <v>25</v>
      </c>
      <c r="L72" s="3">
        <v>198</v>
      </c>
      <c r="M72" t="s">
        <v>5583</v>
      </c>
      <c r="N72" s="2">
        <v>46284.717280092591</v>
      </c>
      <c r="O72" s="3">
        <v>293</v>
      </c>
      <c r="P72" t="s">
        <v>27</v>
      </c>
      <c r="Q72" s="3">
        <v>190</v>
      </c>
      <c r="R72" s="3" t="str">
        <f>IF(OR(G72="12R",G72="12L"),_xlfn.XLOOKUP(C72,DB!$A$2:$A$222,DB!$B$2:$B$222,""),IF(OR(G72="30L",G72="30R"),_xlfn.XLOOKUP(C72,DB!$A$2:$A$222,DB!$C$2:$C$222,""),""))</f>
        <v>TAKUX</v>
      </c>
      <c r="S72" s="3">
        <f t="shared" si="1"/>
        <v>16</v>
      </c>
      <c r="T72" s="3" t="str">
        <f>_xlfn.XLOOKUP(C72,DB!$A$2:$A$222,DB!$D$2:$D$222,"")</f>
        <v>Sector 7</v>
      </c>
    </row>
    <row r="73" spans="1:20" x14ac:dyDescent="0.2">
      <c r="A73" t="s">
        <v>282</v>
      </c>
      <c r="B73" t="s">
        <v>18</v>
      </c>
      <c r="C73" t="s">
        <v>19</v>
      </c>
      <c r="D73" t="s">
        <v>36</v>
      </c>
      <c r="E73" t="s">
        <v>1250</v>
      </c>
      <c r="F73" s="2">
        <v>46284.70616898148</v>
      </c>
      <c r="G73" t="s">
        <v>22</v>
      </c>
      <c r="H73" t="s">
        <v>5584</v>
      </c>
      <c r="I73" s="3">
        <v>320</v>
      </c>
      <c r="J73" t="s">
        <v>24</v>
      </c>
      <c r="K73" t="s">
        <v>25</v>
      </c>
      <c r="L73" s="3">
        <v>875</v>
      </c>
      <c r="M73" t="s">
        <v>267</v>
      </c>
      <c r="N73" s="2">
        <v>46284.753842592596</v>
      </c>
      <c r="O73" s="3">
        <v>320</v>
      </c>
      <c r="P73" t="s">
        <v>27</v>
      </c>
      <c r="Q73" s="3">
        <v>190</v>
      </c>
      <c r="R73" s="3" t="str">
        <f>IF(OR(G73="12R",G73="12L"),_xlfn.XLOOKUP(C73,DB!$A$2:$A$222,DB!$B$2:$B$222,""),IF(OR(G73="30L",G73="30R"),_xlfn.XLOOKUP(C73,DB!$A$2:$A$222,DB!$C$2:$C$222,""),""))</f>
        <v>UDGUV</v>
      </c>
      <c r="S73" s="3">
        <f t="shared" si="1"/>
        <v>16</v>
      </c>
      <c r="T73" s="3" t="str">
        <f>_xlfn.XLOOKUP(C73,DB!$A$2:$A$222,DB!$D$2:$D$222,"")</f>
        <v>Sector 2</v>
      </c>
    </row>
    <row r="74" spans="1:20" x14ac:dyDescent="0.2">
      <c r="A74" t="s">
        <v>288</v>
      </c>
      <c r="B74" t="s">
        <v>18</v>
      </c>
      <c r="C74" t="s">
        <v>289</v>
      </c>
      <c r="D74" t="s">
        <v>73</v>
      </c>
      <c r="E74" t="s">
        <v>132</v>
      </c>
      <c r="F74" s="2">
        <v>46284.708229166667</v>
      </c>
      <c r="G74" t="s">
        <v>22</v>
      </c>
      <c r="H74" t="s">
        <v>5585</v>
      </c>
      <c r="I74" s="3">
        <v>360</v>
      </c>
      <c r="J74" t="s">
        <v>24</v>
      </c>
      <c r="K74" t="s">
        <v>25</v>
      </c>
      <c r="L74" s="3">
        <v>830</v>
      </c>
      <c r="M74" t="s">
        <v>289</v>
      </c>
      <c r="N74" s="2">
        <v>46284.76525462963</v>
      </c>
      <c r="O74" s="3">
        <v>15</v>
      </c>
      <c r="P74" t="s">
        <v>27</v>
      </c>
      <c r="Q74" s="3">
        <v>190</v>
      </c>
      <c r="R74" s="3" t="str">
        <f>IF(OR(G74="12R",G74="12L"),_xlfn.XLOOKUP(C74,DB!$A$2:$A$222,DB!$B$2:$B$222,""),IF(OR(G74="30L",G74="30R"),_xlfn.XLOOKUP(C74,DB!$A$2:$A$222,DB!$C$2:$C$222,""),""))</f>
        <v>UDGUV</v>
      </c>
      <c r="S74" s="3">
        <f t="shared" si="1"/>
        <v>16</v>
      </c>
      <c r="T74" s="3" t="str">
        <f>_xlfn.XLOOKUP(C74,DB!$A$2:$A$222,DB!$D$2:$D$222,"")</f>
        <v>Sector 2</v>
      </c>
    </row>
    <row r="75" spans="1:20" x14ac:dyDescent="0.2">
      <c r="A75" t="s">
        <v>761</v>
      </c>
      <c r="B75" t="s">
        <v>18</v>
      </c>
      <c r="C75" t="s">
        <v>77</v>
      </c>
      <c r="D75" t="s">
        <v>36</v>
      </c>
      <c r="E75" t="s">
        <v>1600</v>
      </c>
      <c r="F75" s="2">
        <v>46284.715555555558</v>
      </c>
      <c r="G75" t="s">
        <v>22</v>
      </c>
      <c r="H75" t="s">
        <v>5586</v>
      </c>
      <c r="I75" s="3">
        <v>360</v>
      </c>
      <c r="J75" t="s">
        <v>24</v>
      </c>
      <c r="K75" t="s">
        <v>25</v>
      </c>
      <c r="L75" s="3">
        <v>876</v>
      </c>
      <c r="M75" t="s">
        <v>2395</v>
      </c>
      <c r="N75" s="2">
        <v>46284.763564814813</v>
      </c>
      <c r="O75" s="3">
        <v>360</v>
      </c>
      <c r="P75" t="s">
        <v>27</v>
      </c>
      <c r="Q75" s="3">
        <v>190</v>
      </c>
      <c r="R75" s="3" t="str">
        <f>IF(OR(G75="12R",G75="12L"),_xlfn.XLOOKUP(C75,DB!$A$2:$A$222,DB!$B$2:$B$222,""),IF(OR(G75="30L",G75="30R"),_xlfn.XLOOKUP(C75,DB!$A$2:$A$222,DB!$C$2:$C$222,""),""))</f>
        <v>UDGUV</v>
      </c>
      <c r="S75" s="3">
        <f t="shared" si="1"/>
        <v>17</v>
      </c>
      <c r="T75" s="3" t="str">
        <f>_xlfn.XLOOKUP(C75,DB!$A$2:$A$222,DB!$D$2:$D$222,"")</f>
        <v>Sector 2</v>
      </c>
    </row>
    <row r="76" spans="1:20" x14ac:dyDescent="0.2">
      <c r="A76" t="s">
        <v>5587</v>
      </c>
      <c r="B76" t="s">
        <v>18</v>
      </c>
      <c r="C76" t="s">
        <v>29</v>
      </c>
      <c r="D76" t="s">
        <v>1522</v>
      </c>
      <c r="E76" t="s">
        <v>5588</v>
      </c>
      <c r="F76" s="2">
        <v>46284.717314814814</v>
      </c>
      <c r="G76" t="s">
        <v>22</v>
      </c>
      <c r="H76" t="s">
        <v>5589</v>
      </c>
      <c r="I76" s="3">
        <v>410</v>
      </c>
      <c r="J76" t="s">
        <v>24</v>
      </c>
      <c r="K76" t="s">
        <v>62</v>
      </c>
      <c r="L76" s="3">
        <v>361</v>
      </c>
      <c r="M76" t="s">
        <v>33</v>
      </c>
      <c r="N76" s="2">
        <v>46284.737881944442</v>
      </c>
      <c r="O76" s="3">
        <v>410</v>
      </c>
      <c r="P76" t="s">
        <v>27</v>
      </c>
      <c r="Q76" s="3">
        <v>40</v>
      </c>
      <c r="R76" s="3" t="str">
        <f>IF(OR(G76="12R",G76="12L"),_xlfn.XLOOKUP(C76,DB!$A$2:$A$222,DB!$B$2:$B$222,""),IF(OR(G76="30L",G76="30R"),_xlfn.XLOOKUP(C76,DB!$A$2:$A$222,DB!$C$2:$C$222,""),""))</f>
        <v>OMSUK</v>
      </c>
      <c r="S76" s="3">
        <f t="shared" si="1"/>
        <v>17</v>
      </c>
      <c r="T76" s="3" t="str">
        <f>_xlfn.XLOOKUP(C76,DB!$A$2:$A$222,DB!$D$2:$D$222,"")</f>
        <v>Sector 3</v>
      </c>
    </row>
    <row r="77" spans="1:20" x14ac:dyDescent="0.2">
      <c r="A77" t="s">
        <v>297</v>
      </c>
      <c r="B77" t="s">
        <v>18</v>
      </c>
      <c r="C77" t="s">
        <v>298</v>
      </c>
      <c r="D77" t="s">
        <v>73</v>
      </c>
      <c r="E77" t="s">
        <v>5590</v>
      </c>
      <c r="F77" s="2">
        <v>46284.719733796293</v>
      </c>
      <c r="G77" t="s">
        <v>22</v>
      </c>
      <c r="H77" t="s">
        <v>5591</v>
      </c>
      <c r="I77" s="3">
        <v>330</v>
      </c>
      <c r="J77" t="s">
        <v>24</v>
      </c>
      <c r="K77" t="s">
        <v>25</v>
      </c>
      <c r="L77" s="3">
        <v>361</v>
      </c>
      <c r="M77" t="s">
        <v>33</v>
      </c>
      <c r="N77" s="2">
        <v>46284.740231481483</v>
      </c>
      <c r="O77" s="3">
        <v>330</v>
      </c>
      <c r="P77" t="s">
        <v>27</v>
      </c>
      <c r="Q77" s="3">
        <v>40</v>
      </c>
      <c r="R77" s="3" t="str">
        <f>IF(OR(G77="12R",G77="12L"),_xlfn.XLOOKUP(C77,DB!$A$2:$A$222,DB!$B$2:$B$222,""),IF(OR(G77="30L",G77="30R"),_xlfn.XLOOKUP(C77,DB!$A$2:$A$222,DB!$C$2:$C$222,""),""))</f>
        <v>OMSUK</v>
      </c>
      <c r="S77" s="3">
        <f t="shared" si="1"/>
        <v>17</v>
      </c>
      <c r="T77" s="3" t="str">
        <f>_xlfn.XLOOKUP(C77,DB!$A$2:$A$222,DB!$D$2:$D$222,"")</f>
        <v>Sector 3</v>
      </c>
    </row>
    <row r="78" spans="1:20" x14ac:dyDescent="0.2">
      <c r="A78" t="s">
        <v>304</v>
      </c>
      <c r="B78" t="s">
        <v>18</v>
      </c>
      <c r="C78" t="s">
        <v>305</v>
      </c>
      <c r="D78" t="s">
        <v>165</v>
      </c>
      <c r="E78" t="s">
        <v>5592</v>
      </c>
      <c r="F78" s="2">
        <v>46284.721331018518</v>
      </c>
      <c r="G78" t="s">
        <v>22</v>
      </c>
      <c r="H78" t="s">
        <v>5593</v>
      </c>
      <c r="I78" s="3">
        <v>300</v>
      </c>
      <c r="J78" t="s">
        <v>24</v>
      </c>
      <c r="K78" t="s">
        <v>25</v>
      </c>
      <c r="L78" s="3">
        <v>403</v>
      </c>
      <c r="M78" t="s">
        <v>5594</v>
      </c>
      <c r="N78" s="2">
        <v>46284.743634259263</v>
      </c>
      <c r="O78" s="3">
        <v>320</v>
      </c>
      <c r="P78" t="s">
        <v>27</v>
      </c>
      <c r="Q78" s="3">
        <v>40</v>
      </c>
      <c r="R78" s="3" t="str">
        <f>IF(OR(G78="12R",G78="12L"),_xlfn.XLOOKUP(C78,DB!$A$2:$A$222,DB!$B$2:$B$222,""),IF(OR(G78="30L",G78="30R"),_xlfn.XLOOKUP(C78,DB!$A$2:$A$222,DB!$C$2:$C$222,""),""))</f>
        <v>ENEBA</v>
      </c>
      <c r="S78" s="3">
        <f t="shared" si="1"/>
        <v>17</v>
      </c>
      <c r="T78" s="3" t="str">
        <f>_xlfn.XLOOKUP(C78,DB!$A$2:$A$222,DB!$D$2:$D$222,"")</f>
        <v>Sector 3</v>
      </c>
    </row>
    <row r="79" spans="1:20" x14ac:dyDescent="0.2">
      <c r="A79" t="s">
        <v>301</v>
      </c>
      <c r="B79" t="s">
        <v>18</v>
      </c>
      <c r="C79" t="s">
        <v>173</v>
      </c>
      <c r="D79" t="s">
        <v>73</v>
      </c>
      <c r="E79" t="s">
        <v>756</v>
      </c>
      <c r="F79" s="2">
        <v>46284.722673611112</v>
      </c>
      <c r="G79" t="s">
        <v>22</v>
      </c>
      <c r="H79" t="s">
        <v>5595</v>
      </c>
      <c r="I79" s="3">
        <v>340</v>
      </c>
      <c r="J79" t="s">
        <v>24</v>
      </c>
      <c r="K79" t="s">
        <v>25</v>
      </c>
      <c r="L79" s="3">
        <v>458</v>
      </c>
      <c r="M79" t="s">
        <v>5596</v>
      </c>
      <c r="N79" s="2">
        <v>46284.748356481483</v>
      </c>
      <c r="O79" s="3">
        <v>340</v>
      </c>
      <c r="P79" t="s">
        <v>27</v>
      </c>
      <c r="Q79" s="3">
        <v>40</v>
      </c>
      <c r="R79" s="3" t="str">
        <f>IF(OR(G79="12R",G79="12L"),_xlfn.XLOOKUP(C79,DB!$A$2:$A$222,DB!$B$2:$B$222,""),IF(OR(G79="30L",G79="30R"),_xlfn.XLOOKUP(C79,DB!$A$2:$A$222,DB!$C$2:$C$222,""),""))</f>
        <v>ENEBA</v>
      </c>
      <c r="S79" s="3">
        <f t="shared" si="1"/>
        <v>17</v>
      </c>
      <c r="T79" s="3" t="str">
        <f>_xlfn.XLOOKUP(C79,DB!$A$2:$A$222,DB!$D$2:$D$222,"")</f>
        <v>Sector 3</v>
      </c>
    </row>
    <row r="80" spans="1:20" x14ac:dyDescent="0.2">
      <c r="A80" t="s">
        <v>329</v>
      </c>
      <c r="B80" t="s">
        <v>18</v>
      </c>
      <c r="C80" t="s">
        <v>35</v>
      </c>
      <c r="D80" t="s">
        <v>73</v>
      </c>
      <c r="E80" t="s">
        <v>1538</v>
      </c>
      <c r="F80" s="2">
        <v>46284.732430555552</v>
      </c>
      <c r="G80" t="s">
        <v>22</v>
      </c>
      <c r="H80" t="s">
        <v>5597</v>
      </c>
      <c r="I80" s="3">
        <v>360</v>
      </c>
      <c r="J80" t="s">
        <v>24</v>
      </c>
      <c r="K80" t="s">
        <v>25</v>
      </c>
      <c r="L80" s="3">
        <v>886</v>
      </c>
      <c r="M80" t="s">
        <v>39</v>
      </c>
      <c r="N80" s="2">
        <v>46284.780243055553</v>
      </c>
      <c r="O80" s="3">
        <v>360</v>
      </c>
      <c r="P80" t="s">
        <v>27</v>
      </c>
      <c r="Q80" s="3">
        <v>190</v>
      </c>
      <c r="R80" s="3" t="str">
        <f>IF(OR(G80="12R",G80="12L"),_xlfn.XLOOKUP(C80,DB!$A$2:$A$222,DB!$B$2:$B$222,""),IF(OR(G80="30L",G80="30R"),_xlfn.XLOOKUP(C80,DB!$A$2:$A$222,DB!$C$2:$C$222,""),""))</f>
        <v>UDGUV</v>
      </c>
      <c r="S80" s="3">
        <f t="shared" si="1"/>
        <v>17</v>
      </c>
      <c r="T80" s="3" t="str">
        <f>_xlfn.XLOOKUP(C80,DB!$A$2:$A$222,DB!$D$2:$D$222,"")</f>
        <v>Sector 2</v>
      </c>
    </row>
    <row r="81" spans="1:20" x14ac:dyDescent="0.2">
      <c r="A81" t="s">
        <v>317</v>
      </c>
      <c r="B81" t="s">
        <v>18</v>
      </c>
      <c r="C81" t="s">
        <v>318</v>
      </c>
      <c r="D81" t="s">
        <v>30</v>
      </c>
      <c r="E81" t="s">
        <v>3301</v>
      </c>
      <c r="F81" s="2">
        <v>46284.736377314817</v>
      </c>
      <c r="G81" t="s">
        <v>22</v>
      </c>
      <c r="H81" t="s">
        <v>5598</v>
      </c>
      <c r="I81" s="3">
        <v>390</v>
      </c>
      <c r="J81" t="s">
        <v>24</v>
      </c>
      <c r="K81" t="s">
        <v>25</v>
      </c>
      <c r="L81" s="3">
        <v>192</v>
      </c>
      <c r="M81" t="s">
        <v>5599</v>
      </c>
      <c r="N81" s="2">
        <v>46284.748622685183</v>
      </c>
      <c r="O81" s="3">
        <v>281</v>
      </c>
      <c r="P81" t="s">
        <v>27</v>
      </c>
      <c r="Q81" s="3">
        <v>190</v>
      </c>
      <c r="R81" s="3" t="str">
        <f>IF(OR(G81="12R",G81="12L"),_xlfn.XLOOKUP(C81,DB!$A$2:$A$222,DB!$B$2:$B$222,""),IF(OR(G81="30L",G81="30R"),_xlfn.XLOOKUP(C81,DB!$A$2:$A$222,DB!$C$2:$C$222,""),""))</f>
        <v>HECAT</v>
      </c>
      <c r="S81" s="3">
        <f t="shared" si="1"/>
        <v>17</v>
      </c>
      <c r="T81" s="3" t="str">
        <f>_xlfn.XLOOKUP(C81,DB!$A$2:$A$222,DB!$D$2:$D$222,"")</f>
        <v>Sector 7</v>
      </c>
    </row>
    <row r="82" spans="1:20" x14ac:dyDescent="0.2">
      <c r="A82" t="s">
        <v>313</v>
      </c>
      <c r="B82" t="s">
        <v>18</v>
      </c>
      <c r="C82" t="s">
        <v>314</v>
      </c>
      <c r="D82" t="s">
        <v>73</v>
      </c>
      <c r="E82" t="s">
        <v>5600</v>
      </c>
      <c r="F82" s="2">
        <v>46284.737569444442</v>
      </c>
      <c r="G82" t="s">
        <v>22</v>
      </c>
      <c r="H82" t="s">
        <v>5601</v>
      </c>
      <c r="I82" s="3">
        <v>350</v>
      </c>
      <c r="J82" t="s">
        <v>24</v>
      </c>
      <c r="K82" t="s">
        <v>25</v>
      </c>
      <c r="L82" s="3">
        <v>389</v>
      </c>
      <c r="M82" t="s">
        <v>1537</v>
      </c>
      <c r="N82" s="2">
        <v>46284.758692129632</v>
      </c>
      <c r="O82" s="3">
        <v>340</v>
      </c>
      <c r="P82" t="s">
        <v>27</v>
      </c>
      <c r="Q82" s="3">
        <v>40</v>
      </c>
      <c r="R82" s="3" t="str">
        <f>IF(OR(G82="12R",G82="12L"),_xlfn.XLOOKUP(C82,DB!$A$2:$A$222,DB!$B$2:$B$222,""),IF(OR(G82="30L",G82="30R"),_xlfn.XLOOKUP(C82,DB!$A$2:$A$222,DB!$C$2:$C$222,""),""))</f>
        <v>ENEBA</v>
      </c>
      <c r="S82" s="3">
        <f t="shared" si="1"/>
        <v>17</v>
      </c>
      <c r="T82" s="3" t="str">
        <f>_xlfn.XLOOKUP(C82,DB!$A$2:$A$222,DB!$D$2:$D$222,"")</f>
        <v>Sector 3</v>
      </c>
    </row>
    <row r="83" spans="1:20" x14ac:dyDescent="0.2">
      <c r="A83" t="s">
        <v>325</v>
      </c>
      <c r="B83" t="s">
        <v>18</v>
      </c>
      <c r="C83" t="s">
        <v>326</v>
      </c>
      <c r="D83" t="s">
        <v>155</v>
      </c>
      <c r="E83" t="s">
        <v>1811</v>
      </c>
      <c r="F83" s="2">
        <v>46284.740104166667</v>
      </c>
      <c r="G83" t="s">
        <v>22</v>
      </c>
      <c r="H83" t="s">
        <v>5602</v>
      </c>
      <c r="I83" s="3">
        <v>360</v>
      </c>
      <c r="J83" t="s">
        <v>24</v>
      </c>
      <c r="K83" t="s">
        <v>25</v>
      </c>
      <c r="L83" s="3">
        <v>462</v>
      </c>
      <c r="M83" t="s">
        <v>308</v>
      </c>
      <c r="N83" s="2">
        <v>46284.765682870369</v>
      </c>
      <c r="O83" s="3">
        <v>360</v>
      </c>
      <c r="P83" t="s">
        <v>27</v>
      </c>
      <c r="Q83" s="3">
        <v>40</v>
      </c>
      <c r="R83" s="3" t="str">
        <f>IF(OR(G83="12R",G83="12L"),_xlfn.XLOOKUP(C83,DB!$A$2:$A$222,DB!$B$2:$B$222,""),IF(OR(G83="30L",G83="30R"),_xlfn.XLOOKUP(C83,DB!$A$2:$A$222,DB!$C$2:$C$222,""),""))</f>
        <v>OMSUK</v>
      </c>
      <c r="S83" s="3">
        <f t="shared" si="1"/>
        <v>17</v>
      </c>
      <c r="T83" s="3" t="str">
        <f>_xlfn.XLOOKUP(C83,DB!$A$2:$A$222,DB!$D$2:$D$222,"")</f>
        <v>Sector 3</v>
      </c>
    </row>
    <row r="84" spans="1:20" x14ac:dyDescent="0.2">
      <c r="A84" t="s">
        <v>428</v>
      </c>
      <c r="B84" t="s">
        <v>18</v>
      </c>
      <c r="C84" t="s">
        <v>182</v>
      </c>
      <c r="D84" t="s">
        <v>73</v>
      </c>
      <c r="E84" t="s">
        <v>5603</v>
      </c>
      <c r="F84" s="2">
        <v>46284.741400462961</v>
      </c>
      <c r="G84" t="s">
        <v>22</v>
      </c>
      <c r="H84" t="s">
        <v>5604</v>
      </c>
      <c r="I84" s="3">
        <v>350</v>
      </c>
      <c r="J84" t="s">
        <v>24</v>
      </c>
      <c r="K84" t="s">
        <v>25</v>
      </c>
      <c r="L84" s="3">
        <v>367</v>
      </c>
      <c r="M84" t="s">
        <v>5605</v>
      </c>
      <c r="N84" s="2">
        <v>46284.76326388889</v>
      </c>
      <c r="O84" s="3">
        <v>330</v>
      </c>
      <c r="P84" t="s">
        <v>27</v>
      </c>
      <c r="Q84" s="3">
        <v>40</v>
      </c>
      <c r="R84" s="3" t="str">
        <f>IF(OR(G84="12R",G84="12L"),_xlfn.XLOOKUP(C84,DB!$A$2:$A$222,DB!$B$2:$B$222,""),IF(OR(G84="30L",G84="30R"),_xlfn.XLOOKUP(C84,DB!$A$2:$A$222,DB!$C$2:$C$222,""),""))</f>
        <v>ENEBA</v>
      </c>
      <c r="S84" s="3">
        <f t="shared" si="1"/>
        <v>17</v>
      </c>
      <c r="T84" s="3" t="str">
        <f>_xlfn.XLOOKUP(C84,DB!$A$2:$A$222,DB!$D$2:$D$222,"")</f>
        <v>Sector 3</v>
      </c>
    </row>
    <row r="85" spans="1:20" x14ac:dyDescent="0.2">
      <c r="A85" t="s">
        <v>506</v>
      </c>
      <c r="B85" t="s">
        <v>18</v>
      </c>
      <c r="C85" t="s">
        <v>211</v>
      </c>
      <c r="D85" t="s">
        <v>73</v>
      </c>
      <c r="E85" t="s">
        <v>5606</v>
      </c>
      <c r="F85" s="2">
        <v>46284.742638888885</v>
      </c>
      <c r="G85" t="s">
        <v>22</v>
      </c>
      <c r="H85" t="s">
        <v>5607</v>
      </c>
      <c r="I85" s="3">
        <v>350</v>
      </c>
      <c r="J85" t="s">
        <v>24</v>
      </c>
      <c r="K85" t="s">
        <v>25</v>
      </c>
      <c r="L85" s="3">
        <v>141</v>
      </c>
      <c r="M85" t="s">
        <v>1997</v>
      </c>
      <c r="N85" s="2">
        <v>46284.752314814818</v>
      </c>
      <c r="O85" s="3">
        <v>228</v>
      </c>
      <c r="P85" t="s">
        <v>27</v>
      </c>
      <c r="Q85" s="3">
        <v>190</v>
      </c>
      <c r="R85" s="3" t="str">
        <f>IF(OR(G85="12R",G85="12L"),_xlfn.XLOOKUP(C85,DB!$A$2:$A$222,DB!$B$2:$B$222,""),IF(OR(G85="30L",G85="30R"),_xlfn.XLOOKUP(C85,DB!$A$2:$A$222,DB!$C$2:$C$222,""),""))</f>
        <v>NUDAL</v>
      </c>
      <c r="S85" s="3">
        <f t="shared" si="1"/>
        <v>17</v>
      </c>
      <c r="T85" s="3" t="str">
        <f>_xlfn.XLOOKUP(C85,DB!$A$2:$A$222,DB!$D$2:$D$222,"")</f>
        <v>Sector 3</v>
      </c>
    </row>
    <row r="86" spans="1:20" x14ac:dyDescent="0.2">
      <c r="A86" t="s">
        <v>772</v>
      </c>
      <c r="B86" t="s">
        <v>18</v>
      </c>
      <c r="C86" t="s">
        <v>204</v>
      </c>
      <c r="D86" t="s">
        <v>30</v>
      </c>
      <c r="E86" t="s">
        <v>2015</v>
      </c>
      <c r="F86" s="2">
        <v>46284.744351851848</v>
      </c>
      <c r="G86" t="s">
        <v>22</v>
      </c>
      <c r="H86" t="s">
        <v>5608</v>
      </c>
      <c r="I86" s="3">
        <v>350</v>
      </c>
      <c r="J86" t="s">
        <v>24</v>
      </c>
      <c r="K86" t="s">
        <v>25</v>
      </c>
      <c r="L86" s="3">
        <v>369</v>
      </c>
      <c r="M86" t="s">
        <v>4144</v>
      </c>
      <c r="N86" s="2">
        <v>46284.764976851853</v>
      </c>
      <c r="O86" s="3">
        <v>370</v>
      </c>
      <c r="P86" t="s">
        <v>27</v>
      </c>
      <c r="Q86" s="3">
        <v>40</v>
      </c>
      <c r="R86" s="3" t="str">
        <f>IF(OR(G86="12R",G86="12L"),_xlfn.XLOOKUP(C86,DB!$A$2:$A$222,DB!$B$2:$B$222,""),IF(OR(G86="30L",G86="30R"),_xlfn.XLOOKUP(C86,DB!$A$2:$A$222,DB!$C$2:$C$222,""),""))</f>
        <v>OMSUK</v>
      </c>
      <c r="S86" s="3">
        <f t="shared" si="1"/>
        <v>17</v>
      </c>
      <c r="T86" s="3" t="str">
        <f>_xlfn.XLOOKUP(C86,DB!$A$2:$A$222,DB!$D$2:$D$222,"")</f>
        <v>Sector 3</v>
      </c>
    </row>
    <row r="87" spans="1:20" x14ac:dyDescent="0.2">
      <c r="A87" t="s">
        <v>1854</v>
      </c>
      <c r="B87" t="s">
        <v>18</v>
      </c>
      <c r="C87" t="s">
        <v>1855</v>
      </c>
      <c r="D87" t="s">
        <v>165</v>
      </c>
      <c r="E87" t="s">
        <v>5045</v>
      </c>
      <c r="F87" s="2">
        <v>46284.746331018519</v>
      </c>
      <c r="G87" t="s">
        <v>22</v>
      </c>
      <c r="H87" t="s">
        <v>5609</v>
      </c>
      <c r="I87" s="3">
        <v>270</v>
      </c>
      <c r="J87" t="s">
        <v>24</v>
      </c>
      <c r="K87" t="s">
        <v>25</v>
      </c>
      <c r="L87" s="3">
        <v>368</v>
      </c>
      <c r="M87" t="s">
        <v>33</v>
      </c>
      <c r="N87" s="2">
        <v>46284.766550925924</v>
      </c>
      <c r="O87" s="3">
        <v>310</v>
      </c>
      <c r="P87" t="s">
        <v>27</v>
      </c>
      <c r="Q87" s="3">
        <v>40</v>
      </c>
      <c r="R87" s="3" t="str">
        <f>IF(OR(G87="12R",G87="12L"),_xlfn.XLOOKUP(C87,DB!$A$2:$A$222,DB!$B$2:$B$222,""),IF(OR(G87="30L",G87="30R"),_xlfn.XLOOKUP(C87,DB!$A$2:$A$222,DB!$C$2:$C$222,""),""))</f>
        <v>ENEBA</v>
      </c>
      <c r="S87" s="3">
        <f t="shared" si="1"/>
        <v>17</v>
      </c>
      <c r="T87" s="3" t="str">
        <f>_xlfn.XLOOKUP(C87,DB!$A$2:$A$222,DB!$D$2:$D$222,"")</f>
        <v>Sector 3</v>
      </c>
    </row>
    <row r="88" spans="1:20" x14ac:dyDescent="0.2">
      <c r="A88" t="s">
        <v>370</v>
      </c>
      <c r="B88" t="s">
        <v>18</v>
      </c>
      <c r="C88" t="s">
        <v>48</v>
      </c>
      <c r="D88" t="s">
        <v>30</v>
      </c>
      <c r="E88" t="s">
        <v>5610</v>
      </c>
      <c r="F88" s="2">
        <v>46284.746990740743</v>
      </c>
      <c r="G88" t="s">
        <v>22</v>
      </c>
      <c r="H88" t="s">
        <v>5611</v>
      </c>
      <c r="I88" s="3">
        <v>380</v>
      </c>
      <c r="J88" t="s">
        <v>24</v>
      </c>
      <c r="K88" t="s">
        <v>25</v>
      </c>
      <c r="L88" s="3">
        <v>870</v>
      </c>
      <c r="M88" t="s">
        <v>52</v>
      </c>
      <c r="N88" s="2">
        <v>46284.793437499997</v>
      </c>
      <c r="O88" s="3">
        <v>380</v>
      </c>
      <c r="P88" t="s">
        <v>27</v>
      </c>
      <c r="Q88" s="3">
        <v>190</v>
      </c>
      <c r="R88" s="3" t="str">
        <f>IF(OR(G88="12R",G88="12L"),_xlfn.XLOOKUP(C88,DB!$A$2:$A$222,DB!$B$2:$B$222,""),IF(OR(G88="30L",G88="30R"),_xlfn.XLOOKUP(C88,DB!$A$2:$A$222,DB!$C$2:$C$222,""),""))</f>
        <v>UDGUV</v>
      </c>
      <c r="S88" s="3">
        <f t="shared" si="1"/>
        <v>17</v>
      </c>
      <c r="T88" s="3" t="str">
        <f>_xlfn.XLOOKUP(C88,DB!$A$2:$A$222,DB!$D$2:$D$222,"")</f>
        <v>Sector 2</v>
      </c>
    </row>
    <row r="89" spans="1:20" x14ac:dyDescent="0.2">
      <c r="A89" t="s">
        <v>699</v>
      </c>
      <c r="B89" t="s">
        <v>18</v>
      </c>
      <c r="C89" t="s">
        <v>700</v>
      </c>
      <c r="D89" t="s">
        <v>36</v>
      </c>
      <c r="E89" t="s">
        <v>5612</v>
      </c>
      <c r="F89" s="2">
        <v>46284.748263888891</v>
      </c>
      <c r="G89" t="s">
        <v>22</v>
      </c>
      <c r="H89" t="s">
        <v>5613</v>
      </c>
      <c r="I89" s="3">
        <v>390</v>
      </c>
      <c r="J89" t="s">
        <v>24</v>
      </c>
      <c r="K89" t="s">
        <v>25</v>
      </c>
      <c r="L89" s="3">
        <v>406</v>
      </c>
      <c r="M89" t="s">
        <v>5614</v>
      </c>
      <c r="N89" s="2">
        <v>46284.770636574074</v>
      </c>
      <c r="O89" s="3">
        <v>364</v>
      </c>
      <c r="P89" t="s">
        <v>27</v>
      </c>
      <c r="Q89" s="3">
        <v>40</v>
      </c>
      <c r="R89" s="3" t="str">
        <f>IF(OR(G89="12R",G89="12L"),_xlfn.XLOOKUP(C89,DB!$A$2:$A$222,DB!$B$2:$B$222,""),IF(OR(G89="30L",G89="30R"),_xlfn.XLOOKUP(C89,DB!$A$2:$A$222,DB!$C$2:$C$222,""),""))</f>
        <v>OMSUK</v>
      </c>
      <c r="S89" s="3">
        <f t="shared" si="1"/>
        <v>17</v>
      </c>
      <c r="T89" s="3" t="str">
        <f>_xlfn.XLOOKUP(C89,DB!$A$2:$A$222,DB!$D$2:$D$222,"")</f>
        <v>Sector 3</v>
      </c>
    </row>
    <row r="90" spans="1:20" x14ac:dyDescent="0.2">
      <c r="A90" t="s">
        <v>355</v>
      </c>
      <c r="B90" t="s">
        <v>18</v>
      </c>
      <c r="C90" t="s">
        <v>35</v>
      </c>
      <c r="D90" t="s">
        <v>20</v>
      </c>
      <c r="E90" t="s">
        <v>70</v>
      </c>
      <c r="F90" s="2">
        <v>46284.749062499999</v>
      </c>
      <c r="G90" t="s">
        <v>22</v>
      </c>
      <c r="H90" t="s">
        <v>5615</v>
      </c>
      <c r="I90" s="3">
        <v>360</v>
      </c>
      <c r="J90" t="s">
        <v>24</v>
      </c>
      <c r="K90" t="s">
        <v>25</v>
      </c>
      <c r="L90" s="3">
        <v>882</v>
      </c>
      <c r="M90" t="s">
        <v>39</v>
      </c>
      <c r="N90" s="2">
        <v>46284.796724537038</v>
      </c>
      <c r="O90" s="3">
        <v>340</v>
      </c>
      <c r="P90" t="s">
        <v>27</v>
      </c>
      <c r="Q90" s="3">
        <v>190</v>
      </c>
      <c r="R90" s="3" t="str">
        <f>IF(OR(G90="12R",G90="12L"),_xlfn.XLOOKUP(C90,DB!$A$2:$A$222,DB!$B$2:$B$222,""),IF(OR(G90="30L",G90="30R"),_xlfn.XLOOKUP(C90,DB!$A$2:$A$222,DB!$C$2:$C$222,""),""))</f>
        <v>UDGUV</v>
      </c>
      <c r="S90" s="3">
        <f t="shared" si="1"/>
        <v>17</v>
      </c>
      <c r="T90" s="3" t="str">
        <f>_xlfn.XLOOKUP(C90,DB!$A$2:$A$222,DB!$D$2:$D$222,"")</f>
        <v>Sector 2</v>
      </c>
    </row>
    <row r="91" spans="1:20" x14ac:dyDescent="0.2">
      <c r="A91" t="s">
        <v>351</v>
      </c>
      <c r="B91" t="s">
        <v>18</v>
      </c>
      <c r="C91" t="s">
        <v>352</v>
      </c>
      <c r="D91" t="s">
        <v>73</v>
      </c>
      <c r="E91" t="s">
        <v>2861</v>
      </c>
      <c r="F91" s="2">
        <v>46284.749942129631</v>
      </c>
      <c r="G91" t="s">
        <v>22</v>
      </c>
      <c r="H91" t="s">
        <v>5616</v>
      </c>
      <c r="I91" s="3">
        <v>350</v>
      </c>
      <c r="J91" t="s">
        <v>24</v>
      </c>
      <c r="K91" t="s">
        <v>25</v>
      </c>
      <c r="L91" s="3">
        <v>374</v>
      </c>
      <c r="M91" t="s">
        <v>1840</v>
      </c>
      <c r="N91" s="2">
        <v>46284.77138888889</v>
      </c>
      <c r="O91" s="3">
        <v>330</v>
      </c>
      <c r="P91" t="s">
        <v>27</v>
      </c>
      <c r="Q91" s="3">
        <v>40</v>
      </c>
      <c r="R91" s="3" t="str">
        <f>IF(OR(G91="12R",G91="12L"),_xlfn.XLOOKUP(C91,DB!$A$2:$A$222,DB!$B$2:$B$222,""),IF(OR(G91="30L",G91="30R"),_xlfn.XLOOKUP(C91,DB!$A$2:$A$222,DB!$C$2:$C$222,""),""))</f>
        <v>OMSUK</v>
      </c>
      <c r="S91" s="3">
        <f t="shared" si="1"/>
        <v>17</v>
      </c>
      <c r="T91" s="3" t="str">
        <f>_xlfn.XLOOKUP(C91,DB!$A$2:$A$222,DB!$D$2:$D$222,"")</f>
        <v>Sector 3</v>
      </c>
    </row>
    <row r="92" spans="1:20" x14ac:dyDescent="0.2">
      <c r="A92" t="s">
        <v>377</v>
      </c>
      <c r="B92" t="s">
        <v>18</v>
      </c>
      <c r="C92" t="s">
        <v>29</v>
      </c>
      <c r="D92" t="s">
        <v>378</v>
      </c>
      <c r="E92" t="s">
        <v>5617</v>
      </c>
      <c r="F92" s="2">
        <v>46284.753483796296</v>
      </c>
      <c r="G92" t="s">
        <v>22</v>
      </c>
      <c r="H92" t="s">
        <v>5618</v>
      </c>
      <c r="I92" s="3">
        <v>350</v>
      </c>
      <c r="J92" t="s">
        <v>24</v>
      </c>
      <c r="K92" t="s">
        <v>25</v>
      </c>
      <c r="L92" s="3">
        <v>370</v>
      </c>
      <c r="M92" t="s">
        <v>33</v>
      </c>
      <c r="N92" s="2">
        <v>46284.77449074074</v>
      </c>
      <c r="O92" s="3">
        <v>350</v>
      </c>
      <c r="P92" t="s">
        <v>27</v>
      </c>
      <c r="Q92" s="3">
        <v>40</v>
      </c>
      <c r="R92" s="3" t="str">
        <f>IF(OR(G92="12R",G92="12L"),_xlfn.XLOOKUP(C92,DB!$A$2:$A$222,DB!$B$2:$B$222,""),IF(OR(G92="30L",G92="30R"),_xlfn.XLOOKUP(C92,DB!$A$2:$A$222,DB!$C$2:$C$222,""),""))</f>
        <v>OMSUK</v>
      </c>
      <c r="S92" s="3">
        <f t="shared" si="1"/>
        <v>18</v>
      </c>
      <c r="T92" s="3" t="str">
        <f>_xlfn.XLOOKUP(C92,DB!$A$2:$A$222,DB!$D$2:$D$222,"")</f>
        <v>Sector 3</v>
      </c>
    </row>
    <row r="93" spans="1:20" x14ac:dyDescent="0.2">
      <c r="A93" t="s">
        <v>332</v>
      </c>
      <c r="B93" t="s">
        <v>18</v>
      </c>
      <c r="C93" t="s">
        <v>333</v>
      </c>
      <c r="D93" t="s">
        <v>65</v>
      </c>
      <c r="E93" t="s">
        <v>2212</v>
      </c>
      <c r="F93" s="2">
        <v>46284.754814814813</v>
      </c>
      <c r="G93" t="s">
        <v>22</v>
      </c>
      <c r="H93" t="s">
        <v>5619</v>
      </c>
      <c r="I93" s="3">
        <v>370</v>
      </c>
      <c r="J93" t="s">
        <v>24</v>
      </c>
      <c r="K93" t="s">
        <v>25</v>
      </c>
      <c r="L93" s="3">
        <v>159</v>
      </c>
      <c r="M93" t="s">
        <v>5620</v>
      </c>
      <c r="N93" s="2">
        <v>46284.765127314815</v>
      </c>
      <c r="O93" s="3">
        <v>290</v>
      </c>
      <c r="P93" t="s">
        <v>27</v>
      </c>
      <c r="Q93" s="3">
        <v>190</v>
      </c>
      <c r="R93" s="3" t="str">
        <f>IF(OR(G93="12R",G93="12L"),_xlfn.XLOOKUP(C93,DB!$A$2:$A$222,DB!$B$2:$B$222,""),IF(OR(G93="30L",G93="30R"),_xlfn.XLOOKUP(C93,DB!$A$2:$A$222,DB!$C$2:$C$222,""),""))</f>
        <v>TAKUX</v>
      </c>
      <c r="S93" s="3">
        <f t="shared" si="1"/>
        <v>18</v>
      </c>
      <c r="T93" s="3" t="str">
        <f>_xlfn.XLOOKUP(C93,DB!$A$2:$A$222,DB!$D$2:$D$222,"")</f>
        <v>Sector 7</v>
      </c>
    </row>
    <row r="94" spans="1:20" x14ac:dyDescent="0.2">
      <c r="A94" t="s">
        <v>357</v>
      </c>
      <c r="B94" t="s">
        <v>18</v>
      </c>
      <c r="C94" t="s">
        <v>249</v>
      </c>
      <c r="D94" t="s">
        <v>20</v>
      </c>
      <c r="E94" t="s">
        <v>5151</v>
      </c>
      <c r="F94" s="2">
        <v>46284.755983796298</v>
      </c>
      <c r="G94" t="s">
        <v>22</v>
      </c>
      <c r="H94" t="s">
        <v>5621</v>
      </c>
      <c r="I94" s="3">
        <v>310</v>
      </c>
      <c r="J94" t="s">
        <v>24</v>
      </c>
      <c r="K94" t="s">
        <v>25</v>
      </c>
      <c r="L94" s="3">
        <v>379</v>
      </c>
      <c r="M94" t="s">
        <v>33</v>
      </c>
      <c r="N94" s="2">
        <v>46284.777129629627</v>
      </c>
      <c r="O94" s="3">
        <v>330</v>
      </c>
      <c r="P94" t="s">
        <v>27</v>
      </c>
      <c r="Q94" s="3">
        <v>40</v>
      </c>
      <c r="R94" s="3" t="str">
        <f>IF(OR(G94="12R",G94="12L"),_xlfn.XLOOKUP(C94,DB!$A$2:$A$222,DB!$B$2:$B$222,""),IF(OR(G94="30L",G94="30R"),_xlfn.XLOOKUP(C94,DB!$A$2:$A$222,DB!$C$2:$C$222,""),""))</f>
        <v>OMSUK</v>
      </c>
      <c r="S94" s="3">
        <f t="shared" si="1"/>
        <v>18</v>
      </c>
      <c r="T94" s="3" t="str">
        <f>_xlfn.XLOOKUP(C94,DB!$A$2:$A$222,DB!$D$2:$D$222,"")</f>
        <v>Sector 3</v>
      </c>
    </row>
    <row r="95" spans="1:20" x14ac:dyDescent="0.2">
      <c r="A95" t="s">
        <v>345</v>
      </c>
      <c r="B95" t="s">
        <v>18</v>
      </c>
      <c r="C95" t="s">
        <v>346</v>
      </c>
      <c r="D95" t="s">
        <v>65</v>
      </c>
      <c r="E95" t="s">
        <v>5622</v>
      </c>
      <c r="F95" s="2">
        <v>46284.757164351853</v>
      </c>
      <c r="G95" t="s">
        <v>22</v>
      </c>
      <c r="H95" t="s">
        <v>5623</v>
      </c>
      <c r="I95" s="3">
        <v>370</v>
      </c>
      <c r="J95" t="s">
        <v>24</v>
      </c>
      <c r="K95" t="s">
        <v>25</v>
      </c>
      <c r="L95" s="3">
        <v>150</v>
      </c>
      <c r="M95" t="s">
        <v>158</v>
      </c>
      <c r="N95" s="2">
        <v>46284.767731481479</v>
      </c>
      <c r="O95" s="3">
        <v>290</v>
      </c>
      <c r="P95" t="s">
        <v>27</v>
      </c>
      <c r="Q95" s="3">
        <v>190</v>
      </c>
      <c r="R95" s="3" t="str">
        <f>IF(OR(G95="12R",G95="12L"),_xlfn.XLOOKUP(C95,DB!$A$2:$A$222,DB!$B$2:$B$222,""),IF(OR(G95="30L",G95="30R"),_xlfn.XLOOKUP(C95,DB!$A$2:$A$222,DB!$C$2:$C$222,""),""))</f>
        <v>TAKUX</v>
      </c>
      <c r="S95" s="3">
        <f t="shared" si="1"/>
        <v>18</v>
      </c>
      <c r="T95" s="3" t="str">
        <f>_xlfn.XLOOKUP(C95,DB!$A$2:$A$222,DB!$D$2:$D$222,"")</f>
        <v>Sector 7</v>
      </c>
    </row>
    <row r="96" spans="1:20" x14ac:dyDescent="0.2">
      <c r="A96" t="s">
        <v>360</v>
      </c>
      <c r="B96" t="s">
        <v>18</v>
      </c>
      <c r="C96" t="s">
        <v>361</v>
      </c>
      <c r="D96" t="s">
        <v>49</v>
      </c>
      <c r="E96" t="s">
        <v>687</v>
      </c>
      <c r="F96" s="2">
        <v>46284.759791666664</v>
      </c>
      <c r="G96" t="s">
        <v>22</v>
      </c>
      <c r="H96" t="s">
        <v>5624</v>
      </c>
      <c r="I96" s="3">
        <v>320</v>
      </c>
      <c r="J96" t="s">
        <v>24</v>
      </c>
      <c r="K96" t="s">
        <v>25</v>
      </c>
      <c r="L96" s="3">
        <v>904</v>
      </c>
      <c r="M96" t="s">
        <v>39</v>
      </c>
      <c r="N96" s="2">
        <v>46284.80773148148</v>
      </c>
      <c r="O96" s="3">
        <v>320</v>
      </c>
      <c r="P96" t="s">
        <v>27</v>
      </c>
      <c r="Q96" s="3">
        <v>190</v>
      </c>
      <c r="R96" s="3" t="str">
        <f>IF(OR(G96="12R",G96="12L"),_xlfn.XLOOKUP(C96,DB!$A$2:$A$222,DB!$B$2:$B$222,""),IF(OR(G96="30L",G96="30R"),_xlfn.XLOOKUP(C96,DB!$A$2:$A$222,DB!$C$2:$C$222,""),""))</f>
        <v>UDGUV</v>
      </c>
      <c r="S96" s="3">
        <f t="shared" si="1"/>
        <v>18</v>
      </c>
      <c r="T96" s="3" t="str">
        <f>_xlfn.XLOOKUP(C96,DB!$A$2:$A$222,DB!$D$2:$D$222,"")</f>
        <v>Sector 2</v>
      </c>
    </row>
    <row r="97" spans="1:20" x14ac:dyDescent="0.2">
      <c r="A97" t="s">
        <v>373</v>
      </c>
      <c r="B97" t="s">
        <v>18</v>
      </c>
      <c r="C97" t="s">
        <v>374</v>
      </c>
      <c r="D97" t="s">
        <v>155</v>
      </c>
      <c r="E97" t="s">
        <v>2238</v>
      </c>
      <c r="F97" s="2">
        <v>46284.763749999998</v>
      </c>
      <c r="G97" t="s">
        <v>22</v>
      </c>
      <c r="H97" t="s">
        <v>5625</v>
      </c>
      <c r="I97" s="3">
        <v>370</v>
      </c>
      <c r="J97" t="s">
        <v>24</v>
      </c>
      <c r="K97" t="s">
        <v>25</v>
      </c>
      <c r="L97" s="3">
        <v>357</v>
      </c>
      <c r="M97" t="s">
        <v>5626</v>
      </c>
      <c r="N97" s="2">
        <v>46284.782835648148</v>
      </c>
      <c r="O97" s="3">
        <v>370</v>
      </c>
      <c r="P97" t="s">
        <v>27</v>
      </c>
      <c r="Q97" s="3">
        <v>40</v>
      </c>
      <c r="R97" s="3" t="str">
        <f>IF(OR(G97="12R",G97="12L"),_xlfn.XLOOKUP(C97,DB!$A$2:$A$222,DB!$B$2:$B$222,""),IF(OR(G97="30L",G97="30R"),_xlfn.XLOOKUP(C97,DB!$A$2:$A$222,DB!$C$2:$C$222,""),""))</f>
        <v>OMSUK</v>
      </c>
      <c r="S97" s="3">
        <f t="shared" si="1"/>
        <v>18</v>
      </c>
      <c r="T97" s="3" t="str">
        <f>_xlfn.XLOOKUP(C97,DB!$A$2:$A$222,DB!$D$2:$D$222,"")</f>
        <v>Sector 3</v>
      </c>
    </row>
    <row r="98" spans="1:20" x14ac:dyDescent="0.2">
      <c r="A98" t="s">
        <v>349</v>
      </c>
      <c r="B98" t="s">
        <v>18</v>
      </c>
      <c r="C98" t="s">
        <v>19</v>
      </c>
      <c r="D98" t="s">
        <v>20</v>
      </c>
      <c r="E98" t="s">
        <v>650</v>
      </c>
      <c r="F98" s="2">
        <v>46284.764814814815</v>
      </c>
      <c r="G98" t="s">
        <v>22</v>
      </c>
      <c r="H98" t="s">
        <v>5627</v>
      </c>
      <c r="I98" s="3">
        <v>360</v>
      </c>
      <c r="J98" t="s">
        <v>24</v>
      </c>
      <c r="K98" t="s">
        <v>25</v>
      </c>
      <c r="L98" s="3">
        <v>860</v>
      </c>
      <c r="M98" t="s">
        <v>26</v>
      </c>
      <c r="N98" s="2">
        <v>46284.811712962961</v>
      </c>
      <c r="O98" s="3">
        <v>360</v>
      </c>
      <c r="P98" t="s">
        <v>27</v>
      </c>
      <c r="Q98" s="3">
        <v>190</v>
      </c>
      <c r="R98" s="3" t="str">
        <f>IF(OR(G98="12R",G98="12L"),_xlfn.XLOOKUP(C98,DB!$A$2:$A$222,DB!$B$2:$B$222,""),IF(OR(G98="30L",G98="30R"),_xlfn.XLOOKUP(C98,DB!$A$2:$A$222,DB!$C$2:$C$222,""),""))</f>
        <v>UDGUV</v>
      </c>
      <c r="S98" s="3">
        <f t="shared" si="1"/>
        <v>18</v>
      </c>
      <c r="T98" s="3" t="str">
        <f>_xlfn.XLOOKUP(C98,DB!$A$2:$A$222,DB!$D$2:$D$222,"")</f>
        <v>Sector 2</v>
      </c>
    </row>
    <row r="99" spans="1:20" x14ac:dyDescent="0.2">
      <c r="A99" t="s">
        <v>402</v>
      </c>
      <c r="B99" t="s">
        <v>18</v>
      </c>
      <c r="C99" t="s">
        <v>164</v>
      </c>
      <c r="D99" t="s">
        <v>165</v>
      </c>
      <c r="E99" t="s">
        <v>1012</v>
      </c>
      <c r="F99" s="2">
        <v>46284.765567129631</v>
      </c>
      <c r="G99" t="s">
        <v>22</v>
      </c>
      <c r="H99" t="s">
        <v>5628</v>
      </c>
      <c r="I99" s="3">
        <v>320</v>
      </c>
      <c r="J99" t="s">
        <v>24</v>
      </c>
      <c r="K99" t="s">
        <v>25</v>
      </c>
      <c r="L99" s="3">
        <v>546</v>
      </c>
      <c r="M99" t="s">
        <v>177</v>
      </c>
      <c r="N99" s="2">
        <v>46284.793773148151</v>
      </c>
      <c r="O99" s="3">
        <v>320</v>
      </c>
      <c r="P99" t="s">
        <v>27</v>
      </c>
      <c r="Q99" s="3">
        <v>40</v>
      </c>
      <c r="R99" s="3" t="str">
        <f>IF(OR(G99="12R",G99="12L"),_xlfn.XLOOKUP(C99,DB!$A$2:$A$222,DB!$B$2:$B$222,""),IF(OR(G99="30L",G99="30R"),_xlfn.XLOOKUP(C99,DB!$A$2:$A$222,DB!$C$2:$C$222,""),""))</f>
        <v>ENEBA</v>
      </c>
      <c r="S99" s="3">
        <f t="shared" si="1"/>
        <v>18</v>
      </c>
      <c r="T99" s="3" t="str">
        <f>_xlfn.XLOOKUP(C99,DB!$A$2:$A$222,DB!$D$2:$D$222,"")</f>
        <v>Sector 3</v>
      </c>
    </row>
    <row r="100" spans="1:20" x14ac:dyDescent="0.2">
      <c r="A100" t="s">
        <v>387</v>
      </c>
      <c r="B100" t="s">
        <v>18</v>
      </c>
      <c r="C100" t="s">
        <v>29</v>
      </c>
      <c r="D100" t="s">
        <v>30</v>
      </c>
      <c r="E100" t="s">
        <v>5629</v>
      </c>
      <c r="F100" s="2">
        <v>46284.770138888889</v>
      </c>
      <c r="G100" t="s">
        <v>22</v>
      </c>
      <c r="H100" t="s">
        <v>5630</v>
      </c>
      <c r="I100" s="3">
        <v>370</v>
      </c>
      <c r="J100" t="s">
        <v>24</v>
      </c>
      <c r="K100" t="s">
        <v>25</v>
      </c>
      <c r="L100" s="3">
        <v>355</v>
      </c>
      <c r="M100" t="s">
        <v>735</v>
      </c>
      <c r="N100" s="2">
        <v>46284.790509259263</v>
      </c>
      <c r="O100" s="3">
        <v>350</v>
      </c>
      <c r="P100" t="s">
        <v>27</v>
      </c>
      <c r="Q100" s="3">
        <v>40</v>
      </c>
      <c r="R100" s="3" t="str">
        <f>IF(OR(G100="12R",G100="12L"),_xlfn.XLOOKUP(C100,DB!$A$2:$A$222,DB!$B$2:$B$222,""),IF(OR(G100="30L",G100="30R"),_xlfn.XLOOKUP(C100,DB!$A$2:$A$222,DB!$C$2:$C$222,""),""))</f>
        <v>OMSUK</v>
      </c>
      <c r="S100" s="3">
        <f t="shared" si="1"/>
        <v>18</v>
      </c>
      <c r="T100" s="3" t="str">
        <f>_xlfn.XLOOKUP(C100,DB!$A$2:$A$222,DB!$D$2:$D$222,"")</f>
        <v>Sector 3</v>
      </c>
    </row>
    <row r="101" spans="1:20" x14ac:dyDescent="0.2">
      <c r="A101" t="s">
        <v>336</v>
      </c>
      <c r="B101" t="s">
        <v>18</v>
      </c>
      <c r="C101" t="s">
        <v>337</v>
      </c>
      <c r="D101" t="s">
        <v>20</v>
      </c>
      <c r="E101" t="s">
        <v>2811</v>
      </c>
      <c r="F101" s="2">
        <v>46284.771516203706</v>
      </c>
      <c r="G101" t="s">
        <v>22</v>
      </c>
      <c r="H101" t="s">
        <v>5631</v>
      </c>
      <c r="I101" s="3">
        <v>360</v>
      </c>
      <c r="J101" t="s">
        <v>24</v>
      </c>
      <c r="K101" t="s">
        <v>25</v>
      </c>
      <c r="L101" s="3">
        <v>862</v>
      </c>
      <c r="M101" t="s">
        <v>52</v>
      </c>
      <c r="N101" s="2">
        <v>46284.818831018521</v>
      </c>
      <c r="O101" s="3">
        <v>360</v>
      </c>
      <c r="P101" t="s">
        <v>27</v>
      </c>
      <c r="Q101" s="3">
        <v>190</v>
      </c>
      <c r="R101" s="3" t="str">
        <f>IF(OR(G101="12R",G101="12L"),_xlfn.XLOOKUP(C101,DB!$A$2:$A$222,DB!$B$2:$B$222,""),IF(OR(G101="30L",G101="30R"),_xlfn.XLOOKUP(C101,DB!$A$2:$A$222,DB!$C$2:$C$222,""),""))</f>
        <v>UDGUV</v>
      </c>
      <c r="S101" s="3">
        <f t="shared" si="1"/>
        <v>18</v>
      </c>
      <c r="T101" s="3" t="str">
        <f>_xlfn.XLOOKUP(C101,DB!$A$2:$A$222,DB!$D$2:$D$222,"")</f>
        <v>Sector 2</v>
      </c>
    </row>
    <row r="102" spans="1:20" x14ac:dyDescent="0.2">
      <c r="A102" t="s">
        <v>390</v>
      </c>
      <c r="B102" t="s">
        <v>18</v>
      </c>
      <c r="C102" t="s">
        <v>391</v>
      </c>
      <c r="D102" t="s">
        <v>392</v>
      </c>
      <c r="E102" t="s">
        <v>3883</v>
      </c>
      <c r="F102" s="2">
        <v>46284.7731712963</v>
      </c>
      <c r="G102" t="s">
        <v>22</v>
      </c>
      <c r="H102" t="s">
        <v>5632</v>
      </c>
      <c r="I102" s="3">
        <v>100</v>
      </c>
      <c r="J102" t="s">
        <v>24</v>
      </c>
      <c r="K102" t="s">
        <v>25</v>
      </c>
      <c r="L102" s="3">
        <v>357</v>
      </c>
      <c r="M102" t="s">
        <v>391</v>
      </c>
      <c r="N102" s="2">
        <v>46284.839571759258</v>
      </c>
      <c r="O102" s="3">
        <v>0</v>
      </c>
      <c r="P102" t="s">
        <v>192</v>
      </c>
      <c r="Q102" s="3">
        <v>40</v>
      </c>
      <c r="R102" s="3" t="str">
        <f>IF(OR(G102="12R",G102="12L"),_xlfn.XLOOKUP(C102,DB!$A$2:$A$222,DB!$B$2:$B$222,""),IF(OR(G102="30L",G102="30R"),_xlfn.XLOOKUP(C102,DB!$A$2:$A$222,DB!$C$2:$C$222,""),""))</f>
        <v>CZM</v>
      </c>
      <c r="S102" s="3">
        <f t="shared" si="1"/>
        <v>18</v>
      </c>
      <c r="T102" s="3" t="str">
        <f>_xlfn.XLOOKUP(C102,DB!$A$2:$A$222,DB!$D$2:$D$222,"")</f>
        <v>Sector 7</v>
      </c>
    </row>
    <row r="103" spans="1:20" x14ac:dyDescent="0.2">
      <c r="A103" t="s">
        <v>834</v>
      </c>
      <c r="B103" t="s">
        <v>18</v>
      </c>
      <c r="C103" t="s">
        <v>204</v>
      </c>
      <c r="D103" t="s">
        <v>30</v>
      </c>
      <c r="E103" t="s">
        <v>5149</v>
      </c>
      <c r="F103" s="2">
        <v>46284.77548611111</v>
      </c>
      <c r="G103" t="s">
        <v>22</v>
      </c>
      <c r="H103" t="s">
        <v>5633</v>
      </c>
      <c r="I103" s="3">
        <v>350</v>
      </c>
      <c r="J103" t="s">
        <v>24</v>
      </c>
      <c r="K103" t="s">
        <v>25</v>
      </c>
      <c r="L103" s="3">
        <v>366</v>
      </c>
      <c r="M103" t="s">
        <v>4144</v>
      </c>
      <c r="N103" s="2">
        <v>46284.796354166669</v>
      </c>
      <c r="O103" s="3">
        <v>330</v>
      </c>
      <c r="P103" t="s">
        <v>27</v>
      </c>
      <c r="Q103" s="3">
        <v>40</v>
      </c>
      <c r="R103" s="3" t="str">
        <f>IF(OR(G103="12R",G103="12L"),_xlfn.XLOOKUP(C103,DB!$A$2:$A$222,DB!$B$2:$B$222,""),IF(OR(G103="30L",G103="30R"),_xlfn.XLOOKUP(C103,DB!$A$2:$A$222,DB!$C$2:$C$222,""),""))</f>
        <v>OMSUK</v>
      </c>
      <c r="S103" s="3">
        <f t="shared" si="1"/>
        <v>18</v>
      </c>
      <c r="T103" s="3" t="str">
        <f>_xlfn.XLOOKUP(C103,DB!$A$2:$A$222,DB!$D$2:$D$222,"")</f>
        <v>Sector 3</v>
      </c>
    </row>
    <row r="104" spans="1:20" x14ac:dyDescent="0.2">
      <c r="A104" t="s">
        <v>408</v>
      </c>
      <c r="B104" t="s">
        <v>18</v>
      </c>
      <c r="C104" t="s">
        <v>409</v>
      </c>
      <c r="D104" t="s">
        <v>73</v>
      </c>
      <c r="E104" t="s">
        <v>2186</v>
      </c>
      <c r="F104" s="2">
        <v>46284.778483796297</v>
      </c>
      <c r="G104" t="s">
        <v>22</v>
      </c>
      <c r="H104" t="s">
        <v>5634</v>
      </c>
      <c r="I104" s="3">
        <v>340</v>
      </c>
      <c r="J104" t="s">
        <v>24</v>
      </c>
      <c r="K104" t="s">
        <v>25</v>
      </c>
      <c r="L104" s="3">
        <v>878</v>
      </c>
      <c r="M104" t="s">
        <v>39</v>
      </c>
      <c r="N104" s="2">
        <v>46284.825856481482</v>
      </c>
      <c r="O104" s="3">
        <v>340</v>
      </c>
      <c r="P104" t="s">
        <v>27</v>
      </c>
      <c r="Q104" s="3">
        <v>190</v>
      </c>
      <c r="R104" s="3" t="str">
        <f>IF(OR(G104="12R",G104="12L"),_xlfn.XLOOKUP(C104,DB!$A$2:$A$222,DB!$B$2:$B$222,""),IF(OR(G104="30L",G104="30R"),_xlfn.XLOOKUP(C104,DB!$A$2:$A$222,DB!$C$2:$C$222,""),""))</f>
        <v>UDGUV</v>
      </c>
      <c r="S104" s="3">
        <f t="shared" si="1"/>
        <v>18</v>
      </c>
      <c r="T104" s="3" t="str">
        <f>_xlfn.XLOOKUP(C104,DB!$A$2:$A$222,DB!$D$2:$D$222,"")</f>
        <v>Sector 2</v>
      </c>
    </row>
    <row r="105" spans="1:20" x14ac:dyDescent="0.2">
      <c r="A105" t="s">
        <v>818</v>
      </c>
      <c r="B105" t="s">
        <v>18</v>
      </c>
      <c r="C105" t="s">
        <v>136</v>
      </c>
      <c r="D105" t="s">
        <v>65</v>
      </c>
      <c r="E105" t="s">
        <v>716</v>
      </c>
      <c r="F105" s="2">
        <v>46284.783217592594</v>
      </c>
      <c r="G105" t="s">
        <v>22</v>
      </c>
      <c r="H105" t="s">
        <v>5635</v>
      </c>
      <c r="I105" s="3">
        <v>380</v>
      </c>
      <c r="J105" t="s">
        <v>24</v>
      </c>
      <c r="K105" t="s">
        <v>216</v>
      </c>
      <c r="L105" s="3">
        <v>871</v>
      </c>
      <c r="M105" t="s">
        <v>217</v>
      </c>
      <c r="N105" s="2">
        <v>46284.830416666664</v>
      </c>
      <c r="O105" s="3">
        <v>380</v>
      </c>
      <c r="P105" t="s">
        <v>27</v>
      </c>
      <c r="Q105" s="3">
        <v>190</v>
      </c>
      <c r="R105" s="3" t="str">
        <f>IF(OR(G105="12R",G105="12L"),_xlfn.XLOOKUP(C105,DB!$A$2:$A$222,DB!$B$2:$B$222,""),IF(OR(G105="30L",G105="30R"),_xlfn.XLOOKUP(C105,DB!$A$2:$A$222,DB!$C$2:$C$222,""),""))</f>
        <v>UDGUV</v>
      </c>
      <c r="S105" s="3">
        <f t="shared" si="1"/>
        <v>18</v>
      </c>
      <c r="T105" s="3" t="str">
        <f>_xlfn.XLOOKUP(C105,DB!$A$2:$A$222,DB!$D$2:$D$222,"")</f>
        <v>Sector 2</v>
      </c>
    </row>
    <row r="106" spans="1:20" x14ac:dyDescent="0.2">
      <c r="A106" t="s">
        <v>399</v>
      </c>
      <c r="B106" t="s">
        <v>18</v>
      </c>
      <c r="C106" t="s">
        <v>77</v>
      </c>
      <c r="D106" t="s">
        <v>65</v>
      </c>
      <c r="E106" t="s">
        <v>1427</v>
      </c>
      <c r="F106" s="2">
        <v>46284.784594907411</v>
      </c>
      <c r="G106" t="s">
        <v>22</v>
      </c>
      <c r="H106" t="s">
        <v>5636</v>
      </c>
      <c r="I106" s="3">
        <v>380</v>
      </c>
      <c r="J106" t="s">
        <v>24</v>
      </c>
      <c r="K106" t="s">
        <v>25</v>
      </c>
      <c r="L106" s="3">
        <v>866</v>
      </c>
      <c r="M106" t="s">
        <v>267</v>
      </c>
      <c r="N106" s="2">
        <v>46284.832592592589</v>
      </c>
      <c r="O106" s="3">
        <v>380</v>
      </c>
      <c r="P106" t="s">
        <v>27</v>
      </c>
      <c r="Q106" s="3">
        <v>190</v>
      </c>
      <c r="R106" s="3" t="str">
        <f>IF(OR(G106="12R",G106="12L"),_xlfn.XLOOKUP(C106,DB!$A$2:$A$222,DB!$B$2:$B$222,""),IF(OR(G106="30L",G106="30R"),_xlfn.XLOOKUP(C106,DB!$A$2:$A$222,DB!$C$2:$C$222,""),""))</f>
        <v>UDGUV</v>
      </c>
      <c r="S106" s="3">
        <f t="shared" si="1"/>
        <v>18</v>
      </c>
      <c r="T106" s="3" t="str">
        <f>_xlfn.XLOOKUP(C106,DB!$A$2:$A$222,DB!$D$2:$D$222,"")</f>
        <v>Sector 2</v>
      </c>
    </row>
    <row r="107" spans="1:20" x14ac:dyDescent="0.2">
      <c r="A107" t="s">
        <v>415</v>
      </c>
      <c r="B107" t="s">
        <v>18</v>
      </c>
      <c r="C107" t="s">
        <v>173</v>
      </c>
      <c r="D107" t="s">
        <v>20</v>
      </c>
      <c r="E107" t="s">
        <v>471</v>
      </c>
      <c r="F107" s="2">
        <v>46284.791307870371</v>
      </c>
      <c r="G107" t="s">
        <v>22</v>
      </c>
      <c r="H107" t="s">
        <v>5637</v>
      </c>
      <c r="I107" s="3">
        <v>340</v>
      </c>
      <c r="J107" t="s">
        <v>24</v>
      </c>
      <c r="K107" t="s">
        <v>25</v>
      </c>
      <c r="L107" s="3">
        <v>501</v>
      </c>
      <c r="M107" t="s">
        <v>4113</v>
      </c>
      <c r="N107" s="2">
        <v>46284.818564814814</v>
      </c>
      <c r="O107" s="3">
        <v>340</v>
      </c>
      <c r="P107" t="s">
        <v>27</v>
      </c>
      <c r="Q107" s="3">
        <v>40</v>
      </c>
      <c r="R107" s="3" t="str">
        <f>IF(OR(G107="12R",G107="12L"),_xlfn.XLOOKUP(C107,DB!$A$2:$A$222,DB!$B$2:$B$222,""),IF(OR(G107="30L",G107="30R"),_xlfn.XLOOKUP(C107,DB!$A$2:$A$222,DB!$C$2:$C$222,""),""))</f>
        <v>ENEBA</v>
      </c>
      <c r="S107" s="3">
        <f t="shared" si="1"/>
        <v>18</v>
      </c>
      <c r="T107" s="3" t="str">
        <f>_xlfn.XLOOKUP(C107,DB!$A$2:$A$222,DB!$D$2:$D$222,"")</f>
        <v>Sector 3</v>
      </c>
    </row>
    <row r="108" spans="1:20" x14ac:dyDescent="0.2">
      <c r="A108" t="s">
        <v>434</v>
      </c>
      <c r="B108" t="s">
        <v>18</v>
      </c>
      <c r="C108" t="s">
        <v>341</v>
      </c>
      <c r="D108" t="s">
        <v>155</v>
      </c>
      <c r="E108" t="s">
        <v>1517</v>
      </c>
      <c r="F108" s="2">
        <v>46284.792557870373</v>
      </c>
      <c r="G108" t="s">
        <v>22</v>
      </c>
      <c r="H108" t="s">
        <v>5638</v>
      </c>
      <c r="I108" s="3">
        <v>380</v>
      </c>
      <c r="J108" t="s">
        <v>24</v>
      </c>
      <c r="K108" t="s">
        <v>25</v>
      </c>
      <c r="L108" s="3">
        <v>538</v>
      </c>
      <c r="M108" t="s">
        <v>5348</v>
      </c>
      <c r="N108" s="2">
        <v>46284.821226851855</v>
      </c>
      <c r="O108" s="3">
        <v>300</v>
      </c>
      <c r="P108" t="s">
        <v>27</v>
      </c>
      <c r="Q108" s="3">
        <v>40</v>
      </c>
      <c r="R108" s="3" t="str">
        <f>IF(OR(G108="12R",G108="12L"),_xlfn.XLOOKUP(C108,DB!$A$2:$A$222,DB!$B$2:$B$222,""),IF(OR(G108="30L",G108="30R"),_xlfn.XLOOKUP(C108,DB!$A$2:$A$222,DB!$C$2:$C$222,""),""))</f>
        <v>ENEBA</v>
      </c>
      <c r="S108" s="3">
        <f t="shared" si="1"/>
        <v>19</v>
      </c>
      <c r="T108" s="3" t="str">
        <f>_xlfn.XLOOKUP(C108,DB!$A$2:$A$222,DB!$D$2:$D$222,"")</f>
        <v>Sector 3</v>
      </c>
    </row>
    <row r="109" spans="1:20" x14ac:dyDescent="0.2">
      <c r="A109" t="s">
        <v>1212</v>
      </c>
      <c r="B109" t="s">
        <v>18</v>
      </c>
      <c r="C109" t="s">
        <v>182</v>
      </c>
      <c r="D109" t="s">
        <v>20</v>
      </c>
      <c r="E109" t="s">
        <v>5639</v>
      </c>
      <c r="F109" s="2">
        <v>46284.793599537035</v>
      </c>
      <c r="G109" t="s">
        <v>22</v>
      </c>
      <c r="H109" t="s">
        <v>5640</v>
      </c>
      <c r="I109" s="3">
        <v>390</v>
      </c>
      <c r="J109" t="s">
        <v>24</v>
      </c>
      <c r="K109" t="s">
        <v>25</v>
      </c>
      <c r="L109" s="3">
        <v>379</v>
      </c>
      <c r="M109" t="s">
        <v>33</v>
      </c>
      <c r="N109" s="2">
        <v>46284.81517361111</v>
      </c>
      <c r="O109" s="3">
        <v>390</v>
      </c>
      <c r="P109" t="s">
        <v>27</v>
      </c>
      <c r="Q109" s="3">
        <v>40</v>
      </c>
      <c r="R109" s="3" t="str">
        <f>IF(OR(G109="12R",G109="12L"),_xlfn.XLOOKUP(C109,DB!$A$2:$A$222,DB!$B$2:$B$222,""),IF(OR(G109="30L",G109="30R"),_xlfn.XLOOKUP(C109,DB!$A$2:$A$222,DB!$C$2:$C$222,""),""))</f>
        <v>ENEBA</v>
      </c>
      <c r="S109" s="3">
        <f t="shared" si="1"/>
        <v>19</v>
      </c>
      <c r="T109" s="3" t="str">
        <f>_xlfn.XLOOKUP(C109,DB!$A$2:$A$222,DB!$D$2:$D$222,"")</f>
        <v>Sector 3</v>
      </c>
    </row>
    <row r="110" spans="1:20" x14ac:dyDescent="0.2">
      <c r="A110" t="s">
        <v>431</v>
      </c>
      <c r="B110" t="s">
        <v>18</v>
      </c>
      <c r="C110" t="s">
        <v>154</v>
      </c>
      <c r="D110" t="s">
        <v>174</v>
      </c>
      <c r="E110" t="s">
        <v>1749</v>
      </c>
      <c r="F110" s="2">
        <v>46284.795567129629</v>
      </c>
      <c r="G110" t="s">
        <v>22</v>
      </c>
      <c r="H110" t="s">
        <v>5641</v>
      </c>
      <c r="I110" s="3">
        <v>350</v>
      </c>
      <c r="J110" t="s">
        <v>24</v>
      </c>
      <c r="K110" t="s">
        <v>25</v>
      </c>
      <c r="L110" s="3">
        <v>157</v>
      </c>
      <c r="M110" t="s">
        <v>5642</v>
      </c>
      <c r="N110" s="2">
        <v>46284.805543981478</v>
      </c>
      <c r="O110" s="3">
        <v>286</v>
      </c>
      <c r="P110" t="s">
        <v>27</v>
      </c>
      <c r="Q110" s="3">
        <v>190</v>
      </c>
      <c r="R110" s="3" t="str">
        <f>IF(OR(G110="12R",G110="12L"),_xlfn.XLOOKUP(C110,DB!$A$2:$A$222,DB!$B$2:$B$222,""),IF(OR(G110="30L",G110="30R"),_xlfn.XLOOKUP(C110,DB!$A$2:$A$222,DB!$C$2:$C$222,""),""))</f>
        <v>TAKUX</v>
      </c>
      <c r="S110" s="3">
        <f t="shared" si="1"/>
        <v>19</v>
      </c>
      <c r="T110" s="3" t="str">
        <f>_xlfn.XLOOKUP(C110,DB!$A$2:$A$222,DB!$D$2:$D$222,"")</f>
        <v>Sector 7</v>
      </c>
    </row>
    <row r="111" spans="1:20" x14ac:dyDescent="0.2">
      <c r="A111" t="s">
        <v>441</v>
      </c>
      <c r="B111" t="s">
        <v>18</v>
      </c>
      <c r="C111" t="s">
        <v>352</v>
      </c>
      <c r="D111" t="s">
        <v>165</v>
      </c>
      <c r="E111" t="s">
        <v>5643</v>
      </c>
      <c r="F111" s="2">
        <v>46284.798703703702</v>
      </c>
      <c r="G111" t="s">
        <v>22</v>
      </c>
      <c r="H111" t="s">
        <v>5644</v>
      </c>
      <c r="I111" s="3">
        <v>340</v>
      </c>
      <c r="J111" t="s">
        <v>24</v>
      </c>
      <c r="K111" t="s">
        <v>25</v>
      </c>
      <c r="L111" s="3">
        <v>407</v>
      </c>
      <c r="M111" t="s">
        <v>5645</v>
      </c>
      <c r="N111" s="2">
        <v>46284.820925925924</v>
      </c>
      <c r="O111" s="3">
        <v>340</v>
      </c>
      <c r="P111" t="s">
        <v>27</v>
      </c>
      <c r="Q111" s="3">
        <v>40</v>
      </c>
      <c r="R111" s="3" t="str">
        <f>IF(OR(G111="12R",G111="12L"),_xlfn.XLOOKUP(C111,DB!$A$2:$A$222,DB!$B$2:$B$222,""),IF(OR(G111="30L",G111="30R"),_xlfn.XLOOKUP(C111,DB!$A$2:$A$222,DB!$C$2:$C$222,""),""))</f>
        <v>OMSUK</v>
      </c>
      <c r="S111" s="3">
        <f t="shared" si="1"/>
        <v>19</v>
      </c>
      <c r="T111" s="3" t="str">
        <f>_xlfn.XLOOKUP(C111,DB!$A$2:$A$222,DB!$D$2:$D$222,"")</f>
        <v>Sector 3</v>
      </c>
    </row>
    <row r="112" spans="1:20" x14ac:dyDescent="0.2">
      <c r="A112" t="s">
        <v>1904</v>
      </c>
      <c r="B112" t="s">
        <v>18</v>
      </c>
      <c r="C112" t="s">
        <v>1905</v>
      </c>
      <c r="D112" t="s">
        <v>155</v>
      </c>
      <c r="E112" t="s">
        <v>2315</v>
      </c>
      <c r="F112" s="2">
        <v>46284.799988425926</v>
      </c>
      <c r="G112" t="s">
        <v>22</v>
      </c>
      <c r="H112" t="s">
        <v>5646</v>
      </c>
      <c r="I112" s="3">
        <v>380</v>
      </c>
      <c r="J112" t="s">
        <v>24</v>
      </c>
      <c r="K112" t="s">
        <v>25</v>
      </c>
      <c r="L112" s="3">
        <v>400</v>
      </c>
      <c r="M112" t="s">
        <v>1579</v>
      </c>
      <c r="N112" s="2">
        <v>46284.822465277779</v>
      </c>
      <c r="O112" s="3">
        <v>380</v>
      </c>
      <c r="P112" t="s">
        <v>27</v>
      </c>
      <c r="Q112" s="3">
        <v>40</v>
      </c>
      <c r="R112" s="3" t="str">
        <f>IF(OR(G112="12R",G112="12L"),_xlfn.XLOOKUP(C112,DB!$A$2:$A$222,DB!$B$2:$B$222,""),IF(OR(G112="30L",G112="30R"),_xlfn.XLOOKUP(C112,DB!$A$2:$A$222,DB!$C$2:$C$222,""),""))</f>
        <v>ENEBA</v>
      </c>
      <c r="S112" s="3">
        <f t="shared" si="1"/>
        <v>19</v>
      </c>
      <c r="T112" s="3" t="str">
        <f>_xlfn.XLOOKUP(C112,DB!$A$2:$A$222,DB!$D$2:$D$222,"")</f>
        <v>Sector 3</v>
      </c>
    </row>
    <row r="113" spans="1:20" x14ac:dyDescent="0.2">
      <c r="A113" t="s">
        <v>5647</v>
      </c>
      <c r="B113" t="s">
        <v>18</v>
      </c>
      <c r="C113" t="s">
        <v>310</v>
      </c>
      <c r="D113" t="s">
        <v>1176</v>
      </c>
      <c r="E113" t="s">
        <v>5647</v>
      </c>
      <c r="F113" s="2">
        <v>46284.801469907405</v>
      </c>
      <c r="G113" t="s">
        <v>22</v>
      </c>
      <c r="H113" t="s">
        <v>5648</v>
      </c>
      <c r="I113" s="3">
        <v>370</v>
      </c>
      <c r="J113" t="s">
        <v>24</v>
      </c>
      <c r="K113" t="s">
        <v>62</v>
      </c>
      <c r="L113" s="3">
        <v>234</v>
      </c>
      <c r="M113" t="s">
        <v>686</v>
      </c>
      <c r="N113" s="2">
        <v>46284.814652777779</v>
      </c>
      <c r="O113" s="3">
        <v>345</v>
      </c>
      <c r="P113" t="s">
        <v>27</v>
      </c>
      <c r="Q113" s="3">
        <v>40</v>
      </c>
      <c r="R113" s="3" t="str">
        <f>IF(OR(G113="12R",G113="12L"),_xlfn.XLOOKUP(C113,DB!$A$2:$A$222,DB!$B$2:$B$222,""),IF(OR(G113="30L",G113="30R"),_xlfn.XLOOKUP(C113,DB!$A$2:$A$222,DB!$C$2:$C$222,""),""))</f>
        <v>NUDAL</v>
      </c>
      <c r="S113" s="3">
        <f t="shared" si="1"/>
        <v>19</v>
      </c>
      <c r="T113" s="3" t="str">
        <f>_xlfn.XLOOKUP(C113,DB!$A$2:$A$222,DB!$D$2:$D$222,"")</f>
        <v>Sector 3</v>
      </c>
    </row>
    <row r="114" spans="1:20" x14ac:dyDescent="0.2">
      <c r="A114" t="s">
        <v>445</v>
      </c>
      <c r="B114" t="s">
        <v>18</v>
      </c>
      <c r="C114" t="s">
        <v>182</v>
      </c>
      <c r="D114" t="s">
        <v>73</v>
      </c>
      <c r="E114" t="s">
        <v>5649</v>
      </c>
      <c r="F114" s="2">
        <v>46284.805254629631</v>
      </c>
      <c r="G114" t="s">
        <v>22</v>
      </c>
      <c r="H114" t="s">
        <v>5650</v>
      </c>
      <c r="I114" s="3">
        <v>350</v>
      </c>
      <c r="J114" t="s">
        <v>24</v>
      </c>
      <c r="K114" t="s">
        <v>25</v>
      </c>
      <c r="L114" s="3">
        <v>369</v>
      </c>
      <c r="M114" t="s">
        <v>33</v>
      </c>
      <c r="N114" s="2">
        <v>46284.826192129629</v>
      </c>
      <c r="O114" s="3">
        <v>350</v>
      </c>
      <c r="P114" t="s">
        <v>27</v>
      </c>
      <c r="Q114" s="3">
        <v>40</v>
      </c>
      <c r="R114" s="3" t="str">
        <f>IF(OR(G114="12R",G114="12L"),_xlfn.XLOOKUP(C114,DB!$A$2:$A$222,DB!$B$2:$B$222,""),IF(OR(G114="30L",G114="30R"),_xlfn.XLOOKUP(C114,DB!$A$2:$A$222,DB!$C$2:$C$222,""),""))</f>
        <v>ENEBA</v>
      </c>
      <c r="S114" s="3">
        <f t="shared" si="1"/>
        <v>19</v>
      </c>
      <c r="T114" s="3" t="str">
        <f>_xlfn.XLOOKUP(C114,DB!$A$2:$A$222,DB!$D$2:$D$222,"")</f>
        <v>Sector 3</v>
      </c>
    </row>
    <row r="115" spans="1:20" x14ac:dyDescent="0.2">
      <c r="A115" t="s">
        <v>1938</v>
      </c>
      <c r="B115" t="s">
        <v>18</v>
      </c>
      <c r="C115" t="s">
        <v>529</v>
      </c>
      <c r="D115" t="s">
        <v>20</v>
      </c>
      <c r="E115" t="s">
        <v>5651</v>
      </c>
      <c r="F115" s="2">
        <v>46284.806331018517</v>
      </c>
      <c r="G115" t="s">
        <v>22</v>
      </c>
      <c r="H115" t="s">
        <v>5652</v>
      </c>
      <c r="I115" s="3">
        <v>320</v>
      </c>
      <c r="J115" t="s">
        <v>24</v>
      </c>
      <c r="K115" t="s">
        <v>25</v>
      </c>
      <c r="L115" s="3">
        <v>877</v>
      </c>
      <c r="M115" t="s">
        <v>39</v>
      </c>
      <c r="N115" s="2">
        <v>46284.852337962962</v>
      </c>
      <c r="O115" s="3">
        <v>320</v>
      </c>
      <c r="P115" t="s">
        <v>27</v>
      </c>
      <c r="Q115" s="3">
        <v>190</v>
      </c>
      <c r="R115" s="3" t="str">
        <f>IF(OR(G115="12R",G115="12L"),_xlfn.XLOOKUP(C115,DB!$A$2:$A$222,DB!$B$2:$B$222,""),IF(OR(G115="30L",G115="30R"),_xlfn.XLOOKUP(C115,DB!$A$2:$A$222,DB!$C$2:$C$222,""),""))</f>
        <v>UDGUV</v>
      </c>
      <c r="S115" s="3">
        <f t="shared" si="1"/>
        <v>19</v>
      </c>
      <c r="T115" s="3" t="str">
        <f>_xlfn.XLOOKUP(C115,DB!$A$2:$A$222,DB!$D$2:$D$222,"")</f>
        <v>Sector 2</v>
      </c>
    </row>
    <row r="116" spans="1:20" x14ac:dyDescent="0.2">
      <c r="A116" t="s">
        <v>839</v>
      </c>
      <c r="B116" t="s">
        <v>18</v>
      </c>
      <c r="C116" t="s">
        <v>840</v>
      </c>
      <c r="D116" t="s">
        <v>73</v>
      </c>
      <c r="E116" t="s">
        <v>3571</v>
      </c>
      <c r="F116" s="2">
        <v>46284.807349537034</v>
      </c>
      <c r="G116" t="s">
        <v>22</v>
      </c>
      <c r="H116" t="s">
        <v>5653</v>
      </c>
      <c r="I116" s="3">
        <v>340</v>
      </c>
      <c r="J116" t="s">
        <v>24</v>
      </c>
      <c r="K116" t="s">
        <v>25</v>
      </c>
      <c r="L116" s="3">
        <v>560</v>
      </c>
      <c r="M116" t="s">
        <v>3890</v>
      </c>
      <c r="N116" s="2">
        <v>46284.837604166663</v>
      </c>
      <c r="O116" s="3">
        <v>340</v>
      </c>
      <c r="P116" t="s">
        <v>27</v>
      </c>
      <c r="Q116" s="3">
        <v>40</v>
      </c>
      <c r="R116" s="3" t="str">
        <f>IF(OR(G116="12R",G116="12L"),_xlfn.XLOOKUP(C116,DB!$A$2:$A$222,DB!$B$2:$B$222,""),IF(OR(G116="30L",G116="30R"),_xlfn.XLOOKUP(C116,DB!$A$2:$A$222,DB!$C$2:$C$222,""),""))</f>
        <v>ENEBA</v>
      </c>
      <c r="S116" s="3">
        <f t="shared" si="1"/>
        <v>19</v>
      </c>
      <c r="T116" s="3" t="str">
        <f>_xlfn.XLOOKUP(C116,DB!$A$2:$A$222,DB!$D$2:$D$222,"")</f>
        <v>Sector 3</v>
      </c>
    </row>
    <row r="117" spans="1:20" x14ac:dyDescent="0.2">
      <c r="A117" t="s">
        <v>1914</v>
      </c>
      <c r="B117" t="s">
        <v>18</v>
      </c>
      <c r="C117" t="s">
        <v>1915</v>
      </c>
      <c r="D117" t="s">
        <v>30</v>
      </c>
      <c r="E117" t="s">
        <v>3329</v>
      </c>
      <c r="F117" s="2">
        <v>46284.808761574073</v>
      </c>
      <c r="G117" t="s">
        <v>22</v>
      </c>
      <c r="H117" t="s">
        <v>5654</v>
      </c>
      <c r="I117" s="3">
        <v>360</v>
      </c>
      <c r="J117" t="s">
        <v>24</v>
      </c>
      <c r="K117" t="s">
        <v>25</v>
      </c>
      <c r="L117" s="3">
        <v>419</v>
      </c>
      <c r="M117" t="s">
        <v>5655</v>
      </c>
      <c r="N117" s="2">
        <v>46284.832835648151</v>
      </c>
      <c r="O117" s="3">
        <v>360</v>
      </c>
      <c r="P117" t="s">
        <v>27</v>
      </c>
      <c r="Q117" s="3">
        <v>40</v>
      </c>
      <c r="R117" s="3" t="str">
        <f>IF(OR(G117="12R",G117="12L"),_xlfn.XLOOKUP(C117,DB!$A$2:$A$222,DB!$B$2:$B$222,""),IF(OR(G117="30L",G117="30R"),_xlfn.XLOOKUP(C117,DB!$A$2:$A$222,DB!$C$2:$C$222,""),""))</f>
        <v>OMSUK</v>
      </c>
      <c r="S117" s="3">
        <f t="shared" si="1"/>
        <v>19</v>
      </c>
      <c r="T117" s="3" t="str">
        <f>_xlfn.XLOOKUP(C117,DB!$A$2:$A$222,DB!$D$2:$D$222,"")</f>
        <v>Sector 3</v>
      </c>
    </row>
    <row r="118" spans="1:20" x14ac:dyDescent="0.2">
      <c r="A118" t="s">
        <v>456</v>
      </c>
      <c r="B118" t="s">
        <v>18</v>
      </c>
      <c r="C118" t="s">
        <v>35</v>
      </c>
      <c r="D118" t="s">
        <v>36</v>
      </c>
      <c r="E118" t="s">
        <v>957</v>
      </c>
      <c r="F118" s="2">
        <v>46284.81013888889</v>
      </c>
      <c r="G118" t="s">
        <v>22</v>
      </c>
      <c r="H118" t="s">
        <v>5656</v>
      </c>
      <c r="I118" s="3">
        <v>360</v>
      </c>
      <c r="J118" t="s">
        <v>24</v>
      </c>
      <c r="K118" t="s">
        <v>25</v>
      </c>
      <c r="L118" s="3">
        <v>879</v>
      </c>
      <c r="M118" t="s">
        <v>39</v>
      </c>
      <c r="N118" s="2">
        <v>46284.858634259261</v>
      </c>
      <c r="O118" s="3">
        <v>360</v>
      </c>
      <c r="P118" t="s">
        <v>27</v>
      </c>
      <c r="Q118" s="3">
        <v>190</v>
      </c>
      <c r="R118" s="3" t="str">
        <f>IF(OR(G118="12R",G118="12L"),_xlfn.XLOOKUP(C118,DB!$A$2:$A$222,DB!$B$2:$B$222,""),IF(OR(G118="30L",G118="30R"),_xlfn.XLOOKUP(C118,DB!$A$2:$A$222,DB!$C$2:$C$222,""),""))</f>
        <v>UDGUV</v>
      </c>
      <c r="S118" s="3">
        <f t="shared" si="1"/>
        <v>19</v>
      </c>
      <c r="T118" s="3" t="str">
        <f>_xlfn.XLOOKUP(C118,DB!$A$2:$A$222,DB!$D$2:$D$222,"")</f>
        <v>Sector 2</v>
      </c>
    </row>
    <row r="119" spans="1:20" x14ac:dyDescent="0.2">
      <c r="A119" t="s">
        <v>1921</v>
      </c>
      <c r="B119" t="s">
        <v>18</v>
      </c>
      <c r="C119" t="s">
        <v>1922</v>
      </c>
      <c r="D119" t="s">
        <v>155</v>
      </c>
      <c r="E119" t="s">
        <v>342</v>
      </c>
      <c r="F119" s="2">
        <v>46284.812013888892</v>
      </c>
      <c r="G119" t="s">
        <v>22</v>
      </c>
      <c r="H119" t="s">
        <v>5657</v>
      </c>
      <c r="I119" s="3">
        <v>380</v>
      </c>
      <c r="J119" t="s">
        <v>24</v>
      </c>
      <c r="K119" t="s">
        <v>25</v>
      </c>
      <c r="L119" s="3">
        <v>424</v>
      </c>
      <c r="M119" t="s">
        <v>1108</v>
      </c>
      <c r="N119" s="2">
        <v>46284.835868055554</v>
      </c>
      <c r="O119" s="3">
        <v>380</v>
      </c>
      <c r="P119" t="s">
        <v>27</v>
      </c>
      <c r="Q119" s="3">
        <v>40</v>
      </c>
      <c r="R119" s="3" t="str">
        <f>IF(OR(G119="12R",G119="12L"),_xlfn.XLOOKUP(C119,DB!$A$2:$A$222,DB!$B$2:$B$222,""),IF(OR(G119="30L",G119="30R"),_xlfn.XLOOKUP(C119,DB!$A$2:$A$222,DB!$C$2:$C$222,""),""))</f>
        <v>OMSUK</v>
      </c>
      <c r="S119" s="3">
        <f t="shared" si="1"/>
        <v>19</v>
      </c>
      <c r="T119" s="3" t="str">
        <f>_xlfn.XLOOKUP(C119,DB!$A$2:$A$222,DB!$D$2:$D$222,"")</f>
        <v>Sector 3</v>
      </c>
    </row>
    <row r="120" spans="1:20" x14ac:dyDescent="0.2">
      <c r="A120" t="s">
        <v>448</v>
      </c>
      <c r="B120" t="s">
        <v>18</v>
      </c>
      <c r="C120" t="s">
        <v>449</v>
      </c>
      <c r="D120" t="s">
        <v>20</v>
      </c>
      <c r="E120" t="s">
        <v>1461</v>
      </c>
      <c r="F120" s="2">
        <v>46284.813414351855</v>
      </c>
      <c r="G120" t="s">
        <v>22</v>
      </c>
      <c r="H120" t="s">
        <v>5658</v>
      </c>
      <c r="I120" s="3">
        <v>340</v>
      </c>
      <c r="J120" t="s">
        <v>24</v>
      </c>
      <c r="K120" t="s">
        <v>25</v>
      </c>
      <c r="L120" s="3">
        <v>892</v>
      </c>
      <c r="M120" t="s">
        <v>39</v>
      </c>
      <c r="N120" s="2">
        <v>46284.861793981479</v>
      </c>
      <c r="O120" s="3">
        <v>340</v>
      </c>
      <c r="P120" t="s">
        <v>27</v>
      </c>
      <c r="Q120" s="3">
        <v>190</v>
      </c>
      <c r="R120" s="3" t="str">
        <f>IF(OR(G120="12R",G120="12L"),_xlfn.XLOOKUP(C120,DB!$A$2:$A$222,DB!$B$2:$B$222,""),IF(OR(G120="30L",G120="30R"),_xlfn.XLOOKUP(C120,DB!$A$2:$A$222,DB!$C$2:$C$222,""),""))</f>
        <v>UDGUV</v>
      </c>
      <c r="S120" s="3">
        <f t="shared" si="1"/>
        <v>19</v>
      </c>
      <c r="T120" s="3" t="str">
        <f>_xlfn.XLOOKUP(C120,DB!$A$2:$A$222,DB!$D$2:$D$222,"")</f>
        <v>Sector 2</v>
      </c>
    </row>
    <row r="121" spans="1:20" x14ac:dyDescent="0.2">
      <c r="A121" t="s">
        <v>459</v>
      </c>
      <c r="B121" t="s">
        <v>18</v>
      </c>
      <c r="C121" t="s">
        <v>249</v>
      </c>
      <c r="D121" t="s">
        <v>20</v>
      </c>
      <c r="E121" t="s">
        <v>460</v>
      </c>
      <c r="F121" s="2">
        <v>46284.818773148145</v>
      </c>
      <c r="G121" t="s">
        <v>22</v>
      </c>
      <c r="H121" t="s">
        <v>5659</v>
      </c>
      <c r="I121" s="3">
        <v>350</v>
      </c>
      <c r="J121" t="s">
        <v>24</v>
      </c>
      <c r="K121" t="s">
        <v>25</v>
      </c>
      <c r="L121" s="3">
        <v>136</v>
      </c>
      <c r="M121" t="s">
        <v>45</v>
      </c>
      <c r="N121" s="2">
        <v>46284.828182870369</v>
      </c>
      <c r="O121" s="3">
        <v>221</v>
      </c>
      <c r="P121" t="s">
        <v>27</v>
      </c>
      <c r="Q121" s="3">
        <v>190</v>
      </c>
      <c r="R121" s="3" t="str">
        <f>IF(OR(G121="12R",G121="12L"),_xlfn.XLOOKUP(C121,DB!$A$2:$A$222,DB!$B$2:$B$222,""),IF(OR(G121="30L",G121="30R"),_xlfn.XLOOKUP(C121,DB!$A$2:$A$222,DB!$C$2:$C$222,""),""))</f>
        <v>OMSUK</v>
      </c>
      <c r="S121" s="3">
        <f t="shared" si="1"/>
        <v>19</v>
      </c>
      <c r="T121" s="3" t="str">
        <f>_xlfn.XLOOKUP(C121,DB!$A$2:$A$222,DB!$D$2:$D$222,"")</f>
        <v>Sector 3</v>
      </c>
    </row>
    <row r="122" spans="1:20" x14ac:dyDescent="0.2">
      <c r="A122" t="s">
        <v>470</v>
      </c>
      <c r="B122" t="s">
        <v>18</v>
      </c>
      <c r="C122" t="s">
        <v>298</v>
      </c>
      <c r="D122" t="s">
        <v>73</v>
      </c>
      <c r="E122" t="s">
        <v>5660</v>
      </c>
      <c r="F122" s="2">
        <v>46284.826388888891</v>
      </c>
      <c r="G122" t="s">
        <v>2581</v>
      </c>
      <c r="H122" t="s">
        <v>5661</v>
      </c>
      <c r="I122" s="3">
        <v>330</v>
      </c>
      <c r="J122" t="s">
        <v>24</v>
      </c>
      <c r="K122" t="s">
        <v>25</v>
      </c>
      <c r="L122" s="3">
        <v>385</v>
      </c>
      <c r="M122" t="s">
        <v>33</v>
      </c>
      <c r="N122" s="2">
        <v>46284.849710648145</v>
      </c>
      <c r="O122" s="3">
        <v>330</v>
      </c>
      <c r="P122" t="s">
        <v>27</v>
      </c>
      <c r="Q122" s="3">
        <v>40</v>
      </c>
      <c r="R122" s="3" t="str">
        <f>IF(OR(G122="12R",G122="12L"),_xlfn.XLOOKUP(C122,DB!$A$2:$A$222,DB!$B$2:$B$222,""),IF(OR(G122="30L",G122="30R"),_xlfn.XLOOKUP(C122,DB!$A$2:$A$222,DB!$C$2:$C$222,""),""))</f>
        <v>ROTGI</v>
      </c>
      <c r="S122" s="3">
        <f t="shared" si="1"/>
        <v>19</v>
      </c>
      <c r="T122" s="3" t="str">
        <f>_xlfn.XLOOKUP(C122,DB!$A$2:$A$222,DB!$D$2:$D$222,"")</f>
        <v>Sector 3</v>
      </c>
    </row>
    <row r="123" spans="1:20" x14ac:dyDescent="0.2">
      <c r="A123" t="s">
        <v>479</v>
      </c>
      <c r="B123" t="s">
        <v>18</v>
      </c>
      <c r="C123" t="s">
        <v>164</v>
      </c>
      <c r="D123" t="s">
        <v>49</v>
      </c>
      <c r="E123" t="s">
        <v>5662</v>
      </c>
      <c r="F123" s="2">
        <v>46284.828993055555</v>
      </c>
      <c r="G123" t="s">
        <v>2581</v>
      </c>
      <c r="H123" t="s">
        <v>5663</v>
      </c>
      <c r="I123" s="3">
        <v>320</v>
      </c>
      <c r="J123" t="s">
        <v>24</v>
      </c>
      <c r="K123" t="s">
        <v>25</v>
      </c>
      <c r="L123" s="3">
        <v>585</v>
      </c>
      <c r="M123" t="s">
        <v>177</v>
      </c>
      <c r="N123" s="2">
        <v>46284.859988425924</v>
      </c>
      <c r="O123" s="3">
        <v>300</v>
      </c>
      <c r="P123" t="s">
        <v>27</v>
      </c>
      <c r="Q123" s="3">
        <v>190</v>
      </c>
      <c r="R123" s="3" t="str">
        <f>IF(OR(G123="12R",G123="12L"),_xlfn.XLOOKUP(C123,DB!$A$2:$A$222,DB!$B$2:$B$222,""),IF(OR(G123="30L",G123="30R"),_xlfn.XLOOKUP(C123,DB!$A$2:$A$222,DB!$C$2:$C$222,""),""))</f>
        <v>NOSUG</v>
      </c>
      <c r="S123" s="3">
        <f t="shared" si="1"/>
        <v>19</v>
      </c>
      <c r="T123" s="3" t="str">
        <f>_xlfn.XLOOKUP(C123,DB!$A$2:$A$222,DB!$D$2:$D$222,"")</f>
        <v>Sector 3</v>
      </c>
    </row>
    <row r="124" spans="1:20" x14ac:dyDescent="0.2">
      <c r="A124" t="s">
        <v>473</v>
      </c>
      <c r="B124" t="s">
        <v>18</v>
      </c>
      <c r="C124" t="s">
        <v>48</v>
      </c>
      <c r="D124" t="s">
        <v>49</v>
      </c>
      <c r="E124" t="s">
        <v>788</v>
      </c>
      <c r="F124" s="2">
        <v>46284.832129629627</v>
      </c>
      <c r="G124" t="s">
        <v>2581</v>
      </c>
      <c r="H124" t="s">
        <v>5664</v>
      </c>
      <c r="I124" s="3">
        <v>360</v>
      </c>
      <c r="J124" t="s">
        <v>24</v>
      </c>
      <c r="K124" t="s">
        <v>25</v>
      </c>
      <c r="L124" s="3">
        <v>865</v>
      </c>
      <c r="M124" t="s">
        <v>52</v>
      </c>
      <c r="N124" s="2">
        <v>46284.879374999997</v>
      </c>
      <c r="O124" s="3">
        <v>360</v>
      </c>
      <c r="P124" t="s">
        <v>27</v>
      </c>
      <c r="Q124" s="3">
        <v>190</v>
      </c>
      <c r="R124" s="3" t="str">
        <f>IF(OR(G124="12R",G124="12L"),_xlfn.XLOOKUP(C124,DB!$A$2:$A$222,DB!$B$2:$B$222,""),IF(OR(G124="30L",G124="30R"),_xlfn.XLOOKUP(C124,DB!$A$2:$A$222,DB!$C$2:$C$222,""),""))</f>
        <v>UDGUV</v>
      </c>
      <c r="S124" s="3">
        <f t="shared" si="1"/>
        <v>19</v>
      </c>
      <c r="T124" s="3" t="str">
        <f>_xlfn.XLOOKUP(C124,DB!$A$2:$A$222,DB!$D$2:$D$222,"")</f>
        <v>Sector 2</v>
      </c>
    </row>
    <row r="125" spans="1:20" x14ac:dyDescent="0.2">
      <c r="A125" t="s">
        <v>493</v>
      </c>
      <c r="B125" t="s">
        <v>18</v>
      </c>
      <c r="C125" t="s">
        <v>467</v>
      </c>
      <c r="D125" t="s">
        <v>65</v>
      </c>
      <c r="E125" t="s">
        <v>2972</v>
      </c>
      <c r="F125" s="2">
        <v>46284.836087962962</v>
      </c>
      <c r="G125" t="s">
        <v>2581</v>
      </c>
      <c r="H125" t="s">
        <v>5665</v>
      </c>
      <c r="I125" s="3">
        <v>380</v>
      </c>
      <c r="J125" t="s">
        <v>24</v>
      </c>
      <c r="K125" t="s">
        <v>25</v>
      </c>
      <c r="L125" s="3">
        <v>865</v>
      </c>
      <c r="M125" t="s">
        <v>267</v>
      </c>
      <c r="N125" s="2">
        <v>46284.883958333332</v>
      </c>
      <c r="O125" s="3">
        <v>380</v>
      </c>
      <c r="P125" t="s">
        <v>27</v>
      </c>
      <c r="Q125" s="3">
        <v>190</v>
      </c>
      <c r="R125" s="3" t="str">
        <f>IF(OR(G125="12R",G125="12L"),_xlfn.XLOOKUP(C125,DB!$A$2:$A$222,DB!$B$2:$B$222,""),IF(OR(G125="30L",G125="30R"),_xlfn.XLOOKUP(C125,DB!$A$2:$A$222,DB!$C$2:$C$222,""),""))</f>
        <v>UDGUV</v>
      </c>
      <c r="S125" s="3">
        <f t="shared" si="1"/>
        <v>20</v>
      </c>
      <c r="T125" s="3" t="str">
        <f>_xlfn.XLOOKUP(C125,DB!$A$2:$A$222,DB!$D$2:$D$222,"")</f>
        <v>Sector 2</v>
      </c>
    </row>
    <row r="126" spans="1:20" x14ac:dyDescent="0.2">
      <c r="A126" t="s">
        <v>1261</v>
      </c>
      <c r="B126" t="s">
        <v>18</v>
      </c>
      <c r="C126" t="s">
        <v>529</v>
      </c>
      <c r="D126" t="s">
        <v>174</v>
      </c>
      <c r="E126" t="s">
        <v>5666</v>
      </c>
      <c r="F126" s="2">
        <v>46284.840590277781</v>
      </c>
      <c r="G126" t="s">
        <v>2581</v>
      </c>
      <c r="H126" t="s">
        <v>5667</v>
      </c>
      <c r="I126" s="3">
        <v>360</v>
      </c>
      <c r="J126" t="s">
        <v>24</v>
      </c>
      <c r="K126" t="s">
        <v>25</v>
      </c>
      <c r="L126" s="3">
        <v>535</v>
      </c>
      <c r="M126" t="s">
        <v>177</v>
      </c>
      <c r="N126" s="2">
        <v>46284.86859953704</v>
      </c>
      <c r="O126" s="3">
        <v>340</v>
      </c>
      <c r="P126" t="s">
        <v>27</v>
      </c>
      <c r="Q126" s="3">
        <v>40</v>
      </c>
      <c r="R126" s="3" t="str">
        <f>IF(OR(G126="12R",G126="12L"),_xlfn.XLOOKUP(C126,DB!$A$2:$A$222,DB!$B$2:$B$222,""),IF(OR(G126="30L",G126="30R"),_xlfn.XLOOKUP(C126,DB!$A$2:$A$222,DB!$C$2:$C$222,""),""))</f>
        <v>UDGUV</v>
      </c>
      <c r="S126" s="3">
        <f t="shared" si="1"/>
        <v>20</v>
      </c>
      <c r="T126" s="3" t="str">
        <f>_xlfn.XLOOKUP(C126,DB!$A$2:$A$222,DB!$D$2:$D$222,"")</f>
        <v>Sector 2</v>
      </c>
    </row>
    <row r="127" spans="1:20" x14ac:dyDescent="0.2">
      <c r="A127" t="s">
        <v>412</v>
      </c>
      <c r="B127" t="s">
        <v>18</v>
      </c>
      <c r="C127" t="s">
        <v>164</v>
      </c>
      <c r="D127" t="s">
        <v>165</v>
      </c>
      <c r="E127" t="s">
        <v>3854</v>
      </c>
      <c r="F127" s="2">
        <v>46284.843645833331</v>
      </c>
      <c r="G127" t="s">
        <v>2581</v>
      </c>
      <c r="H127" t="s">
        <v>5668</v>
      </c>
      <c r="I127" s="3">
        <v>360</v>
      </c>
      <c r="J127" t="s">
        <v>24</v>
      </c>
      <c r="K127" t="s">
        <v>25</v>
      </c>
      <c r="L127" s="3">
        <v>690</v>
      </c>
      <c r="M127" t="s">
        <v>168</v>
      </c>
      <c r="N127" s="2">
        <v>46284.879756944443</v>
      </c>
      <c r="O127" s="3">
        <v>340</v>
      </c>
      <c r="P127" t="s">
        <v>27</v>
      </c>
      <c r="Q127" s="3">
        <v>190</v>
      </c>
      <c r="R127" s="3" t="str">
        <f>IF(OR(G127="12R",G127="12L"),_xlfn.XLOOKUP(C127,DB!$A$2:$A$222,DB!$B$2:$B$222,""),IF(OR(G127="30L",G127="30R"),_xlfn.XLOOKUP(C127,DB!$A$2:$A$222,DB!$C$2:$C$222,""),""))</f>
        <v>NOSUG</v>
      </c>
      <c r="S127" s="3">
        <f t="shared" si="1"/>
        <v>20</v>
      </c>
      <c r="T127" s="3" t="str">
        <f>_xlfn.XLOOKUP(C127,DB!$A$2:$A$222,DB!$D$2:$D$222,"")</f>
        <v>Sector 3</v>
      </c>
    </row>
    <row r="128" spans="1:20" x14ac:dyDescent="0.2">
      <c r="A128" t="s">
        <v>487</v>
      </c>
      <c r="B128" t="s">
        <v>18</v>
      </c>
      <c r="C128" t="s">
        <v>136</v>
      </c>
      <c r="D128" t="s">
        <v>65</v>
      </c>
      <c r="E128" t="s">
        <v>3374</v>
      </c>
      <c r="F128" s="2">
        <v>46284.845034722224</v>
      </c>
      <c r="G128" t="s">
        <v>2581</v>
      </c>
      <c r="H128" t="s">
        <v>5669</v>
      </c>
      <c r="I128" s="3">
        <v>380</v>
      </c>
      <c r="J128" t="s">
        <v>24</v>
      </c>
      <c r="K128" t="s">
        <v>25</v>
      </c>
      <c r="L128" s="3">
        <v>859</v>
      </c>
      <c r="M128" t="s">
        <v>52</v>
      </c>
      <c r="N128" s="2">
        <v>46284.892199074071</v>
      </c>
      <c r="O128" s="3">
        <v>380</v>
      </c>
      <c r="P128" t="s">
        <v>27</v>
      </c>
      <c r="Q128" s="3">
        <v>190</v>
      </c>
      <c r="R128" s="3" t="str">
        <f>IF(OR(G128="12R",G128="12L"),_xlfn.XLOOKUP(C128,DB!$A$2:$A$222,DB!$B$2:$B$222,""),IF(OR(G128="30L",G128="30R"),_xlfn.XLOOKUP(C128,DB!$A$2:$A$222,DB!$C$2:$C$222,""),""))</f>
        <v>UDGUV</v>
      </c>
      <c r="S128" s="3">
        <f t="shared" si="1"/>
        <v>20</v>
      </c>
      <c r="T128" s="3" t="str">
        <f>_xlfn.XLOOKUP(C128,DB!$A$2:$A$222,DB!$D$2:$D$222,"")</f>
        <v>Sector 2</v>
      </c>
    </row>
    <row r="129" spans="1:20" x14ac:dyDescent="0.2">
      <c r="A129" t="s">
        <v>554</v>
      </c>
      <c r="B129" t="s">
        <v>18</v>
      </c>
      <c r="C129" t="s">
        <v>555</v>
      </c>
      <c r="D129" t="s">
        <v>36</v>
      </c>
      <c r="E129" t="s">
        <v>5670</v>
      </c>
      <c r="F129" s="2">
        <v>46284.846921296295</v>
      </c>
      <c r="G129" t="s">
        <v>2581</v>
      </c>
      <c r="H129" t="s">
        <v>5671</v>
      </c>
      <c r="I129" s="3">
        <v>350</v>
      </c>
      <c r="J129" t="s">
        <v>24</v>
      </c>
      <c r="K129" t="s">
        <v>25</v>
      </c>
      <c r="L129" s="3">
        <v>155</v>
      </c>
      <c r="M129" t="s">
        <v>936</v>
      </c>
      <c r="N129" s="2">
        <v>46284.85701388889</v>
      </c>
      <c r="O129" s="3">
        <v>233</v>
      </c>
      <c r="P129" t="s">
        <v>27</v>
      </c>
      <c r="Q129" s="3">
        <v>190</v>
      </c>
      <c r="R129" s="3" t="str">
        <f>IF(OR(G129="12R",G129="12L"),_xlfn.XLOOKUP(C129,DB!$A$2:$A$222,DB!$B$2:$B$222,""),IF(OR(G129="30L",G129="30R"),_xlfn.XLOOKUP(C129,DB!$A$2:$A$222,DB!$C$2:$C$222,""),""))</f>
        <v>ROTGI</v>
      </c>
      <c r="S129" s="3">
        <f t="shared" si="1"/>
        <v>20</v>
      </c>
      <c r="T129" s="3" t="str">
        <f>_xlfn.XLOOKUP(C129,DB!$A$2:$A$222,DB!$D$2:$D$222,"")</f>
        <v>Sector 3</v>
      </c>
    </row>
    <row r="130" spans="1:20" x14ac:dyDescent="0.2">
      <c r="A130" t="s">
        <v>483</v>
      </c>
      <c r="B130" t="s">
        <v>18</v>
      </c>
      <c r="C130" t="s">
        <v>48</v>
      </c>
      <c r="D130" t="s">
        <v>20</v>
      </c>
      <c r="E130" t="s">
        <v>993</v>
      </c>
      <c r="F130" s="2">
        <v>46284.848530092589</v>
      </c>
      <c r="G130" t="s">
        <v>2581</v>
      </c>
      <c r="H130" t="s">
        <v>5672</v>
      </c>
      <c r="I130" s="3">
        <v>340</v>
      </c>
      <c r="J130" t="s">
        <v>24</v>
      </c>
      <c r="K130" t="s">
        <v>25</v>
      </c>
      <c r="L130" s="3">
        <v>856</v>
      </c>
      <c r="M130" t="s">
        <v>52</v>
      </c>
      <c r="N130" s="2">
        <v>46284.894467592596</v>
      </c>
      <c r="O130" s="3">
        <v>340</v>
      </c>
      <c r="P130" t="s">
        <v>27</v>
      </c>
      <c r="Q130" s="3">
        <v>190</v>
      </c>
      <c r="R130" s="3" t="str">
        <f>IF(OR(G130="12R",G130="12L"),_xlfn.XLOOKUP(C130,DB!$A$2:$A$222,DB!$B$2:$B$222,""),IF(OR(G130="30L",G130="30R"),_xlfn.XLOOKUP(C130,DB!$A$2:$A$222,DB!$C$2:$C$222,""),""))</f>
        <v>UDGUV</v>
      </c>
      <c r="S130" s="3">
        <f t="shared" si="1"/>
        <v>20</v>
      </c>
      <c r="T130" s="3" t="str">
        <f>_xlfn.XLOOKUP(C130,DB!$A$2:$A$222,DB!$D$2:$D$222,"")</f>
        <v>Sector 2</v>
      </c>
    </row>
    <row r="131" spans="1:20" x14ac:dyDescent="0.2">
      <c r="A131" t="s">
        <v>5673</v>
      </c>
      <c r="B131" t="s">
        <v>18</v>
      </c>
      <c r="C131" t="s">
        <v>683</v>
      </c>
      <c r="D131" t="s">
        <v>2218</v>
      </c>
      <c r="F131" s="2">
        <v>46284.849791666667</v>
      </c>
      <c r="G131" t="s">
        <v>2581</v>
      </c>
      <c r="H131" t="s">
        <v>5674</v>
      </c>
      <c r="I131" s="3">
        <v>410</v>
      </c>
      <c r="J131" t="s">
        <v>24</v>
      </c>
      <c r="K131" t="s">
        <v>62</v>
      </c>
      <c r="L131" s="3">
        <v>172</v>
      </c>
      <c r="M131" t="s">
        <v>5675</v>
      </c>
      <c r="N131" s="2">
        <v>46284.860173611109</v>
      </c>
      <c r="O131" s="3">
        <v>410</v>
      </c>
      <c r="P131" t="s">
        <v>27</v>
      </c>
      <c r="Q131" s="3">
        <v>40</v>
      </c>
      <c r="R131" s="3" t="str">
        <f>IF(OR(G131="12R",G131="12L"),_xlfn.XLOOKUP(C131,DB!$A$2:$A$222,DB!$B$2:$B$222,""),IF(OR(G131="30L",G131="30R"),_xlfn.XLOOKUP(C131,DB!$A$2:$A$222,DB!$C$2:$C$222,""),""))</f>
        <v>ROTGI</v>
      </c>
      <c r="S131" s="3">
        <f t="shared" ref="S131:S194" si="2">HOUR(F131)</f>
        <v>20</v>
      </c>
      <c r="T131" s="3" t="str">
        <f>_xlfn.XLOOKUP(C131,DB!$A$2:$A$222,DB!$D$2:$D$222,"")</f>
        <v>Sector 3</v>
      </c>
    </row>
    <row r="132" spans="1:20" x14ac:dyDescent="0.2">
      <c r="A132" t="s">
        <v>503</v>
      </c>
      <c r="B132" t="s">
        <v>18</v>
      </c>
      <c r="C132" t="s">
        <v>182</v>
      </c>
      <c r="D132" t="s">
        <v>165</v>
      </c>
      <c r="E132" t="s">
        <v>2332</v>
      </c>
      <c r="F132" s="2">
        <v>46284.853819444441</v>
      </c>
      <c r="G132" t="s">
        <v>2581</v>
      </c>
      <c r="H132" t="s">
        <v>5676</v>
      </c>
      <c r="I132" s="3">
        <v>350</v>
      </c>
      <c r="J132" t="s">
        <v>24</v>
      </c>
      <c r="K132" t="s">
        <v>25</v>
      </c>
      <c r="L132" s="3">
        <v>347</v>
      </c>
      <c r="M132" t="s">
        <v>33</v>
      </c>
      <c r="N132" s="2">
        <v>46284.873865740738</v>
      </c>
      <c r="O132" s="3">
        <v>330</v>
      </c>
      <c r="P132" t="s">
        <v>27</v>
      </c>
      <c r="Q132" s="3">
        <v>40</v>
      </c>
      <c r="R132" s="3" t="str">
        <f>IF(OR(G132="12R",G132="12L"),_xlfn.XLOOKUP(C132,DB!$A$2:$A$222,DB!$B$2:$B$222,""),IF(OR(G132="30L",G132="30R"),_xlfn.XLOOKUP(C132,DB!$A$2:$A$222,DB!$C$2:$C$222,""),""))</f>
        <v>NOSUG</v>
      </c>
      <c r="S132" s="3">
        <f t="shared" si="2"/>
        <v>20</v>
      </c>
      <c r="T132" s="3" t="str">
        <f>_xlfn.XLOOKUP(C132,DB!$A$2:$A$222,DB!$D$2:$D$222,"")</f>
        <v>Sector 3</v>
      </c>
    </row>
    <row r="133" spans="1:20" x14ac:dyDescent="0.2">
      <c r="A133" t="s">
        <v>496</v>
      </c>
      <c r="B133" t="s">
        <v>18</v>
      </c>
      <c r="C133" t="s">
        <v>59</v>
      </c>
      <c r="D133" t="s">
        <v>65</v>
      </c>
      <c r="E133" t="s">
        <v>4235</v>
      </c>
      <c r="F133" s="2">
        <v>46284.854872685188</v>
      </c>
      <c r="G133" t="s">
        <v>2581</v>
      </c>
      <c r="H133" t="s">
        <v>5677</v>
      </c>
      <c r="I133" s="3">
        <v>380</v>
      </c>
      <c r="J133" t="s">
        <v>24</v>
      </c>
      <c r="K133" t="s">
        <v>25</v>
      </c>
      <c r="L133" s="3">
        <v>848</v>
      </c>
      <c r="M133" t="s">
        <v>52</v>
      </c>
      <c r="N133" s="2">
        <v>46284.901678240742</v>
      </c>
      <c r="O133" s="3">
        <v>380</v>
      </c>
      <c r="P133" t="s">
        <v>27</v>
      </c>
      <c r="Q133" s="3">
        <v>190</v>
      </c>
      <c r="R133" s="3" t="str">
        <f>IF(OR(G133="12R",G133="12L"),_xlfn.XLOOKUP(C133,DB!$A$2:$A$222,DB!$B$2:$B$222,""),IF(OR(G133="30L",G133="30R"),_xlfn.XLOOKUP(C133,DB!$A$2:$A$222,DB!$C$2:$C$222,""),""))</f>
        <v>UDGUV</v>
      </c>
      <c r="S133" s="3">
        <f t="shared" si="2"/>
        <v>20</v>
      </c>
      <c r="T133" s="3" t="str">
        <f>_xlfn.XLOOKUP(C133,DB!$A$2:$A$222,DB!$D$2:$D$222,"")</f>
        <v>Sector 2</v>
      </c>
    </row>
    <row r="134" spans="1:20" x14ac:dyDescent="0.2">
      <c r="A134" t="s">
        <v>1147</v>
      </c>
      <c r="B134" t="s">
        <v>18</v>
      </c>
      <c r="C134" t="s">
        <v>463</v>
      </c>
      <c r="D134" t="s">
        <v>174</v>
      </c>
      <c r="E134" t="s">
        <v>4345</v>
      </c>
      <c r="F134" s="2">
        <v>46284.856203703705</v>
      </c>
      <c r="G134" t="s">
        <v>2581</v>
      </c>
      <c r="H134" t="s">
        <v>5678</v>
      </c>
      <c r="I134" s="3">
        <v>390</v>
      </c>
      <c r="J134" t="s">
        <v>24</v>
      </c>
      <c r="K134" t="s">
        <v>25</v>
      </c>
      <c r="L134" s="3">
        <v>160</v>
      </c>
      <c r="M134" t="s">
        <v>5679</v>
      </c>
      <c r="N134" s="2">
        <v>46284.866423611114</v>
      </c>
      <c r="O134" s="3">
        <v>290</v>
      </c>
      <c r="P134" t="s">
        <v>27</v>
      </c>
      <c r="Q134" s="3">
        <v>40</v>
      </c>
      <c r="R134" s="3" t="str">
        <f>IF(OR(G134="12R",G134="12L"),_xlfn.XLOOKUP(C134,DB!$A$2:$A$222,DB!$B$2:$B$222,""),IF(OR(G134="30L",G134="30R"),_xlfn.XLOOKUP(C134,DB!$A$2:$A$222,DB!$C$2:$C$222,""),""))</f>
        <v>ROTGI</v>
      </c>
      <c r="S134" s="3">
        <f t="shared" si="2"/>
        <v>20</v>
      </c>
      <c r="T134" s="3" t="str">
        <f>_xlfn.XLOOKUP(C134,DB!$A$2:$A$222,DB!$D$2:$D$222,"")</f>
        <v>Sector 3</v>
      </c>
    </row>
    <row r="135" spans="1:20" x14ac:dyDescent="0.2">
      <c r="A135" t="s">
        <v>1249</v>
      </c>
      <c r="B135" t="s">
        <v>18</v>
      </c>
      <c r="C135" t="s">
        <v>19</v>
      </c>
      <c r="D135" t="s">
        <v>65</v>
      </c>
      <c r="E135" t="s">
        <v>2649</v>
      </c>
      <c r="F135" s="2">
        <v>46284.857523148145</v>
      </c>
      <c r="G135" t="s">
        <v>2581</v>
      </c>
      <c r="H135" t="s">
        <v>5680</v>
      </c>
      <c r="I135" s="3">
        <v>380</v>
      </c>
      <c r="J135" t="s">
        <v>24</v>
      </c>
      <c r="K135" t="s">
        <v>25</v>
      </c>
      <c r="L135" s="3">
        <v>867</v>
      </c>
      <c r="M135" t="s">
        <v>267</v>
      </c>
      <c r="N135" s="2">
        <v>46284.906481481485</v>
      </c>
      <c r="O135" s="3">
        <v>380</v>
      </c>
      <c r="P135" t="s">
        <v>27</v>
      </c>
      <c r="Q135" s="3">
        <v>190</v>
      </c>
      <c r="R135" s="3" t="str">
        <f>IF(OR(G135="12R",G135="12L"),_xlfn.XLOOKUP(C135,DB!$A$2:$A$222,DB!$B$2:$B$222,""),IF(OR(G135="30L",G135="30R"),_xlfn.XLOOKUP(C135,DB!$A$2:$A$222,DB!$C$2:$C$222,""),""))</f>
        <v>UDGUV</v>
      </c>
      <c r="S135" s="3">
        <f t="shared" si="2"/>
        <v>20</v>
      </c>
      <c r="T135" s="3" t="str">
        <f>_xlfn.XLOOKUP(C135,DB!$A$2:$A$222,DB!$D$2:$D$222,"")</f>
        <v>Sector 2</v>
      </c>
    </row>
    <row r="136" spans="1:20" x14ac:dyDescent="0.2">
      <c r="A136" t="s">
        <v>560</v>
      </c>
      <c r="B136" t="s">
        <v>18</v>
      </c>
      <c r="C136" t="s">
        <v>310</v>
      </c>
      <c r="D136" t="s">
        <v>36</v>
      </c>
      <c r="E136" t="s">
        <v>5681</v>
      </c>
      <c r="F136" s="2">
        <v>46284.858738425923</v>
      </c>
      <c r="G136" t="s">
        <v>2581</v>
      </c>
      <c r="H136" t="s">
        <v>5682</v>
      </c>
      <c r="I136" s="3">
        <v>350</v>
      </c>
      <c r="J136" t="s">
        <v>24</v>
      </c>
      <c r="K136" t="s">
        <v>25</v>
      </c>
      <c r="L136" s="3">
        <v>173</v>
      </c>
      <c r="M136" t="s">
        <v>5683</v>
      </c>
      <c r="N136" s="2">
        <v>46284.870752314811</v>
      </c>
      <c r="O136" s="3">
        <v>263</v>
      </c>
      <c r="P136" t="s">
        <v>27</v>
      </c>
      <c r="Q136" s="3">
        <v>40</v>
      </c>
      <c r="R136" s="3" t="str">
        <f>IF(OR(G136="12R",G136="12L"),_xlfn.XLOOKUP(C136,DB!$A$2:$A$222,DB!$B$2:$B$222,""),IF(OR(G136="30L",G136="30R"),_xlfn.XLOOKUP(C136,DB!$A$2:$A$222,DB!$C$2:$C$222,""),""))</f>
        <v>NUDAL</v>
      </c>
      <c r="S136" s="3">
        <f t="shared" si="2"/>
        <v>20</v>
      </c>
      <c r="T136" s="3" t="str">
        <f>_xlfn.XLOOKUP(C136,DB!$A$2:$A$222,DB!$D$2:$D$222,"")</f>
        <v>Sector 3</v>
      </c>
    </row>
    <row r="137" spans="1:20" x14ac:dyDescent="0.2">
      <c r="A137" t="s">
        <v>499</v>
      </c>
      <c r="B137" t="s">
        <v>18</v>
      </c>
      <c r="C137" t="s">
        <v>48</v>
      </c>
      <c r="D137" t="s">
        <v>20</v>
      </c>
      <c r="E137" t="s">
        <v>450</v>
      </c>
      <c r="F137" s="2">
        <v>46284.859756944446</v>
      </c>
      <c r="G137" t="s">
        <v>2581</v>
      </c>
      <c r="H137" t="s">
        <v>5684</v>
      </c>
      <c r="I137" s="3">
        <v>340</v>
      </c>
      <c r="J137" t="s">
        <v>24</v>
      </c>
      <c r="K137" t="s">
        <v>25</v>
      </c>
      <c r="L137" s="3">
        <v>853</v>
      </c>
      <c r="M137" t="s">
        <v>52</v>
      </c>
      <c r="N137" s="2">
        <v>46284.905787037038</v>
      </c>
      <c r="O137" s="3">
        <v>340</v>
      </c>
      <c r="P137" t="s">
        <v>27</v>
      </c>
      <c r="Q137" s="3">
        <v>190</v>
      </c>
      <c r="R137" s="3" t="str">
        <f>IF(OR(G137="12R",G137="12L"),_xlfn.XLOOKUP(C137,DB!$A$2:$A$222,DB!$B$2:$B$222,""),IF(OR(G137="30L",G137="30R"),_xlfn.XLOOKUP(C137,DB!$A$2:$A$222,DB!$C$2:$C$222,""),""))</f>
        <v>UDGUV</v>
      </c>
      <c r="S137" s="3">
        <f t="shared" si="2"/>
        <v>20</v>
      </c>
      <c r="T137" s="3" t="str">
        <f>_xlfn.XLOOKUP(C137,DB!$A$2:$A$222,DB!$D$2:$D$222,"")</f>
        <v>Sector 2</v>
      </c>
    </row>
    <row r="138" spans="1:20" x14ac:dyDescent="0.2">
      <c r="A138" t="s">
        <v>395</v>
      </c>
      <c r="B138" t="s">
        <v>18</v>
      </c>
      <c r="C138" t="s">
        <v>396</v>
      </c>
      <c r="D138" t="s">
        <v>155</v>
      </c>
      <c r="E138" t="s">
        <v>2866</v>
      </c>
      <c r="F138" s="2">
        <v>46284.861076388886</v>
      </c>
      <c r="G138" t="s">
        <v>2581</v>
      </c>
      <c r="H138" t="s">
        <v>5685</v>
      </c>
      <c r="I138" s="3">
        <v>400</v>
      </c>
      <c r="J138" t="s">
        <v>24</v>
      </c>
      <c r="K138" t="s">
        <v>25</v>
      </c>
      <c r="L138" s="3">
        <v>510</v>
      </c>
      <c r="M138" t="s">
        <v>177</v>
      </c>
      <c r="N138" s="2">
        <v>46284.888819444444</v>
      </c>
      <c r="O138" s="3">
        <v>400</v>
      </c>
      <c r="P138" t="s">
        <v>27</v>
      </c>
      <c r="Q138" s="3">
        <v>190</v>
      </c>
      <c r="R138" s="3" t="str">
        <f>IF(OR(G138="12R",G138="12L"),_xlfn.XLOOKUP(C138,DB!$A$2:$A$222,DB!$B$2:$B$222,""),IF(OR(G138="30L",G138="30R"),_xlfn.XLOOKUP(C138,DB!$A$2:$A$222,DB!$C$2:$C$222,""),""))</f>
        <v>UDGUV</v>
      </c>
      <c r="S138" s="3">
        <f t="shared" si="2"/>
        <v>20</v>
      </c>
      <c r="T138" s="3" t="str">
        <f>_xlfn.XLOOKUP(C138,DB!$A$2:$A$222,DB!$D$2:$D$222,"")</f>
        <v>Sector 2</v>
      </c>
    </row>
    <row r="139" spans="1:20" x14ac:dyDescent="0.2">
      <c r="A139" t="s">
        <v>462</v>
      </c>
      <c r="B139" t="s">
        <v>18</v>
      </c>
      <c r="C139" t="s">
        <v>463</v>
      </c>
      <c r="D139" t="s">
        <v>36</v>
      </c>
      <c r="E139" t="s">
        <v>5686</v>
      </c>
      <c r="F139" s="2">
        <v>46284.862442129626</v>
      </c>
      <c r="G139" t="s">
        <v>2581</v>
      </c>
      <c r="H139" t="s">
        <v>5687</v>
      </c>
      <c r="I139" s="3">
        <v>370</v>
      </c>
      <c r="J139" t="s">
        <v>24</v>
      </c>
      <c r="K139" t="s">
        <v>25</v>
      </c>
      <c r="L139" s="3">
        <v>354</v>
      </c>
      <c r="M139" t="s">
        <v>33</v>
      </c>
      <c r="N139" s="2">
        <v>46284.882488425923</v>
      </c>
      <c r="O139" s="3">
        <v>370</v>
      </c>
      <c r="P139" t="s">
        <v>27</v>
      </c>
      <c r="Q139" s="3">
        <v>40</v>
      </c>
      <c r="R139" s="3" t="str">
        <f>IF(OR(G139="12R",G139="12L"),_xlfn.XLOOKUP(C139,DB!$A$2:$A$222,DB!$B$2:$B$222,""),IF(OR(G139="30L",G139="30R"),_xlfn.XLOOKUP(C139,DB!$A$2:$A$222,DB!$C$2:$C$222,""),""))</f>
        <v>ROTGI</v>
      </c>
      <c r="S139" s="3">
        <f t="shared" si="2"/>
        <v>20</v>
      </c>
      <c r="T139" s="3" t="str">
        <f>_xlfn.XLOOKUP(C139,DB!$A$2:$A$222,DB!$D$2:$D$222,"")</f>
        <v>Sector 3</v>
      </c>
    </row>
    <row r="140" spans="1:20" x14ac:dyDescent="0.2">
      <c r="A140" t="s">
        <v>1965</v>
      </c>
      <c r="B140" t="s">
        <v>18</v>
      </c>
      <c r="C140" t="s">
        <v>1966</v>
      </c>
      <c r="D140" t="s">
        <v>36</v>
      </c>
      <c r="E140" t="s">
        <v>239</v>
      </c>
      <c r="F140" s="2">
        <v>46284.864479166667</v>
      </c>
      <c r="G140" t="s">
        <v>2581</v>
      </c>
      <c r="H140" t="s">
        <v>5688</v>
      </c>
      <c r="I140" s="3">
        <v>370</v>
      </c>
      <c r="J140" t="s">
        <v>24</v>
      </c>
      <c r="K140" t="s">
        <v>25</v>
      </c>
      <c r="L140" s="3">
        <v>351</v>
      </c>
      <c r="M140" t="s">
        <v>2850</v>
      </c>
      <c r="N140" s="2">
        <v>46284.885023148148</v>
      </c>
      <c r="O140" s="3">
        <v>310</v>
      </c>
      <c r="P140" t="s">
        <v>27</v>
      </c>
      <c r="Q140" s="3">
        <v>40</v>
      </c>
      <c r="R140" s="3" t="str">
        <f>IF(OR(G140="12R",G140="12L"),_xlfn.XLOOKUP(C140,DB!$A$2:$A$222,DB!$B$2:$B$222,""),IF(OR(G140="30L",G140="30R"),_xlfn.XLOOKUP(C140,DB!$A$2:$A$222,DB!$C$2:$C$222,""),""))</f>
        <v>ROTGI</v>
      </c>
      <c r="S140" s="3">
        <f t="shared" si="2"/>
        <v>20</v>
      </c>
      <c r="T140" s="3" t="str">
        <f>_xlfn.XLOOKUP(C140,DB!$A$2:$A$222,DB!$D$2:$D$222,"")</f>
        <v>Sector 3</v>
      </c>
    </row>
    <row r="141" spans="1:20" x14ac:dyDescent="0.2">
      <c r="A141" t="s">
        <v>1959</v>
      </c>
      <c r="B141" t="s">
        <v>18</v>
      </c>
      <c r="C141" t="s">
        <v>906</v>
      </c>
      <c r="D141" t="s">
        <v>630</v>
      </c>
      <c r="E141" t="s">
        <v>907</v>
      </c>
      <c r="F141" s="2">
        <v>46284.86886574074</v>
      </c>
      <c r="G141" t="s">
        <v>2581</v>
      </c>
      <c r="H141" t="s">
        <v>5689</v>
      </c>
      <c r="I141" s="3">
        <v>390</v>
      </c>
      <c r="J141" t="s">
        <v>24</v>
      </c>
      <c r="K141" t="s">
        <v>25</v>
      </c>
      <c r="L141" s="3">
        <v>182</v>
      </c>
      <c r="M141" t="s">
        <v>45</v>
      </c>
      <c r="N141" s="2">
        <v>46284.88071759259</v>
      </c>
      <c r="O141" s="3">
        <v>267</v>
      </c>
      <c r="P141" t="s">
        <v>46</v>
      </c>
      <c r="Q141" s="3">
        <v>40</v>
      </c>
      <c r="R141" s="3" t="str">
        <f>IF(OR(G141="12R",G141="12L"),_xlfn.XLOOKUP(C141,DB!$A$2:$A$222,DB!$B$2:$B$222,""),IF(OR(G141="30L",G141="30R"),_xlfn.XLOOKUP(C141,DB!$A$2:$A$222,DB!$C$2:$C$222,""),""))</f>
        <v>NUDAL</v>
      </c>
      <c r="S141" s="3">
        <f t="shared" si="2"/>
        <v>20</v>
      </c>
      <c r="T141" s="3" t="str">
        <f>_xlfn.XLOOKUP(C141,DB!$A$2:$A$222,DB!$D$2:$D$222,"")</f>
        <v>Sector 3</v>
      </c>
    </row>
    <row r="142" spans="1:20" x14ac:dyDescent="0.2">
      <c r="A142" t="s">
        <v>525</v>
      </c>
      <c r="B142" t="s">
        <v>18</v>
      </c>
      <c r="C142" t="s">
        <v>341</v>
      </c>
      <c r="D142" t="s">
        <v>30</v>
      </c>
      <c r="E142" t="s">
        <v>5690</v>
      </c>
      <c r="F142" s="2">
        <v>46284.871006944442</v>
      </c>
      <c r="G142" t="s">
        <v>2581</v>
      </c>
      <c r="H142" t="s">
        <v>5691</v>
      </c>
      <c r="I142" s="3">
        <v>360</v>
      </c>
      <c r="J142" t="s">
        <v>24</v>
      </c>
      <c r="K142" t="s">
        <v>25</v>
      </c>
      <c r="L142" s="3">
        <v>538</v>
      </c>
      <c r="M142" t="s">
        <v>177</v>
      </c>
      <c r="N142" s="2">
        <v>46284.899918981479</v>
      </c>
      <c r="O142" s="3">
        <v>340</v>
      </c>
      <c r="P142" t="s">
        <v>27</v>
      </c>
      <c r="Q142" s="3">
        <v>190</v>
      </c>
      <c r="R142" s="3" t="str">
        <f>IF(OR(G142="12R",G142="12L"),_xlfn.XLOOKUP(C142,DB!$A$2:$A$222,DB!$B$2:$B$222,""),IF(OR(G142="30L",G142="30R"),_xlfn.XLOOKUP(C142,DB!$A$2:$A$222,DB!$C$2:$C$222,""),""))</f>
        <v>NOSUG</v>
      </c>
      <c r="S142" s="3">
        <f t="shared" si="2"/>
        <v>20</v>
      </c>
      <c r="T142" s="3" t="str">
        <f>_xlfn.XLOOKUP(C142,DB!$A$2:$A$222,DB!$D$2:$D$222,"")</f>
        <v>Sector 3</v>
      </c>
    </row>
    <row r="143" spans="1:20" x14ac:dyDescent="0.2">
      <c r="A143" t="s">
        <v>1239</v>
      </c>
      <c r="B143" t="s">
        <v>18</v>
      </c>
      <c r="C143" t="s">
        <v>298</v>
      </c>
      <c r="D143" t="s">
        <v>73</v>
      </c>
      <c r="E143" t="s">
        <v>5692</v>
      </c>
      <c r="F143" s="2">
        <v>46284.873993055553</v>
      </c>
      <c r="G143" t="s">
        <v>2581</v>
      </c>
      <c r="H143" t="s">
        <v>5693</v>
      </c>
      <c r="I143" s="3">
        <v>350</v>
      </c>
      <c r="J143" t="s">
        <v>24</v>
      </c>
      <c r="K143" t="s">
        <v>25</v>
      </c>
      <c r="L143" s="3">
        <v>314</v>
      </c>
      <c r="M143" t="s">
        <v>3137</v>
      </c>
      <c r="N143" s="2">
        <v>46284.891805555555</v>
      </c>
      <c r="O143" s="3">
        <v>290</v>
      </c>
      <c r="P143" t="s">
        <v>27</v>
      </c>
      <c r="Q143" s="3">
        <v>40</v>
      </c>
      <c r="R143" s="3" t="str">
        <f>IF(OR(G143="12R",G143="12L"),_xlfn.XLOOKUP(C143,DB!$A$2:$A$222,DB!$B$2:$B$222,""),IF(OR(G143="30L",G143="30R"),_xlfn.XLOOKUP(C143,DB!$A$2:$A$222,DB!$C$2:$C$222,""),""))</f>
        <v>ROTGI</v>
      </c>
      <c r="S143" s="3">
        <f t="shared" si="2"/>
        <v>20</v>
      </c>
      <c r="T143" s="3" t="str">
        <f>_xlfn.XLOOKUP(C143,DB!$A$2:$A$222,DB!$D$2:$D$222,"")</f>
        <v>Sector 3</v>
      </c>
    </row>
    <row r="144" spans="1:20" x14ac:dyDescent="0.2">
      <c r="A144" t="s">
        <v>520</v>
      </c>
      <c r="B144" t="s">
        <v>18</v>
      </c>
      <c r="C144" t="s">
        <v>521</v>
      </c>
      <c r="D144" t="s">
        <v>36</v>
      </c>
      <c r="E144" t="s">
        <v>3405</v>
      </c>
      <c r="F144" s="2">
        <v>46284.87604166667</v>
      </c>
      <c r="G144" t="s">
        <v>2581</v>
      </c>
      <c r="H144" t="s">
        <v>5694</v>
      </c>
      <c r="I144" s="3">
        <v>350</v>
      </c>
      <c r="J144" t="s">
        <v>24</v>
      </c>
      <c r="K144" t="s">
        <v>25</v>
      </c>
      <c r="L144" s="3">
        <v>227</v>
      </c>
      <c r="M144" t="s">
        <v>68</v>
      </c>
      <c r="N144" s="2">
        <v>46284.890659722223</v>
      </c>
      <c r="O144" s="3">
        <v>296</v>
      </c>
      <c r="P144" t="s">
        <v>27</v>
      </c>
      <c r="Q144" s="3">
        <v>190</v>
      </c>
      <c r="R144" s="3" t="str">
        <f>IF(OR(G144="12R",G144="12L"),_xlfn.XLOOKUP(C144,DB!$A$2:$A$222,DB!$B$2:$B$222,""),IF(OR(G144="30L",G144="30R"),_xlfn.XLOOKUP(C144,DB!$A$2:$A$222,DB!$C$2:$C$222,""),""))</f>
        <v>CZM</v>
      </c>
      <c r="S144" s="3">
        <f t="shared" si="2"/>
        <v>21</v>
      </c>
      <c r="T144" s="3" t="str">
        <f>_xlfn.XLOOKUP(C144,DB!$A$2:$A$222,DB!$D$2:$D$222,"")</f>
        <v>Sector 7</v>
      </c>
    </row>
    <row r="145" spans="1:20" x14ac:dyDescent="0.2">
      <c r="A145" t="s">
        <v>535</v>
      </c>
      <c r="B145" t="s">
        <v>18</v>
      </c>
      <c r="C145" t="s">
        <v>173</v>
      </c>
      <c r="D145" t="s">
        <v>73</v>
      </c>
      <c r="E145" t="s">
        <v>5695</v>
      </c>
      <c r="F145" s="2">
        <v>46284.879062499997</v>
      </c>
      <c r="G145" t="s">
        <v>2581</v>
      </c>
      <c r="H145" t="s">
        <v>5696</v>
      </c>
      <c r="I145" s="3">
        <v>340</v>
      </c>
      <c r="J145" t="s">
        <v>24</v>
      </c>
      <c r="K145" t="s">
        <v>25</v>
      </c>
      <c r="L145" s="3">
        <v>528</v>
      </c>
      <c r="M145" t="s">
        <v>177</v>
      </c>
      <c r="N145" s="2">
        <v>46284.908599537041</v>
      </c>
      <c r="O145" s="3">
        <v>340</v>
      </c>
      <c r="P145" t="s">
        <v>27</v>
      </c>
      <c r="Q145" s="3">
        <v>190</v>
      </c>
      <c r="R145" s="3" t="str">
        <f>IF(OR(G145="12R",G145="12L"),_xlfn.XLOOKUP(C145,DB!$A$2:$A$222,DB!$B$2:$B$222,""),IF(OR(G145="30L",G145="30R"),_xlfn.XLOOKUP(C145,DB!$A$2:$A$222,DB!$C$2:$C$222,""),""))</f>
        <v>NOSUG</v>
      </c>
      <c r="S145" s="3">
        <f t="shared" si="2"/>
        <v>21</v>
      </c>
      <c r="T145" s="3" t="str">
        <f>_xlfn.XLOOKUP(C145,DB!$A$2:$A$222,DB!$D$2:$D$222,"")</f>
        <v>Sector 3</v>
      </c>
    </row>
    <row r="146" spans="1:20" x14ac:dyDescent="0.2">
      <c r="A146" t="s">
        <v>437</v>
      </c>
      <c r="B146" t="s">
        <v>18</v>
      </c>
      <c r="C146" t="s">
        <v>211</v>
      </c>
      <c r="D146" t="s">
        <v>73</v>
      </c>
      <c r="E146" t="s">
        <v>5697</v>
      </c>
      <c r="F146" s="2">
        <v>46284.881493055553</v>
      </c>
      <c r="G146" t="s">
        <v>2581</v>
      </c>
      <c r="H146" t="s">
        <v>5698</v>
      </c>
      <c r="I146" s="3">
        <v>330</v>
      </c>
      <c r="J146" t="s">
        <v>24</v>
      </c>
      <c r="K146" t="s">
        <v>25</v>
      </c>
      <c r="L146" s="3">
        <v>155</v>
      </c>
      <c r="M146" t="s">
        <v>1725</v>
      </c>
      <c r="N146" s="2">
        <v>46284.892384259256</v>
      </c>
      <c r="O146" s="3">
        <v>195</v>
      </c>
      <c r="P146" t="s">
        <v>27</v>
      </c>
      <c r="Q146" s="3">
        <v>40</v>
      </c>
      <c r="R146" s="3" t="str">
        <f>IF(OR(G146="12R",G146="12L"),_xlfn.XLOOKUP(C146,DB!$A$2:$A$222,DB!$B$2:$B$222,""),IF(OR(G146="30L",G146="30R"),_xlfn.XLOOKUP(C146,DB!$A$2:$A$222,DB!$C$2:$C$222,""),""))</f>
        <v>NUDAL</v>
      </c>
      <c r="S146" s="3">
        <f t="shared" si="2"/>
        <v>21</v>
      </c>
      <c r="T146" s="3" t="str">
        <f>_xlfn.XLOOKUP(C146,DB!$A$2:$A$222,DB!$D$2:$D$222,"")</f>
        <v>Sector 3</v>
      </c>
    </row>
    <row r="147" spans="1:20" x14ac:dyDescent="0.2">
      <c r="A147" t="s">
        <v>5212</v>
      </c>
      <c r="B147" t="s">
        <v>18</v>
      </c>
      <c r="C147" t="s">
        <v>513</v>
      </c>
      <c r="D147" t="s">
        <v>65</v>
      </c>
      <c r="E147" t="s">
        <v>5699</v>
      </c>
      <c r="F147" s="2">
        <v>46284.882743055554</v>
      </c>
      <c r="G147" t="s">
        <v>2581</v>
      </c>
      <c r="H147" t="s">
        <v>5700</v>
      </c>
      <c r="I147" s="3">
        <v>320</v>
      </c>
      <c r="J147" t="s">
        <v>24</v>
      </c>
      <c r="K147" t="s">
        <v>25</v>
      </c>
      <c r="L147" s="3">
        <v>276</v>
      </c>
      <c r="M147" t="s">
        <v>516</v>
      </c>
      <c r="N147" s="2">
        <v>46284.898784722223</v>
      </c>
      <c r="O147" s="3">
        <v>380</v>
      </c>
      <c r="P147" t="s">
        <v>27</v>
      </c>
      <c r="Q147" s="3">
        <v>190</v>
      </c>
      <c r="R147" s="3" t="str">
        <f>IF(OR(G147="12R",G147="12L"),_xlfn.XLOOKUP(C147,DB!$A$2:$A$222,DB!$B$2:$B$222,""),IF(OR(G147="30L",G147="30R"),_xlfn.XLOOKUP(C147,DB!$A$2:$A$222,DB!$C$2:$C$222,""),""))</f>
        <v>CZM</v>
      </c>
      <c r="S147" s="3">
        <f t="shared" si="2"/>
        <v>21</v>
      </c>
      <c r="T147" s="3" t="str">
        <f>_xlfn.XLOOKUP(C147,DB!$A$2:$A$222,DB!$D$2:$D$222,"")</f>
        <v>Sector 7</v>
      </c>
    </row>
    <row r="148" spans="1:20" x14ac:dyDescent="0.2">
      <c r="A148" t="s">
        <v>3408</v>
      </c>
      <c r="B148" t="s">
        <v>18</v>
      </c>
      <c r="C148" t="s">
        <v>249</v>
      </c>
      <c r="D148" t="s">
        <v>73</v>
      </c>
      <c r="E148" t="s">
        <v>1137</v>
      </c>
      <c r="F148" s="2">
        <v>46284.884097222224</v>
      </c>
      <c r="G148" t="s">
        <v>2581</v>
      </c>
      <c r="H148" t="s">
        <v>5701</v>
      </c>
      <c r="I148" s="3">
        <v>350</v>
      </c>
      <c r="J148" t="s">
        <v>24</v>
      </c>
      <c r="K148" t="s">
        <v>25</v>
      </c>
      <c r="L148" s="3">
        <v>354</v>
      </c>
      <c r="M148" t="s">
        <v>33</v>
      </c>
      <c r="N148" s="2">
        <v>46284.905138888891</v>
      </c>
      <c r="O148" s="3">
        <v>310</v>
      </c>
      <c r="P148" t="s">
        <v>27</v>
      </c>
      <c r="Q148" s="3">
        <v>40</v>
      </c>
      <c r="R148" s="3" t="str">
        <f>IF(OR(G148="12R",G148="12L"),_xlfn.XLOOKUP(C148,DB!$A$2:$A$222,DB!$B$2:$B$222,""),IF(OR(G148="30L",G148="30R"),_xlfn.XLOOKUP(C148,DB!$A$2:$A$222,DB!$C$2:$C$222,""),""))</f>
        <v>ROTGI</v>
      </c>
      <c r="S148" s="3">
        <f t="shared" si="2"/>
        <v>21</v>
      </c>
      <c r="T148" s="3" t="str">
        <f>_xlfn.XLOOKUP(C148,DB!$A$2:$A$222,DB!$D$2:$D$222,"")</f>
        <v>Sector 3</v>
      </c>
    </row>
    <row r="149" spans="1:20" x14ac:dyDescent="0.2">
      <c r="A149" t="s">
        <v>528</v>
      </c>
      <c r="B149" t="s">
        <v>18</v>
      </c>
      <c r="C149" t="s">
        <v>529</v>
      </c>
      <c r="D149" t="s">
        <v>49</v>
      </c>
      <c r="E149" t="s">
        <v>1226</v>
      </c>
      <c r="F149" s="2">
        <v>46284.886238425926</v>
      </c>
      <c r="G149" t="s">
        <v>2581</v>
      </c>
      <c r="H149" t="s">
        <v>5702</v>
      </c>
      <c r="I149" s="3">
        <v>280</v>
      </c>
      <c r="J149" t="s">
        <v>24</v>
      </c>
      <c r="K149" t="s">
        <v>25</v>
      </c>
      <c r="L149" s="3">
        <v>416</v>
      </c>
      <c r="M149" t="s">
        <v>308</v>
      </c>
      <c r="N149" s="2">
        <v>46284.909502314818</v>
      </c>
      <c r="O149" s="3">
        <v>320</v>
      </c>
      <c r="P149" t="s">
        <v>27</v>
      </c>
      <c r="Q149" s="3">
        <v>190</v>
      </c>
      <c r="R149" s="3" t="str">
        <f>IF(OR(G149="12R",G149="12L"),_xlfn.XLOOKUP(C149,DB!$A$2:$A$222,DB!$B$2:$B$222,""),IF(OR(G149="30L",G149="30R"),_xlfn.XLOOKUP(C149,DB!$A$2:$A$222,DB!$C$2:$C$222,""),""))</f>
        <v>UDGUV</v>
      </c>
      <c r="S149" s="3">
        <f t="shared" si="2"/>
        <v>21</v>
      </c>
      <c r="T149" s="3" t="str">
        <f>_xlfn.XLOOKUP(C149,DB!$A$2:$A$222,DB!$D$2:$D$222,"")</f>
        <v>Sector 2</v>
      </c>
    </row>
    <row r="150" spans="1:20" x14ac:dyDescent="0.2">
      <c r="A150" t="s">
        <v>577</v>
      </c>
      <c r="B150" t="s">
        <v>18</v>
      </c>
      <c r="C150" t="s">
        <v>289</v>
      </c>
      <c r="D150" t="s">
        <v>65</v>
      </c>
      <c r="E150" t="s">
        <v>4822</v>
      </c>
      <c r="F150" s="2">
        <v>46284.889351851853</v>
      </c>
      <c r="G150" t="s">
        <v>2581</v>
      </c>
      <c r="H150" t="s">
        <v>5703</v>
      </c>
      <c r="I150" s="3">
        <v>380</v>
      </c>
      <c r="J150" t="s">
        <v>24</v>
      </c>
      <c r="K150" t="s">
        <v>25</v>
      </c>
      <c r="L150" s="3">
        <v>825</v>
      </c>
      <c r="M150" t="s">
        <v>289</v>
      </c>
      <c r="N150" s="2">
        <v>46284.936759259261</v>
      </c>
      <c r="O150" s="3">
        <v>15</v>
      </c>
      <c r="P150" t="s">
        <v>27</v>
      </c>
      <c r="Q150" s="3">
        <v>190</v>
      </c>
      <c r="R150" s="3" t="str">
        <f>IF(OR(G150="12R",G150="12L"),_xlfn.XLOOKUP(C150,DB!$A$2:$A$222,DB!$B$2:$B$222,""),IF(OR(G150="30L",G150="30R"),_xlfn.XLOOKUP(C150,DB!$A$2:$A$222,DB!$C$2:$C$222,""),""))</f>
        <v>UDGUV</v>
      </c>
      <c r="S150" s="3">
        <f t="shared" si="2"/>
        <v>21</v>
      </c>
      <c r="T150" s="3" t="str">
        <f>_xlfn.XLOOKUP(C150,DB!$A$2:$A$222,DB!$D$2:$D$222,"")</f>
        <v>Sector 2</v>
      </c>
    </row>
    <row r="151" spans="1:20" x14ac:dyDescent="0.2">
      <c r="A151" t="s">
        <v>5704</v>
      </c>
      <c r="B151" t="s">
        <v>18</v>
      </c>
      <c r="C151" t="s">
        <v>4495</v>
      </c>
      <c r="D151" t="s">
        <v>5705</v>
      </c>
      <c r="F151" s="2">
        <v>46284.890694444446</v>
      </c>
      <c r="G151" t="s">
        <v>2581</v>
      </c>
      <c r="H151" t="s">
        <v>5706</v>
      </c>
      <c r="I151" s="3">
        <v>270</v>
      </c>
      <c r="J151" t="s">
        <v>24</v>
      </c>
      <c r="K151" t="s">
        <v>62</v>
      </c>
      <c r="L151" s="3">
        <v>221</v>
      </c>
      <c r="M151" t="s">
        <v>5707</v>
      </c>
      <c r="N151" s="2">
        <v>46284.905648148146</v>
      </c>
      <c r="O151" s="3">
        <v>270</v>
      </c>
      <c r="P151" t="s">
        <v>27</v>
      </c>
      <c r="Q151" s="3">
        <v>40</v>
      </c>
      <c r="R151" s="3" t="str">
        <f>IF(OR(G151="12R",G151="12L"),_xlfn.XLOOKUP(C151,DB!$A$2:$A$222,DB!$B$2:$B$222,""),IF(OR(G151="30L",G151="30R"),_xlfn.XLOOKUP(C151,DB!$A$2:$A$222,DB!$C$2:$C$222,""),""))</f>
        <v>CZM</v>
      </c>
      <c r="S151" s="3">
        <f t="shared" si="2"/>
        <v>21</v>
      </c>
      <c r="T151" s="3" t="str">
        <f>_xlfn.XLOOKUP(C151,DB!$A$2:$A$222,DB!$D$2:$D$222,"")</f>
        <v>Sector 7</v>
      </c>
    </row>
    <row r="152" spans="1:20" x14ac:dyDescent="0.2">
      <c r="A152" t="s">
        <v>542</v>
      </c>
      <c r="B152" t="s">
        <v>18</v>
      </c>
      <c r="C152" t="s">
        <v>543</v>
      </c>
      <c r="D152" t="s">
        <v>165</v>
      </c>
      <c r="E152" t="s">
        <v>5708</v>
      </c>
      <c r="F152" s="2">
        <v>46284.892939814818</v>
      </c>
      <c r="G152" t="s">
        <v>2581</v>
      </c>
      <c r="H152" t="s">
        <v>5709</v>
      </c>
      <c r="I152" s="3">
        <v>340</v>
      </c>
      <c r="J152" t="s">
        <v>24</v>
      </c>
      <c r="K152" t="s">
        <v>25</v>
      </c>
      <c r="L152" s="3">
        <v>546</v>
      </c>
      <c r="M152" t="s">
        <v>5710</v>
      </c>
      <c r="N152" s="2">
        <v>46284.922303240739</v>
      </c>
      <c r="O152" s="3">
        <v>340</v>
      </c>
      <c r="P152" t="s">
        <v>27</v>
      </c>
      <c r="Q152" s="3">
        <v>190</v>
      </c>
      <c r="R152" s="3" t="str">
        <f>IF(OR(G152="12R",G152="12L"),_xlfn.XLOOKUP(C152,DB!$A$2:$A$222,DB!$B$2:$B$222,""),IF(OR(G152="30L",G152="30R"),_xlfn.XLOOKUP(C152,DB!$A$2:$A$222,DB!$C$2:$C$222,""),""))</f>
        <v>ROTGI</v>
      </c>
      <c r="S152" s="3">
        <f t="shared" si="2"/>
        <v>21</v>
      </c>
      <c r="T152" s="3" t="str">
        <f>_xlfn.XLOOKUP(C152,DB!$A$2:$A$222,DB!$D$2:$D$222,"")</f>
        <v>Sector 3</v>
      </c>
    </row>
    <row r="153" spans="1:20" x14ac:dyDescent="0.2">
      <c r="A153" t="s">
        <v>532</v>
      </c>
      <c r="B153" t="s">
        <v>18</v>
      </c>
      <c r="C153" t="s">
        <v>186</v>
      </c>
      <c r="D153" t="s">
        <v>49</v>
      </c>
      <c r="E153" t="s">
        <v>5711</v>
      </c>
      <c r="F153" s="2">
        <v>46284.894259259258</v>
      </c>
      <c r="G153" t="s">
        <v>2581</v>
      </c>
      <c r="H153" t="s">
        <v>5712</v>
      </c>
      <c r="I153" s="3">
        <v>330</v>
      </c>
      <c r="J153" t="s">
        <v>24</v>
      </c>
      <c r="K153" t="s">
        <v>25</v>
      </c>
      <c r="L153" s="3">
        <v>346</v>
      </c>
      <c r="M153" t="s">
        <v>33</v>
      </c>
      <c r="N153" s="2">
        <v>46284.914618055554</v>
      </c>
      <c r="O153" s="3">
        <v>330</v>
      </c>
      <c r="P153" t="s">
        <v>27</v>
      </c>
      <c r="Q153" s="3">
        <v>40</v>
      </c>
      <c r="R153" s="3" t="str">
        <f>IF(OR(G153="12R",G153="12L"),_xlfn.XLOOKUP(C153,DB!$A$2:$A$222,DB!$B$2:$B$222,""),IF(OR(G153="30L",G153="30R"),_xlfn.XLOOKUP(C153,DB!$A$2:$A$222,DB!$C$2:$C$222,""),""))</f>
        <v>ROTGI</v>
      </c>
      <c r="S153" s="3">
        <f t="shared" si="2"/>
        <v>21</v>
      </c>
      <c r="T153" s="3" t="str">
        <f>_xlfn.XLOOKUP(C153,DB!$A$2:$A$222,DB!$D$2:$D$222,"")</f>
        <v>Sector 3</v>
      </c>
    </row>
    <row r="154" spans="1:20" x14ac:dyDescent="0.2">
      <c r="A154" t="s">
        <v>1189</v>
      </c>
      <c r="B154" t="s">
        <v>18</v>
      </c>
      <c r="C154" t="s">
        <v>420</v>
      </c>
      <c r="D154" t="s">
        <v>421</v>
      </c>
      <c r="E154" t="s">
        <v>5713</v>
      </c>
      <c r="F154" s="2">
        <v>46284.895995370367</v>
      </c>
      <c r="G154" t="s">
        <v>2581</v>
      </c>
      <c r="H154" t="s">
        <v>5714</v>
      </c>
      <c r="I154" s="3">
        <v>350</v>
      </c>
      <c r="J154" t="s">
        <v>24</v>
      </c>
      <c r="K154" t="s">
        <v>25</v>
      </c>
      <c r="L154" s="3">
        <v>205</v>
      </c>
      <c r="M154" t="s">
        <v>686</v>
      </c>
      <c r="N154" s="2">
        <v>46284.908842592595</v>
      </c>
      <c r="O154" s="3">
        <v>270</v>
      </c>
      <c r="P154" t="s">
        <v>46</v>
      </c>
      <c r="Q154" s="3">
        <v>40</v>
      </c>
      <c r="R154" s="3" t="str">
        <f>IF(OR(G154="12R",G154="12L"),_xlfn.XLOOKUP(C154,DB!$A$2:$A$222,DB!$B$2:$B$222,""),IF(OR(G154="30L",G154="30R"),_xlfn.XLOOKUP(C154,DB!$A$2:$A$222,DB!$C$2:$C$222,""),""))</f>
        <v>NUDAL</v>
      </c>
      <c r="S154" s="3">
        <f t="shared" si="2"/>
        <v>21</v>
      </c>
      <c r="T154" s="3" t="str">
        <f>_xlfn.XLOOKUP(C154,DB!$A$2:$A$222,DB!$D$2:$D$222,"")</f>
        <v>Sector 3</v>
      </c>
    </row>
    <row r="155" spans="1:20" x14ac:dyDescent="0.2">
      <c r="A155" t="s">
        <v>550</v>
      </c>
      <c r="B155" t="s">
        <v>18</v>
      </c>
      <c r="C155" t="s">
        <v>551</v>
      </c>
      <c r="D155" t="s">
        <v>30</v>
      </c>
      <c r="E155" t="s">
        <v>2422</v>
      </c>
      <c r="F155" s="2">
        <v>46284.900196759256</v>
      </c>
      <c r="G155" t="s">
        <v>2581</v>
      </c>
      <c r="H155" t="s">
        <v>5715</v>
      </c>
      <c r="I155" s="3">
        <v>360</v>
      </c>
      <c r="J155" t="s">
        <v>24</v>
      </c>
      <c r="K155" t="s">
        <v>25</v>
      </c>
      <c r="L155" s="3">
        <v>408</v>
      </c>
      <c r="M155" t="s">
        <v>308</v>
      </c>
      <c r="N155" s="2">
        <v>46284.924120370371</v>
      </c>
      <c r="O155" s="3">
        <v>360</v>
      </c>
      <c r="P155" t="s">
        <v>27</v>
      </c>
      <c r="Q155" s="3">
        <v>190</v>
      </c>
      <c r="R155" s="3" t="str">
        <f>IF(OR(G155="12R",G155="12L"),_xlfn.XLOOKUP(C155,DB!$A$2:$A$222,DB!$B$2:$B$222,""),IF(OR(G155="30L",G155="30R"),_xlfn.XLOOKUP(C155,DB!$A$2:$A$222,DB!$C$2:$C$222,""),""))</f>
        <v>ROTGI</v>
      </c>
      <c r="S155" s="3">
        <f t="shared" si="2"/>
        <v>21</v>
      </c>
      <c r="T155" s="3" t="str">
        <f>_xlfn.XLOOKUP(C155,DB!$A$2:$A$222,DB!$D$2:$D$222,"")</f>
        <v>Sector 3</v>
      </c>
    </row>
    <row r="156" spans="1:20" x14ac:dyDescent="0.2">
      <c r="A156" t="s">
        <v>566</v>
      </c>
      <c r="B156" t="s">
        <v>18</v>
      </c>
      <c r="C156" t="s">
        <v>19</v>
      </c>
      <c r="D156" t="s">
        <v>65</v>
      </c>
      <c r="E156" t="s">
        <v>968</v>
      </c>
      <c r="F156" s="2">
        <v>46284.90179398148</v>
      </c>
      <c r="G156" t="s">
        <v>2581</v>
      </c>
      <c r="H156" t="s">
        <v>5716</v>
      </c>
      <c r="I156" s="3">
        <v>380</v>
      </c>
      <c r="J156" t="s">
        <v>24</v>
      </c>
      <c r="K156" t="s">
        <v>25</v>
      </c>
      <c r="L156" s="3">
        <v>850</v>
      </c>
      <c r="M156" t="s">
        <v>26</v>
      </c>
      <c r="N156" s="2">
        <v>46284.949467592596</v>
      </c>
      <c r="O156" s="3">
        <v>380</v>
      </c>
      <c r="P156" t="s">
        <v>27</v>
      </c>
      <c r="Q156" s="3">
        <v>190</v>
      </c>
      <c r="R156" s="3" t="str">
        <f>IF(OR(G156="12R",G156="12L"),_xlfn.XLOOKUP(C156,DB!$A$2:$A$222,DB!$B$2:$B$222,""),IF(OR(G156="30L",G156="30R"),_xlfn.XLOOKUP(C156,DB!$A$2:$A$222,DB!$C$2:$C$222,""),""))</f>
        <v>UDGUV</v>
      </c>
      <c r="S156" s="3">
        <f t="shared" si="2"/>
        <v>21</v>
      </c>
      <c r="T156" s="3" t="str">
        <f>_xlfn.XLOOKUP(C156,DB!$A$2:$A$222,DB!$D$2:$D$222,"")</f>
        <v>Sector 2</v>
      </c>
    </row>
    <row r="157" spans="1:20" x14ac:dyDescent="0.2">
      <c r="A157" t="s">
        <v>580</v>
      </c>
      <c r="B157" t="s">
        <v>18</v>
      </c>
      <c r="C157" t="s">
        <v>136</v>
      </c>
      <c r="D157" t="s">
        <v>20</v>
      </c>
      <c r="E157" t="s">
        <v>4100</v>
      </c>
      <c r="F157" s="2">
        <v>46284.90353009259</v>
      </c>
      <c r="G157" t="s">
        <v>2581</v>
      </c>
      <c r="H157" t="s">
        <v>5717</v>
      </c>
      <c r="I157" s="3">
        <v>360</v>
      </c>
      <c r="J157" t="s">
        <v>24</v>
      </c>
      <c r="K157" t="s">
        <v>216</v>
      </c>
      <c r="L157" s="3">
        <v>849</v>
      </c>
      <c r="M157" t="s">
        <v>52</v>
      </c>
      <c r="N157" s="2">
        <v>46284.95039351852</v>
      </c>
      <c r="O157" s="3">
        <v>360</v>
      </c>
      <c r="P157" t="s">
        <v>27</v>
      </c>
      <c r="Q157" s="3">
        <v>190</v>
      </c>
      <c r="R157" s="3" t="str">
        <f>IF(OR(G157="12R",G157="12L"),_xlfn.XLOOKUP(C157,DB!$A$2:$A$222,DB!$B$2:$B$222,""),IF(OR(G157="30L",G157="30R"),_xlfn.XLOOKUP(C157,DB!$A$2:$A$222,DB!$C$2:$C$222,""),""))</f>
        <v>UDGUV</v>
      </c>
      <c r="S157" s="3">
        <f t="shared" si="2"/>
        <v>21</v>
      </c>
      <c r="T157" s="3" t="str">
        <f>_xlfn.XLOOKUP(C157,DB!$A$2:$A$222,DB!$D$2:$D$222,"")</f>
        <v>Sector 2</v>
      </c>
    </row>
    <row r="158" spans="1:20" x14ac:dyDescent="0.2">
      <c r="A158" t="s">
        <v>569</v>
      </c>
      <c r="B158" t="s">
        <v>18</v>
      </c>
      <c r="C158" t="s">
        <v>154</v>
      </c>
      <c r="D158" t="s">
        <v>30</v>
      </c>
      <c r="E158" t="s">
        <v>4845</v>
      </c>
      <c r="F158" s="2">
        <v>46284.907141203701</v>
      </c>
      <c r="G158" t="s">
        <v>2581</v>
      </c>
      <c r="H158" t="s">
        <v>5718</v>
      </c>
      <c r="I158" s="3">
        <v>370</v>
      </c>
      <c r="J158" t="s">
        <v>24</v>
      </c>
      <c r="K158" t="s">
        <v>25</v>
      </c>
      <c r="L158" s="3">
        <v>189</v>
      </c>
      <c r="M158" t="s">
        <v>158</v>
      </c>
      <c r="N158" s="2">
        <v>46284.91951388889</v>
      </c>
      <c r="O158" s="3">
        <v>288</v>
      </c>
      <c r="P158" t="s">
        <v>27</v>
      </c>
      <c r="Q158" s="3">
        <v>190</v>
      </c>
      <c r="R158" s="3" t="str">
        <f>IF(OR(G158="12R",G158="12L"),_xlfn.XLOOKUP(C158,DB!$A$2:$A$222,DB!$B$2:$B$222,""),IF(OR(G158="30L",G158="30R"),_xlfn.XLOOKUP(C158,DB!$A$2:$A$222,DB!$C$2:$C$222,""),""))</f>
        <v>CZM</v>
      </c>
      <c r="S158" s="3">
        <f t="shared" si="2"/>
        <v>21</v>
      </c>
      <c r="T158" s="3" t="str">
        <f>_xlfn.XLOOKUP(C158,DB!$A$2:$A$222,DB!$D$2:$D$222,"")</f>
        <v>Sector 7</v>
      </c>
    </row>
    <row r="159" spans="1:20" x14ac:dyDescent="0.2">
      <c r="A159" t="s">
        <v>1993</v>
      </c>
      <c r="B159" t="s">
        <v>18</v>
      </c>
      <c r="C159" t="s">
        <v>539</v>
      </c>
      <c r="D159" t="s">
        <v>421</v>
      </c>
      <c r="E159" t="s">
        <v>929</v>
      </c>
      <c r="F159" s="2">
        <v>46284.911527777775</v>
      </c>
      <c r="G159" t="s">
        <v>2581</v>
      </c>
      <c r="H159" t="s">
        <v>5719</v>
      </c>
      <c r="I159" s="3">
        <v>390</v>
      </c>
      <c r="J159" t="s">
        <v>24</v>
      </c>
      <c r="K159" t="s">
        <v>25</v>
      </c>
      <c r="L159" s="3">
        <v>156</v>
      </c>
      <c r="M159" t="s">
        <v>831</v>
      </c>
      <c r="N159" s="2">
        <v>46284.921620370369</v>
      </c>
      <c r="O159" s="3">
        <v>259</v>
      </c>
      <c r="P159" t="s">
        <v>46</v>
      </c>
      <c r="Q159" s="3">
        <v>40</v>
      </c>
      <c r="R159" s="3" t="str">
        <f>IF(OR(G159="12R",G159="12L"),_xlfn.XLOOKUP(C159,DB!$A$2:$A$222,DB!$B$2:$B$222,""),IF(OR(G159="30L",G159="30R"),_xlfn.XLOOKUP(C159,DB!$A$2:$A$222,DB!$C$2:$C$222,""),""))</f>
        <v>NUDAL</v>
      </c>
      <c r="S159" s="3">
        <f t="shared" si="2"/>
        <v>21</v>
      </c>
      <c r="T159" s="3" t="str">
        <f>_xlfn.XLOOKUP(C159,DB!$A$2:$A$222,DB!$D$2:$D$222,"")</f>
        <v>Sector 3</v>
      </c>
    </row>
    <row r="160" spans="1:20" x14ac:dyDescent="0.2">
      <c r="A160" t="s">
        <v>268</v>
      </c>
      <c r="B160" t="s">
        <v>18</v>
      </c>
      <c r="C160" t="s">
        <v>136</v>
      </c>
      <c r="D160" t="s">
        <v>36</v>
      </c>
      <c r="E160" t="s">
        <v>330</v>
      </c>
      <c r="F160" s="2">
        <v>46284.921597222223</v>
      </c>
      <c r="G160" t="s">
        <v>22</v>
      </c>
      <c r="H160" t="s">
        <v>5720</v>
      </c>
      <c r="I160" s="3">
        <v>380</v>
      </c>
      <c r="J160" t="s">
        <v>24</v>
      </c>
      <c r="K160" t="s">
        <v>25</v>
      </c>
      <c r="L160" s="3">
        <v>868</v>
      </c>
      <c r="M160" t="s">
        <v>52</v>
      </c>
      <c r="N160" s="2">
        <v>46284.969699074078</v>
      </c>
      <c r="O160" s="3">
        <v>380</v>
      </c>
      <c r="P160" t="s">
        <v>27</v>
      </c>
      <c r="Q160" s="3">
        <v>190</v>
      </c>
      <c r="R160" s="3" t="str">
        <f>IF(OR(G160="12R",G160="12L"),_xlfn.XLOOKUP(C160,DB!$A$2:$A$222,DB!$B$2:$B$222,""),IF(OR(G160="30L",G160="30R"),_xlfn.XLOOKUP(C160,DB!$A$2:$A$222,DB!$C$2:$C$222,""),""))</f>
        <v>UDGUV</v>
      </c>
      <c r="S160" s="3">
        <f t="shared" si="2"/>
        <v>22</v>
      </c>
      <c r="T160" s="3" t="str">
        <f>_xlfn.XLOOKUP(C160,DB!$A$2:$A$222,DB!$D$2:$D$222,"")</f>
        <v>Sector 2</v>
      </c>
    </row>
    <row r="161" spans="1:20" x14ac:dyDescent="0.2">
      <c r="A161" t="s">
        <v>193</v>
      </c>
      <c r="B161" t="s">
        <v>18</v>
      </c>
      <c r="C161" t="s">
        <v>18</v>
      </c>
      <c r="D161" t="s">
        <v>194</v>
      </c>
      <c r="F161" s="2">
        <v>46284.926805555559</v>
      </c>
      <c r="G161" t="s">
        <v>22</v>
      </c>
      <c r="H161" t="s">
        <v>195</v>
      </c>
      <c r="I161" s="3">
        <v>15</v>
      </c>
      <c r="J161" t="s">
        <v>196</v>
      </c>
      <c r="K161" t="s">
        <v>62</v>
      </c>
      <c r="L161" s="3">
        <v>104</v>
      </c>
      <c r="M161" t="s">
        <v>18</v>
      </c>
      <c r="N161" s="2">
        <v>46284.946134259262</v>
      </c>
      <c r="O161" s="3">
        <v>0</v>
      </c>
      <c r="P161" t="s">
        <v>192</v>
      </c>
      <c r="Q161" s="3">
        <v>15</v>
      </c>
      <c r="R161" s="3" t="str">
        <f>IF(OR(G161="12R",G161="12L"),_xlfn.XLOOKUP(C161,DB!$A$2:$A$222,DB!$B$2:$B$222,""),IF(OR(G161="30L",G161="30R"),_xlfn.XLOOKUP(C161,DB!$A$2:$A$222,DB!$C$2:$C$222,""),""))</f>
        <v/>
      </c>
      <c r="S161" s="3">
        <f t="shared" si="2"/>
        <v>22</v>
      </c>
      <c r="T161" s="3" t="str">
        <f>_xlfn.XLOOKUP(C161,DB!$A$2:$A$222,DB!$D$2:$D$222,"")</f>
        <v/>
      </c>
    </row>
    <row r="162" spans="1:20" x14ac:dyDescent="0.2">
      <c r="A162" t="s">
        <v>1219</v>
      </c>
      <c r="B162" t="s">
        <v>18</v>
      </c>
      <c r="C162" t="s">
        <v>35</v>
      </c>
      <c r="D162" t="s">
        <v>73</v>
      </c>
      <c r="E162" t="s">
        <v>812</v>
      </c>
      <c r="F162" s="2">
        <v>46284.929039351853</v>
      </c>
      <c r="G162" t="s">
        <v>22</v>
      </c>
      <c r="H162" t="s">
        <v>5721</v>
      </c>
      <c r="I162" s="3">
        <v>360</v>
      </c>
      <c r="J162" t="s">
        <v>24</v>
      </c>
      <c r="K162" t="s">
        <v>25</v>
      </c>
      <c r="L162" s="3">
        <v>870</v>
      </c>
      <c r="M162" t="s">
        <v>39</v>
      </c>
      <c r="N162" s="2">
        <v>46284.976331018515</v>
      </c>
      <c r="O162" s="3">
        <v>360</v>
      </c>
      <c r="P162" t="s">
        <v>27</v>
      </c>
      <c r="Q162" s="3">
        <v>190</v>
      </c>
      <c r="R162" s="3" t="str">
        <f>IF(OR(G162="12R",G162="12L"),_xlfn.XLOOKUP(C162,DB!$A$2:$A$222,DB!$B$2:$B$222,""),IF(OR(G162="30L",G162="30R"),_xlfn.XLOOKUP(C162,DB!$A$2:$A$222,DB!$C$2:$C$222,""),""))</f>
        <v>UDGUV</v>
      </c>
      <c r="S162" s="3">
        <f t="shared" si="2"/>
        <v>22</v>
      </c>
      <c r="T162" s="3" t="str">
        <f>_xlfn.XLOOKUP(C162,DB!$A$2:$A$222,DB!$D$2:$D$222,"")</f>
        <v>Sector 2</v>
      </c>
    </row>
    <row r="163" spans="1:20" x14ac:dyDescent="0.2">
      <c r="A163" t="s">
        <v>1297</v>
      </c>
      <c r="B163" t="s">
        <v>18</v>
      </c>
      <c r="C163" t="s">
        <v>1298</v>
      </c>
      <c r="D163" t="s">
        <v>30</v>
      </c>
      <c r="E163" t="s">
        <v>5722</v>
      </c>
      <c r="F163" s="2">
        <v>46284.934513888889</v>
      </c>
      <c r="G163" t="s">
        <v>22</v>
      </c>
      <c r="H163" t="s">
        <v>5723</v>
      </c>
      <c r="I163" s="3">
        <v>360</v>
      </c>
      <c r="J163" t="s">
        <v>24</v>
      </c>
      <c r="K163" t="s">
        <v>25</v>
      </c>
      <c r="L163" s="3">
        <v>775</v>
      </c>
      <c r="M163" t="s">
        <v>344</v>
      </c>
      <c r="N163" s="2">
        <v>46284.976574074077</v>
      </c>
      <c r="O163" s="3">
        <v>360</v>
      </c>
      <c r="P163" t="s">
        <v>27</v>
      </c>
      <c r="Q163" s="3">
        <v>40</v>
      </c>
      <c r="R163" s="3" t="str">
        <f>IF(OR(G163="12R",G163="12L"),_xlfn.XLOOKUP(C163,DB!$A$2:$A$222,DB!$B$2:$B$222,""),IF(OR(G163="30L",G163="30R"),_xlfn.XLOOKUP(C163,DB!$A$2:$A$222,DB!$C$2:$C$222,""),""))</f>
        <v>OMSUK</v>
      </c>
      <c r="S163" s="3">
        <f t="shared" si="2"/>
        <v>22</v>
      </c>
      <c r="T163" s="3" t="str">
        <f>_xlfn.XLOOKUP(C163,DB!$A$2:$A$222,DB!$D$2:$D$222,"")</f>
        <v>Sector 3</v>
      </c>
    </row>
    <row r="164" spans="1:20" x14ac:dyDescent="0.2">
      <c r="A164" t="s">
        <v>585</v>
      </c>
      <c r="B164" t="s">
        <v>18</v>
      </c>
      <c r="C164" t="s">
        <v>164</v>
      </c>
      <c r="D164" t="s">
        <v>49</v>
      </c>
      <c r="E164" t="s">
        <v>1276</v>
      </c>
      <c r="F164" s="2">
        <v>46284.938379629632</v>
      </c>
      <c r="G164" t="s">
        <v>22</v>
      </c>
      <c r="H164" t="s">
        <v>5724</v>
      </c>
      <c r="I164" s="3">
        <v>360</v>
      </c>
      <c r="J164" t="s">
        <v>24</v>
      </c>
      <c r="K164" t="s">
        <v>25</v>
      </c>
      <c r="L164" s="3">
        <v>514</v>
      </c>
      <c r="M164" t="s">
        <v>5725</v>
      </c>
      <c r="N164" s="2">
        <v>46284.966620370367</v>
      </c>
      <c r="O164" s="3">
        <v>360</v>
      </c>
      <c r="P164" t="s">
        <v>27</v>
      </c>
      <c r="Q164" s="3">
        <v>40</v>
      </c>
      <c r="R164" s="3" t="str">
        <f>IF(OR(G164="12R",G164="12L"),_xlfn.XLOOKUP(C164,DB!$A$2:$A$222,DB!$B$2:$B$222,""),IF(OR(G164="30L",G164="30R"),_xlfn.XLOOKUP(C164,DB!$A$2:$A$222,DB!$C$2:$C$222,""),""))</f>
        <v>ENEBA</v>
      </c>
      <c r="S164" s="3">
        <f t="shared" si="2"/>
        <v>22</v>
      </c>
      <c r="T164" s="3" t="str">
        <f>_xlfn.XLOOKUP(C164,DB!$A$2:$A$222,DB!$D$2:$D$222,"")</f>
        <v>Sector 3</v>
      </c>
    </row>
    <row r="165" spans="1:20" x14ac:dyDescent="0.2">
      <c r="A165" t="s">
        <v>2014</v>
      </c>
      <c r="B165" t="s">
        <v>18</v>
      </c>
      <c r="C165" t="s">
        <v>551</v>
      </c>
      <c r="D165" t="s">
        <v>30</v>
      </c>
      <c r="E165" t="s">
        <v>2572</v>
      </c>
      <c r="F165" s="2">
        <v>46284.941006944442</v>
      </c>
      <c r="G165" t="s">
        <v>22</v>
      </c>
      <c r="H165" t="s">
        <v>5726</v>
      </c>
      <c r="I165" s="3">
        <v>360</v>
      </c>
      <c r="J165" t="s">
        <v>24</v>
      </c>
      <c r="K165" t="s">
        <v>25</v>
      </c>
      <c r="L165" s="3">
        <v>459</v>
      </c>
      <c r="M165" t="s">
        <v>308</v>
      </c>
      <c r="N165" s="2">
        <v>46284.966226851851</v>
      </c>
      <c r="O165" s="3">
        <v>340</v>
      </c>
      <c r="P165" t="s">
        <v>27</v>
      </c>
      <c r="Q165" s="3">
        <v>40</v>
      </c>
      <c r="R165" s="3" t="str">
        <f>IF(OR(G165="12R",G165="12L"),_xlfn.XLOOKUP(C165,DB!$A$2:$A$222,DB!$B$2:$B$222,""),IF(OR(G165="30L",G165="30R"),_xlfn.XLOOKUP(C165,DB!$A$2:$A$222,DB!$C$2:$C$222,""),""))</f>
        <v>OMSUK</v>
      </c>
      <c r="S165" s="3">
        <f t="shared" si="2"/>
        <v>22</v>
      </c>
      <c r="T165" s="3" t="str">
        <f>_xlfn.XLOOKUP(C165,DB!$A$2:$A$222,DB!$D$2:$D$222,"")</f>
        <v>Sector 3</v>
      </c>
    </row>
    <row r="166" spans="1:20" x14ac:dyDescent="0.2">
      <c r="A166" t="s">
        <v>5727</v>
      </c>
      <c r="B166" t="s">
        <v>18</v>
      </c>
      <c r="C166" t="s">
        <v>83</v>
      </c>
      <c r="D166" t="s">
        <v>2415</v>
      </c>
      <c r="F166" s="2">
        <v>46284.943043981482</v>
      </c>
      <c r="G166" t="s">
        <v>22</v>
      </c>
      <c r="H166" t="s">
        <v>5728</v>
      </c>
      <c r="I166" s="3">
        <v>200</v>
      </c>
      <c r="J166" t="s">
        <v>24</v>
      </c>
      <c r="K166" t="s">
        <v>62</v>
      </c>
      <c r="L166" s="3">
        <v>326</v>
      </c>
      <c r="M166" t="s">
        <v>83</v>
      </c>
      <c r="N166" s="2">
        <v>46284.97351851852</v>
      </c>
      <c r="O166" s="3">
        <v>0</v>
      </c>
      <c r="P166" t="s">
        <v>192</v>
      </c>
      <c r="Q166" s="3">
        <v>30</v>
      </c>
      <c r="R166" s="3" t="str">
        <f>IF(OR(G166="12R",G166="12L"),_xlfn.XLOOKUP(C166,DB!$A$2:$A$222,DB!$B$2:$B$222,""),IF(OR(G166="30L",G166="30R"),_xlfn.XLOOKUP(C166,DB!$A$2:$A$222,DB!$C$2:$C$222,""),""))</f>
        <v>UDGUV</v>
      </c>
      <c r="S166" s="3">
        <f t="shared" si="2"/>
        <v>22</v>
      </c>
      <c r="T166" s="3" t="str">
        <f>_xlfn.XLOOKUP(C166,DB!$A$2:$A$222,DB!$D$2:$D$222,"")</f>
        <v>Sector 2</v>
      </c>
    </row>
    <row r="167" spans="1:20" x14ac:dyDescent="0.2">
      <c r="A167" t="s">
        <v>1362</v>
      </c>
      <c r="B167" t="s">
        <v>18</v>
      </c>
      <c r="C167" t="s">
        <v>1298</v>
      </c>
      <c r="D167" t="s">
        <v>30</v>
      </c>
      <c r="E167" t="s">
        <v>3445</v>
      </c>
      <c r="F167" s="2">
        <v>46284.94425925926</v>
      </c>
      <c r="G167" t="s">
        <v>22</v>
      </c>
      <c r="H167" t="s">
        <v>5729</v>
      </c>
      <c r="I167" s="3">
        <v>340</v>
      </c>
      <c r="J167" t="s">
        <v>24</v>
      </c>
      <c r="K167" t="s">
        <v>25</v>
      </c>
      <c r="L167" s="3">
        <v>522</v>
      </c>
      <c r="M167" t="s">
        <v>3284</v>
      </c>
      <c r="N167" s="2">
        <v>46284.973622685182</v>
      </c>
      <c r="O167" s="3">
        <v>330</v>
      </c>
      <c r="P167" t="s">
        <v>27</v>
      </c>
      <c r="Q167" s="3">
        <v>40</v>
      </c>
      <c r="R167" s="3" t="str">
        <f>IF(OR(G167="12R",G167="12L"),_xlfn.XLOOKUP(C167,DB!$A$2:$A$222,DB!$B$2:$B$222,""),IF(OR(G167="30L",G167="30R"),_xlfn.XLOOKUP(C167,DB!$A$2:$A$222,DB!$C$2:$C$222,""),""))</f>
        <v>OMSUK</v>
      </c>
      <c r="S167" s="3">
        <f t="shared" si="2"/>
        <v>22</v>
      </c>
      <c r="T167" s="3" t="str">
        <f>_xlfn.XLOOKUP(C167,DB!$A$2:$A$222,DB!$D$2:$D$222,"")</f>
        <v>Sector 3</v>
      </c>
    </row>
    <row r="168" spans="1:20" x14ac:dyDescent="0.2">
      <c r="A168" t="s">
        <v>583</v>
      </c>
      <c r="B168" t="s">
        <v>18</v>
      </c>
      <c r="C168" t="s">
        <v>35</v>
      </c>
      <c r="D168" t="s">
        <v>73</v>
      </c>
      <c r="E168" t="s">
        <v>132</v>
      </c>
      <c r="F168" s="2">
        <v>46284.948055555556</v>
      </c>
      <c r="G168" t="s">
        <v>22</v>
      </c>
      <c r="H168" t="s">
        <v>5730</v>
      </c>
      <c r="I168" s="3">
        <v>360</v>
      </c>
      <c r="J168" t="s">
        <v>24</v>
      </c>
      <c r="K168" t="s">
        <v>25</v>
      </c>
      <c r="L168" s="3">
        <v>873</v>
      </c>
      <c r="M168" t="s">
        <v>39</v>
      </c>
      <c r="N168" s="2">
        <v>46284.995428240742</v>
      </c>
      <c r="O168" s="3">
        <v>360</v>
      </c>
      <c r="P168" t="s">
        <v>27</v>
      </c>
      <c r="Q168" s="3">
        <v>190</v>
      </c>
      <c r="R168" s="3" t="str">
        <f>IF(OR(G168="12R",G168="12L"),_xlfn.XLOOKUP(C168,DB!$A$2:$A$222,DB!$B$2:$B$222,""),IF(OR(G168="30L",G168="30R"),_xlfn.XLOOKUP(C168,DB!$A$2:$A$222,DB!$C$2:$C$222,""),""))</f>
        <v>UDGUV</v>
      </c>
      <c r="S168" s="3">
        <f t="shared" si="2"/>
        <v>22</v>
      </c>
      <c r="T168" s="3" t="str">
        <f>_xlfn.XLOOKUP(C168,DB!$A$2:$A$222,DB!$D$2:$D$222,"")</f>
        <v>Sector 2</v>
      </c>
    </row>
    <row r="169" spans="1:20" x14ac:dyDescent="0.2">
      <c r="A169" t="s">
        <v>588</v>
      </c>
      <c r="B169" t="s">
        <v>18</v>
      </c>
      <c r="C169" t="s">
        <v>589</v>
      </c>
      <c r="D169" t="s">
        <v>65</v>
      </c>
      <c r="E169" t="s">
        <v>2117</v>
      </c>
      <c r="F169" s="2">
        <v>46284.949733796297</v>
      </c>
      <c r="G169" t="s">
        <v>22</v>
      </c>
      <c r="H169" t="s">
        <v>5731</v>
      </c>
      <c r="I169" s="3">
        <v>380</v>
      </c>
      <c r="J169" t="s">
        <v>24</v>
      </c>
      <c r="K169" t="s">
        <v>25</v>
      </c>
      <c r="L169" s="3">
        <v>863</v>
      </c>
      <c r="M169" t="s">
        <v>267</v>
      </c>
      <c r="N169" s="2">
        <v>46284.99759259259</v>
      </c>
      <c r="O169" s="3">
        <v>380</v>
      </c>
      <c r="P169" t="s">
        <v>27</v>
      </c>
      <c r="Q169" s="3">
        <v>190</v>
      </c>
      <c r="R169" s="3" t="str">
        <f>IF(OR(G169="12R",G169="12L"),_xlfn.XLOOKUP(C169,DB!$A$2:$A$222,DB!$B$2:$B$222,""),IF(OR(G169="30L",G169="30R"),_xlfn.XLOOKUP(C169,DB!$A$2:$A$222,DB!$C$2:$C$222,""),""))</f>
        <v>UDGUV</v>
      </c>
      <c r="S169" s="3">
        <f t="shared" si="2"/>
        <v>22</v>
      </c>
      <c r="T169" s="3" t="str">
        <f>_xlfn.XLOOKUP(C169,DB!$A$2:$A$222,DB!$D$2:$D$222,"")</f>
        <v>Sector 2</v>
      </c>
    </row>
    <row r="170" spans="1:20" x14ac:dyDescent="0.2">
      <c r="A170" t="s">
        <v>3162</v>
      </c>
      <c r="B170" t="s">
        <v>18</v>
      </c>
      <c r="C170" t="s">
        <v>173</v>
      </c>
      <c r="D170" t="s">
        <v>174</v>
      </c>
      <c r="E170" t="s">
        <v>5732</v>
      </c>
      <c r="F170" s="2">
        <v>46284.951921296299</v>
      </c>
      <c r="G170" t="s">
        <v>22</v>
      </c>
      <c r="H170" t="s">
        <v>5733</v>
      </c>
      <c r="I170" s="3">
        <v>380</v>
      </c>
      <c r="J170" t="s">
        <v>24</v>
      </c>
      <c r="K170" t="s">
        <v>25</v>
      </c>
      <c r="L170" s="3">
        <v>549</v>
      </c>
      <c r="M170" t="s">
        <v>177</v>
      </c>
      <c r="N170" s="2">
        <v>46284.980775462966</v>
      </c>
      <c r="O170" s="3">
        <v>360</v>
      </c>
      <c r="P170" t="s">
        <v>27</v>
      </c>
      <c r="Q170" s="3">
        <v>40</v>
      </c>
      <c r="R170" s="3" t="str">
        <f>IF(OR(G170="12R",G170="12L"),_xlfn.XLOOKUP(C170,DB!$A$2:$A$222,DB!$B$2:$B$222,""),IF(OR(G170="30L",G170="30R"),_xlfn.XLOOKUP(C170,DB!$A$2:$A$222,DB!$C$2:$C$222,""),""))</f>
        <v>ENEBA</v>
      </c>
      <c r="S170" s="3">
        <f t="shared" si="2"/>
        <v>22</v>
      </c>
      <c r="T170" s="3" t="str">
        <f>_xlfn.XLOOKUP(C170,DB!$A$2:$A$222,DB!$D$2:$D$222,"")</f>
        <v>Sector 3</v>
      </c>
    </row>
    <row r="171" spans="1:20" x14ac:dyDescent="0.2">
      <c r="A171" t="s">
        <v>602</v>
      </c>
      <c r="B171" t="s">
        <v>18</v>
      </c>
      <c r="C171" t="s">
        <v>48</v>
      </c>
      <c r="D171" t="s">
        <v>49</v>
      </c>
      <c r="E171" t="s">
        <v>947</v>
      </c>
      <c r="F171" s="2">
        <v>46284.953298611108</v>
      </c>
      <c r="G171" t="s">
        <v>22</v>
      </c>
      <c r="H171" t="s">
        <v>5734</v>
      </c>
      <c r="I171" s="3">
        <v>360</v>
      </c>
      <c r="J171" t="s">
        <v>24</v>
      </c>
      <c r="K171" t="s">
        <v>25</v>
      </c>
      <c r="L171" s="3">
        <v>861</v>
      </c>
      <c r="M171" t="s">
        <v>52</v>
      </c>
      <c r="N171" s="2">
        <v>46285.000069444446</v>
      </c>
      <c r="O171" s="3">
        <v>360</v>
      </c>
      <c r="P171" t="s">
        <v>27</v>
      </c>
      <c r="Q171" s="3">
        <v>190</v>
      </c>
      <c r="R171" s="3" t="str">
        <f>IF(OR(G171="12R",G171="12L"),_xlfn.XLOOKUP(C171,DB!$A$2:$A$222,DB!$B$2:$B$222,""),IF(OR(G171="30L",G171="30R"),_xlfn.XLOOKUP(C171,DB!$A$2:$A$222,DB!$C$2:$C$222,""),""))</f>
        <v>UDGUV</v>
      </c>
      <c r="S171" s="3">
        <f t="shared" si="2"/>
        <v>22</v>
      </c>
      <c r="T171" s="3" t="str">
        <f>_xlfn.XLOOKUP(C171,DB!$A$2:$A$222,DB!$D$2:$D$222,"")</f>
        <v>Sector 2</v>
      </c>
    </row>
    <row r="172" spans="1:20" x14ac:dyDescent="0.2">
      <c r="A172" t="s">
        <v>596</v>
      </c>
      <c r="B172" t="s">
        <v>18</v>
      </c>
      <c r="C172" t="s">
        <v>337</v>
      </c>
      <c r="D172" t="s">
        <v>65</v>
      </c>
      <c r="E172" t="s">
        <v>2651</v>
      </c>
      <c r="F172" s="2">
        <v>46284.954733796294</v>
      </c>
      <c r="G172" t="s">
        <v>22</v>
      </c>
      <c r="H172" t="s">
        <v>5735</v>
      </c>
      <c r="I172" s="3">
        <v>380</v>
      </c>
      <c r="J172" t="s">
        <v>24</v>
      </c>
      <c r="K172" t="s">
        <v>25</v>
      </c>
      <c r="L172" s="3">
        <v>858</v>
      </c>
      <c r="M172" t="s">
        <v>52</v>
      </c>
      <c r="N172" s="2">
        <v>46285.002789351849</v>
      </c>
      <c r="O172" s="3">
        <v>380</v>
      </c>
      <c r="P172" t="s">
        <v>27</v>
      </c>
      <c r="Q172" s="3">
        <v>190</v>
      </c>
      <c r="R172" s="3" t="str">
        <f>IF(OR(G172="12R",G172="12L"),_xlfn.XLOOKUP(C172,DB!$A$2:$A$222,DB!$B$2:$B$222,""),IF(OR(G172="30L",G172="30R"),_xlfn.XLOOKUP(C172,DB!$A$2:$A$222,DB!$C$2:$C$222,""),""))</f>
        <v>UDGUV</v>
      </c>
      <c r="S172" s="3">
        <f t="shared" si="2"/>
        <v>22</v>
      </c>
      <c r="T172" s="3" t="str">
        <f>_xlfn.XLOOKUP(C172,DB!$A$2:$A$222,DB!$D$2:$D$222,"")</f>
        <v>Sector 2</v>
      </c>
    </row>
    <row r="173" spans="1:20" x14ac:dyDescent="0.2">
      <c r="A173" t="s">
        <v>594</v>
      </c>
      <c r="B173" t="s">
        <v>18</v>
      </c>
      <c r="C173" t="s">
        <v>35</v>
      </c>
      <c r="D173" t="s">
        <v>36</v>
      </c>
      <c r="E173" t="s">
        <v>860</v>
      </c>
      <c r="F173" s="2">
        <v>46284.959768518522</v>
      </c>
      <c r="G173" t="s">
        <v>22</v>
      </c>
      <c r="H173" t="s">
        <v>5736</v>
      </c>
      <c r="I173" s="3">
        <v>360</v>
      </c>
      <c r="J173" t="s">
        <v>24</v>
      </c>
      <c r="K173" t="s">
        <v>25</v>
      </c>
      <c r="L173" s="3">
        <v>868</v>
      </c>
      <c r="M173" t="s">
        <v>39</v>
      </c>
      <c r="N173" s="2">
        <v>46285.006956018522</v>
      </c>
      <c r="O173" s="3">
        <v>360</v>
      </c>
      <c r="P173" t="s">
        <v>27</v>
      </c>
      <c r="Q173" s="3">
        <v>190</v>
      </c>
      <c r="R173" s="3" t="str">
        <f>IF(OR(G173="12R",G173="12L"),_xlfn.XLOOKUP(C173,DB!$A$2:$A$222,DB!$B$2:$B$222,""),IF(OR(G173="30L",G173="30R"),_xlfn.XLOOKUP(C173,DB!$A$2:$A$222,DB!$C$2:$C$222,""),""))</f>
        <v>UDGUV</v>
      </c>
      <c r="S173" s="3">
        <f t="shared" si="2"/>
        <v>23</v>
      </c>
      <c r="T173" s="3" t="str">
        <f>_xlfn.XLOOKUP(C173,DB!$A$2:$A$222,DB!$D$2:$D$222,"")</f>
        <v>Sector 2</v>
      </c>
    </row>
    <row r="174" spans="1:20" x14ac:dyDescent="0.2">
      <c r="A174" t="s">
        <v>608</v>
      </c>
      <c r="B174" t="s">
        <v>18</v>
      </c>
      <c r="C174" t="s">
        <v>453</v>
      </c>
      <c r="D174" t="s">
        <v>165</v>
      </c>
      <c r="E174" t="s">
        <v>4955</v>
      </c>
      <c r="F174" s="2">
        <v>46284.96634259259</v>
      </c>
      <c r="G174" t="s">
        <v>22</v>
      </c>
      <c r="H174" t="s">
        <v>5737</v>
      </c>
      <c r="I174" s="3">
        <v>320</v>
      </c>
      <c r="J174" t="s">
        <v>24</v>
      </c>
      <c r="K174" t="s">
        <v>25</v>
      </c>
      <c r="L174" s="3">
        <v>551</v>
      </c>
      <c r="M174" t="s">
        <v>1668</v>
      </c>
      <c r="N174" s="2">
        <v>46284.995439814818</v>
      </c>
      <c r="O174" s="3">
        <v>320</v>
      </c>
      <c r="P174" t="s">
        <v>27</v>
      </c>
      <c r="Q174" s="3">
        <v>40</v>
      </c>
      <c r="R174" s="3" t="str">
        <f>IF(OR(G174="12R",G174="12L"),_xlfn.XLOOKUP(C174,DB!$A$2:$A$222,DB!$B$2:$B$222,""),IF(OR(G174="30L",G174="30R"),_xlfn.XLOOKUP(C174,DB!$A$2:$A$222,DB!$C$2:$C$222,""),""))</f>
        <v>UDGUV</v>
      </c>
      <c r="S174" s="3">
        <f t="shared" si="2"/>
        <v>23</v>
      </c>
      <c r="T174" s="3" t="str">
        <f>_xlfn.XLOOKUP(C174,DB!$A$2:$A$222,DB!$D$2:$D$222,"")</f>
        <v>Sector 2</v>
      </c>
    </row>
    <row r="175" spans="1:20" x14ac:dyDescent="0.2">
      <c r="A175" t="s">
        <v>605</v>
      </c>
      <c r="B175" t="s">
        <v>18</v>
      </c>
      <c r="C175" t="s">
        <v>77</v>
      </c>
      <c r="D175" t="s">
        <v>65</v>
      </c>
      <c r="E175" t="s">
        <v>2317</v>
      </c>
      <c r="F175" s="2">
        <v>46284.971805555557</v>
      </c>
      <c r="G175" t="s">
        <v>22</v>
      </c>
      <c r="H175" t="s">
        <v>5738</v>
      </c>
      <c r="I175" s="3">
        <v>380</v>
      </c>
      <c r="J175" t="s">
        <v>24</v>
      </c>
      <c r="K175" t="s">
        <v>25</v>
      </c>
      <c r="L175" s="3">
        <v>862</v>
      </c>
      <c r="M175" t="s">
        <v>267</v>
      </c>
      <c r="N175" s="2">
        <v>46285.019606481481</v>
      </c>
      <c r="O175" s="3">
        <v>380</v>
      </c>
      <c r="P175" t="s">
        <v>27</v>
      </c>
      <c r="Q175" s="3">
        <v>190</v>
      </c>
      <c r="R175" s="3" t="str">
        <f>IF(OR(G175="12R",G175="12L"),_xlfn.XLOOKUP(C175,DB!$A$2:$A$222,DB!$B$2:$B$222,""),IF(OR(G175="30L",G175="30R"),_xlfn.XLOOKUP(C175,DB!$A$2:$A$222,DB!$C$2:$C$222,""),""))</f>
        <v>UDGUV</v>
      </c>
      <c r="S175" s="3">
        <f t="shared" si="2"/>
        <v>23</v>
      </c>
      <c r="T175" s="3" t="str">
        <f>_xlfn.XLOOKUP(C175,DB!$A$2:$A$222,DB!$D$2:$D$222,"")</f>
        <v>Sector 2</v>
      </c>
    </row>
    <row r="176" spans="1:20" x14ac:dyDescent="0.2">
      <c r="A176" t="s">
        <v>452</v>
      </c>
      <c r="B176" t="s">
        <v>18</v>
      </c>
      <c r="C176" t="s">
        <v>453</v>
      </c>
      <c r="D176" t="s">
        <v>165</v>
      </c>
      <c r="E176" t="s">
        <v>454</v>
      </c>
      <c r="F176" s="2">
        <v>46284.974548611113</v>
      </c>
      <c r="G176" t="s">
        <v>22</v>
      </c>
      <c r="H176" t="s">
        <v>5739</v>
      </c>
      <c r="I176" s="3">
        <v>300</v>
      </c>
      <c r="J176" t="s">
        <v>24</v>
      </c>
      <c r="K176" t="s">
        <v>25</v>
      </c>
      <c r="L176" s="3">
        <v>862</v>
      </c>
      <c r="M176" t="s">
        <v>39</v>
      </c>
      <c r="N176" s="2">
        <v>46285.020219907405</v>
      </c>
      <c r="O176" s="3">
        <v>300</v>
      </c>
      <c r="P176" t="s">
        <v>27</v>
      </c>
      <c r="Q176" s="3">
        <v>190</v>
      </c>
      <c r="R176" s="3" t="str">
        <f>IF(OR(G176="12R",G176="12L"),_xlfn.XLOOKUP(C176,DB!$A$2:$A$222,DB!$B$2:$B$222,""),IF(OR(G176="30L",G176="30R"),_xlfn.XLOOKUP(C176,DB!$A$2:$A$222,DB!$C$2:$C$222,""),""))</f>
        <v>UDGUV</v>
      </c>
      <c r="S176" s="3">
        <f t="shared" si="2"/>
        <v>23</v>
      </c>
      <c r="T176" s="3" t="str">
        <f>_xlfn.XLOOKUP(C176,DB!$A$2:$A$222,DB!$D$2:$D$222,"")</f>
        <v>Sector 2</v>
      </c>
    </row>
    <row r="177" spans="1:20" x14ac:dyDescent="0.2">
      <c r="A177" t="s">
        <v>611</v>
      </c>
      <c r="B177" t="s">
        <v>18</v>
      </c>
      <c r="C177" t="s">
        <v>333</v>
      </c>
      <c r="D177" t="s">
        <v>36</v>
      </c>
      <c r="E177" t="s">
        <v>3701</v>
      </c>
      <c r="F177" s="2">
        <v>46284.984363425923</v>
      </c>
      <c r="G177" t="s">
        <v>22</v>
      </c>
      <c r="H177" t="s">
        <v>5740</v>
      </c>
      <c r="I177" s="3">
        <v>370</v>
      </c>
      <c r="J177" t="s">
        <v>24</v>
      </c>
      <c r="K177" t="s">
        <v>25</v>
      </c>
      <c r="L177" s="3">
        <v>149</v>
      </c>
      <c r="M177" t="s">
        <v>158</v>
      </c>
      <c r="N177" s="2">
        <v>46284.994039351855</v>
      </c>
      <c r="O177" s="3">
        <v>234</v>
      </c>
      <c r="P177" t="s">
        <v>27</v>
      </c>
      <c r="Q177" s="3">
        <v>190</v>
      </c>
      <c r="R177" s="3" t="str">
        <f>IF(OR(G177="12R",G177="12L"),_xlfn.XLOOKUP(C177,DB!$A$2:$A$222,DB!$B$2:$B$222,""),IF(OR(G177="30L",G177="30R"),_xlfn.XLOOKUP(C177,DB!$A$2:$A$222,DB!$C$2:$C$222,""),""))</f>
        <v>TAKUX</v>
      </c>
      <c r="S177" s="3">
        <f t="shared" si="2"/>
        <v>23</v>
      </c>
      <c r="T177" s="3" t="str">
        <f>_xlfn.XLOOKUP(C177,DB!$A$2:$A$222,DB!$D$2:$D$222,"")</f>
        <v>Sector 7</v>
      </c>
    </row>
    <row r="178" spans="1:20" x14ac:dyDescent="0.2">
      <c r="A178" t="s">
        <v>614</v>
      </c>
      <c r="B178" t="s">
        <v>18</v>
      </c>
      <c r="C178" t="s">
        <v>48</v>
      </c>
      <c r="D178" t="s">
        <v>174</v>
      </c>
      <c r="E178" t="s">
        <v>1429</v>
      </c>
      <c r="F178" s="2">
        <v>46284.98741898148</v>
      </c>
      <c r="G178" t="s">
        <v>22</v>
      </c>
      <c r="H178" t="s">
        <v>5741</v>
      </c>
      <c r="I178" s="3">
        <v>380</v>
      </c>
      <c r="J178" t="s">
        <v>24</v>
      </c>
      <c r="K178" t="s">
        <v>25</v>
      </c>
      <c r="L178" s="3">
        <v>858</v>
      </c>
      <c r="M178" t="s">
        <v>52</v>
      </c>
      <c r="N178" s="2">
        <v>46285.035358796296</v>
      </c>
      <c r="O178" s="3">
        <v>380</v>
      </c>
      <c r="P178" t="s">
        <v>27</v>
      </c>
      <c r="Q178" s="3">
        <v>190</v>
      </c>
      <c r="R178" s="3" t="str">
        <f>IF(OR(G178="12R",G178="12L"),_xlfn.XLOOKUP(C178,DB!$A$2:$A$222,DB!$B$2:$B$222,""),IF(OR(G178="30L",G178="30R"),_xlfn.XLOOKUP(C178,DB!$A$2:$A$222,DB!$C$2:$C$222,""),""))</f>
        <v>UDGUV</v>
      </c>
      <c r="S178" s="3">
        <f t="shared" si="2"/>
        <v>23</v>
      </c>
      <c r="T178" s="3" t="str">
        <f>_xlfn.XLOOKUP(C178,DB!$A$2:$A$222,DB!$D$2:$D$222,"")</f>
        <v>Sector 2</v>
      </c>
    </row>
    <row r="179" spans="1:20" x14ac:dyDescent="0.2">
      <c r="A179" t="s">
        <v>575</v>
      </c>
      <c r="B179" t="s">
        <v>18</v>
      </c>
      <c r="C179" t="s">
        <v>95</v>
      </c>
      <c r="D179" t="s">
        <v>36</v>
      </c>
      <c r="E179" t="s">
        <v>731</v>
      </c>
      <c r="F179" s="2">
        <v>46284.993819444448</v>
      </c>
      <c r="G179" t="s">
        <v>22</v>
      </c>
      <c r="H179" t="s">
        <v>5742</v>
      </c>
      <c r="I179" s="3">
        <v>340</v>
      </c>
      <c r="J179" t="s">
        <v>24</v>
      </c>
      <c r="K179" t="s">
        <v>25</v>
      </c>
      <c r="L179" s="3">
        <v>736</v>
      </c>
      <c r="M179" t="s">
        <v>95</v>
      </c>
      <c r="N179" s="2">
        <v>46285.041516203702</v>
      </c>
      <c r="O179" s="3">
        <v>0</v>
      </c>
      <c r="P179" t="s">
        <v>27</v>
      </c>
      <c r="Q179" s="3">
        <v>190</v>
      </c>
      <c r="R179" s="3" t="str">
        <f>IF(OR(G179="12R",G179="12L"),_xlfn.XLOOKUP(C179,DB!$A$2:$A$222,DB!$B$2:$B$222,""),IF(OR(G179="30L",G179="30R"),_xlfn.XLOOKUP(C179,DB!$A$2:$A$222,DB!$C$2:$C$222,""),""))</f>
        <v>UDGUV</v>
      </c>
      <c r="S179" s="3">
        <f t="shared" si="2"/>
        <v>23</v>
      </c>
      <c r="T179" s="3" t="str">
        <f>_xlfn.XLOOKUP(C179,DB!$A$2:$A$222,DB!$D$2:$D$222,"")</f>
        <v>Sector 2</v>
      </c>
    </row>
    <row r="180" spans="1:20" x14ac:dyDescent="0.2">
      <c r="A180" t="s">
        <v>2040</v>
      </c>
      <c r="B180" t="s">
        <v>18</v>
      </c>
      <c r="C180" t="s">
        <v>2041</v>
      </c>
      <c r="D180" t="s">
        <v>42</v>
      </c>
      <c r="E180" t="s">
        <v>5743</v>
      </c>
      <c r="F180" s="2">
        <v>46284.995069444441</v>
      </c>
      <c r="G180" t="s">
        <v>22</v>
      </c>
      <c r="H180" t="s">
        <v>5744</v>
      </c>
      <c r="I180" s="3">
        <v>390</v>
      </c>
      <c r="J180" t="s">
        <v>24</v>
      </c>
      <c r="K180" t="s">
        <v>25</v>
      </c>
      <c r="L180" s="3">
        <v>133</v>
      </c>
      <c r="M180" t="s">
        <v>45</v>
      </c>
      <c r="N180" s="2">
        <v>46285.004363425927</v>
      </c>
      <c r="O180" s="3">
        <v>225</v>
      </c>
      <c r="P180" t="s">
        <v>46</v>
      </c>
      <c r="Q180" s="3">
        <v>190</v>
      </c>
      <c r="R180" s="3" t="str">
        <f>IF(OR(G180="12R",G180="12L"),_xlfn.XLOOKUP(C180,DB!$A$2:$A$222,DB!$B$2:$B$222,""),IF(OR(G180="30L",G180="30R"),_xlfn.XLOOKUP(C180,DB!$A$2:$A$222,DB!$C$2:$C$222,""),""))</f>
        <v>NUDAL</v>
      </c>
      <c r="S180" s="3">
        <f t="shared" si="2"/>
        <v>23</v>
      </c>
      <c r="T180" s="3" t="str">
        <f>_xlfn.XLOOKUP(C180,DB!$A$2:$A$222,DB!$D$2:$D$222,"")</f>
        <v>Sector 3</v>
      </c>
    </row>
    <row r="181" spans="1:20" x14ac:dyDescent="0.2">
      <c r="F181" s="2"/>
      <c r="I181" s="3"/>
      <c r="L181" s="3"/>
      <c r="N181" s="2"/>
      <c r="O181" s="3"/>
      <c r="Q181" s="3"/>
      <c r="R181" s="3" t="str">
        <f>IF(OR(G181="12R",G181="12L"),_xlfn.XLOOKUP(C181,DB!$A$2:$A$222,DB!$B$2:$B$222,""),IF(OR(G181="30L",G181="30R"),_xlfn.XLOOKUP(C181,DB!$A$2:$A$222,DB!$C$2:$C$222,""),""))</f>
        <v/>
      </c>
      <c r="S181" s="3">
        <f t="shared" si="2"/>
        <v>0</v>
      </c>
      <c r="T181" s="3" t="str">
        <f>_xlfn.XLOOKUP(C181,DB!$A$2:$A$222,DB!$D$2:$D$222,"")</f>
        <v/>
      </c>
    </row>
    <row r="182" spans="1: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1: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1: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1: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1: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1: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1: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1: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6: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6: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6: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6: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6: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6: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6: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6: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6: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6: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6: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6: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6:20" x14ac:dyDescent="0.2">
      <c r="F221" s="2"/>
      <c r="I221" s="3"/>
      <c r="L221" s="3"/>
      <c r="N221" s="2"/>
      <c r="O221" s="3"/>
      <c r="Q221" s="3"/>
      <c r="R221" s="3" t="str">
        <f>IF(OR(G221="12R",G221="12L"),_xlfn.XLOOKUP(C221,DB!$A$2:$A$222,DB!$B$2:$B$222,""),IF(OR(G221="30L",G221="30R"),_xlfn.XLOOKUP(C221,DB!$A$2:$A$222,DB!$C$2:$C$222,""),""))</f>
        <v/>
      </c>
      <c r="S221" s="3">
        <f t="shared" ref="S221:S233" si="4">HOUR(F221)</f>
        <v>0</v>
      </c>
      <c r="T221" s="3" t="str">
        <f>_xlfn.XLOOKUP(C221,DB!$A$2:$A$222,DB!$D$2:$D$222,"")</f>
        <v/>
      </c>
    </row>
    <row r="222" spans="6:20" x14ac:dyDescent="0.2">
      <c r="F222" s="2"/>
      <c r="I222" s="3"/>
      <c r="L222" s="3"/>
      <c r="N222" s="2"/>
      <c r="O222" s="3"/>
      <c r="Q222" s="3"/>
      <c r="R222" s="3" t="str">
        <f>IF(OR(G222="12R",G222="12L"),_xlfn.XLOOKUP(C222,DB!$A$2:$A$222,DB!$B$2:$B$222,""),IF(OR(G222="30L",G222="30R"),_xlfn.XLOOKUP(C222,DB!$A$2:$A$222,DB!$C$2:$C$222,""),""))</f>
        <v/>
      </c>
      <c r="S222" s="3">
        <f t="shared" si="4"/>
        <v>0</v>
      </c>
      <c r="T222" s="3" t="str">
        <f>_xlfn.XLOOKUP(C222,DB!$A$2:$A$222,DB!$D$2:$D$222,"")</f>
        <v/>
      </c>
    </row>
    <row r="223" spans="6:20" x14ac:dyDescent="0.2">
      <c r="F223" s="2"/>
      <c r="I223" s="3"/>
      <c r="L223" s="3"/>
      <c r="N223" s="2"/>
      <c r="O223" s="3"/>
      <c r="Q223" s="3"/>
      <c r="R223" s="3" t="str">
        <f>IF(OR(G223="12R",G223="12L"),_xlfn.XLOOKUP(C223,DB!$A$2:$A$222,DB!$B$2:$B$222,""),IF(OR(G223="30L",G223="30R"),_xlfn.XLOOKUP(C223,DB!$A$2:$A$222,DB!$C$2:$C$222,""),""))</f>
        <v/>
      </c>
      <c r="S223" s="3">
        <f t="shared" si="4"/>
        <v>0</v>
      </c>
      <c r="T223" s="3" t="str">
        <f>_xlfn.XLOOKUP(C223,DB!$A$2:$A$222,DB!$D$2:$D$222,"")</f>
        <v/>
      </c>
    </row>
    <row r="224" spans="6:20" x14ac:dyDescent="0.2">
      <c r="F224" s="2"/>
      <c r="I224" s="3"/>
      <c r="L224" s="3"/>
      <c r="N224" s="2"/>
      <c r="O224" s="3"/>
      <c r="Q224" s="3"/>
      <c r="R224" s="3" t="str">
        <f>IF(OR(G224="12R",G224="12L"),_xlfn.XLOOKUP(C224,DB!$A$2:$A$222,DB!$B$2:$B$222,""),IF(OR(G224="30L",G224="30R"),_xlfn.XLOOKUP(C224,DB!$A$2:$A$222,DB!$C$2:$C$222,""),""))</f>
        <v/>
      </c>
      <c r="S224" s="3">
        <f t="shared" si="4"/>
        <v>0</v>
      </c>
      <c r="T224" s="3" t="str">
        <f>_xlfn.XLOOKUP(C224,DB!$A$2:$A$222,DB!$D$2:$D$222,"")</f>
        <v/>
      </c>
    </row>
    <row r="225" spans="1:20" x14ac:dyDescent="0.2">
      <c r="F225" s="2"/>
      <c r="I225" s="3"/>
      <c r="L225" s="3"/>
      <c r="N225" s="2"/>
      <c r="O225" s="3"/>
      <c r="Q225" s="3"/>
      <c r="R225" s="3" t="str">
        <f>IF(OR(G225="12R",G225="12L"),_xlfn.XLOOKUP(C225,DB!$A$2:$A$222,DB!$B$2:$B$222,""),IF(OR(G225="30L",G225="30R"),_xlfn.XLOOKUP(C225,DB!$A$2:$A$222,DB!$C$2:$C$222,""),""))</f>
        <v/>
      </c>
      <c r="S225" s="3">
        <f t="shared" si="4"/>
        <v>0</v>
      </c>
      <c r="T225" s="3" t="str">
        <f>_xlfn.XLOOKUP(C225,DB!$A$2:$A$222,DB!$D$2:$D$222,"")</f>
        <v/>
      </c>
    </row>
    <row r="226" spans="1:20" x14ac:dyDescent="0.2">
      <c r="F226" s="2"/>
      <c r="I226" s="3"/>
      <c r="L226" s="3"/>
      <c r="N226" s="2"/>
      <c r="O226" s="3"/>
      <c r="Q226" s="3"/>
      <c r="R226" s="3" t="str">
        <f>IF(OR(G226="12R",G226="12L"),_xlfn.XLOOKUP(C226,DB!$A$2:$A$222,DB!$B$2:$B$222,""),IF(OR(G226="30L",G226="30R"),_xlfn.XLOOKUP(C226,DB!$A$2:$A$222,DB!$C$2:$C$222,""),""))</f>
        <v/>
      </c>
      <c r="S226" s="3">
        <f t="shared" si="4"/>
        <v>0</v>
      </c>
      <c r="T226" s="3" t="str">
        <f>_xlfn.XLOOKUP(C226,DB!$A$2:$A$222,DB!$D$2:$D$222,"")</f>
        <v/>
      </c>
    </row>
    <row r="227" spans="1:20" x14ac:dyDescent="0.2">
      <c r="F227" s="2"/>
      <c r="I227" s="3"/>
      <c r="L227" s="3"/>
      <c r="N227" s="2"/>
      <c r="O227" s="3"/>
      <c r="Q227" s="3"/>
      <c r="R227" s="3" t="str">
        <f>IF(OR(G227="12R",G227="12L"),_xlfn.XLOOKUP(C227,DB!$A$2:$A$222,DB!$B$2:$B$222,""),IF(OR(G227="30L",G227="30R"),_xlfn.XLOOKUP(C227,DB!$A$2:$A$222,DB!$C$2:$C$222,""),""))</f>
        <v/>
      </c>
      <c r="S227" s="3">
        <f t="shared" si="4"/>
        <v>0</v>
      </c>
      <c r="T227" s="3" t="str">
        <f>_xlfn.XLOOKUP(C227,DB!$A$2:$A$222,DB!$D$2:$D$222,"")</f>
        <v/>
      </c>
    </row>
    <row r="228" spans="1:20" x14ac:dyDescent="0.2">
      <c r="F228" s="2"/>
      <c r="I228" s="3"/>
      <c r="L228" s="3"/>
      <c r="N228" s="2"/>
      <c r="O228" s="3"/>
      <c r="Q228" s="3"/>
      <c r="R228" s="3" t="str">
        <f>IF(OR(G228="12R",G228="12L"),_xlfn.XLOOKUP(C228,DB!$A$2:$A$222,DB!$B$2:$B$222,""),IF(OR(G228="30L",G228="30R"),_xlfn.XLOOKUP(C228,DB!$A$2:$A$222,DB!$C$2:$C$222,""),""))</f>
        <v/>
      </c>
      <c r="S228" s="3">
        <f t="shared" si="4"/>
        <v>0</v>
      </c>
      <c r="T228" s="3" t="str">
        <f>_xlfn.XLOOKUP(C228,DB!$A$2:$A$222,DB!$D$2:$D$222,"")</f>
        <v/>
      </c>
    </row>
    <row r="229" spans="1:20" x14ac:dyDescent="0.2">
      <c r="F229" s="2"/>
      <c r="I229" s="3"/>
      <c r="L229" s="3"/>
      <c r="N229" s="2"/>
      <c r="O229" s="3"/>
      <c r="Q229" s="3"/>
      <c r="R229" s="3" t="str">
        <f>IF(OR(G229="12R",G229="12L"),_xlfn.XLOOKUP(C229,DB!$A$2:$A$222,DB!$B$2:$B$222,""),IF(OR(G229="30L",G229="30R"),_xlfn.XLOOKUP(C229,DB!$A$2:$A$222,DB!$C$2:$C$222,""),""))</f>
        <v/>
      </c>
      <c r="S229" s="3">
        <f t="shared" si="4"/>
        <v>0</v>
      </c>
      <c r="T229" s="3" t="str">
        <f>_xlfn.XLOOKUP(C229,DB!$A$2:$A$222,DB!$D$2:$D$222,"")</f>
        <v/>
      </c>
    </row>
    <row r="230" spans="1:20" x14ac:dyDescent="0.2">
      <c r="F230" s="2"/>
      <c r="I230" s="3"/>
      <c r="L230" s="3"/>
      <c r="N230" s="2"/>
      <c r="O230" s="3"/>
      <c r="Q230" s="3"/>
      <c r="R230" s="3" t="str">
        <f>IF(OR(G230="12R",G230="12L"),_xlfn.XLOOKUP(C230,DB!$A$2:$A$222,DB!$B$2:$B$222,""),IF(OR(G230="30L",G230="30R"),_xlfn.XLOOKUP(C230,DB!$A$2:$A$222,DB!$C$2:$C$222,""),""))</f>
        <v/>
      </c>
      <c r="S230" s="3">
        <f t="shared" si="4"/>
        <v>0</v>
      </c>
      <c r="T230" s="3" t="str">
        <f>_xlfn.XLOOKUP(C230,DB!$A$2:$A$222,DB!$D$2:$D$222,"")</f>
        <v/>
      </c>
    </row>
    <row r="231" spans="1:20" x14ac:dyDescent="0.2">
      <c r="F231" s="2"/>
      <c r="I231" s="3"/>
      <c r="L231" s="3"/>
      <c r="N231" s="2"/>
      <c r="O231" s="3"/>
      <c r="Q231" s="3"/>
      <c r="R231" s="3" t="str">
        <f>IF(OR(G231="12R",G231="12L"),_xlfn.XLOOKUP(C231,DB!$A$2:$A$222,DB!$B$2:$B$222,""),IF(OR(G231="30L",G231="30R"),_xlfn.XLOOKUP(C231,DB!$A$2:$A$222,DB!$C$2:$C$222,""),""))</f>
        <v/>
      </c>
      <c r="S231" s="3">
        <f t="shared" si="4"/>
        <v>0</v>
      </c>
      <c r="T231" s="3" t="str">
        <f>_xlfn.XLOOKUP(C231,DB!$A$2:$A$222,DB!$D$2:$D$222,"")</f>
        <v/>
      </c>
    </row>
    <row r="232" spans="1:20" x14ac:dyDescent="0.2">
      <c r="F232" s="2"/>
      <c r="I232" s="3"/>
      <c r="L232" s="3"/>
      <c r="N232" s="2"/>
      <c r="O232" s="3"/>
      <c r="Q232" s="3"/>
      <c r="R232" s="3" t="str">
        <f>IF(OR(G232="12R",G232="12L"),_xlfn.XLOOKUP(C232,DB!$A$2:$A$222,DB!$B$2:$B$222,""),IF(OR(G232="30L",G232="30R"),_xlfn.XLOOKUP(C232,DB!$A$2:$A$222,DB!$C$2:$C$222,""),""))</f>
        <v/>
      </c>
      <c r="S232" s="3">
        <f t="shared" si="4"/>
        <v>0</v>
      </c>
      <c r="T232" s="3" t="str">
        <f>_xlfn.XLOOKUP(C232,DB!$A$2:$A$222,DB!$D$2:$D$222,"")</f>
        <v/>
      </c>
    </row>
    <row r="233" spans="1:20" x14ac:dyDescent="0.2">
      <c r="F233" s="2"/>
      <c r="I233" s="3"/>
      <c r="L233" s="3"/>
      <c r="N233" s="2"/>
      <c r="O233" s="3"/>
      <c r="Q233" s="3"/>
      <c r="R233" s="3" t="str">
        <f>IF(OR(G233="12R",G233="12L"),_xlfn.XLOOKUP(C233,DB!$A$2:$A$222,DB!$B$2:$B$222,""),IF(OR(G233="30L",G233="30R"),_xlfn.XLOOKUP(C233,DB!$A$2:$A$222,DB!$C$2:$C$222,""),""))</f>
        <v/>
      </c>
      <c r="S233" s="3">
        <f t="shared" si="4"/>
        <v>0</v>
      </c>
      <c r="T233" s="3" t="str">
        <f>_xlfn.XLOOKUP(C233,DB!$A$2:$A$222,DB!$D$2:$D$222,"")</f>
        <v/>
      </c>
    </row>
    <row r="234" spans="1:20" ht="24" x14ac:dyDescent="0.3">
      <c r="A234" s="17" t="s">
        <v>6186</v>
      </c>
      <c r="B234" s="17"/>
      <c r="C234" s="17"/>
      <c r="D234" s="17"/>
      <c r="E234" s="17"/>
      <c r="F234" s="17"/>
      <c r="G234" s="17"/>
      <c r="H234" s="17"/>
      <c r="I234" s="17"/>
    </row>
    <row r="236" spans="1:20" x14ac:dyDescent="0.2">
      <c r="A236" s="18" t="s">
        <v>4558</v>
      </c>
      <c r="B236" s="18"/>
      <c r="C236" s="18"/>
      <c r="D236" s="18"/>
      <c r="E236" s="18"/>
      <c r="F236" s="18"/>
      <c r="G236" s="18"/>
      <c r="H236" s="18"/>
      <c r="I236" s="18"/>
    </row>
    <row r="238" spans="1:20" x14ac:dyDescent="0.2">
      <c r="A238" s="16" t="s">
        <v>4559</v>
      </c>
      <c r="B238" s="16"/>
      <c r="C238" s="16"/>
      <c r="D238" s="16"/>
      <c r="E238" s="16"/>
      <c r="F238" s="16"/>
      <c r="G238" s="16"/>
      <c r="H238" s="16"/>
      <c r="I238" s="16"/>
    </row>
    <row r="239" spans="1:20" x14ac:dyDescent="0.2">
      <c r="A239" s="4" t="s">
        <v>4560</v>
      </c>
      <c r="B239" s="5" t="s">
        <v>4554</v>
      </c>
      <c r="C239" s="5" t="s">
        <v>4550</v>
      </c>
      <c r="D239" s="5" t="s">
        <v>4553</v>
      </c>
      <c r="E239" s="5" t="s">
        <v>45</v>
      </c>
      <c r="F239" s="5" t="s">
        <v>4549</v>
      </c>
      <c r="G239" s="5" t="s">
        <v>158</v>
      </c>
      <c r="H239" s="5" t="s">
        <v>4548</v>
      </c>
      <c r="I239" s="6" t="s">
        <v>4557</v>
      </c>
    </row>
    <row r="240" spans="1:20" x14ac:dyDescent="0.2">
      <c r="A240" s="7">
        <v>14</v>
      </c>
      <c r="B240" s="8">
        <f t="shared" ref="B240:H248" si="5">COUNTIFS($S$2:$S$233,$A240,$R$2:$R$233,B$239)</f>
        <v>0</v>
      </c>
      <c r="C240" s="8">
        <f t="shared" si="5"/>
        <v>0</v>
      </c>
      <c r="D240" s="8">
        <f t="shared" si="5"/>
        <v>1</v>
      </c>
      <c r="E240" s="8">
        <f t="shared" si="5"/>
        <v>0</v>
      </c>
      <c r="F240" s="8">
        <f t="shared" si="5"/>
        <v>0</v>
      </c>
      <c r="G240" s="8">
        <f t="shared" si="5"/>
        <v>0</v>
      </c>
      <c r="H240" s="8">
        <f t="shared" si="5"/>
        <v>3</v>
      </c>
      <c r="I240" s="9">
        <f t="shared" ref="I240:I248" si="6">SUM(B240:H240)</f>
        <v>4</v>
      </c>
    </row>
    <row r="241" spans="1:9" x14ac:dyDescent="0.2">
      <c r="A241" s="7">
        <v>15</v>
      </c>
      <c r="B241" s="8">
        <f t="shared" si="5"/>
        <v>0</v>
      </c>
      <c r="C241" s="8">
        <f t="shared" si="5"/>
        <v>1</v>
      </c>
      <c r="D241" s="8">
        <f t="shared" si="5"/>
        <v>0</v>
      </c>
      <c r="E241" s="8">
        <f t="shared" si="5"/>
        <v>0</v>
      </c>
      <c r="F241" s="8">
        <f t="shared" si="5"/>
        <v>1</v>
      </c>
      <c r="G241" s="8">
        <f t="shared" si="5"/>
        <v>0</v>
      </c>
      <c r="H241" s="8">
        <f t="shared" si="5"/>
        <v>8</v>
      </c>
      <c r="I241" s="9">
        <f t="shared" si="6"/>
        <v>10</v>
      </c>
    </row>
    <row r="242" spans="1:9" x14ac:dyDescent="0.2">
      <c r="A242" s="7">
        <v>16</v>
      </c>
      <c r="B242" s="8">
        <f t="shared" si="5"/>
        <v>1</v>
      </c>
      <c r="C242" s="8">
        <f t="shared" si="5"/>
        <v>3</v>
      </c>
      <c r="D242" s="8">
        <f t="shared" si="5"/>
        <v>0</v>
      </c>
      <c r="E242" s="8">
        <f t="shared" si="5"/>
        <v>0</v>
      </c>
      <c r="F242" s="8">
        <f t="shared" si="5"/>
        <v>4</v>
      </c>
      <c r="G242" s="8">
        <f t="shared" si="5"/>
        <v>3</v>
      </c>
      <c r="H242" s="8">
        <f t="shared" si="5"/>
        <v>9</v>
      </c>
      <c r="I242" s="9">
        <f t="shared" si="6"/>
        <v>20</v>
      </c>
    </row>
    <row r="243" spans="1:9" x14ac:dyDescent="0.2">
      <c r="A243" s="7">
        <v>17</v>
      </c>
      <c r="B243" s="8">
        <f t="shared" si="5"/>
        <v>0</v>
      </c>
      <c r="C243" s="8">
        <f t="shared" si="5"/>
        <v>5</v>
      </c>
      <c r="D243" s="8">
        <f t="shared" si="5"/>
        <v>1</v>
      </c>
      <c r="E243" s="8">
        <f t="shared" si="5"/>
        <v>1</v>
      </c>
      <c r="F243" s="8">
        <f t="shared" si="5"/>
        <v>6</v>
      </c>
      <c r="G243" s="8">
        <f t="shared" si="5"/>
        <v>0</v>
      </c>
      <c r="H243" s="8">
        <f t="shared" si="5"/>
        <v>4</v>
      </c>
      <c r="I243" s="9">
        <f t="shared" si="6"/>
        <v>17</v>
      </c>
    </row>
    <row r="244" spans="1:9" x14ac:dyDescent="0.2">
      <c r="A244" s="7">
        <v>18</v>
      </c>
      <c r="B244" s="8">
        <f t="shared" si="5"/>
        <v>1</v>
      </c>
      <c r="C244" s="8">
        <f t="shared" si="5"/>
        <v>2</v>
      </c>
      <c r="D244" s="8">
        <f t="shared" si="5"/>
        <v>0</v>
      </c>
      <c r="E244" s="8">
        <f t="shared" si="5"/>
        <v>0</v>
      </c>
      <c r="F244" s="8">
        <f t="shared" si="5"/>
        <v>5</v>
      </c>
      <c r="G244" s="8">
        <f t="shared" si="5"/>
        <v>2</v>
      </c>
      <c r="H244" s="8">
        <f t="shared" si="5"/>
        <v>6</v>
      </c>
      <c r="I244" s="9">
        <f t="shared" si="6"/>
        <v>16</v>
      </c>
    </row>
    <row r="245" spans="1:9" x14ac:dyDescent="0.2">
      <c r="A245" s="7">
        <v>19</v>
      </c>
      <c r="B245" s="8">
        <f t="shared" si="5"/>
        <v>0</v>
      </c>
      <c r="C245" s="8">
        <f t="shared" si="5"/>
        <v>5</v>
      </c>
      <c r="D245" s="8">
        <f t="shared" si="5"/>
        <v>0</v>
      </c>
      <c r="E245" s="8">
        <f t="shared" si="5"/>
        <v>1</v>
      </c>
      <c r="F245" s="8">
        <f t="shared" si="5"/>
        <v>4</v>
      </c>
      <c r="G245" s="8">
        <f t="shared" si="5"/>
        <v>1</v>
      </c>
      <c r="H245" s="8">
        <f t="shared" si="5"/>
        <v>4</v>
      </c>
      <c r="I245" s="9">
        <f t="shared" si="6"/>
        <v>15</v>
      </c>
    </row>
    <row r="246" spans="1:9" x14ac:dyDescent="0.2">
      <c r="A246" s="7">
        <v>20</v>
      </c>
      <c r="B246" s="8">
        <f t="shared" si="5"/>
        <v>0</v>
      </c>
      <c r="C246" s="8">
        <f t="shared" si="5"/>
        <v>0</v>
      </c>
      <c r="D246" s="8">
        <f t="shared" si="5"/>
        <v>0</v>
      </c>
      <c r="E246" s="8">
        <f t="shared" si="5"/>
        <v>2</v>
      </c>
      <c r="F246" s="8">
        <f t="shared" si="5"/>
        <v>0</v>
      </c>
      <c r="G246" s="8">
        <f t="shared" si="5"/>
        <v>0</v>
      </c>
      <c r="H246" s="8">
        <f t="shared" si="5"/>
        <v>8</v>
      </c>
      <c r="I246" s="9">
        <f t="shared" si="6"/>
        <v>10</v>
      </c>
    </row>
    <row r="247" spans="1:9" x14ac:dyDescent="0.2">
      <c r="A247" s="7">
        <v>21</v>
      </c>
      <c r="B247" s="8">
        <f t="shared" si="5"/>
        <v>4</v>
      </c>
      <c r="C247" s="8">
        <f t="shared" si="5"/>
        <v>0</v>
      </c>
      <c r="D247" s="8">
        <f t="shared" si="5"/>
        <v>0</v>
      </c>
      <c r="E247" s="8">
        <f t="shared" si="5"/>
        <v>3</v>
      </c>
      <c r="F247" s="8">
        <f t="shared" si="5"/>
        <v>0</v>
      </c>
      <c r="G247" s="8">
        <f t="shared" si="5"/>
        <v>0</v>
      </c>
      <c r="H247" s="8">
        <f t="shared" si="5"/>
        <v>4</v>
      </c>
      <c r="I247" s="9">
        <f t="shared" si="6"/>
        <v>11</v>
      </c>
    </row>
    <row r="248" spans="1:9" x14ac:dyDescent="0.2">
      <c r="A248" s="10">
        <v>22</v>
      </c>
      <c r="B248" s="11">
        <f t="shared" si="5"/>
        <v>0</v>
      </c>
      <c r="C248" s="11">
        <f t="shared" si="5"/>
        <v>2</v>
      </c>
      <c r="D248" s="11">
        <f t="shared" si="5"/>
        <v>0</v>
      </c>
      <c r="E248" s="11">
        <f t="shared" si="5"/>
        <v>0</v>
      </c>
      <c r="F248" s="11">
        <f t="shared" si="5"/>
        <v>3</v>
      </c>
      <c r="G248" s="11">
        <f t="shared" si="5"/>
        <v>0</v>
      </c>
      <c r="H248" s="11">
        <f t="shared" si="5"/>
        <v>7</v>
      </c>
      <c r="I248" s="12">
        <f t="shared" si="6"/>
        <v>12</v>
      </c>
    </row>
    <row r="271" spans="1:9" ht="24" x14ac:dyDescent="0.3">
      <c r="A271" s="17" t="s">
        <v>4597</v>
      </c>
      <c r="B271" s="17"/>
      <c r="C271" s="17"/>
      <c r="D271" s="17"/>
      <c r="E271" s="17"/>
      <c r="F271" s="17"/>
      <c r="G271" s="17"/>
      <c r="H271" s="17"/>
      <c r="I271" s="17"/>
    </row>
    <row r="272" spans="1:9" x14ac:dyDescent="0.2">
      <c r="A272" s="18" t="s">
        <v>4562</v>
      </c>
      <c r="B272" s="18"/>
      <c r="C272" s="18"/>
      <c r="D272" s="18"/>
      <c r="E272" s="18"/>
      <c r="F272" s="18"/>
      <c r="G272" s="18"/>
      <c r="H272" s="18"/>
      <c r="I272" s="18"/>
    </row>
    <row r="274" spans="1:5" x14ac:dyDescent="0.2">
      <c r="A274" s="16" t="s">
        <v>4563</v>
      </c>
      <c r="B274" s="16"/>
      <c r="C274" s="16"/>
      <c r="D274" s="16"/>
      <c r="E274" s="16"/>
    </row>
    <row r="275" spans="1:5" x14ac:dyDescent="0.2">
      <c r="A275" s="4" t="s">
        <v>4560</v>
      </c>
      <c r="B275" s="5" t="s">
        <v>4564</v>
      </c>
      <c r="C275" s="5" t="s">
        <v>4456</v>
      </c>
      <c r="D275" s="5" t="s">
        <v>4460</v>
      </c>
      <c r="E275" s="6" t="s">
        <v>4557</v>
      </c>
    </row>
    <row r="276" spans="1:5" x14ac:dyDescent="0.2">
      <c r="A276" s="7">
        <v>14</v>
      </c>
      <c r="B276" s="8">
        <f t="shared" ref="B276:D285" si="7">COUNTIFS($S$2:$S$233,$A276,$T$2:$T$233,B$275)</f>
        <v>3</v>
      </c>
      <c r="C276" s="8">
        <f t="shared" si="7"/>
        <v>0</v>
      </c>
      <c r="D276" s="8">
        <f t="shared" si="7"/>
        <v>1</v>
      </c>
      <c r="E276" s="9">
        <f t="shared" ref="E276:E285" si="8">SUM(B276:D276)</f>
        <v>4</v>
      </c>
    </row>
    <row r="277" spans="1:5" x14ac:dyDescent="0.2">
      <c r="A277" s="7">
        <v>15</v>
      </c>
      <c r="B277" s="8">
        <f t="shared" si="7"/>
        <v>8</v>
      </c>
      <c r="C277" s="8">
        <f t="shared" si="7"/>
        <v>2</v>
      </c>
      <c r="D277" s="8">
        <f t="shared" si="7"/>
        <v>0</v>
      </c>
      <c r="E277" s="9">
        <f t="shared" si="8"/>
        <v>10</v>
      </c>
    </row>
    <row r="278" spans="1:5" x14ac:dyDescent="0.2">
      <c r="A278" s="7">
        <v>16</v>
      </c>
      <c r="B278" s="8">
        <f t="shared" si="7"/>
        <v>9</v>
      </c>
      <c r="C278" s="8">
        <f t="shared" si="7"/>
        <v>7</v>
      </c>
      <c r="D278" s="8">
        <f t="shared" si="7"/>
        <v>4</v>
      </c>
      <c r="E278" s="9">
        <f t="shared" si="8"/>
        <v>20</v>
      </c>
    </row>
    <row r="279" spans="1:5" x14ac:dyDescent="0.2">
      <c r="A279" s="7">
        <v>17</v>
      </c>
      <c r="B279" s="8">
        <f t="shared" si="7"/>
        <v>4</v>
      </c>
      <c r="C279" s="8">
        <f t="shared" si="7"/>
        <v>12</v>
      </c>
      <c r="D279" s="8">
        <f t="shared" si="7"/>
        <v>1</v>
      </c>
      <c r="E279" s="9">
        <f t="shared" si="8"/>
        <v>17</v>
      </c>
    </row>
    <row r="280" spans="1:5" x14ac:dyDescent="0.2">
      <c r="A280" s="7">
        <v>18</v>
      </c>
      <c r="B280" s="8">
        <f t="shared" si="7"/>
        <v>6</v>
      </c>
      <c r="C280" s="8">
        <f t="shared" si="7"/>
        <v>7</v>
      </c>
      <c r="D280" s="8">
        <f t="shared" si="7"/>
        <v>3</v>
      </c>
      <c r="E280" s="9">
        <f t="shared" si="8"/>
        <v>16</v>
      </c>
    </row>
    <row r="281" spans="1:5" x14ac:dyDescent="0.2">
      <c r="A281" s="7">
        <v>19</v>
      </c>
      <c r="B281" s="8">
        <f t="shared" si="7"/>
        <v>4</v>
      </c>
      <c r="C281" s="8">
        <f t="shared" si="7"/>
        <v>12</v>
      </c>
      <c r="D281" s="8">
        <f t="shared" si="7"/>
        <v>1</v>
      </c>
      <c r="E281" s="9">
        <f t="shared" si="8"/>
        <v>17</v>
      </c>
    </row>
    <row r="282" spans="1:5" x14ac:dyDescent="0.2">
      <c r="A282" s="7">
        <v>20</v>
      </c>
      <c r="B282" s="8">
        <f t="shared" si="7"/>
        <v>8</v>
      </c>
      <c r="C282" s="8">
        <f t="shared" si="7"/>
        <v>11</v>
      </c>
      <c r="D282" s="8">
        <f t="shared" si="7"/>
        <v>0</v>
      </c>
      <c r="E282" s="9">
        <f t="shared" si="8"/>
        <v>19</v>
      </c>
    </row>
    <row r="283" spans="1:5" x14ac:dyDescent="0.2">
      <c r="A283" s="7">
        <v>21</v>
      </c>
      <c r="B283" s="8">
        <f t="shared" si="7"/>
        <v>4</v>
      </c>
      <c r="C283" s="8">
        <f t="shared" si="7"/>
        <v>8</v>
      </c>
      <c r="D283" s="8">
        <f t="shared" si="7"/>
        <v>4</v>
      </c>
      <c r="E283" s="9">
        <f t="shared" si="8"/>
        <v>16</v>
      </c>
    </row>
    <row r="284" spans="1:5" x14ac:dyDescent="0.2">
      <c r="A284" s="7">
        <v>22</v>
      </c>
      <c r="B284" s="8">
        <f t="shared" si="7"/>
        <v>7</v>
      </c>
      <c r="C284" s="8">
        <f t="shared" si="7"/>
        <v>5</v>
      </c>
      <c r="D284" s="8">
        <f t="shared" si="7"/>
        <v>0</v>
      </c>
      <c r="E284" s="9">
        <f t="shared" si="8"/>
        <v>12</v>
      </c>
    </row>
    <row r="285" spans="1:5" x14ac:dyDescent="0.2">
      <c r="A285" s="10">
        <v>23</v>
      </c>
      <c r="B285" s="11">
        <f t="shared" si="7"/>
        <v>6</v>
      </c>
      <c r="C285" s="11">
        <f t="shared" si="7"/>
        <v>1</v>
      </c>
      <c r="D285" s="11">
        <f t="shared" si="7"/>
        <v>1</v>
      </c>
      <c r="E285" s="12">
        <f t="shared" si="8"/>
        <v>8</v>
      </c>
    </row>
  </sheetData>
  <mergeCells count="6">
    <mergeCell ref="A274:E274"/>
    <mergeCell ref="A234:I234"/>
    <mergeCell ref="A236:I236"/>
    <mergeCell ref="A238:I238"/>
    <mergeCell ref="A271:I271"/>
    <mergeCell ref="A272:I272"/>
  </mergeCells>
  <pageMargins left="0.7" right="0.7" top="0.75" bottom="0.75" header="0.3" footer="0.3"/>
  <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C59B9-6907-004D-A88A-5A7D2E6BFAF6}">
  <dimension ref="A1:T290"/>
  <sheetViews>
    <sheetView showGridLines="0" topLeftCell="A232" zoomScaleNormal="100" workbookViewId="0">
      <selection activeCell="M285" sqref="M285"/>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1340</v>
      </c>
      <c r="B2" t="s">
        <v>18</v>
      </c>
      <c r="C2" t="s">
        <v>131</v>
      </c>
      <c r="D2" t="s">
        <v>20</v>
      </c>
      <c r="E2" t="s">
        <v>2811</v>
      </c>
      <c r="F2" s="2">
        <v>46285.001458333332</v>
      </c>
      <c r="G2" t="s">
        <v>22</v>
      </c>
      <c r="H2" t="s">
        <v>5745</v>
      </c>
      <c r="I2" s="3">
        <v>360</v>
      </c>
      <c r="J2" t="s">
        <v>24</v>
      </c>
      <c r="K2" t="s">
        <v>25</v>
      </c>
      <c r="L2" s="3">
        <v>877</v>
      </c>
      <c r="M2" t="s">
        <v>134</v>
      </c>
      <c r="N2" s="2">
        <v>46285.049351851849</v>
      </c>
      <c r="O2" s="3">
        <v>200</v>
      </c>
      <c r="P2" t="s">
        <v>27</v>
      </c>
      <c r="Q2" s="3">
        <v>190</v>
      </c>
      <c r="R2" s="3" t="str">
        <f>IF(OR(G2="12R",G2="12L"),_xlfn.XLOOKUP(C2,DB!$A$2:$A$222,DB!$B$2:$B$222,""),IF(OR(G2="30L",G2="30R"),_xlfn.XLOOKUP(C2,DB!$A$2:$A$222,DB!$C$2:$C$222,""),""))</f>
        <v>UDGUV</v>
      </c>
      <c r="S2" s="3">
        <f>HOUR(F2)</f>
        <v>0</v>
      </c>
      <c r="T2" s="3" t="str">
        <f>_xlfn.XLOOKUP(C2,DB!$A$2:$A$222,DB!$D$2:$D$222,"")</f>
        <v>Sector 2</v>
      </c>
    </row>
    <row r="3" spans="1:20" x14ac:dyDescent="0.2">
      <c r="A3" t="s">
        <v>17</v>
      </c>
      <c r="B3" t="s">
        <v>18</v>
      </c>
      <c r="C3" t="s">
        <v>19</v>
      </c>
      <c r="D3" t="s">
        <v>20</v>
      </c>
      <c r="E3" t="s">
        <v>1186</v>
      </c>
      <c r="F3" s="2">
        <v>46285.01295138889</v>
      </c>
      <c r="G3" t="s">
        <v>22</v>
      </c>
      <c r="H3" t="s">
        <v>5746</v>
      </c>
      <c r="I3" s="3">
        <v>340</v>
      </c>
      <c r="J3" t="s">
        <v>24</v>
      </c>
      <c r="K3" t="s">
        <v>25</v>
      </c>
      <c r="L3" s="3">
        <v>862</v>
      </c>
      <c r="M3" t="s">
        <v>5747</v>
      </c>
      <c r="N3" s="2">
        <v>46285.058831018519</v>
      </c>
      <c r="O3" s="3">
        <v>340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621</v>
      </c>
      <c r="B4" t="s">
        <v>18</v>
      </c>
      <c r="C4" t="s">
        <v>29</v>
      </c>
      <c r="D4" t="s">
        <v>30</v>
      </c>
      <c r="E4" t="s">
        <v>5748</v>
      </c>
      <c r="F4" s="2">
        <v>46285.014976851853</v>
      </c>
      <c r="G4" t="s">
        <v>22</v>
      </c>
      <c r="H4" t="s">
        <v>5749</v>
      </c>
      <c r="I4" s="3">
        <v>370</v>
      </c>
      <c r="J4" t="s">
        <v>24</v>
      </c>
      <c r="K4" t="s">
        <v>25</v>
      </c>
      <c r="L4" s="3">
        <v>359</v>
      </c>
      <c r="M4" t="s">
        <v>33</v>
      </c>
      <c r="N4" s="2">
        <v>46285.035949074074</v>
      </c>
      <c r="O4" s="3">
        <v>370</v>
      </c>
      <c r="P4" t="s">
        <v>27</v>
      </c>
      <c r="Q4" s="3">
        <v>40</v>
      </c>
      <c r="R4" s="3" t="str">
        <f>IF(OR(G4="12R",G4="12L"),_xlfn.XLOOKUP(C4,DB!$A$2:$A$222,DB!$B$2:$B$222,""),IF(OR(G4="30L",G4="30R"),_xlfn.XLOOKUP(C4,DB!$A$2:$A$222,DB!$C$2:$C$222,""),""))</f>
        <v>OMSUK</v>
      </c>
      <c r="S4" s="3">
        <f t="shared" si="0"/>
        <v>0</v>
      </c>
      <c r="T4" s="3" t="str">
        <f>_xlfn.XLOOKUP(C4,DB!$A$2:$A$222,DB!$D$2:$D$222,"")</f>
        <v>Sector 3</v>
      </c>
    </row>
    <row r="5" spans="1:20" x14ac:dyDescent="0.2">
      <c r="A5" t="s">
        <v>617</v>
      </c>
      <c r="B5" t="s">
        <v>18</v>
      </c>
      <c r="C5" t="s">
        <v>521</v>
      </c>
      <c r="D5" t="s">
        <v>36</v>
      </c>
      <c r="E5" t="s">
        <v>5750</v>
      </c>
      <c r="F5" s="2">
        <v>46285.016875000001</v>
      </c>
      <c r="G5" t="s">
        <v>22</v>
      </c>
      <c r="H5" t="s">
        <v>5751</v>
      </c>
      <c r="I5" s="3">
        <v>330</v>
      </c>
      <c r="J5" t="s">
        <v>24</v>
      </c>
      <c r="K5" t="s">
        <v>25</v>
      </c>
      <c r="L5" s="3">
        <v>148</v>
      </c>
      <c r="M5" t="s">
        <v>3276</v>
      </c>
      <c r="N5" s="2">
        <v>46285.027002314811</v>
      </c>
      <c r="O5" s="3">
        <v>251</v>
      </c>
      <c r="P5" t="s">
        <v>27</v>
      </c>
      <c r="Q5" s="3">
        <v>190</v>
      </c>
      <c r="R5" s="3" t="str">
        <f>IF(OR(G5="12R",G5="12L"),_xlfn.XLOOKUP(C5,DB!$A$2:$A$222,DB!$B$2:$B$222,""),IF(OR(G5="30L",G5="30R"),_xlfn.XLOOKUP(C5,DB!$A$2:$A$222,DB!$C$2:$C$222,""),""))</f>
        <v>CZM</v>
      </c>
      <c r="S5" s="3">
        <f t="shared" si="0"/>
        <v>0</v>
      </c>
      <c r="T5" s="3" t="str">
        <f>_xlfn.XLOOKUP(C5,DB!$A$2:$A$222,DB!$D$2:$D$222,"")</f>
        <v>Sector 7</v>
      </c>
    </row>
    <row r="6" spans="1:20" x14ac:dyDescent="0.2">
      <c r="A6" t="s">
        <v>563</v>
      </c>
      <c r="B6" t="s">
        <v>18</v>
      </c>
      <c r="C6" t="s">
        <v>211</v>
      </c>
      <c r="D6" t="s">
        <v>30</v>
      </c>
      <c r="E6" t="s">
        <v>5752</v>
      </c>
      <c r="F6" s="2">
        <v>46285.02103009259</v>
      </c>
      <c r="G6" t="s">
        <v>22</v>
      </c>
      <c r="H6" t="s">
        <v>5753</v>
      </c>
      <c r="I6" s="3">
        <v>370</v>
      </c>
      <c r="J6" t="s">
        <v>24</v>
      </c>
      <c r="K6" t="s">
        <v>25</v>
      </c>
      <c r="L6" s="3">
        <v>131</v>
      </c>
      <c r="M6" t="s">
        <v>45</v>
      </c>
      <c r="N6" s="2">
        <v>46285.030138888891</v>
      </c>
      <c r="O6" s="3">
        <v>221</v>
      </c>
      <c r="P6" t="s">
        <v>27</v>
      </c>
      <c r="Q6" s="3">
        <v>190</v>
      </c>
      <c r="R6" s="3" t="str">
        <f>IF(OR(G6="12R",G6="12L"),_xlfn.XLOOKUP(C6,DB!$A$2:$A$222,DB!$B$2:$B$222,""),IF(OR(G6="30L",G6="30R"),_xlfn.XLOOKUP(C6,DB!$A$2:$A$222,DB!$C$2:$C$222,""),""))</f>
        <v>NUDAL</v>
      </c>
      <c r="S6" s="3">
        <f t="shared" si="0"/>
        <v>0</v>
      </c>
      <c r="T6" s="3" t="str">
        <f>_xlfn.XLOOKUP(C6,DB!$A$2:$A$222,DB!$D$2:$D$222,"")</f>
        <v>Sector 3</v>
      </c>
    </row>
    <row r="7" spans="1:20" x14ac:dyDescent="0.2">
      <c r="A7" t="s">
        <v>1705</v>
      </c>
      <c r="B7" t="s">
        <v>18</v>
      </c>
      <c r="C7" t="s">
        <v>29</v>
      </c>
      <c r="D7" t="s">
        <v>30</v>
      </c>
      <c r="E7" t="s">
        <v>1860</v>
      </c>
      <c r="F7" s="2">
        <v>46285.027106481481</v>
      </c>
      <c r="G7" t="s">
        <v>22</v>
      </c>
      <c r="H7" t="s">
        <v>5754</v>
      </c>
      <c r="I7" s="3">
        <v>360</v>
      </c>
      <c r="J7" t="s">
        <v>24</v>
      </c>
      <c r="K7" t="s">
        <v>25</v>
      </c>
      <c r="L7" s="3">
        <v>422</v>
      </c>
      <c r="M7" t="s">
        <v>308</v>
      </c>
      <c r="N7" s="2">
        <v>46285.051840277774</v>
      </c>
      <c r="O7" s="3">
        <v>360</v>
      </c>
      <c r="P7" t="s">
        <v>27</v>
      </c>
      <c r="Q7" s="3">
        <v>40</v>
      </c>
      <c r="R7" s="3" t="str">
        <f>IF(OR(G7="12R",G7="12L"),_xlfn.XLOOKUP(C7,DB!$A$2:$A$222,DB!$B$2:$B$222,""),IF(OR(G7="30L",G7="30R"),_xlfn.XLOOKUP(C7,DB!$A$2:$A$222,DB!$C$2:$C$222,""),""))</f>
        <v>OMSUK</v>
      </c>
      <c r="S7" s="3">
        <f t="shared" si="0"/>
        <v>0</v>
      </c>
      <c r="T7" s="3" t="str">
        <f>_xlfn.XLOOKUP(C7,DB!$A$2:$A$222,DB!$D$2:$D$222,"")</f>
        <v>Sector 3</v>
      </c>
    </row>
    <row r="8" spans="1:20" x14ac:dyDescent="0.2">
      <c r="A8" t="s">
        <v>34</v>
      </c>
      <c r="B8" t="s">
        <v>18</v>
      </c>
      <c r="C8" t="s">
        <v>35</v>
      </c>
      <c r="D8" t="s">
        <v>36</v>
      </c>
      <c r="E8" t="s">
        <v>280</v>
      </c>
      <c r="F8" s="2">
        <v>46285.035208333335</v>
      </c>
      <c r="G8" t="s">
        <v>22</v>
      </c>
      <c r="H8" t="s">
        <v>5755</v>
      </c>
      <c r="I8" s="3">
        <v>380</v>
      </c>
      <c r="J8" t="s">
        <v>24</v>
      </c>
      <c r="K8" t="s">
        <v>25</v>
      </c>
      <c r="L8" s="3">
        <v>862</v>
      </c>
      <c r="M8" t="s">
        <v>39</v>
      </c>
      <c r="N8" s="2">
        <v>46285.082476851851</v>
      </c>
      <c r="O8" s="3">
        <v>380</v>
      </c>
      <c r="P8" t="s">
        <v>27</v>
      </c>
      <c r="Q8" s="3">
        <v>190</v>
      </c>
      <c r="R8" s="3" t="str">
        <f>IF(OR(G8="12R",G8="12L"),_xlfn.XLOOKUP(C8,DB!$A$2:$A$222,DB!$B$2:$B$222,""),IF(OR(G8="30L",G8="30R"),_xlfn.XLOOKUP(C8,DB!$A$2:$A$222,DB!$C$2:$C$222,""),""))</f>
        <v>UDGUV</v>
      </c>
      <c r="S8" s="3">
        <f t="shared" si="0"/>
        <v>0</v>
      </c>
      <c r="T8" s="3" t="str">
        <f>_xlfn.XLOOKUP(C8,DB!$A$2:$A$222,DB!$D$2:$D$222,"")</f>
        <v>Sector 2</v>
      </c>
    </row>
    <row r="9" spans="1:20" x14ac:dyDescent="0.2">
      <c r="A9" t="s">
        <v>47</v>
      </c>
      <c r="B9" t="s">
        <v>18</v>
      </c>
      <c r="C9" t="s">
        <v>48</v>
      </c>
      <c r="D9" t="s">
        <v>49</v>
      </c>
      <c r="E9" t="s">
        <v>2022</v>
      </c>
      <c r="F9" s="2">
        <v>46285.036817129629</v>
      </c>
      <c r="G9" t="s">
        <v>22</v>
      </c>
      <c r="H9" t="s">
        <v>4332</v>
      </c>
      <c r="I9" s="3">
        <v>360</v>
      </c>
      <c r="J9" t="s">
        <v>24</v>
      </c>
      <c r="K9" t="s">
        <v>25</v>
      </c>
      <c r="L9" s="3">
        <v>859</v>
      </c>
      <c r="M9" t="s">
        <v>52</v>
      </c>
      <c r="N9" s="2">
        <v>46285.083553240744</v>
      </c>
      <c r="O9" s="3">
        <v>360</v>
      </c>
      <c r="P9" t="s">
        <v>27</v>
      </c>
      <c r="Q9" s="3">
        <v>190</v>
      </c>
      <c r="R9" s="3" t="str">
        <f>IF(OR(G9="12R",G9="12L"),_xlfn.XLOOKUP(C9,DB!$A$2:$A$222,DB!$B$2:$B$222,""),IF(OR(G9="30L",G9="30R"),_xlfn.XLOOKUP(C9,DB!$A$2:$A$222,DB!$C$2:$C$222,""),""))</f>
        <v>UDGUV</v>
      </c>
      <c r="S9" s="3">
        <f t="shared" si="0"/>
        <v>0</v>
      </c>
      <c r="T9" s="3" t="str">
        <f>_xlfn.XLOOKUP(C9,DB!$A$2:$A$222,DB!$D$2:$D$222,"")</f>
        <v>Sector 2</v>
      </c>
    </row>
    <row r="10" spans="1:20" x14ac:dyDescent="0.2">
      <c r="A10" t="s">
        <v>40</v>
      </c>
      <c r="B10" t="s">
        <v>18</v>
      </c>
      <c r="C10" t="s">
        <v>41</v>
      </c>
      <c r="D10" t="s">
        <v>42</v>
      </c>
      <c r="E10" t="s">
        <v>1352</v>
      </c>
      <c r="F10" s="2">
        <v>46285.038217592592</v>
      </c>
      <c r="G10" t="s">
        <v>22</v>
      </c>
      <c r="H10" t="s">
        <v>5756</v>
      </c>
      <c r="I10" s="3">
        <v>370</v>
      </c>
      <c r="J10" t="s">
        <v>24</v>
      </c>
      <c r="K10" t="s">
        <v>25</v>
      </c>
      <c r="L10" s="3">
        <v>136</v>
      </c>
      <c r="M10" t="s">
        <v>45</v>
      </c>
      <c r="N10" s="2">
        <v>46285.047731481478</v>
      </c>
      <c r="O10" s="3">
        <v>218</v>
      </c>
      <c r="P10" t="s">
        <v>46</v>
      </c>
      <c r="Q10" s="3">
        <v>190</v>
      </c>
      <c r="R10" s="3" t="str">
        <f>IF(OR(G10="12R",G10="12L"),_xlfn.XLOOKUP(C10,DB!$A$2:$A$222,DB!$B$2:$B$222,""),IF(OR(G10="30L",G10="30R"),_xlfn.XLOOKUP(C10,DB!$A$2:$A$222,DB!$C$2:$C$222,""),""))</f>
        <v>NUDAL</v>
      </c>
      <c r="S10" s="3">
        <f t="shared" si="0"/>
        <v>0</v>
      </c>
      <c r="T10" s="3" t="str">
        <f>_xlfn.XLOOKUP(C10,DB!$A$2:$A$222,DB!$D$2:$D$222,"")</f>
        <v>Sector 3</v>
      </c>
    </row>
    <row r="11" spans="1:20" x14ac:dyDescent="0.2">
      <c r="A11" t="s">
        <v>53</v>
      </c>
      <c r="B11" t="s">
        <v>18</v>
      </c>
      <c r="C11" t="s">
        <v>54</v>
      </c>
      <c r="D11" t="s">
        <v>55</v>
      </c>
      <c r="E11" t="s">
        <v>972</v>
      </c>
      <c r="F11" s="2">
        <v>46285.046319444446</v>
      </c>
      <c r="G11" t="s">
        <v>22</v>
      </c>
      <c r="H11" t="s">
        <v>5757</v>
      </c>
      <c r="I11" s="3">
        <v>350</v>
      </c>
      <c r="J11" t="s">
        <v>24</v>
      </c>
      <c r="K11" t="s">
        <v>25</v>
      </c>
      <c r="L11" s="3">
        <v>136</v>
      </c>
      <c r="M11" t="s">
        <v>45</v>
      </c>
      <c r="N11" s="2">
        <v>46285.055983796294</v>
      </c>
      <c r="O11" s="3">
        <v>227</v>
      </c>
      <c r="P11" t="s">
        <v>46</v>
      </c>
      <c r="Q11" s="3">
        <v>190</v>
      </c>
      <c r="R11" s="3" t="str">
        <f>IF(OR(G11="12R",G11="12L"),_xlfn.XLOOKUP(C11,DB!$A$2:$A$222,DB!$B$2:$B$222,""),IF(OR(G11="30L",G11="30R"),_xlfn.XLOOKUP(C11,DB!$A$2:$A$222,DB!$C$2:$C$222,""),""))</f>
        <v>NUDAL</v>
      </c>
      <c r="S11" s="3">
        <f t="shared" si="0"/>
        <v>1</v>
      </c>
      <c r="T11" s="3" t="str">
        <f>_xlfn.XLOOKUP(C11,DB!$A$2:$A$222,DB!$D$2:$D$222,"")</f>
        <v>Sector 3</v>
      </c>
    </row>
    <row r="12" spans="1:20" x14ac:dyDescent="0.2">
      <c r="A12" t="s">
        <v>69</v>
      </c>
      <c r="B12" t="s">
        <v>18</v>
      </c>
      <c r="C12" t="s">
        <v>48</v>
      </c>
      <c r="D12" t="s">
        <v>73</v>
      </c>
      <c r="E12" t="s">
        <v>1538</v>
      </c>
      <c r="F12" s="2">
        <v>46285.051342592589</v>
      </c>
      <c r="G12" t="s">
        <v>22</v>
      </c>
      <c r="H12" t="s">
        <v>93</v>
      </c>
      <c r="I12" s="3">
        <v>340</v>
      </c>
      <c r="J12" t="s">
        <v>24</v>
      </c>
      <c r="K12" t="s">
        <v>25</v>
      </c>
      <c r="L12" s="3">
        <v>859</v>
      </c>
      <c r="M12" t="s">
        <v>52</v>
      </c>
      <c r="N12" s="2">
        <v>46285.098437499997</v>
      </c>
      <c r="O12" s="3">
        <v>340</v>
      </c>
      <c r="P12" t="s">
        <v>27</v>
      </c>
      <c r="Q12" s="3">
        <v>190</v>
      </c>
      <c r="R12" s="3" t="str">
        <f>IF(OR(G12="12R",G12="12L"),_xlfn.XLOOKUP(C12,DB!$A$2:$A$222,DB!$B$2:$B$222,""),IF(OR(G12="30L",G12="30R"),_xlfn.XLOOKUP(C12,DB!$A$2:$A$222,DB!$C$2:$C$222,""),""))</f>
        <v>UDGUV</v>
      </c>
      <c r="S12" s="3">
        <f t="shared" si="0"/>
        <v>1</v>
      </c>
      <c r="T12" s="3" t="str">
        <f>_xlfn.XLOOKUP(C12,DB!$A$2:$A$222,DB!$D$2:$D$222,"")</f>
        <v>Sector 2</v>
      </c>
    </row>
    <row r="13" spans="1:20" x14ac:dyDescent="0.2">
      <c r="A13" t="s">
        <v>63</v>
      </c>
      <c r="B13" t="s">
        <v>18</v>
      </c>
      <c r="C13" t="s">
        <v>64</v>
      </c>
      <c r="D13" t="s">
        <v>65</v>
      </c>
      <c r="E13" t="s">
        <v>66</v>
      </c>
      <c r="F13" s="2">
        <v>46285.059942129628</v>
      </c>
      <c r="G13" t="s">
        <v>22</v>
      </c>
      <c r="H13" t="s">
        <v>5758</v>
      </c>
      <c r="I13" s="3">
        <v>370</v>
      </c>
      <c r="J13" t="s">
        <v>24</v>
      </c>
      <c r="K13" t="s">
        <v>25</v>
      </c>
      <c r="L13" s="3">
        <v>198</v>
      </c>
      <c r="M13" t="s">
        <v>5759</v>
      </c>
      <c r="N13" s="2">
        <v>46285.072187500002</v>
      </c>
      <c r="O13" s="3">
        <v>330</v>
      </c>
      <c r="P13" t="s">
        <v>27</v>
      </c>
      <c r="Q13" s="3">
        <v>190</v>
      </c>
      <c r="R13" s="3" t="str">
        <f>IF(OR(G13="12R",G13="12L"),_xlfn.XLOOKUP(C13,DB!$A$2:$A$222,DB!$B$2:$B$222,""),IF(OR(G13="30L",G13="30R"),_xlfn.XLOOKUP(C13,DB!$A$2:$A$222,DB!$C$2:$C$222,""),""))</f>
        <v>CZM</v>
      </c>
      <c r="S13" s="3">
        <f t="shared" si="0"/>
        <v>1</v>
      </c>
      <c r="T13" s="3" t="str">
        <f>_xlfn.XLOOKUP(C13,DB!$A$2:$A$222,DB!$D$2:$D$222,"")</f>
        <v>Sector 7</v>
      </c>
    </row>
    <row r="14" spans="1:20" x14ac:dyDescent="0.2">
      <c r="A14" t="s">
        <v>76</v>
      </c>
      <c r="B14" t="s">
        <v>18</v>
      </c>
      <c r="C14" t="s">
        <v>83</v>
      </c>
      <c r="D14" t="s">
        <v>78</v>
      </c>
      <c r="E14" t="s">
        <v>2066</v>
      </c>
      <c r="F14" s="2">
        <v>46285.073611111111</v>
      </c>
      <c r="G14" t="s">
        <v>22</v>
      </c>
      <c r="H14" t="s">
        <v>5760</v>
      </c>
      <c r="I14" s="3">
        <v>240</v>
      </c>
      <c r="J14" t="s">
        <v>24</v>
      </c>
      <c r="K14" t="s">
        <v>25</v>
      </c>
      <c r="L14" s="3">
        <v>335</v>
      </c>
      <c r="M14" t="s">
        <v>83</v>
      </c>
      <c r="N14" s="2">
        <v>46285.095659722225</v>
      </c>
      <c r="O14" s="3">
        <v>0</v>
      </c>
      <c r="P14" t="s">
        <v>27</v>
      </c>
      <c r="Q14" s="3">
        <v>40</v>
      </c>
      <c r="R14" s="3" t="str">
        <f>IF(OR(G14="12R",G14="12L"),_xlfn.XLOOKUP(C14,DB!$A$2:$A$222,DB!$B$2:$B$222,""),IF(OR(G14="30L",G14="30R"),_xlfn.XLOOKUP(C14,DB!$A$2:$A$222,DB!$C$2:$C$222,""),""))</f>
        <v>UDGUV</v>
      </c>
      <c r="S14" s="3">
        <f t="shared" si="0"/>
        <v>1</v>
      </c>
      <c r="T14" s="3" t="str">
        <f>_xlfn.XLOOKUP(C14,DB!$A$2:$A$222,DB!$D$2:$D$222,"")</f>
        <v>Sector 2</v>
      </c>
    </row>
    <row r="15" spans="1:20" x14ac:dyDescent="0.2">
      <c r="A15" t="s">
        <v>72</v>
      </c>
      <c r="B15" t="s">
        <v>18</v>
      </c>
      <c r="C15" t="s">
        <v>29</v>
      </c>
      <c r="D15" t="s">
        <v>30</v>
      </c>
      <c r="E15" t="s">
        <v>5559</v>
      </c>
      <c r="F15" s="2">
        <v>46285.095949074072</v>
      </c>
      <c r="G15" t="s">
        <v>22</v>
      </c>
      <c r="H15" t="s">
        <v>5761</v>
      </c>
      <c r="I15" s="3">
        <v>360</v>
      </c>
      <c r="J15" t="s">
        <v>24</v>
      </c>
      <c r="K15" t="s">
        <v>25</v>
      </c>
      <c r="L15" s="3">
        <v>433</v>
      </c>
      <c r="M15" t="s">
        <v>308</v>
      </c>
      <c r="N15" s="2">
        <v>46285.120196759257</v>
      </c>
      <c r="O15" s="3">
        <v>360</v>
      </c>
      <c r="P15" t="s">
        <v>27</v>
      </c>
      <c r="Q15" s="3">
        <v>40</v>
      </c>
      <c r="R15" s="3" t="str">
        <f>IF(OR(G15="12R",G15="12L"),_xlfn.XLOOKUP(C15,DB!$A$2:$A$222,DB!$B$2:$B$222,""),IF(OR(G15="30L",G15="30R"),_xlfn.XLOOKUP(C15,DB!$A$2:$A$222,DB!$C$2:$C$222,""),""))</f>
        <v>OMSUK</v>
      </c>
      <c r="S15" s="3">
        <f t="shared" si="0"/>
        <v>2</v>
      </c>
      <c r="T15" s="3" t="str">
        <f>_xlfn.XLOOKUP(C15,DB!$A$2:$A$222,DB!$D$2:$D$222,"")</f>
        <v>Sector 3</v>
      </c>
    </row>
    <row r="16" spans="1:20" x14ac:dyDescent="0.2">
      <c r="A16" t="s">
        <v>102</v>
      </c>
      <c r="B16" t="s">
        <v>18</v>
      </c>
      <c r="C16" t="s">
        <v>48</v>
      </c>
      <c r="D16" t="s">
        <v>73</v>
      </c>
      <c r="E16" t="s">
        <v>3749</v>
      </c>
      <c r="F16" s="2">
        <v>46285.121087962965</v>
      </c>
      <c r="G16" t="s">
        <v>22</v>
      </c>
      <c r="H16" t="s">
        <v>5762</v>
      </c>
      <c r="I16" s="3">
        <v>360</v>
      </c>
      <c r="J16" t="s">
        <v>24</v>
      </c>
      <c r="K16" t="s">
        <v>25</v>
      </c>
      <c r="L16" s="3">
        <v>859</v>
      </c>
      <c r="M16" t="s">
        <v>52</v>
      </c>
      <c r="N16" s="2">
        <v>46285.168726851851</v>
      </c>
      <c r="O16" s="3">
        <v>360</v>
      </c>
      <c r="P16" t="s">
        <v>27</v>
      </c>
      <c r="Q16" s="3">
        <v>190</v>
      </c>
      <c r="R16" s="3" t="str">
        <f>IF(OR(G16="12R",G16="12L"),_xlfn.XLOOKUP(C16,DB!$A$2:$A$222,DB!$B$2:$B$222,""),IF(OR(G16="30L",G16="30R"),_xlfn.XLOOKUP(C16,DB!$A$2:$A$222,DB!$C$2:$C$222,""),""))</f>
        <v>UDGUV</v>
      </c>
      <c r="S16" s="3">
        <f t="shared" si="0"/>
        <v>2</v>
      </c>
      <c r="T16" s="3" t="str">
        <f>_xlfn.XLOOKUP(C16,DB!$A$2:$A$222,DB!$D$2:$D$222,"")</f>
        <v>Sector 2</v>
      </c>
    </row>
    <row r="17" spans="1:20" x14ac:dyDescent="0.2">
      <c r="A17" t="s">
        <v>949</v>
      </c>
      <c r="B17" t="s">
        <v>18</v>
      </c>
      <c r="C17" t="s">
        <v>113</v>
      </c>
      <c r="D17" t="s">
        <v>114</v>
      </c>
      <c r="E17" t="s">
        <v>115</v>
      </c>
      <c r="F17" s="2">
        <v>46285.140011574076</v>
      </c>
      <c r="G17" t="s">
        <v>2082</v>
      </c>
      <c r="H17" t="s">
        <v>5763</v>
      </c>
      <c r="I17" s="3">
        <v>370</v>
      </c>
      <c r="J17" t="s">
        <v>24</v>
      </c>
      <c r="K17" t="s">
        <v>25</v>
      </c>
      <c r="L17" s="3">
        <v>146</v>
      </c>
      <c r="M17" t="s">
        <v>4932</v>
      </c>
      <c r="N17" s="2">
        <v>46285.150011574071</v>
      </c>
      <c r="O17" s="3">
        <v>194</v>
      </c>
      <c r="P17" t="s">
        <v>46</v>
      </c>
      <c r="Q17" s="3">
        <v>190</v>
      </c>
      <c r="R17" s="3" t="str">
        <f>IF(OR(G17="12R",G17="12L"),_xlfn.XLOOKUP(C17,DB!$A$2:$A$222,DB!$B$2:$B$222,""),IF(OR(G17="30L",G17="30R"),_xlfn.XLOOKUP(C17,DB!$A$2:$A$222,DB!$C$2:$C$222,""),""))</f>
        <v>NUDAL</v>
      </c>
      <c r="S17" s="3">
        <f t="shared" si="0"/>
        <v>3</v>
      </c>
      <c r="T17" s="3" t="str">
        <f>_xlfn.XLOOKUP(C17,DB!$A$2:$A$222,DB!$D$2:$D$222,"")</f>
        <v>Sector 3</v>
      </c>
    </row>
    <row r="18" spans="1:20" x14ac:dyDescent="0.2">
      <c r="A18" t="s">
        <v>124</v>
      </c>
      <c r="B18" t="s">
        <v>18</v>
      </c>
      <c r="C18" t="s">
        <v>35</v>
      </c>
      <c r="D18" t="s">
        <v>20</v>
      </c>
      <c r="E18" t="s">
        <v>70</v>
      </c>
      <c r="F18" s="2">
        <v>46285.145185185182</v>
      </c>
      <c r="G18" t="s">
        <v>2082</v>
      </c>
      <c r="H18" t="s">
        <v>5764</v>
      </c>
      <c r="I18" s="3">
        <v>360</v>
      </c>
      <c r="J18" t="s">
        <v>24</v>
      </c>
      <c r="K18" t="s">
        <v>25</v>
      </c>
      <c r="L18" s="3">
        <v>874</v>
      </c>
      <c r="M18" t="s">
        <v>39</v>
      </c>
      <c r="N18" s="2">
        <v>46285.192824074074</v>
      </c>
      <c r="O18" s="3">
        <v>360</v>
      </c>
      <c r="P18" t="s">
        <v>27</v>
      </c>
      <c r="Q18" s="3">
        <v>190</v>
      </c>
      <c r="R18" s="3" t="str">
        <f>IF(OR(G18="12R",G18="12L"),_xlfn.XLOOKUP(C18,DB!$A$2:$A$222,DB!$B$2:$B$222,""),IF(OR(G18="30L",G18="30R"),_xlfn.XLOOKUP(C18,DB!$A$2:$A$222,DB!$C$2:$C$222,""),""))</f>
        <v>UDGUV</v>
      </c>
      <c r="S18" s="3">
        <f t="shared" si="0"/>
        <v>3</v>
      </c>
      <c r="T18" s="3" t="str">
        <f>_xlfn.XLOOKUP(C18,DB!$A$2:$A$222,DB!$D$2:$D$222,"")</f>
        <v>Sector 2</v>
      </c>
    </row>
    <row r="19" spans="1:20" x14ac:dyDescent="0.2">
      <c r="A19" t="s">
        <v>2084</v>
      </c>
      <c r="B19" t="s">
        <v>18</v>
      </c>
      <c r="C19" t="s">
        <v>629</v>
      </c>
      <c r="D19" t="s">
        <v>630</v>
      </c>
      <c r="E19" t="s">
        <v>2085</v>
      </c>
      <c r="F19" s="2">
        <v>46285.16165509259</v>
      </c>
      <c r="G19" t="s">
        <v>2082</v>
      </c>
      <c r="H19" t="s">
        <v>5765</v>
      </c>
      <c r="I19" s="3">
        <v>390</v>
      </c>
      <c r="J19" t="s">
        <v>24</v>
      </c>
      <c r="K19" t="s">
        <v>25</v>
      </c>
      <c r="L19" s="3">
        <v>134</v>
      </c>
      <c r="M19" t="s">
        <v>45</v>
      </c>
      <c r="N19" s="2">
        <v>46285.170868055553</v>
      </c>
      <c r="O19" s="3">
        <v>232</v>
      </c>
      <c r="P19" t="s">
        <v>46</v>
      </c>
      <c r="Q19" s="3">
        <v>190</v>
      </c>
      <c r="R19" s="3" t="str">
        <f>IF(OR(G19="12R",G19="12L"),_xlfn.XLOOKUP(C19,DB!$A$2:$A$222,DB!$B$2:$B$222,""),IF(OR(G19="30L",G19="30R"),_xlfn.XLOOKUP(C19,DB!$A$2:$A$222,DB!$C$2:$C$222,""),""))</f>
        <v>NUDAL</v>
      </c>
      <c r="S19" s="3">
        <f t="shared" si="0"/>
        <v>3</v>
      </c>
      <c r="T19" s="3" t="str">
        <f>_xlfn.XLOOKUP(C19,DB!$A$2:$A$222,DB!$D$2:$D$222,"")</f>
        <v>Sector 3</v>
      </c>
    </row>
    <row r="20" spans="1:20" x14ac:dyDescent="0.2">
      <c r="A20" t="s">
        <v>117</v>
      </c>
      <c r="B20" t="s">
        <v>18</v>
      </c>
      <c r="C20" t="s">
        <v>48</v>
      </c>
      <c r="D20" t="s">
        <v>73</v>
      </c>
      <c r="E20" t="s">
        <v>220</v>
      </c>
      <c r="F20" s="2">
        <v>46285.175752314812</v>
      </c>
      <c r="G20" t="s">
        <v>2082</v>
      </c>
      <c r="H20" t="s">
        <v>5766</v>
      </c>
      <c r="I20" s="3">
        <v>340</v>
      </c>
      <c r="J20" t="s">
        <v>24</v>
      </c>
      <c r="K20" t="s">
        <v>25</v>
      </c>
      <c r="L20" s="3">
        <v>860</v>
      </c>
      <c r="M20" t="s">
        <v>52</v>
      </c>
      <c r="N20" s="2">
        <v>46285.223252314812</v>
      </c>
      <c r="O20" s="3">
        <v>340</v>
      </c>
      <c r="P20" t="s">
        <v>27</v>
      </c>
      <c r="Q20" s="3">
        <v>190</v>
      </c>
      <c r="R20" s="3" t="str">
        <f>IF(OR(G20="12R",G20="12L"),_xlfn.XLOOKUP(C20,DB!$A$2:$A$222,DB!$B$2:$B$222,""),IF(OR(G20="30L",G20="30R"),_xlfn.XLOOKUP(C20,DB!$A$2:$A$222,DB!$C$2:$C$222,""),""))</f>
        <v>UDGUV</v>
      </c>
      <c r="S20" s="3">
        <f t="shared" si="0"/>
        <v>4</v>
      </c>
      <c r="T20" s="3" t="str">
        <f>_xlfn.XLOOKUP(C20,DB!$A$2:$A$222,DB!$D$2:$D$222,"")</f>
        <v>Sector 2</v>
      </c>
    </row>
    <row r="21" spans="1:20" x14ac:dyDescent="0.2">
      <c r="A21" t="s">
        <v>91</v>
      </c>
      <c r="B21" t="s">
        <v>18</v>
      </c>
      <c r="C21" t="s">
        <v>48</v>
      </c>
      <c r="D21" t="s">
        <v>36</v>
      </c>
      <c r="E21" t="s">
        <v>330</v>
      </c>
      <c r="F21" s="2">
        <v>46285.191018518519</v>
      </c>
      <c r="G21" t="s">
        <v>2082</v>
      </c>
      <c r="H21" t="s">
        <v>5767</v>
      </c>
      <c r="I21" s="3">
        <v>360</v>
      </c>
      <c r="J21" t="s">
        <v>24</v>
      </c>
      <c r="K21" t="s">
        <v>25</v>
      </c>
      <c r="L21" s="3">
        <v>860</v>
      </c>
      <c r="M21" t="s">
        <v>52</v>
      </c>
      <c r="N21" s="2">
        <v>46285.238807870373</v>
      </c>
      <c r="O21" s="3">
        <v>360</v>
      </c>
      <c r="P21" t="s">
        <v>27</v>
      </c>
      <c r="Q21" s="3">
        <v>190</v>
      </c>
      <c r="R21" s="3" t="str">
        <f>IF(OR(G21="12R",G21="12L"),_xlfn.XLOOKUP(C21,DB!$A$2:$A$222,DB!$B$2:$B$222,""),IF(OR(G21="30L",G21="30R"),_xlfn.XLOOKUP(C21,DB!$A$2:$A$222,DB!$C$2:$C$222,""),""))</f>
        <v>UDGUV</v>
      </c>
      <c r="S21" s="3">
        <f t="shared" si="0"/>
        <v>4</v>
      </c>
      <c r="T21" s="3" t="str">
        <f>_xlfn.XLOOKUP(C21,DB!$A$2:$A$222,DB!$D$2:$D$222,"")</f>
        <v>Sector 2</v>
      </c>
    </row>
    <row r="22" spans="1:20" x14ac:dyDescent="0.2">
      <c r="A22" t="s">
        <v>127</v>
      </c>
      <c r="B22" t="s">
        <v>18</v>
      </c>
      <c r="C22" t="s">
        <v>48</v>
      </c>
      <c r="D22" t="s">
        <v>65</v>
      </c>
      <c r="E22" t="s">
        <v>1627</v>
      </c>
      <c r="F22" s="2">
        <v>46285.437754629631</v>
      </c>
      <c r="G22" t="s">
        <v>2082</v>
      </c>
      <c r="H22" t="s">
        <v>3764</v>
      </c>
      <c r="I22" s="3">
        <v>380</v>
      </c>
      <c r="J22" t="s">
        <v>24</v>
      </c>
      <c r="K22" t="s">
        <v>25</v>
      </c>
      <c r="L22" s="3">
        <v>861</v>
      </c>
      <c r="M22" t="s">
        <v>52</v>
      </c>
      <c r="N22" s="2">
        <v>46285.485405092593</v>
      </c>
      <c r="O22" s="3">
        <v>380</v>
      </c>
      <c r="P22" t="s">
        <v>27</v>
      </c>
      <c r="Q22" s="3">
        <v>190</v>
      </c>
      <c r="R22" s="3" t="str">
        <f>IF(OR(G22="12R",G22="12L"),_xlfn.XLOOKUP(C22,DB!$A$2:$A$222,DB!$B$2:$B$222,""),IF(OR(G22="30L",G22="30R"),_xlfn.XLOOKUP(C22,DB!$A$2:$A$222,DB!$C$2:$C$222,""),""))</f>
        <v>UDGUV</v>
      </c>
      <c r="S22" s="3">
        <f t="shared" si="0"/>
        <v>10</v>
      </c>
      <c r="T22" s="3" t="str">
        <f>_xlfn.XLOOKUP(C22,DB!$A$2:$A$222,DB!$D$2:$D$222,"")</f>
        <v>Sector 2</v>
      </c>
    </row>
    <row r="23" spans="1:20" x14ac:dyDescent="0.2">
      <c r="A23" t="s">
        <v>130</v>
      </c>
      <c r="B23" t="s">
        <v>18</v>
      </c>
      <c r="C23" t="s">
        <v>131</v>
      </c>
      <c r="D23" t="s">
        <v>20</v>
      </c>
      <c r="E23" t="s">
        <v>2811</v>
      </c>
      <c r="F23" s="2">
        <v>46285.464502314811</v>
      </c>
      <c r="G23" t="s">
        <v>2082</v>
      </c>
      <c r="H23" t="s">
        <v>5768</v>
      </c>
      <c r="I23" s="3">
        <v>360</v>
      </c>
      <c r="J23" t="s">
        <v>24</v>
      </c>
      <c r="K23" t="s">
        <v>25</v>
      </c>
      <c r="L23" s="3">
        <v>884</v>
      </c>
      <c r="M23" t="s">
        <v>4035</v>
      </c>
      <c r="N23" s="2">
        <v>46285.514398148145</v>
      </c>
      <c r="O23" s="3">
        <v>200</v>
      </c>
      <c r="P23" t="s">
        <v>27</v>
      </c>
      <c r="Q23" s="3">
        <v>190</v>
      </c>
      <c r="R23" s="3" t="str">
        <f>IF(OR(G23="12R",G23="12L"),_xlfn.XLOOKUP(C23,DB!$A$2:$A$222,DB!$B$2:$B$222,""),IF(OR(G23="30L",G23="30R"),_xlfn.XLOOKUP(C23,DB!$A$2:$A$222,DB!$C$2:$C$222,""),""))</f>
        <v>UDGUV</v>
      </c>
      <c r="S23" s="3">
        <f t="shared" si="0"/>
        <v>11</v>
      </c>
      <c r="T23" s="3" t="str">
        <f>_xlfn.XLOOKUP(C23,DB!$A$2:$A$222,DB!$D$2:$D$222,"")</f>
        <v>Sector 2</v>
      </c>
    </row>
    <row r="24" spans="1:20" x14ac:dyDescent="0.2">
      <c r="A24" t="s">
        <v>139</v>
      </c>
      <c r="B24" t="s">
        <v>18</v>
      </c>
      <c r="C24" t="s">
        <v>48</v>
      </c>
      <c r="D24" t="s">
        <v>174</v>
      </c>
      <c r="E24" t="s">
        <v>5769</v>
      </c>
      <c r="F24" s="2">
        <v>46285.467534722222</v>
      </c>
      <c r="G24" t="s">
        <v>2082</v>
      </c>
      <c r="H24" t="s">
        <v>5770</v>
      </c>
      <c r="I24" s="3">
        <v>380</v>
      </c>
      <c r="J24" t="s">
        <v>24</v>
      </c>
      <c r="K24" t="s">
        <v>25</v>
      </c>
      <c r="L24" s="3">
        <v>857</v>
      </c>
      <c r="M24" t="s">
        <v>4038</v>
      </c>
      <c r="N24" s="2">
        <v>46285.515381944446</v>
      </c>
      <c r="O24" s="3">
        <v>380</v>
      </c>
      <c r="P24" t="s">
        <v>27</v>
      </c>
      <c r="Q24" s="3">
        <v>190</v>
      </c>
      <c r="R24" s="3" t="str">
        <f>IF(OR(G24="12R",G24="12L"),_xlfn.XLOOKUP(C24,DB!$A$2:$A$222,DB!$B$2:$B$222,""),IF(OR(G24="30L",G24="30R"),_xlfn.XLOOKUP(C24,DB!$A$2:$A$222,DB!$C$2:$C$222,""),""))</f>
        <v>UDGUV</v>
      </c>
      <c r="S24" s="3">
        <f t="shared" si="0"/>
        <v>11</v>
      </c>
      <c r="T24" s="3" t="str">
        <f>_xlfn.XLOOKUP(C24,DB!$A$2:$A$222,DB!$D$2:$D$222,"")</f>
        <v>Sector 2</v>
      </c>
    </row>
    <row r="25" spans="1:20" x14ac:dyDescent="0.2">
      <c r="A25" t="s">
        <v>142</v>
      </c>
      <c r="B25" t="s">
        <v>18</v>
      </c>
      <c r="C25" t="s">
        <v>48</v>
      </c>
      <c r="D25" t="s">
        <v>73</v>
      </c>
      <c r="E25" t="s">
        <v>132</v>
      </c>
      <c r="F25" s="2">
        <v>46285.47146990741</v>
      </c>
      <c r="G25" t="s">
        <v>2082</v>
      </c>
      <c r="H25" t="s">
        <v>5771</v>
      </c>
      <c r="I25" s="3">
        <v>360</v>
      </c>
      <c r="J25" t="s">
        <v>24</v>
      </c>
      <c r="K25" t="s">
        <v>25</v>
      </c>
      <c r="L25" s="3">
        <v>856</v>
      </c>
      <c r="M25" t="s">
        <v>4038</v>
      </c>
      <c r="N25" s="2">
        <v>46285.518391203703</v>
      </c>
      <c r="O25" s="3">
        <v>360</v>
      </c>
      <c r="P25" t="s">
        <v>27</v>
      </c>
      <c r="Q25" s="3">
        <v>190</v>
      </c>
      <c r="R25" s="3" t="str">
        <f>IF(OR(G25="12R",G25="12L"),_xlfn.XLOOKUP(C25,DB!$A$2:$A$222,DB!$B$2:$B$222,""),IF(OR(G25="30L",G25="30R"),_xlfn.XLOOKUP(C25,DB!$A$2:$A$222,DB!$C$2:$C$222,""),""))</f>
        <v>UDGUV</v>
      </c>
      <c r="S25" s="3">
        <f t="shared" si="0"/>
        <v>11</v>
      </c>
      <c r="T25" s="3" t="str">
        <f>_xlfn.XLOOKUP(C25,DB!$A$2:$A$222,DB!$D$2:$D$222,"")</f>
        <v>Sector 2</v>
      </c>
    </row>
    <row r="26" spans="1:20" x14ac:dyDescent="0.2">
      <c r="A26" t="s">
        <v>5772</v>
      </c>
      <c r="B26" t="s">
        <v>18</v>
      </c>
      <c r="C26" t="s">
        <v>1343</v>
      </c>
      <c r="D26" t="s">
        <v>1136</v>
      </c>
      <c r="F26" s="2">
        <v>46285.473194444443</v>
      </c>
      <c r="G26" t="s">
        <v>2082</v>
      </c>
      <c r="H26" t="s">
        <v>5773</v>
      </c>
      <c r="I26" s="3">
        <v>430</v>
      </c>
      <c r="J26" t="s">
        <v>24</v>
      </c>
      <c r="K26" t="s">
        <v>62</v>
      </c>
      <c r="L26" s="3">
        <v>880</v>
      </c>
      <c r="M26" t="s">
        <v>39</v>
      </c>
      <c r="N26" s="2">
        <v>46285.523773148147</v>
      </c>
      <c r="O26" s="3">
        <v>430</v>
      </c>
      <c r="P26" t="s">
        <v>27</v>
      </c>
      <c r="Q26" s="3">
        <v>30</v>
      </c>
      <c r="R26" s="3" t="str">
        <f>IF(OR(G26="12R",G26="12L"),_xlfn.XLOOKUP(C26,DB!$A$2:$A$222,DB!$B$2:$B$222,""),IF(OR(G26="30L",G26="30R"),_xlfn.XLOOKUP(C26,DB!$A$2:$A$222,DB!$C$2:$C$222,""),""))</f>
        <v>UDGUV</v>
      </c>
      <c r="S26" s="3">
        <f t="shared" si="0"/>
        <v>11</v>
      </c>
      <c r="T26" s="3" t="str">
        <f>_xlfn.XLOOKUP(C26,DB!$A$2:$A$222,DB!$D$2:$D$222,"")</f>
        <v>Sector 2</v>
      </c>
    </row>
    <row r="27" spans="1:20" x14ac:dyDescent="0.2">
      <c r="A27" t="s">
        <v>147</v>
      </c>
      <c r="B27" t="s">
        <v>18</v>
      </c>
      <c r="C27" t="s">
        <v>35</v>
      </c>
      <c r="D27" t="s">
        <v>73</v>
      </c>
      <c r="E27" t="s">
        <v>1538</v>
      </c>
      <c r="F27" s="2">
        <v>46285.501354166663</v>
      </c>
      <c r="G27" t="s">
        <v>2082</v>
      </c>
      <c r="H27" t="s">
        <v>5774</v>
      </c>
      <c r="I27" s="3">
        <v>360</v>
      </c>
      <c r="J27" t="s">
        <v>24</v>
      </c>
      <c r="K27" t="s">
        <v>25</v>
      </c>
      <c r="L27" s="3">
        <v>865</v>
      </c>
      <c r="M27" t="s">
        <v>39</v>
      </c>
      <c r="N27" s="2">
        <v>46285.548483796294</v>
      </c>
      <c r="O27" s="3">
        <v>360</v>
      </c>
      <c r="P27" t="s">
        <v>27</v>
      </c>
      <c r="Q27" s="3">
        <v>190</v>
      </c>
      <c r="R27" s="3" t="str">
        <f>IF(OR(G27="12R",G27="12L"),_xlfn.XLOOKUP(C27,DB!$A$2:$A$222,DB!$B$2:$B$222,""),IF(OR(G27="30L",G27="30R"),_xlfn.XLOOKUP(C27,DB!$A$2:$A$222,DB!$C$2:$C$222,""),""))</f>
        <v>UDGUV</v>
      </c>
      <c r="S27" s="3">
        <f t="shared" si="0"/>
        <v>12</v>
      </c>
      <c r="T27" s="3" t="str">
        <f>_xlfn.XLOOKUP(C27,DB!$A$2:$A$222,DB!$D$2:$D$222,"")</f>
        <v>Sector 2</v>
      </c>
    </row>
    <row r="28" spans="1:20" x14ac:dyDescent="0.2">
      <c r="A28" t="s">
        <v>5775</v>
      </c>
      <c r="B28" t="s">
        <v>18</v>
      </c>
      <c r="C28" t="s">
        <v>41</v>
      </c>
      <c r="D28" t="s">
        <v>114</v>
      </c>
      <c r="E28" t="s">
        <v>635</v>
      </c>
      <c r="F28" s="2">
        <v>46285.502951388888</v>
      </c>
      <c r="G28" t="s">
        <v>2082</v>
      </c>
      <c r="H28" t="s">
        <v>5776</v>
      </c>
      <c r="I28" s="3">
        <v>350</v>
      </c>
      <c r="J28" t="s">
        <v>24</v>
      </c>
      <c r="K28" t="s">
        <v>25</v>
      </c>
      <c r="L28" s="3">
        <v>132</v>
      </c>
      <c r="M28" t="s">
        <v>45</v>
      </c>
      <c r="N28" s="2">
        <v>46285.512372685182</v>
      </c>
      <c r="O28" s="3">
        <v>180</v>
      </c>
      <c r="P28" t="s">
        <v>46</v>
      </c>
      <c r="Q28" s="3">
        <v>190</v>
      </c>
      <c r="R28" s="3" t="str">
        <f>IF(OR(G28="12R",G28="12L"),_xlfn.XLOOKUP(C28,DB!$A$2:$A$222,DB!$B$2:$B$222,""),IF(OR(G28="30L",G28="30R"),_xlfn.XLOOKUP(C28,DB!$A$2:$A$222,DB!$C$2:$C$222,""),""))</f>
        <v>NUDAL</v>
      </c>
      <c r="S28" s="3">
        <f t="shared" si="0"/>
        <v>12</v>
      </c>
      <c r="T28" s="3" t="str">
        <f>_xlfn.XLOOKUP(C28,DB!$A$2:$A$222,DB!$D$2:$D$222,"")</f>
        <v>Sector 3</v>
      </c>
    </row>
    <row r="29" spans="1:20" x14ac:dyDescent="0.2">
      <c r="A29" t="s">
        <v>150</v>
      </c>
      <c r="B29" t="s">
        <v>18</v>
      </c>
      <c r="C29" t="s">
        <v>48</v>
      </c>
      <c r="D29" t="s">
        <v>49</v>
      </c>
      <c r="E29" t="s">
        <v>1708</v>
      </c>
      <c r="F29" s="2">
        <v>46285.508449074077</v>
      </c>
      <c r="G29" t="s">
        <v>2082</v>
      </c>
      <c r="H29" t="s">
        <v>5777</v>
      </c>
      <c r="I29" s="3">
        <v>340</v>
      </c>
      <c r="J29" t="s">
        <v>24</v>
      </c>
      <c r="K29" t="s">
        <v>25</v>
      </c>
      <c r="L29" s="3">
        <v>862</v>
      </c>
      <c r="M29" t="s">
        <v>1004</v>
      </c>
      <c r="N29" s="2">
        <v>46285.555763888886</v>
      </c>
      <c r="O29" s="3">
        <v>360</v>
      </c>
      <c r="P29" t="s">
        <v>27</v>
      </c>
      <c r="Q29" s="3">
        <v>190</v>
      </c>
      <c r="R29" s="3" t="str">
        <f>IF(OR(G29="12R",G29="12L"),_xlfn.XLOOKUP(C29,DB!$A$2:$A$222,DB!$B$2:$B$222,""),IF(OR(G29="30L",G29="30R"),_xlfn.XLOOKUP(C29,DB!$A$2:$A$222,DB!$C$2:$C$222,""),""))</f>
        <v>UDGUV</v>
      </c>
      <c r="S29" s="3">
        <f t="shared" si="0"/>
        <v>12</v>
      </c>
      <c r="T29" s="3" t="str">
        <f>_xlfn.XLOOKUP(C29,DB!$A$2:$A$222,DB!$D$2:$D$222,"")</f>
        <v>Sector 2</v>
      </c>
    </row>
    <row r="30" spans="1:20" x14ac:dyDescent="0.2">
      <c r="A30" t="s">
        <v>143</v>
      </c>
      <c r="B30" t="s">
        <v>18</v>
      </c>
      <c r="C30" t="s">
        <v>144</v>
      </c>
      <c r="D30" t="s">
        <v>36</v>
      </c>
      <c r="E30" t="s">
        <v>731</v>
      </c>
      <c r="F30" s="2">
        <v>46285.511192129627</v>
      </c>
      <c r="G30" t="s">
        <v>2082</v>
      </c>
      <c r="H30" t="s">
        <v>2789</v>
      </c>
      <c r="I30" s="3">
        <v>290</v>
      </c>
      <c r="J30" t="s">
        <v>24</v>
      </c>
      <c r="K30" t="s">
        <v>25</v>
      </c>
      <c r="L30" s="3">
        <v>136</v>
      </c>
      <c r="M30" t="s">
        <v>45</v>
      </c>
      <c r="N30" s="2">
        <v>46285.520613425928</v>
      </c>
      <c r="O30" s="3">
        <v>266</v>
      </c>
      <c r="P30" t="s">
        <v>27</v>
      </c>
      <c r="Q30" s="3">
        <v>190</v>
      </c>
      <c r="R30" s="3" t="str">
        <f>IF(OR(G30="12R",G30="12L"),_xlfn.XLOOKUP(C30,DB!$A$2:$A$222,DB!$B$2:$B$222,""),IF(OR(G30="30L",G30="30R"),_xlfn.XLOOKUP(C30,DB!$A$2:$A$222,DB!$C$2:$C$222,""),""))</f>
        <v>NUDAL</v>
      </c>
      <c r="S30" s="3">
        <f t="shared" si="0"/>
        <v>12</v>
      </c>
      <c r="T30" s="3" t="str">
        <f>_xlfn.XLOOKUP(C30,DB!$A$2:$A$222,DB!$D$2:$D$222,"")</f>
        <v>Sector 3</v>
      </c>
    </row>
    <row r="31" spans="1:20" x14ac:dyDescent="0.2">
      <c r="A31" t="s">
        <v>153</v>
      </c>
      <c r="B31" t="s">
        <v>18</v>
      </c>
      <c r="C31" t="s">
        <v>154</v>
      </c>
      <c r="D31" t="s">
        <v>174</v>
      </c>
      <c r="E31" t="s">
        <v>5778</v>
      </c>
      <c r="F31" s="2">
        <v>46285.512569444443</v>
      </c>
      <c r="G31" t="s">
        <v>2082</v>
      </c>
      <c r="H31" t="s">
        <v>5779</v>
      </c>
      <c r="I31" s="3">
        <v>370</v>
      </c>
      <c r="J31" t="s">
        <v>24</v>
      </c>
      <c r="K31" t="s">
        <v>25</v>
      </c>
      <c r="L31" s="3">
        <v>221</v>
      </c>
      <c r="M31" t="s">
        <v>68</v>
      </c>
      <c r="N31" s="2">
        <v>46285.52716435185</v>
      </c>
      <c r="O31" s="3">
        <v>352</v>
      </c>
      <c r="P31" t="s">
        <v>27</v>
      </c>
      <c r="Q31" s="3">
        <v>190</v>
      </c>
      <c r="R31" s="3" t="str">
        <f>IF(OR(G31="12R",G31="12L"),_xlfn.XLOOKUP(C31,DB!$A$2:$A$222,DB!$B$2:$B$222,""),IF(OR(G31="30L",G31="30R"),_xlfn.XLOOKUP(C31,DB!$A$2:$A$222,DB!$C$2:$C$222,""),""))</f>
        <v>TAKUX</v>
      </c>
      <c r="S31" s="3">
        <f t="shared" si="0"/>
        <v>12</v>
      </c>
      <c r="T31" s="3" t="str">
        <f>_xlfn.XLOOKUP(C31,DB!$A$2:$A$222,DB!$D$2:$D$222,"")</f>
        <v>Sector 7</v>
      </c>
    </row>
    <row r="32" spans="1:20" x14ac:dyDescent="0.2">
      <c r="A32" t="s">
        <v>135</v>
      </c>
      <c r="B32" t="s">
        <v>18</v>
      </c>
      <c r="C32" t="s">
        <v>136</v>
      </c>
      <c r="D32" t="s">
        <v>65</v>
      </c>
      <c r="E32" t="s">
        <v>716</v>
      </c>
      <c r="F32" s="2">
        <v>46285.520474537036</v>
      </c>
      <c r="G32" t="s">
        <v>2082</v>
      </c>
      <c r="H32" t="s">
        <v>5780</v>
      </c>
      <c r="I32" s="3">
        <v>380</v>
      </c>
      <c r="J32" t="s">
        <v>24</v>
      </c>
      <c r="K32" t="s">
        <v>25</v>
      </c>
      <c r="L32" s="3">
        <v>860</v>
      </c>
      <c r="M32" t="s">
        <v>52</v>
      </c>
      <c r="N32" s="2">
        <v>46285.568749999999</v>
      </c>
      <c r="O32" s="3">
        <v>380</v>
      </c>
      <c r="P32" t="s">
        <v>27</v>
      </c>
      <c r="Q32" s="3">
        <v>190</v>
      </c>
      <c r="R32" s="3" t="str">
        <f>IF(OR(G32="12R",G32="12L"),_xlfn.XLOOKUP(C32,DB!$A$2:$A$222,DB!$B$2:$B$222,""),IF(OR(G32="30L",G32="30R"),_xlfn.XLOOKUP(C32,DB!$A$2:$A$222,DB!$C$2:$C$222,""),""))</f>
        <v>UDGUV</v>
      </c>
      <c r="S32" s="3">
        <f t="shared" si="0"/>
        <v>12</v>
      </c>
      <c r="T32" s="3" t="str">
        <f>_xlfn.XLOOKUP(C32,DB!$A$2:$A$222,DB!$D$2:$D$222,"")</f>
        <v>Sector 2</v>
      </c>
    </row>
    <row r="33" spans="1:20" x14ac:dyDescent="0.2">
      <c r="A33" t="s">
        <v>169</v>
      </c>
      <c r="B33" t="s">
        <v>18</v>
      </c>
      <c r="C33" t="s">
        <v>48</v>
      </c>
      <c r="D33" t="s">
        <v>49</v>
      </c>
      <c r="E33" t="s">
        <v>1766</v>
      </c>
      <c r="F33" s="2">
        <v>46285.54892361111</v>
      </c>
      <c r="G33" t="s">
        <v>22</v>
      </c>
      <c r="H33" t="s">
        <v>5781</v>
      </c>
      <c r="I33" s="3">
        <v>360</v>
      </c>
      <c r="J33" t="s">
        <v>24</v>
      </c>
      <c r="K33" t="s">
        <v>25</v>
      </c>
      <c r="L33" s="3">
        <v>859</v>
      </c>
      <c r="M33" t="s">
        <v>52</v>
      </c>
      <c r="N33" s="2">
        <v>46285.595891203702</v>
      </c>
      <c r="O33" s="3">
        <v>340</v>
      </c>
      <c r="P33" t="s">
        <v>27</v>
      </c>
      <c r="Q33" s="3">
        <v>190</v>
      </c>
      <c r="R33" s="3" t="str">
        <f>IF(OR(G33="12R",G33="12L"),_xlfn.XLOOKUP(C33,DB!$A$2:$A$222,DB!$B$2:$B$222,""),IF(OR(G33="30L",G33="30R"),_xlfn.XLOOKUP(C33,DB!$A$2:$A$222,DB!$C$2:$C$222,""),""))</f>
        <v>UDGUV</v>
      </c>
      <c r="S33" s="3">
        <f t="shared" si="0"/>
        <v>13</v>
      </c>
      <c r="T33" s="3" t="str">
        <f>_xlfn.XLOOKUP(C33,DB!$A$2:$A$222,DB!$D$2:$D$222,"")</f>
        <v>Sector 2</v>
      </c>
    </row>
    <row r="34" spans="1:20" x14ac:dyDescent="0.2">
      <c r="A34" t="s">
        <v>163</v>
      </c>
      <c r="B34" t="s">
        <v>18</v>
      </c>
      <c r="C34" t="s">
        <v>186</v>
      </c>
      <c r="D34" t="s">
        <v>165</v>
      </c>
      <c r="E34" t="s">
        <v>5782</v>
      </c>
      <c r="F34" s="2">
        <v>46285.550694444442</v>
      </c>
      <c r="G34" t="s">
        <v>2082</v>
      </c>
      <c r="H34" t="s">
        <v>5783</v>
      </c>
      <c r="I34" s="3">
        <v>310</v>
      </c>
      <c r="J34" t="s">
        <v>24</v>
      </c>
      <c r="K34" t="s">
        <v>25</v>
      </c>
      <c r="L34" s="3">
        <v>301</v>
      </c>
      <c r="M34" t="s">
        <v>5784</v>
      </c>
      <c r="N34" s="2">
        <v>46285.568101851852</v>
      </c>
      <c r="O34" s="3">
        <v>310</v>
      </c>
      <c r="P34" t="s">
        <v>27</v>
      </c>
      <c r="Q34" s="3">
        <v>40</v>
      </c>
      <c r="R34" s="3" t="str">
        <f>IF(OR(G34="12R",G34="12L"),_xlfn.XLOOKUP(C34,DB!$A$2:$A$222,DB!$B$2:$B$222,""),IF(OR(G34="30L",G34="30R"),_xlfn.XLOOKUP(C34,DB!$A$2:$A$222,DB!$C$2:$C$222,""),""))</f>
        <v>OMSUK</v>
      </c>
      <c r="S34" s="3">
        <f t="shared" si="0"/>
        <v>13</v>
      </c>
      <c r="T34" s="3" t="str">
        <f>_xlfn.XLOOKUP(C34,DB!$A$2:$A$222,DB!$D$2:$D$222,"")</f>
        <v>Sector 3</v>
      </c>
    </row>
    <row r="35" spans="1:20" x14ac:dyDescent="0.2">
      <c r="A35" t="s">
        <v>76</v>
      </c>
      <c r="B35" t="s">
        <v>18</v>
      </c>
      <c r="C35" t="s">
        <v>83</v>
      </c>
      <c r="D35" t="s">
        <v>78</v>
      </c>
      <c r="E35" t="s">
        <v>639</v>
      </c>
      <c r="F35" s="2">
        <v>46285.561296296299</v>
      </c>
      <c r="G35" t="s">
        <v>22</v>
      </c>
      <c r="H35" t="s">
        <v>5785</v>
      </c>
      <c r="I35" s="3">
        <v>240</v>
      </c>
      <c r="J35" t="s">
        <v>24</v>
      </c>
      <c r="K35" t="s">
        <v>25</v>
      </c>
      <c r="L35" s="3">
        <v>310</v>
      </c>
      <c r="M35" t="s">
        <v>83</v>
      </c>
      <c r="N35" s="2">
        <v>46285.583287037036</v>
      </c>
      <c r="O35" s="3">
        <v>0</v>
      </c>
      <c r="P35" t="s">
        <v>27</v>
      </c>
      <c r="Q35" s="3">
        <v>30</v>
      </c>
      <c r="R35" s="3" t="str">
        <f>IF(OR(G35="12R",G35="12L"),_xlfn.XLOOKUP(C35,DB!$A$2:$A$222,DB!$B$2:$B$222,""),IF(OR(G35="30L",G35="30R"),_xlfn.XLOOKUP(C35,DB!$A$2:$A$222,DB!$C$2:$C$222,""),""))</f>
        <v>UDGUV</v>
      </c>
      <c r="S35" s="3">
        <f t="shared" si="0"/>
        <v>13</v>
      </c>
      <c r="T35" s="3" t="str">
        <f>_xlfn.XLOOKUP(C35,DB!$A$2:$A$222,DB!$D$2:$D$222,"")</f>
        <v>Sector 2</v>
      </c>
    </row>
    <row r="36" spans="1:20" x14ac:dyDescent="0.2">
      <c r="A36" t="s">
        <v>740</v>
      </c>
      <c r="B36" t="s">
        <v>18</v>
      </c>
      <c r="C36" t="s">
        <v>1396</v>
      </c>
      <c r="D36" t="s">
        <v>742</v>
      </c>
      <c r="F36" s="2">
        <v>46285.578587962962</v>
      </c>
      <c r="G36" t="s">
        <v>22</v>
      </c>
      <c r="H36" t="s">
        <v>244</v>
      </c>
      <c r="I36" s="3">
        <v>65</v>
      </c>
      <c r="J36" t="s">
        <v>196</v>
      </c>
      <c r="K36" t="s">
        <v>62</v>
      </c>
      <c r="L36" s="3">
        <v>227</v>
      </c>
      <c r="M36" t="s">
        <v>1396</v>
      </c>
      <c r="N36" s="2">
        <v>46285.611342592594</v>
      </c>
      <c r="O36" s="3">
        <v>0</v>
      </c>
      <c r="P36" t="s">
        <v>192</v>
      </c>
      <c r="Q36" s="3">
        <v>15</v>
      </c>
      <c r="R36" s="3" t="str">
        <f>IF(OR(G36="12R",G36="12L"),_xlfn.XLOOKUP(C36,DB!$A$2:$A$222,DB!$B$2:$B$222,""),IF(OR(G36="30L",G36="30R"),_xlfn.XLOOKUP(C36,DB!$A$2:$A$222,DB!$C$2:$C$222,""),""))</f>
        <v/>
      </c>
      <c r="S36" s="3">
        <f t="shared" si="0"/>
        <v>13</v>
      </c>
      <c r="T36" s="3" t="str">
        <f>_xlfn.XLOOKUP(C36,DB!$A$2:$A$222,DB!$D$2:$D$222,"")</f>
        <v/>
      </c>
    </row>
    <row r="37" spans="1:20" x14ac:dyDescent="0.2">
      <c r="A37" t="s">
        <v>181</v>
      </c>
      <c r="B37" t="s">
        <v>18</v>
      </c>
      <c r="C37" t="s">
        <v>182</v>
      </c>
      <c r="D37" t="s">
        <v>174</v>
      </c>
      <c r="E37" t="s">
        <v>5786</v>
      </c>
      <c r="F37" s="2">
        <v>46285.595358796294</v>
      </c>
      <c r="G37" t="s">
        <v>22</v>
      </c>
      <c r="H37" t="s">
        <v>5787</v>
      </c>
      <c r="I37" s="3">
        <v>370</v>
      </c>
      <c r="J37" t="s">
        <v>24</v>
      </c>
      <c r="K37" t="s">
        <v>25</v>
      </c>
      <c r="L37" s="3">
        <v>365</v>
      </c>
      <c r="M37" t="s">
        <v>3196</v>
      </c>
      <c r="N37" s="2">
        <v>46285.614999999998</v>
      </c>
      <c r="O37" s="3">
        <v>370</v>
      </c>
      <c r="P37" t="s">
        <v>27</v>
      </c>
      <c r="Q37" s="3">
        <v>40</v>
      </c>
      <c r="R37" s="3" t="str">
        <f>IF(OR(G37="12R",G37="12L"),_xlfn.XLOOKUP(C37,DB!$A$2:$A$222,DB!$B$2:$B$222,""),IF(OR(G37="30L",G37="30R"),_xlfn.XLOOKUP(C37,DB!$A$2:$A$222,DB!$C$2:$C$222,""),""))</f>
        <v>ENEBA</v>
      </c>
      <c r="S37" s="3">
        <f t="shared" si="0"/>
        <v>14</v>
      </c>
      <c r="T37" s="3" t="str">
        <f>_xlfn.XLOOKUP(C37,DB!$A$2:$A$222,DB!$D$2:$D$222,"")</f>
        <v>Sector 3</v>
      </c>
    </row>
    <row r="38" spans="1:20" x14ac:dyDescent="0.2">
      <c r="A38" t="s">
        <v>197</v>
      </c>
      <c r="B38" t="s">
        <v>18</v>
      </c>
      <c r="C38" t="s">
        <v>48</v>
      </c>
      <c r="D38" t="s">
        <v>49</v>
      </c>
      <c r="E38" t="s">
        <v>198</v>
      </c>
      <c r="F38" s="2">
        <v>46285.603425925925</v>
      </c>
      <c r="G38" t="s">
        <v>22</v>
      </c>
      <c r="H38" t="s">
        <v>637</v>
      </c>
      <c r="I38" s="3">
        <v>360</v>
      </c>
      <c r="J38" t="s">
        <v>24</v>
      </c>
      <c r="K38" t="s">
        <v>25</v>
      </c>
      <c r="L38" s="3">
        <v>859</v>
      </c>
      <c r="M38" t="s">
        <v>52</v>
      </c>
      <c r="N38" s="2">
        <v>46285.649583333332</v>
      </c>
      <c r="O38" s="3">
        <v>360</v>
      </c>
      <c r="P38" t="s">
        <v>27</v>
      </c>
      <c r="Q38" s="3">
        <v>190</v>
      </c>
      <c r="R38" s="3" t="str">
        <f>IF(OR(G38="12R",G38="12L"),_xlfn.XLOOKUP(C38,DB!$A$2:$A$222,DB!$B$2:$B$222,""),IF(OR(G38="30L",G38="30R"),_xlfn.XLOOKUP(C38,DB!$A$2:$A$222,DB!$C$2:$C$222,""),""))</f>
        <v>UDGUV</v>
      </c>
      <c r="S38" s="3">
        <f t="shared" si="0"/>
        <v>14</v>
      </c>
      <c r="T38" s="3" t="str">
        <f>_xlfn.XLOOKUP(C38,DB!$A$2:$A$222,DB!$D$2:$D$222,"")</f>
        <v>Sector 2</v>
      </c>
    </row>
    <row r="39" spans="1:20" x14ac:dyDescent="0.2">
      <c r="A39" t="s">
        <v>208</v>
      </c>
      <c r="B39" t="s">
        <v>18</v>
      </c>
      <c r="C39" t="s">
        <v>35</v>
      </c>
      <c r="D39" t="s">
        <v>36</v>
      </c>
      <c r="E39" t="s">
        <v>1744</v>
      </c>
      <c r="F39" s="2">
        <v>46285.623715277776</v>
      </c>
      <c r="G39" t="s">
        <v>22</v>
      </c>
      <c r="H39" t="s">
        <v>5788</v>
      </c>
      <c r="I39" s="3">
        <v>360</v>
      </c>
      <c r="J39" t="s">
        <v>24</v>
      </c>
      <c r="K39" t="s">
        <v>25</v>
      </c>
      <c r="L39" s="3">
        <v>877</v>
      </c>
      <c r="M39" t="s">
        <v>39</v>
      </c>
      <c r="N39" s="2">
        <v>46285.672094907408</v>
      </c>
      <c r="O39" s="3">
        <v>340</v>
      </c>
      <c r="P39" t="s">
        <v>27</v>
      </c>
      <c r="Q39" s="3">
        <v>190</v>
      </c>
      <c r="R39" s="3" t="str">
        <f>IF(OR(G39="12R",G39="12L"),_xlfn.XLOOKUP(C39,DB!$A$2:$A$222,DB!$B$2:$B$222,""),IF(OR(G39="30L",G39="30R"),_xlfn.XLOOKUP(C39,DB!$A$2:$A$222,DB!$C$2:$C$222,""),""))</f>
        <v>UDGUV</v>
      </c>
      <c r="S39" s="3">
        <f t="shared" si="0"/>
        <v>14</v>
      </c>
      <c r="T39" s="3" t="str">
        <f>_xlfn.XLOOKUP(C39,DB!$A$2:$A$222,DB!$D$2:$D$222,"")</f>
        <v>Sector 2</v>
      </c>
    </row>
    <row r="40" spans="1:20" x14ac:dyDescent="0.2">
      <c r="A40" t="s">
        <v>5789</v>
      </c>
      <c r="B40" t="s">
        <v>18</v>
      </c>
      <c r="C40" t="s">
        <v>305</v>
      </c>
      <c r="D40" t="s">
        <v>174</v>
      </c>
      <c r="E40" t="s">
        <v>5790</v>
      </c>
      <c r="F40" s="2">
        <v>46285.633796296293</v>
      </c>
      <c r="G40" t="s">
        <v>22</v>
      </c>
      <c r="H40" t="s">
        <v>5791</v>
      </c>
      <c r="I40" s="3">
        <v>360</v>
      </c>
      <c r="J40" t="s">
        <v>24</v>
      </c>
      <c r="K40" t="s">
        <v>25</v>
      </c>
      <c r="L40" s="3">
        <v>433</v>
      </c>
      <c r="M40" t="s">
        <v>308</v>
      </c>
      <c r="N40" s="2">
        <v>46285.657754629632</v>
      </c>
      <c r="O40" s="3">
        <v>360</v>
      </c>
      <c r="P40" t="s">
        <v>27</v>
      </c>
      <c r="Q40" s="3">
        <v>40</v>
      </c>
      <c r="R40" s="3" t="str">
        <f>IF(OR(G40="12R",G40="12L"),_xlfn.XLOOKUP(C40,DB!$A$2:$A$222,DB!$B$2:$B$222,""),IF(OR(G40="30L",G40="30R"),_xlfn.XLOOKUP(C40,DB!$A$2:$A$222,DB!$C$2:$C$222,""),""))</f>
        <v>ENEBA</v>
      </c>
      <c r="S40" s="3">
        <f t="shared" si="0"/>
        <v>15</v>
      </c>
      <c r="T40" s="3" t="str">
        <f>_xlfn.XLOOKUP(C40,DB!$A$2:$A$222,DB!$D$2:$D$222,"")</f>
        <v>Sector 3</v>
      </c>
    </row>
    <row r="41" spans="1:20" x14ac:dyDescent="0.2">
      <c r="A41" t="s">
        <v>218</v>
      </c>
      <c r="B41" t="s">
        <v>18</v>
      </c>
      <c r="C41" t="s">
        <v>48</v>
      </c>
      <c r="D41" t="s">
        <v>20</v>
      </c>
      <c r="E41" t="s">
        <v>269</v>
      </c>
      <c r="F41" s="2">
        <v>46285.642048611109</v>
      </c>
      <c r="G41" t="s">
        <v>22</v>
      </c>
      <c r="H41" t="s">
        <v>5792</v>
      </c>
      <c r="I41" s="3">
        <v>360</v>
      </c>
      <c r="J41" t="s">
        <v>24</v>
      </c>
      <c r="K41" t="s">
        <v>25</v>
      </c>
      <c r="L41" s="3">
        <v>851</v>
      </c>
      <c r="M41" t="s">
        <v>52</v>
      </c>
      <c r="N41" s="2">
        <v>46285.687974537039</v>
      </c>
      <c r="O41" s="3">
        <v>360</v>
      </c>
      <c r="P41" t="s">
        <v>27</v>
      </c>
      <c r="Q41" s="3">
        <v>190</v>
      </c>
      <c r="R41" s="3" t="str">
        <f>IF(OR(G41="12R",G41="12L"),_xlfn.XLOOKUP(C41,DB!$A$2:$A$222,DB!$B$2:$B$222,""),IF(OR(G41="30L",G41="30R"),_xlfn.XLOOKUP(C41,DB!$A$2:$A$222,DB!$C$2:$C$222,""),""))</f>
        <v>UDGUV</v>
      </c>
      <c r="S41" s="3">
        <f t="shared" si="0"/>
        <v>15</v>
      </c>
      <c r="T41" s="3" t="str">
        <f>_xlfn.XLOOKUP(C41,DB!$A$2:$A$222,DB!$D$2:$D$222,"")</f>
        <v>Sector 2</v>
      </c>
    </row>
    <row r="42" spans="1:20" x14ac:dyDescent="0.2">
      <c r="A42" t="s">
        <v>213</v>
      </c>
      <c r="B42" t="s">
        <v>18</v>
      </c>
      <c r="C42" t="s">
        <v>59</v>
      </c>
      <c r="D42" t="s">
        <v>36</v>
      </c>
      <c r="E42" t="s">
        <v>214</v>
      </c>
      <c r="F42" s="2">
        <v>46285.645486111112</v>
      </c>
      <c r="G42" t="s">
        <v>22</v>
      </c>
      <c r="H42" t="s">
        <v>5793</v>
      </c>
      <c r="I42" s="3">
        <v>380</v>
      </c>
      <c r="J42" t="s">
        <v>24</v>
      </c>
      <c r="K42" t="s">
        <v>216</v>
      </c>
      <c r="L42" s="3">
        <v>855</v>
      </c>
      <c r="M42" t="s">
        <v>52</v>
      </c>
      <c r="N42" s="2">
        <v>46285.692141203705</v>
      </c>
      <c r="O42" s="3">
        <v>380</v>
      </c>
      <c r="P42" t="s">
        <v>27</v>
      </c>
      <c r="Q42" s="3">
        <v>190</v>
      </c>
      <c r="R42" s="3" t="str">
        <f>IF(OR(G42="12R",G42="12L"),_xlfn.XLOOKUP(C42,DB!$A$2:$A$222,DB!$B$2:$B$222,""),IF(OR(G42="30L",G42="30R"),_xlfn.XLOOKUP(C42,DB!$A$2:$A$222,DB!$C$2:$C$222,""),""))</f>
        <v>UDGUV</v>
      </c>
      <c r="S42" s="3">
        <f t="shared" si="0"/>
        <v>15</v>
      </c>
      <c r="T42" s="3" t="str">
        <f>_xlfn.XLOOKUP(C42,DB!$A$2:$A$222,DB!$D$2:$D$222,"")</f>
        <v>Sector 2</v>
      </c>
    </row>
    <row r="43" spans="1:20" x14ac:dyDescent="0.2">
      <c r="A43" t="s">
        <v>219</v>
      </c>
      <c r="B43" t="s">
        <v>18</v>
      </c>
      <c r="C43" t="s">
        <v>35</v>
      </c>
      <c r="D43" t="s">
        <v>20</v>
      </c>
      <c r="E43" t="s">
        <v>993</v>
      </c>
      <c r="F43" s="2">
        <v>46285.650381944448</v>
      </c>
      <c r="G43" t="s">
        <v>22</v>
      </c>
      <c r="H43" t="s">
        <v>5794</v>
      </c>
      <c r="I43" s="3">
        <v>340</v>
      </c>
      <c r="J43" t="s">
        <v>24</v>
      </c>
      <c r="K43" t="s">
        <v>25</v>
      </c>
      <c r="L43" s="3">
        <v>860</v>
      </c>
      <c r="M43" t="s">
        <v>39</v>
      </c>
      <c r="N43" s="2">
        <v>46285.696805555555</v>
      </c>
      <c r="O43" s="3">
        <v>340</v>
      </c>
      <c r="P43" t="s">
        <v>27</v>
      </c>
      <c r="Q43" s="3">
        <v>190</v>
      </c>
      <c r="R43" s="3" t="str">
        <f>IF(OR(G43="12R",G43="12L"),_xlfn.XLOOKUP(C43,DB!$A$2:$A$222,DB!$B$2:$B$222,""),IF(OR(G43="30L",G43="30R"),_xlfn.XLOOKUP(C43,DB!$A$2:$A$222,DB!$C$2:$C$222,""),""))</f>
        <v>UDGUV</v>
      </c>
      <c r="S43" s="3">
        <f t="shared" si="0"/>
        <v>15</v>
      </c>
      <c r="T43" s="3" t="str">
        <f>_xlfn.XLOOKUP(C43,DB!$A$2:$A$222,DB!$D$2:$D$222,"")</f>
        <v>Sector 2</v>
      </c>
    </row>
    <row r="44" spans="1:20" x14ac:dyDescent="0.2">
      <c r="A44" t="s">
        <v>234</v>
      </c>
      <c r="B44" t="s">
        <v>18</v>
      </c>
      <c r="C44" t="s">
        <v>136</v>
      </c>
      <c r="D44" t="s">
        <v>174</v>
      </c>
      <c r="E44" t="s">
        <v>5795</v>
      </c>
      <c r="F44" s="2">
        <v>46285.651817129627</v>
      </c>
      <c r="G44" t="s">
        <v>22</v>
      </c>
      <c r="H44" t="s">
        <v>5796</v>
      </c>
      <c r="I44" s="3">
        <v>380</v>
      </c>
      <c r="J44" t="s">
        <v>24</v>
      </c>
      <c r="K44" t="s">
        <v>25</v>
      </c>
      <c r="L44" s="3">
        <v>856</v>
      </c>
      <c r="M44" t="s">
        <v>52</v>
      </c>
      <c r="N44" s="2">
        <v>46285.698437500003</v>
      </c>
      <c r="O44" s="3">
        <v>380</v>
      </c>
      <c r="P44" t="s">
        <v>27</v>
      </c>
      <c r="Q44" s="3">
        <v>190</v>
      </c>
      <c r="R44" s="3" t="str">
        <f>IF(OR(G44="12R",G44="12L"),_xlfn.XLOOKUP(C44,DB!$A$2:$A$222,DB!$B$2:$B$222,""),IF(OR(G44="30L",G44="30R"),_xlfn.XLOOKUP(C44,DB!$A$2:$A$222,DB!$C$2:$C$222,""),""))</f>
        <v>UDGUV</v>
      </c>
      <c r="S44" s="3">
        <f t="shared" si="0"/>
        <v>15</v>
      </c>
      <c r="T44" s="3" t="str">
        <f>_xlfn.XLOOKUP(C44,DB!$A$2:$A$222,DB!$D$2:$D$222,"")</f>
        <v>Sector 2</v>
      </c>
    </row>
    <row r="45" spans="1:20" x14ac:dyDescent="0.2">
      <c r="A45" t="s">
        <v>225</v>
      </c>
      <c r="B45" t="s">
        <v>18</v>
      </c>
      <c r="C45" t="s">
        <v>136</v>
      </c>
      <c r="D45" t="s">
        <v>36</v>
      </c>
      <c r="E45" t="s">
        <v>991</v>
      </c>
      <c r="F45" s="2">
        <v>46285.653379629628</v>
      </c>
      <c r="G45" t="s">
        <v>22</v>
      </c>
      <c r="H45" t="s">
        <v>5797</v>
      </c>
      <c r="I45" s="3">
        <v>360</v>
      </c>
      <c r="J45" t="s">
        <v>24</v>
      </c>
      <c r="K45" t="s">
        <v>25</v>
      </c>
      <c r="L45" s="3">
        <v>859</v>
      </c>
      <c r="M45" t="s">
        <v>52</v>
      </c>
      <c r="N45" s="2">
        <v>46285.698900462965</v>
      </c>
      <c r="O45" s="3">
        <v>360</v>
      </c>
      <c r="P45" t="s">
        <v>27</v>
      </c>
      <c r="Q45" s="3">
        <v>190</v>
      </c>
      <c r="R45" s="3" t="str">
        <f>IF(OR(G45="12R",G45="12L"),_xlfn.XLOOKUP(C45,DB!$A$2:$A$222,DB!$B$2:$B$222,""),IF(OR(G45="30L",G45="30R"),_xlfn.XLOOKUP(C45,DB!$A$2:$A$222,DB!$C$2:$C$222,""),""))</f>
        <v>UDGUV</v>
      </c>
      <c r="S45" s="3">
        <f t="shared" si="0"/>
        <v>15</v>
      </c>
      <c r="T45" s="3" t="str">
        <f>_xlfn.XLOOKUP(C45,DB!$A$2:$A$222,DB!$D$2:$D$222,"")</f>
        <v>Sector 2</v>
      </c>
    </row>
    <row r="46" spans="1:20" x14ac:dyDescent="0.2">
      <c r="A46" t="s">
        <v>1033</v>
      </c>
      <c r="B46" t="s">
        <v>18</v>
      </c>
      <c r="C46" t="s">
        <v>59</v>
      </c>
      <c r="D46" t="s">
        <v>36</v>
      </c>
      <c r="E46" t="s">
        <v>1669</v>
      </c>
      <c r="F46" s="2">
        <v>46285.654756944445</v>
      </c>
      <c r="G46" t="s">
        <v>22</v>
      </c>
      <c r="H46" t="s">
        <v>1431</v>
      </c>
      <c r="I46" s="3">
        <v>360</v>
      </c>
      <c r="J46" t="s">
        <v>24</v>
      </c>
      <c r="K46" t="s">
        <v>25</v>
      </c>
      <c r="L46" s="3">
        <v>859</v>
      </c>
      <c r="M46" t="s">
        <v>52</v>
      </c>
      <c r="N46" s="2">
        <v>46285.70140046296</v>
      </c>
      <c r="O46" s="3">
        <v>360</v>
      </c>
      <c r="P46" t="s">
        <v>27</v>
      </c>
      <c r="Q46" s="3">
        <v>190</v>
      </c>
      <c r="R46" s="3" t="str">
        <f>IF(OR(G46="12R",G46="12L"),_xlfn.XLOOKUP(C46,DB!$A$2:$A$222,DB!$B$2:$B$222,""),IF(OR(G46="30L",G46="30R"),_xlfn.XLOOKUP(C46,DB!$A$2:$A$222,DB!$C$2:$C$222,""),""))</f>
        <v>UDGUV</v>
      </c>
      <c r="S46" s="3">
        <f t="shared" si="0"/>
        <v>15</v>
      </c>
      <c r="T46" s="3" t="str">
        <f>_xlfn.XLOOKUP(C46,DB!$A$2:$A$222,DB!$D$2:$D$222,"")</f>
        <v>Sector 2</v>
      </c>
    </row>
    <row r="47" spans="1:20" x14ac:dyDescent="0.2">
      <c r="A47" t="s">
        <v>222</v>
      </c>
      <c r="B47" t="s">
        <v>18</v>
      </c>
      <c r="C47" t="s">
        <v>19</v>
      </c>
      <c r="D47" t="s">
        <v>65</v>
      </c>
      <c r="E47" t="s">
        <v>494</v>
      </c>
      <c r="F47" s="2">
        <v>46285.658495370371</v>
      </c>
      <c r="G47" t="s">
        <v>22</v>
      </c>
      <c r="H47" t="s">
        <v>5798</v>
      </c>
      <c r="I47" s="3">
        <v>380</v>
      </c>
      <c r="J47" t="s">
        <v>24</v>
      </c>
      <c r="K47" t="s">
        <v>25</v>
      </c>
      <c r="L47" s="3">
        <v>866</v>
      </c>
      <c r="M47" t="s">
        <v>5799</v>
      </c>
      <c r="N47" s="2">
        <v>46285.705474537041</v>
      </c>
      <c r="O47" s="3">
        <v>380</v>
      </c>
      <c r="P47" t="s">
        <v>27</v>
      </c>
      <c r="Q47" s="3">
        <v>190</v>
      </c>
      <c r="R47" s="3" t="str">
        <f>IF(OR(G47="12R",G47="12L"),_xlfn.XLOOKUP(C47,DB!$A$2:$A$222,DB!$B$2:$B$222,""),IF(OR(G47="30L",G47="30R"),_xlfn.XLOOKUP(C47,DB!$A$2:$A$222,DB!$C$2:$C$222,""),""))</f>
        <v>UDGUV</v>
      </c>
      <c r="S47" s="3">
        <f t="shared" si="0"/>
        <v>15</v>
      </c>
      <c r="T47" s="3" t="str">
        <f>_xlfn.XLOOKUP(C47,DB!$A$2:$A$222,DB!$D$2:$D$222,"")</f>
        <v>Sector 2</v>
      </c>
    </row>
    <row r="48" spans="1:20" x14ac:dyDescent="0.2">
      <c r="A48" t="s">
        <v>228</v>
      </c>
      <c r="B48" t="s">
        <v>18</v>
      </c>
      <c r="C48" t="s">
        <v>48</v>
      </c>
      <c r="D48" t="s">
        <v>20</v>
      </c>
      <c r="E48" t="s">
        <v>998</v>
      </c>
      <c r="F48" s="2">
        <v>46285.668113425927</v>
      </c>
      <c r="G48" t="s">
        <v>22</v>
      </c>
      <c r="H48" t="s">
        <v>5800</v>
      </c>
      <c r="I48" s="3">
        <v>360</v>
      </c>
      <c r="J48" t="s">
        <v>24</v>
      </c>
      <c r="K48" t="s">
        <v>25</v>
      </c>
      <c r="L48" s="3">
        <v>861</v>
      </c>
      <c r="M48" t="s">
        <v>1004</v>
      </c>
      <c r="N48" s="2">
        <v>46285.715266203704</v>
      </c>
      <c r="O48" s="3">
        <v>360</v>
      </c>
      <c r="P48" t="s">
        <v>27</v>
      </c>
      <c r="Q48" s="3">
        <v>190</v>
      </c>
      <c r="R48" s="3" t="str">
        <f>IF(OR(G48="12R",G48="12L"),_xlfn.XLOOKUP(C48,DB!$A$2:$A$222,DB!$B$2:$B$222,""),IF(OR(G48="30L",G48="30R"),_xlfn.XLOOKUP(C48,DB!$A$2:$A$222,DB!$C$2:$C$222,""),""))</f>
        <v>UDGUV</v>
      </c>
      <c r="S48" s="3">
        <f t="shared" si="0"/>
        <v>16</v>
      </c>
      <c r="T48" s="3" t="str">
        <f>_xlfn.XLOOKUP(C48,DB!$A$2:$A$222,DB!$D$2:$D$222,"")</f>
        <v>Sector 2</v>
      </c>
    </row>
    <row r="49" spans="1:20" x14ac:dyDescent="0.2">
      <c r="A49" t="s">
        <v>718</v>
      </c>
      <c r="B49" t="s">
        <v>18</v>
      </c>
      <c r="C49" t="s">
        <v>29</v>
      </c>
      <c r="D49" t="s">
        <v>30</v>
      </c>
      <c r="E49" t="s">
        <v>5559</v>
      </c>
      <c r="F49" s="2">
        <v>46285.669398148151</v>
      </c>
      <c r="G49" t="s">
        <v>22</v>
      </c>
      <c r="H49" t="s">
        <v>5801</v>
      </c>
      <c r="I49" s="3">
        <v>350</v>
      </c>
      <c r="J49" t="s">
        <v>24</v>
      </c>
      <c r="K49" t="s">
        <v>25</v>
      </c>
      <c r="L49" s="3">
        <v>360</v>
      </c>
      <c r="M49" t="s">
        <v>33</v>
      </c>
      <c r="N49" s="2">
        <v>46285.689699074072</v>
      </c>
      <c r="O49" s="3">
        <v>350</v>
      </c>
      <c r="P49" t="s">
        <v>27</v>
      </c>
      <c r="Q49" s="3">
        <v>40</v>
      </c>
      <c r="R49" s="3" t="str">
        <f>IF(OR(G49="12R",G49="12L"),_xlfn.XLOOKUP(C49,DB!$A$2:$A$222,DB!$B$2:$B$222,""),IF(OR(G49="30L",G49="30R"),_xlfn.XLOOKUP(C49,DB!$A$2:$A$222,DB!$C$2:$C$222,""),""))</f>
        <v>OMSUK</v>
      </c>
      <c r="S49" s="3">
        <f t="shared" si="0"/>
        <v>16</v>
      </c>
      <c r="T49" s="3" t="str">
        <f>_xlfn.XLOOKUP(C49,DB!$A$2:$A$222,DB!$D$2:$D$222,"")</f>
        <v>Sector 3</v>
      </c>
    </row>
    <row r="50" spans="1:20" x14ac:dyDescent="0.2">
      <c r="A50" t="s">
        <v>5802</v>
      </c>
      <c r="B50" t="s">
        <v>18</v>
      </c>
      <c r="C50" t="s">
        <v>322</v>
      </c>
      <c r="D50" t="s">
        <v>1307</v>
      </c>
      <c r="E50" t="s">
        <v>5803</v>
      </c>
      <c r="F50" s="2">
        <v>46285.670127314814</v>
      </c>
      <c r="G50" t="s">
        <v>22</v>
      </c>
      <c r="H50" t="s">
        <v>5804</v>
      </c>
      <c r="I50" s="3">
        <v>400</v>
      </c>
      <c r="J50" t="s">
        <v>24</v>
      </c>
      <c r="K50" t="s">
        <v>62</v>
      </c>
      <c r="L50" s="3">
        <v>872</v>
      </c>
      <c r="M50" t="s">
        <v>39</v>
      </c>
      <c r="N50" s="2">
        <v>46285.721018518518</v>
      </c>
      <c r="O50" s="3">
        <v>400</v>
      </c>
      <c r="P50" t="s">
        <v>27</v>
      </c>
      <c r="Q50" s="3">
        <v>30</v>
      </c>
      <c r="R50" s="3" t="str">
        <f>IF(OR(G50="12R",G50="12L"),_xlfn.XLOOKUP(C50,DB!$A$2:$A$222,DB!$B$2:$B$222,""),IF(OR(G50="30L",G50="30R"),_xlfn.XLOOKUP(C50,DB!$A$2:$A$222,DB!$C$2:$C$222,""),""))</f>
        <v>UDGUV</v>
      </c>
      <c r="S50" s="3">
        <f t="shared" si="0"/>
        <v>16</v>
      </c>
      <c r="T50" s="3" t="str">
        <f>_xlfn.XLOOKUP(C50,DB!$A$2:$A$222,DB!$D$2:$D$222,"")</f>
        <v>Sector 2</v>
      </c>
    </row>
    <row r="51" spans="1:20" x14ac:dyDescent="0.2">
      <c r="A51" t="s">
        <v>1064</v>
      </c>
      <c r="B51" t="s">
        <v>18</v>
      </c>
      <c r="C51" t="s">
        <v>173</v>
      </c>
      <c r="D51" t="s">
        <v>174</v>
      </c>
      <c r="E51" t="s">
        <v>5805</v>
      </c>
      <c r="F51" s="2">
        <v>46285.671273148146</v>
      </c>
      <c r="G51" t="s">
        <v>22</v>
      </c>
      <c r="H51" t="s">
        <v>5806</v>
      </c>
      <c r="I51" s="3">
        <v>360</v>
      </c>
      <c r="J51" t="s">
        <v>24</v>
      </c>
      <c r="K51" t="s">
        <v>25</v>
      </c>
      <c r="L51" s="3">
        <v>578</v>
      </c>
      <c r="M51" t="s">
        <v>177</v>
      </c>
      <c r="N51" s="2">
        <v>46285.702581018515</v>
      </c>
      <c r="O51" s="3">
        <v>360</v>
      </c>
      <c r="P51" t="s">
        <v>27</v>
      </c>
      <c r="Q51" s="3">
        <v>40</v>
      </c>
      <c r="R51" s="3" t="str">
        <f>IF(OR(G51="12R",G51="12L"),_xlfn.XLOOKUP(C51,DB!$A$2:$A$222,DB!$B$2:$B$222,""),IF(OR(G51="30L",G51="30R"),_xlfn.XLOOKUP(C51,DB!$A$2:$A$222,DB!$C$2:$C$222,""),""))</f>
        <v>ENEBA</v>
      </c>
      <c r="S51" s="3">
        <f t="shared" si="0"/>
        <v>16</v>
      </c>
      <c r="T51" s="3" t="str">
        <f>_xlfn.XLOOKUP(C51,DB!$A$2:$A$222,DB!$D$2:$D$222,"")</f>
        <v>Sector 3</v>
      </c>
    </row>
    <row r="52" spans="1:20" x14ac:dyDescent="0.2">
      <c r="A52" t="s">
        <v>231</v>
      </c>
      <c r="B52" t="s">
        <v>18</v>
      </c>
      <c r="C52" t="s">
        <v>35</v>
      </c>
      <c r="D52" t="s">
        <v>36</v>
      </c>
      <c r="E52" t="s">
        <v>1314</v>
      </c>
      <c r="F52" s="2">
        <v>46285.672349537039</v>
      </c>
      <c r="G52" t="s">
        <v>22</v>
      </c>
      <c r="H52" t="s">
        <v>5807</v>
      </c>
      <c r="I52" s="3">
        <v>360</v>
      </c>
      <c r="J52" t="s">
        <v>24</v>
      </c>
      <c r="K52" t="s">
        <v>25</v>
      </c>
      <c r="L52" s="3">
        <v>877</v>
      </c>
      <c r="M52" t="s">
        <v>39</v>
      </c>
      <c r="N52" s="2">
        <v>46285.720069444447</v>
      </c>
      <c r="O52" s="3">
        <v>350</v>
      </c>
      <c r="P52" t="s">
        <v>27</v>
      </c>
      <c r="Q52" s="3">
        <v>190</v>
      </c>
      <c r="R52" s="3" t="str">
        <f>IF(OR(G52="12R",G52="12L"),_xlfn.XLOOKUP(C52,DB!$A$2:$A$222,DB!$B$2:$B$222,""),IF(OR(G52="30L",G52="30R"),_xlfn.XLOOKUP(C52,DB!$A$2:$A$222,DB!$C$2:$C$222,""),""))</f>
        <v>UDGUV</v>
      </c>
      <c r="S52" s="3">
        <f t="shared" si="0"/>
        <v>16</v>
      </c>
      <c r="T52" s="3" t="str">
        <f>_xlfn.XLOOKUP(C52,DB!$A$2:$A$222,DB!$D$2:$D$222,"")</f>
        <v>Sector 2</v>
      </c>
    </row>
    <row r="53" spans="1:20" x14ac:dyDescent="0.2">
      <c r="A53" t="s">
        <v>720</v>
      </c>
      <c r="B53" t="s">
        <v>18</v>
      </c>
      <c r="C53" t="s">
        <v>136</v>
      </c>
      <c r="D53" t="s">
        <v>36</v>
      </c>
      <c r="E53" t="s">
        <v>125</v>
      </c>
      <c r="F53" s="2">
        <v>46285.675173611111</v>
      </c>
      <c r="G53" t="s">
        <v>22</v>
      </c>
      <c r="H53" t="s">
        <v>5808</v>
      </c>
      <c r="I53" s="3">
        <v>380</v>
      </c>
      <c r="J53" t="s">
        <v>24</v>
      </c>
      <c r="K53" t="s">
        <v>216</v>
      </c>
      <c r="L53" s="3">
        <v>858</v>
      </c>
      <c r="M53" t="s">
        <v>52</v>
      </c>
      <c r="N53" s="2">
        <v>46285.721898148149</v>
      </c>
      <c r="O53" s="3">
        <v>380</v>
      </c>
      <c r="P53" t="s">
        <v>27</v>
      </c>
      <c r="Q53" s="3">
        <v>190</v>
      </c>
      <c r="R53" s="3" t="str">
        <f>IF(OR(G53="12R",G53="12L"),_xlfn.XLOOKUP(C53,DB!$A$2:$A$222,DB!$B$2:$B$222,""),IF(OR(G53="30L",G53="30R"),_xlfn.XLOOKUP(C53,DB!$A$2:$A$222,DB!$C$2:$C$222,""),""))</f>
        <v>UDGUV</v>
      </c>
      <c r="S53" s="3">
        <f t="shared" si="0"/>
        <v>16</v>
      </c>
      <c r="T53" s="3" t="str">
        <f>_xlfn.XLOOKUP(C53,DB!$A$2:$A$222,DB!$D$2:$D$222,"")</f>
        <v>Sector 2</v>
      </c>
    </row>
    <row r="54" spans="1:20" x14ac:dyDescent="0.2">
      <c r="A54" t="s">
        <v>1073</v>
      </c>
      <c r="B54" t="s">
        <v>18</v>
      </c>
      <c r="C54" t="s">
        <v>467</v>
      </c>
      <c r="D54" t="s">
        <v>65</v>
      </c>
      <c r="E54" t="s">
        <v>2117</v>
      </c>
      <c r="F54" s="2">
        <v>46285.678113425929</v>
      </c>
      <c r="G54" t="s">
        <v>22</v>
      </c>
      <c r="H54" t="s">
        <v>3359</v>
      </c>
      <c r="I54" s="3">
        <v>380</v>
      </c>
      <c r="J54" t="s">
        <v>24</v>
      </c>
      <c r="K54" t="s">
        <v>25</v>
      </c>
      <c r="L54" s="3">
        <v>870</v>
      </c>
      <c r="M54" t="s">
        <v>267</v>
      </c>
      <c r="N54" s="2">
        <v>46285.725902777776</v>
      </c>
      <c r="O54" s="3">
        <v>380</v>
      </c>
      <c r="P54" t="s">
        <v>27</v>
      </c>
      <c r="Q54" s="3">
        <v>190</v>
      </c>
      <c r="R54" s="3" t="str">
        <f>IF(OR(G54="12R",G54="12L"),_xlfn.XLOOKUP(C54,DB!$A$2:$A$222,DB!$B$2:$B$222,""),IF(OR(G54="30L",G54="30R"),_xlfn.XLOOKUP(C54,DB!$A$2:$A$222,DB!$C$2:$C$222,""),""))</f>
        <v>UDGUV</v>
      </c>
      <c r="S54" s="3">
        <f t="shared" si="0"/>
        <v>16</v>
      </c>
      <c r="T54" s="3" t="str">
        <f>_xlfn.XLOOKUP(C54,DB!$A$2:$A$222,DB!$D$2:$D$222,"")</f>
        <v>Sector 2</v>
      </c>
    </row>
    <row r="55" spans="1:20" x14ac:dyDescent="0.2">
      <c r="A55" t="s">
        <v>257</v>
      </c>
      <c r="B55" t="s">
        <v>18</v>
      </c>
      <c r="C55" t="s">
        <v>29</v>
      </c>
      <c r="D55" t="s">
        <v>73</v>
      </c>
      <c r="E55" t="s">
        <v>748</v>
      </c>
      <c r="F55" s="2">
        <v>46285.680462962962</v>
      </c>
      <c r="G55" t="s">
        <v>22</v>
      </c>
      <c r="H55" t="s">
        <v>5809</v>
      </c>
      <c r="I55" s="3">
        <v>340</v>
      </c>
      <c r="J55" t="s">
        <v>24</v>
      </c>
      <c r="K55" t="s">
        <v>25</v>
      </c>
      <c r="L55" s="3">
        <v>384</v>
      </c>
      <c r="M55" t="s">
        <v>444</v>
      </c>
      <c r="N55" s="2">
        <v>46285.703310185185</v>
      </c>
      <c r="O55" s="3">
        <v>340</v>
      </c>
      <c r="P55" t="s">
        <v>27</v>
      </c>
      <c r="Q55" s="3">
        <v>40</v>
      </c>
      <c r="R55" s="3" t="str">
        <f>IF(OR(G55="12R",G55="12L"),_xlfn.XLOOKUP(C55,DB!$A$2:$A$222,DB!$B$2:$B$222,""),IF(OR(G55="30L",G55="30R"),_xlfn.XLOOKUP(C55,DB!$A$2:$A$222,DB!$C$2:$C$222,""),""))</f>
        <v>OMSUK</v>
      </c>
      <c r="S55" s="3">
        <f t="shared" si="0"/>
        <v>16</v>
      </c>
      <c r="T55" s="3" t="str">
        <f>_xlfn.XLOOKUP(C55,DB!$A$2:$A$222,DB!$D$2:$D$222,"")</f>
        <v>Sector 3</v>
      </c>
    </row>
    <row r="56" spans="1:20" x14ac:dyDescent="0.2">
      <c r="A56" t="s">
        <v>260</v>
      </c>
      <c r="B56" t="s">
        <v>18</v>
      </c>
      <c r="C56" t="s">
        <v>261</v>
      </c>
      <c r="D56" t="s">
        <v>49</v>
      </c>
      <c r="E56" t="s">
        <v>4650</v>
      </c>
      <c r="F56" s="2">
        <v>46285.681898148148</v>
      </c>
      <c r="G56" t="s">
        <v>22</v>
      </c>
      <c r="H56" t="s">
        <v>5810</v>
      </c>
      <c r="I56" s="3">
        <v>330</v>
      </c>
      <c r="J56" t="s">
        <v>24</v>
      </c>
      <c r="K56" t="s">
        <v>25</v>
      </c>
      <c r="L56" s="3">
        <v>359</v>
      </c>
      <c r="M56" t="s">
        <v>33</v>
      </c>
      <c r="N56" s="2">
        <v>46285.702581018515</v>
      </c>
      <c r="O56" s="3">
        <v>330</v>
      </c>
      <c r="P56" t="s">
        <v>27</v>
      </c>
      <c r="Q56" s="3">
        <v>40</v>
      </c>
      <c r="R56" s="3" t="str">
        <f>IF(OR(G56="12R",G56="12L"),_xlfn.XLOOKUP(C56,DB!$A$2:$A$222,DB!$B$2:$B$222,""),IF(OR(G56="30L",G56="30R"),_xlfn.XLOOKUP(C56,DB!$A$2:$A$222,DB!$C$2:$C$222,""),""))</f>
        <v>OMSUK</v>
      </c>
      <c r="S56" s="3">
        <f t="shared" si="0"/>
        <v>16</v>
      </c>
      <c r="T56" s="3" t="str">
        <f>_xlfn.XLOOKUP(C56,DB!$A$2:$A$222,DB!$D$2:$D$222,"")</f>
        <v>Sector 3</v>
      </c>
    </row>
    <row r="57" spans="1:20" x14ac:dyDescent="0.2">
      <c r="A57" t="s">
        <v>252</v>
      </c>
      <c r="B57" t="s">
        <v>18</v>
      </c>
      <c r="C57" t="s">
        <v>253</v>
      </c>
      <c r="D57" t="s">
        <v>65</v>
      </c>
      <c r="E57" t="s">
        <v>2972</v>
      </c>
      <c r="F57" s="2">
        <v>46285.686400462961</v>
      </c>
      <c r="G57" t="s">
        <v>22</v>
      </c>
      <c r="H57" t="s">
        <v>5811</v>
      </c>
      <c r="I57" s="3">
        <v>380</v>
      </c>
      <c r="J57" t="s">
        <v>24</v>
      </c>
      <c r="K57" t="s">
        <v>25</v>
      </c>
      <c r="L57" s="3">
        <v>328</v>
      </c>
      <c r="M57" t="s">
        <v>256</v>
      </c>
      <c r="N57" s="2">
        <v>46285.705717592595</v>
      </c>
      <c r="O57" s="3">
        <v>380</v>
      </c>
      <c r="P57" t="s">
        <v>27</v>
      </c>
      <c r="Q57" s="3">
        <v>190</v>
      </c>
      <c r="R57" s="3" t="str">
        <f>IF(OR(G57="12R",G57="12L"),_xlfn.XLOOKUP(C57,DB!$A$2:$A$222,DB!$B$2:$B$222,""),IF(OR(G57="30L",G57="30R"),_xlfn.XLOOKUP(C57,DB!$A$2:$A$222,DB!$C$2:$C$222,""),""))</f>
        <v>CZM</v>
      </c>
      <c r="S57" s="3">
        <f t="shared" si="0"/>
        <v>16</v>
      </c>
      <c r="T57" s="3" t="str">
        <f>_xlfn.XLOOKUP(C57,DB!$A$2:$A$222,DB!$D$2:$D$222,"")</f>
        <v>Sector 7</v>
      </c>
    </row>
    <row r="58" spans="1:20" x14ac:dyDescent="0.2">
      <c r="A58" t="s">
        <v>245</v>
      </c>
      <c r="B58" t="s">
        <v>18</v>
      </c>
      <c r="C58" t="s">
        <v>154</v>
      </c>
      <c r="D58" t="s">
        <v>174</v>
      </c>
      <c r="E58" t="s">
        <v>5812</v>
      </c>
      <c r="F58" s="2">
        <v>46285.687951388885</v>
      </c>
      <c r="G58" t="s">
        <v>22</v>
      </c>
      <c r="H58" t="s">
        <v>5813</v>
      </c>
      <c r="I58" s="3">
        <v>350</v>
      </c>
      <c r="J58" t="s">
        <v>24</v>
      </c>
      <c r="K58" t="s">
        <v>25</v>
      </c>
      <c r="L58" s="3">
        <v>153</v>
      </c>
      <c r="M58" t="s">
        <v>158</v>
      </c>
      <c r="N58" s="2">
        <v>46285.698009259257</v>
      </c>
      <c r="O58" s="3">
        <v>298</v>
      </c>
      <c r="P58" t="s">
        <v>27</v>
      </c>
      <c r="Q58" s="3">
        <v>190</v>
      </c>
      <c r="R58" s="3" t="str">
        <f>IF(OR(G58="12R",G58="12L"),_xlfn.XLOOKUP(C58,DB!$A$2:$A$222,DB!$B$2:$B$222,""),IF(OR(G58="30L",G58="30R"),_xlfn.XLOOKUP(C58,DB!$A$2:$A$222,DB!$C$2:$C$222,""),""))</f>
        <v>TAKUX</v>
      </c>
      <c r="S58" s="3">
        <f t="shared" si="0"/>
        <v>16</v>
      </c>
      <c r="T58" s="3" t="str">
        <f>_xlfn.XLOOKUP(C58,DB!$A$2:$A$222,DB!$D$2:$D$222,"")</f>
        <v>Sector 7</v>
      </c>
    </row>
    <row r="59" spans="1:20" x14ac:dyDescent="0.2">
      <c r="A59" t="s">
        <v>743</v>
      </c>
      <c r="B59" t="s">
        <v>18</v>
      </c>
      <c r="C59" t="s">
        <v>35</v>
      </c>
      <c r="D59" t="s">
        <v>20</v>
      </c>
      <c r="E59" t="s">
        <v>2811</v>
      </c>
      <c r="F59" s="2">
        <v>46285.68953703704</v>
      </c>
      <c r="G59" t="s">
        <v>22</v>
      </c>
      <c r="H59" t="s">
        <v>5814</v>
      </c>
      <c r="I59" s="3">
        <v>360</v>
      </c>
      <c r="J59" t="s">
        <v>24</v>
      </c>
      <c r="K59" t="s">
        <v>216</v>
      </c>
      <c r="L59" s="3">
        <v>870</v>
      </c>
      <c r="M59" t="s">
        <v>39</v>
      </c>
      <c r="N59" s="2">
        <v>46285.736562500002</v>
      </c>
      <c r="O59" s="3">
        <v>360</v>
      </c>
      <c r="P59" t="s">
        <v>27</v>
      </c>
      <c r="Q59" s="3">
        <v>190</v>
      </c>
      <c r="R59" s="3" t="str">
        <f>IF(OR(G59="12R",G59="12L"),_xlfn.XLOOKUP(C59,DB!$A$2:$A$222,DB!$B$2:$B$222,""),IF(OR(G59="30L",G59="30R"),_xlfn.XLOOKUP(C59,DB!$A$2:$A$222,DB!$C$2:$C$222,""),""))</f>
        <v>UDGUV</v>
      </c>
      <c r="S59" s="3">
        <f t="shared" si="0"/>
        <v>16</v>
      </c>
      <c r="T59" s="3" t="str">
        <f>_xlfn.XLOOKUP(C59,DB!$A$2:$A$222,DB!$D$2:$D$222,"")</f>
        <v>Sector 2</v>
      </c>
    </row>
    <row r="60" spans="1:20" x14ac:dyDescent="0.2">
      <c r="A60" t="s">
        <v>1078</v>
      </c>
      <c r="B60" t="s">
        <v>18</v>
      </c>
      <c r="C60" t="s">
        <v>396</v>
      </c>
      <c r="D60" t="s">
        <v>174</v>
      </c>
      <c r="E60" t="s">
        <v>3928</v>
      </c>
      <c r="F60" s="2">
        <v>46285.692997685182</v>
      </c>
      <c r="G60" t="s">
        <v>22</v>
      </c>
      <c r="H60" t="s">
        <v>5815</v>
      </c>
      <c r="I60" s="3">
        <v>360</v>
      </c>
      <c r="J60" t="s">
        <v>24</v>
      </c>
      <c r="K60" t="s">
        <v>25</v>
      </c>
      <c r="L60" s="3">
        <v>555</v>
      </c>
      <c r="M60" t="s">
        <v>177</v>
      </c>
      <c r="N60" s="2">
        <v>46285.723599537036</v>
      </c>
      <c r="O60" s="3">
        <v>360</v>
      </c>
      <c r="P60" t="s">
        <v>27</v>
      </c>
      <c r="Q60" s="3">
        <v>40</v>
      </c>
      <c r="R60" s="3" t="str">
        <f>IF(OR(G60="12R",G60="12L"),_xlfn.XLOOKUP(C60,DB!$A$2:$A$222,DB!$B$2:$B$222,""),IF(OR(G60="30L",G60="30R"),_xlfn.XLOOKUP(C60,DB!$A$2:$A$222,DB!$C$2:$C$222,""),""))</f>
        <v>UDGUV</v>
      </c>
      <c r="S60" s="3">
        <f t="shared" si="0"/>
        <v>16</v>
      </c>
      <c r="T60" s="3" t="str">
        <f>_xlfn.XLOOKUP(C60,DB!$A$2:$A$222,DB!$D$2:$D$222,"")</f>
        <v>Sector 2</v>
      </c>
    </row>
    <row r="61" spans="1:20" x14ac:dyDescent="0.2">
      <c r="A61" t="s">
        <v>279</v>
      </c>
      <c r="B61" t="s">
        <v>18</v>
      </c>
      <c r="C61" t="s">
        <v>64</v>
      </c>
      <c r="D61" t="s">
        <v>65</v>
      </c>
      <c r="E61" t="s">
        <v>1320</v>
      </c>
      <c r="F61" s="2">
        <v>46285.694652777776</v>
      </c>
      <c r="G61" t="s">
        <v>22</v>
      </c>
      <c r="H61" t="s">
        <v>281</v>
      </c>
      <c r="I61" s="3">
        <v>390</v>
      </c>
      <c r="J61" t="s">
        <v>24</v>
      </c>
      <c r="K61" t="s">
        <v>25</v>
      </c>
      <c r="L61" s="3">
        <v>219</v>
      </c>
      <c r="M61" t="s">
        <v>68</v>
      </c>
      <c r="N61" s="2">
        <v>46285.708020833335</v>
      </c>
      <c r="O61" s="3">
        <v>389</v>
      </c>
      <c r="P61" t="s">
        <v>27</v>
      </c>
      <c r="Q61" s="3">
        <v>190</v>
      </c>
      <c r="R61" s="3" t="str">
        <f>IF(OR(G61="12R",G61="12L"),_xlfn.XLOOKUP(C61,DB!$A$2:$A$222,DB!$B$2:$B$222,""),IF(OR(G61="30L",G61="30R"),_xlfn.XLOOKUP(C61,DB!$A$2:$A$222,DB!$C$2:$C$222,""),""))</f>
        <v>CZM</v>
      </c>
      <c r="S61" s="3">
        <f t="shared" si="0"/>
        <v>16</v>
      </c>
      <c r="T61" s="3" t="str">
        <f>_xlfn.XLOOKUP(C61,DB!$A$2:$A$222,DB!$D$2:$D$222,"")</f>
        <v>Sector 7</v>
      </c>
    </row>
    <row r="62" spans="1:20" x14ac:dyDescent="0.2">
      <c r="A62" t="s">
        <v>294</v>
      </c>
      <c r="B62" t="s">
        <v>18</v>
      </c>
      <c r="C62" t="s">
        <v>48</v>
      </c>
      <c r="D62" t="s">
        <v>30</v>
      </c>
      <c r="E62" t="s">
        <v>2097</v>
      </c>
      <c r="F62" s="2">
        <v>46285.697488425925</v>
      </c>
      <c r="G62" t="s">
        <v>22</v>
      </c>
      <c r="H62" t="s">
        <v>5816</v>
      </c>
      <c r="I62" s="3">
        <v>360</v>
      </c>
      <c r="J62" t="s">
        <v>24</v>
      </c>
      <c r="K62" t="s">
        <v>25</v>
      </c>
      <c r="L62" s="3">
        <v>859</v>
      </c>
      <c r="M62" t="s">
        <v>52</v>
      </c>
      <c r="N62" s="2">
        <v>46285.744270833333</v>
      </c>
      <c r="O62" s="3">
        <v>360</v>
      </c>
      <c r="P62" t="s">
        <v>27</v>
      </c>
      <c r="Q62" s="3">
        <v>190</v>
      </c>
      <c r="R62" s="3" t="str">
        <f>IF(OR(G62="12R",G62="12L"),_xlfn.XLOOKUP(C62,DB!$A$2:$A$222,DB!$B$2:$B$222,""),IF(OR(G62="30L",G62="30R"),_xlfn.XLOOKUP(C62,DB!$A$2:$A$222,DB!$C$2:$C$222,""),""))</f>
        <v>UDGUV</v>
      </c>
      <c r="S62" s="3">
        <f t="shared" si="0"/>
        <v>16</v>
      </c>
      <c r="T62" s="3" t="str">
        <f>_xlfn.XLOOKUP(C62,DB!$A$2:$A$222,DB!$D$2:$D$222,"")</f>
        <v>Sector 2</v>
      </c>
    </row>
    <row r="63" spans="1:20" x14ac:dyDescent="0.2">
      <c r="A63" t="s">
        <v>291</v>
      </c>
      <c r="B63" t="s">
        <v>18</v>
      </c>
      <c r="C63" t="s">
        <v>204</v>
      </c>
      <c r="D63" t="s">
        <v>73</v>
      </c>
      <c r="E63" t="s">
        <v>258</v>
      </c>
      <c r="F63" s="2">
        <v>46285.699733796297</v>
      </c>
      <c r="G63" t="s">
        <v>22</v>
      </c>
      <c r="H63" t="s">
        <v>5817</v>
      </c>
      <c r="I63" s="3">
        <v>350</v>
      </c>
      <c r="J63" t="s">
        <v>24</v>
      </c>
      <c r="K63" t="s">
        <v>25</v>
      </c>
      <c r="L63" s="3">
        <v>360</v>
      </c>
      <c r="M63" t="s">
        <v>33</v>
      </c>
      <c r="N63" s="2">
        <v>46285.721122685187</v>
      </c>
      <c r="O63" s="3">
        <v>350</v>
      </c>
      <c r="P63" t="s">
        <v>27</v>
      </c>
      <c r="Q63" s="3">
        <v>40</v>
      </c>
      <c r="R63" s="3" t="str">
        <f>IF(OR(G63="12R",G63="12L"),_xlfn.XLOOKUP(C63,DB!$A$2:$A$222,DB!$B$2:$B$222,""),IF(OR(G63="30L",G63="30R"),_xlfn.XLOOKUP(C63,DB!$A$2:$A$222,DB!$C$2:$C$222,""),""))</f>
        <v>OMSUK</v>
      </c>
      <c r="S63" s="3">
        <f t="shared" si="0"/>
        <v>16</v>
      </c>
      <c r="T63" s="3" t="str">
        <f>_xlfn.XLOOKUP(C63,DB!$A$2:$A$222,DB!$D$2:$D$222,"")</f>
        <v>Sector 3</v>
      </c>
    </row>
    <row r="64" spans="1:20" x14ac:dyDescent="0.2">
      <c r="A64" t="s">
        <v>288</v>
      </c>
      <c r="B64" t="s">
        <v>18</v>
      </c>
      <c r="C64" t="s">
        <v>289</v>
      </c>
      <c r="D64" t="s">
        <v>65</v>
      </c>
      <c r="E64" t="s">
        <v>5094</v>
      </c>
      <c r="F64" s="2">
        <v>46285.701215277775</v>
      </c>
      <c r="G64" t="s">
        <v>22</v>
      </c>
      <c r="H64" t="s">
        <v>5818</v>
      </c>
      <c r="I64" s="3">
        <v>380</v>
      </c>
      <c r="J64" t="s">
        <v>24</v>
      </c>
      <c r="K64" t="s">
        <v>25</v>
      </c>
      <c r="L64" s="3">
        <v>843</v>
      </c>
      <c r="M64" t="s">
        <v>289</v>
      </c>
      <c r="N64" s="2">
        <v>46285.754201388889</v>
      </c>
      <c r="O64" s="3">
        <v>15</v>
      </c>
      <c r="P64" t="s">
        <v>27</v>
      </c>
      <c r="Q64" s="3">
        <v>190</v>
      </c>
      <c r="R64" s="3" t="str">
        <f>IF(OR(G64="12R",G64="12L"),_xlfn.XLOOKUP(C64,DB!$A$2:$A$222,DB!$B$2:$B$222,""),IF(OR(G64="30L",G64="30R"),_xlfn.XLOOKUP(C64,DB!$A$2:$A$222,DB!$C$2:$C$222,""),""))</f>
        <v>UDGUV</v>
      </c>
      <c r="S64" s="3">
        <f t="shared" si="0"/>
        <v>16</v>
      </c>
      <c r="T64" s="3" t="str">
        <f>_xlfn.XLOOKUP(C64,DB!$A$2:$A$222,DB!$D$2:$D$222,"")</f>
        <v>Sector 2</v>
      </c>
    </row>
    <row r="65" spans="1:20" x14ac:dyDescent="0.2">
      <c r="A65" t="s">
        <v>285</v>
      </c>
      <c r="B65" t="s">
        <v>18</v>
      </c>
      <c r="C65" t="s">
        <v>154</v>
      </c>
      <c r="D65" t="s">
        <v>30</v>
      </c>
      <c r="E65" t="s">
        <v>246</v>
      </c>
      <c r="F65" s="2">
        <v>46285.709583333337</v>
      </c>
      <c r="G65" t="s">
        <v>22</v>
      </c>
      <c r="H65" t="s">
        <v>1401</v>
      </c>
      <c r="I65" s="3">
        <v>350</v>
      </c>
      <c r="J65" t="s">
        <v>24</v>
      </c>
      <c r="K65" t="s">
        <v>25</v>
      </c>
      <c r="L65" s="3">
        <v>153</v>
      </c>
      <c r="M65" t="s">
        <v>158</v>
      </c>
      <c r="N65" s="2">
        <v>46285.720081018517</v>
      </c>
      <c r="O65" s="3">
        <v>269</v>
      </c>
      <c r="P65" t="s">
        <v>27</v>
      </c>
      <c r="Q65" s="3">
        <v>190</v>
      </c>
      <c r="R65" s="3" t="str">
        <f>IF(OR(G65="12R",G65="12L"),_xlfn.XLOOKUP(C65,DB!$A$2:$A$222,DB!$B$2:$B$222,""),IF(OR(G65="30L",G65="30R"),_xlfn.XLOOKUP(C65,DB!$A$2:$A$222,DB!$C$2:$C$222,""),""))</f>
        <v>TAKUX</v>
      </c>
      <c r="S65" s="3">
        <f t="shared" si="0"/>
        <v>17</v>
      </c>
      <c r="T65" s="3" t="str">
        <f>_xlfn.XLOOKUP(C65,DB!$A$2:$A$222,DB!$D$2:$D$222,"")</f>
        <v>Sector 7</v>
      </c>
    </row>
    <row r="66" spans="1:20" x14ac:dyDescent="0.2">
      <c r="A66" t="s">
        <v>301</v>
      </c>
      <c r="B66" t="s">
        <v>18</v>
      </c>
      <c r="C66" t="s">
        <v>173</v>
      </c>
      <c r="D66" t="s">
        <v>73</v>
      </c>
      <c r="E66" t="s">
        <v>5819</v>
      </c>
      <c r="F66" s="2">
        <v>46285.715115740742</v>
      </c>
      <c r="G66" t="s">
        <v>22</v>
      </c>
      <c r="H66" t="s">
        <v>5820</v>
      </c>
      <c r="I66" s="3">
        <v>340</v>
      </c>
      <c r="J66" t="s">
        <v>24</v>
      </c>
      <c r="K66" t="s">
        <v>25</v>
      </c>
      <c r="L66" s="3">
        <v>539</v>
      </c>
      <c r="M66" t="s">
        <v>177</v>
      </c>
      <c r="N66" s="2">
        <v>46285.744722222225</v>
      </c>
      <c r="O66" s="3">
        <v>340</v>
      </c>
      <c r="P66" t="s">
        <v>27</v>
      </c>
      <c r="Q66" s="3">
        <v>40</v>
      </c>
      <c r="R66" s="3" t="str">
        <f>IF(OR(G66="12R",G66="12L"),_xlfn.XLOOKUP(C66,DB!$A$2:$A$222,DB!$B$2:$B$222,""),IF(OR(G66="30L",G66="30R"),_xlfn.XLOOKUP(C66,DB!$A$2:$A$222,DB!$C$2:$C$222,""),""))</f>
        <v>ENEBA</v>
      </c>
      <c r="S66" s="3">
        <f t="shared" si="0"/>
        <v>17</v>
      </c>
      <c r="T66" s="3" t="str">
        <f>_xlfn.XLOOKUP(C66,DB!$A$2:$A$222,DB!$D$2:$D$222,"")</f>
        <v>Sector 3</v>
      </c>
    </row>
    <row r="67" spans="1:20" x14ac:dyDescent="0.2">
      <c r="A67" t="s">
        <v>2248</v>
      </c>
      <c r="B67" t="s">
        <v>18</v>
      </c>
      <c r="C67" t="s">
        <v>2249</v>
      </c>
      <c r="D67" t="s">
        <v>30</v>
      </c>
      <c r="E67" t="s">
        <v>5821</v>
      </c>
      <c r="F67" s="2">
        <v>46285.716817129629</v>
      </c>
      <c r="G67" t="s">
        <v>22</v>
      </c>
      <c r="H67" t="s">
        <v>5822</v>
      </c>
      <c r="I67" s="3">
        <v>360</v>
      </c>
      <c r="J67" t="s">
        <v>24</v>
      </c>
      <c r="K67" t="s">
        <v>25</v>
      </c>
      <c r="L67" s="3">
        <v>438</v>
      </c>
      <c r="M67" t="s">
        <v>308</v>
      </c>
      <c r="N67" s="2">
        <v>46285.741851851853</v>
      </c>
      <c r="O67" s="3">
        <v>360</v>
      </c>
      <c r="P67" t="s">
        <v>27</v>
      </c>
      <c r="Q67" s="3">
        <v>40</v>
      </c>
      <c r="R67" s="3" t="str">
        <f>IF(OR(G67="12R",G67="12L"),_xlfn.XLOOKUP(C67,DB!$A$2:$A$222,DB!$B$2:$B$222,""),IF(OR(G67="30L",G67="30R"),_xlfn.XLOOKUP(C67,DB!$A$2:$A$222,DB!$C$2:$C$222,""),""))</f>
        <v>OMSUK</v>
      </c>
      <c r="S67" s="3">
        <f t="shared" ref="S67:S130" si="1">HOUR(F67)</f>
        <v>17</v>
      </c>
      <c r="T67" s="3" t="str">
        <f>_xlfn.XLOOKUP(C67,DB!$A$2:$A$222,DB!$D$2:$D$222,"")</f>
        <v>Sector 3</v>
      </c>
    </row>
    <row r="68" spans="1:20" x14ac:dyDescent="0.2">
      <c r="A68" t="s">
        <v>297</v>
      </c>
      <c r="B68" t="s">
        <v>18</v>
      </c>
      <c r="C68" t="s">
        <v>298</v>
      </c>
      <c r="D68" t="s">
        <v>73</v>
      </c>
      <c r="E68" t="s">
        <v>1936</v>
      </c>
      <c r="F68" s="2">
        <v>46285.718159722222</v>
      </c>
      <c r="G68" t="s">
        <v>22</v>
      </c>
      <c r="H68" t="s">
        <v>5823</v>
      </c>
      <c r="I68" s="3">
        <v>350</v>
      </c>
      <c r="J68" t="s">
        <v>24</v>
      </c>
      <c r="K68" t="s">
        <v>25</v>
      </c>
      <c r="L68" s="3">
        <v>359</v>
      </c>
      <c r="M68" t="s">
        <v>33</v>
      </c>
      <c r="N68" s="2">
        <v>46285.738298611112</v>
      </c>
      <c r="O68" s="3">
        <v>349</v>
      </c>
      <c r="P68" t="s">
        <v>27</v>
      </c>
      <c r="Q68" s="3">
        <v>40</v>
      </c>
      <c r="R68" s="3" t="str">
        <f>IF(OR(G68="12R",G68="12L"),_xlfn.XLOOKUP(C68,DB!$A$2:$A$222,DB!$B$2:$B$222,""),IF(OR(G68="30L",G68="30R"),_xlfn.XLOOKUP(C68,DB!$A$2:$A$222,DB!$C$2:$C$222,""),""))</f>
        <v>OMSUK</v>
      </c>
      <c r="S68" s="3">
        <f t="shared" si="1"/>
        <v>17</v>
      </c>
      <c r="T68" s="3" t="str">
        <f>_xlfn.XLOOKUP(C68,DB!$A$2:$A$222,DB!$D$2:$D$222,"")</f>
        <v>Sector 3</v>
      </c>
    </row>
    <row r="69" spans="1:20" x14ac:dyDescent="0.2">
      <c r="A69" t="s">
        <v>304</v>
      </c>
      <c r="B69" t="s">
        <v>18</v>
      </c>
      <c r="C69" t="s">
        <v>305</v>
      </c>
      <c r="D69" t="s">
        <v>165</v>
      </c>
      <c r="E69" t="s">
        <v>3612</v>
      </c>
      <c r="F69" s="2">
        <v>46285.719965277778</v>
      </c>
      <c r="G69" t="s">
        <v>22</v>
      </c>
      <c r="H69" t="s">
        <v>5824</v>
      </c>
      <c r="I69" s="3">
        <v>320</v>
      </c>
      <c r="J69" t="s">
        <v>24</v>
      </c>
      <c r="K69" t="s">
        <v>25</v>
      </c>
      <c r="L69" s="3">
        <v>384</v>
      </c>
      <c r="M69" t="s">
        <v>444</v>
      </c>
      <c r="N69" s="2">
        <v>46285.741307870368</v>
      </c>
      <c r="O69" s="3">
        <v>320</v>
      </c>
      <c r="P69" t="s">
        <v>27</v>
      </c>
      <c r="Q69" s="3">
        <v>40</v>
      </c>
      <c r="R69" s="3" t="str">
        <f>IF(OR(G69="12R",G69="12L"),_xlfn.XLOOKUP(C69,DB!$A$2:$A$222,DB!$B$2:$B$222,""),IF(OR(G69="30L",G69="30R"),_xlfn.XLOOKUP(C69,DB!$A$2:$A$222,DB!$C$2:$C$222,""),""))</f>
        <v>ENEBA</v>
      </c>
      <c r="S69" s="3">
        <f t="shared" si="1"/>
        <v>17</v>
      </c>
      <c r="T69" s="3" t="str">
        <f>_xlfn.XLOOKUP(C69,DB!$A$2:$A$222,DB!$D$2:$D$222,"")</f>
        <v>Sector 3</v>
      </c>
    </row>
    <row r="70" spans="1:20" x14ac:dyDescent="0.2">
      <c r="A70" t="s">
        <v>2194</v>
      </c>
      <c r="B70" t="s">
        <v>18</v>
      </c>
      <c r="C70" t="s">
        <v>2195</v>
      </c>
      <c r="D70" t="s">
        <v>630</v>
      </c>
      <c r="E70" t="s">
        <v>2383</v>
      </c>
      <c r="F70" s="2">
        <v>46285.731319444443</v>
      </c>
      <c r="G70" t="s">
        <v>22</v>
      </c>
      <c r="H70" t="s">
        <v>5825</v>
      </c>
      <c r="I70" s="3">
        <v>390</v>
      </c>
      <c r="J70" t="s">
        <v>24</v>
      </c>
      <c r="K70" t="s">
        <v>25</v>
      </c>
      <c r="L70" s="3">
        <v>225</v>
      </c>
      <c r="M70" t="s">
        <v>68</v>
      </c>
      <c r="N70" s="2">
        <v>46285.74559027778</v>
      </c>
      <c r="O70" s="3">
        <v>288</v>
      </c>
      <c r="P70" t="s">
        <v>46</v>
      </c>
      <c r="Q70" s="3">
        <v>190</v>
      </c>
      <c r="R70" s="3" t="str">
        <f>IF(OR(G70="12R",G70="12L"),_xlfn.XLOOKUP(C70,DB!$A$2:$A$222,DB!$B$2:$B$222,""),IF(OR(G70="30L",G70="30R"),_xlfn.XLOOKUP(C70,DB!$A$2:$A$222,DB!$C$2:$C$222,""),""))</f>
        <v>CZM</v>
      </c>
      <c r="S70" s="3">
        <f t="shared" si="1"/>
        <v>17</v>
      </c>
      <c r="T70" s="3" t="str">
        <f>_xlfn.XLOOKUP(C70,DB!$A$2:$A$222,DB!$D$2:$D$222,"")</f>
        <v>Sector 7</v>
      </c>
    </row>
    <row r="71" spans="1:20" x14ac:dyDescent="0.2">
      <c r="A71" t="s">
        <v>1097</v>
      </c>
      <c r="B71" t="s">
        <v>18</v>
      </c>
      <c r="C71" t="s">
        <v>1098</v>
      </c>
      <c r="D71" t="s">
        <v>36</v>
      </c>
      <c r="E71" t="s">
        <v>239</v>
      </c>
      <c r="F71" s="2">
        <v>46285.732974537037</v>
      </c>
      <c r="G71" t="s">
        <v>22</v>
      </c>
      <c r="H71" t="s">
        <v>5826</v>
      </c>
      <c r="I71" s="3">
        <v>360</v>
      </c>
      <c r="J71" t="s">
        <v>24</v>
      </c>
      <c r="K71" t="s">
        <v>25</v>
      </c>
      <c r="L71" s="3">
        <v>874</v>
      </c>
      <c r="M71" t="s">
        <v>39</v>
      </c>
      <c r="N71" s="2">
        <v>46285.782187500001</v>
      </c>
      <c r="O71" s="3">
        <v>360</v>
      </c>
      <c r="P71" t="s">
        <v>27</v>
      </c>
      <c r="Q71" s="3">
        <v>190</v>
      </c>
      <c r="R71" s="3" t="str">
        <f>IF(OR(G71="12R",G71="12L"),_xlfn.XLOOKUP(C71,DB!$A$2:$A$222,DB!$B$2:$B$222,""),IF(OR(G71="30L",G71="30R"),_xlfn.XLOOKUP(C71,DB!$A$2:$A$222,DB!$C$2:$C$222,""),""))</f>
        <v>UDGUV</v>
      </c>
      <c r="S71" s="3">
        <f t="shared" si="1"/>
        <v>17</v>
      </c>
      <c r="T71" s="3" t="str">
        <f>_xlfn.XLOOKUP(C71,DB!$A$2:$A$222,DB!$D$2:$D$222,"")</f>
        <v>Sector 2</v>
      </c>
    </row>
    <row r="72" spans="1:20" x14ac:dyDescent="0.2">
      <c r="A72" t="s">
        <v>237</v>
      </c>
      <c r="B72" t="s">
        <v>18</v>
      </c>
      <c r="C72" t="s">
        <v>238</v>
      </c>
      <c r="D72" t="s">
        <v>36</v>
      </c>
      <c r="E72" t="s">
        <v>731</v>
      </c>
      <c r="F72" s="2">
        <v>46285.734305555554</v>
      </c>
      <c r="G72" t="s">
        <v>22</v>
      </c>
      <c r="H72" t="s">
        <v>5827</v>
      </c>
      <c r="I72" s="3">
        <v>360</v>
      </c>
      <c r="J72" t="s">
        <v>24</v>
      </c>
      <c r="K72" t="s">
        <v>25</v>
      </c>
      <c r="L72" s="3">
        <v>879</v>
      </c>
      <c r="M72" t="s">
        <v>39</v>
      </c>
      <c r="N72" s="2">
        <v>46285.78224537037</v>
      </c>
      <c r="O72" s="3">
        <v>340</v>
      </c>
      <c r="P72" t="s">
        <v>27</v>
      </c>
      <c r="Q72" s="3">
        <v>190</v>
      </c>
      <c r="R72" s="3" t="str">
        <f>IF(OR(G72="12R",G72="12L"),_xlfn.XLOOKUP(C72,DB!$A$2:$A$222,DB!$B$2:$B$222,""),IF(OR(G72="30L",G72="30R"),_xlfn.XLOOKUP(C72,DB!$A$2:$A$222,DB!$C$2:$C$222,""),""))</f>
        <v>UDGUV</v>
      </c>
      <c r="S72" s="3">
        <f t="shared" si="1"/>
        <v>17</v>
      </c>
      <c r="T72" s="3" t="str">
        <f>_xlfn.XLOOKUP(C72,DB!$A$2:$A$222,DB!$D$2:$D$222,"")</f>
        <v>Sector 2</v>
      </c>
    </row>
    <row r="73" spans="1:20" x14ac:dyDescent="0.2">
      <c r="A73" t="s">
        <v>428</v>
      </c>
      <c r="B73" t="s">
        <v>18</v>
      </c>
      <c r="C73" t="s">
        <v>182</v>
      </c>
      <c r="D73" t="s">
        <v>73</v>
      </c>
      <c r="E73" t="s">
        <v>5828</v>
      </c>
      <c r="F73" s="2">
        <v>46285.735011574077</v>
      </c>
      <c r="G73" t="s">
        <v>22</v>
      </c>
      <c r="H73" t="s">
        <v>5829</v>
      </c>
      <c r="I73" s="3">
        <v>340</v>
      </c>
      <c r="J73" t="s">
        <v>24</v>
      </c>
      <c r="K73" t="s">
        <v>25</v>
      </c>
      <c r="L73" s="3">
        <v>424</v>
      </c>
      <c r="M73" t="s">
        <v>1883</v>
      </c>
      <c r="N73" s="2">
        <v>46285.758506944447</v>
      </c>
      <c r="O73" s="3">
        <v>340</v>
      </c>
      <c r="P73" t="s">
        <v>27</v>
      </c>
      <c r="Q73" s="3">
        <v>40</v>
      </c>
      <c r="R73" s="3" t="str">
        <f>IF(OR(G73="12R",G73="12L"),_xlfn.XLOOKUP(C73,DB!$A$2:$A$222,DB!$B$2:$B$222,""),IF(OR(G73="30L",G73="30R"),_xlfn.XLOOKUP(C73,DB!$A$2:$A$222,DB!$C$2:$C$222,""),""))</f>
        <v>ENEBA</v>
      </c>
      <c r="S73" s="3">
        <f t="shared" si="1"/>
        <v>17</v>
      </c>
      <c r="T73" s="3" t="str">
        <f>_xlfn.XLOOKUP(C73,DB!$A$2:$A$222,DB!$D$2:$D$222,"")</f>
        <v>Sector 3</v>
      </c>
    </row>
    <row r="74" spans="1:20" x14ac:dyDescent="0.2">
      <c r="A74" t="s">
        <v>373</v>
      </c>
      <c r="B74" t="s">
        <v>18</v>
      </c>
      <c r="C74" t="s">
        <v>374</v>
      </c>
      <c r="D74" t="s">
        <v>155</v>
      </c>
      <c r="E74" t="s">
        <v>2299</v>
      </c>
      <c r="F74" s="2">
        <v>46285.737222222226</v>
      </c>
      <c r="G74" t="s">
        <v>22</v>
      </c>
      <c r="H74" t="s">
        <v>5830</v>
      </c>
      <c r="I74" s="3">
        <v>370</v>
      </c>
      <c r="J74" t="s">
        <v>24</v>
      </c>
      <c r="K74" t="s">
        <v>25</v>
      </c>
      <c r="L74" s="3">
        <v>359</v>
      </c>
      <c r="M74" t="s">
        <v>33</v>
      </c>
      <c r="N74" s="2">
        <v>46285.757048611114</v>
      </c>
      <c r="O74" s="3">
        <v>370</v>
      </c>
      <c r="P74" t="s">
        <v>27</v>
      </c>
      <c r="Q74" s="3">
        <v>40</v>
      </c>
      <c r="R74" s="3" t="str">
        <f>IF(OR(G74="12R",G74="12L"),_xlfn.XLOOKUP(C74,DB!$A$2:$A$222,DB!$B$2:$B$222,""),IF(OR(G74="30L",G74="30R"),_xlfn.XLOOKUP(C74,DB!$A$2:$A$222,DB!$C$2:$C$222,""),""))</f>
        <v>OMSUK</v>
      </c>
      <c r="S74" s="3">
        <f t="shared" si="1"/>
        <v>17</v>
      </c>
      <c r="T74" s="3" t="str">
        <f>_xlfn.XLOOKUP(C74,DB!$A$2:$A$222,DB!$D$2:$D$222,"")</f>
        <v>Sector 3</v>
      </c>
    </row>
    <row r="75" spans="1:20" x14ac:dyDescent="0.2">
      <c r="A75" t="s">
        <v>329</v>
      </c>
      <c r="B75" t="s">
        <v>18</v>
      </c>
      <c r="C75" t="s">
        <v>35</v>
      </c>
      <c r="D75" t="s">
        <v>73</v>
      </c>
      <c r="E75" t="s">
        <v>132</v>
      </c>
      <c r="F75" s="2">
        <v>46285.742326388892</v>
      </c>
      <c r="G75" t="s">
        <v>22</v>
      </c>
      <c r="H75" t="s">
        <v>5831</v>
      </c>
      <c r="I75" s="3">
        <v>360</v>
      </c>
      <c r="J75" t="s">
        <v>24</v>
      </c>
      <c r="K75" t="s">
        <v>25</v>
      </c>
      <c r="L75" s="3">
        <v>879</v>
      </c>
      <c r="M75" t="s">
        <v>39</v>
      </c>
      <c r="N75" s="2">
        <v>46285.789826388886</v>
      </c>
      <c r="O75" s="3">
        <v>360</v>
      </c>
      <c r="P75" t="s">
        <v>27</v>
      </c>
      <c r="Q75" s="3">
        <v>190</v>
      </c>
      <c r="R75" s="3" t="str">
        <f>IF(OR(G75="12R",G75="12L"),_xlfn.XLOOKUP(C75,DB!$A$2:$A$222,DB!$B$2:$B$222,""),IF(OR(G75="30L",G75="30R"),_xlfn.XLOOKUP(C75,DB!$A$2:$A$222,DB!$C$2:$C$222,""),""))</f>
        <v>UDGUV</v>
      </c>
      <c r="S75" s="3">
        <f t="shared" si="1"/>
        <v>17</v>
      </c>
      <c r="T75" s="3" t="str">
        <f>_xlfn.XLOOKUP(C75,DB!$A$2:$A$222,DB!$D$2:$D$222,"")</f>
        <v>Sector 2</v>
      </c>
    </row>
    <row r="76" spans="1:20" x14ac:dyDescent="0.2">
      <c r="A76" t="s">
        <v>345</v>
      </c>
      <c r="B76" t="s">
        <v>18</v>
      </c>
      <c r="C76" t="s">
        <v>346</v>
      </c>
      <c r="D76" t="s">
        <v>65</v>
      </c>
      <c r="E76" t="s">
        <v>1501</v>
      </c>
      <c r="F76" s="2">
        <v>46285.743067129632</v>
      </c>
      <c r="G76" t="s">
        <v>22</v>
      </c>
      <c r="H76" t="s">
        <v>5832</v>
      </c>
      <c r="I76" s="3">
        <v>390</v>
      </c>
      <c r="J76" t="s">
        <v>24</v>
      </c>
      <c r="K76" t="s">
        <v>25</v>
      </c>
      <c r="L76" s="3">
        <v>162</v>
      </c>
      <c r="M76" t="s">
        <v>5833</v>
      </c>
      <c r="N76" s="2">
        <v>46285.753437500003</v>
      </c>
      <c r="O76" s="3">
        <v>290</v>
      </c>
      <c r="P76" t="s">
        <v>27</v>
      </c>
      <c r="Q76" s="3">
        <v>190</v>
      </c>
      <c r="R76" s="3" t="str">
        <f>IF(OR(G76="12R",G76="12L"),_xlfn.XLOOKUP(C76,DB!$A$2:$A$222,DB!$B$2:$B$222,""),IF(OR(G76="30L",G76="30R"),_xlfn.XLOOKUP(C76,DB!$A$2:$A$222,DB!$C$2:$C$222,""),""))</f>
        <v>TAKUX</v>
      </c>
      <c r="S76" s="3">
        <f t="shared" si="1"/>
        <v>17</v>
      </c>
      <c r="T76" s="3" t="str">
        <f>_xlfn.XLOOKUP(C76,DB!$A$2:$A$222,DB!$D$2:$D$222,"")</f>
        <v>Sector 7</v>
      </c>
    </row>
    <row r="77" spans="1:20" x14ac:dyDescent="0.2">
      <c r="A77" t="s">
        <v>355</v>
      </c>
      <c r="B77" t="s">
        <v>18</v>
      </c>
      <c r="C77" t="s">
        <v>35</v>
      </c>
      <c r="D77" t="s">
        <v>73</v>
      </c>
      <c r="E77" t="s">
        <v>2484</v>
      </c>
      <c r="F77" s="2">
        <v>46285.744155092594</v>
      </c>
      <c r="G77" t="s">
        <v>22</v>
      </c>
      <c r="H77" t="s">
        <v>5834</v>
      </c>
      <c r="I77" s="3">
        <v>340</v>
      </c>
      <c r="J77" t="s">
        <v>24</v>
      </c>
      <c r="K77" t="s">
        <v>25</v>
      </c>
      <c r="L77" s="3">
        <v>880</v>
      </c>
      <c r="M77" t="s">
        <v>39</v>
      </c>
      <c r="N77" s="2">
        <v>46285.792395833334</v>
      </c>
      <c r="O77" s="3">
        <v>340</v>
      </c>
      <c r="P77" t="s">
        <v>27</v>
      </c>
      <c r="Q77" s="3">
        <v>190</v>
      </c>
      <c r="R77" s="3" t="str">
        <f>IF(OR(G77="12R",G77="12L"),_xlfn.XLOOKUP(C77,DB!$A$2:$A$222,DB!$B$2:$B$222,""),IF(OR(G77="30L",G77="30R"),_xlfn.XLOOKUP(C77,DB!$A$2:$A$222,DB!$C$2:$C$222,""),""))</f>
        <v>UDGUV</v>
      </c>
      <c r="S77" s="3">
        <f t="shared" si="1"/>
        <v>17</v>
      </c>
      <c r="T77" s="3" t="str">
        <f>_xlfn.XLOOKUP(C77,DB!$A$2:$A$222,DB!$D$2:$D$222,"")</f>
        <v>Sector 2</v>
      </c>
    </row>
    <row r="78" spans="1:20" x14ac:dyDescent="0.2">
      <c r="A78" t="s">
        <v>506</v>
      </c>
      <c r="B78" t="s">
        <v>18</v>
      </c>
      <c r="C78" t="s">
        <v>211</v>
      </c>
      <c r="D78" t="s">
        <v>20</v>
      </c>
      <c r="E78" t="s">
        <v>5835</v>
      </c>
      <c r="F78" s="2">
        <v>46285.74490740741</v>
      </c>
      <c r="G78" t="s">
        <v>22</v>
      </c>
      <c r="H78" t="s">
        <v>5836</v>
      </c>
      <c r="I78" s="3">
        <v>350</v>
      </c>
      <c r="J78" t="s">
        <v>24</v>
      </c>
      <c r="K78" t="s">
        <v>25</v>
      </c>
      <c r="L78" s="3">
        <v>134</v>
      </c>
      <c r="M78" t="s">
        <v>45</v>
      </c>
      <c r="N78" s="2">
        <v>46285.754143518519</v>
      </c>
      <c r="O78" s="3">
        <v>263</v>
      </c>
      <c r="P78" t="s">
        <v>27</v>
      </c>
      <c r="Q78" s="3">
        <v>190</v>
      </c>
      <c r="R78" s="3" t="str">
        <f>IF(OR(G78="12R",G78="12L"),_xlfn.XLOOKUP(C78,DB!$A$2:$A$222,DB!$B$2:$B$222,""),IF(OR(G78="30L",G78="30R"),_xlfn.XLOOKUP(C78,DB!$A$2:$A$222,DB!$C$2:$C$222,""),""))</f>
        <v>NUDAL</v>
      </c>
      <c r="S78" s="3">
        <f t="shared" si="1"/>
        <v>17</v>
      </c>
      <c r="T78" s="3" t="str">
        <f>_xlfn.XLOOKUP(C78,DB!$A$2:$A$222,DB!$D$2:$D$222,"")</f>
        <v>Sector 3</v>
      </c>
    </row>
    <row r="79" spans="1:20" x14ac:dyDescent="0.2">
      <c r="A79" t="s">
        <v>370</v>
      </c>
      <c r="B79" t="s">
        <v>18</v>
      </c>
      <c r="C79" t="s">
        <v>48</v>
      </c>
      <c r="D79" t="s">
        <v>49</v>
      </c>
      <c r="E79" t="s">
        <v>2809</v>
      </c>
      <c r="F79" s="2">
        <v>46285.745729166665</v>
      </c>
      <c r="G79" t="s">
        <v>22</v>
      </c>
      <c r="H79" t="s">
        <v>5837</v>
      </c>
      <c r="I79" s="3">
        <v>360</v>
      </c>
      <c r="J79" t="s">
        <v>24</v>
      </c>
      <c r="K79" t="s">
        <v>25</v>
      </c>
      <c r="L79" s="3">
        <v>861</v>
      </c>
      <c r="M79" t="s">
        <v>52</v>
      </c>
      <c r="N79" s="2">
        <v>46285.792627314811</v>
      </c>
      <c r="O79" s="3">
        <v>360</v>
      </c>
      <c r="P79" t="s">
        <v>27</v>
      </c>
      <c r="Q79" s="3">
        <v>190</v>
      </c>
      <c r="R79" s="3" t="str">
        <f>IF(OR(G79="12R",G79="12L"),_xlfn.XLOOKUP(C79,DB!$A$2:$A$222,DB!$B$2:$B$222,""),IF(OR(G79="30L",G79="30R"),_xlfn.XLOOKUP(C79,DB!$A$2:$A$222,DB!$C$2:$C$222,""),""))</f>
        <v>UDGUV</v>
      </c>
      <c r="S79" s="3">
        <f t="shared" si="1"/>
        <v>17</v>
      </c>
      <c r="T79" s="3" t="str">
        <f>_xlfn.XLOOKUP(C79,DB!$A$2:$A$222,DB!$D$2:$D$222,"")</f>
        <v>Sector 2</v>
      </c>
    </row>
    <row r="80" spans="1:20" x14ac:dyDescent="0.2">
      <c r="A80" t="s">
        <v>1147</v>
      </c>
      <c r="B80" t="s">
        <v>18</v>
      </c>
      <c r="C80" t="s">
        <v>463</v>
      </c>
      <c r="D80" t="s">
        <v>155</v>
      </c>
      <c r="E80" t="s">
        <v>5838</v>
      </c>
      <c r="F80" s="2">
        <v>46285.746365740742</v>
      </c>
      <c r="G80" t="s">
        <v>22</v>
      </c>
      <c r="H80" t="s">
        <v>1149</v>
      </c>
      <c r="I80" s="3">
        <v>390</v>
      </c>
      <c r="J80" t="s">
        <v>24</v>
      </c>
      <c r="K80" t="s">
        <v>25</v>
      </c>
      <c r="L80" s="3">
        <v>136</v>
      </c>
      <c r="M80" t="s">
        <v>45</v>
      </c>
      <c r="N80" s="2">
        <v>46285.755243055559</v>
      </c>
      <c r="O80" s="3">
        <v>277</v>
      </c>
      <c r="P80" t="s">
        <v>27</v>
      </c>
      <c r="Q80" s="3">
        <v>190</v>
      </c>
      <c r="R80" s="3" t="str">
        <f>IF(OR(G80="12R",G80="12L"),_xlfn.XLOOKUP(C80,DB!$A$2:$A$222,DB!$B$2:$B$222,""),IF(OR(G80="30L",G80="30R"),_xlfn.XLOOKUP(C80,DB!$A$2:$A$222,DB!$C$2:$C$222,""),""))</f>
        <v>OMSUK</v>
      </c>
      <c r="S80" s="3">
        <f t="shared" si="1"/>
        <v>17</v>
      </c>
      <c r="T80" s="3" t="str">
        <f>_xlfn.XLOOKUP(C80,DB!$A$2:$A$222,DB!$D$2:$D$222,"")</f>
        <v>Sector 3</v>
      </c>
    </row>
    <row r="81" spans="1:20" x14ac:dyDescent="0.2">
      <c r="A81" t="s">
        <v>1122</v>
      </c>
      <c r="B81" t="s">
        <v>18</v>
      </c>
      <c r="C81" t="s">
        <v>1123</v>
      </c>
      <c r="D81" t="s">
        <v>65</v>
      </c>
      <c r="E81" t="s">
        <v>2146</v>
      </c>
      <c r="F81" s="2">
        <v>46285.747349537036</v>
      </c>
      <c r="G81" t="s">
        <v>22</v>
      </c>
      <c r="H81" t="s">
        <v>5839</v>
      </c>
      <c r="I81" s="3">
        <v>380</v>
      </c>
      <c r="J81" t="s">
        <v>24</v>
      </c>
      <c r="K81" t="s">
        <v>25</v>
      </c>
      <c r="L81" s="3">
        <v>999</v>
      </c>
      <c r="M81" t="s">
        <v>1126</v>
      </c>
      <c r="N81" s="2">
        <v>46285.802418981482</v>
      </c>
      <c r="O81" s="3">
        <v>229</v>
      </c>
      <c r="P81" t="s">
        <v>27</v>
      </c>
      <c r="Q81" s="3">
        <v>190</v>
      </c>
      <c r="R81" s="3" t="str">
        <f>IF(OR(G81="12R",G81="12L"),_xlfn.XLOOKUP(C81,DB!$A$2:$A$222,DB!$B$2:$B$222,""),IF(OR(G81="30L",G81="30R"),_xlfn.XLOOKUP(C81,DB!$A$2:$A$222,DB!$C$2:$C$222,""),""))</f>
        <v>UDGUV</v>
      </c>
      <c r="S81" s="3">
        <f t="shared" si="1"/>
        <v>17</v>
      </c>
      <c r="T81" s="3" t="str">
        <f>_xlfn.XLOOKUP(C81,DB!$A$2:$A$222,DB!$D$2:$D$222,"")</f>
        <v>Sector 2</v>
      </c>
    </row>
    <row r="82" spans="1:20" x14ac:dyDescent="0.2">
      <c r="A82" t="s">
        <v>313</v>
      </c>
      <c r="B82" t="s">
        <v>18</v>
      </c>
      <c r="C82" t="s">
        <v>314</v>
      </c>
      <c r="D82" t="s">
        <v>73</v>
      </c>
      <c r="E82" t="s">
        <v>5840</v>
      </c>
      <c r="F82" s="2">
        <v>46285.748263888891</v>
      </c>
      <c r="G82" t="s">
        <v>22</v>
      </c>
      <c r="H82" t="s">
        <v>5841</v>
      </c>
      <c r="I82" s="3">
        <v>330</v>
      </c>
      <c r="J82" t="s">
        <v>24</v>
      </c>
      <c r="K82" t="s">
        <v>25</v>
      </c>
      <c r="L82" s="3">
        <v>350</v>
      </c>
      <c r="M82" t="s">
        <v>33</v>
      </c>
      <c r="N82" s="2">
        <v>46285.76840277778</v>
      </c>
      <c r="O82" s="3">
        <v>330</v>
      </c>
      <c r="P82" t="s">
        <v>27</v>
      </c>
      <c r="Q82" s="3">
        <v>40</v>
      </c>
      <c r="R82" s="3" t="str">
        <f>IF(OR(G82="12R",G82="12L"),_xlfn.XLOOKUP(C82,DB!$A$2:$A$222,DB!$B$2:$B$222,""),IF(OR(G82="30L",G82="30R"),_xlfn.XLOOKUP(C82,DB!$A$2:$A$222,DB!$C$2:$C$222,""),""))</f>
        <v>ENEBA</v>
      </c>
      <c r="S82" s="3">
        <f t="shared" si="1"/>
        <v>17</v>
      </c>
      <c r="T82" s="3" t="str">
        <f>_xlfn.XLOOKUP(C82,DB!$A$2:$A$222,DB!$D$2:$D$222,"")</f>
        <v>Sector 3</v>
      </c>
    </row>
    <row r="83" spans="1:20" x14ac:dyDescent="0.2">
      <c r="A83" t="s">
        <v>349</v>
      </c>
      <c r="B83" t="s">
        <v>18</v>
      </c>
      <c r="C83" t="s">
        <v>19</v>
      </c>
      <c r="D83" t="s">
        <v>20</v>
      </c>
      <c r="E83" t="s">
        <v>2135</v>
      </c>
      <c r="F83" s="2">
        <v>46285.749212962961</v>
      </c>
      <c r="G83" t="s">
        <v>22</v>
      </c>
      <c r="H83" t="s">
        <v>5842</v>
      </c>
      <c r="I83" s="3">
        <v>340</v>
      </c>
      <c r="J83" t="s">
        <v>24</v>
      </c>
      <c r="K83" t="s">
        <v>25</v>
      </c>
      <c r="L83" s="3">
        <v>863</v>
      </c>
      <c r="M83" t="s">
        <v>652</v>
      </c>
      <c r="N83" s="2">
        <v>46285.796585648146</v>
      </c>
      <c r="O83" s="3">
        <v>360</v>
      </c>
      <c r="P83" t="s">
        <v>27</v>
      </c>
      <c r="Q83" s="3">
        <v>190</v>
      </c>
      <c r="R83" s="3" t="str">
        <f>IF(OR(G83="12R",G83="12L"),_xlfn.XLOOKUP(C83,DB!$A$2:$A$222,DB!$B$2:$B$222,""),IF(OR(G83="30L",G83="30R"),_xlfn.XLOOKUP(C83,DB!$A$2:$A$222,DB!$C$2:$C$222,""),""))</f>
        <v>UDGUV</v>
      </c>
      <c r="S83" s="3">
        <f t="shared" si="1"/>
        <v>17</v>
      </c>
      <c r="T83" s="3" t="str">
        <f>_xlfn.XLOOKUP(C83,DB!$A$2:$A$222,DB!$D$2:$D$222,"")</f>
        <v>Sector 2</v>
      </c>
    </row>
    <row r="84" spans="1:20" x14ac:dyDescent="0.2">
      <c r="A84" t="s">
        <v>351</v>
      </c>
      <c r="B84" t="s">
        <v>18</v>
      </c>
      <c r="C84" t="s">
        <v>352</v>
      </c>
      <c r="D84" t="s">
        <v>73</v>
      </c>
      <c r="E84" t="s">
        <v>5843</v>
      </c>
      <c r="F84" s="2">
        <v>46285.750937500001</v>
      </c>
      <c r="G84" t="s">
        <v>22</v>
      </c>
      <c r="H84" t="s">
        <v>5844</v>
      </c>
      <c r="I84" s="3">
        <v>340</v>
      </c>
      <c r="J84" t="s">
        <v>24</v>
      </c>
      <c r="K84" t="s">
        <v>25</v>
      </c>
      <c r="L84" s="3">
        <v>426</v>
      </c>
      <c r="M84" t="s">
        <v>308</v>
      </c>
      <c r="N84" s="2">
        <v>46285.775335648148</v>
      </c>
      <c r="O84" s="3">
        <v>340</v>
      </c>
      <c r="P84" t="s">
        <v>27</v>
      </c>
      <c r="Q84" s="3">
        <v>40</v>
      </c>
      <c r="R84" s="3" t="str">
        <f>IF(OR(G84="12R",G84="12L"),_xlfn.XLOOKUP(C84,DB!$A$2:$A$222,DB!$B$2:$B$222,""),IF(OR(G84="30L",G84="30R"),_xlfn.XLOOKUP(C84,DB!$A$2:$A$222,DB!$C$2:$C$222,""),""))</f>
        <v>OMSUK</v>
      </c>
      <c r="S84" s="3">
        <f t="shared" si="1"/>
        <v>18</v>
      </c>
      <c r="T84" s="3" t="str">
        <f>_xlfn.XLOOKUP(C84,DB!$A$2:$A$222,DB!$D$2:$D$222,"")</f>
        <v>Sector 3</v>
      </c>
    </row>
    <row r="85" spans="1:20" x14ac:dyDescent="0.2">
      <c r="A85" t="s">
        <v>1261</v>
      </c>
      <c r="B85" t="s">
        <v>18</v>
      </c>
      <c r="C85" t="s">
        <v>529</v>
      </c>
      <c r="D85" t="s">
        <v>155</v>
      </c>
      <c r="E85" t="s">
        <v>849</v>
      </c>
      <c r="F85" s="2">
        <v>46285.752314814818</v>
      </c>
      <c r="G85" t="s">
        <v>22</v>
      </c>
      <c r="H85" t="s">
        <v>5845</v>
      </c>
      <c r="I85" s="3">
        <v>380</v>
      </c>
      <c r="J85" t="s">
        <v>24</v>
      </c>
      <c r="K85" t="s">
        <v>25</v>
      </c>
      <c r="L85" s="3">
        <v>563</v>
      </c>
      <c r="M85" t="s">
        <v>177</v>
      </c>
      <c r="N85" s="2">
        <v>46285.782511574071</v>
      </c>
      <c r="O85" s="3">
        <v>380</v>
      </c>
      <c r="P85" t="s">
        <v>27</v>
      </c>
      <c r="Q85" s="3">
        <v>40</v>
      </c>
      <c r="R85" s="3" t="str">
        <f>IF(OR(G85="12R",G85="12L"),_xlfn.XLOOKUP(C85,DB!$A$2:$A$222,DB!$B$2:$B$222,""),IF(OR(G85="30L",G85="30R"),_xlfn.XLOOKUP(C85,DB!$A$2:$A$222,DB!$C$2:$C$222,""),""))</f>
        <v>UDGUV</v>
      </c>
      <c r="S85" s="3">
        <f t="shared" si="1"/>
        <v>18</v>
      </c>
      <c r="T85" s="3" t="str">
        <f>_xlfn.XLOOKUP(C85,DB!$A$2:$A$222,DB!$D$2:$D$222,"")</f>
        <v>Sector 2</v>
      </c>
    </row>
    <row r="86" spans="1:20" x14ac:dyDescent="0.2">
      <c r="A86" t="s">
        <v>360</v>
      </c>
      <c r="B86" t="s">
        <v>18</v>
      </c>
      <c r="C86" t="s">
        <v>361</v>
      </c>
      <c r="D86" t="s">
        <v>49</v>
      </c>
      <c r="E86" t="s">
        <v>2309</v>
      </c>
      <c r="F86" s="2">
        <v>46285.758020833331</v>
      </c>
      <c r="G86" t="s">
        <v>22</v>
      </c>
      <c r="H86" t="s">
        <v>5846</v>
      </c>
      <c r="I86" s="3">
        <v>280</v>
      </c>
      <c r="J86" t="s">
        <v>24</v>
      </c>
      <c r="K86" t="s">
        <v>25</v>
      </c>
      <c r="L86" s="3">
        <v>543</v>
      </c>
      <c r="M86" t="s">
        <v>177</v>
      </c>
      <c r="N86" s="2">
        <v>46285.787638888891</v>
      </c>
      <c r="O86" s="3">
        <v>320</v>
      </c>
      <c r="P86" t="s">
        <v>27</v>
      </c>
      <c r="Q86" s="3">
        <v>40</v>
      </c>
      <c r="R86" s="3" t="str">
        <f>IF(OR(G86="12R",G86="12L"),_xlfn.XLOOKUP(C86,DB!$A$2:$A$222,DB!$B$2:$B$222,""),IF(OR(G86="30L",G86="30R"),_xlfn.XLOOKUP(C86,DB!$A$2:$A$222,DB!$C$2:$C$222,""),""))</f>
        <v>UDGUV</v>
      </c>
      <c r="S86" s="3">
        <f t="shared" si="1"/>
        <v>18</v>
      </c>
      <c r="T86" s="3" t="str">
        <f>_xlfn.XLOOKUP(C86,DB!$A$2:$A$222,DB!$D$2:$D$222,"")</f>
        <v>Sector 2</v>
      </c>
    </row>
    <row r="87" spans="1:20" x14ac:dyDescent="0.2">
      <c r="A87" t="s">
        <v>340</v>
      </c>
      <c r="B87" t="s">
        <v>18</v>
      </c>
      <c r="C87" t="s">
        <v>341</v>
      </c>
      <c r="D87" t="s">
        <v>155</v>
      </c>
      <c r="E87" t="s">
        <v>2898</v>
      </c>
      <c r="F87" s="2">
        <v>46285.759652777779</v>
      </c>
      <c r="G87" t="s">
        <v>22</v>
      </c>
      <c r="H87" t="s">
        <v>5847</v>
      </c>
      <c r="I87" s="3">
        <v>380</v>
      </c>
      <c r="J87" t="s">
        <v>24</v>
      </c>
      <c r="K87" t="s">
        <v>25</v>
      </c>
      <c r="L87" s="3">
        <v>544</v>
      </c>
      <c r="M87" t="s">
        <v>177</v>
      </c>
      <c r="N87" s="2">
        <v>46285.788622685184</v>
      </c>
      <c r="O87" s="3">
        <v>360</v>
      </c>
      <c r="P87" t="s">
        <v>27</v>
      </c>
      <c r="Q87" s="3">
        <v>40</v>
      </c>
      <c r="R87" s="3" t="str">
        <f>IF(OR(G87="12R",G87="12L"),_xlfn.XLOOKUP(C87,DB!$A$2:$A$222,DB!$B$2:$B$222,""),IF(OR(G87="30L",G87="30R"),_xlfn.XLOOKUP(C87,DB!$A$2:$A$222,DB!$C$2:$C$222,""),""))</f>
        <v>ENEBA</v>
      </c>
      <c r="S87" s="3">
        <f t="shared" si="1"/>
        <v>18</v>
      </c>
      <c r="T87" s="3" t="str">
        <f>_xlfn.XLOOKUP(C87,DB!$A$2:$A$222,DB!$D$2:$D$222,"")</f>
        <v>Sector 3</v>
      </c>
    </row>
    <row r="88" spans="1:20" x14ac:dyDescent="0.2">
      <c r="A88" t="s">
        <v>357</v>
      </c>
      <c r="B88" t="s">
        <v>18</v>
      </c>
      <c r="C88" t="s">
        <v>249</v>
      </c>
      <c r="D88" t="s">
        <v>20</v>
      </c>
      <c r="E88" t="s">
        <v>5151</v>
      </c>
      <c r="F88" s="2">
        <v>46285.761053240742</v>
      </c>
      <c r="G88" t="s">
        <v>22</v>
      </c>
      <c r="H88" t="s">
        <v>5848</v>
      </c>
      <c r="I88" s="3">
        <v>330</v>
      </c>
      <c r="J88" t="s">
        <v>24</v>
      </c>
      <c r="K88" t="s">
        <v>25</v>
      </c>
      <c r="L88" s="3">
        <v>351</v>
      </c>
      <c r="M88" t="s">
        <v>33</v>
      </c>
      <c r="N88" s="2">
        <v>46285.781053240738</v>
      </c>
      <c r="O88" s="3">
        <v>330</v>
      </c>
      <c r="P88" t="s">
        <v>27</v>
      </c>
      <c r="Q88" s="3">
        <v>40</v>
      </c>
      <c r="R88" s="3" t="str">
        <f>IF(OR(G88="12R",G88="12L"),_xlfn.XLOOKUP(C88,DB!$A$2:$A$222,DB!$B$2:$B$222,""),IF(OR(G88="30L",G88="30R"),_xlfn.XLOOKUP(C88,DB!$A$2:$A$222,DB!$C$2:$C$222,""),""))</f>
        <v>OMSUK</v>
      </c>
      <c r="S88" s="3">
        <f t="shared" si="1"/>
        <v>18</v>
      </c>
      <c r="T88" s="3" t="str">
        <f>_xlfn.XLOOKUP(C88,DB!$A$2:$A$222,DB!$D$2:$D$222,"")</f>
        <v>Sector 3</v>
      </c>
    </row>
    <row r="89" spans="1:20" x14ac:dyDescent="0.2">
      <c r="A89" t="s">
        <v>402</v>
      </c>
      <c r="B89" t="s">
        <v>18</v>
      </c>
      <c r="C89" t="s">
        <v>164</v>
      </c>
      <c r="D89" t="s">
        <v>165</v>
      </c>
      <c r="E89" t="s">
        <v>5849</v>
      </c>
      <c r="F89" s="2">
        <v>46285.765081018515</v>
      </c>
      <c r="G89" t="s">
        <v>22</v>
      </c>
      <c r="H89" t="s">
        <v>5850</v>
      </c>
      <c r="I89" s="3">
        <v>320</v>
      </c>
      <c r="J89" t="s">
        <v>24</v>
      </c>
      <c r="K89" t="s">
        <v>25</v>
      </c>
      <c r="L89" s="3">
        <v>565</v>
      </c>
      <c r="M89" t="s">
        <v>177</v>
      </c>
      <c r="N89" s="2">
        <v>46285.795092592591</v>
      </c>
      <c r="O89" s="3">
        <v>320</v>
      </c>
      <c r="P89" t="s">
        <v>27</v>
      </c>
      <c r="Q89" s="3">
        <v>40</v>
      </c>
      <c r="R89" s="3" t="str">
        <f>IF(OR(G89="12R",G89="12L"),_xlfn.XLOOKUP(C89,DB!$A$2:$A$222,DB!$B$2:$B$222,""),IF(OR(G89="30L",G89="30R"),_xlfn.XLOOKUP(C89,DB!$A$2:$A$222,DB!$C$2:$C$222,""),""))</f>
        <v>ENEBA</v>
      </c>
      <c r="S89" s="3">
        <f t="shared" si="1"/>
        <v>18</v>
      </c>
      <c r="T89" s="3" t="str">
        <f>_xlfn.XLOOKUP(C89,DB!$A$2:$A$222,DB!$D$2:$D$222,"")</f>
        <v>Sector 3</v>
      </c>
    </row>
    <row r="90" spans="1:20" x14ac:dyDescent="0.2">
      <c r="A90" t="s">
        <v>834</v>
      </c>
      <c r="B90" t="s">
        <v>18</v>
      </c>
      <c r="C90" t="s">
        <v>204</v>
      </c>
      <c r="D90" t="s">
        <v>30</v>
      </c>
      <c r="E90" t="s">
        <v>5149</v>
      </c>
      <c r="F90" s="2">
        <v>46285.766539351855</v>
      </c>
      <c r="G90" t="s">
        <v>22</v>
      </c>
      <c r="H90" t="s">
        <v>5851</v>
      </c>
      <c r="I90" s="3">
        <v>350</v>
      </c>
      <c r="J90" t="s">
        <v>24</v>
      </c>
      <c r="K90" t="s">
        <v>25</v>
      </c>
      <c r="L90" s="3">
        <v>351</v>
      </c>
      <c r="M90" t="s">
        <v>33</v>
      </c>
      <c r="N90" s="2">
        <v>46285.786296296297</v>
      </c>
      <c r="O90" s="3">
        <v>350</v>
      </c>
      <c r="P90" t="s">
        <v>27</v>
      </c>
      <c r="Q90" s="3">
        <v>40</v>
      </c>
      <c r="R90" s="3" t="str">
        <f>IF(OR(G90="12R",G90="12L"),_xlfn.XLOOKUP(C90,DB!$A$2:$A$222,DB!$B$2:$B$222,""),IF(OR(G90="30L",G90="30R"),_xlfn.XLOOKUP(C90,DB!$A$2:$A$222,DB!$C$2:$C$222,""),""))</f>
        <v>OMSUK</v>
      </c>
      <c r="S90" s="3">
        <f t="shared" si="1"/>
        <v>18</v>
      </c>
      <c r="T90" s="3" t="str">
        <f>_xlfn.XLOOKUP(C90,DB!$A$2:$A$222,DB!$D$2:$D$222,"")</f>
        <v>Sector 3</v>
      </c>
    </row>
    <row r="91" spans="1:20" x14ac:dyDescent="0.2">
      <c r="A91" t="s">
        <v>699</v>
      </c>
      <c r="B91" t="s">
        <v>18</v>
      </c>
      <c r="C91" t="s">
        <v>700</v>
      </c>
      <c r="D91" t="s">
        <v>36</v>
      </c>
      <c r="E91" t="s">
        <v>5852</v>
      </c>
      <c r="F91" s="2">
        <v>46285.770289351851</v>
      </c>
      <c r="G91" t="s">
        <v>22</v>
      </c>
      <c r="H91" t="s">
        <v>5853</v>
      </c>
      <c r="I91" s="3">
        <v>350</v>
      </c>
      <c r="J91" t="s">
        <v>24</v>
      </c>
      <c r="K91" t="s">
        <v>25</v>
      </c>
      <c r="L91" s="3">
        <v>136</v>
      </c>
      <c r="M91" t="s">
        <v>45</v>
      </c>
      <c r="N91" s="2">
        <v>46285.779664351852</v>
      </c>
      <c r="O91" s="3">
        <v>251</v>
      </c>
      <c r="P91" t="s">
        <v>27</v>
      </c>
      <c r="Q91" s="3">
        <v>190</v>
      </c>
      <c r="R91" s="3" t="str">
        <f>IF(OR(G91="12R",G91="12L"),_xlfn.XLOOKUP(C91,DB!$A$2:$A$222,DB!$B$2:$B$222,""),IF(OR(G91="30L",G91="30R"),_xlfn.XLOOKUP(C91,DB!$A$2:$A$222,DB!$C$2:$C$222,""),""))</f>
        <v>OMSUK</v>
      </c>
      <c r="S91" s="3">
        <f t="shared" si="1"/>
        <v>18</v>
      </c>
      <c r="T91" s="3" t="str">
        <f>_xlfn.XLOOKUP(C91,DB!$A$2:$A$222,DB!$D$2:$D$222,"")</f>
        <v>Sector 3</v>
      </c>
    </row>
    <row r="92" spans="1:20" x14ac:dyDescent="0.2">
      <c r="A92" t="s">
        <v>399</v>
      </c>
      <c r="B92" t="s">
        <v>18</v>
      </c>
      <c r="C92" t="s">
        <v>77</v>
      </c>
      <c r="D92" t="s">
        <v>36</v>
      </c>
      <c r="E92" t="s">
        <v>2144</v>
      </c>
      <c r="F92" s="2">
        <v>46285.775127314817</v>
      </c>
      <c r="G92" t="s">
        <v>22</v>
      </c>
      <c r="H92" t="s">
        <v>5854</v>
      </c>
      <c r="I92" s="3">
        <v>380</v>
      </c>
      <c r="J92" t="s">
        <v>24</v>
      </c>
      <c r="K92" t="s">
        <v>25</v>
      </c>
      <c r="L92" s="3">
        <v>891</v>
      </c>
      <c r="M92" t="s">
        <v>267</v>
      </c>
      <c r="N92" s="2">
        <v>46285.823692129627</v>
      </c>
      <c r="O92" s="3">
        <v>380</v>
      </c>
      <c r="P92" t="s">
        <v>27</v>
      </c>
      <c r="Q92" s="3">
        <v>190</v>
      </c>
      <c r="R92" s="3" t="str">
        <f>IF(OR(G92="12R",G92="12L"),_xlfn.XLOOKUP(C92,DB!$A$2:$A$222,DB!$B$2:$B$222,""),IF(OR(G92="30L",G92="30R"),_xlfn.XLOOKUP(C92,DB!$A$2:$A$222,DB!$C$2:$C$222,""),""))</f>
        <v>UDGUV</v>
      </c>
      <c r="S92" s="3">
        <f t="shared" si="1"/>
        <v>18</v>
      </c>
      <c r="T92" s="3" t="str">
        <f>_xlfn.XLOOKUP(C92,DB!$A$2:$A$222,DB!$D$2:$D$222,"")</f>
        <v>Sector 2</v>
      </c>
    </row>
    <row r="93" spans="1:20" x14ac:dyDescent="0.2">
      <c r="A93" t="s">
        <v>387</v>
      </c>
      <c r="B93" t="s">
        <v>18</v>
      </c>
      <c r="C93" t="s">
        <v>29</v>
      </c>
      <c r="D93" t="s">
        <v>30</v>
      </c>
      <c r="E93" t="s">
        <v>2580</v>
      </c>
      <c r="F93" s="2">
        <v>46285.775914351849</v>
      </c>
      <c r="G93" t="s">
        <v>22</v>
      </c>
      <c r="H93" t="s">
        <v>5855</v>
      </c>
      <c r="I93" s="3">
        <v>350</v>
      </c>
      <c r="J93" t="s">
        <v>24</v>
      </c>
      <c r="K93" t="s">
        <v>25</v>
      </c>
      <c r="L93" s="3">
        <v>359</v>
      </c>
      <c r="M93" t="s">
        <v>33</v>
      </c>
      <c r="N93" s="2">
        <v>46285.796319444446</v>
      </c>
      <c r="O93" s="3">
        <v>350</v>
      </c>
      <c r="P93" t="s">
        <v>27</v>
      </c>
      <c r="Q93" s="3">
        <v>40</v>
      </c>
      <c r="R93" s="3" t="str">
        <f>IF(OR(G93="12R",G93="12L"),_xlfn.XLOOKUP(C93,DB!$A$2:$A$222,DB!$B$2:$B$222,""),IF(OR(G93="30L",G93="30R"),_xlfn.XLOOKUP(C93,DB!$A$2:$A$222,DB!$C$2:$C$222,""),""))</f>
        <v>OMSUK</v>
      </c>
      <c r="S93" s="3">
        <f t="shared" si="1"/>
        <v>18</v>
      </c>
      <c r="T93" s="3" t="str">
        <f>_xlfn.XLOOKUP(C93,DB!$A$2:$A$222,DB!$D$2:$D$222,"")</f>
        <v>Sector 3</v>
      </c>
    </row>
    <row r="94" spans="1:20" x14ac:dyDescent="0.2">
      <c r="A94" t="s">
        <v>1637</v>
      </c>
      <c r="B94" t="s">
        <v>18</v>
      </c>
      <c r="C94" t="s">
        <v>1638</v>
      </c>
      <c r="D94" t="s">
        <v>87</v>
      </c>
      <c r="E94" t="s">
        <v>88</v>
      </c>
      <c r="F94" s="2">
        <v>46285.777407407404</v>
      </c>
      <c r="G94" t="s">
        <v>22</v>
      </c>
      <c r="H94" t="s">
        <v>5856</v>
      </c>
      <c r="I94" s="3">
        <v>370</v>
      </c>
      <c r="J94" t="s">
        <v>24</v>
      </c>
      <c r="K94" t="s">
        <v>25</v>
      </c>
      <c r="L94" s="3">
        <v>136</v>
      </c>
      <c r="M94" t="s">
        <v>45</v>
      </c>
      <c r="N94" s="2">
        <v>46285.787141203706</v>
      </c>
      <c r="O94" s="3">
        <v>208</v>
      </c>
      <c r="P94" t="s">
        <v>46</v>
      </c>
      <c r="Q94" s="3">
        <v>190</v>
      </c>
      <c r="R94" s="3" t="str">
        <f>IF(OR(G94="12R",G94="12L"),_xlfn.XLOOKUP(C94,DB!$A$2:$A$222,DB!$B$2:$B$222,""),IF(OR(G94="30L",G94="30R"),_xlfn.XLOOKUP(C94,DB!$A$2:$A$222,DB!$C$2:$C$222,""),""))</f>
        <v>NUDAL</v>
      </c>
      <c r="S94" s="3">
        <f t="shared" si="1"/>
        <v>18</v>
      </c>
      <c r="T94" s="3" t="str">
        <f>_xlfn.XLOOKUP(C94,DB!$A$2:$A$222,DB!$D$2:$D$222,"")</f>
        <v>Sector 3</v>
      </c>
    </row>
    <row r="95" spans="1:20" x14ac:dyDescent="0.2">
      <c r="A95" t="s">
        <v>711</v>
      </c>
      <c r="B95" t="s">
        <v>18</v>
      </c>
      <c r="C95" t="s">
        <v>29</v>
      </c>
      <c r="D95" t="s">
        <v>30</v>
      </c>
      <c r="E95" t="s">
        <v>31</v>
      </c>
      <c r="F95" s="2">
        <v>46285.778877314813</v>
      </c>
      <c r="G95" t="s">
        <v>22</v>
      </c>
      <c r="H95" t="s">
        <v>5857</v>
      </c>
      <c r="I95" s="3">
        <v>360</v>
      </c>
      <c r="J95" t="s">
        <v>24</v>
      </c>
      <c r="K95" t="s">
        <v>25</v>
      </c>
      <c r="L95" s="3">
        <v>430</v>
      </c>
      <c r="M95" t="s">
        <v>308</v>
      </c>
      <c r="N95" s="2">
        <v>46285.803090277775</v>
      </c>
      <c r="O95" s="3">
        <v>360</v>
      </c>
      <c r="P95" t="s">
        <v>27</v>
      </c>
      <c r="Q95" s="3">
        <v>40</v>
      </c>
      <c r="R95" s="3" t="str">
        <f>IF(OR(G95="12R",G95="12L"),_xlfn.XLOOKUP(C95,DB!$A$2:$A$222,DB!$B$2:$B$222,""),IF(OR(G95="30L",G95="30R"),_xlfn.XLOOKUP(C95,DB!$A$2:$A$222,DB!$C$2:$C$222,""),""))</f>
        <v>OMSUK</v>
      </c>
      <c r="S95" s="3">
        <f t="shared" si="1"/>
        <v>18</v>
      </c>
      <c r="T95" s="3" t="str">
        <f>_xlfn.XLOOKUP(C95,DB!$A$2:$A$222,DB!$D$2:$D$222,"")</f>
        <v>Sector 3</v>
      </c>
    </row>
    <row r="96" spans="1:20" x14ac:dyDescent="0.2">
      <c r="A96" t="s">
        <v>412</v>
      </c>
      <c r="B96" t="s">
        <v>18</v>
      </c>
      <c r="C96" t="s">
        <v>164</v>
      </c>
      <c r="D96" t="s">
        <v>165</v>
      </c>
      <c r="E96" t="s">
        <v>1012</v>
      </c>
      <c r="F96" s="2">
        <v>46285.781006944446</v>
      </c>
      <c r="G96" t="s">
        <v>22</v>
      </c>
      <c r="H96" t="s">
        <v>5858</v>
      </c>
      <c r="I96" s="3">
        <v>340</v>
      </c>
      <c r="J96" t="s">
        <v>24</v>
      </c>
      <c r="K96" t="s">
        <v>25</v>
      </c>
      <c r="L96" s="3">
        <v>527</v>
      </c>
      <c r="M96" t="s">
        <v>177</v>
      </c>
      <c r="N96" s="2">
        <v>46285.809664351851</v>
      </c>
      <c r="O96" s="3">
        <v>340</v>
      </c>
      <c r="P96" t="s">
        <v>27</v>
      </c>
      <c r="Q96" s="3">
        <v>40</v>
      </c>
      <c r="R96" s="3" t="str">
        <f>IF(OR(G96="12R",G96="12L"),_xlfn.XLOOKUP(C96,DB!$A$2:$A$222,DB!$B$2:$B$222,""),IF(OR(G96="30L",G96="30R"),_xlfn.XLOOKUP(C96,DB!$A$2:$A$222,DB!$C$2:$C$222,""),""))</f>
        <v>ENEBA</v>
      </c>
      <c r="S96" s="3">
        <f t="shared" si="1"/>
        <v>18</v>
      </c>
      <c r="T96" s="3" t="str">
        <f>_xlfn.XLOOKUP(C96,DB!$A$2:$A$222,DB!$D$2:$D$222,"")</f>
        <v>Sector 3</v>
      </c>
    </row>
    <row r="97" spans="1:20" x14ac:dyDescent="0.2">
      <c r="A97" t="s">
        <v>5859</v>
      </c>
      <c r="B97" t="s">
        <v>18</v>
      </c>
      <c r="C97" t="s">
        <v>1135</v>
      </c>
      <c r="D97" t="s">
        <v>174</v>
      </c>
      <c r="F97" s="2">
        <v>46285.781574074077</v>
      </c>
      <c r="G97" t="s">
        <v>22</v>
      </c>
      <c r="H97" t="s">
        <v>5860</v>
      </c>
      <c r="I97" s="3">
        <v>240</v>
      </c>
      <c r="J97" t="s">
        <v>24</v>
      </c>
      <c r="K97" t="s">
        <v>27</v>
      </c>
      <c r="L97" s="3">
        <v>367</v>
      </c>
      <c r="M97" t="s">
        <v>1135</v>
      </c>
      <c r="N97" s="2">
        <v>46285.810486111113</v>
      </c>
      <c r="O97" s="3">
        <v>0</v>
      </c>
      <c r="P97" t="s">
        <v>27</v>
      </c>
      <c r="Q97" s="3">
        <v>30</v>
      </c>
      <c r="R97" s="3" t="str">
        <f>IF(OR(G97="12R",G97="12L"),_xlfn.XLOOKUP(C97,DB!$A$2:$A$222,DB!$B$2:$B$222,""),IF(OR(G97="30L",G97="30R"),_xlfn.XLOOKUP(C97,DB!$A$2:$A$222,DB!$C$2:$C$222,""),""))</f>
        <v>CZM</v>
      </c>
      <c r="S97" s="3">
        <f t="shared" si="1"/>
        <v>18</v>
      </c>
      <c r="T97" s="3" t="str">
        <f>_xlfn.XLOOKUP(C97,DB!$A$2:$A$222,DB!$D$2:$D$222,"")</f>
        <v>Sector 7</v>
      </c>
    </row>
    <row r="98" spans="1:20" x14ac:dyDescent="0.2">
      <c r="A98" t="s">
        <v>336</v>
      </c>
      <c r="B98" t="s">
        <v>18</v>
      </c>
      <c r="C98" t="s">
        <v>337</v>
      </c>
      <c r="D98" t="s">
        <v>65</v>
      </c>
      <c r="E98" t="s">
        <v>716</v>
      </c>
      <c r="F98" s="2">
        <v>46285.78392361111</v>
      </c>
      <c r="G98" t="s">
        <v>22</v>
      </c>
      <c r="H98" t="s">
        <v>5861</v>
      </c>
      <c r="I98" s="3">
        <v>380</v>
      </c>
      <c r="J98" t="s">
        <v>24</v>
      </c>
      <c r="K98" t="s">
        <v>25</v>
      </c>
      <c r="L98" s="3">
        <v>893</v>
      </c>
      <c r="M98" t="s">
        <v>52</v>
      </c>
      <c r="N98" s="2">
        <v>46285.831689814811</v>
      </c>
      <c r="O98" s="3">
        <v>380</v>
      </c>
      <c r="P98" t="s">
        <v>27</v>
      </c>
      <c r="Q98" s="3">
        <v>190</v>
      </c>
      <c r="R98" s="3" t="str">
        <f>IF(OR(G98="12R",G98="12L"),_xlfn.XLOOKUP(C98,DB!$A$2:$A$222,DB!$B$2:$B$222,""),IF(OR(G98="30L",G98="30R"),_xlfn.XLOOKUP(C98,DB!$A$2:$A$222,DB!$C$2:$C$222,""),""))</f>
        <v>UDGUV</v>
      </c>
      <c r="S98" s="3">
        <f t="shared" si="1"/>
        <v>18</v>
      </c>
      <c r="T98" s="3" t="str">
        <f>_xlfn.XLOOKUP(C98,DB!$A$2:$A$222,DB!$D$2:$D$222,"")</f>
        <v>Sector 2</v>
      </c>
    </row>
    <row r="99" spans="1:20" x14ac:dyDescent="0.2">
      <c r="A99" t="s">
        <v>5862</v>
      </c>
      <c r="B99" t="s">
        <v>18</v>
      </c>
      <c r="C99" t="s">
        <v>48</v>
      </c>
      <c r="D99" t="s">
        <v>174</v>
      </c>
      <c r="E99" t="s">
        <v>5863</v>
      </c>
      <c r="F99" s="2">
        <v>46285.786215277774</v>
      </c>
      <c r="G99" t="s">
        <v>22</v>
      </c>
      <c r="H99" t="s">
        <v>5864</v>
      </c>
      <c r="I99" s="3">
        <v>360</v>
      </c>
      <c r="J99" t="s">
        <v>24</v>
      </c>
      <c r="K99" t="s">
        <v>25</v>
      </c>
      <c r="L99" s="3">
        <v>882</v>
      </c>
      <c r="M99" t="s">
        <v>52</v>
      </c>
      <c r="N99" s="2">
        <v>46285.834328703706</v>
      </c>
      <c r="O99" s="3">
        <v>380</v>
      </c>
      <c r="P99" t="s">
        <v>27</v>
      </c>
      <c r="Q99" s="3">
        <v>190</v>
      </c>
      <c r="R99" s="3" t="str">
        <f>IF(OR(G99="12R",G99="12L"),_xlfn.XLOOKUP(C99,DB!$A$2:$A$222,DB!$B$2:$B$222,""),IF(OR(G99="30L",G99="30R"),_xlfn.XLOOKUP(C99,DB!$A$2:$A$222,DB!$C$2:$C$222,""),""))</f>
        <v>UDGUV</v>
      </c>
      <c r="S99" s="3">
        <f t="shared" si="1"/>
        <v>18</v>
      </c>
      <c r="T99" s="3" t="str">
        <f>_xlfn.XLOOKUP(C99,DB!$A$2:$A$222,DB!$D$2:$D$222,"")</f>
        <v>Sector 2</v>
      </c>
    </row>
    <row r="100" spans="1:20" x14ac:dyDescent="0.2">
      <c r="A100" t="s">
        <v>408</v>
      </c>
      <c r="B100" t="s">
        <v>18</v>
      </c>
      <c r="C100" t="s">
        <v>409</v>
      </c>
      <c r="D100" t="s">
        <v>20</v>
      </c>
      <c r="E100" t="s">
        <v>410</v>
      </c>
      <c r="F100" s="2">
        <v>46285.78765046296</v>
      </c>
      <c r="G100" t="s">
        <v>22</v>
      </c>
      <c r="H100" t="s">
        <v>5865</v>
      </c>
      <c r="I100" s="3">
        <v>340</v>
      </c>
      <c r="J100" t="s">
        <v>24</v>
      </c>
      <c r="K100" t="s">
        <v>25</v>
      </c>
      <c r="L100" s="3">
        <v>891</v>
      </c>
      <c r="M100" t="s">
        <v>39</v>
      </c>
      <c r="N100" s="2">
        <v>46285.836284722223</v>
      </c>
      <c r="O100" s="3">
        <v>340</v>
      </c>
      <c r="P100" t="s">
        <v>27</v>
      </c>
      <c r="Q100" s="3">
        <v>190</v>
      </c>
      <c r="R100" s="3" t="str">
        <f>IF(OR(G100="12R",G100="12L"),_xlfn.XLOOKUP(C100,DB!$A$2:$A$222,DB!$B$2:$B$222,""),IF(OR(G100="30L",G100="30R"),_xlfn.XLOOKUP(C100,DB!$A$2:$A$222,DB!$C$2:$C$222,""),""))</f>
        <v>UDGUV</v>
      </c>
      <c r="S100" s="3">
        <f t="shared" si="1"/>
        <v>18</v>
      </c>
      <c r="T100" s="3" t="str">
        <f>_xlfn.XLOOKUP(C100,DB!$A$2:$A$222,DB!$D$2:$D$222,"")</f>
        <v>Sector 2</v>
      </c>
    </row>
    <row r="101" spans="1:20" x14ac:dyDescent="0.2">
      <c r="A101" t="s">
        <v>1904</v>
      </c>
      <c r="B101" t="s">
        <v>18</v>
      </c>
      <c r="C101" t="s">
        <v>1905</v>
      </c>
      <c r="D101" t="s">
        <v>155</v>
      </c>
      <c r="E101" t="s">
        <v>327</v>
      </c>
      <c r="F101" s="2">
        <v>46285.788449074076</v>
      </c>
      <c r="G101" t="s">
        <v>22</v>
      </c>
      <c r="H101" t="s">
        <v>5866</v>
      </c>
      <c r="I101" s="3">
        <v>380</v>
      </c>
      <c r="J101" t="s">
        <v>24</v>
      </c>
      <c r="K101" t="s">
        <v>25</v>
      </c>
      <c r="L101" s="3">
        <v>384</v>
      </c>
      <c r="M101" t="s">
        <v>444</v>
      </c>
      <c r="N101" s="2">
        <v>46285.809942129628</v>
      </c>
      <c r="O101" s="3">
        <v>340</v>
      </c>
      <c r="P101" t="s">
        <v>27</v>
      </c>
      <c r="Q101" s="3">
        <v>40</v>
      </c>
      <c r="R101" s="3" t="str">
        <f>IF(OR(G101="12R",G101="12L"),_xlfn.XLOOKUP(C101,DB!$A$2:$A$222,DB!$B$2:$B$222,""),IF(OR(G101="30L",G101="30R"),_xlfn.XLOOKUP(C101,DB!$A$2:$A$222,DB!$C$2:$C$222,""),""))</f>
        <v>ENEBA</v>
      </c>
      <c r="S101" s="3">
        <f t="shared" si="1"/>
        <v>18</v>
      </c>
      <c r="T101" s="3" t="str">
        <f>_xlfn.XLOOKUP(C101,DB!$A$2:$A$222,DB!$D$2:$D$222,"")</f>
        <v>Sector 3</v>
      </c>
    </row>
    <row r="102" spans="1:20" x14ac:dyDescent="0.2">
      <c r="A102" t="s">
        <v>1158</v>
      </c>
      <c r="B102" t="s">
        <v>18</v>
      </c>
      <c r="C102" t="s">
        <v>136</v>
      </c>
      <c r="D102" t="s">
        <v>73</v>
      </c>
      <c r="E102" t="s">
        <v>1538</v>
      </c>
      <c r="F102" s="2">
        <v>46285.790162037039</v>
      </c>
      <c r="G102" t="s">
        <v>22</v>
      </c>
      <c r="H102" t="s">
        <v>5867</v>
      </c>
      <c r="I102" s="3">
        <v>360</v>
      </c>
      <c r="J102" t="s">
        <v>24</v>
      </c>
      <c r="K102" t="s">
        <v>216</v>
      </c>
      <c r="L102" s="3">
        <v>870</v>
      </c>
      <c r="M102" t="s">
        <v>52</v>
      </c>
      <c r="N102" s="2">
        <v>46285.837789351855</v>
      </c>
      <c r="O102" s="3">
        <v>360</v>
      </c>
      <c r="P102" t="s">
        <v>27</v>
      </c>
      <c r="Q102" s="3">
        <v>190</v>
      </c>
      <c r="R102" s="3" t="str">
        <f>IF(OR(G102="12R",G102="12L"),_xlfn.XLOOKUP(C102,DB!$A$2:$A$222,DB!$B$2:$B$222,""),IF(OR(G102="30L",G102="30R"),_xlfn.XLOOKUP(C102,DB!$A$2:$A$222,DB!$C$2:$C$222,""),""))</f>
        <v>UDGUV</v>
      </c>
      <c r="S102" s="3">
        <f t="shared" si="1"/>
        <v>18</v>
      </c>
      <c r="T102" s="3" t="str">
        <f>_xlfn.XLOOKUP(C102,DB!$A$2:$A$222,DB!$D$2:$D$222,"")</f>
        <v>Sector 2</v>
      </c>
    </row>
    <row r="103" spans="1:20" x14ac:dyDescent="0.2">
      <c r="A103" t="s">
        <v>390</v>
      </c>
      <c r="B103" t="s">
        <v>18</v>
      </c>
      <c r="C103" t="s">
        <v>391</v>
      </c>
      <c r="D103" t="s">
        <v>392</v>
      </c>
      <c r="E103" t="s">
        <v>2267</v>
      </c>
      <c r="F103" s="2">
        <v>46285.791643518518</v>
      </c>
      <c r="G103" t="s">
        <v>22</v>
      </c>
      <c r="H103" t="s">
        <v>5868</v>
      </c>
      <c r="I103" s="3">
        <v>80</v>
      </c>
      <c r="J103" t="s">
        <v>24</v>
      </c>
      <c r="K103" t="s">
        <v>25</v>
      </c>
      <c r="L103" s="3">
        <v>373</v>
      </c>
      <c r="M103" t="s">
        <v>391</v>
      </c>
      <c r="N103" s="2">
        <v>46285.857395833336</v>
      </c>
      <c r="O103" s="3">
        <v>0</v>
      </c>
      <c r="P103" t="s">
        <v>192</v>
      </c>
      <c r="Q103" s="3">
        <v>40</v>
      </c>
      <c r="R103" s="3" t="str">
        <f>IF(OR(G103="12R",G103="12L"),_xlfn.XLOOKUP(C103,DB!$A$2:$A$222,DB!$B$2:$B$222,""),IF(OR(G103="30L",G103="30R"),_xlfn.XLOOKUP(C103,DB!$A$2:$A$222,DB!$C$2:$C$222,""),""))</f>
        <v>CZM</v>
      </c>
      <c r="S103" s="3">
        <f t="shared" si="1"/>
        <v>18</v>
      </c>
      <c r="T103" s="3" t="str">
        <f>_xlfn.XLOOKUP(C103,DB!$A$2:$A$222,DB!$D$2:$D$222,"")</f>
        <v>Sector 7</v>
      </c>
    </row>
    <row r="104" spans="1:20" x14ac:dyDescent="0.2">
      <c r="A104" t="s">
        <v>512</v>
      </c>
      <c r="B104" t="s">
        <v>18</v>
      </c>
      <c r="C104" t="s">
        <v>253</v>
      </c>
      <c r="D104" t="s">
        <v>65</v>
      </c>
      <c r="E104" t="s">
        <v>4916</v>
      </c>
      <c r="F104" s="2">
        <v>46285.794050925928</v>
      </c>
      <c r="G104" t="s">
        <v>22</v>
      </c>
      <c r="H104" t="s">
        <v>5869</v>
      </c>
      <c r="I104" s="3">
        <v>360</v>
      </c>
      <c r="J104" t="s">
        <v>24</v>
      </c>
      <c r="K104" t="s">
        <v>25</v>
      </c>
      <c r="L104" s="3">
        <v>356</v>
      </c>
      <c r="M104" t="s">
        <v>5870</v>
      </c>
      <c r="N104" s="2">
        <v>46285.814328703702</v>
      </c>
      <c r="O104" s="3">
        <v>360</v>
      </c>
      <c r="P104" t="s">
        <v>27</v>
      </c>
      <c r="Q104" s="3">
        <v>190</v>
      </c>
      <c r="R104" s="3" t="str">
        <f>IF(OR(G104="12R",G104="12L"),_xlfn.XLOOKUP(C104,DB!$A$2:$A$222,DB!$B$2:$B$222,""),IF(OR(G104="30L",G104="30R"),_xlfn.XLOOKUP(C104,DB!$A$2:$A$222,DB!$C$2:$C$222,""),""))</f>
        <v>CZM</v>
      </c>
      <c r="S104" s="3">
        <f t="shared" si="1"/>
        <v>19</v>
      </c>
      <c r="T104" s="3" t="str">
        <f>_xlfn.XLOOKUP(C104,DB!$A$2:$A$222,DB!$D$2:$D$222,"")</f>
        <v>Sector 7</v>
      </c>
    </row>
    <row r="105" spans="1:20" x14ac:dyDescent="0.2">
      <c r="A105" t="s">
        <v>415</v>
      </c>
      <c r="B105" t="s">
        <v>18</v>
      </c>
      <c r="C105" t="s">
        <v>173</v>
      </c>
      <c r="D105" t="s">
        <v>73</v>
      </c>
      <c r="E105" t="s">
        <v>2264</v>
      </c>
      <c r="F105" s="2">
        <v>46285.795219907406</v>
      </c>
      <c r="G105" t="s">
        <v>22</v>
      </c>
      <c r="H105" t="s">
        <v>5871</v>
      </c>
      <c r="I105" s="3">
        <v>340</v>
      </c>
      <c r="J105" t="s">
        <v>24</v>
      </c>
      <c r="K105" t="s">
        <v>25</v>
      </c>
      <c r="L105" s="3">
        <v>539</v>
      </c>
      <c r="M105" t="s">
        <v>177</v>
      </c>
      <c r="N105" s="2">
        <v>46285.825208333335</v>
      </c>
      <c r="O105" s="3">
        <v>340</v>
      </c>
      <c r="P105" t="s">
        <v>27</v>
      </c>
      <c r="Q105" s="3">
        <v>40</v>
      </c>
      <c r="R105" s="3" t="str">
        <f>IF(OR(G105="12R",G105="12L"),_xlfn.XLOOKUP(C105,DB!$A$2:$A$222,DB!$B$2:$B$222,""),IF(OR(G105="30L",G105="30R"),_xlfn.XLOOKUP(C105,DB!$A$2:$A$222,DB!$C$2:$C$222,""),""))</f>
        <v>ENEBA</v>
      </c>
      <c r="S105" s="3">
        <f t="shared" si="1"/>
        <v>19</v>
      </c>
      <c r="T105" s="3" t="str">
        <f>_xlfn.XLOOKUP(C105,DB!$A$2:$A$222,DB!$D$2:$D$222,"")</f>
        <v>Sector 3</v>
      </c>
    </row>
    <row r="106" spans="1:20" x14ac:dyDescent="0.2">
      <c r="A106" t="s">
        <v>5872</v>
      </c>
      <c r="B106" t="s">
        <v>18</v>
      </c>
      <c r="C106" t="s">
        <v>396</v>
      </c>
      <c r="D106" t="s">
        <v>884</v>
      </c>
      <c r="F106" s="2">
        <v>46285.796817129631</v>
      </c>
      <c r="G106" t="s">
        <v>22</v>
      </c>
      <c r="H106" t="s">
        <v>5873</v>
      </c>
      <c r="I106" s="3">
        <v>240</v>
      </c>
      <c r="J106" t="s">
        <v>24</v>
      </c>
      <c r="K106" t="s">
        <v>62</v>
      </c>
      <c r="L106" s="3">
        <v>539</v>
      </c>
      <c r="M106" t="s">
        <v>177</v>
      </c>
      <c r="N106" s="2">
        <v>46285.848287037035</v>
      </c>
      <c r="O106" s="3">
        <v>240</v>
      </c>
      <c r="P106" t="s">
        <v>192</v>
      </c>
      <c r="Q106" s="3">
        <v>40</v>
      </c>
      <c r="R106" s="3" t="str">
        <f>IF(OR(G106="12R",G106="12L"),_xlfn.XLOOKUP(C106,DB!$A$2:$A$222,DB!$B$2:$B$222,""),IF(OR(G106="30L",G106="30R"),_xlfn.XLOOKUP(C106,DB!$A$2:$A$222,DB!$C$2:$C$222,""),""))</f>
        <v>UDGUV</v>
      </c>
      <c r="S106" s="3">
        <f t="shared" si="1"/>
        <v>19</v>
      </c>
      <c r="T106" s="3" t="str">
        <f>_xlfn.XLOOKUP(C106,DB!$A$2:$A$222,DB!$D$2:$D$222,"")</f>
        <v>Sector 2</v>
      </c>
    </row>
    <row r="107" spans="1:20" x14ac:dyDescent="0.2">
      <c r="A107" t="s">
        <v>431</v>
      </c>
      <c r="B107" t="s">
        <v>18</v>
      </c>
      <c r="C107" t="s">
        <v>154</v>
      </c>
      <c r="D107" t="s">
        <v>174</v>
      </c>
      <c r="E107" t="s">
        <v>5874</v>
      </c>
      <c r="F107" s="2">
        <v>46285.799456018518</v>
      </c>
      <c r="G107" t="s">
        <v>22</v>
      </c>
      <c r="H107" t="s">
        <v>5875</v>
      </c>
      <c r="I107" s="3">
        <v>350</v>
      </c>
      <c r="J107" t="s">
        <v>24</v>
      </c>
      <c r="K107" t="s">
        <v>25</v>
      </c>
      <c r="L107" s="3">
        <v>150</v>
      </c>
      <c r="M107" t="s">
        <v>158</v>
      </c>
      <c r="N107" s="2">
        <v>46285.809444444443</v>
      </c>
      <c r="O107" s="3">
        <v>271</v>
      </c>
      <c r="P107" t="s">
        <v>27</v>
      </c>
      <c r="Q107" s="3">
        <v>190</v>
      </c>
      <c r="R107" s="3" t="str">
        <f>IF(OR(G107="12R",G107="12L"),_xlfn.XLOOKUP(C107,DB!$A$2:$A$222,DB!$B$2:$B$222,""),IF(OR(G107="30L",G107="30R"),_xlfn.XLOOKUP(C107,DB!$A$2:$A$222,DB!$C$2:$C$222,""),""))</f>
        <v>TAKUX</v>
      </c>
      <c r="S107" s="3">
        <f t="shared" si="1"/>
        <v>19</v>
      </c>
      <c r="T107" s="3" t="str">
        <f>_xlfn.XLOOKUP(C107,DB!$A$2:$A$222,DB!$D$2:$D$222,"")</f>
        <v>Sector 7</v>
      </c>
    </row>
    <row r="108" spans="1:20" x14ac:dyDescent="0.2">
      <c r="A108" t="s">
        <v>1217</v>
      </c>
      <c r="B108" t="s">
        <v>18</v>
      </c>
      <c r="C108" t="s">
        <v>374</v>
      </c>
      <c r="D108" t="s">
        <v>155</v>
      </c>
      <c r="E108" t="s">
        <v>342</v>
      </c>
      <c r="F108" s="2">
        <v>46285.800763888888</v>
      </c>
      <c r="G108" t="s">
        <v>22</v>
      </c>
      <c r="H108" t="s">
        <v>5876</v>
      </c>
      <c r="I108" s="3">
        <v>390</v>
      </c>
      <c r="J108" t="s">
        <v>24</v>
      </c>
      <c r="K108" t="s">
        <v>25</v>
      </c>
      <c r="L108" s="3">
        <v>360</v>
      </c>
      <c r="M108" t="s">
        <v>33</v>
      </c>
      <c r="N108" s="2">
        <v>46285.82135416667</v>
      </c>
      <c r="O108" s="3">
        <v>390</v>
      </c>
      <c r="P108" t="s">
        <v>27</v>
      </c>
      <c r="Q108" s="3">
        <v>40</v>
      </c>
      <c r="R108" s="3" t="str">
        <f>IF(OR(G108="12R",G108="12L"),_xlfn.XLOOKUP(C108,DB!$A$2:$A$222,DB!$B$2:$B$222,""),IF(OR(G108="30L",G108="30R"),_xlfn.XLOOKUP(C108,DB!$A$2:$A$222,DB!$C$2:$C$222,""),""))</f>
        <v>OMSUK</v>
      </c>
      <c r="S108" s="3">
        <f t="shared" si="1"/>
        <v>19</v>
      </c>
      <c r="T108" s="3" t="str">
        <f>_xlfn.XLOOKUP(C108,DB!$A$2:$A$222,DB!$D$2:$D$222,"")</f>
        <v>Sector 3</v>
      </c>
    </row>
    <row r="109" spans="1:20" x14ac:dyDescent="0.2">
      <c r="A109" t="s">
        <v>437</v>
      </c>
      <c r="B109" t="s">
        <v>18</v>
      </c>
      <c r="C109" t="s">
        <v>211</v>
      </c>
      <c r="D109" t="s">
        <v>73</v>
      </c>
      <c r="E109" t="s">
        <v>5877</v>
      </c>
      <c r="F109" s="2">
        <v>46285.802523148152</v>
      </c>
      <c r="G109" t="s">
        <v>22</v>
      </c>
      <c r="H109" t="s">
        <v>5878</v>
      </c>
      <c r="I109" s="3">
        <v>330</v>
      </c>
      <c r="J109" t="s">
        <v>24</v>
      </c>
      <c r="K109" t="s">
        <v>25</v>
      </c>
      <c r="L109" s="3">
        <v>136</v>
      </c>
      <c r="M109" t="s">
        <v>936</v>
      </c>
      <c r="N109" s="2">
        <v>46285.812175925923</v>
      </c>
      <c r="O109" s="3">
        <v>215</v>
      </c>
      <c r="P109" t="s">
        <v>27</v>
      </c>
      <c r="Q109" s="3">
        <v>190</v>
      </c>
      <c r="R109" s="3" t="str">
        <f>IF(OR(G109="12R",G109="12L"),_xlfn.XLOOKUP(C109,DB!$A$2:$A$222,DB!$B$2:$B$222,""),IF(OR(G109="30L",G109="30R"),_xlfn.XLOOKUP(C109,DB!$A$2:$A$222,DB!$C$2:$C$222,""),""))</f>
        <v>NUDAL</v>
      </c>
      <c r="S109" s="3">
        <f t="shared" si="1"/>
        <v>19</v>
      </c>
      <c r="T109" s="3" t="str">
        <f>_xlfn.XLOOKUP(C109,DB!$A$2:$A$222,DB!$D$2:$D$222,"")</f>
        <v>Sector 3</v>
      </c>
    </row>
    <row r="110" spans="1:20" x14ac:dyDescent="0.2">
      <c r="A110" t="s">
        <v>445</v>
      </c>
      <c r="B110" t="s">
        <v>18</v>
      </c>
      <c r="C110" t="s">
        <v>182</v>
      </c>
      <c r="D110" t="s">
        <v>73</v>
      </c>
      <c r="E110" t="s">
        <v>5879</v>
      </c>
      <c r="F110" s="2">
        <v>46285.803981481484</v>
      </c>
      <c r="G110" t="s">
        <v>22</v>
      </c>
      <c r="H110" t="s">
        <v>5880</v>
      </c>
      <c r="I110" s="3">
        <v>350</v>
      </c>
      <c r="J110" t="s">
        <v>24</v>
      </c>
      <c r="K110" t="s">
        <v>25</v>
      </c>
      <c r="L110" s="3">
        <v>363</v>
      </c>
      <c r="M110" t="s">
        <v>2748</v>
      </c>
      <c r="N110" s="2">
        <v>46285.825173611112</v>
      </c>
      <c r="O110" s="3">
        <v>350</v>
      </c>
      <c r="P110" t="s">
        <v>27</v>
      </c>
      <c r="Q110" s="3">
        <v>40</v>
      </c>
      <c r="R110" s="3" t="str">
        <f>IF(OR(G110="12R",G110="12L"),_xlfn.XLOOKUP(C110,DB!$A$2:$A$222,DB!$B$2:$B$222,""),IF(OR(G110="30L",G110="30R"),_xlfn.XLOOKUP(C110,DB!$A$2:$A$222,DB!$C$2:$C$222,""),""))</f>
        <v>ENEBA</v>
      </c>
      <c r="S110" s="3">
        <f t="shared" si="1"/>
        <v>19</v>
      </c>
      <c r="T110" s="3" t="str">
        <f>_xlfn.XLOOKUP(C110,DB!$A$2:$A$222,DB!$D$2:$D$222,"")</f>
        <v>Sector 3</v>
      </c>
    </row>
    <row r="111" spans="1:20" x14ac:dyDescent="0.2">
      <c r="A111" t="s">
        <v>839</v>
      </c>
      <c r="B111" t="s">
        <v>18</v>
      </c>
      <c r="C111" t="s">
        <v>840</v>
      </c>
      <c r="D111" t="s">
        <v>73</v>
      </c>
      <c r="E111" t="s">
        <v>5881</v>
      </c>
      <c r="F111" s="2">
        <v>46285.805312500001</v>
      </c>
      <c r="G111" t="s">
        <v>22</v>
      </c>
      <c r="H111" t="s">
        <v>5882</v>
      </c>
      <c r="I111" s="3">
        <v>320</v>
      </c>
      <c r="J111" t="s">
        <v>24</v>
      </c>
      <c r="K111" t="s">
        <v>25</v>
      </c>
      <c r="L111" s="3">
        <v>579</v>
      </c>
      <c r="M111" t="s">
        <v>177</v>
      </c>
      <c r="N111" s="2">
        <v>46285.8359837963</v>
      </c>
      <c r="O111" s="3">
        <v>320</v>
      </c>
      <c r="P111" t="s">
        <v>27</v>
      </c>
      <c r="Q111" s="3">
        <v>40</v>
      </c>
      <c r="R111" s="3" t="str">
        <f>IF(OR(G111="12R",G111="12L"),_xlfn.XLOOKUP(C111,DB!$A$2:$A$222,DB!$B$2:$B$222,""),IF(OR(G111="30L",G111="30R"),_xlfn.XLOOKUP(C111,DB!$A$2:$A$222,DB!$C$2:$C$222,""),""))</f>
        <v>ENEBA</v>
      </c>
      <c r="S111" s="3">
        <f t="shared" si="1"/>
        <v>19</v>
      </c>
      <c r="T111" s="3" t="str">
        <f>_xlfn.XLOOKUP(C111,DB!$A$2:$A$222,DB!$D$2:$D$222,"")</f>
        <v>Sector 3</v>
      </c>
    </row>
    <row r="112" spans="1:20" x14ac:dyDescent="0.2">
      <c r="A112" t="s">
        <v>843</v>
      </c>
      <c r="B112" t="s">
        <v>18</v>
      </c>
      <c r="C112" t="s">
        <v>420</v>
      </c>
      <c r="D112" t="s">
        <v>421</v>
      </c>
      <c r="E112" t="s">
        <v>1912</v>
      </c>
      <c r="F112" s="2">
        <v>46285.806840277779</v>
      </c>
      <c r="G112" t="s">
        <v>22</v>
      </c>
      <c r="H112" t="s">
        <v>5883</v>
      </c>
      <c r="I112" s="3">
        <v>350</v>
      </c>
      <c r="J112" t="s">
        <v>24</v>
      </c>
      <c r="K112" t="s">
        <v>25</v>
      </c>
      <c r="L112" s="3">
        <v>136</v>
      </c>
      <c r="M112" t="s">
        <v>45</v>
      </c>
      <c r="N112" s="2">
        <v>46285.815763888888</v>
      </c>
      <c r="O112" s="3">
        <v>205</v>
      </c>
      <c r="P112" t="s">
        <v>46</v>
      </c>
      <c r="Q112" s="3">
        <v>190</v>
      </c>
      <c r="R112" s="3" t="str">
        <f>IF(OR(G112="12R",G112="12L"),_xlfn.XLOOKUP(C112,DB!$A$2:$A$222,DB!$B$2:$B$222,""),IF(OR(G112="30L",G112="30R"),_xlfn.XLOOKUP(C112,DB!$A$2:$A$222,DB!$C$2:$C$222,""),""))</f>
        <v>NUDAL</v>
      </c>
      <c r="S112" s="3">
        <f t="shared" si="1"/>
        <v>19</v>
      </c>
      <c r="T112" s="3" t="str">
        <f>_xlfn.XLOOKUP(C112,DB!$A$2:$A$222,DB!$D$2:$D$222,"")</f>
        <v>Sector 3</v>
      </c>
    </row>
    <row r="113" spans="1:20" x14ac:dyDescent="0.2">
      <c r="A113" t="s">
        <v>1181</v>
      </c>
      <c r="B113" t="s">
        <v>18</v>
      </c>
      <c r="C113" t="s">
        <v>1182</v>
      </c>
      <c r="D113" t="s">
        <v>155</v>
      </c>
      <c r="E113" t="s">
        <v>5884</v>
      </c>
      <c r="F113" s="2">
        <v>46285.808854166666</v>
      </c>
      <c r="G113" t="s">
        <v>22</v>
      </c>
      <c r="H113" t="s">
        <v>5885</v>
      </c>
      <c r="I113" s="3">
        <v>360</v>
      </c>
      <c r="J113" t="s">
        <v>24</v>
      </c>
      <c r="K113" t="s">
        <v>25</v>
      </c>
      <c r="L113" s="3">
        <v>447</v>
      </c>
      <c r="M113" t="s">
        <v>308</v>
      </c>
      <c r="N113" s="2">
        <v>46285.833495370367</v>
      </c>
      <c r="O113" s="3">
        <v>340</v>
      </c>
      <c r="P113" t="s">
        <v>27</v>
      </c>
      <c r="Q113" s="3">
        <v>40</v>
      </c>
      <c r="R113" s="3" t="str">
        <f>IF(OR(G113="12R",G113="12L"),_xlfn.XLOOKUP(C113,DB!$A$2:$A$222,DB!$B$2:$B$222,""),IF(OR(G113="30L",G113="30R"),_xlfn.XLOOKUP(C113,DB!$A$2:$A$222,DB!$C$2:$C$222,""),""))</f>
        <v>OMSUK</v>
      </c>
      <c r="S113" s="3">
        <f t="shared" si="1"/>
        <v>19</v>
      </c>
      <c r="T113" s="3" t="str">
        <f>_xlfn.XLOOKUP(C113,DB!$A$2:$A$222,DB!$D$2:$D$222,"")</f>
        <v>Sector 3</v>
      </c>
    </row>
    <row r="114" spans="1:20" x14ac:dyDescent="0.2">
      <c r="A114" t="s">
        <v>448</v>
      </c>
      <c r="B114" t="s">
        <v>18</v>
      </c>
      <c r="C114" t="s">
        <v>449</v>
      </c>
      <c r="D114" t="s">
        <v>20</v>
      </c>
      <c r="E114" t="s">
        <v>986</v>
      </c>
      <c r="F114" s="2">
        <v>46285.809930555559</v>
      </c>
      <c r="G114" t="s">
        <v>22</v>
      </c>
      <c r="H114" t="s">
        <v>5886</v>
      </c>
      <c r="I114" s="3">
        <v>340</v>
      </c>
      <c r="J114" t="s">
        <v>24</v>
      </c>
      <c r="K114" t="s">
        <v>25</v>
      </c>
      <c r="L114" s="3">
        <v>874</v>
      </c>
      <c r="M114" t="s">
        <v>4995</v>
      </c>
      <c r="N114" s="2">
        <v>46285.857824074075</v>
      </c>
      <c r="O114" s="3">
        <v>340</v>
      </c>
      <c r="P114" t="s">
        <v>27</v>
      </c>
      <c r="Q114" s="3">
        <v>190</v>
      </c>
      <c r="R114" s="3" t="str">
        <f>IF(OR(G114="12R",G114="12L"),_xlfn.XLOOKUP(C114,DB!$A$2:$A$222,DB!$B$2:$B$222,""),IF(OR(G114="30L",G114="30R"),_xlfn.XLOOKUP(C114,DB!$A$2:$A$222,DB!$C$2:$C$222,""),""))</f>
        <v>UDGUV</v>
      </c>
      <c r="S114" s="3">
        <f t="shared" si="1"/>
        <v>19</v>
      </c>
      <c r="T114" s="3" t="str">
        <f>_xlfn.XLOOKUP(C114,DB!$A$2:$A$222,DB!$D$2:$D$222,"")</f>
        <v>Sector 2</v>
      </c>
    </row>
    <row r="115" spans="1:20" x14ac:dyDescent="0.2">
      <c r="A115" t="s">
        <v>456</v>
      </c>
      <c r="B115" t="s">
        <v>18</v>
      </c>
      <c r="C115" t="s">
        <v>35</v>
      </c>
      <c r="D115" t="s">
        <v>36</v>
      </c>
      <c r="E115" t="s">
        <v>957</v>
      </c>
      <c r="F115" s="2">
        <v>46285.813206018516</v>
      </c>
      <c r="G115" t="s">
        <v>22</v>
      </c>
      <c r="H115" t="s">
        <v>5887</v>
      </c>
      <c r="I115" s="3">
        <v>380</v>
      </c>
      <c r="J115" t="s">
        <v>24</v>
      </c>
      <c r="K115" t="s">
        <v>25</v>
      </c>
      <c r="L115" s="3">
        <v>886</v>
      </c>
      <c r="M115" t="s">
        <v>39</v>
      </c>
      <c r="N115" s="2">
        <v>46285.861539351848</v>
      </c>
      <c r="O115" s="3">
        <v>380</v>
      </c>
      <c r="P115" t="s">
        <v>27</v>
      </c>
      <c r="Q115" s="3">
        <v>190</v>
      </c>
      <c r="R115" s="3" t="str">
        <f>IF(OR(G115="12R",G115="12L"),_xlfn.XLOOKUP(C115,DB!$A$2:$A$222,DB!$B$2:$B$222,""),IF(OR(G115="30L",G115="30R"),_xlfn.XLOOKUP(C115,DB!$A$2:$A$222,DB!$C$2:$C$222,""),""))</f>
        <v>UDGUV</v>
      </c>
      <c r="S115" s="3">
        <f t="shared" si="1"/>
        <v>19</v>
      </c>
      <c r="T115" s="3" t="str">
        <f>_xlfn.XLOOKUP(C115,DB!$A$2:$A$222,DB!$D$2:$D$222,"")</f>
        <v>Sector 2</v>
      </c>
    </row>
    <row r="116" spans="1:20" x14ac:dyDescent="0.2">
      <c r="A116" t="s">
        <v>459</v>
      </c>
      <c r="B116" t="s">
        <v>18</v>
      </c>
      <c r="C116" t="s">
        <v>249</v>
      </c>
      <c r="D116" t="s">
        <v>73</v>
      </c>
      <c r="E116" t="s">
        <v>1137</v>
      </c>
      <c r="F116" s="2">
        <v>46285.81417824074</v>
      </c>
      <c r="G116" t="s">
        <v>22</v>
      </c>
      <c r="H116" t="s">
        <v>5888</v>
      </c>
      <c r="I116" s="3">
        <v>330</v>
      </c>
      <c r="J116" t="s">
        <v>24</v>
      </c>
      <c r="K116" t="s">
        <v>25</v>
      </c>
      <c r="L116" s="3">
        <v>353</v>
      </c>
      <c r="M116" t="s">
        <v>3565</v>
      </c>
      <c r="N116" s="2">
        <v>46285.835127314815</v>
      </c>
      <c r="O116" s="3">
        <v>330</v>
      </c>
      <c r="P116" t="s">
        <v>27</v>
      </c>
      <c r="Q116" s="3">
        <v>40</v>
      </c>
      <c r="R116" s="3" t="str">
        <f>IF(OR(G116="12R",G116="12L"),_xlfn.XLOOKUP(C116,DB!$A$2:$A$222,DB!$B$2:$B$222,""),IF(OR(G116="30L",G116="30R"),_xlfn.XLOOKUP(C116,DB!$A$2:$A$222,DB!$C$2:$C$222,""),""))</f>
        <v>OMSUK</v>
      </c>
      <c r="S116" s="3">
        <f t="shared" si="1"/>
        <v>19</v>
      </c>
      <c r="T116" s="3" t="str">
        <f>_xlfn.XLOOKUP(C116,DB!$A$2:$A$222,DB!$D$2:$D$222,"")</f>
        <v>Sector 3</v>
      </c>
    </row>
    <row r="117" spans="1:20" x14ac:dyDescent="0.2">
      <c r="A117" t="s">
        <v>2294</v>
      </c>
      <c r="B117" t="s">
        <v>18</v>
      </c>
      <c r="C117" t="s">
        <v>318</v>
      </c>
      <c r="D117" t="s">
        <v>30</v>
      </c>
      <c r="E117" t="s">
        <v>319</v>
      </c>
      <c r="F117" s="2">
        <v>46285.818344907406</v>
      </c>
      <c r="G117" t="s">
        <v>22</v>
      </c>
      <c r="H117" t="s">
        <v>5889</v>
      </c>
      <c r="I117" s="3">
        <v>370</v>
      </c>
      <c r="J117" t="s">
        <v>24</v>
      </c>
      <c r="K117" t="s">
        <v>25</v>
      </c>
      <c r="L117" s="3">
        <v>180</v>
      </c>
      <c r="M117" t="s">
        <v>5890</v>
      </c>
      <c r="N117" s="2">
        <v>46285.830451388887</v>
      </c>
      <c r="O117" s="3">
        <v>265</v>
      </c>
      <c r="P117" t="s">
        <v>27</v>
      </c>
      <c r="Q117" s="3">
        <v>190</v>
      </c>
      <c r="R117" s="3" t="str">
        <f>IF(OR(G117="12R",G117="12L"),_xlfn.XLOOKUP(C117,DB!$A$2:$A$222,DB!$B$2:$B$222,""),IF(OR(G117="30L",G117="30R"),_xlfn.XLOOKUP(C117,DB!$A$2:$A$222,DB!$C$2:$C$222,""),""))</f>
        <v>HECAT</v>
      </c>
      <c r="S117" s="3">
        <f t="shared" si="1"/>
        <v>19</v>
      </c>
      <c r="T117" s="3" t="str">
        <f>_xlfn.XLOOKUP(C117,DB!$A$2:$A$222,DB!$D$2:$D$222,"")</f>
        <v>Sector 7</v>
      </c>
    </row>
    <row r="118" spans="1:20" x14ac:dyDescent="0.2">
      <c r="A118" t="s">
        <v>5891</v>
      </c>
      <c r="B118" t="s">
        <v>18</v>
      </c>
      <c r="C118" t="s">
        <v>322</v>
      </c>
      <c r="D118" t="s">
        <v>1311</v>
      </c>
      <c r="F118" s="2">
        <v>46285.827696759261</v>
      </c>
      <c r="G118" t="s">
        <v>22</v>
      </c>
      <c r="H118" t="s">
        <v>5892</v>
      </c>
      <c r="I118" s="3">
        <v>430</v>
      </c>
      <c r="J118" t="s">
        <v>24</v>
      </c>
      <c r="K118" t="s">
        <v>62</v>
      </c>
      <c r="L118" s="3">
        <v>873</v>
      </c>
      <c r="M118" t="s">
        <v>39</v>
      </c>
      <c r="N118" s="2">
        <v>46285.886701388888</v>
      </c>
      <c r="O118" s="3">
        <v>430</v>
      </c>
      <c r="P118" t="s">
        <v>192</v>
      </c>
      <c r="Q118" s="3">
        <v>30</v>
      </c>
      <c r="R118" s="3" t="str">
        <f>IF(OR(G118="12R",G118="12L"),_xlfn.XLOOKUP(C118,DB!$A$2:$A$222,DB!$B$2:$B$222,""),IF(OR(G118="30L",G118="30R"),_xlfn.XLOOKUP(C118,DB!$A$2:$A$222,DB!$C$2:$C$222,""),""))</f>
        <v>UDGUV</v>
      </c>
      <c r="S118" s="3">
        <f t="shared" si="1"/>
        <v>19</v>
      </c>
      <c r="T118" s="3" t="str">
        <f>_xlfn.XLOOKUP(C118,DB!$A$2:$A$222,DB!$D$2:$D$222,"")</f>
        <v>Sector 2</v>
      </c>
    </row>
    <row r="119" spans="1:20" x14ac:dyDescent="0.2">
      <c r="A119" t="s">
        <v>473</v>
      </c>
      <c r="B119" t="s">
        <v>18</v>
      </c>
      <c r="C119" t="s">
        <v>48</v>
      </c>
      <c r="D119" t="s">
        <v>49</v>
      </c>
      <c r="E119" t="s">
        <v>295</v>
      </c>
      <c r="F119" s="2">
        <v>46285.83216435185</v>
      </c>
      <c r="G119" t="s">
        <v>22</v>
      </c>
      <c r="H119" t="s">
        <v>5893</v>
      </c>
      <c r="I119" s="3">
        <v>360</v>
      </c>
      <c r="J119" t="s">
        <v>24</v>
      </c>
      <c r="K119" t="s">
        <v>25</v>
      </c>
      <c r="L119" s="3">
        <v>886</v>
      </c>
      <c r="M119" t="s">
        <v>1602</v>
      </c>
      <c r="N119" s="2">
        <v>46285.880266203705</v>
      </c>
      <c r="O119" s="3">
        <v>360</v>
      </c>
      <c r="P119" t="s">
        <v>27</v>
      </c>
      <c r="Q119" s="3">
        <v>190</v>
      </c>
      <c r="R119" s="3" t="str">
        <f>IF(OR(G119="12R",G119="12L"),_xlfn.XLOOKUP(C119,DB!$A$2:$A$222,DB!$B$2:$B$222,""),IF(OR(G119="30L",G119="30R"),_xlfn.XLOOKUP(C119,DB!$A$2:$A$222,DB!$C$2:$C$222,""),""))</f>
        <v>UDGUV</v>
      </c>
      <c r="S119" s="3">
        <f t="shared" si="1"/>
        <v>19</v>
      </c>
      <c r="T119" s="3" t="str">
        <f>_xlfn.XLOOKUP(C119,DB!$A$2:$A$222,DB!$D$2:$D$222,"")</f>
        <v>Sector 2</v>
      </c>
    </row>
    <row r="120" spans="1:20" x14ac:dyDescent="0.2">
      <c r="A120" t="s">
        <v>434</v>
      </c>
      <c r="B120" t="s">
        <v>18</v>
      </c>
      <c r="C120" t="s">
        <v>341</v>
      </c>
      <c r="D120" t="s">
        <v>155</v>
      </c>
      <c r="E120" t="s">
        <v>820</v>
      </c>
      <c r="F120" s="2">
        <v>46285.833113425928</v>
      </c>
      <c r="G120" t="s">
        <v>22</v>
      </c>
      <c r="H120" t="s">
        <v>5894</v>
      </c>
      <c r="I120" s="3">
        <v>380</v>
      </c>
      <c r="J120" t="s">
        <v>24</v>
      </c>
      <c r="K120" t="s">
        <v>25</v>
      </c>
      <c r="L120" s="3">
        <v>543</v>
      </c>
      <c r="M120" t="s">
        <v>177</v>
      </c>
      <c r="N120" s="2">
        <v>46285.862164351849</v>
      </c>
      <c r="O120" s="3">
        <v>380</v>
      </c>
      <c r="P120" t="s">
        <v>27</v>
      </c>
      <c r="Q120" s="3">
        <v>40</v>
      </c>
      <c r="R120" s="3" t="str">
        <f>IF(OR(G120="12R",G120="12L"),_xlfn.XLOOKUP(C120,DB!$A$2:$A$222,DB!$B$2:$B$222,""),IF(OR(G120="30L",G120="30R"),_xlfn.XLOOKUP(C120,DB!$A$2:$A$222,DB!$C$2:$C$222,""),""))</f>
        <v>ENEBA</v>
      </c>
      <c r="S120" s="3">
        <f t="shared" si="1"/>
        <v>19</v>
      </c>
      <c r="T120" s="3" t="str">
        <f>_xlfn.XLOOKUP(C120,DB!$A$2:$A$222,DB!$D$2:$D$222,"")</f>
        <v>Sector 3</v>
      </c>
    </row>
    <row r="121" spans="1:20" x14ac:dyDescent="0.2">
      <c r="A121" t="s">
        <v>493</v>
      </c>
      <c r="B121" t="s">
        <v>18</v>
      </c>
      <c r="C121" t="s">
        <v>467</v>
      </c>
      <c r="D121" t="s">
        <v>36</v>
      </c>
      <c r="E121" t="s">
        <v>128</v>
      </c>
      <c r="F121" s="2">
        <v>46285.834143518521</v>
      </c>
      <c r="G121" t="s">
        <v>22</v>
      </c>
      <c r="H121" t="s">
        <v>5895</v>
      </c>
      <c r="I121" s="3">
        <v>380</v>
      </c>
      <c r="J121" t="s">
        <v>24</v>
      </c>
      <c r="K121" t="s">
        <v>25</v>
      </c>
      <c r="L121" s="3">
        <v>909</v>
      </c>
      <c r="M121" t="s">
        <v>1356</v>
      </c>
      <c r="N121" s="2">
        <v>46285.883692129632</v>
      </c>
      <c r="O121" s="3">
        <v>380</v>
      </c>
      <c r="P121" t="s">
        <v>27</v>
      </c>
      <c r="Q121" s="3">
        <v>190</v>
      </c>
      <c r="R121" s="3" t="str">
        <f>IF(OR(G121="12R",G121="12L"),_xlfn.XLOOKUP(C121,DB!$A$2:$A$222,DB!$B$2:$B$222,""),IF(OR(G121="30L",G121="30R"),_xlfn.XLOOKUP(C121,DB!$A$2:$A$222,DB!$C$2:$C$222,""),""))</f>
        <v>UDGUV</v>
      </c>
      <c r="S121" s="3">
        <f t="shared" si="1"/>
        <v>20</v>
      </c>
      <c r="T121" s="3" t="str">
        <f>_xlfn.XLOOKUP(C121,DB!$A$2:$A$222,DB!$D$2:$D$222,"")</f>
        <v>Sector 2</v>
      </c>
    </row>
    <row r="122" spans="1:20" x14ac:dyDescent="0.2">
      <c r="A122" t="s">
        <v>470</v>
      </c>
      <c r="B122" t="s">
        <v>18</v>
      </c>
      <c r="C122" t="s">
        <v>298</v>
      </c>
      <c r="D122" t="s">
        <v>73</v>
      </c>
      <c r="E122" t="s">
        <v>5896</v>
      </c>
      <c r="F122" s="2">
        <v>46285.835104166668</v>
      </c>
      <c r="G122" t="s">
        <v>22</v>
      </c>
      <c r="H122" t="s">
        <v>5897</v>
      </c>
      <c r="I122" s="3">
        <v>330</v>
      </c>
      <c r="J122" t="s">
        <v>24</v>
      </c>
      <c r="K122" t="s">
        <v>25</v>
      </c>
      <c r="L122" s="3">
        <v>332</v>
      </c>
      <c r="M122" t="s">
        <v>780</v>
      </c>
      <c r="N122" s="2">
        <v>46285.854178240741</v>
      </c>
      <c r="O122" s="3">
        <v>330</v>
      </c>
      <c r="P122" t="s">
        <v>27</v>
      </c>
      <c r="Q122" s="3">
        <v>40</v>
      </c>
      <c r="R122" s="3" t="str">
        <f>IF(OR(G122="12R",G122="12L"),_xlfn.XLOOKUP(C122,DB!$A$2:$A$222,DB!$B$2:$B$222,""),IF(OR(G122="30L",G122="30R"),_xlfn.XLOOKUP(C122,DB!$A$2:$A$222,DB!$C$2:$C$222,""),""))</f>
        <v>OMSUK</v>
      </c>
      <c r="S122" s="3">
        <f t="shared" si="1"/>
        <v>20</v>
      </c>
      <c r="T122" s="3" t="str">
        <f>_xlfn.XLOOKUP(C122,DB!$A$2:$A$222,DB!$D$2:$D$222,"")</f>
        <v>Sector 3</v>
      </c>
    </row>
    <row r="123" spans="1:20" x14ac:dyDescent="0.2">
      <c r="A123" t="s">
        <v>466</v>
      </c>
      <c r="B123" t="s">
        <v>18</v>
      </c>
      <c r="C123" t="s">
        <v>467</v>
      </c>
      <c r="D123" t="s">
        <v>36</v>
      </c>
      <c r="E123" t="s">
        <v>468</v>
      </c>
      <c r="F123" s="2">
        <v>46285.835949074077</v>
      </c>
      <c r="G123" t="s">
        <v>22</v>
      </c>
      <c r="H123" t="s">
        <v>5898</v>
      </c>
      <c r="I123" s="3">
        <v>360</v>
      </c>
      <c r="J123" t="s">
        <v>24</v>
      </c>
      <c r="K123" t="s">
        <v>25</v>
      </c>
      <c r="L123" s="3">
        <v>873</v>
      </c>
      <c r="M123" t="s">
        <v>5523</v>
      </c>
      <c r="N123" s="2">
        <v>46285.883483796293</v>
      </c>
      <c r="O123" s="3">
        <v>360</v>
      </c>
      <c r="P123" t="s">
        <v>27</v>
      </c>
      <c r="Q123" s="3">
        <v>190</v>
      </c>
      <c r="R123" s="3" t="str">
        <f>IF(OR(G123="12R",G123="12L"),_xlfn.XLOOKUP(C123,DB!$A$2:$A$222,DB!$B$2:$B$222,""),IF(OR(G123="30L",G123="30R"),_xlfn.XLOOKUP(C123,DB!$A$2:$A$222,DB!$C$2:$C$222,""),""))</f>
        <v>UDGUV</v>
      </c>
      <c r="S123" s="3">
        <f t="shared" si="1"/>
        <v>20</v>
      </c>
      <c r="T123" s="3" t="str">
        <f>_xlfn.XLOOKUP(C123,DB!$A$2:$A$222,DB!$D$2:$D$222,"")</f>
        <v>Sector 2</v>
      </c>
    </row>
    <row r="124" spans="1:20" x14ac:dyDescent="0.2">
      <c r="A124" t="s">
        <v>1921</v>
      </c>
      <c r="B124" t="s">
        <v>18</v>
      </c>
      <c r="C124" t="s">
        <v>1922</v>
      </c>
      <c r="D124" t="s">
        <v>155</v>
      </c>
      <c r="E124" t="s">
        <v>1811</v>
      </c>
      <c r="F124" s="2">
        <v>46285.836689814816</v>
      </c>
      <c r="G124" t="s">
        <v>22</v>
      </c>
      <c r="H124" t="s">
        <v>5899</v>
      </c>
      <c r="I124" s="3">
        <v>380</v>
      </c>
      <c r="J124" t="s">
        <v>24</v>
      </c>
      <c r="K124" t="s">
        <v>25</v>
      </c>
      <c r="L124" s="3">
        <v>436</v>
      </c>
      <c r="M124" t="s">
        <v>308</v>
      </c>
      <c r="N124" s="2">
        <v>46285.86042824074</v>
      </c>
      <c r="O124" s="3">
        <v>380</v>
      </c>
      <c r="P124" t="s">
        <v>27</v>
      </c>
      <c r="Q124" s="3">
        <v>40</v>
      </c>
      <c r="R124" s="3" t="str">
        <f>IF(OR(G124="12R",G124="12L"),_xlfn.XLOOKUP(C124,DB!$A$2:$A$222,DB!$B$2:$B$222,""),IF(OR(G124="30L",G124="30R"),_xlfn.XLOOKUP(C124,DB!$A$2:$A$222,DB!$C$2:$C$222,""),""))</f>
        <v>OMSUK</v>
      </c>
      <c r="S124" s="3">
        <f t="shared" si="1"/>
        <v>20</v>
      </c>
      <c r="T124" s="3" t="str">
        <f>_xlfn.XLOOKUP(C124,DB!$A$2:$A$222,DB!$D$2:$D$222,"")</f>
        <v>Sector 3</v>
      </c>
    </row>
    <row r="125" spans="1:20" x14ac:dyDescent="0.2">
      <c r="A125" t="s">
        <v>483</v>
      </c>
      <c r="B125" t="s">
        <v>18</v>
      </c>
      <c r="C125" t="s">
        <v>48</v>
      </c>
      <c r="D125" t="s">
        <v>20</v>
      </c>
      <c r="E125" t="s">
        <v>5900</v>
      </c>
      <c r="F125" s="2">
        <v>46285.837581018517</v>
      </c>
      <c r="G125" t="s">
        <v>22</v>
      </c>
      <c r="H125" t="s">
        <v>5901</v>
      </c>
      <c r="I125" s="3">
        <v>320</v>
      </c>
      <c r="J125" t="s">
        <v>24</v>
      </c>
      <c r="K125" t="s">
        <v>25</v>
      </c>
      <c r="L125" s="3">
        <v>874</v>
      </c>
      <c r="M125" t="s">
        <v>1001</v>
      </c>
      <c r="N125" s="2">
        <v>46285.884050925924</v>
      </c>
      <c r="O125" s="3">
        <v>320</v>
      </c>
      <c r="P125" t="s">
        <v>27</v>
      </c>
      <c r="Q125" s="3">
        <v>190</v>
      </c>
      <c r="R125" s="3" t="str">
        <f>IF(OR(G125="12R",G125="12L"),_xlfn.XLOOKUP(C125,DB!$A$2:$A$222,DB!$B$2:$B$222,""),IF(OR(G125="30L",G125="30R"),_xlfn.XLOOKUP(C125,DB!$A$2:$A$222,DB!$C$2:$C$222,""),""))</f>
        <v>UDGUV</v>
      </c>
      <c r="S125" s="3">
        <f t="shared" si="1"/>
        <v>20</v>
      </c>
      <c r="T125" s="3" t="str">
        <f>_xlfn.XLOOKUP(C125,DB!$A$2:$A$222,DB!$D$2:$D$222,"")</f>
        <v>Sector 2</v>
      </c>
    </row>
    <row r="126" spans="1:20" x14ac:dyDescent="0.2">
      <c r="A126" t="s">
        <v>3154</v>
      </c>
      <c r="B126" t="s">
        <v>18</v>
      </c>
      <c r="C126" t="s">
        <v>305</v>
      </c>
      <c r="D126" t="s">
        <v>174</v>
      </c>
      <c r="E126" t="s">
        <v>5902</v>
      </c>
      <c r="F126" s="2">
        <v>46285.838402777779</v>
      </c>
      <c r="G126" t="s">
        <v>22</v>
      </c>
      <c r="H126" t="s">
        <v>5903</v>
      </c>
      <c r="I126" s="3">
        <v>340</v>
      </c>
      <c r="J126" t="s">
        <v>24</v>
      </c>
      <c r="K126" t="s">
        <v>25</v>
      </c>
      <c r="L126" s="3">
        <v>434</v>
      </c>
      <c r="M126" t="s">
        <v>308</v>
      </c>
      <c r="N126" s="2">
        <v>46285.863009259258</v>
      </c>
      <c r="O126" s="3">
        <v>340</v>
      </c>
      <c r="P126" t="s">
        <v>27</v>
      </c>
      <c r="Q126" s="3">
        <v>40</v>
      </c>
      <c r="R126" s="3" t="str">
        <f>IF(OR(G126="12R",G126="12L"),_xlfn.XLOOKUP(C126,DB!$A$2:$A$222,DB!$B$2:$B$222,""),IF(OR(G126="30L",G126="30R"),_xlfn.XLOOKUP(C126,DB!$A$2:$A$222,DB!$C$2:$C$222,""),""))</f>
        <v>ENEBA</v>
      </c>
      <c r="S126" s="3">
        <f t="shared" si="1"/>
        <v>20</v>
      </c>
      <c r="T126" s="3" t="str">
        <f>_xlfn.XLOOKUP(C126,DB!$A$2:$A$222,DB!$D$2:$D$222,"")</f>
        <v>Sector 3</v>
      </c>
    </row>
    <row r="127" spans="1:20" x14ac:dyDescent="0.2">
      <c r="A127" t="s">
        <v>1212</v>
      </c>
      <c r="B127" t="s">
        <v>18</v>
      </c>
      <c r="C127" t="s">
        <v>182</v>
      </c>
      <c r="D127" t="s">
        <v>20</v>
      </c>
      <c r="E127" t="s">
        <v>5904</v>
      </c>
      <c r="F127" s="2">
        <v>46285.839884259258</v>
      </c>
      <c r="G127" t="s">
        <v>22</v>
      </c>
      <c r="H127" t="s">
        <v>5905</v>
      </c>
      <c r="I127" s="3">
        <v>330</v>
      </c>
      <c r="J127" t="s">
        <v>24</v>
      </c>
      <c r="K127" t="s">
        <v>25</v>
      </c>
      <c r="L127" s="3">
        <v>322</v>
      </c>
      <c r="M127" t="s">
        <v>775</v>
      </c>
      <c r="N127" s="2">
        <v>46285.858159722222</v>
      </c>
      <c r="O127" s="3">
        <v>310</v>
      </c>
      <c r="P127" t="s">
        <v>27</v>
      </c>
      <c r="Q127" s="3">
        <v>40</v>
      </c>
      <c r="R127" s="3" t="str">
        <f>IF(OR(G127="12R",G127="12L"),_xlfn.XLOOKUP(C127,DB!$A$2:$A$222,DB!$B$2:$B$222,""),IF(OR(G127="30L",G127="30R"),_xlfn.XLOOKUP(C127,DB!$A$2:$A$222,DB!$C$2:$C$222,""),""))</f>
        <v>ENEBA</v>
      </c>
      <c r="S127" s="3">
        <f t="shared" si="1"/>
        <v>20</v>
      </c>
      <c r="T127" s="3" t="str">
        <f>_xlfn.XLOOKUP(C127,DB!$A$2:$A$222,DB!$D$2:$D$222,"")</f>
        <v>Sector 3</v>
      </c>
    </row>
    <row r="128" spans="1:20" x14ac:dyDescent="0.2">
      <c r="A128" t="s">
        <v>487</v>
      </c>
      <c r="B128" t="s">
        <v>18</v>
      </c>
      <c r="C128" t="s">
        <v>136</v>
      </c>
      <c r="D128" t="s">
        <v>65</v>
      </c>
      <c r="E128" t="s">
        <v>3374</v>
      </c>
      <c r="F128" s="2">
        <v>46285.840532407405</v>
      </c>
      <c r="G128" t="s">
        <v>22</v>
      </c>
      <c r="H128" t="s">
        <v>5906</v>
      </c>
      <c r="I128" s="3">
        <v>380</v>
      </c>
      <c r="J128" t="s">
        <v>24</v>
      </c>
      <c r="K128" t="s">
        <v>25</v>
      </c>
      <c r="L128" s="3">
        <v>900</v>
      </c>
      <c r="M128" t="s">
        <v>2224</v>
      </c>
      <c r="N128" s="2">
        <v>46285.890486111108</v>
      </c>
      <c r="O128" s="3">
        <v>380</v>
      </c>
      <c r="P128" t="s">
        <v>27</v>
      </c>
      <c r="Q128" s="3">
        <v>190</v>
      </c>
      <c r="R128" s="3" t="str">
        <f>IF(OR(G128="12R",G128="12L"),_xlfn.XLOOKUP(C128,DB!$A$2:$A$222,DB!$B$2:$B$222,""),IF(OR(G128="30L",G128="30R"),_xlfn.XLOOKUP(C128,DB!$A$2:$A$222,DB!$C$2:$C$222,""),""))</f>
        <v>UDGUV</v>
      </c>
      <c r="S128" s="3">
        <f t="shared" si="1"/>
        <v>20</v>
      </c>
      <c r="T128" s="3" t="str">
        <f>_xlfn.XLOOKUP(C128,DB!$A$2:$A$222,DB!$D$2:$D$222,"")</f>
        <v>Sector 2</v>
      </c>
    </row>
    <row r="129" spans="1:20" x14ac:dyDescent="0.2">
      <c r="A129" t="s">
        <v>1141</v>
      </c>
      <c r="B129" t="s">
        <v>18</v>
      </c>
      <c r="C129" t="s">
        <v>1142</v>
      </c>
      <c r="D129" t="s">
        <v>155</v>
      </c>
      <c r="E129" t="s">
        <v>1517</v>
      </c>
      <c r="F129" s="2">
        <v>46285.841631944444</v>
      </c>
      <c r="G129" t="s">
        <v>22</v>
      </c>
      <c r="H129" t="s">
        <v>5907</v>
      </c>
      <c r="I129" s="3">
        <v>380</v>
      </c>
      <c r="J129" t="s">
        <v>24</v>
      </c>
      <c r="K129" t="s">
        <v>25</v>
      </c>
      <c r="L129" s="3">
        <v>433</v>
      </c>
      <c r="M129" t="s">
        <v>308</v>
      </c>
      <c r="N129" s="2">
        <v>46285.865486111114</v>
      </c>
      <c r="O129" s="3">
        <v>360</v>
      </c>
      <c r="P129" t="s">
        <v>27</v>
      </c>
      <c r="Q129" s="3">
        <v>40</v>
      </c>
      <c r="R129" s="3" t="str">
        <f>IF(OR(G129="12R",G129="12L"),_xlfn.XLOOKUP(C129,DB!$A$2:$A$222,DB!$B$2:$B$222,""),IF(OR(G129="30L",G129="30R"),_xlfn.XLOOKUP(C129,DB!$A$2:$A$222,DB!$C$2:$C$222,""),""))</f>
        <v>ENEBA</v>
      </c>
      <c r="S129" s="3">
        <f t="shared" si="1"/>
        <v>20</v>
      </c>
      <c r="T129" s="3" t="str">
        <f>_xlfn.XLOOKUP(C129,DB!$A$2:$A$222,DB!$D$2:$D$222,"")</f>
        <v>Sector 3</v>
      </c>
    </row>
    <row r="130" spans="1:20" x14ac:dyDescent="0.2">
      <c r="A130" t="s">
        <v>3162</v>
      </c>
      <c r="B130" t="s">
        <v>18</v>
      </c>
      <c r="C130" t="s">
        <v>173</v>
      </c>
      <c r="D130" t="s">
        <v>174</v>
      </c>
      <c r="E130" t="s">
        <v>5908</v>
      </c>
      <c r="F130" s="2">
        <v>46285.842905092592</v>
      </c>
      <c r="G130" t="s">
        <v>22</v>
      </c>
      <c r="H130" t="s">
        <v>5909</v>
      </c>
      <c r="I130" s="3">
        <v>340</v>
      </c>
      <c r="J130" t="s">
        <v>24</v>
      </c>
      <c r="K130" t="s">
        <v>25</v>
      </c>
      <c r="L130" s="3">
        <v>537</v>
      </c>
      <c r="M130" t="s">
        <v>177</v>
      </c>
      <c r="N130" s="2">
        <v>46285.873067129629</v>
      </c>
      <c r="O130" s="3">
        <v>340</v>
      </c>
      <c r="P130" t="s">
        <v>27</v>
      </c>
      <c r="Q130" s="3">
        <v>40</v>
      </c>
      <c r="R130" s="3" t="str">
        <f>IF(OR(G130="12R",G130="12L"),_xlfn.XLOOKUP(C130,DB!$A$2:$A$222,DB!$B$2:$B$222,""),IF(OR(G130="30L",G130="30R"),_xlfn.XLOOKUP(C130,DB!$A$2:$A$222,DB!$C$2:$C$222,""),""))</f>
        <v>ENEBA</v>
      </c>
      <c r="S130" s="3">
        <f t="shared" si="1"/>
        <v>20</v>
      </c>
      <c r="T130" s="3" t="str">
        <f>_xlfn.XLOOKUP(C130,DB!$A$2:$A$222,DB!$D$2:$D$222,"")</f>
        <v>Sector 3</v>
      </c>
    </row>
    <row r="131" spans="1:20" x14ac:dyDescent="0.2">
      <c r="A131" t="s">
        <v>479</v>
      </c>
      <c r="B131" t="s">
        <v>18</v>
      </c>
      <c r="C131" t="s">
        <v>164</v>
      </c>
      <c r="D131" t="s">
        <v>49</v>
      </c>
      <c r="E131" t="s">
        <v>5910</v>
      </c>
      <c r="F131" s="2">
        <v>46285.845081018517</v>
      </c>
      <c r="G131" t="s">
        <v>22</v>
      </c>
      <c r="H131" t="s">
        <v>5911</v>
      </c>
      <c r="I131" s="3">
        <v>320</v>
      </c>
      <c r="J131" t="s">
        <v>24</v>
      </c>
      <c r="K131" t="s">
        <v>25</v>
      </c>
      <c r="L131" s="3">
        <v>533</v>
      </c>
      <c r="M131" t="s">
        <v>177</v>
      </c>
      <c r="N131" s="2">
        <v>46285.875300925924</v>
      </c>
      <c r="O131" s="3">
        <v>320</v>
      </c>
      <c r="P131" t="s">
        <v>27</v>
      </c>
      <c r="Q131" s="3">
        <v>40</v>
      </c>
      <c r="R131" s="3" t="str">
        <f>IF(OR(G131="12R",G131="12L"),_xlfn.XLOOKUP(C131,DB!$A$2:$A$222,DB!$B$2:$B$222,""),IF(OR(G131="30L",G131="30R"),_xlfn.XLOOKUP(C131,DB!$A$2:$A$222,DB!$C$2:$C$222,""),""))</f>
        <v>ENEBA</v>
      </c>
      <c r="S131" s="3">
        <f t="shared" ref="S131:S194" si="2">HOUR(F131)</f>
        <v>20</v>
      </c>
      <c r="T131" s="3" t="str">
        <f>_xlfn.XLOOKUP(C131,DB!$A$2:$A$222,DB!$D$2:$D$222,"")</f>
        <v>Sector 3</v>
      </c>
    </row>
    <row r="132" spans="1:20" x14ac:dyDescent="0.2">
      <c r="A132" t="s">
        <v>496</v>
      </c>
      <c r="B132" t="s">
        <v>18</v>
      </c>
      <c r="C132" t="s">
        <v>59</v>
      </c>
      <c r="D132" t="s">
        <v>65</v>
      </c>
      <c r="E132" t="s">
        <v>863</v>
      </c>
      <c r="F132" s="2">
        <v>46285.846574074072</v>
      </c>
      <c r="G132" t="s">
        <v>22</v>
      </c>
      <c r="H132" t="s">
        <v>5912</v>
      </c>
      <c r="I132" s="3">
        <v>380</v>
      </c>
      <c r="J132" t="s">
        <v>24</v>
      </c>
      <c r="K132" t="s">
        <v>25</v>
      </c>
      <c r="L132" s="3">
        <v>861</v>
      </c>
      <c r="M132" t="s">
        <v>1602</v>
      </c>
      <c r="N132" s="2">
        <v>46285.893726851849</v>
      </c>
      <c r="O132" s="3">
        <v>380</v>
      </c>
      <c r="P132" t="s">
        <v>27</v>
      </c>
      <c r="Q132" s="3">
        <v>190</v>
      </c>
      <c r="R132" s="3" t="str">
        <f>IF(OR(G132="12R",G132="12L"),_xlfn.XLOOKUP(C132,DB!$A$2:$A$222,DB!$B$2:$B$222,""),IF(OR(G132="30L",G132="30R"),_xlfn.XLOOKUP(C132,DB!$A$2:$A$222,DB!$C$2:$C$222,""),""))</f>
        <v>UDGUV</v>
      </c>
      <c r="S132" s="3">
        <f t="shared" si="2"/>
        <v>20</v>
      </c>
      <c r="T132" s="3" t="str">
        <f>_xlfn.XLOOKUP(C132,DB!$A$2:$A$222,DB!$D$2:$D$222,"")</f>
        <v>Sector 2</v>
      </c>
    </row>
    <row r="133" spans="1:20" x14ac:dyDescent="0.2">
      <c r="A133" t="s">
        <v>499</v>
      </c>
      <c r="B133" t="s">
        <v>18</v>
      </c>
      <c r="C133" t="s">
        <v>48</v>
      </c>
      <c r="D133" t="s">
        <v>20</v>
      </c>
      <c r="E133" t="s">
        <v>2770</v>
      </c>
      <c r="F133" s="2">
        <v>46285.848449074074</v>
      </c>
      <c r="G133" t="s">
        <v>22</v>
      </c>
      <c r="H133" t="s">
        <v>5913</v>
      </c>
      <c r="I133" s="3">
        <v>360</v>
      </c>
      <c r="J133" t="s">
        <v>24</v>
      </c>
      <c r="K133" t="s">
        <v>25</v>
      </c>
      <c r="L133" s="3">
        <v>879</v>
      </c>
      <c r="M133" t="s">
        <v>4038</v>
      </c>
      <c r="N133" s="2">
        <v>46285.896527777775</v>
      </c>
      <c r="O133" s="3">
        <v>360</v>
      </c>
      <c r="P133" t="s">
        <v>27</v>
      </c>
      <c r="Q133" s="3">
        <v>190</v>
      </c>
      <c r="R133" s="3" t="str">
        <f>IF(OR(G133="12R",G133="12L"),_xlfn.XLOOKUP(C133,DB!$A$2:$A$222,DB!$B$2:$B$222,""),IF(OR(G133="30L",G133="30R"),_xlfn.XLOOKUP(C133,DB!$A$2:$A$222,DB!$C$2:$C$222,""),""))</f>
        <v>UDGUV</v>
      </c>
      <c r="S133" s="3">
        <f t="shared" si="2"/>
        <v>20</v>
      </c>
      <c r="T133" s="3" t="str">
        <f>_xlfn.XLOOKUP(C133,DB!$A$2:$A$222,DB!$D$2:$D$222,"")</f>
        <v>Sector 2</v>
      </c>
    </row>
    <row r="134" spans="1:20" x14ac:dyDescent="0.2">
      <c r="A134" t="s">
        <v>503</v>
      </c>
      <c r="B134" t="s">
        <v>18</v>
      </c>
      <c r="C134" t="s">
        <v>182</v>
      </c>
      <c r="D134" t="s">
        <v>165</v>
      </c>
      <c r="E134" t="s">
        <v>5914</v>
      </c>
      <c r="F134" s="2">
        <v>46285.849444444444</v>
      </c>
      <c r="G134" t="s">
        <v>22</v>
      </c>
      <c r="H134" t="s">
        <v>5915</v>
      </c>
      <c r="I134" s="3">
        <v>350</v>
      </c>
      <c r="J134" t="s">
        <v>24</v>
      </c>
      <c r="K134" t="s">
        <v>25</v>
      </c>
      <c r="L134" s="3">
        <v>330</v>
      </c>
      <c r="M134" t="s">
        <v>3137</v>
      </c>
      <c r="N134" s="2">
        <v>46285.867511574077</v>
      </c>
      <c r="O134" s="3">
        <v>330</v>
      </c>
      <c r="P134" t="s">
        <v>27</v>
      </c>
      <c r="Q134" s="3">
        <v>40</v>
      </c>
      <c r="R134" s="3" t="str">
        <f>IF(OR(G134="12R",G134="12L"),_xlfn.XLOOKUP(C134,DB!$A$2:$A$222,DB!$B$2:$B$222,""),IF(OR(G134="30L",G134="30R"),_xlfn.XLOOKUP(C134,DB!$A$2:$A$222,DB!$C$2:$C$222,""),""))</f>
        <v>ENEBA</v>
      </c>
      <c r="S134" s="3">
        <f t="shared" si="2"/>
        <v>20</v>
      </c>
      <c r="T134" s="3" t="str">
        <f>_xlfn.XLOOKUP(C134,DB!$A$2:$A$222,DB!$D$2:$D$222,"")</f>
        <v>Sector 3</v>
      </c>
    </row>
    <row r="135" spans="1:20" x14ac:dyDescent="0.2">
      <c r="A135" t="s">
        <v>4315</v>
      </c>
      <c r="B135" t="s">
        <v>18</v>
      </c>
      <c r="C135" t="s">
        <v>59</v>
      </c>
      <c r="D135" t="s">
        <v>179</v>
      </c>
      <c r="F135" s="2">
        <v>46285.850300925929</v>
      </c>
      <c r="G135" t="s">
        <v>22</v>
      </c>
      <c r="H135" t="s">
        <v>5916</v>
      </c>
      <c r="I135" s="3">
        <v>400</v>
      </c>
      <c r="J135" t="s">
        <v>24</v>
      </c>
      <c r="K135" t="s">
        <v>62</v>
      </c>
      <c r="L135" s="3">
        <v>873</v>
      </c>
      <c r="M135" t="s">
        <v>1676</v>
      </c>
      <c r="N135" s="2">
        <v>46285.902511574073</v>
      </c>
      <c r="O135" s="3">
        <v>400</v>
      </c>
      <c r="P135" t="s">
        <v>27</v>
      </c>
      <c r="Q135" s="3">
        <v>30</v>
      </c>
      <c r="R135" s="3" t="str">
        <f>IF(OR(G135="12R",G135="12L"),_xlfn.XLOOKUP(C135,DB!$A$2:$A$222,DB!$B$2:$B$222,""),IF(OR(G135="30L",G135="30R"),_xlfn.XLOOKUP(C135,DB!$A$2:$A$222,DB!$C$2:$C$222,""),""))</f>
        <v>UDGUV</v>
      </c>
      <c r="S135" s="3">
        <f t="shared" si="2"/>
        <v>20</v>
      </c>
      <c r="T135" s="3" t="str">
        <f>_xlfn.XLOOKUP(C135,DB!$A$2:$A$222,DB!$D$2:$D$222,"")</f>
        <v>Sector 2</v>
      </c>
    </row>
    <row r="136" spans="1:20" x14ac:dyDescent="0.2">
      <c r="A136" t="s">
        <v>2328</v>
      </c>
      <c r="B136" t="s">
        <v>18</v>
      </c>
      <c r="C136" t="s">
        <v>337</v>
      </c>
      <c r="D136" t="s">
        <v>65</v>
      </c>
      <c r="E136" t="s">
        <v>2651</v>
      </c>
      <c r="F136" s="2">
        <v>46285.853831018518</v>
      </c>
      <c r="G136" t="s">
        <v>22</v>
      </c>
      <c r="H136" t="s">
        <v>5917</v>
      </c>
      <c r="I136" s="3">
        <v>380</v>
      </c>
      <c r="J136" t="s">
        <v>24</v>
      </c>
      <c r="K136" t="s">
        <v>25</v>
      </c>
      <c r="L136" s="3">
        <v>862</v>
      </c>
      <c r="M136" t="s">
        <v>4038</v>
      </c>
      <c r="N136" s="2">
        <v>46285.901979166665</v>
      </c>
      <c r="O136" s="3">
        <v>380</v>
      </c>
      <c r="P136" t="s">
        <v>27</v>
      </c>
      <c r="Q136" s="3">
        <v>190</v>
      </c>
      <c r="R136" s="3" t="str">
        <f>IF(OR(G136="12R",G136="12L"),_xlfn.XLOOKUP(C136,DB!$A$2:$A$222,DB!$B$2:$B$222,""),IF(OR(G136="30L",G136="30R"),_xlfn.XLOOKUP(C136,DB!$A$2:$A$222,DB!$C$2:$C$222,""),""))</f>
        <v>UDGUV</v>
      </c>
      <c r="S136" s="3">
        <f t="shared" si="2"/>
        <v>20</v>
      </c>
      <c r="T136" s="3" t="str">
        <f>_xlfn.XLOOKUP(C136,DB!$A$2:$A$222,DB!$D$2:$D$222,"")</f>
        <v>Sector 2</v>
      </c>
    </row>
    <row r="137" spans="1:20" x14ac:dyDescent="0.2">
      <c r="A137" t="s">
        <v>1475</v>
      </c>
      <c r="B137" t="s">
        <v>18</v>
      </c>
      <c r="C137" t="s">
        <v>19</v>
      </c>
      <c r="D137" t="s">
        <v>36</v>
      </c>
      <c r="E137" t="s">
        <v>1250</v>
      </c>
      <c r="F137" s="2">
        <v>46285.857187499998</v>
      </c>
      <c r="G137" t="s">
        <v>22</v>
      </c>
      <c r="H137" t="s">
        <v>5918</v>
      </c>
      <c r="I137" s="3">
        <v>320</v>
      </c>
      <c r="J137" t="s">
        <v>24</v>
      </c>
      <c r="K137" t="s">
        <v>216</v>
      </c>
      <c r="L137" s="3">
        <v>884</v>
      </c>
      <c r="M137" t="s">
        <v>2342</v>
      </c>
      <c r="N137" s="2">
        <v>46285.904606481483</v>
      </c>
      <c r="O137" s="3">
        <v>360</v>
      </c>
      <c r="P137" t="s">
        <v>27</v>
      </c>
      <c r="Q137" s="3">
        <v>190</v>
      </c>
      <c r="R137" s="3" t="str">
        <f>IF(OR(G137="12R",G137="12L"),_xlfn.XLOOKUP(C137,DB!$A$2:$A$222,DB!$B$2:$B$222,""),IF(OR(G137="30L",G137="30R"),_xlfn.XLOOKUP(C137,DB!$A$2:$A$222,DB!$C$2:$C$222,""),""))</f>
        <v>UDGUV</v>
      </c>
      <c r="S137" s="3">
        <f t="shared" si="2"/>
        <v>20</v>
      </c>
      <c r="T137" s="3" t="str">
        <f>_xlfn.XLOOKUP(C137,DB!$A$2:$A$222,DB!$D$2:$D$222,"")</f>
        <v>Sector 2</v>
      </c>
    </row>
    <row r="138" spans="1:20" x14ac:dyDescent="0.2">
      <c r="A138" t="s">
        <v>1239</v>
      </c>
      <c r="B138" t="s">
        <v>18</v>
      </c>
      <c r="C138" t="s">
        <v>298</v>
      </c>
      <c r="D138" t="s">
        <v>73</v>
      </c>
      <c r="E138" t="s">
        <v>5919</v>
      </c>
      <c r="F138" s="2">
        <v>46285.863680555558</v>
      </c>
      <c r="G138" t="s">
        <v>22</v>
      </c>
      <c r="H138" t="s">
        <v>5920</v>
      </c>
      <c r="I138" s="3">
        <v>330</v>
      </c>
      <c r="J138" t="s">
        <v>24</v>
      </c>
      <c r="K138" t="s">
        <v>25</v>
      </c>
      <c r="L138" s="3">
        <v>353</v>
      </c>
      <c r="M138" t="s">
        <v>33</v>
      </c>
      <c r="N138" s="2">
        <v>46285.884074074071</v>
      </c>
      <c r="O138" s="3">
        <v>330</v>
      </c>
      <c r="P138" t="s">
        <v>27</v>
      </c>
      <c r="Q138" s="3">
        <v>40</v>
      </c>
      <c r="R138" s="3" t="str">
        <f>IF(OR(G138="12R",G138="12L"),_xlfn.XLOOKUP(C138,DB!$A$2:$A$222,DB!$B$2:$B$222,""),IF(OR(G138="30L",G138="30R"),_xlfn.XLOOKUP(C138,DB!$A$2:$A$222,DB!$C$2:$C$222,""),""))</f>
        <v>OMSUK</v>
      </c>
      <c r="S138" s="3">
        <f t="shared" si="2"/>
        <v>20</v>
      </c>
      <c r="T138" s="3" t="str">
        <f>_xlfn.XLOOKUP(C138,DB!$A$2:$A$222,DB!$D$2:$D$222,"")</f>
        <v>Sector 3</v>
      </c>
    </row>
    <row r="139" spans="1:20" x14ac:dyDescent="0.2">
      <c r="A139" t="s">
        <v>395</v>
      </c>
      <c r="B139" t="s">
        <v>18</v>
      </c>
      <c r="C139" t="s">
        <v>396</v>
      </c>
      <c r="D139" t="s">
        <v>155</v>
      </c>
      <c r="E139" t="s">
        <v>1465</v>
      </c>
      <c r="F139" s="2">
        <v>46285.865069444444</v>
      </c>
      <c r="G139" t="s">
        <v>22</v>
      </c>
      <c r="H139" t="s">
        <v>5921</v>
      </c>
      <c r="I139" s="3">
        <v>380</v>
      </c>
      <c r="J139" t="s">
        <v>24</v>
      </c>
      <c r="K139" t="s">
        <v>25</v>
      </c>
      <c r="L139" s="3">
        <v>543</v>
      </c>
      <c r="M139" t="s">
        <v>177</v>
      </c>
      <c r="N139" s="2">
        <v>46285.893900462965</v>
      </c>
      <c r="O139" s="3">
        <v>380</v>
      </c>
      <c r="P139" t="s">
        <v>27</v>
      </c>
      <c r="Q139" s="3">
        <v>40</v>
      </c>
      <c r="R139" s="3" t="str">
        <f>IF(OR(G139="12R",G139="12L"),_xlfn.XLOOKUP(C139,DB!$A$2:$A$222,DB!$B$2:$B$222,""),IF(OR(G139="30L",G139="30R"),_xlfn.XLOOKUP(C139,DB!$A$2:$A$222,DB!$C$2:$C$222,""),""))</f>
        <v>UDGUV</v>
      </c>
      <c r="S139" s="3">
        <f t="shared" si="2"/>
        <v>20</v>
      </c>
      <c r="T139" s="3" t="str">
        <f>_xlfn.XLOOKUP(C139,DB!$A$2:$A$222,DB!$D$2:$D$222,"")</f>
        <v>Sector 2</v>
      </c>
    </row>
    <row r="140" spans="1:20" x14ac:dyDescent="0.2">
      <c r="A140" t="s">
        <v>528</v>
      </c>
      <c r="B140" t="s">
        <v>18</v>
      </c>
      <c r="C140" t="s">
        <v>529</v>
      </c>
      <c r="D140" t="s">
        <v>49</v>
      </c>
      <c r="E140" t="s">
        <v>262</v>
      </c>
      <c r="F140" s="2">
        <v>46285.867754629631</v>
      </c>
      <c r="G140" t="s">
        <v>22</v>
      </c>
      <c r="H140" t="s">
        <v>5922</v>
      </c>
      <c r="I140" s="3">
        <v>320</v>
      </c>
      <c r="J140" t="s">
        <v>24</v>
      </c>
      <c r="K140" t="s">
        <v>25</v>
      </c>
      <c r="L140" s="3">
        <v>437</v>
      </c>
      <c r="M140" t="s">
        <v>308</v>
      </c>
      <c r="N140" s="2">
        <v>46285.891527777778</v>
      </c>
      <c r="O140" s="3">
        <v>320</v>
      </c>
      <c r="P140" t="s">
        <v>27</v>
      </c>
      <c r="Q140" s="3">
        <v>40</v>
      </c>
      <c r="R140" s="3" t="str">
        <f>IF(OR(G140="12R",G140="12L"),_xlfn.XLOOKUP(C140,DB!$A$2:$A$222,DB!$B$2:$B$222,""),IF(OR(G140="30L",G140="30R"),_xlfn.XLOOKUP(C140,DB!$A$2:$A$222,DB!$C$2:$C$222,""),""))</f>
        <v>UDGUV</v>
      </c>
      <c r="S140" s="3">
        <f t="shared" si="2"/>
        <v>20</v>
      </c>
      <c r="T140" s="3" t="str">
        <f>_xlfn.XLOOKUP(C140,DB!$A$2:$A$222,DB!$D$2:$D$222,"")</f>
        <v>Sector 2</v>
      </c>
    </row>
    <row r="141" spans="1:20" x14ac:dyDescent="0.2">
      <c r="A141" t="s">
        <v>462</v>
      </c>
      <c r="B141" t="s">
        <v>18</v>
      </c>
      <c r="C141" t="s">
        <v>463</v>
      </c>
      <c r="D141" t="s">
        <v>36</v>
      </c>
      <c r="E141" t="s">
        <v>5612</v>
      </c>
      <c r="F141" s="2">
        <v>46285.869131944448</v>
      </c>
      <c r="G141" t="s">
        <v>22</v>
      </c>
      <c r="H141" t="s">
        <v>5923</v>
      </c>
      <c r="I141" s="3">
        <v>350</v>
      </c>
      <c r="J141" t="s">
        <v>24</v>
      </c>
      <c r="K141" t="s">
        <v>25</v>
      </c>
      <c r="L141" s="3">
        <v>360</v>
      </c>
      <c r="M141" t="s">
        <v>33</v>
      </c>
      <c r="N141" s="2">
        <v>46285.88962962963</v>
      </c>
      <c r="O141" s="3">
        <v>310</v>
      </c>
      <c r="P141" t="s">
        <v>27</v>
      </c>
      <c r="Q141" s="3">
        <v>40</v>
      </c>
      <c r="R141" s="3" t="str">
        <f>IF(OR(G141="12R",G141="12L"),_xlfn.XLOOKUP(C141,DB!$A$2:$A$222,DB!$B$2:$B$222,""),IF(OR(G141="30L",G141="30R"),_xlfn.XLOOKUP(C141,DB!$A$2:$A$222,DB!$C$2:$C$222,""),""))</f>
        <v>OMSUK</v>
      </c>
      <c r="S141" s="3">
        <f t="shared" si="2"/>
        <v>20</v>
      </c>
      <c r="T141" s="3" t="str">
        <f>_xlfn.XLOOKUP(C141,DB!$A$2:$A$222,DB!$D$2:$D$222,"")</f>
        <v>Sector 3</v>
      </c>
    </row>
    <row r="142" spans="1:20" x14ac:dyDescent="0.2">
      <c r="A142" t="s">
        <v>532</v>
      </c>
      <c r="B142" t="s">
        <v>18</v>
      </c>
      <c r="C142" t="s">
        <v>186</v>
      </c>
      <c r="D142" t="s">
        <v>49</v>
      </c>
      <c r="E142" t="s">
        <v>1059</v>
      </c>
      <c r="F142" s="2">
        <v>46285.870462962965</v>
      </c>
      <c r="G142" t="s">
        <v>22</v>
      </c>
      <c r="H142" t="s">
        <v>5924</v>
      </c>
      <c r="I142" s="3">
        <v>300</v>
      </c>
      <c r="J142" t="s">
        <v>24</v>
      </c>
      <c r="K142" t="s">
        <v>25</v>
      </c>
      <c r="L142" s="3">
        <v>384</v>
      </c>
      <c r="M142" t="s">
        <v>444</v>
      </c>
      <c r="N142" s="2">
        <v>46285.892939814818</v>
      </c>
      <c r="O142" s="3">
        <v>300</v>
      </c>
      <c r="P142" t="s">
        <v>27</v>
      </c>
      <c r="Q142" s="3">
        <v>40</v>
      </c>
      <c r="R142" s="3" t="str">
        <f>IF(OR(G142="12R",G142="12L"),_xlfn.XLOOKUP(C142,DB!$A$2:$A$222,DB!$B$2:$B$222,""),IF(OR(G142="30L",G142="30R"),_xlfn.XLOOKUP(C142,DB!$A$2:$A$222,DB!$C$2:$C$222,""),""))</f>
        <v>OMSUK</v>
      </c>
      <c r="S142" s="3">
        <f t="shared" si="2"/>
        <v>20</v>
      </c>
      <c r="T142" s="3" t="str">
        <f>_xlfn.XLOOKUP(C142,DB!$A$2:$A$222,DB!$D$2:$D$222,"")</f>
        <v>Sector 3</v>
      </c>
    </row>
    <row r="143" spans="1:20" x14ac:dyDescent="0.2">
      <c r="A143" t="s">
        <v>1243</v>
      </c>
      <c r="B143" t="s">
        <v>18</v>
      </c>
      <c r="C143" t="s">
        <v>48</v>
      </c>
      <c r="D143" t="s">
        <v>49</v>
      </c>
      <c r="E143" t="s">
        <v>603</v>
      </c>
      <c r="F143" s="2">
        <v>46285.871655092589</v>
      </c>
      <c r="G143" t="s">
        <v>22</v>
      </c>
      <c r="H143" t="s">
        <v>5925</v>
      </c>
      <c r="I143" s="3">
        <v>360</v>
      </c>
      <c r="J143" t="s">
        <v>24</v>
      </c>
      <c r="K143" t="s">
        <v>25</v>
      </c>
      <c r="L143" s="3">
        <v>867</v>
      </c>
      <c r="M143" t="s">
        <v>2325</v>
      </c>
      <c r="N143" s="2">
        <v>46285.919456018521</v>
      </c>
      <c r="O143" s="3">
        <v>360</v>
      </c>
      <c r="P143" t="s">
        <v>27</v>
      </c>
      <c r="Q143" s="3">
        <v>190</v>
      </c>
      <c r="R143" s="3" t="str">
        <f>IF(OR(G143="12R",G143="12L"),_xlfn.XLOOKUP(C143,DB!$A$2:$A$222,DB!$B$2:$B$222,""),IF(OR(G143="30L",G143="30R"),_xlfn.XLOOKUP(C143,DB!$A$2:$A$222,DB!$C$2:$C$222,""),""))</f>
        <v>UDGUV</v>
      </c>
      <c r="S143" s="3">
        <f t="shared" si="2"/>
        <v>20</v>
      </c>
      <c r="T143" s="3" t="str">
        <f>_xlfn.XLOOKUP(C143,DB!$A$2:$A$222,DB!$D$2:$D$222,"")</f>
        <v>Sector 2</v>
      </c>
    </row>
    <row r="144" spans="1:20" x14ac:dyDescent="0.2">
      <c r="A144" t="s">
        <v>520</v>
      </c>
      <c r="B144" t="s">
        <v>18</v>
      </c>
      <c r="C144" t="s">
        <v>521</v>
      </c>
      <c r="D144" t="s">
        <v>36</v>
      </c>
      <c r="E144" t="s">
        <v>5218</v>
      </c>
      <c r="F144" s="2">
        <v>46285.876898148148</v>
      </c>
      <c r="G144" t="s">
        <v>22</v>
      </c>
      <c r="H144" t="s">
        <v>5926</v>
      </c>
      <c r="I144" s="3">
        <v>330</v>
      </c>
      <c r="J144" t="s">
        <v>24</v>
      </c>
      <c r="K144" t="s">
        <v>25</v>
      </c>
      <c r="L144" s="3">
        <v>219</v>
      </c>
      <c r="M144" t="s">
        <v>68</v>
      </c>
      <c r="N144" s="2">
        <v>46285.890601851854</v>
      </c>
      <c r="O144" s="3">
        <v>290</v>
      </c>
      <c r="P144" t="s">
        <v>27</v>
      </c>
      <c r="Q144" s="3">
        <v>190</v>
      </c>
      <c r="R144" s="3" t="str">
        <f>IF(OR(G144="12R",G144="12L"),_xlfn.XLOOKUP(C144,DB!$A$2:$A$222,DB!$B$2:$B$222,""),IF(OR(G144="30L",G144="30R"),_xlfn.XLOOKUP(C144,DB!$A$2:$A$222,DB!$C$2:$C$222,""),""))</f>
        <v>CZM</v>
      </c>
      <c r="S144" s="3">
        <f t="shared" si="2"/>
        <v>21</v>
      </c>
      <c r="T144" s="3" t="str">
        <f>_xlfn.XLOOKUP(C144,DB!$A$2:$A$222,DB!$D$2:$D$222,"")</f>
        <v>Sector 7</v>
      </c>
    </row>
    <row r="145" spans="1:20" x14ac:dyDescent="0.2">
      <c r="A145" t="s">
        <v>535</v>
      </c>
      <c r="B145" t="s">
        <v>18</v>
      </c>
      <c r="C145" t="s">
        <v>173</v>
      </c>
      <c r="D145" t="s">
        <v>73</v>
      </c>
      <c r="E145" t="s">
        <v>4717</v>
      </c>
      <c r="F145" s="2">
        <v>46285.877534722225</v>
      </c>
      <c r="G145" t="s">
        <v>22</v>
      </c>
      <c r="H145" t="s">
        <v>5927</v>
      </c>
      <c r="I145" s="3">
        <v>320</v>
      </c>
      <c r="J145" t="s">
        <v>24</v>
      </c>
      <c r="K145" t="s">
        <v>25</v>
      </c>
      <c r="L145" s="3">
        <v>563</v>
      </c>
      <c r="M145" t="s">
        <v>177</v>
      </c>
      <c r="N145" s="2">
        <v>46285.906493055554</v>
      </c>
      <c r="O145" s="3">
        <v>320</v>
      </c>
      <c r="P145" t="s">
        <v>27</v>
      </c>
      <c r="Q145" s="3">
        <v>40</v>
      </c>
      <c r="R145" s="3" t="str">
        <f>IF(OR(G145="12R",G145="12L"),_xlfn.XLOOKUP(C145,DB!$A$2:$A$222,DB!$B$2:$B$222,""),IF(OR(G145="30L",G145="30R"),_xlfn.XLOOKUP(C145,DB!$A$2:$A$222,DB!$C$2:$C$222,""),""))</f>
        <v>ENEBA</v>
      </c>
      <c r="S145" s="3">
        <f t="shared" si="2"/>
        <v>21</v>
      </c>
      <c r="T145" s="3" t="str">
        <f>_xlfn.XLOOKUP(C145,DB!$A$2:$A$222,DB!$D$2:$D$222,"")</f>
        <v>Sector 3</v>
      </c>
    </row>
    <row r="146" spans="1:20" x14ac:dyDescent="0.2">
      <c r="A146" t="s">
        <v>452</v>
      </c>
      <c r="B146" t="s">
        <v>18</v>
      </c>
      <c r="C146" t="s">
        <v>453</v>
      </c>
      <c r="D146" t="s">
        <v>165</v>
      </c>
      <c r="E146" t="s">
        <v>4891</v>
      </c>
      <c r="F146" s="2">
        <v>46285.878460648149</v>
      </c>
      <c r="G146" t="s">
        <v>22</v>
      </c>
      <c r="H146" t="s">
        <v>5928</v>
      </c>
      <c r="I146" s="3">
        <v>300</v>
      </c>
      <c r="J146" t="s">
        <v>24</v>
      </c>
      <c r="K146" t="s">
        <v>25</v>
      </c>
      <c r="L146" s="3">
        <v>854</v>
      </c>
      <c r="M146" t="s">
        <v>1903</v>
      </c>
      <c r="N146" s="2">
        <v>46285.922581018516</v>
      </c>
      <c r="O146" s="3">
        <v>300</v>
      </c>
      <c r="P146" t="s">
        <v>27</v>
      </c>
      <c r="Q146" s="3">
        <v>190</v>
      </c>
      <c r="R146" s="3" t="str">
        <f>IF(OR(G146="12R",G146="12L"),_xlfn.XLOOKUP(C146,DB!$A$2:$A$222,DB!$B$2:$B$222,""),IF(OR(G146="30L",G146="30R"),_xlfn.XLOOKUP(C146,DB!$A$2:$A$222,DB!$C$2:$C$222,""),""))</f>
        <v>UDGUV</v>
      </c>
      <c r="S146" s="3">
        <f t="shared" si="2"/>
        <v>21</v>
      </c>
      <c r="T146" s="3" t="str">
        <f>_xlfn.XLOOKUP(C146,DB!$A$2:$A$222,DB!$D$2:$D$222,"")</f>
        <v>Sector 2</v>
      </c>
    </row>
    <row r="147" spans="1:20" x14ac:dyDescent="0.2">
      <c r="A147" t="s">
        <v>3408</v>
      </c>
      <c r="B147" t="s">
        <v>18</v>
      </c>
      <c r="C147" t="s">
        <v>249</v>
      </c>
      <c r="D147" t="s">
        <v>73</v>
      </c>
      <c r="E147" t="s">
        <v>5929</v>
      </c>
      <c r="F147" s="2">
        <v>46285.879201388889</v>
      </c>
      <c r="G147" t="s">
        <v>22</v>
      </c>
      <c r="H147" t="s">
        <v>5930</v>
      </c>
      <c r="I147" s="3">
        <v>330</v>
      </c>
      <c r="J147" t="s">
        <v>24</v>
      </c>
      <c r="K147" t="s">
        <v>25</v>
      </c>
      <c r="L147" s="3">
        <v>359</v>
      </c>
      <c r="M147" t="s">
        <v>33</v>
      </c>
      <c r="N147" s="2">
        <v>46285.899756944447</v>
      </c>
      <c r="O147" s="3">
        <v>330</v>
      </c>
      <c r="P147" t="s">
        <v>27</v>
      </c>
      <c r="Q147" s="3">
        <v>40</v>
      </c>
      <c r="R147" s="3" t="str">
        <f>IF(OR(G147="12R",G147="12L"),_xlfn.XLOOKUP(C147,DB!$A$2:$A$222,DB!$B$2:$B$222,""),IF(OR(G147="30L",G147="30R"),_xlfn.XLOOKUP(C147,DB!$A$2:$A$222,DB!$C$2:$C$222,""),""))</f>
        <v>OMSUK</v>
      </c>
      <c r="S147" s="3">
        <f t="shared" si="2"/>
        <v>21</v>
      </c>
      <c r="T147" s="3" t="str">
        <f>_xlfn.XLOOKUP(C147,DB!$A$2:$A$222,DB!$D$2:$D$222,"")</f>
        <v>Sector 3</v>
      </c>
    </row>
    <row r="148" spans="1:20" x14ac:dyDescent="0.2">
      <c r="A148" t="s">
        <v>1621</v>
      </c>
      <c r="B148" t="s">
        <v>18</v>
      </c>
      <c r="C148" t="s">
        <v>35</v>
      </c>
      <c r="D148" t="s">
        <v>65</v>
      </c>
      <c r="E148" t="s">
        <v>491</v>
      </c>
      <c r="F148" s="2">
        <v>46285.879953703705</v>
      </c>
      <c r="G148" t="s">
        <v>22</v>
      </c>
      <c r="H148" t="s">
        <v>5931</v>
      </c>
      <c r="I148" s="3">
        <v>360</v>
      </c>
      <c r="J148" t="s">
        <v>24</v>
      </c>
      <c r="K148" t="s">
        <v>25</v>
      </c>
      <c r="L148" s="3">
        <v>858</v>
      </c>
      <c r="M148" t="s">
        <v>39</v>
      </c>
      <c r="N148" s="2">
        <v>46285.927060185182</v>
      </c>
      <c r="O148" s="3">
        <v>360</v>
      </c>
      <c r="P148" t="s">
        <v>27</v>
      </c>
      <c r="Q148" s="3">
        <v>190</v>
      </c>
      <c r="R148" s="3" t="str">
        <f>IF(OR(G148="12R",G148="12L"),_xlfn.XLOOKUP(C148,DB!$A$2:$A$222,DB!$B$2:$B$222,""),IF(OR(G148="30L",G148="30R"),_xlfn.XLOOKUP(C148,DB!$A$2:$A$222,DB!$C$2:$C$222,""),""))</f>
        <v>UDGUV</v>
      </c>
      <c r="S148" s="3">
        <f t="shared" si="2"/>
        <v>21</v>
      </c>
      <c r="T148" s="3" t="str">
        <f>_xlfn.XLOOKUP(C148,DB!$A$2:$A$222,DB!$D$2:$D$222,"")</f>
        <v>Sector 2</v>
      </c>
    </row>
    <row r="149" spans="1:20" x14ac:dyDescent="0.2">
      <c r="A149" t="s">
        <v>550</v>
      </c>
      <c r="B149" t="s">
        <v>18</v>
      </c>
      <c r="C149" t="s">
        <v>551</v>
      </c>
      <c r="D149" t="s">
        <v>30</v>
      </c>
      <c r="E149" t="s">
        <v>773</v>
      </c>
      <c r="F149" s="2">
        <v>46285.88076388889</v>
      </c>
      <c r="G149" t="s">
        <v>22</v>
      </c>
      <c r="H149" t="s">
        <v>5932</v>
      </c>
      <c r="I149" s="3">
        <v>360</v>
      </c>
      <c r="J149" t="s">
        <v>24</v>
      </c>
      <c r="K149" t="s">
        <v>25</v>
      </c>
      <c r="L149" s="3">
        <v>437</v>
      </c>
      <c r="M149" t="s">
        <v>308</v>
      </c>
      <c r="N149" s="2">
        <v>46285.905578703707</v>
      </c>
      <c r="O149" s="3">
        <v>360</v>
      </c>
      <c r="P149" t="s">
        <v>27</v>
      </c>
      <c r="Q149" s="3">
        <v>40</v>
      </c>
      <c r="R149" s="3" t="str">
        <f>IF(OR(G149="12R",G149="12L"),_xlfn.XLOOKUP(C149,DB!$A$2:$A$222,DB!$B$2:$B$222,""),IF(OR(G149="30L",G149="30R"),_xlfn.XLOOKUP(C149,DB!$A$2:$A$222,DB!$C$2:$C$222,""),""))</f>
        <v>OMSUK</v>
      </c>
      <c r="S149" s="3">
        <f t="shared" si="2"/>
        <v>21</v>
      </c>
      <c r="T149" s="3" t="str">
        <f>_xlfn.XLOOKUP(C149,DB!$A$2:$A$222,DB!$D$2:$D$222,"")</f>
        <v>Sector 3</v>
      </c>
    </row>
    <row r="150" spans="1:20" x14ac:dyDescent="0.2">
      <c r="A150" t="s">
        <v>1317</v>
      </c>
      <c r="B150" t="s">
        <v>18</v>
      </c>
      <c r="C150" t="s">
        <v>242</v>
      </c>
      <c r="D150" t="s">
        <v>1203</v>
      </c>
      <c r="F150" s="2">
        <v>46285.8825462963</v>
      </c>
      <c r="G150" t="s">
        <v>22</v>
      </c>
      <c r="H150" t="s">
        <v>244</v>
      </c>
      <c r="I150" s="3">
        <v>15</v>
      </c>
      <c r="J150" t="s">
        <v>196</v>
      </c>
      <c r="K150" t="s">
        <v>62</v>
      </c>
      <c r="L150" s="3">
        <v>58</v>
      </c>
      <c r="M150" t="s">
        <v>242</v>
      </c>
      <c r="N150" s="2">
        <v>46285.894120370373</v>
      </c>
      <c r="O150" s="3">
        <v>0</v>
      </c>
      <c r="P150" t="s">
        <v>192</v>
      </c>
      <c r="Q150" s="3">
        <v>927</v>
      </c>
      <c r="R150" s="3" t="str">
        <f>IF(OR(G150="12R",G150="12L"),_xlfn.XLOOKUP(C150,DB!$A$2:$A$222,DB!$B$2:$B$222,""),IF(OR(G150="30L",G150="30R"),_xlfn.XLOOKUP(C150,DB!$A$2:$A$222,DB!$C$2:$C$222,""),""))</f>
        <v>CZM</v>
      </c>
      <c r="S150" s="3">
        <f t="shared" si="2"/>
        <v>21</v>
      </c>
      <c r="T150" s="3" t="str">
        <f>_xlfn.XLOOKUP(C150,DB!$A$2:$A$222,DB!$D$2:$D$222,"")</f>
        <v>Sector 7</v>
      </c>
    </row>
    <row r="151" spans="1:20" x14ac:dyDescent="0.2">
      <c r="A151" t="s">
        <v>542</v>
      </c>
      <c r="B151" t="s">
        <v>18</v>
      </c>
      <c r="C151" t="s">
        <v>543</v>
      </c>
      <c r="D151" t="s">
        <v>165</v>
      </c>
      <c r="E151" t="s">
        <v>5933</v>
      </c>
      <c r="F151" s="2">
        <v>46285.886770833335</v>
      </c>
      <c r="G151" t="s">
        <v>22</v>
      </c>
      <c r="H151" t="s">
        <v>5934</v>
      </c>
      <c r="I151" s="3">
        <v>320</v>
      </c>
      <c r="J151" t="s">
        <v>24</v>
      </c>
      <c r="K151" t="s">
        <v>25</v>
      </c>
      <c r="L151" s="3">
        <v>556</v>
      </c>
      <c r="M151" t="s">
        <v>177</v>
      </c>
      <c r="N151" s="2">
        <v>46285.916435185187</v>
      </c>
      <c r="O151" s="3">
        <v>320</v>
      </c>
      <c r="P151" t="s">
        <v>27</v>
      </c>
      <c r="Q151" s="3">
        <v>40</v>
      </c>
      <c r="R151" s="3" t="str">
        <f>IF(OR(G151="12R",G151="12L"),_xlfn.XLOOKUP(C151,DB!$A$2:$A$222,DB!$B$2:$B$222,""),IF(OR(G151="30L",G151="30R"),_xlfn.XLOOKUP(C151,DB!$A$2:$A$222,DB!$C$2:$C$222,""),""))</f>
        <v>OMSUK</v>
      </c>
      <c r="S151" s="3">
        <f t="shared" si="2"/>
        <v>21</v>
      </c>
      <c r="T151" s="3" t="str">
        <f>_xlfn.XLOOKUP(C151,DB!$A$2:$A$222,DB!$D$2:$D$222,"")</f>
        <v>Sector 3</v>
      </c>
    </row>
    <row r="152" spans="1:20" x14ac:dyDescent="0.2">
      <c r="A152" t="s">
        <v>1267</v>
      </c>
      <c r="B152" t="s">
        <v>18</v>
      </c>
      <c r="C152" t="s">
        <v>1268</v>
      </c>
      <c r="D152" t="s">
        <v>20</v>
      </c>
      <c r="E152" t="s">
        <v>765</v>
      </c>
      <c r="F152" s="2">
        <v>46285.887881944444</v>
      </c>
      <c r="G152" t="s">
        <v>22</v>
      </c>
      <c r="H152" t="s">
        <v>5935</v>
      </c>
      <c r="I152" s="3">
        <v>340</v>
      </c>
      <c r="J152" t="s">
        <v>24</v>
      </c>
      <c r="K152" t="s">
        <v>25</v>
      </c>
      <c r="L152" s="3">
        <v>507</v>
      </c>
      <c r="M152" t="s">
        <v>5936</v>
      </c>
      <c r="N152" s="2">
        <v>46285.916215277779</v>
      </c>
      <c r="O152" s="3">
        <v>300</v>
      </c>
      <c r="P152" t="s">
        <v>27</v>
      </c>
      <c r="Q152" s="3">
        <v>40</v>
      </c>
      <c r="R152" s="3" t="str">
        <f>IF(OR(G152="12R",G152="12L"),_xlfn.XLOOKUP(C152,DB!$A$2:$A$222,DB!$B$2:$B$222,""),IF(OR(G152="30L",G152="30R"),_xlfn.XLOOKUP(C152,DB!$A$2:$A$222,DB!$C$2:$C$222,""),""))</f>
        <v>ENEBA</v>
      </c>
      <c r="S152" s="3">
        <f t="shared" si="2"/>
        <v>21</v>
      </c>
      <c r="T152" s="3" t="str">
        <f>_xlfn.XLOOKUP(C152,DB!$A$2:$A$222,DB!$D$2:$D$222,"")</f>
        <v>Sector 3</v>
      </c>
    </row>
    <row r="153" spans="1:20" x14ac:dyDescent="0.2">
      <c r="A153" t="s">
        <v>580</v>
      </c>
      <c r="B153" t="s">
        <v>18</v>
      </c>
      <c r="C153" t="s">
        <v>136</v>
      </c>
      <c r="D153" t="s">
        <v>20</v>
      </c>
      <c r="E153" t="s">
        <v>5937</v>
      </c>
      <c r="F153" s="2">
        <v>46285.890486111108</v>
      </c>
      <c r="G153" t="s">
        <v>22</v>
      </c>
      <c r="H153" t="s">
        <v>5938</v>
      </c>
      <c r="I153" s="3">
        <v>340</v>
      </c>
      <c r="J153" t="s">
        <v>24</v>
      </c>
      <c r="K153" t="s">
        <v>216</v>
      </c>
      <c r="L153" s="3">
        <v>865</v>
      </c>
      <c r="M153" t="s">
        <v>5489</v>
      </c>
      <c r="N153" s="2">
        <v>46285.937893518516</v>
      </c>
      <c r="O153" s="3">
        <v>340</v>
      </c>
      <c r="P153" t="s">
        <v>27</v>
      </c>
      <c r="Q153" s="3">
        <v>190</v>
      </c>
      <c r="R153" s="3" t="str">
        <f>IF(OR(G153="12R",G153="12L"),_xlfn.XLOOKUP(C153,DB!$A$2:$A$222,DB!$B$2:$B$222,""),IF(OR(G153="30L",G153="30R"),_xlfn.XLOOKUP(C153,DB!$A$2:$A$222,DB!$C$2:$C$222,""),""))</f>
        <v>UDGUV</v>
      </c>
      <c r="S153" s="3">
        <f t="shared" si="2"/>
        <v>21</v>
      </c>
      <c r="T153" s="3" t="str">
        <f>_xlfn.XLOOKUP(C153,DB!$A$2:$A$222,DB!$D$2:$D$222,"")</f>
        <v>Sector 2</v>
      </c>
    </row>
    <row r="154" spans="1:20" x14ac:dyDescent="0.2">
      <c r="A154" t="s">
        <v>577</v>
      </c>
      <c r="B154" t="s">
        <v>18</v>
      </c>
      <c r="C154" t="s">
        <v>289</v>
      </c>
      <c r="D154" t="s">
        <v>65</v>
      </c>
      <c r="E154" t="s">
        <v>1991</v>
      </c>
      <c r="F154" s="2">
        <v>46285.892754629633</v>
      </c>
      <c r="G154" t="s">
        <v>22</v>
      </c>
      <c r="H154" t="s">
        <v>5939</v>
      </c>
      <c r="I154" s="3">
        <v>300</v>
      </c>
      <c r="J154" t="s">
        <v>24</v>
      </c>
      <c r="K154" t="s">
        <v>25</v>
      </c>
      <c r="L154" s="3">
        <v>833</v>
      </c>
      <c r="M154" t="s">
        <v>289</v>
      </c>
      <c r="N154" s="2">
        <v>46285.941180555557</v>
      </c>
      <c r="O154" s="3">
        <v>15</v>
      </c>
      <c r="P154" t="s">
        <v>27</v>
      </c>
      <c r="Q154" s="3">
        <v>190</v>
      </c>
      <c r="R154" s="3" t="str">
        <f>IF(OR(G154="12R",G154="12L"),_xlfn.XLOOKUP(C154,DB!$A$2:$A$222,DB!$B$2:$B$222,""),IF(OR(G154="30L",G154="30R"),_xlfn.XLOOKUP(C154,DB!$A$2:$A$222,DB!$C$2:$C$222,""),""))</f>
        <v>UDGUV</v>
      </c>
      <c r="S154" s="3">
        <f t="shared" si="2"/>
        <v>21</v>
      </c>
      <c r="T154" s="3" t="str">
        <f>_xlfn.XLOOKUP(C154,DB!$A$2:$A$222,DB!$D$2:$D$222,"")</f>
        <v>Sector 2</v>
      </c>
    </row>
    <row r="155" spans="1:20" x14ac:dyDescent="0.2">
      <c r="A155" t="s">
        <v>895</v>
      </c>
      <c r="B155" t="s">
        <v>18</v>
      </c>
      <c r="C155" t="s">
        <v>896</v>
      </c>
      <c r="D155" t="s">
        <v>36</v>
      </c>
      <c r="E155" t="s">
        <v>2356</v>
      </c>
      <c r="F155" s="2">
        <v>46285.899918981479</v>
      </c>
      <c r="G155" t="s">
        <v>22</v>
      </c>
      <c r="H155" t="s">
        <v>5940</v>
      </c>
      <c r="I155" s="3">
        <v>360</v>
      </c>
      <c r="J155" t="s">
        <v>24</v>
      </c>
      <c r="K155" t="s">
        <v>25</v>
      </c>
      <c r="L155" s="3">
        <v>878</v>
      </c>
      <c r="M155" t="s">
        <v>982</v>
      </c>
      <c r="N155" s="2">
        <v>46285.947662037041</v>
      </c>
      <c r="O155" s="3">
        <v>360</v>
      </c>
      <c r="P155" t="s">
        <v>27</v>
      </c>
      <c r="Q155" s="3">
        <v>190</v>
      </c>
      <c r="R155" s="3" t="str">
        <f>IF(OR(G155="12R",G155="12L"),_xlfn.XLOOKUP(C155,DB!$A$2:$A$222,DB!$B$2:$B$222,""),IF(OR(G155="30L",G155="30R"),_xlfn.XLOOKUP(C155,DB!$A$2:$A$222,DB!$C$2:$C$222,""),""))</f>
        <v>UDGUV</v>
      </c>
      <c r="S155" s="3">
        <f t="shared" si="2"/>
        <v>21</v>
      </c>
      <c r="T155" s="3" t="str">
        <f>_xlfn.XLOOKUP(C155,DB!$A$2:$A$222,DB!$D$2:$D$222,"")</f>
        <v>Sector 2</v>
      </c>
    </row>
    <row r="156" spans="1:20" x14ac:dyDescent="0.2">
      <c r="A156" t="s">
        <v>2382</v>
      </c>
      <c r="B156" t="s">
        <v>18</v>
      </c>
      <c r="C156" t="s">
        <v>211</v>
      </c>
      <c r="D156" t="s">
        <v>630</v>
      </c>
      <c r="E156" t="s">
        <v>4092</v>
      </c>
      <c r="F156" s="2">
        <v>46285.900752314818</v>
      </c>
      <c r="G156" t="s">
        <v>22</v>
      </c>
      <c r="H156" t="s">
        <v>5941</v>
      </c>
      <c r="I156" s="3">
        <v>410</v>
      </c>
      <c r="J156" t="s">
        <v>24</v>
      </c>
      <c r="K156" t="s">
        <v>25</v>
      </c>
      <c r="L156" s="3">
        <v>134</v>
      </c>
      <c r="M156" t="s">
        <v>45</v>
      </c>
      <c r="N156" s="2">
        <v>46285.909861111111</v>
      </c>
      <c r="O156" s="3">
        <v>273</v>
      </c>
      <c r="P156" t="s">
        <v>46</v>
      </c>
      <c r="Q156" s="3">
        <v>190</v>
      </c>
      <c r="R156" s="3" t="str">
        <f>IF(OR(G156="12R",G156="12L"),_xlfn.XLOOKUP(C156,DB!$A$2:$A$222,DB!$B$2:$B$222,""),IF(OR(G156="30L",G156="30R"),_xlfn.XLOOKUP(C156,DB!$A$2:$A$222,DB!$C$2:$C$222,""),""))</f>
        <v>NUDAL</v>
      </c>
      <c r="S156" s="3">
        <f t="shared" si="2"/>
        <v>21</v>
      </c>
      <c r="T156" s="3" t="str">
        <f>_xlfn.XLOOKUP(C156,DB!$A$2:$A$222,DB!$D$2:$D$222,"")</f>
        <v>Sector 3</v>
      </c>
    </row>
    <row r="157" spans="1:20" x14ac:dyDescent="0.2">
      <c r="A157" t="s">
        <v>566</v>
      </c>
      <c r="B157" t="s">
        <v>18</v>
      </c>
      <c r="C157" t="s">
        <v>19</v>
      </c>
      <c r="D157" t="s">
        <v>65</v>
      </c>
      <c r="E157" t="s">
        <v>5471</v>
      </c>
      <c r="F157" s="2">
        <v>46285.902916666666</v>
      </c>
      <c r="G157" t="s">
        <v>22</v>
      </c>
      <c r="H157" t="s">
        <v>5942</v>
      </c>
      <c r="I157" s="3">
        <v>380</v>
      </c>
      <c r="J157" t="s">
        <v>24</v>
      </c>
      <c r="K157" t="s">
        <v>25</v>
      </c>
      <c r="L157" s="3">
        <v>874</v>
      </c>
      <c r="M157" t="s">
        <v>26</v>
      </c>
      <c r="N157" s="2">
        <v>46285.950671296298</v>
      </c>
      <c r="O157" s="3">
        <v>380</v>
      </c>
      <c r="P157" t="s">
        <v>27</v>
      </c>
      <c r="Q157" s="3">
        <v>190</v>
      </c>
      <c r="R157" s="3" t="str">
        <f>IF(OR(G157="12R",G157="12L"),_xlfn.XLOOKUP(C157,DB!$A$2:$A$222,DB!$B$2:$B$222,""),IF(OR(G157="30L",G157="30R"),_xlfn.XLOOKUP(C157,DB!$A$2:$A$222,DB!$C$2:$C$222,""),""))</f>
        <v>UDGUV</v>
      </c>
      <c r="S157" s="3">
        <f t="shared" si="2"/>
        <v>21</v>
      </c>
      <c r="T157" s="3" t="str">
        <f>_xlfn.XLOOKUP(C157,DB!$A$2:$A$222,DB!$D$2:$D$222,"")</f>
        <v>Sector 2</v>
      </c>
    </row>
    <row r="158" spans="1:20" x14ac:dyDescent="0.2">
      <c r="A158" t="s">
        <v>563</v>
      </c>
      <c r="B158" t="s">
        <v>18</v>
      </c>
      <c r="C158" t="s">
        <v>211</v>
      </c>
      <c r="D158" t="s">
        <v>174</v>
      </c>
      <c r="E158" t="s">
        <v>5943</v>
      </c>
      <c r="F158" s="2">
        <v>46285.905370370368</v>
      </c>
      <c r="G158" t="s">
        <v>22</v>
      </c>
      <c r="H158" t="s">
        <v>5944</v>
      </c>
      <c r="I158" s="3">
        <v>370</v>
      </c>
      <c r="J158" t="s">
        <v>24</v>
      </c>
      <c r="K158" t="s">
        <v>25</v>
      </c>
      <c r="L158" s="3">
        <v>133</v>
      </c>
      <c r="M158" t="s">
        <v>45</v>
      </c>
      <c r="N158" s="2">
        <v>46285.914409722223</v>
      </c>
      <c r="O158" s="3">
        <v>250</v>
      </c>
      <c r="P158" t="s">
        <v>27</v>
      </c>
      <c r="Q158" s="3">
        <v>190</v>
      </c>
      <c r="R158" s="3" t="str">
        <f>IF(OR(G158="12R",G158="12L"),_xlfn.XLOOKUP(C158,DB!$A$2:$A$222,DB!$B$2:$B$222,""),IF(OR(G158="30L",G158="30R"),_xlfn.XLOOKUP(C158,DB!$A$2:$A$222,DB!$C$2:$C$222,""),""))</f>
        <v>NUDAL</v>
      </c>
      <c r="S158" s="3">
        <f t="shared" si="2"/>
        <v>21</v>
      </c>
      <c r="T158" s="3" t="str">
        <f>_xlfn.XLOOKUP(C158,DB!$A$2:$A$222,DB!$D$2:$D$222,"")</f>
        <v>Sector 3</v>
      </c>
    </row>
    <row r="159" spans="1:20" x14ac:dyDescent="0.2">
      <c r="A159" t="s">
        <v>525</v>
      </c>
      <c r="B159" t="s">
        <v>18</v>
      </c>
      <c r="C159" t="s">
        <v>341</v>
      </c>
      <c r="D159" t="s">
        <v>155</v>
      </c>
      <c r="E159" t="s">
        <v>375</v>
      </c>
      <c r="F159" s="2">
        <v>46285.907152777778</v>
      </c>
      <c r="G159" t="s">
        <v>22</v>
      </c>
      <c r="H159" t="s">
        <v>5945</v>
      </c>
      <c r="I159" s="3">
        <v>380</v>
      </c>
      <c r="J159" t="s">
        <v>24</v>
      </c>
      <c r="K159" t="s">
        <v>25</v>
      </c>
      <c r="L159" s="3">
        <v>528</v>
      </c>
      <c r="M159" t="s">
        <v>177</v>
      </c>
      <c r="N159" s="2">
        <v>46285.935347222221</v>
      </c>
      <c r="O159" s="3">
        <v>380</v>
      </c>
      <c r="P159" t="s">
        <v>27</v>
      </c>
      <c r="Q159" s="3">
        <v>40</v>
      </c>
      <c r="R159" s="3" t="str">
        <f>IF(OR(G159="12R",G159="12L"),_xlfn.XLOOKUP(C159,DB!$A$2:$A$222,DB!$B$2:$B$222,""),IF(OR(G159="30L",G159="30R"),_xlfn.XLOOKUP(C159,DB!$A$2:$A$222,DB!$C$2:$C$222,""),""))</f>
        <v>ENEBA</v>
      </c>
      <c r="S159" s="3">
        <f t="shared" si="2"/>
        <v>21</v>
      </c>
      <c r="T159" s="3" t="str">
        <f>_xlfn.XLOOKUP(C159,DB!$A$2:$A$222,DB!$D$2:$D$222,"")</f>
        <v>Sector 3</v>
      </c>
    </row>
    <row r="160" spans="1:20" x14ac:dyDescent="0.2">
      <c r="A160" t="s">
        <v>569</v>
      </c>
      <c r="B160" t="s">
        <v>18</v>
      </c>
      <c r="C160" t="s">
        <v>154</v>
      </c>
      <c r="D160" t="s">
        <v>49</v>
      </c>
      <c r="E160" t="s">
        <v>4812</v>
      </c>
      <c r="F160" s="2">
        <v>46285.908738425926</v>
      </c>
      <c r="G160" t="s">
        <v>22</v>
      </c>
      <c r="H160" t="s">
        <v>5946</v>
      </c>
      <c r="I160" s="3">
        <v>350</v>
      </c>
      <c r="J160" t="s">
        <v>24</v>
      </c>
      <c r="K160" t="s">
        <v>25</v>
      </c>
      <c r="L160" s="3">
        <v>152</v>
      </c>
      <c r="M160" t="s">
        <v>2460</v>
      </c>
      <c r="N160" s="2">
        <v>46285.91915509259</v>
      </c>
      <c r="O160" s="3">
        <v>264</v>
      </c>
      <c r="P160" t="s">
        <v>27</v>
      </c>
      <c r="Q160" s="3">
        <v>190</v>
      </c>
      <c r="R160" s="3" t="str">
        <f>IF(OR(G160="12R",G160="12L"),_xlfn.XLOOKUP(C160,DB!$A$2:$A$222,DB!$B$2:$B$222,""),IF(OR(G160="30L",G160="30R"),_xlfn.XLOOKUP(C160,DB!$A$2:$A$222,DB!$C$2:$C$222,""),""))</f>
        <v>TAKUX</v>
      </c>
      <c r="S160" s="3">
        <f t="shared" si="2"/>
        <v>21</v>
      </c>
      <c r="T160" s="3" t="str">
        <f>_xlfn.XLOOKUP(C160,DB!$A$2:$A$222,DB!$D$2:$D$222,"")</f>
        <v>Sector 7</v>
      </c>
    </row>
    <row r="161" spans="1:20" x14ac:dyDescent="0.2">
      <c r="A161" t="s">
        <v>2369</v>
      </c>
      <c r="B161" t="s">
        <v>18</v>
      </c>
      <c r="C161" t="s">
        <v>539</v>
      </c>
      <c r="D161" t="s">
        <v>421</v>
      </c>
      <c r="E161" t="s">
        <v>929</v>
      </c>
      <c r="F161" s="2">
        <v>46285.910185185188</v>
      </c>
      <c r="G161" t="s">
        <v>22</v>
      </c>
      <c r="H161" t="s">
        <v>5947</v>
      </c>
      <c r="I161" s="3">
        <v>370</v>
      </c>
      <c r="J161" t="s">
        <v>24</v>
      </c>
      <c r="K161" t="s">
        <v>25</v>
      </c>
      <c r="L161" s="3">
        <v>133</v>
      </c>
      <c r="M161" t="s">
        <v>45</v>
      </c>
      <c r="N161" s="2">
        <v>46285.918819444443</v>
      </c>
      <c r="O161" s="3">
        <v>235</v>
      </c>
      <c r="P161" t="s">
        <v>46</v>
      </c>
      <c r="Q161" s="3">
        <v>190</v>
      </c>
      <c r="R161" s="3" t="str">
        <f>IF(OR(G161="12R",G161="12L"),_xlfn.XLOOKUP(C161,DB!$A$2:$A$222,DB!$B$2:$B$222,""),IF(OR(G161="30L",G161="30R"),_xlfn.XLOOKUP(C161,DB!$A$2:$A$222,DB!$C$2:$C$222,""),""))</f>
        <v>NUDAL</v>
      </c>
      <c r="S161" s="3">
        <f t="shared" si="2"/>
        <v>21</v>
      </c>
      <c r="T161" s="3" t="str">
        <f>_xlfn.XLOOKUP(C161,DB!$A$2:$A$222,DB!$D$2:$D$222,"")</f>
        <v>Sector 3</v>
      </c>
    </row>
    <row r="162" spans="1:20" x14ac:dyDescent="0.2">
      <c r="A162" t="s">
        <v>5948</v>
      </c>
      <c r="B162" t="s">
        <v>18</v>
      </c>
      <c r="C162" t="s">
        <v>48</v>
      </c>
      <c r="D162" t="s">
        <v>174</v>
      </c>
      <c r="E162" t="s">
        <v>2470</v>
      </c>
      <c r="F162" s="2">
        <v>46285.911817129629</v>
      </c>
      <c r="G162" t="s">
        <v>22</v>
      </c>
      <c r="H162" t="s">
        <v>5949</v>
      </c>
      <c r="I162" s="3">
        <v>380</v>
      </c>
      <c r="J162" t="s">
        <v>24</v>
      </c>
      <c r="K162" t="s">
        <v>25</v>
      </c>
      <c r="L162" s="3">
        <v>861</v>
      </c>
      <c r="M162" t="s">
        <v>988</v>
      </c>
      <c r="N162" s="2">
        <v>46285.959479166668</v>
      </c>
      <c r="O162" s="3">
        <v>380</v>
      </c>
      <c r="P162" t="s">
        <v>27</v>
      </c>
      <c r="Q162" s="3">
        <v>190</v>
      </c>
      <c r="R162" s="3" t="str">
        <f>IF(OR(G162="12R",G162="12L"),_xlfn.XLOOKUP(C162,DB!$A$2:$A$222,DB!$B$2:$B$222,""),IF(OR(G162="30L",G162="30R"),_xlfn.XLOOKUP(C162,DB!$A$2:$A$222,DB!$C$2:$C$222,""),""))</f>
        <v>UDGUV</v>
      </c>
      <c r="S162" s="3">
        <f t="shared" si="2"/>
        <v>21</v>
      </c>
      <c r="T162" s="3" t="str">
        <f>_xlfn.XLOOKUP(C162,DB!$A$2:$A$222,DB!$D$2:$D$222,"")</f>
        <v>Sector 2</v>
      </c>
    </row>
    <row r="163" spans="1:20" x14ac:dyDescent="0.2">
      <c r="A163" t="s">
        <v>547</v>
      </c>
      <c r="B163" t="s">
        <v>18</v>
      </c>
      <c r="C163" t="s">
        <v>35</v>
      </c>
      <c r="D163" t="s">
        <v>65</v>
      </c>
      <c r="E163" t="s">
        <v>548</v>
      </c>
      <c r="F163" s="2">
        <v>46285.912928240738</v>
      </c>
      <c r="G163" t="s">
        <v>22</v>
      </c>
      <c r="H163" t="s">
        <v>5950</v>
      </c>
      <c r="I163" s="3">
        <v>360</v>
      </c>
      <c r="J163" t="s">
        <v>24</v>
      </c>
      <c r="K163" t="s">
        <v>25</v>
      </c>
      <c r="L163" s="3">
        <v>863</v>
      </c>
      <c r="M163" t="s">
        <v>5951</v>
      </c>
      <c r="N163" s="2">
        <v>46285.959479166668</v>
      </c>
      <c r="O163" s="3">
        <v>360</v>
      </c>
      <c r="P163" t="s">
        <v>27</v>
      </c>
      <c r="Q163" s="3">
        <v>190</v>
      </c>
      <c r="R163" s="3" t="str">
        <f>IF(OR(G163="12R",G163="12L"),_xlfn.XLOOKUP(C163,DB!$A$2:$A$222,DB!$B$2:$B$222,""),IF(OR(G163="30L",G163="30R"),_xlfn.XLOOKUP(C163,DB!$A$2:$A$222,DB!$C$2:$C$222,""),""))</f>
        <v>UDGUV</v>
      </c>
      <c r="S163" s="3">
        <f t="shared" si="2"/>
        <v>21</v>
      </c>
      <c r="T163" s="3" t="str">
        <f>_xlfn.XLOOKUP(C163,DB!$A$2:$A$222,DB!$D$2:$D$222,"")</f>
        <v>Sector 2</v>
      </c>
    </row>
    <row r="164" spans="1:20" x14ac:dyDescent="0.2">
      <c r="A164" t="s">
        <v>2371</v>
      </c>
      <c r="B164" t="s">
        <v>18</v>
      </c>
      <c r="C164" t="s">
        <v>928</v>
      </c>
      <c r="D164" t="s">
        <v>421</v>
      </c>
      <c r="E164" t="s">
        <v>518</v>
      </c>
      <c r="F164" s="2">
        <v>46285.917662037034</v>
      </c>
      <c r="G164" t="s">
        <v>22</v>
      </c>
      <c r="H164" t="s">
        <v>5952</v>
      </c>
      <c r="I164" s="3">
        <v>370</v>
      </c>
      <c r="J164" t="s">
        <v>24</v>
      </c>
      <c r="K164" t="s">
        <v>25</v>
      </c>
      <c r="L164" s="3">
        <v>137</v>
      </c>
      <c r="M164" t="s">
        <v>4765</v>
      </c>
      <c r="N164" s="2">
        <v>46285.926631944443</v>
      </c>
      <c r="O164" s="3">
        <v>237</v>
      </c>
      <c r="P164" t="s">
        <v>46</v>
      </c>
      <c r="Q164" s="3">
        <v>190</v>
      </c>
      <c r="R164" s="3" t="str">
        <f>IF(OR(G164="12R",G164="12L"),_xlfn.XLOOKUP(C164,DB!$A$2:$A$222,DB!$B$2:$B$222,""),IF(OR(G164="30L",G164="30R"),_xlfn.XLOOKUP(C164,DB!$A$2:$A$222,DB!$C$2:$C$222,""),""))</f>
        <v>NUDAL</v>
      </c>
      <c r="S164" s="3">
        <f t="shared" si="2"/>
        <v>22</v>
      </c>
      <c r="T164" s="3" t="str">
        <f>_xlfn.XLOOKUP(C164,DB!$A$2:$A$222,DB!$D$2:$D$222,"")</f>
        <v>Sector 3</v>
      </c>
    </row>
    <row r="165" spans="1:20" x14ac:dyDescent="0.2">
      <c r="A165" t="s">
        <v>572</v>
      </c>
      <c r="B165" t="s">
        <v>18</v>
      </c>
      <c r="C165" t="s">
        <v>333</v>
      </c>
      <c r="D165" t="s">
        <v>65</v>
      </c>
      <c r="E165" t="s">
        <v>3303</v>
      </c>
      <c r="F165" s="2">
        <v>46285.919594907406</v>
      </c>
      <c r="G165" t="s">
        <v>22</v>
      </c>
      <c r="H165" t="s">
        <v>5953</v>
      </c>
      <c r="I165" s="3">
        <v>390</v>
      </c>
      <c r="J165" t="s">
        <v>24</v>
      </c>
      <c r="K165" t="s">
        <v>25</v>
      </c>
      <c r="L165" s="3">
        <v>150</v>
      </c>
      <c r="M165" t="s">
        <v>158</v>
      </c>
      <c r="N165" s="2">
        <v>46285.929398148146</v>
      </c>
      <c r="O165" s="3">
        <v>286</v>
      </c>
      <c r="P165" t="s">
        <v>27</v>
      </c>
      <c r="Q165" s="3">
        <v>190</v>
      </c>
      <c r="R165" s="3" t="str">
        <f>IF(OR(G165="12R",G165="12L"),_xlfn.XLOOKUP(C165,DB!$A$2:$A$222,DB!$B$2:$B$222,""),IF(OR(G165="30L",G165="30R"),_xlfn.XLOOKUP(C165,DB!$A$2:$A$222,DB!$C$2:$C$222,""),""))</f>
        <v>TAKUX</v>
      </c>
      <c r="S165" s="3">
        <f t="shared" si="2"/>
        <v>22</v>
      </c>
      <c r="T165" s="3" t="str">
        <f>_xlfn.XLOOKUP(C165,DB!$A$2:$A$222,DB!$D$2:$D$222,"")</f>
        <v>Sector 7</v>
      </c>
    </row>
    <row r="166" spans="1:20" x14ac:dyDescent="0.2">
      <c r="A166" t="s">
        <v>575</v>
      </c>
      <c r="B166" t="s">
        <v>18</v>
      </c>
      <c r="C166" t="s">
        <v>95</v>
      </c>
      <c r="D166" t="s">
        <v>65</v>
      </c>
      <c r="E166" t="s">
        <v>5094</v>
      </c>
      <c r="F166" s="2">
        <v>46285.920972222222</v>
      </c>
      <c r="G166" t="s">
        <v>22</v>
      </c>
      <c r="H166" t="s">
        <v>5954</v>
      </c>
      <c r="I166" s="3">
        <v>380</v>
      </c>
      <c r="J166" t="s">
        <v>24</v>
      </c>
      <c r="K166" t="s">
        <v>25</v>
      </c>
      <c r="L166" s="3">
        <v>719</v>
      </c>
      <c r="M166" t="s">
        <v>95</v>
      </c>
      <c r="N166" s="2">
        <v>46285.966597222221</v>
      </c>
      <c r="O166" s="3">
        <v>0</v>
      </c>
      <c r="P166" t="s">
        <v>27</v>
      </c>
      <c r="Q166" s="3">
        <v>190</v>
      </c>
      <c r="R166" s="3" t="str">
        <f>IF(OR(G166="12R",G166="12L"),_xlfn.XLOOKUP(C166,DB!$A$2:$A$222,DB!$B$2:$B$222,""),IF(OR(G166="30L",G166="30R"),_xlfn.XLOOKUP(C166,DB!$A$2:$A$222,DB!$C$2:$C$222,""),""))</f>
        <v>UDGUV</v>
      </c>
      <c r="S166" s="3">
        <f t="shared" si="2"/>
        <v>22</v>
      </c>
      <c r="T166" s="3" t="str">
        <f>_xlfn.XLOOKUP(C166,DB!$A$2:$A$222,DB!$D$2:$D$222,"")</f>
        <v>Sector 2</v>
      </c>
    </row>
    <row r="167" spans="1:20" x14ac:dyDescent="0.2">
      <c r="A167" t="s">
        <v>2027</v>
      </c>
      <c r="B167" t="s">
        <v>18</v>
      </c>
      <c r="C167" t="s">
        <v>164</v>
      </c>
      <c r="D167" t="s">
        <v>1435</v>
      </c>
      <c r="F167" s="2">
        <v>46285.922418981485</v>
      </c>
      <c r="G167" t="s">
        <v>22</v>
      </c>
      <c r="H167" t="s">
        <v>5955</v>
      </c>
      <c r="I167" s="3">
        <v>430</v>
      </c>
      <c r="J167" t="s">
        <v>24</v>
      </c>
      <c r="K167" t="s">
        <v>62</v>
      </c>
      <c r="L167" s="3">
        <v>527</v>
      </c>
      <c r="M167" t="s">
        <v>177</v>
      </c>
      <c r="N167" s="2">
        <v>46285.95208333333</v>
      </c>
      <c r="O167" s="3">
        <v>430</v>
      </c>
      <c r="P167" t="s">
        <v>27</v>
      </c>
      <c r="Q167" s="3">
        <v>40</v>
      </c>
      <c r="R167" s="3" t="str">
        <f>IF(OR(G167="12R",G167="12L"),_xlfn.XLOOKUP(C167,DB!$A$2:$A$222,DB!$B$2:$B$222,""),IF(OR(G167="30L",G167="30R"),_xlfn.XLOOKUP(C167,DB!$A$2:$A$222,DB!$C$2:$C$222,""),""))</f>
        <v>ENEBA</v>
      </c>
      <c r="S167" s="3">
        <f t="shared" si="2"/>
        <v>22</v>
      </c>
      <c r="T167" s="3" t="str">
        <f>_xlfn.XLOOKUP(C167,DB!$A$2:$A$222,DB!$D$2:$D$222,"")</f>
        <v>Sector 3</v>
      </c>
    </row>
    <row r="168" spans="1:20" x14ac:dyDescent="0.2">
      <c r="A168" t="s">
        <v>5956</v>
      </c>
      <c r="B168" t="s">
        <v>18</v>
      </c>
      <c r="C168" t="s">
        <v>2876</v>
      </c>
      <c r="D168" t="s">
        <v>2151</v>
      </c>
      <c r="F168" s="2">
        <v>46285.924108796295</v>
      </c>
      <c r="G168" t="s">
        <v>22</v>
      </c>
      <c r="H168" t="s">
        <v>5957</v>
      </c>
      <c r="I168" s="3">
        <v>400</v>
      </c>
      <c r="J168" t="s">
        <v>24</v>
      </c>
      <c r="K168" t="s">
        <v>62</v>
      </c>
      <c r="L168" s="3">
        <v>940</v>
      </c>
      <c r="M168" t="s">
        <v>5958</v>
      </c>
      <c r="N168" s="2">
        <v>46285.98232638889</v>
      </c>
      <c r="O168" s="3">
        <v>400</v>
      </c>
      <c r="P168" t="s">
        <v>27</v>
      </c>
      <c r="Q168" s="3">
        <v>30</v>
      </c>
      <c r="R168" s="3" t="str">
        <f>IF(OR(G168="12R",G168="12L"),_xlfn.XLOOKUP(C168,DB!$A$2:$A$222,DB!$B$2:$B$222,""),IF(OR(G168="30L",G168="30R"),_xlfn.XLOOKUP(C168,DB!$A$2:$A$222,DB!$C$2:$C$222,""),""))</f>
        <v>CZM</v>
      </c>
      <c r="S168" s="3">
        <f t="shared" si="2"/>
        <v>22</v>
      </c>
      <c r="T168" s="3" t="str">
        <f>_xlfn.XLOOKUP(C168,DB!$A$2:$A$222,DB!$D$2:$D$222,"")</f>
        <v>Sector 7</v>
      </c>
    </row>
    <row r="169" spans="1:20" x14ac:dyDescent="0.2">
      <c r="A169" t="s">
        <v>5959</v>
      </c>
      <c r="B169" t="s">
        <v>18</v>
      </c>
      <c r="C169" t="s">
        <v>59</v>
      </c>
      <c r="D169" t="s">
        <v>5960</v>
      </c>
      <c r="F169" s="2">
        <v>46285.927071759259</v>
      </c>
      <c r="G169" t="s">
        <v>22</v>
      </c>
      <c r="H169" t="s">
        <v>5961</v>
      </c>
      <c r="I169" s="3">
        <v>400</v>
      </c>
      <c r="J169" t="s">
        <v>24</v>
      </c>
      <c r="K169" t="s">
        <v>62</v>
      </c>
      <c r="L169" s="3">
        <v>882</v>
      </c>
      <c r="M169" t="s">
        <v>111</v>
      </c>
      <c r="N169" s="2">
        <v>46285.977534722224</v>
      </c>
      <c r="O169" s="3">
        <v>400</v>
      </c>
      <c r="P169" t="s">
        <v>27</v>
      </c>
      <c r="Q169" s="3">
        <v>30</v>
      </c>
      <c r="R169" s="3" t="str">
        <f>IF(OR(G169="12R",G169="12L"),_xlfn.XLOOKUP(C169,DB!$A$2:$A$222,DB!$B$2:$B$222,""),IF(OR(G169="30L",G169="30R"),_xlfn.XLOOKUP(C169,DB!$A$2:$A$222,DB!$C$2:$C$222,""),""))</f>
        <v>UDGUV</v>
      </c>
      <c r="S169" s="3">
        <f t="shared" si="2"/>
        <v>22</v>
      </c>
      <c r="T169" s="3" t="str">
        <f>_xlfn.XLOOKUP(C169,DB!$A$2:$A$222,DB!$D$2:$D$222,"")</f>
        <v>Sector 2</v>
      </c>
    </row>
    <row r="170" spans="1:20" x14ac:dyDescent="0.2">
      <c r="A170" t="s">
        <v>332</v>
      </c>
      <c r="B170" t="s">
        <v>18</v>
      </c>
      <c r="C170" t="s">
        <v>333</v>
      </c>
      <c r="D170" t="s">
        <v>36</v>
      </c>
      <c r="E170" t="s">
        <v>5962</v>
      </c>
      <c r="F170" s="2">
        <v>46285.93644675926</v>
      </c>
      <c r="G170" t="s">
        <v>22</v>
      </c>
      <c r="H170" t="s">
        <v>5963</v>
      </c>
      <c r="I170" s="3">
        <v>370</v>
      </c>
      <c r="J170" t="s">
        <v>24</v>
      </c>
      <c r="K170" t="s">
        <v>25</v>
      </c>
      <c r="L170" s="3">
        <v>156</v>
      </c>
      <c r="M170" t="s">
        <v>5964</v>
      </c>
      <c r="N170" s="2">
        <v>46285.946828703702</v>
      </c>
      <c r="O170" s="3">
        <v>263</v>
      </c>
      <c r="P170" t="s">
        <v>27</v>
      </c>
      <c r="Q170" s="3">
        <v>190</v>
      </c>
      <c r="R170" s="3" t="str">
        <f>IF(OR(G170="12R",G170="12L"),_xlfn.XLOOKUP(C170,DB!$A$2:$A$222,DB!$B$2:$B$222,""),IF(OR(G170="30L",G170="30R"),_xlfn.XLOOKUP(C170,DB!$A$2:$A$222,DB!$C$2:$C$222,""),""))</f>
        <v>TAKUX</v>
      </c>
      <c r="S170" s="3">
        <f t="shared" si="2"/>
        <v>22</v>
      </c>
      <c r="T170" s="3" t="str">
        <f>_xlfn.XLOOKUP(C170,DB!$A$2:$A$222,DB!$D$2:$D$222,"")</f>
        <v>Sector 7</v>
      </c>
    </row>
    <row r="171" spans="1:20" x14ac:dyDescent="0.2">
      <c r="A171" t="s">
        <v>585</v>
      </c>
      <c r="B171" t="s">
        <v>18</v>
      </c>
      <c r="C171" t="s">
        <v>164</v>
      </c>
      <c r="D171" t="s">
        <v>49</v>
      </c>
      <c r="E171" t="s">
        <v>5662</v>
      </c>
      <c r="F171" s="2">
        <v>46285.937962962962</v>
      </c>
      <c r="G171" t="s">
        <v>22</v>
      </c>
      <c r="H171" t="s">
        <v>5965</v>
      </c>
      <c r="I171" s="3">
        <v>340</v>
      </c>
      <c r="J171" t="s">
        <v>24</v>
      </c>
      <c r="K171" t="s">
        <v>25</v>
      </c>
      <c r="L171" s="3">
        <v>525</v>
      </c>
      <c r="M171" t="s">
        <v>177</v>
      </c>
      <c r="N171" s="2">
        <v>46285.966053240743</v>
      </c>
      <c r="O171" s="3">
        <v>340</v>
      </c>
      <c r="P171" t="s">
        <v>27</v>
      </c>
      <c r="Q171" s="3">
        <v>40</v>
      </c>
      <c r="R171" s="3" t="str">
        <f>IF(OR(G171="12R",G171="12L"),_xlfn.XLOOKUP(C171,DB!$A$2:$A$222,DB!$B$2:$B$222,""),IF(OR(G171="30L",G171="30R"),_xlfn.XLOOKUP(C171,DB!$A$2:$A$222,DB!$C$2:$C$222,""),""))</f>
        <v>ENEBA</v>
      </c>
      <c r="S171" s="3">
        <f t="shared" si="2"/>
        <v>22</v>
      </c>
      <c r="T171" s="3" t="str">
        <f>_xlfn.XLOOKUP(C171,DB!$A$2:$A$222,DB!$D$2:$D$222,"")</f>
        <v>Sector 3</v>
      </c>
    </row>
    <row r="172" spans="1:20" x14ac:dyDescent="0.2">
      <c r="A172" t="s">
        <v>944</v>
      </c>
      <c r="B172" t="s">
        <v>18</v>
      </c>
      <c r="C172" t="s">
        <v>449</v>
      </c>
      <c r="D172" t="s">
        <v>65</v>
      </c>
      <c r="E172" t="s">
        <v>223</v>
      </c>
      <c r="F172" s="2">
        <v>46285.940104166664</v>
      </c>
      <c r="G172" t="s">
        <v>22</v>
      </c>
      <c r="H172" t="s">
        <v>5966</v>
      </c>
      <c r="I172" s="3">
        <v>380</v>
      </c>
      <c r="J172" t="s">
        <v>24</v>
      </c>
      <c r="K172" t="s">
        <v>25</v>
      </c>
      <c r="L172" s="3">
        <v>915</v>
      </c>
      <c r="M172" t="s">
        <v>5967</v>
      </c>
      <c r="N172" s="2">
        <v>46285.991574074076</v>
      </c>
      <c r="O172" s="3">
        <v>380</v>
      </c>
      <c r="P172" t="s">
        <v>27</v>
      </c>
      <c r="Q172" s="3">
        <v>190</v>
      </c>
      <c r="R172" s="3" t="str">
        <f>IF(OR(G172="12R",G172="12L"),_xlfn.XLOOKUP(C172,DB!$A$2:$A$222,DB!$B$2:$B$222,""),IF(OR(G172="30L",G172="30R"),_xlfn.XLOOKUP(C172,DB!$A$2:$A$222,DB!$C$2:$C$222,""),""))</f>
        <v>UDGUV</v>
      </c>
      <c r="S172" s="3">
        <f t="shared" si="2"/>
        <v>22</v>
      </c>
      <c r="T172" s="3" t="str">
        <f>_xlfn.XLOOKUP(C172,DB!$A$2:$A$222,DB!$D$2:$D$222,"")</f>
        <v>Sector 2</v>
      </c>
    </row>
    <row r="173" spans="1:20" x14ac:dyDescent="0.2">
      <c r="A173" t="s">
        <v>602</v>
      </c>
      <c r="B173" t="s">
        <v>18</v>
      </c>
      <c r="C173" t="s">
        <v>48</v>
      </c>
      <c r="D173" t="s">
        <v>49</v>
      </c>
      <c r="E173" t="s">
        <v>1171</v>
      </c>
      <c r="F173" s="2">
        <v>46285.945717592593</v>
      </c>
      <c r="G173" t="s">
        <v>22</v>
      </c>
      <c r="H173" t="s">
        <v>5968</v>
      </c>
      <c r="I173" s="3">
        <v>360</v>
      </c>
      <c r="J173" t="s">
        <v>24</v>
      </c>
      <c r="K173" t="s">
        <v>25</v>
      </c>
      <c r="L173" s="3">
        <v>861</v>
      </c>
      <c r="M173" t="s">
        <v>52</v>
      </c>
      <c r="N173" s="2">
        <v>46285.992546296293</v>
      </c>
      <c r="O173" s="3">
        <v>360</v>
      </c>
      <c r="P173" t="s">
        <v>27</v>
      </c>
      <c r="Q173" s="3">
        <v>190</v>
      </c>
      <c r="R173" s="3" t="str">
        <f>IF(OR(G173="12R",G173="12L"),_xlfn.XLOOKUP(C173,DB!$A$2:$A$222,DB!$B$2:$B$222,""),IF(OR(G173="30L",G173="30R"),_xlfn.XLOOKUP(C173,DB!$A$2:$A$222,DB!$C$2:$C$222,""),""))</f>
        <v>UDGUV</v>
      </c>
      <c r="S173" s="3">
        <f t="shared" si="2"/>
        <v>22</v>
      </c>
      <c r="T173" s="3" t="str">
        <f>_xlfn.XLOOKUP(C173,DB!$A$2:$A$222,DB!$D$2:$D$222,"")</f>
        <v>Sector 2</v>
      </c>
    </row>
    <row r="174" spans="1:20" x14ac:dyDescent="0.2">
      <c r="A174" t="s">
        <v>594</v>
      </c>
      <c r="B174" t="s">
        <v>18</v>
      </c>
      <c r="C174" t="s">
        <v>35</v>
      </c>
      <c r="D174" t="s">
        <v>65</v>
      </c>
      <c r="E174" t="s">
        <v>92</v>
      </c>
      <c r="F174" s="2">
        <v>46285.94835648148</v>
      </c>
      <c r="G174" t="s">
        <v>22</v>
      </c>
      <c r="H174" t="s">
        <v>5969</v>
      </c>
      <c r="I174" s="3">
        <v>380</v>
      </c>
      <c r="J174" t="s">
        <v>24</v>
      </c>
      <c r="K174" t="s">
        <v>25</v>
      </c>
      <c r="L174" s="3">
        <v>922</v>
      </c>
      <c r="M174" t="s">
        <v>5970</v>
      </c>
      <c r="N174" s="2">
        <v>46285.999050925922</v>
      </c>
      <c r="O174" s="3">
        <v>350</v>
      </c>
      <c r="P174" t="s">
        <v>27</v>
      </c>
      <c r="Q174" s="3">
        <v>190</v>
      </c>
      <c r="R174" s="3" t="str">
        <f>IF(OR(G174="12R",G174="12L"),_xlfn.XLOOKUP(C174,DB!$A$2:$A$222,DB!$B$2:$B$222,""),IF(OR(G174="30L",G174="30R"),_xlfn.XLOOKUP(C174,DB!$A$2:$A$222,DB!$C$2:$C$222,""),""))</f>
        <v>UDGUV</v>
      </c>
      <c r="S174" s="3">
        <f t="shared" si="2"/>
        <v>22</v>
      </c>
      <c r="T174" s="3" t="str">
        <f>_xlfn.XLOOKUP(C174,DB!$A$2:$A$222,DB!$D$2:$D$222,"")</f>
        <v>Sector 2</v>
      </c>
    </row>
    <row r="175" spans="1:20" x14ac:dyDescent="0.2">
      <c r="A175" t="s">
        <v>596</v>
      </c>
      <c r="B175" t="s">
        <v>18</v>
      </c>
      <c r="C175" t="s">
        <v>337</v>
      </c>
      <c r="D175" t="s">
        <v>36</v>
      </c>
      <c r="E175" t="s">
        <v>4722</v>
      </c>
      <c r="F175" s="2">
        <v>46285.949953703705</v>
      </c>
      <c r="G175" t="s">
        <v>22</v>
      </c>
      <c r="H175" t="s">
        <v>5971</v>
      </c>
      <c r="I175" s="3">
        <v>380</v>
      </c>
      <c r="J175" t="s">
        <v>24</v>
      </c>
      <c r="K175" t="s">
        <v>25</v>
      </c>
      <c r="L175" s="3">
        <v>860</v>
      </c>
      <c r="M175" t="s">
        <v>52</v>
      </c>
      <c r="N175" s="2">
        <v>46285.997928240744</v>
      </c>
      <c r="O175" s="3">
        <v>380</v>
      </c>
      <c r="P175" t="s">
        <v>27</v>
      </c>
      <c r="Q175" s="3">
        <v>190</v>
      </c>
      <c r="R175" s="3" t="str">
        <f>IF(OR(G175="12R",G175="12L"),_xlfn.XLOOKUP(C175,DB!$A$2:$A$222,DB!$B$2:$B$222,""),IF(OR(G175="30L",G175="30R"),_xlfn.XLOOKUP(C175,DB!$A$2:$A$222,DB!$C$2:$C$222,""),""))</f>
        <v>UDGUV</v>
      </c>
      <c r="S175" s="3">
        <f t="shared" si="2"/>
        <v>22</v>
      </c>
      <c r="T175" s="3" t="str">
        <f>_xlfn.XLOOKUP(C175,DB!$A$2:$A$222,DB!$D$2:$D$222,"")</f>
        <v>Sector 2</v>
      </c>
    </row>
    <row r="176" spans="1:20" x14ac:dyDescent="0.2">
      <c r="A176" t="s">
        <v>599</v>
      </c>
      <c r="B176" t="s">
        <v>18</v>
      </c>
      <c r="C176" t="s">
        <v>113</v>
      </c>
      <c r="D176" t="s">
        <v>114</v>
      </c>
      <c r="E176" t="s">
        <v>4625</v>
      </c>
      <c r="F176" s="2">
        <v>46285.97283564815</v>
      </c>
      <c r="G176" t="s">
        <v>22</v>
      </c>
      <c r="H176" t="s">
        <v>5972</v>
      </c>
      <c r="I176" s="3">
        <v>370</v>
      </c>
      <c r="J176" t="s">
        <v>24</v>
      </c>
      <c r="K176" t="s">
        <v>25</v>
      </c>
      <c r="L176" s="3">
        <v>136</v>
      </c>
      <c r="M176" t="s">
        <v>45</v>
      </c>
      <c r="N176" s="2">
        <v>46285.982604166667</v>
      </c>
      <c r="O176" s="3">
        <v>204</v>
      </c>
      <c r="P176" t="s">
        <v>46</v>
      </c>
      <c r="Q176" s="3">
        <v>190</v>
      </c>
      <c r="R176" s="3" t="str">
        <f>IF(OR(G176="12R",G176="12L"),_xlfn.XLOOKUP(C176,DB!$A$2:$A$222,DB!$B$2:$B$222,""),IF(OR(G176="30L",G176="30R"),_xlfn.XLOOKUP(C176,DB!$A$2:$A$222,DB!$C$2:$C$222,""),""))</f>
        <v>NUDAL</v>
      </c>
      <c r="S176" s="3">
        <f t="shared" si="2"/>
        <v>23</v>
      </c>
      <c r="T176" s="3" t="str">
        <f>_xlfn.XLOOKUP(C176,DB!$A$2:$A$222,DB!$D$2:$D$222,"")</f>
        <v>Sector 3</v>
      </c>
    </row>
    <row r="177" spans="1:20" x14ac:dyDescent="0.2">
      <c r="A177" t="s">
        <v>611</v>
      </c>
      <c r="B177" t="s">
        <v>18</v>
      </c>
      <c r="C177" t="s">
        <v>333</v>
      </c>
      <c r="D177" t="s">
        <v>36</v>
      </c>
      <c r="E177" t="s">
        <v>5973</v>
      </c>
      <c r="F177" s="2">
        <v>46285.97483796296</v>
      </c>
      <c r="G177" t="s">
        <v>22</v>
      </c>
      <c r="H177" t="s">
        <v>5974</v>
      </c>
      <c r="I177" s="3">
        <v>370</v>
      </c>
      <c r="J177" t="s">
        <v>24</v>
      </c>
      <c r="K177" t="s">
        <v>25</v>
      </c>
      <c r="L177" s="3">
        <v>149</v>
      </c>
      <c r="M177" t="s">
        <v>158</v>
      </c>
      <c r="N177" s="2">
        <v>46285.984456018516</v>
      </c>
      <c r="O177" s="3">
        <v>250</v>
      </c>
      <c r="P177" t="s">
        <v>27</v>
      </c>
      <c r="Q177" s="3">
        <v>190</v>
      </c>
      <c r="R177" s="3" t="str">
        <f>IF(OR(G177="12R",G177="12L"),_xlfn.XLOOKUP(C177,DB!$A$2:$A$222,DB!$B$2:$B$222,""),IF(OR(G177="30L",G177="30R"),_xlfn.XLOOKUP(C177,DB!$A$2:$A$222,DB!$C$2:$C$222,""),""))</f>
        <v>TAKUX</v>
      </c>
      <c r="S177" s="3">
        <f t="shared" si="2"/>
        <v>23</v>
      </c>
      <c r="T177" s="3" t="str">
        <f>_xlfn.XLOOKUP(C177,DB!$A$2:$A$222,DB!$D$2:$D$222,"")</f>
        <v>Sector 7</v>
      </c>
    </row>
    <row r="178" spans="1:20" x14ac:dyDescent="0.2">
      <c r="F178" s="2"/>
      <c r="I178" s="3"/>
      <c r="L178" s="3"/>
      <c r="N178" s="2"/>
      <c r="O178" s="3"/>
      <c r="Q178" s="3"/>
      <c r="R178" s="3" t="str">
        <f>IF(OR(G178="12R",G178="12L"),_xlfn.XLOOKUP(C178,DB!$A$2:$A$222,DB!$B$2:$B$222,""),IF(OR(G178="30L",G178="30R"),_xlfn.XLOOKUP(C178,DB!$A$2:$A$222,DB!$C$2:$C$222,""),""))</f>
        <v/>
      </c>
      <c r="S178" s="3">
        <f t="shared" si="2"/>
        <v>0</v>
      </c>
      <c r="T178" s="3" t="str">
        <f>_xlfn.XLOOKUP(C178,DB!$A$2:$A$222,DB!$D$2:$D$222,"")</f>
        <v/>
      </c>
    </row>
    <row r="179" spans="1:20" x14ac:dyDescent="0.2">
      <c r="F179" s="2"/>
      <c r="I179" s="3"/>
      <c r="L179" s="3"/>
      <c r="N179" s="2"/>
      <c r="O179" s="3"/>
      <c r="Q179" s="3"/>
      <c r="R179" s="3" t="str">
        <f>IF(OR(G179="12R",G179="12L"),_xlfn.XLOOKUP(C179,DB!$A$2:$A$222,DB!$B$2:$B$222,""),IF(OR(G179="30L",G179="30R"),_xlfn.XLOOKUP(C179,DB!$A$2:$A$222,DB!$C$2:$C$222,""),""))</f>
        <v/>
      </c>
      <c r="S179" s="3">
        <f t="shared" si="2"/>
        <v>0</v>
      </c>
      <c r="T179" s="3" t="str">
        <f>_xlfn.XLOOKUP(C179,DB!$A$2:$A$222,DB!$D$2:$D$222,"")</f>
        <v/>
      </c>
    </row>
    <row r="180" spans="1:20" x14ac:dyDescent="0.2">
      <c r="F180" s="2"/>
      <c r="I180" s="3"/>
      <c r="L180" s="3"/>
      <c r="N180" s="2"/>
      <c r="O180" s="3"/>
      <c r="Q180" s="3"/>
      <c r="R180" s="3" t="str">
        <f>IF(OR(G180="12R",G180="12L"),_xlfn.XLOOKUP(C180,DB!$A$2:$A$222,DB!$B$2:$B$222,""),IF(OR(G180="30L",G180="30R"),_xlfn.XLOOKUP(C180,DB!$A$2:$A$222,DB!$C$2:$C$222,""),""))</f>
        <v/>
      </c>
      <c r="S180" s="3">
        <f t="shared" si="2"/>
        <v>0</v>
      </c>
      <c r="T180" s="3" t="str">
        <f>_xlfn.XLOOKUP(C180,DB!$A$2:$A$222,DB!$D$2:$D$222,"")</f>
        <v/>
      </c>
    </row>
    <row r="181" spans="1:20" x14ac:dyDescent="0.2">
      <c r="F181" s="2"/>
      <c r="I181" s="3"/>
      <c r="L181" s="3"/>
      <c r="N181" s="2"/>
      <c r="O181" s="3"/>
      <c r="Q181" s="3"/>
      <c r="R181" s="3" t="str">
        <f>IF(OR(G181="12R",G181="12L"),_xlfn.XLOOKUP(C181,DB!$A$2:$A$222,DB!$B$2:$B$222,""),IF(OR(G181="30L",G181="30R"),_xlfn.XLOOKUP(C181,DB!$A$2:$A$222,DB!$C$2:$C$222,""),""))</f>
        <v/>
      </c>
      <c r="S181" s="3">
        <f t="shared" si="2"/>
        <v>0</v>
      </c>
      <c r="T181" s="3" t="str">
        <f>_xlfn.XLOOKUP(C181,DB!$A$2:$A$222,DB!$D$2:$D$222,"")</f>
        <v/>
      </c>
    </row>
    <row r="182" spans="1: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1: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1: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1: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1: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1: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1: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1: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6: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6: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6: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6: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6: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6: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6: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6: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6: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6: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6: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6: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6:20" x14ac:dyDescent="0.2">
      <c r="F221" s="2"/>
      <c r="I221" s="3"/>
      <c r="L221" s="3"/>
      <c r="N221" s="2"/>
      <c r="O221" s="3"/>
      <c r="Q221" s="3"/>
      <c r="R221" s="3" t="str">
        <f>IF(OR(G221="12R",G221="12L"),_xlfn.XLOOKUP(C221,DB!$A$2:$A$222,DB!$B$2:$B$222,""),IF(OR(G221="30L",G221="30R"),_xlfn.XLOOKUP(C221,DB!$A$2:$A$222,DB!$C$2:$C$222,""),""))</f>
        <v/>
      </c>
      <c r="S221" s="3">
        <f t="shared" ref="S221:S238" si="4">HOUR(F221)</f>
        <v>0</v>
      </c>
      <c r="T221" s="3" t="str">
        <f>_xlfn.XLOOKUP(C221,DB!$A$2:$A$222,DB!$D$2:$D$222,"")</f>
        <v/>
      </c>
    </row>
    <row r="222" spans="6:20" x14ac:dyDescent="0.2">
      <c r="F222" s="2"/>
      <c r="I222" s="3"/>
      <c r="L222" s="3"/>
      <c r="N222" s="2"/>
      <c r="O222" s="3"/>
      <c r="Q222" s="3"/>
      <c r="R222" s="3" t="str">
        <f>IF(OR(G222="12R",G222="12L"),_xlfn.XLOOKUP(C222,DB!$A$2:$A$222,DB!$B$2:$B$222,""),IF(OR(G222="30L",G222="30R"),_xlfn.XLOOKUP(C222,DB!$A$2:$A$222,DB!$C$2:$C$222,""),""))</f>
        <v/>
      </c>
      <c r="S222" s="3">
        <f t="shared" si="4"/>
        <v>0</v>
      </c>
      <c r="T222" s="3" t="str">
        <f>_xlfn.XLOOKUP(C222,DB!$A$2:$A$222,DB!$D$2:$D$222,"")</f>
        <v/>
      </c>
    </row>
    <row r="223" spans="6:20" x14ac:dyDescent="0.2">
      <c r="F223" s="2"/>
      <c r="I223" s="3"/>
      <c r="L223" s="3"/>
      <c r="N223" s="2"/>
      <c r="O223" s="3"/>
      <c r="Q223" s="3"/>
      <c r="R223" s="3" t="str">
        <f>IF(OR(G223="12R",G223="12L"),_xlfn.XLOOKUP(C223,DB!$A$2:$A$222,DB!$B$2:$B$222,""),IF(OR(G223="30L",G223="30R"),_xlfn.XLOOKUP(C223,DB!$A$2:$A$222,DB!$C$2:$C$222,""),""))</f>
        <v/>
      </c>
      <c r="S223" s="3">
        <f t="shared" si="4"/>
        <v>0</v>
      </c>
      <c r="T223" s="3" t="str">
        <f>_xlfn.XLOOKUP(C223,DB!$A$2:$A$222,DB!$D$2:$D$222,"")</f>
        <v/>
      </c>
    </row>
    <row r="224" spans="6:20" x14ac:dyDescent="0.2">
      <c r="F224" s="2"/>
      <c r="I224" s="3"/>
      <c r="L224" s="3"/>
      <c r="N224" s="2"/>
      <c r="O224" s="3"/>
      <c r="Q224" s="3"/>
      <c r="R224" s="3" t="str">
        <f>IF(OR(G224="12R",G224="12L"),_xlfn.XLOOKUP(C224,DB!$A$2:$A$222,DB!$B$2:$B$222,""),IF(OR(G224="30L",G224="30R"),_xlfn.XLOOKUP(C224,DB!$A$2:$A$222,DB!$C$2:$C$222,""),""))</f>
        <v/>
      </c>
      <c r="S224" s="3">
        <f t="shared" si="4"/>
        <v>0</v>
      </c>
      <c r="T224" s="3" t="str">
        <f>_xlfn.XLOOKUP(C224,DB!$A$2:$A$222,DB!$D$2:$D$222,"")</f>
        <v/>
      </c>
    </row>
    <row r="225" spans="1:20" x14ac:dyDescent="0.2">
      <c r="F225" s="2"/>
      <c r="I225" s="3"/>
      <c r="L225" s="3"/>
      <c r="N225" s="2"/>
      <c r="O225" s="3"/>
      <c r="Q225" s="3"/>
      <c r="R225" s="3" t="str">
        <f>IF(OR(G225="12R",G225="12L"),_xlfn.XLOOKUP(C225,DB!$A$2:$A$222,DB!$B$2:$B$222,""),IF(OR(G225="30L",G225="30R"),_xlfn.XLOOKUP(C225,DB!$A$2:$A$222,DB!$C$2:$C$222,""),""))</f>
        <v/>
      </c>
      <c r="S225" s="3">
        <f t="shared" si="4"/>
        <v>0</v>
      </c>
      <c r="T225" s="3" t="str">
        <f>_xlfn.XLOOKUP(C225,DB!$A$2:$A$222,DB!$D$2:$D$222,"")</f>
        <v/>
      </c>
    </row>
    <row r="226" spans="1:20" x14ac:dyDescent="0.2">
      <c r="F226" s="2"/>
      <c r="I226" s="3"/>
      <c r="L226" s="3"/>
      <c r="N226" s="2"/>
      <c r="O226" s="3"/>
      <c r="Q226" s="3"/>
      <c r="R226" s="3" t="str">
        <f>IF(OR(G226="12R",G226="12L"),_xlfn.XLOOKUP(C226,DB!$A$2:$A$222,DB!$B$2:$B$222,""),IF(OR(G226="30L",G226="30R"),_xlfn.XLOOKUP(C226,DB!$A$2:$A$222,DB!$C$2:$C$222,""),""))</f>
        <v/>
      </c>
      <c r="S226" s="3">
        <f t="shared" si="4"/>
        <v>0</v>
      </c>
      <c r="T226" s="3" t="str">
        <f>_xlfn.XLOOKUP(C226,DB!$A$2:$A$222,DB!$D$2:$D$222,"")</f>
        <v/>
      </c>
    </row>
    <row r="227" spans="1:20" x14ac:dyDescent="0.2">
      <c r="F227" s="2"/>
      <c r="I227" s="3"/>
      <c r="L227" s="3"/>
      <c r="N227" s="2"/>
      <c r="O227" s="3"/>
      <c r="Q227" s="3"/>
      <c r="R227" s="3" t="str">
        <f>IF(OR(G227="12R",G227="12L"),_xlfn.XLOOKUP(C227,DB!$A$2:$A$222,DB!$B$2:$B$222,""),IF(OR(G227="30L",G227="30R"),_xlfn.XLOOKUP(C227,DB!$A$2:$A$222,DB!$C$2:$C$222,""),""))</f>
        <v/>
      </c>
      <c r="S227" s="3">
        <f t="shared" si="4"/>
        <v>0</v>
      </c>
      <c r="T227" s="3" t="str">
        <f>_xlfn.XLOOKUP(C227,DB!$A$2:$A$222,DB!$D$2:$D$222,"")</f>
        <v/>
      </c>
    </row>
    <row r="228" spans="1:20" x14ac:dyDescent="0.2">
      <c r="F228" s="2"/>
      <c r="I228" s="3"/>
      <c r="L228" s="3"/>
      <c r="N228" s="2"/>
      <c r="O228" s="3"/>
      <c r="Q228" s="3"/>
      <c r="R228" s="3" t="str">
        <f>IF(OR(G228="12R",G228="12L"),_xlfn.XLOOKUP(C228,DB!$A$2:$A$222,DB!$B$2:$B$222,""),IF(OR(G228="30L",G228="30R"),_xlfn.XLOOKUP(C228,DB!$A$2:$A$222,DB!$C$2:$C$222,""),""))</f>
        <v/>
      </c>
      <c r="S228" s="3">
        <f t="shared" si="4"/>
        <v>0</v>
      </c>
      <c r="T228" s="3" t="str">
        <f>_xlfn.XLOOKUP(C228,DB!$A$2:$A$222,DB!$D$2:$D$222,"")</f>
        <v/>
      </c>
    </row>
    <row r="229" spans="1:20" x14ac:dyDescent="0.2">
      <c r="F229" s="2"/>
      <c r="I229" s="3"/>
      <c r="L229" s="3"/>
      <c r="N229" s="2"/>
      <c r="O229" s="3"/>
      <c r="Q229" s="3"/>
      <c r="R229" s="3" t="str">
        <f>IF(OR(G229="12R",G229="12L"),_xlfn.XLOOKUP(C229,DB!$A$2:$A$222,DB!$B$2:$B$222,""),IF(OR(G229="30L",G229="30R"),_xlfn.XLOOKUP(C229,DB!$A$2:$A$222,DB!$C$2:$C$222,""),""))</f>
        <v/>
      </c>
      <c r="S229" s="3">
        <f t="shared" si="4"/>
        <v>0</v>
      </c>
      <c r="T229" s="3" t="str">
        <f>_xlfn.XLOOKUP(C229,DB!$A$2:$A$222,DB!$D$2:$D$222,"")</f>
        <v/>
      </c>
    </row>
    <row r="230" spans="1:20" x14ac:dyDescent="0.2">
      <c r="F230" s="2"/>
      <c r="I230" s="3"/>
      <c r="L230" s="3"/>
      <c r="N230" s="2"/>
      <c r="O230" s="3"/>
      <c r="Q230" s="3"/>
      <c r="R230" s="3" t="str">
        <f>IF(OR(G230="12R",G230="12L"),_xlfn.XLOOKUP(C230,DB!$A$2:$A$222,DB!$B$2:$B$222,""),IF(OR(G230="30L",G230="30R"),_xlfn.XLOOKUP(C230,DB!$A$2:$A$222,DB!$C$2:$C$222,""),""))</f>
        <v/>
      </c>
      <c r="S230" s="3">
        <f t="shared" si="4"/>
        <v>0</v>
      </c>
      <c r="T230" s="3" t="str">
        <f>_xlfn.XLOOKUP(C230,DB!$A$2:$A$222,DB!$D$2:$D$222,"")</f>
        <v/>
      </c>
    </row>
    <row r="231" spans="1:20" x14ac:dyDescent="0.2">
      <c r="F231" s="2"/>
      <c r="I231" s="3"/>
      <c r="L231" s="3"/>
      <c r="N231" s="2"/>
      <c r="O231" s="3"/>
      <c r="Q231" s="3"/>
      <c r="R231" s="3" t="str">
        <f>IF(OR(G231="12R",G231="12L"),_xlfn.XLOOKUP(C231,DB!$A$2:$A$222,DB!$B$2:$B$222,""),IF(OR(G231="30L",G231="30R"),_xlfn.XLOOKUP(C231,DB!$A$2:$A$222,DB!$C$2:$C$222,""),""))</f>
        <v/>
      </c>
      <c r="S231" s="3">
        <f t="shared" si="4"/>
        <v>0</v>
      </c>
      <c r="T231" s="3" t="str">
        <f>_xlfn.XLOOKUP(C231,DB!$A$2:$A$222,DB!$D$2:$D$222,"")</f>
        <v/>
      </c>
    </row>
    <row r="232" spans="1:20" x14ac:dyDescent="0.2">
      <c r="F232" s="2"/>
      <c r="I232" s="3"/>
      <c r="L232" s="3"/>
      <c r="N232" s="2"/>
      <c r="O232" s="3"/>
      <c r="Q232" s="3"/>
      <c r="R232" s="3" t="str">
        <f>IF(OR(G232="12R",G232="12L"),_xlfn.XLOOKUP(C232,DB!$A$2:$A$222,DB!$B$2:$B$222,""),IF(OR(G232="30L",G232="30R"),_xlfn.XLOOKUP(C232,DB!$A$2:$A$222,DB!$C$2:$C$222,""),""))</f>
        <v/>
      </c>
      <c r="S232" s="3">
        <f t="shared" si="4"/>
        <v>0</v>
      </c>
      <c r="T232" s="3" t="str">
        <f>_xlfn.XLOOKUP(C232,DB!$A$2:$A$222,DB!$D$2:$D$222,"")</f>
        <v/>
      </c>
    </row>
    <row r="233" spans="1:20" x14ac:dyDescent="0.2">
      <c r="F233" s="2"/>
      <c r="I233" s="3"/>
      <c r="L233" s="3"/>
      <c r="N233" s="2"/>
      <c r="O233" s="3"/>
      <c r="Q233" s="3"/>
      <c r="R233" s="3" t="str">
        <f>IF(OR(G233="12R",G233="12L"),_xlfn.XLOOKUP(C233,DB!$A$2:$A$222,DB!$B$2:$B$222,""),IF(OR(G233="30L",G233="30R"),_xlfn.XLOOKUP(C233,DB!$A$2:$A$222,DB!$C$2:$C$222,""),""))</f>
        <v/>
      </c>
      <c r="S233" s="3">
        <f t="shared" si="4"/>
        <v>0</v>
      </c>
      <c r="T233" s="3" t="str">
        <f>_xlfn.XLOOKUP(C233,DB!$A$2:$A$222,DB!$D$2:$D$222,"")</f>
        <v/>
      </c>
    </row>
    <row r="234" spans="1:20" x14ac:dyDescent="0.2">
      <c r="F234" s="2"/>
      <c r="I234" s="3"/>
      <c r="L234" s="3"/>
      <c r="N234" s="2"/>
      <c r="O234" s="3"/>
      <c r="Q234" s="3"/>
      <c r="R234" s="3" t="str">
        <f>IF(OR(G234="12R",G234="12L"),_xlfn.XLOOKUP(C234,DB!$A$2:$A$222,DB!$B$2:$B$222,""),IF(OR(G234="30L",G234="30R"),_xlfn.XLOOKUP(C234,DB!$A$2:$A$222,DB!$C$2:$C$222,""),""))</f>
        <v/>
      </c>
      <c r="S234" s="3">
        <f t="shared" si="4"/>
        <v>0</v>
      </c>
      <c r="T234" s="3" t="str">
        <f>_xlfn.XLOOKUP(C234,DB!$A$2:$A$222,DB!$D$2:$D$222,"")</f>
        <v/>
      </c>
    </row>
    <row r="235" spans="1:20" x14ac:dyDescent="0.2">
      <c r="F235" s="2"/>
      <c r="I235" s="3"/>
      <c r="L235" s="3"/>
      <c r="N235" s="2"/>
      <c r="O235" s="3"/>
      <c r="Q235" s="3"/>
      <c r="R235" s="3" t="str">
        <f>IF(OR(G235="12R",G235="12L"),_xlfn.XLOOKUP(C235,DB!$A$2:$A$222,DB!$B$2:$B$222,""),IF(OR(G235="30L",G235="30R"),_xlfn.XLOOKUP(C235,DB!$A$2:$A$222,DB!$C$2:$C$222,""),""))</f>
        <v/>
      </c>
      <c r="S235" s="3">
        <f t="shared" si="4"/>
        <v>0</v>
      </c>
      <c r="T235" s="3" t="str">
        <f>_xlfn.XLOOKUP(C235,DB!$A$2:$A$222,DB!$D$2:$D$222,"")</f>
        <v/>
      </c>
    </row>
    <row r="236" spans="1:20" x14ac:dyDescent="0.2">
      <c r="F236" s="2"/>
      <c r="I236" s="3"/>
      <c r="L236" s="3"/>
      <c r="N236" s="2"/>
      <c r="O236" s="3"/>
      <c r="Q236" s="3"/>
      <c r="R236" s="3" t="str">
        <f>IF(OR(G236="12R",G236="12L"),_xlfn.XLOOKUP(C236,DB!$A$2:$A$222,DB!$B$2:$B$222,""),IF(OR(G236="30L",G236="30R"),_xlfn.XLOOKUP(C236,DB!$A$2:$A$222,DB!$C$2:$C$222,""),""))</f>
        <v/>
      </c>
      <c r="S236" s="3">
        <f t="shared" si="4"/>
        <v>0</v>
      </c>
      <c r="T236" s="3" t="str">
        <f>_xlfn.XLOOKUP(C236,DB!$A$2:$A$222,DB!$D$2:$D$222,"")</f>
        <v/>
      </c>
    </row>
    <row r="237" spans="1:20" x14ac:dyDescent="0.2">
      <c r="F237" s="2"/>
      <c r="I237" s="3"/>
      <c r="L237" s="3"/>
      <c r="N237" s="2"/>
      <c r="O237" s="3"/>
      <c r="Q237" s="3"/>
      <c r="R237" s="3" t="str">
        <f>IF(OR(G237="12R",G237="12L"),_xlfn.XLOOKUP(C237,DB!$A$2:$A$222,DB!$B$2:$B$222,""),IF(OR(G237="30L",G237="30R"),_xlfn.XLOOKUP(C237,DB!$A$2:$A$222,DB!$C$2:$C$222,""),""))</f>
        <v/>
      </c>
      <c r="S237" s="3">
        <f t="shared" si="4"/>
        <v>0</v>
      </c>
      <c r="T237" s="3" t="str">
        <f>_xlfn.XLOOKUP(C237,DB!$A$2:$A$222,DB!$D$2:$D$222,"")</f>
        <v/>
      </c>
    </row>
    <row r="238" spans="1:20" x14ac:dyDescent="0.2">
      <c r="F238" s="2"/>
      <c r="I238" s="3"/>
      <c r="L238" s="3"/>
      <c r="N238" s="2"/>
      <c r="O238" s="3"/>
      <c r="Q238" s="3"/>
      <c r="R238" s="3" t="str">
        <f>IF(OR(G238="12R",G238="12L"),_xlfn.XLOOKUP(C238,DB!$A$2:$A$222,DB!$B$2:$B$222,""),IF(OR(G238="30L",G238="30R"),_xlfn.XLOOKUP(C238,DB!$A$2:$A$222,DB!$C$2:$C$222,""),""))</f>
        <v/>
      </c>
      <c r="S238" s="3">
        <f t="shared" si="4"/>
        <v>0</v>
      </c>
      <c r="T238" s="3" t="str">
        <f>_xlfn.XLOOKUP(C238,DB!$A$2:$A$222,DB!$D$2:$D$222,"")</f>
        <v/>
      </c>
    </row>
    <row r="239" spans="1:20" ht="24" x14ac:dyDescent="0.3">
      <c r="A239" s="17" t="s">
        <v>6187</v>
      </c>
      <c r="B239" s="17"/>
      <c r="C239" s="17"/>
      <c r="D239" s="17"/>
      <c r="E239" s="17"/>
      <c r="F239" s="17"/>
      <c r="G239" s="17"/>
      <c r="H239" s="17"/>
      <c r="I239" s="17"/>
    </row>
    <row r="241" spans="1:9" x14ac:dyDescent="0.2">
      <c r="A241" s="18" t="s">
        <v>4558</v>
      </c>
      <c r="B241" s="18"/>
      <c r="C241" s="18"/>
      <c r="D241" s="18"/>
      <c r="E241" s="18"/>
      <c r="F241" s="18"/>
      <c r="G241" s="18"/>
      <c r="H241" s="18"/>
      <c r="I241" s="18"/>
    </row>
    <row r="243" spans="1:9" x14ac:dyDescent="0.2">
      <c r="A243" s="16" t="s">
        <v>4559</v>
      </c>
      <c r="B243" s="16"/>
      <c r="C243" s="16"/>
      <c r="D243" s="16"/>
      <c r="E243" s="16"/>
      <c r="F243" s="16"/>
      <c r="G243" s="16"/>
      <c r="H243" s="16"/>
      <c r="I243" s="16"/>
    </row>
    <row r="244" spans="1:9" x14ac:dyDescent="0.2">
      <c r="A244" s="4" t="s">
        <v>4560</v>
      </c>
      <c r="B244" s="5" t="s">
        <v>4554</v>
      </c>
      <c r="C244" s="5" t="s">
        <v>4550</v>
      </c>
      <c r="D244" s="5" t="s">
        <v>4553</v>
      </c>
      <c r="E244" s="5" t="s">
        <v>45</v>
      </c>
      <c r="F244" s="5" t="s">
        <v>4549</v>
      </c>
      <c r="G244" s="5" t="s">
        <v>158</v>
      </c>
      <c r="H244" s="5" t="s">
        <v>4548</v>
      </c>
      <c r="I244" s="6" t="s">
        <v>4557</v>
      </c>
    </row>
    <row r="245" spans="1:9" x14ac:dyDescent="0.2">
      <c r="A245" s="7">
        <v>14</v>
      </c>
      <c r="B245" s="8">
        <f t="shared" ref="B245:H253" si="5">COUNTIFS($S$2:$S$238,$A245,$R$2:$R$238,B$244)</f>
        <v>0</v>
      </c>
      <c r="C245" s="8">
        <f t="shared" si="5"/>
        <v>1</v>
      </c>
      <c r="D245" s="8">
        <f t="shared" si="5"/>
        <v>0</v>
      </c>
      <c r="E245" s="8">
        <f t="shared" si="5"/>
        <v>0</v>
      </c>
      <c r="F245" s="8">
        <f t="shared" si="5"/>
        <v>0</v>
      </c>
      <c r="G245" s="8">
        <f t="shared" si="5"/>
        <v>0</v>
      </c>
      <c r="H245" s="8">
        <f t="shared" si="5"/>
        <v>2</v>
      </c>
      <c r="I245" s="9">
        <f t="shared" ref="I245:I253" si="6">SUM(B245:H245)</f>
        <v>3</v>
      </c>
    </row>
    <row r="246" spans="1:9" x14ac:dyDescent="0.2">
      <c r="A246" s="7">
        <v>15</v>
      </c>
      <c r="B246" s="8">
        <f t="shared" si="5"/>
        <v>0</v>
      </c>
      <c r="C246" s="8">
        <f t="shared" si="5"/>
        <v>1</v>
      </c>
      <c r="D246" s="8">
        <f t="shared" si="5"/>
        <v>0</v>
      </c>
      <c r="E246" s="8">
        <f t="shared" si="5"/>
        <v>0</v>
      </c>
      <c r="F246" s="8">
        <f t="shared" si="5"/>
        <v>0</v>
      </c>
      <c r="G246" s="8">
        <f t="shared" si="5"/>
        <v>0</v>
      </c>
      <c r="H246" s="8">
        <f t="shared" si="5"/>
        <v>7</v>
      </c>
      <c r="I246" s="9">
        <f t="shared" si="6"/>
        <v>8</v>
      </c>
    </row>
    <row r="247" spans="1:9" x14ac:dyDescent="0.2">
      <c r="A247" s="7">
        <v>16</v>
      </c>
      <c r="B247" s="8">
        <f t="shared" si="5"/>
        <v>2</v>
      </c>
      <c r="C247" s="8">
        <f t="shared" si="5"/>
        <v>1</v>
      </c>
      <c r="D247" s="8">
        <f t="shared" si="5"/>
        <v>0</v>
      </c>
      <c r="E247" s="8">
        <f t="shared" si="5"/>
        <v>0</v>
      </c>
      <c r="F247" s="8">
        <f t="shared" si="5"/>
        <v>4</v>
      </c>
      <c r="G247" s="8">
        <f t="shared" si="5"/>
        <v>1</v>
      </c>
      <c r="H247" s="8">
        <f t="shared" si="5"/>
        <v>9</v>
      </c>
      <c r="I247" s="9">
        <f t="shared" si="6"/>
        <v>17</v>
      </c>
    </row>
    <row r="248" spans="1:9" x14ac:dyDescent="0.2">
      <c r="A248" s="7">
        <v>17</v>
      </c>
      <c r="B248" s="8">
        <f t="shared" si="5"/>
        <v>1</v>
      </c>
      <c r="C248" s="8">
        <f t="shared" si="5"/>
        <v>4</v>
      </c>
      <c r="D248" s="8">
        <f t="shared" si="5"/>
        <v>0</v>
      </c>
      <c r="E248" s="8">
        <f t="shared" si="5"/>
        <v>1</v>
      </c>
      <c r="F248" s="8">
        <f t="shared" si="5"/>
        <v>4</v>
      </c>
      <c r="G248" s="8">
        <f t="shared" si="5"/>
        <v>2</v>
      </c>
      <c r="H248" s="8">
        <f t="shared" si="5"/>
        <v>7</v>
      </c>
      <c r="I248" s="9">
        <f t="shared" si="6"/>
        <v>19</v>
      </c>
    </row>
    <row r="249" spans="1:9" x14ac:dyDescent="0.2">
      <c r="A249" s="7">
        <v>18</v>
      </c>
      <c r="B249" s="8">
        <f t="shared" si="5"/>
        <v>2</v>
      </c>
      <c r="C249" s="8">
        <f t="shared" si="5"/>
        <v>4</v>
      </c>
      <c r="D249" s="8">
        <f t="shared" si="5"/>
        <v>0</v>
      </c>
      <c r="E249" s="8">
        <f t="shared" si="5"/>
        <v>1</v>
      </c>
      <c r="F249" s="8">
        <f t="shared" si="5"/>
        <v>6</v>
      </c>
      <c r="G249" s="8">
        <f t="shared" si="5"/>
        <v>0</v>
      </c>
      <c r="H249" s="8">
        <f t="shared" si="5"/>
        <v>7</v>
      </c>
      <c r="I249" s="9">
        <f t="shared" si="6"/>
        <v>20</v>
      </c>
    </row>
    <row r="250" spans="1:9" x14ac:dyDescent="0.2">
      <c r="A250" s="7">
        <v>19</v>
      </c>
      <c r="B250" s="8">
        <f t="shared" si="5"/>
        <v>1</v>
      </c>
      <c r="C250" s="8">
        <f t="shared" si="5"/>
        <v>4</v>
      </c>
      <c r="D250" s="8">
        <f t="shared" si="5"/>
        <v>1</v>
      </c>
      <c r="E250" s="8">
        <f t="shared" si="5"/>
        <v>2</v>
      </c>
      <c r="F250" s="8">
        <f t="shared" si="5"/>
        <v>3</v>
      </c>
      <c r="G250" s="8">
        <f t="shared" si="5"/>
        <v>1</v>
      </c>
      <c r="H250" s="8">
        <f t="shared" si="5"/>
        <v>5</v>
      </c>
      <c r="I250" s="9">
        <f t="shared" si="6"/>
        <v>17</v>
      </c>
    </row>
    <row r="251" spans="1:9" x14ac:dyDescent="0.2">
      <c r="A251" s="7">
        <v>20</v>
      </c>
      <c r="B251" s="8">
        <f t="shared" si="5"/>
        <v>0</v>
      </c>
      <c r="C251" s="8">
        <f t="shared" si="5"/>
        <v>6</v>
      </c>
      <c r="D251" s="8">
        <f t="shared" si="5"/>
        <v>0</v>
      </c>
      <c r="E251" s="8">
        <f t="shared" si="5"/>
        <v>0</v>
      </c>
      <c r="F251" s="8">
        <f t="shared" si="5"/>
        <v>5</v>
      </c>
      <c r="G251" s="8">
        <f t="shared" si="5"/>
        <v>0</v>
      </c>
      <c r="H251" s="8">
        <f t="shared" si="5"/>
        <v>12</v>
      </c>
      <c r="I251" s="9">
        <f t="shared" si="6"/>
        <v>23</v>
      </c>
    </row>
    <row r="252" spans="1:9" x14ac:dyDescent="0.2">
      <c r="A252" s="7">
        <v>21</v>
      </c>
      <c r="B252" s="8">
        <f t="shared" si="5"/>
        <v>2</v>
      </c>
      <c r="C252" s="8">
        <f t="shared" si="5"/>
        <v>3</v>
      </c>
      <c r="D252" s="8">
        <f t="shared" si="5"/>
        <v>0</v>
      </c>
      <c r="E252" s="8">
        <f t="shared" si="5"/>
        <v>3</v>
      </c>
      <c r="F252" s="8">
        <f t="shared" si="5"/>
        <v>3</v>
      </c>
      <c r="G252" s="8">
        <f t="shared" si="5"/>
        <v>1</v>
      </c>
      <c r="H252" s="8">
        <f t="shared" si="5"/>
        <v>8</v>
      </c>
      <c r="I252" s="9">
        <f t="shared" si="6"/>
        <v>20</v>
      </c>
    </row>
    <row r="253" spans="1:9" x14ac:dyDescent="0.2">
      <c r="A253" s="10">
        <v>22</v>
      </c>
      <c r="B253" s="11">
        <f t="shared" si="5"/>
        <v>1</v>
      </c>
      <c r="C253" s="11">
        <f t="shared" si="5"/>
        <v>2</v>
      </c>
      <c r="D253" s="11">
        <f t="shared" si="5"/>
        <v>0</v>
      </c>
      <c r="E253" s="11">
        <f t="shared" si="5"/>
        <v>1</v>
      </c>
      <c r="F253" s="11">
        <f t="shared" si="5"/>
        <v>0</v>
      </c>
      <c r="G253" s="11">
        <f t="shared" si="5"/>
        <v>2</v>
      </c>
      <c r="H253" s="11">
        <f t="shared" si="5"/>
        <v>6</v>
      </c>
      <c r="I253" s="12">
        <f t="shared" si="6"/>
        <v>12</v>
      </c>
    </row>
    <row r="276" spans="1:9" ht="24" x14ac:dyDescent="0.3">
      <c r="A276" s="17" t="s">
        <v>4598</v>
      </c>
      <c r="B276" s="17"/>
      <c r="C276" s="17"/>
      <c r="D276" s="17"/>
      <c r="E276" s="17"/>
      <c r="F276" s="17"/>
      <c r="G276" s="17"/>
      <c r="H276" s="17"/>
      <c r="I276" s="17"/>
    </row>
    <row r="277" spans="1:9" x14ac:dyDescent="0.2">
      <c r="A277" s="18" t="s">
        <v>4562</v>
      </c>
      <c r="B277" s="18"/>
      <c r="C277" s="18"/>
      <c r="D277" s="18"/>
      <c r="E277" s="18"/>
      <c r="F277" s="18"/>
      <c r="G277" s="18"/>
      <c r="H277" s="18"/>
      <c r="I277" s="18"/>
    </row>
    <row r="279" spans="1:9" x14ac:dyDescent="0.2">
      <c r="A279" s="16" t="s">
        <v>4563</v>
      </c>
      <c r="B279" s="16"/>
      <c r="C279" s="16"/>
      <c r="D279" s="16"/>
      <c r="E279" s="16"/>
    </row>
    <row r="280" spans="1:9" x14ac:dyDescent="0.2">
      <c r="A280" s="4" t="s">
        <v>4560</v>
      </c>
      <c r="B280" s="5" t="s">
        <v>4564</v>
      </c>
      <c r="C280" s="5" t="s">
        <v>4456</v>
      </c>
      <c r="D280" s="5" t="s">
        <v>4460</v>
      </c>
      <c r="E280" s="6" t="s">
        <v>4557</v>
      </c>
    </row>
    <row r="281" spans="1:9" x14ac:dyDescent="0.2">
      <c r="A281" s="7">
        <v>14</v>
      </c>
      <c r="B281" s="8">
        <f t="shared" ref="B281:D290" si="7">COUNTIFS($S$2:$S$238,$A281,$T$2:$T$238,B$280)</f>
        <v>2</v>
      </c>
      <c r="C281" s="8">
        <f t="shared" si="7"/>
        <v>1</v>
      </c>
      <c r="D281" s="8">
        <f t="shared" si="7"/>
        <v>0</v>
      </c>
      <c r="E281" s="9">
        <f t="shared" ref="E281:E290" si="8">SUM(B281:D281)</f>
        <v>3</v>
      </c>
    </row>
    <row r="282" spans="1:9" x14ac:dyDescent="0.2">
      <c r="A282" s="7">
        <v>15</v>
      </c>
      <c r="B282" s="8">
        <f t="shared" si="7"/>
        <v>7</v>
      </c>
      <c r="C282" s="8">
        <f t="shared" si="7"/>
        <v>1</v>
      </c>
      <c r="D282" s="8">
        <f t="shared" si="7"/>
        <v>0</v>
      </c>
      <c r="E282" s="9">
        <f t="shared" si="8"/>
        <v>8</v>
      </c>
    </row>
    <row r="283" spans="1:9" x14ac:dyDescent="0.2">
      <c r="A283" s="7">
        <v>16</v>
      </c>
      <c r="B283" s="8">
        <f t="shared" si="7"/>
        <v>9</v>
      </c>
      <c r="C283" s="8">
        <f t="shared" si="7"/>
        <v>5</v>
      </c>
      <c r="D283" s="8">
        <f t="shared" si="7"/>
        <v>3</v>
      </c>
      <c r="E283" s="9">
        <f t="shared" si="8"/>
        <v>17</v>
      </c>
    </row>
    <row r="284" spans="1:9" x14ac:dyDescent="0.2">
      <c r="A284" s="7">
        <v>17</v>
      </c>
      <c r="B284" s="8">
        <f t="shared" si="7"/>
        <v>7</v>
      </c>
      <c r="C284" s="8">
        <f t="shared" si="7"/>
        <v>9</v>
      </c>
      <c r="D284" s="8">
        <f t="shared" si="7"/>
        <v>3</v>
      </c>
      <c r="E284" s="9">
        <f t="shared" si="8"/>
        <v>19</v>
      </c>
    </row>
    <row r="285" spans="1:9" x14ac:dyDescent="0.2">
      <c r="A285" s="7">
        <v>18</v>
      </c>
      <c r="B285" s="8">
        <f t="shared" si="7"/>
        <v>7</v>
      </c>
      <c r="C285" s="8">
        <f t="shared" si="7"/>
        <v>11</v>
      </c>
      <c r="D285" s="8">
        <f t="shared" si="7"/>
        <v>2</v>
      </c>
      <c r="E285" s="9">
        <f t="shared" si="8"/>
        <v>20</v>
      </c>
    </row>
    <row r="286" spans="1:9" x14ac:dyDescent="0.2">
      <c r="A286" s="7">
        <v>19</v>
      </c>
      <c r="B286" s="8">
        <f t="shared" si="7"/>
        <v>5</v>
      </c>
      <c r="C286" s="8">
        <f t="shared" si="7"/>
        <v>9</v>
      </c>
      <c r="D286" s="8">
        <f t="shared" si="7"/>
        <v>3</v>
      </c>
      <c r="E286" s="9">
        <f t="shared" si="8"/>
        <v>17</v>
      </c>
    </row>
    <row r="287" spans="1:9" x14ac:dyDescent="0.2">
      <c r="A287" s="7">
        <v>20</v>
      </c>
      <c r="B287" s="8">
        <f t="shared" si="7"/>
        <v>12</v>
      </c>
      <c r="C287" s="8">
        <f t="shared" si="7"/>
        <v>11</v>
      </c>
      <c r="D287" s="8">
        <f t="shared" si="7"/>
        <v>0</v>
      </c>
      <c r="E287" s="9">
        <f t="shared" si="8"/>
        <v>23</v>
      </c>
    </row>
    <row r="288" spans="1:9" x14ac:dyDescent="0.2">
      <c r="A288" s="7">
        <v>21</v>
      </c>
      <c r="B288" s="8">
        <f t="shared" si="7"/>
        <v>8</v>
      </c>
      <c r="C288" s="8">
        <f t="shared" si="7"/>
        <v>9</v>
      </c>
      <c r="D288" s="8">
        <f t="shared" si="7"/>
        <v>3</v>
      </c>
      <c r="E288" s="9">
        <f t="shared" si="8"/>
        <v>20</v>
      </c>
    </row>
    <row r="289" spans="1:5" x14ac:dyDescent="0.2">
      <c r="A289" s="7">
        <v>22</v>
      </c>
      <c r="B289" s="8">
        <f t="shared" si="7"/>
        <v>6</v>
      </c>
      <c r="C289" s="8">
        <f t="shared" si="7"/>
        <v>3</v>
      </c>
      <c r="D289" s="8">
        <f t="shared" si="7"/>
        <v>3</v>
      </c>
      <c r="E289" s="9">
        <f t="shared" si="8"/>
        <v>12</v>
      </c>
    </row>
    <row r="290" spans="1:5" x14ac:dyDescent="0.2">
      <c r="A290" s="10">
        <v>23</v>
      </c>
      <c r="B290" s="11">
        <f t="shared" si="7"/>
        <v>0</v>
      </c>
      <c r="C290" s="11">
        <f t="shared" si="7"/>
        <v>1</v>
      </c>
      <c r="D290" s="11">
        <f t="shared" si="7"/>
        <v>1</v>
      </c>
      <c r="E290" s="12">
        <f t="shared" si="8"/>
        <v>2</v>
      </c>
    </row>
  </sheetData>
  <mergeCells count="6">
    <mergeCell ref="A279:E279"/>
    <mergeCell ref="A239:I239"/>
    <mergeCell ref="A241:I241"/>
    <mergeCell ref="A243:I243"/>
    <mergeCell ref="A276:I276"/>
    <mergeCell ref="A277:I277"/>
  </mergeCells>
  <pageMargins left="0.7" right="0.7" top="0.75" bottom="0.75" header="0.3" footer="0.3"/>
  <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192DF-D22C-904A-8A6B-B9B4BC52DB53}">
  <dimension ref="A1:T272"/>
  <sheetViews>
    <sheetView showGridLines="0" topLeftCell="A217" zoomScale="110" zoomScaleNormal="110" workbookViewId="0">
      <selection activeCell="J226" sqref="J226"/>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591</v>
      </c>
      <c r="B2" t="s">
        <v>18</v>
      </c>
      <c r="C2" t="s">
        <v>592</v>
      </c>
      <c r="D2" t="s">
        <v>65</v>
      </c>
      <c r="E2" t="s">
        <v>457</v>
      </c>
      <c r="F2" s="2">
        <v>46286.011446759258</v>
      </c>
      <c r="G2" t="s">
        <v>22</v>
      </c>
      <c r="H2" t="s">
        <v>5975</v>
      </c>
      <c r="I2" s="3">
        <v>380</v>
      </c>
      <c r="J2" t="s">
        <v>24</v>
      </c>
      <c r="K2" t="s">
        <v>25</v>
      </c>
      <c r="L2" s="3">
        <v>863</v>
      </c>
      <c r="M2" t="s">
        <v>4617</v>
      </c>
      <c r="N2" s="2">
        <v>46286.058877314812</v>
      </c>
      <c r="O2" s="3">
        <v>380</v>
      </c>
      <c r="P2" t="s">
        <v>27</v>
      </c>
      <c r="Q2" s="3">
        <v>190</v>
      </c>
      <c r="R2" s="3" t="str">
        <f>IF(OR(G2="12R",G2="12L"),_xlfn.XLOOKUP(C2,DB!$A$2:$A$222,DB!$B$2:$B$222,""),IF(OR(G2="30L",G2="30R"),_xlfn.XLOOKUP(C2,DB!$A$2:$A$222,DB!$C$2:$C$222,""),""))</f>
        <v>UDGUV</v>
      </c>
      <c r="S2" s="3">
        <f>HOUR(F2)</f>
        <v>0</v>
      </c>
      <c r="T2" s="3" t="str">
        <f>_xlfn.XLOOKUP(C2,DB!$A$2:$A$222,DB!$D$2:$D$222,"")</f>
        <v>Sector 2</v>
      </c>
    </row>
    <row r="3" spans="1:20" x14ac:dyDescent="0.2">
      <c r="A3" t="s">
        <v>1342</v>
      </c>
      <c r="B3" t="s">
        <v>18</v>
      </c>
      <c r="C3" t="s">
        <v>1343</v>
      </c>
      <c r="D3" t="s">
        <v>65</v>
      </c>
      <c r="E3" t="s">
        <v>716</v>
      </c>
      <c r="F3" s="2">
        <v>46286.01289351852</v>
      </c>
      <c r="G3" t="s">
        <v>22</v>
      </c>
      <c r="H3" t="s">
        <v>5976</v>
      </c>
      <c r="I3" s="3">
        <v>380</v>
      </c>
      <c r="J3" t="s">
        <v>24</v>
      </c>
      <c r="K3" t="s">
        <v>25</v>
      </c>
      <c r="L3" s="3">
        <v>861</v>
      </c>
      <c r="M3" t="s">
        <v>39</v>
      </c>
      <c r="N3" s="2">
        <v>46286.060335648152</v>
      </c>
      <c r="O3" s="3">
        <v>380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5977</v>
      </c>
      <c r="B4" t="s">
        <v>18</v>
      </c>
      <c r="C4" t="s">
        <v>310</v>
      </c>
      <c r="D4" t="s">
        <v>684</v>
      </c>
      <c r="F4" s="2">
        <v>46286.015543981484</v>
      </c>
      <c r="G4" t="s">
        <v>22</v>
      </c>
      <c r="H4" t="s">
        <v>5978</v>
      </c>
      <c r="I4" s="3">
        <v>350</v>
      </c>
      <c r="J4" t="s">
        <v>24</v>
      </c>
      <c r="K4" t="s">
        <v>1195</v>
      </c>
      <c r="L4" s="3">
        <v>207</v>
      </c>
      <c r="M4" t="s">
        <v>686</v>
      </c>
      <c r="N4" s="2">
        <v>46286.030347222222</v>
      </c>
      <c r="O4" s="3">
        <v>346</v>
      </c>
      <c r="P4" t="s">
        <v>27</v>
      </c>
      <c r="Q4" s="3">
        <v>40</v>
      </c>
      <c r="R4" s="3" t="str">
        <f>IF(OR(G4="12R",G4="12L"),_xlfn.XLOOKUP(C4,DB!$A$2:$A$222,DB!$B$2:$B$222,""),IF(OR(G4="30L",G4="30R"),_xlfn.XLOOKUP(C4,DB!$A$2:$A$222,DB!$C$2:$C$222,""),""))</f>
        <v>NUDAL</v>
      </c>
      <c r="S4" s="3">
        <f t="shared" si="0"/>
        <v>0</v>
      </c>
      <c r="T4" s="3" t="str">
        <f>_xlfn.XLOOKUP(C4,DB!$A$2:$A$222,DB!$D$2:$D$222,"")</f>
        <v>Sector 3</v>
      </c>
    </row>
    <row r="5" spans="1:20" x14ac:dyDescent="0.2">
      <c r="A5" t="s">
        <v>17</v>
      </c>
      <c r="B5" t="s">
        <v>18</v>
      </c>
      <c r="C5" t="s">
        <v>19</v>
      </c>
      <c r="D5" t="s">
        <v>20</v>
      </c>
      <c r="E5" t="s">
        <v>1186</v>
      </c>
      <c r="F5" s="2">
        <v>46286.017060185186</v>
      </c>
      <c r="G5" t="s">
        <v>22</v>
      </c>
      <c r="H5" t="s">
        <v>5979</v>
      </c>
      <c r="I5" s="3">
        <v>360</v>
      </c>
      <c r="J5" t="s">
        <v>24</v>
      </c>
      <c r="K5" t="s">
        <v>25</v>
      </c>
      <c r="L5" s="3">
        <v>864</v>
      </c>
      <c r="M5" t="s">
        <v>1121</v>
      </c>
      <c r="N5" s="2">
        <v>46286.064317129632</v>
      </c>
      <c r="O5" s="3">
        <v>360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1340</v>
      </c>
      <c r="B6" t="s">
        <v>18</v>
      </c>
      <c r="C6" t="s">
        <v>131</v>
      </c>
      <c r="D6" t="s">
        <v>36</v>
      </c>
      <c r="E6" t="s">
        <v>239</v>
      </c>
      <c r="F6" s="2">
        <v>46286.01971064815</v>
      </c>
      <c r="G6" t="s">
        <v>22</v>
      </c>
      <c r="H6" t="s">
        <v>5980</v>
      </c>
      <c r="I6" s="3">
        <v>380</v>
      </c>
      <c r="J6" t="s">
        <v>24</v>
      </c>
      <c r="K6" t="s">
        <v>25</v>
      </c>
      <c r="L6" s="3">
        <v>879</v>
      </c>
      <c r="M6" t="s">
        <v>134</v>
      </c>
      <c r="N6" s="2">
        <v>46286.067673611113</v>
      </c>
      <c r="O6" s="3">
        <v>200</v>
      </c>
      <c r="P6" t="s">
        <v>27</v>
      </c>
      <c r="Q6" s="3">
        <v>190</v>
      </c>
      <c r="R6" s="3" t="str">
        <f>IF(OR(G6="12R",G6="12L"),_xlfn.XLOOKUP(C6,DB!$A$2:$A$222,DB!$B$2:$B$222,""),IF(OR(G6="30L",G6="30R"),_xlfn.XLOOKUP(C6,DB!$A$2:$A$222,DB!$C$2:$C$222,""),""))</f>
        <v>UDGUV</v>
      </c>
      <c r="S6" s="3">
        <f t="shared" si="0"/>
        <v>0</v>
      </c>
      <c r="T6" s="3" t="str">
        <f>_xlfn.XLOOKUP(C6,DB!$A$2:$A$222,DB!$D$2:$D$222,"")</f>
        <v>Sector 2</v>
      </c>
    </row>
    <row r="7" spans="1:20" x14ac:dyDescent="0.2">
      <c r="A7" t="s">
        <v>1402</v>
      </c>
      <c r="B7" t="s">
        <v>18</v>
      </c>
      <c r="C7" t="s">
        <v>318</v>
      </c>
      <c r="D7" t="s">
        <v>890</v>
      </c>
      <c r="E7" t="s">
        <v>1403</v>
      </c>
      <c r="F7" s="2">
        <v>46286.024224537039</v>
      </c>
      <c r="G7" t="s">
        <v>22</v>
      </c>
      <c r="H7" t="s">
        <v>5981</v>
      </c>
      <c r="I7" s="3">
        <v>390</v>
      </c>
      <c r="J7" t="s">
        <v>24</v>
      </c>
      <c r="K7" t="s">
        <v>25</v>
      </c>
      <c r="L7" s="3">
        <v>168</v>
      </c>
      <c r="M7" t="s">
        <v>2854</v>
      </c>
      <c r="N7" s="2">
        <v>46286.034409722219</v>
      </c>
      <c r="O7" s="3">
        <v>291</v>
      </c>
      <c r="P7" t="s">
        <v>46</v>
      </c>
      <c r="Q7" s="3">
        <v>190</v>
      </c>
      <c r="R7" s="3" t="str">
        <f>IF(OR(G7="12R",G7="12L"),_xlfn.XLOOKUP(C7,DB!$A$2:$A$222,DB!$B$2:$B$222,""),IF(OR(G7="30L",G7="30R"),_xlfn.XLOOKUP(C7,DB!$A$2:$A$222,DB!$C$2:$C$222,""),""))</f>
        <v>HECAT</v>
      </c>
      <c r="S7" s="3">
        <f t="shared" si="0"/>
        <v>0</v>
      </c>
      <c r="T7" s="3" t="str">
        <f>_xlfn.XLOOKUP(C7,DB!$A$2:$A$222,DB!$D$2:$D$222,"")</f>
        <v>Sector 7</v>
      </c>
    </row>
    <row r="8" spans="1:20" x14ac:dyDescent="0.2">
      <c r="A8" t="s">
        <v>34</v>
      </c>
      <c r="B8" t="s">
        <v>18</v>
      </c>
      <c r="C8" t="s">
        <v>35</v>
      </c>
      <c r="D8" t="s">
        <v>36</v>
      </c>
      <c r="E8" t="s">
        <v>280</v>
      </c>
      <c r="F8" s="2">
        <v>46286.027662037035</v>
      </c>
      <c r="G8" t="s">
        <v>22</v>
      </c>
      <c r="H8" t="s">
        <v>5982</v>
      </c>
      <c r="I8" s="3">
        <v>360</v>
      </c>
      <c r="J8" t="s">
        <v>24</v>
      </c>
      <c r="K8" t="s">
        <v>25</v>
      </c>
      <c r="L8" s="3">
        <v>855</v>
      </c>
      <c r="M8" t="s">
        <v>39</v>
      </c>
      <c r="N8" s="2">
        <v>46286.074907407405</v>
      </c>
      <c r="O8" s="3">
        <v>360</v>
      </c>
      <c r="P8" t="s">
        <v>27</v>
      </c>
      <c r="Q8" s="3">
        <v>190</v>
      </c>
      <c r="R8" s="3" t="str">
        <f>IF(OR(G8="12R",G8="12L"),_xlfn.XLOOKUP(C8,DB!$A$2:$A$222,DB!$B$2:$B$222,""),IF(OR(G8="30L",G8="30R"),_xlfn.XLOOKUP(C8,DB!$A$2:$A$222,DB!$C$2:$C$222,""),""))</f>
        <v>UDGUV</v>
      </c>
      <c r="S8" s="3">
        <f t="shared" si="0"/>
        <v>0</v>
      </c>
      <c r="T8" s="3" t="str">
        <f>_xlfn.XLOOKUP(C8,DB!$A$2:$A$222,DB!$D$2:$D$222,"")</f>
        <v>Sector 2</v>
      </c>
    </row>
    <row r="9" spans="1:20" x14ac:dyDescent="0.2">
      <c r="A9" t="s">
        <v>47</v>
      </c>
      <c r="B9" t="s">
        <v>18</v>
      </c>
      <c r="C9" t="s">
        <v>48</v>
      </c>
      <c r="D9" t="s">
        <v>49</v>
      </c>
      <c r="E9" t="s">
        <v>5983</v>
      </c>
      <c r="F9" s="2">
        <v>46286.051736111112</v>
      </c>
      <c r="G9" t="s">
        <v>22</v>
      </c>
      <c r="H9" t="s">
        <v>5984</v>
      </c>
      <c r="I9" s="3">
        <v>360</v>
      </c>
      <c r="J9" t="s">
        <v>24</v>
      </c>
      <c r="K9" t="s">
        <v>25</v>
      </c>
      <c r="L9" s="3">
        <v>885</v>
      </c>
      <c r="M9" t="s">
        <v>5985</v>
      </c>
      <c r="N9" s="2">
        <v>46286.099965277775</v>
      </c>
      <c r="O9" s="3">
        <v>360</v>
      </c>
      <c r="P9" t="s">
        <v>27</v>
      </c>
      <c r="Q9" s="3">
        <v>190</v>
      </c>
      <c r="R9" s="3" t="str">
        <f>IF(OR(G9="12R",G9="12L"),_xlfn.XLOOKUP(C9,DB!$A$2:$A$222,DB!$B$2:$B$222,""),IF(OR(G9="30L",G9="30R"),_xlfn.XLOOKUP(C9,DB!$A$2:$A$222,DB!$C$2:$C$222,""),""))</f>
        <v>UDGUV</v>
      </c>
      <c r="S9" s="3">
        <f t="shared" si="0"/>
        <v>1</v>
      </c>
      <c r="T9" s="3" t="str">
        <f>_xlfn.XLOOKUP(C9,DB!$A$2:$A$222,DB!$D$2:$D$222,"")</f>
        <v>Sector 2</v>
      </c>
    </row>
    <row r="10" spans="1:20" x14ac:dyDescent="0.2">
      <c r="A10" t="s">
        <v>69</v>
      </c>
      <c r="B10" t="s">
        <v>18</v>
      </c>
      <c r="C10" t="s">
        <v>48</v>
      </c>
      <c r="D10" t="s">
        <v>73</v>
      </c>
      <c r="E10" t="s">
        <v>2484</v>
      </c>
      <c r="F10" s="2">
        <v>46286.0546875</v>
      </c>
      <c r="G10" t="s">
        <v>22</v>
      </c>
      <c r="H10" t="s">
        <v>5986</v>
      </c>
      <c r="I10" s="3">
        <v>360</v>
      </c>
      <c r="J10" t="s">
        <v>24</v>
      </c>
      <c r="K10" t="s">
        <v>25</v>
      </c>
      <c r="L10" s="3">
        <v>887</v>
      </c>
      <c r="M10" t="s">
        <v>5987</v>
      </c>
      <c r="N10" s="2">
        <v>46286.102337962962</v>
      </c>
      <c r="O10" s="3">
        <v>360</v>
      </c>
      <c r="P10" t="s">
        <v>27</v>
      </c>
      <c r="Q10" s="3">
        <v>190</v>
      </c>
      <c r="R10" s="3" t="str">
        <f>IF(OR(G10="12R",G10="12L"),_xlfn.XLOOKUP(C10,DB!$A$2:$A$222,DB!$B$2:$B$222,""),IF(OR(G10="30L",G10="30R"),_xlfn.XLOOKUP(C10,DB!$A$2:$A$222,DB!$C$2:$C$222,""),""))</f>
        <v>UDGUV</v>
      </c>
      <c r="S10" s="3">
        <f t="shared" si="0"/>
        <v>1</v>
      </c>
      <c r="T10" s="3" t="str">
        <f>_xlfn.XLOOKUP(C10,DB!$A$2:$A$222,DB!$D$2:$D$222,"")</f>
        <v>Sector 2</v>
      </c>
    </row>
    <row r="11" spans="1:20" x14ac:dyDescent="0.2">
      <c r="A11" t="s">
        <v>53</v>
      </c>
      <c r="B11" t="s">
        <v>18</v>
      </c>
      <c r="C11" t="s">
        <v>54</v>
      </c>
      <c r="D11" t="s">
        <v>55</v>
      </c>
      <c r="E11" t="s">
        <v>972</v>
      </c>
      <c r="F11" s="2">
        <v>46286.065613425926</v>
      </c>
      <c r="G11" t="s">
        <v>22</v>
      </c>
      <c r="H11" t="s">
        <v>5988</v>
      </c>
      <c r="I11" s="3">
        <v>350</v>
      </c>
      <c r="J11" t="s">
        <v>24</v>
      </c>
      <c r="K11" t="s">
        <v>25</v>
      </c>
      <c r="L11" s="3">
        <v>136</v>
      </c>
      <c r="M11" t="s">
        <v>45</v>
      </c>
      <c r="N11" s="2">
        <v>46286.074687499997</v>
      </c>
      <c r="O11" s="3">
        <v>207</v>
      </c>
      <c r="P11" t="s">
        <v>46</v>
      </c>
      <c r="Q11" s="3">
        <v>190</v>
      </c>
      <c r="R11" s="3" t="str">
        <f>IF(OR(G11="12R",G11="12L"),_xlfn.XLOOKUP(C11,DB!$A$2:$A$222,DB!$B$2:$B$222,""),IF(OR(G11="30L",G11="30R"),_xlfn.XLOOKUP(C11,DB!$A$2:$A$222,DB!$C$2:$C$222,""),""))</f>
        <v>NUDAL</v>
      </c>
      <c r="S11" s="3">
        <f t="shared" si="0"/>
        <v>1</v>
      </c>
      <c r="T11" s="3" t="str">
        <f>_xlfn.XLOOKUP(C11,DB!$A$2:$A$222,DB!$D$2:$D$222,"")</f>
        <v>Sector 3</v>
      </c>
    </row>
    <row r="12" spans="1:20" x14ac:dyDescent="0.2">
      <c r="A12" t="s">
        <v>2435</v>
      </c>
      <c r="B12" t="s">
        <v>18</v>
      </c>
      <c r="C12" t="s">
        <v>634</v>
      </c>
      <c r="D12" t="s">
        <v>87</v>
      </c>
      <c r="E12" t="s">
        <v>2436</v>
      </c>
      <c r="F12" s="2">
        <v>46286.067430555559</v>
      </c>
      <c r="G12" t="s">
        <v>22</v>
      </c>
      <c r="H12" t="s">
        <v>5989</v>
      </c>
      <c r="I12" s="3">
        <v>350</v>
      </c>
      <c r="J12" t="s">
        <v>24</v>
      </c>
      <c r="K12" t="s">
        <v>216</v>
      </c>
      <c r="L12" s="3">
        <v>136</v>
      </c>
      <c r="M12" t="s">
        <v>45</v>
      </c>
      <c r="N12" s="2">
        <v>46286.077094907407</v>
      </c>
      <c r="O12" s="3">
        <v>202</v>
      </c>
      <c r="P12" t="s">
        <v>46</v>
      </c>
      <c r="Q12" s="3">
        <v>190</v>
      </c>
      <c r="R12" s="3" t="str">
        <f>IF(OR(G12="12R",G12="12L"),_xlfn.XLOOKUP(C12,DB!$A$2:$A$222,DB!$B$2:$B$222,""),IF(OR(G12="30L",G12="30R"),_xlfn.XLOOKUP(C12,DB!$A$2:$A$222,DB!$C$2:$C$222,""),""))</f>
        <v>NUDAL</v>
      </c>
      <c r="S12" s="3">
        <f t="shared" si="0"/>
        <v>1</v>
      </c>
      <c r="T12" s="3" t="str">
        <f>_xlfn.XLOOKUP(C12,DB!$A$2:$A$222,DB!$D$2:$D$222,"")</f>
        <v>Sector 3</v>
      </c>
    </row>
    <row r="13" spans="1:20" x14ac:dyDescent="0.2">
      <c r="A13" t="s">
        <v>642</v>
      </c>
      <c r="B13" t="s">
        <v>18</v>
      </c>
      <c r="C13" t="s">
        <v>41</v>
      </c>
      <c r="D13" t="s">
        <v>630</v>
      </c>
      <c r="E13" t="s">
        <v>5990</v>
      </c>
      <c r="F13" s="2">
        <v>46286.075567129628</v>
      </c>
      <c r="G13" t="s">
        <v>22</v>
      </c>
      <c r="H13" t="s">
        <v>5991</v>
      </c>
      <c r="I13" s="3">
        <v>370</v>
      </c>
      <c r="J13" t="s">
        <v>24</v>
      </c>
      <c r="K13" t="s">
        <v>25</v>
      </c>
      <c r="L13" s="3">
        <v>136</v>
      </c>
      <c r="M13" t="s">
        <v>45</v>
      </c>
      <c r="N13" s="2">
        <v>46286.085428240738</v>
      </c>
      <c r="O13" s="3">
        <v>184</v>
      </c>
      <c r="P13" t="s">
        <v>46</v>
      </c>
      <c r="Q13" s="3">
        <v>190</v>
      </c>
      <c r="R13" s="3" t="str">
        <f>IF(OR(G13="12R",G13="12L"),_xlfn.XLOOKUP(C13,DB!$A$2:$A$222,DB!$B$2:$B$222,""),IF(OR(G13="30L",G13="30R"),_xlfn.XLOOKUP(C13,DB!$A$2:$A$222,DB!$C$2:$C$222,""),""))</f>
        <v>NUDAL</v>
      </c>
      <c r="S13" s="3">
        <f t="shared" si="0"/>
        <v>1</v>
      </c>
      <c r="T13" s="3" t="str">
        <f>_xlfn.XLOOKUP(C13,DB!$A$2:$A$222,DB!$D$2:$D$222,"")</f>
        <v>Sector 3</v>
      </c>
    </row>
    <row r="14" spans="1:20" x14ac:dyDescent="0.2">
      <c r="A14" t="s">
        <v>3939</v>
      </c>
      <c r="B14" t="s">
        <v>18</v>
      </c>
      <c r="C14" t="s">
        <v>467</v>
      </c>
      <c r="D14" t="s">
        <v>1435</v>
      </c>
      <c r="F14" s="2">
        <v>46286.089953703704</v>
      </c>
      <c r="G14" t="s">
        <v>22</v>
      </c>
      <c r="H14" t="s">
        <v>5992</v>
      </c>
      <c r="I14" s="3">
        <v>430</v>
      </c>
      <c r="J14" t="s">
        <v>24</v>
      </c>
      <c r="K14" t="s">
        <v>62</v>
      </c>
      <c r="L14" s="3">
        <v>863</v>
      </c>
      <c r="M14" t="s">
        <v>2148</v>
      </c>
      <c r="N14" s="2">
        <v>46286.138055555559</v>
      </c>
      <c r="O14" s="3">
        <v>430</v>
      </c>
      <c r="P14" t="s">
        <v>27</v>
      </c>
      <c r="Q14" s="3">
        <v>30</v>
      </c>
      <c r="R14" s="3" t="str">
        <f>IF(OR(G14="12R",G14="12L"),_xlfn.XLOOKUP(C14,DB!$A$2:$A$222,DB!$B$2:$B$222,""),IF(OR(G14="30L",G14="30R"),_xlfn.XLOOKUP(C14,DB!$A$2:$A$222,DB!$C$2:$C$222,""),""))</f>
        <v>UDGUV</v>
      </c>
      <c r="S14" s="3">
        <f t="shared" si="0"/>
        <v>2</v>
      </c>
      <c r="T14" s="3" t="str">
        <f>_xlfn.XLOOKUP(C14,DB!$A$2:$A$222,DB!$D$2:$D$222,"")</f>
        <v>Sector 2</v>
      </c>
    </row>
    <row r="15" spans="1:20" x14ac:dyDescent="0.2">
      <c r="A15" t="s">
        <v>560</v>
      </c>
      <c r="B15" t="s">
        <v>18</v>
      </c>
      <c r="C15" t="s">
        <v>310</v>
      </c>
      <c r="D15" t="s">
        <v>36</v>
      </c>
      <c r="E15" t="s">
        <v>1463</v>
      </c>
      <c r="F15" s="2">
        <v>46286.108749999999</v>
      </c>
      <c r="G15" t="s">
        <v>22</v>
      </c>
      <c r="H15" t="s">
        <v>312</v>
      </c>
      <c r="I15" s="3">
        <v>370</v>
      </c>
      <c r="J15" t="s">
        <v>24</v>
      </c>
      <c r="K15" t="s">
        <v>25</v>
      </c>
      <c r="L15" s="3">
        <v>136</v>
      </c>
      <c r="M15" t="s">
        <v>45</v>
      </c>
      <c r="N15" s="2">
        <v>46286.117650462962</v>
      </c>
      <c r="O15" s="3">
        <v>218</v>
      </c>
      <c r="P15" t="s">
        <v>27</v>
      </c>
      <c r="Q15" s="3">
        <v>190</v>
      </c>
      <c r="R15" s="3" t="str">
        <f>IF(OR(G15="12R",G15="12L"),_xlfn.XLOOKUP(C15,DB!$A$2:$A$222,DB!$B$2:$B$222,""),IF(OR(G15="30L",G15="30R"),_xlfn.XLOOKUP(C15,DB!$A$2:$A$222,DB!$C$2:$C$222,""),""))</f>
        <v>NUDAL</v>
      </c>
      <c r="S15" s="3">
        <f t="shared" si="0"/>
        <v>2</v>
      </c>
      <c r="T15" s="3" t="str">
        <f>_xlfn.XLOOKUP(C15,DB!$A$2:$A$222,DB!$D$2:$D$222,"")</f>
        <v>Sector 3</v>
      </c>
    </row>
    <row r="16" spans="1:20" x14ac:dyDescent="0.2">
      <c r="A16" t="s">
        <v>72</v>
      </c>
      <c r="B16" t="s">
        <v>18</v>
      </c>
      <c r="C16" t="s">
        <v>29</v>
      </c>
      <c r="D16" t="s">
        <v>30</v>
      </c>
      <c r="E16" t="s">
        <v>5559</v>
      </c>
      <c r="F16" s="2">
        <v>46286.112986111111</v>
      </c>
      <c r="G16" t="s">
        <v>22</v>
      </c>
      <c r="H16" t="s">
        <v>5993</v>
      </c>
      <c r="I16" s="3">
        <v>330</v>
      </c>
      <c r="J16" t="s">
        <v>24</v>
      </c>
      <c r="K16" t="s">
        <v>25</v>
      </c>
      <c r="L16" s="3">
        <v>359</v>
      </c>
      <c r="M16" t="s">
        <v>33</v>
      </c>
      <c r="N16" s="2">
        <v>46286.133506944447</v>
      </c>
      <c r="O16" s="3">
        <v>330</v>
      </c>
      <c r="P16" t="s">
        <v>27</v>
      </c>
      <c r="Q16" s="3">
        <v>40</v>
      </c>
      <c r="R16" s="3" t="str">
        <f>IF(OR(G16="12R",G16="12L"),_xlfn.XLOOKUP(C16,DB!$A$2:$A$222,DB!$B$2:$B$222,""),IF(OR(G16="30L",G16="30R"),_xlfn.XLOOKUP(C16,DB!$A$2:$A$222,DB!$C$2:$C$222,""),""))</f>
        <v>OMSUK</v>
      </c>
      <c r="S16" s="3">
        <f t="shared" si="0"/>
        <v>2</v>
      </c>
      <c r="T16" s="3" t="str">
        <f>_xlfn.XLOOKUP(C16,DB!$A$2:$A$222,DB!$D$2:$D$222,"")</f>
        <v>Sector 3</v>
      </c>
    </row>
    <row r="17" spans="1:20" x14ac:dyDescent="0.2">
      <c r="A17" t="s">
        <v>91</v>
      </c>
      <c r="B17" t="s">
        <v>18</v>
      </c>
      <c r="C17" t="s">
        <v>48</v>
      </c>
      <c r="D17" t="s">
        <v>36</v>
      </c>
      <c r="E17" t="s">
        <v>991</v>
      </c>
      <c r="F17" s="2">
        <v>46286.117361111108</v>
      </c>
      <c r="G17" t="s">
        <v>22</v>
      </c>
      <c r="H17" t="s">
        <v>5994</v>
      </c>
      <c r="I17" s="3">
        <v>380</v>
      </c>
      <c r="J17" t="s">
        <v>24</v>
      </c>
      <c r="K17" t="s">
        <v>25</v>
      </c>
      <c r="L17" s="3">
        <v>861</v>
      </c>
      <c r="M17" t="s">
        <v>4038</v>
      </c>
      <c r="N17" s="2">
        <v>46286.164212962962</v>
      </c>
      <c r="O17" s="3">
        <v>380</v>
      </c>
      <c r="P17" t="s">
        <v>27</v>
      </c>
      <c r="Q17" s="3">
        <v>190</v>
      </c>
      <c r="R17" s="3" t="str">
        <f>IF(OR(G17="12R",G17="12L"),_xlfn.XLOOKUP(C17,DB!$A$2:$A$222,DB!$B$2:$B$222,""),IF(OR(G17="30L",G17="30R"),_xlfn.XLOOKUP(C17,DB!$A$2:$A$222,DB!$C$2:$C$222,""),""))</f>
        <v>UDGUV</v>
      </c>
      <c r="S17" s="3">
        <f t="shared" si="0"/>
        <v>2</v>
      </c>
      <c r="T17" s="3" t="str">
        <f>_xlfn.XLOOKUP(C17,DB!$A$2:$A$222,DB!$D$2:$D$222,"")</f>
        <v>Sector 2</v>
      </c>
    </row>
    <row r="18" spans="1:20" x14ac:dyDescent="0.2">
      <c r="A18" t="s">
        <v>102</v>
      </c>
      <c r="B18" t="s">
        <v>18</v>
      </c>
      <c r="C18" t="s">
        <v>48</v>
      </c>
      <c r="D18" t="s">
        <v>20</v>
      </c>
      <c r="E18" t="s">
        <v>2337</v>
      </c>
      <c r="F18" s="2">
        <v>46286.121828703705</v>
      </c>
      <c r="G18" t="s">
        <v>22</v>
      </c>
      <c r="H18" t="s">
        <v>5995</v>
      </c>
      <c r="I18" s="3">
        <v>360</v>
      </c>
      <c r="J18" t="s">
        <v>24</v>
      </c>
      <c r="K18" t="s">
        <v>25</v>
      </c>
      <c r="L18" s="3">
        <v>859</v>
      </c>
      <c r="M18" t="s">
        <v>1001</v>
      </c>
      <c r="N18" s="2">
        <v>46286.16951388889</v>
      </c>
      <c r="O18" s="3">
        <v>360</v>
      </c>
      <c r="P18" t="s">
        <v>27</v>
      </c>
      <c r="Q18" s="3">
        <v>190</v>
      </c>
      <c r="R18" s="3" t="str">
        <f>IF(OR(G18="12R",G18="12L"),_xlfn.XLOOKUP(C18,DB!$A$2:$A$222,DB!$B$2:$B$222,""),IF(OR(G18="30L",G18="30R"),_xlfn.XLOOKUP(C18,DB!$A$2:$A$222,DB!$C$2:$C$222,""),""))</f>
        <v>UDGUV</v>
      </c>
      <c r="S18" s="3">
        <f t="shared" si="0"/>
        <v>2</v>
      </c>
      <c r="T18" s="3" t="str">
        <f>_xlfn.XLOOKUP(C18,DB!$A$2:$A$222,DB!$D$2:$D$222,"")</f>
        <v>Sector 2</v>
      </c>
    </row>
    <row r="19" spans="1:20" x14ac:dyDescent="0.2">
      <c r="A19" t="s">
        <v>648</v>
      </c>
      <c r="B19" t="s">
        <v>18</v>
      </c>
      <c r="C19" t="s">
        <v>333</v>
      </c>
      <c r="D19" t="s">
        <v>65</v>
      </c>
      <c r="E19" t="s">
        <v>5094</v>
      </c>
      <c r="F19" s="2">
        <v>46286.123900462961</v>
      </c>
      <c r="G19" t="s">
        <v>22</v>
      </c>
      <c r="H19" t="s">
        <v>5996</v>
      </c>
      <c r="I19" s="3">
        <v>370</v>
      </c>
      <c r="J19" t="s">
        <v>24</v>
      </c>
      <c r="K19" t="s">
        <v>25</v>
      </c>
      <c r="L19" s="3">
        <v>149</v>
      </c>
      <c r="M19" t="s">
        <v>158</v>
      </c>
      <c r="N19" s="2">
        <v>46286.134166666663</v>
      </c>
      <c r="O19" s="3">
        <v>275</v>
      </c>
      <c r="P19" t="s">
        <v>27</v>
      </c>
      <c r="Q19" s="3">
        <v>190</v>
      </c>
      <c r="R19" s="3" t="str">
        <f>IF(OR(G19="12R",G19="12L"),_xlfn.XLOOKUP(C19,DB!$A$2:$A$222,DB!$B$2:$B$222,""),IF(OR(G19="30L",G19="30R"),_xlfn.XLOOKUP(C19,DB!$A$2:$A$222,DB!$C$2:$C$222,""),""))</f>
        <v>TAKUX</v>
      </c>
      <c r="S19" s="3">
        <f t="shared" si="0"/>
        <v>2</v>
      </c>
      <c r="T19" s="3" t="str">
        <f>_xlfn.XLOOKUP(C19,DB!$A$2:$A$222,DB!$D$2:$D$222,"")</f>
        <v>Sector 7</v>
      </c>
    </row>
    <row r="20" spans="1:20" x14ac:dyDescent="0.2">
      <c r="A20" t="s">
        <v>1371</v>
      </c>
      <c r="B20" t="s">
        <v>18</v>
      </c>
      <c r="C20" t="s">
        <v>136</v>
      </c>
      <c r="D20" t="s">
        <v>36</v>
      </c>
      <c r="E20" t="s">
        <v>125</v>
      </c>
      <c r="F20" s="2">
        <v>46286.130671296298</v>
      </c>
      <c r="G20" t="s">
        <v>2082</v>
      </c>
      <c r="H20" t="s">
        <v>5997</v>
      </c>
      <c r="I20" s="3">
        <v>360</v>
      </c>
      <c r="J20" t="s">
        <v>24</v>
      </c>
      <c r="K20" t="s">
        <v>25</v>
      </c>
      <c r="L20" s="3">
        <v>862</v>
      </c>
      <c r="M20" t="s">
        <v>1001</v>
      </c>
      <c r="N20" s="2">
        <v>46286.176805555559</v>
      </c>
      <c r="O20" s="3">
        <v>360</v>
      </c>
      <c r="P20" t="s">
        <v>27</v>
      </c>
      <c r="Q20" s="3">
        <v>190</v>
      </c>
      <c r="R20" s="3" t="str">
        <f>IF(OR(G20="12R",G20="12L"),_xlfn.XLOOKUP(C20,DB!$A$2:$A$222,DB!$B$2:$B$222,""),IF(OR(G20="30L",G20="30R"),_xlfn.XLOOKUP(C20,DB!$A$2:$A$222,DB!$C$2:$C$222,""),""))</f>
        <v>UDGUV</v>
      </c>
      <c r="S20" s="3">
        <f t="shared" si="0"/>
        <v>3</v>
      </c>
      <c r="T20" s="3" t="str">
        <f>_xlfn.XLOOKUP(C20,DB!$A$2:$A$222,DB!$D$2:$D$222,"")</f>
        <v>Sector 2</v>
      </c>
    </row>
    <row r="21" spans="1:20" x14ac:dyDescent="0.2">
      <c r="A21" t="s">
        <v>108</v>
      </c>
      <c r="B21" t="s">
        <v>18</v>
      </c>
      <c r="C21" t="s">
        <v>59</v>
      </c>
      <c r="D21" t="s">
        <v>36</v>
      </c>
      <c r="E21" t="s">
        <v>214</v>
      </c>
      <c r="F21" s="2">
        <v>46286.144675925927</v>
      </c>
      <c r="G21" t="s">
        <v>2082</v>
      </c>
      <c r="H21" t="s">
        <v>5998</v>
      </c>
      <c r="I21" s="3">
        <v>380</v>
      </c>
      <c r="J21" t="s">
        <v>24</v>
      </c>
      <c r="K21" t="s">
        <v>25</v>
      </c>
      <c r="L21" s="3">
        <v>864</v>
      </c>
      <c r="M21" t="s">
        <v>4825</v>
      </c>
      <c r="N21" s="2">
        <v>46286.19253472222</v>
      </c>
      <c r="O21" s="3">
        <v>380</v>
      </c>
      <c r="P21" t="s">
        <v>27</v>
      </c>
      <c r="Q21" s="3">
        <v>190</v>
      </c>
      <c r="R21" s="3" t="str">
        <f>IF(OR(G21="12R",G21="12L"),_xlfn.XLOOKUP(C21,DB!$A$2:$A$222,DB!$B$2:$B$222,""),IF(OR(G21="30L",G21="30R"),_xlfn.XLOOKUP(C21,DB!$A$2:$A$222,DB!$C$2:$C$222,""),""))</f>
        <v>UDGUV</v>
      </c>
      <c r="S21" s="3">
        <f t="shared" si="0"/>
        <v>3</v>
      </c>
      <c r="T21" s="3" t="str">
        <f>_xlfn.XLOOKUP(C21,DB!$A$2:$A$222,DB!$D$2:$D$222,"")</f>
        <v>Sector 2</v>
      </c>
    </row>
    <row r="22" spans="1:20" x14ac:dyDescent="0.2">
      <c r="A22" t="s">
        <v>633</v>
      </c>
      <c r="B22" t="s">
        <v>18</v>
      </c>
      <c r="C22" t="s">
        <v>634</v>
      </c>
      <c r="D22" t="s">
        <v>87</v>
      </c>
      <c r="E22" t="s">
        <v>3742</v>
      </c>
      <c r="F22" s="2">
        <v>46286.14675925926</v>
      </c>
      <c r="G22" t="s">
        <v>2082</v>
      </c>
      <c r="H22" t="s">
        <v>5999</v>
      </c>
      <c r="I22" s="3">
        <v>350</v>
      </c>
      <c r="J22" t="s">
        <v>24</v>
      </c>
      <c r="K22" t="s">
        <v>25</v>
      </c>
      <c r="L22" s="3">
        <v>132</v>
      </c>
      <c r="M22" t="s">
        <v>45</v>
      </c>
      <c r="N22" s="2">
        <v>46286.155995370369</v>
      </c>
      <c r="O22" s="3">
        <v>214</v>
      </c>
      <c r="P22" t="s">
        <v>46</v>
      </c>
      <c r="Q22" s="3">
        <v>190</v>
      </c>
      <c r="R22" s="3" t="str">
        <f>IF(OR(G22="12R",G22="12L"),_xlfn.XLOOKUP(C22,DB!$A$2:$A$222,DB!$B$2:$B$222,""),IF(OR(G22="30L",G22="30R"),_xlfn.XLOOKUP(C22,DB!$A$2:$A$222,DB!$C$2:$C$222,""),""))</f>
        <v>NUDAL</v>
      </c>
      <c r="S22" s="3">
        <f t="shared" si="0"/>
        <v>3</v>
      </c>
      <c r="T22" s="3" t="str">
        <f>_xlfn.XLOOKUP(C22,DB!$A$2:$A$222,DB!$D$2:$D$222,"")</f>
        <v>Sector 3</v>
      </c>
    </row>
    <row r="23" spans="1:20" x14ac:dyDescent="0.2">
      <c r="A23" t="s">
        <v>2444</v>
      </c>
      <c r="B23" t="s">
        <v>18</v>
      </c>
      <c r="C23" t="s">
        <v>35</v>
      </c>
      <c r="D23" t="s">
        <v>20</v>
      </c>
      <c r="E23" t="s">
        <v>70</v>
      </c>
      <c r="F23" s="2">
        <v>46286.153217592589</v>
      </c>
      <c r="G23" t="s">
        <v>2082</v>
      </c>
      <c r="H23" t="s">
        <v>6000</v>
      </c>
      <c r="I23" s="3">
        <v>360</v>
      </c>
      <c r="J23" t="s">
        <v>24</v>
      </c>
      <c r="K23" t="s">
        <v>25</v>
      </c>
      <c r="L23" s="3">
        <v>868</v>
      </c>
      <c r="M23" t="s">
        <v>39</v>
      </c>
      <c r="N23" s="2">
        <v>46286.200370370374</v>
      </c>
      <c r="O23" s="3">
        <v>360</v>
      </c>
      <c r="P23" t="s">
        <v>27</v>
      </c>
      <c r="Q23" s="3">
        <v>190</v>
      </c>
      <c r="R23" s="3" t="str">
        <f>IF(OR(G23="12R",G23="12L"),_xlfn.XLOOKUP(C23,DB!$A$2:$A$222,DB!$B$2:$B$222,""),IF(OR(G23="30L",G23="30R"),_xlfn.XLOOKUP(C23,DB!$A$2:$A$222,DB!$C$2:$C$222,""),""))</f>
        <v>UDGUV</v>
      </c>
      <c r="S23" s="3">
        <f t="shared" si="0"/>
        <v>3</v>
      </c>
      <c r="T23" s="3" t="str">
        <f>_xlfn.XLOOKUP(C23,DB!$A$2:$A$222,DB!$D$2:$D$222,"")</f>
        <v>Sector 2</v>
      </c>
    </row>
    <row r="24" spans="1:20" x14ac:dyDescent="0.2">
      <c r="A24" t="s">
        <v>2447</v>
      </c>
      <c r="B24" t="s">
        <v>18</v>
      </c>
      <c r="C24" t="s">
        <v>2249</v>
      </c>
      <c r="D24" t="s">
        <v>73</v>
      </c>
      <c r="E24" t="s">
        <v>3065</v>
      </c>
      <c r="F24" s="2">
        <v>46286.172997685186</v>
      </c>
      <c r="G24" t="s">
        <v>2082</v>
      </c>
      <c r="H24" t="s">
        <v>6001</v>
      </c>
      <c r="I24" s="3">
        <v>350</v>
      </c>
      <c r="J24" t="s">
        <v>24</v>
      </c>
      <c r="K24" t="s">
        <v>25</v>
      </c>
      <c r="L24" s="3">
        <v>132</v>
      </c>
      <c r="M24" t="s">
        <v>45</v>
      </c>
      <c r="N24" s="2">
        <v>46286.182696759257</v>
      </c>
      <c r="O24" s="3">
        <v>238</v>
      </c>
      <c r="P24" t="s">
        <v>27</v>
      </c>
      <c r="Q24" s="3">
        <v>190</v>
      </c>
      <c r="R24" s="3" t="str">
        <f>IF(OR(G24="12R",G24="12L"),_xlfn.XLOOKUP(C24,DB!$A$2:$A$222,DB!$B$2:$B$222,""),IF(OR(G24="30L",G24="30R"),_xlfn.XLOOKUP(C24,DB!$A$2:$A$222,DB!$C$2:$C$222,""),""))</f>
        <v>OMSUK</v>
      </c>
      <c r="S24" s="3">
        <f t="shared" si="0"/>
        <v>4</v>
      </c>
      <c r="T24" s="3" t="str">
        <f>_xlfn.XLOOKUP(C24,DB!$A$2:$A$222,DB!$D$2:$D$222,"")</f>
        <v>Sector 3</v>
      </c>
    </row>
    <row r="25" spans="1:20" x14ac:dyDescent="0.2">
      <c r="A25" t="s">
        <v>117</v>
      </c>
      <c r="B25" t="s">
        <v>18</v>
      </c>
      <c r="C25" t="s">
        <v>48</v>
      </c>
      <c r="D25" t="s">
        <v>73</v>
      </c>
      <c r="E25" t="s">
        <v>220</v>
      </c>
      <c r="F25" s="2">
        <v>46286.235347222224</v>
      </c>
      <c r="G25" t="s">
        <v>2082</v>
      </c>
      <c r="H25" t="s">
        <v>6002</v>
      </c>
      <c r="I25" s="3">
        <v>360</v>
      </c>
      <c r="J25" t="s">
        <v>24</v>
      </c>
      <c r="K25" t="s">
        <v>25</v>
      </c>
      <c r="L25" s="3">
        <v>863</v>
      </c>
      <c r="M25" t="s">
        <v>1676</v>
      </c>
      <c r="N25" s="2">
        <v>46286.284398148149</v>
      </c>
      <c r="O25" s="3">
        <v>360</v>
      </c>
      <c r="P25" t="s">
        <v>27</v>
      </c>
      <c r="Q25" s="3">
        <v>190</v>
      </c>
      <c r="R25" s="3" t="str">
        <f>IF(OR(G25="12R",G25="12L"),_xlfn.XLOOKUP(C25,DB!$A$2:$A$222,DB!$B$2:$B$222,""),IF(OR(G25="30L",G25="30R"),_xlfn.XLOOKUP(C25,DB!$A$2:$A$222,DB!$C$2:$C$222,""),""))</f>
        <v>UDGUV</v>
      </c>
      <c r="S25" s="3">
        <f t="shared" si="0"/>
        <v>5</v>
      </c>
      <c r="T25" s="3" t="str">
        <f>_xlfn.XLOOKUP(C25,DB!$A$2:$A$222,DB!$D$2:$D$222,"")</f>
        <v>Sector 2</v>
      </c>
    </row>
    <row r="26" spans="1:20" x14ac:dyDescent="0.2">
      <c r="A26" t="s">
        <v>124</v>
      </c>
      <c r="B26" t="s">
        <v>18</v>
      </c>
      <c r="C26" t="s">
        <v>35</v>
      </c>
      <c r="D26" t="s">
        <v>73</v>
      </c>
      <c r="E26" t="s">
        <v>2186</v>
      </c>
      <c r="F26" s="2">
        <v>46286.267812500002</v>
      </c>
      <c r="G26" t="s">
        <v>2082</v>
      </c>
      <c r="H26" t="s">
        <v>6003</v>
      </c>
      <c r="I26" s="3">
        <v>360</v>
      </c>
      <c r="J26" t="s">
        <v>24</v>
      </c>
      <c r="K26" t="s">
        <v>25</v>
      </c>
      <c r="L26" s="3">
        <v>868</v>
      </c>
      <c r="M26" t="s">
        <v>39</v>
      </c>
      <c r="N26" s="2">
        <v>46286.314502314817</v>
      </c>
      <c r="O26" s="3">
        <v>360</v>
      </c>
      <c r="P26" t="s">
        <v>27</v>
      </c>
      <c r="Q26" s="3">
        <v>190</v>
      </c>
      <c r="R26" s="3" t="str">
        <f>IF(OR(G26="12R",G26="12L"),_xlfn.XLOOKUP(C26,DB!$A$2:$A$222,DB!$B$2:$B$222,""),IF(OR(G26="30L",G26="30R"),_xlfn.XLOOKUP(C26,DB!$A$2:$A$222,DB!$C$2:$C$222,""),""))</f>
        <v>UDGUV</v>
      </c>
      <c r="S26" s="3">
        <f t="shared" si="0"/>
        <v>6</v>
      </c>
      <c r="T26" s="3" t="str">
        <f>_xlfn.XLOOKUP(C26,DB!$A$2:$A$222,DB!$D$2:$D$222,"")</f>
        <v>Sector 2</v>
      </c>
    </row>
    <row r="27" spans="1:20" x14ac:dyDescent="0.2">
      <c r="A27" t="s">
        <v>98</v>
      </c>
      <c r="B27" t="s">
        <v>18</v>
      </c>
      <c r="C27" t="s">
        <v>19</v>
      </c>
      <c r="D27" t="s">
        <v>36</v>
      </c>
      <c r="E27" t="s">
        <v>1250</v>
      </c>
      <c r="F27" s="2">
        <v>46286.271967592591</v>
      </c>
      <c r="G27" t="s">
        <v>2082</v>
      </c>
      <c r="H27" t="s">
        <v>6004</v>
      </c>
      <c r="I27" s="3">
        <v>380</v>
      </c>
      <c r="J27" t="s">
        <v>24</v>
      </c>
      <c r="K27" t="s">
        <v>25</v>
      </c>
      <c r="L27" s="3">
        <v>861</v>
      </c>
      <c r="M27" t="s">
        <v>2395</v>
      </c>
      <c r="N27" s="2">
        <v>46286.318668981483</v>
      </c>
      <c r="O27" s="3">
        <v>380</v>
      </c>
      <c r="P27" t="s">
        <v>27</v>
      </c>
      <c r="Q27" s="3">
        <v>190</v>
      </c>
      <c r="R27" s="3" t="str">
        <f>IF(OR(G27="12R",G27="12L"),_xlfn.XLOOKUP(C27,DB!$A$2:$A$222,DB!$B$2:$B$222,""),IF(OR(G27="30L",G27="30R"),_xlfn.XLOOKUP(C27,DB!$A$2:$A$222,DB!$C$2:$C$222,""),""))</f>
        <v>UDGUV</v>
      </c>
      <c r="S27" s="3">
        <f t="shared" si="0"/>
        <v>6</v>
      </c>
      <c r="T27" s="3" t="str">
        <f>_xlfn.XLOOKUP(C27,DB!$A$2:$A$222,DB!$D$2:$D$222,"")</f>
        <v>Sector 2</v>
      </c>
    </row>
    <row r="28" spans="1:20" x14ac:dyDescent="0.2">
      <c r="A28" t="s">
        <v>127</v>
      </c>
      <c r="B28" t="s">
        <v>18</v>
      </c>
      <c r="C28" t="s">
        <v>48</v>
      </c>
      <c r="D28" t="s">
        <v>73</v>
      </c>
      <c r="E28" t="s">
        <v>3749</v>
      </c>
      <c r="F28" s="2">
        <v>46286.434803240743</v>
      </c>
      <c r="G28" t="s">
        <v>2082</v>
      </c>
      <c r="H28" t="s">
        <v>6005</v>
      </c>
      <c r="I28" s="3">
        <v>360</v>
      </c>
      <c r="J28" t="s">
        <v>24</v>
      </c>
      <c r="K28" t="s">
        <v>25</v>
      </c>
      <c r="L28" s="3">
        <v>860</v>
      </c>
      <c r="M28" t="s">
        <v>52</v>
      </c>
      <c r="N28" s="2">
        <v>46286.480729166666</v>
      </c>
      <c r="O28" s="3">
        <v>360</v>
      </c>
      <c r="P28" t="s">
        <v>27</v>
      </c>
      <c r="Q28" s="3">
        <v>190</v>
      </c>
      <c r="R28" s="3" t="str">
        <f>IF(OR(G28="12R",G28="12L"),_xlfn.XLOOKUP(C28,DB!$A$2:$A$222,DB!$B$2:$B$222,""),IF(OR(G28="30L",G28="30R"),_xlfn.XLOOKUP(C28,DB!$A$2:$A$222,DB!$C$2:$C$222,""),""))</f>
        <v>UDGUV</v>
      </c>
      <c r="S28" s="3">
        <f t="shared" si="0"/>
        <v>10</v>
      </c>
      <c r="T28" s="3" t="str">
        <f>_xlfn.XLOOKUP(C28,DB!$A$2:$A$222,DB!$D$2:$D$222,"")</f>
        <v>Sector 2</v>
      </c>
    </row>
    <row r="29" spans="1:20" x14ac:dyDescent="0.2">
      <c r="A29" t="s">
        <v>130</v>
      </c>
      <c r="B29" t="s">
        <v>18</v>
      </c>
      <c r="C29" t="s">
        <v>131</v>
      </c>
      <c r="D29" t="s">
        <v>73</v>
      </c>
      <c r="E29" t="s">
        <v>1538</v>
      </c>
      <c r="F29" s="2">
        <v>46286.461365740739</v>
      </c>
      <c r="G29" t="s">
        <v>2082</v>
      </c>
      <c r="H29" t="s">
        <v>6006</v>
      </c>
      <c r="I29" s="3">
        <v>340</v>
      </c>
      <c r="J29" t="s">
        <v>24</v>
      </c>
      <c r="K29" t="s">
        <v>25</v>
      </c>
      <c r="L29" s="3">
        <v>886</v>
      </c>
      <c r="M29" t="s">
        <v>4629</v>
      </c>
      <c r="N29" s="2">
        <v>46286.509201388886</v>
      </c>
      <c r="O29" s="3">
        <v>210</v>
      </c>
      <c r="P29" t="s">
        <v>27</v>
      </c>
      <c r="Q29" s="3">
        <v>190</v>
      </c>
      <c r="R29" s="3" t="str">
        <f>IF(OR(G29="12R",G29="12L"),_xlfn.XLOOKUP(C29,DB!$A$2:$A$222,DB!$B$2:$B$222,""),IF(OR(G29="30L",G29="30R"),_xlfn.XLOOKUP(C29,DB!$A$2:$A$222,DB!$C$2:$C$222,""),""))</f>
        <v>UDGUV</v>
      </c>
      <c r="S29" s="3">
        <f t="shared" si="0"/>
        <v>11</v>
      </c>
      <c r="T29" s="3" t="str">
        <f>_xlfn.XLOOKUP(C29,DB!$A$2:$A$222,DB!$D$2:$D$222,"")</f>
        <v>Sector 2</v>
      </c>
    </row>
    <row r="30" spans="1:20" x14ac:dyDescent="0.2">
      <c r="A30" t="s">
        <v>135</v>
      </c>
      <c r="B30" t="s">
        <v>18</v>
      </c>
      <c r="C30" t="s">
        <v>136</v>
      </c>
      <c r="D30" t="s">
        <v>65</v>
      </c>
      <c r="E30" t="s">
        <v>716</v>
      </c>
      <c r="F30" s="2">
        <v>46286.465150462966</v>
      </c>
      <c r="G30" t="s">
        <v>2082</v>
      </c>
      <c r="H30" t="s">
        <v>3014</v>
      </c>
      <c r="I30" s="3">
        <v>380</v>
      </c>
      <c r="J30" t="s">
        <v>24</v>
      </c>
      <c r="K30" t="s">
        <v>25</v>
      </c>
      <c r="L30" s="3">
        <v>855</v>
      </c>
      <c r="M30" t="s">
        <v>52</v>
      </c>
      <c r="N30" s="2">
        <v>46286.511412037034</v>
      </c>
      <c r="O30" s="3">
        <v>380</v>
      </c>
      <c r="P30" t="s">
        <v>27</v>
      </c>
      <c r="Q30" s="3">
        <v>190</v>
      </c>
      <c r="R30" s="3" t="str">
        <f>IF(OR(G30="12R",G30="12L"),_xlfn.XLOOKUP(C30,DB!$A$2:$A$222,DB!$B$2:$B$222,""),IF(OR(G30="30L",G30="30R"),_xlfn.XLOOKUP(C30,DB!$A$2:$A$222,DB!$C$2:$C$222,""),""))</f>
        <v>UDGUV</v>
      </c>
      <c r="S30" s="3">
        <f t="shared" si="0"/>
        <v>11</v>
      </c>
      <c r="T30" s="3" t="str">
        <f>_xlfn.XLOOKUP(C30,DB!$A$2:$A$222,DB!$D$2:$D$222,"")</f>
        <v>Sector 2</v>
      </c>
    </row>
    <row r="31" spans="1:20" x14ac:dyDescent="0.2">
      <c r="A31" t="s">
        <v>139</v>
      </c>
      <c r="B31" t="s">
        <v>18</v>
      </c>
      <c r="C31" t="s">
        <v>48</v>
      </c>
      <c r="D31" t="s">
        <v>49</v>
      </c>
      <c r="E31" t="s">
        <v>1171</v>
      </c>
      <c r="F31" s="2">
        <v>46286.467604166668</v>
      </c>
      <c r="G31" t="s">
        <v>2082</v>
      </c>
      <c r="H31" t="s">
        <v>6007</v>
      </c>
      <c r="I31" s="3">
        <v>360</v>
      </c>
      <c r="J31" t="s">
        <v>24</v>
      </c>
      <c r="K31" t="s">
        <v>25</v>
      </c>
      <c r="L31" s="3">
        <v>859</v>
      </c>
      <c r="M31" t="s">
        <v>52</v>
      </c>
      <c r="N31" s="2">
        <v>46286.513159722221</v>
      </c>
      <c r="O31" s="3">
        <v>360</v>
      </c>
      <c r="P31" t="s">
        <v>27</v>
      </c>
      <c r="Q31" s="3">
        <v>190</v>
      </c>
      <c r="R31" s="3" t="str">
        <f>IF(OR(G31="12R",G31="12L"),_xlfn.XLOOKUP(C31,DB!$A$2:$A$222,DB!$B$2:$B$222,""),IF(OR(G31="30L",G31="30R"),_xlfn.XLOOKUP(C31,DB!$A$2:$A$222,DB!$C$2:$C$222,""),""))</f>
        <v>UDGUV</v>
      </c>
      <c r="S31" s="3">
        <f t="shared" si="0"/>
        <v>11</v>
      </c>
      <c r="T31" s="3" t="str">
        <f>_xlfn.XLOOKUP(C31,DB!$A$2:$A$222,DB!$D$2:$D$222,"")</f>
        <v>Sector 2</v>
      </c>
    </row>
    <row r="32" spans="1:20" x14ac:dyDescent="0.2">
      <c r="A32" t="s">
        <v>142</v>
      </c>
      <c r="B32" t="s">
        <v>18</v>
      </c>
      <c r="C32" t="s">
        <v>48</v>
      </c>
      <c r="D32" t="s">
        <v>73</v>
      </c>
      <c r="E32" t="s">
        <v>2484</v>
      </c>
      <c r="F32" s="2">
        <v>46286.47215277778</v>
      </c>
      <c r="G32" t="s">
        <v>2082</v>
      </c>
      <c r="H32" t="s">
        <v>4029</v>
      </c>
      <c r="I32" s="3">
        <v>360</v>
      </c>
      <c r="J32" t="s">
        <v>24</v>
      </c>
      <c r="K32" t="s">
        <v>25</v>
      </c>
      <c r="L32" s="3">
        <v>859</v>
      </c>
      <c r="M32" t="s">
        <v>52</v>
      </c>
      <c r="N32" s="2">
        <v>46286.518240740741</v>
      </c>
      <c r="O32" s="3">
        <v>360</v>
      </c>
      <c r="P32" t="s">
        <v>27</v>
      </c>
      <c r="Q32" s="3">
        <v>190</v>
      </c>
      <c r="R32" s="3" t="str">
        <f>IF(OR(G32="12R",G32="12L"),_xlfn.XLOOKUP(C32,DB!$A$2:$A$222,DB!$B$2:$B$222,""),IF(OR(G32="30L",G32="30R"),_xlfn.XLOOKUP(C32,DB!$A$2:$A$222,DB!$C$2:$C$222,""),""))</f>
        <v>UDGUV</v>
      </c>
      <c r="S32" s="3">
        <f t="shared" si="0"/>
        <v>11</v>
      </c>
      <c r="T32" s="3" t="str">
        <f>_xlfn.XLOOKUP(C32,DB!$A$2:$A$222,DB!$D$2:$D$222,"")</f>
        <v>Sector 2</v>
      </c>
    </row>
    <row r="33" spans="1:20" x14ac:dyDescent="0.2">
      <c r="A33" t="s">
        <v>143</v>
      </c>
      <c r="B33" t="s">
        <v>18</v>
      </c>
      <c r="C33" t="s">
        <v>144</v>
      </c>
      <c r="D33" t="s">
        <v>20</v>
      </c>
      <c r="E33" t="s">
        <v>2811</v>
      </c>
      <c r="F33" s="2">
        <v>46286.490972222222</v>
      </c>
      <c r="G33" t="s">
        <v>2082</v>
      </c>
      <c r="H33" t="s">
        <v>2789</v>
      </c>
      <c r="I33" s="3">
        <v>290</v>
      </c>
      <c r="J33" t="s">
        <v>24</v>
      </c>
      <c r="K33" t="s">
        <v>25</v>
      </c>
      <c r="L33" s="3">
        <v>136</v>
      </c>
      <c r="M33" t="s">
        <v>45</v>
      </c>
      <c r="N33" s="2">
        <v>46286.500358796293</v>
      </c>
      <c r="O33" s="3">
        <v>272</v>
      </c>
      <c r="P33" t="s">
        <v>27</v>
      </c>
      <c r="Q33" s="3">
        <v>190</v>
      </c>
      <c r="R33" s="3" t="str">
        <f>IF(OR(G33="12R",G33="12L"),_xlfn.XLOOKUP(C33,DB!$A$2:$A$222,DB!$B$2:$B$222,""),IF(OR(G33="30L",G33="30R"),_xlfn.XLOOKUP(C33,DB!$A$2:$A$222,DB!$C$2:$C$222,""),""))</f>
        <v>NUDAL</v>
      </c>
      <c r="S33" s="3">
        <f t="shared" si="0"/>
        <v>11</v>
      </c>
      <c r="T33" s="3" t="str">
        <f>_xlfn.XLOOKUP(C33,DB!$A$2:$A$222,DB!$D$2:$D$222,"")</f>
        <v>Sector 3</v>
      </c>
    </row>
    <row r="34" spans="1:20" x14ac:dyDescent="0.2">
      <c r="A34" t="s">
        <v>153</v>
      </c>
      <c r="B34" t="s">
        <v>18</v>
      </c>
      <c r="C34" t="s">
        <v>154</v>
      </c>
      <c r="D34" t="s">
        <v>174</v>
      </c>
      <c r="E34" t="s">
        <v>1643</v>
      </c>
      <c r="F34" s="2">
        <v>46286.504282407404</v>
      </c>
      <c r="G34" t="s">
        <v>2082</v>
      </c>
      <c r="H34" t="s">
        <v>6008</v>
      </c>
      <c r="I34" s="3">
        <v>350</v>
      </c>
      <c r="J34" t="s">
        <v>24</v>
      </c>
      <c r="K34" t="s">
        <v>25</v>
      </c>
      <c r="L34" s="3">
        <v>175</v>
      </c>
      <c r="M34" t="s">
        <v>6009</v>
      </c>
      <c r="N34" s="2">
        <v>46286.515543981484</v>
      </c>
      <c r="O34" s="3">
        <v>290</v>
      </c>
      <c r="P34" t="s">
        <v>27</v>
      </c>
      <c r="Q34" s="3">
        <v>190</v>
      </c>
      <c r="R34" s="3" t="str">
        <f>IF(OR(G34="12R",G34="12L"),_xlfn.XLOOKUP(C34,DB!$A$2:$A$222,DB!$B$2:$B$222,""),IF(OR(G34="30L",G34="30R"),_xlfn.XLOOKUP(C34,DB!$A$2:$A$222,DB!$C$2:$C$222,""),""))</f>
        <v>TAKUX</v>
      </c>
      <c r="S34" s="3">
        <f t="shared" si="0"/>
        <v>12</v>
      </c>
      <c r="T34" s="3" t="str">
        <f>_xlfn.XLOOKUP(C34,DB!$A$2:$A$222,DB!$D$2:$D$222,"")</f>
        <v>Sector 7</v>
      </c>
    </row>
    <row r="35" spans="1:20" x14ac:dyDescent="0.2">
      <c r="A35" t="s">
        <v>150</v>
      </c>
      <c r="B35" t="s">
        <v>18</v>
      </c>
      <c r="C35" t="s">
        <v>48</v>
      </c>
      <c r="D35" t="s">
        <v>49</v>
      </c>
      <c r="E35" t="s">
        <v>170</v>
      </c>
      <c r="F35" s="2">
        <v>46286.508738425924</v>
      </c>
      <c r="G35" t="s">
        <v>2082</v>
      </c>
      <c r="H35" t="s">
        <v>4630</v>
      </c>
      <c r="I35" s="3">
        <v>360</v>
      </c>
      <c r="J35" t="s">
        <v>24</v>
      </c>
      <c r="K35" t="s">
        <v>25</v>
      </c>
      <c r="L35" s="3">
        <v>861</v>
      </c>
      <c r="M35" t="s">
        <v>52</v>
      </c>
      <c r="N35" s="2">
        <v>46286.554710648146</v>
      </c>
      <c r="O35" s="3">
        <v>360</v>
      </c>
      <c r="P35" t="s">
        <v>27</v>
      </c>
      <c r="Q35" s="3">
        <v>190</v>
      </c>
      <c r="R35" s="3" t="str">
        <f>IF(OR(G35="12R",G35="12L"),_xlfn.XLOOKUP(C35,DB!$A$2:$A$222,DB!$B$2:$B$222,""),IF(OR(G35="30L",G35="30R"),_xlfn.XLOOKUP(C35,DB!$A$2:$A$222,DB!$C$2:$C$222,""),""))</f>
        <v>UDGUV</v>
      </c>
      <c r="S35" s="3">
        <f t="shared" si="0"/>
        <v>12</v>
      </c>
      <c r="T35" s="3" t="str">
        <f>_xlfn.XLOOKUP(C35,DB!$A$2:$A$222,DB!$D$2:$D$222,"")</f>
        <v>Sector 2</v>
      </c>
    </row>
    <row r="36" spans="1:20" x14ac:dyDescent="0.2">
      <c r="A36" t="s">
        <v>147</v>
      </c>
      <c r="B36" t="s">
        <v>18</v>
      </c>
      <c r="C36" t="s">
        <v>35</v>
      </c>
      <c r="D36" t="s">
        <v>36</v>
      </c>
      <c r="E36" t="s">
        <v>239</v>
      </c>
      <c r="F36" s="2">
        <v>46286.510509259257</v>
      </c>
      <c r="G36" t="s">
        <v>2082</v>
      </c>
      <c r="H36" t="s">
        <v>2445</v>
      </c>
      <c r="I36" s="3">
        <v>360</v>
      </c>
      <c r="J36" t="s">
        <v>24</v>
      </c>
      <c r="K36" t="s">
        <v>25</v>
      </c>
      <c r="L36" s="3">
        <v>867</v>
      </c>
      <c r="M36" t="s">
        <v>39</v>
      </c>
      <c r="N36" s="2">
        <v>46286.55672453704</v>
      </c>
      <c r="O36" s="3">
        <v>360</v>
      </c>
      <c r="P36" t="s">
        <v>27</v>
      </c>
      <c r="Q36" s="3">
        <v>190</v>
      </c>
      <c r="R36" s="3" t="str">
        <f>IF(OR(G36="12R",G36="12L"),_xlfn.XLOOKUP(C36,DB!$A$2:$A$222,DB!$B$2:$B$222,""),IF(OR(G36="30L",G36="30R"),_xlfn.XLOOKUP(C36,DB!$A$2:$A$222,DB!$C$2:$C$222,""),""))</f>
        <v>UDGUV</v>
      </c>
      <c r="S36" s="3">
        <f t="shared" si="0"/>
        <v>12</v>
      </c>
      <c r="T36" s="3" t="str">
        <f>_xlfn.XLOOKUP(C36,DB!$A$2:$A$222,DB!$D$2:$D$222,"")</f>
        <v>Sector 2</v>
      </c>
    </row>
    <row r="37" spans="1:20" x14ac:dyDescent="0.2">
      <c r="A37" t="s">
        <v>163</v>
      </c>
      <c r="B37" t="s">
        <v>18</v>
      </c>
      <c r="C37" t="s">
        <v>186</v>
      </c>
      <c r="D37" t="s">
        <v>165</v>
      </c>
      <c r="E37" t="s">
        <v>6010</v>
      </c>
      <c r="F37" s="2">
        <v>46286.538449074076</v>
      </c>
      <c r="G37" t="s">
        <v>2082</v>
      </c>
      <c r="H37" t="s">
        <v>6011</v>
      </c>
      <c r="I37" s="3">
        <v>290</v>
      </c>
      <c r="J37" t="s">
        <v>24</v>
      </c>
      <c r="K37" t="s">
        <v>25</v>
      </c>
      <c r="L37" s="3">
        <v>303</v>
      </c>
      <c r="M37" t="s">
        <v>6012</v>
      </c>
      <c r="N37" s="2">
        <v>46286.556261574071</v>
      </c>
      <c r="O37" s="3">
        <v>330</v>
      </c>
      <c r="P37" t="s">
        <v>27</v>
      </c>
      <c r="Q37" s="3">
        <v>190</v>
      </c>
      <c r="R37" s="3" t="str">
        <f>IF(OR(G37="12R",G37="12L"),_xlfn.XLOOKUP(C37,DB!$A$2:$A$222,DB!$B$2:$B$222,""),IF(OR(G37="30L",G37="30R"),_xlfn.XLOOKUP(C37,DB!$A$2:$A$222,DB!$C$2:$C$222,""),""))</f>
        <v>OMSUK</v>
      </c>
      <c r="S37" s="3">
        <f t="shared" si="0"/>
        <v>12</v>
      </c>
      <c r="T37" s="3" t="str">
        <f>_xlfn.XLOOKUP(C37,DB!$A$2:$A$222,DB!$D$2:$D$222,"")</f>
        <v>Sector 3</v>
      </c>
    </row>
    <row r="38" spans="1:20" x14ac:dyDescent="0.2">
      <c r="A38" t="s">
        <v>1408</v>
      </c>
      <c r="B38" t="s">
        <v>18</v>
      </c>
      <c r="C38" t="s">
        <v>337</v>
      </c>
      <c r="D38" t="s">
        <v>65</v>
      </c>
      <c r="E38" t="s">
        <v>5094</v>
      </c>
      <c r="F38" s="2">
        <v>46286.54519675926</v>
      </c>
      <c r="G38" t="s">
        <v>22</v>
      </c>
      <c r="H38" t="s">
        <v>598</v>
      </c>
      <c r="I38" s="3">
        <v>380</v>
      </c>
      <c r="J38" t="s">
        <v>24</v>
      </c>
      <c r="K38" t="s">
        <v>25</v>
      </c>
      <c r="L38" s="3">
        <v>859</v>
      </c>
      <c r="M38" t="s">
        <v>52</v>
      </c>
      <c r="N38" s="2">
        <v>46286.591550925928</v>
      </c>
      <c r="O38" s="3">
        <v>380</v>
      </c>
      <c r="P38" t="s">
        <v>27</v>
      </c>
      <c r="Q38" s="3">
        <v>190</v>
      </c>
      <c r="R38" s="3" t="str">
        <f>IF(OR(G38="12R",G38="12L"),_xlfn.XLOOKUP(C38,DB!$A$2:$A$222,DB!$B$2:$B$222,""),IF(OR(G38="30L",G38="30R"),_xlfn.XLOOKUP(C38,DB!$A$2:$A$222,DB!$C$2:$C$222,""),""))</f>
        <v>UDGUV</v>
      </c>
      <c r="S38" s="3">
        <f t="shared" si="0"/>
        <v>13</v>
      </c>
      <c r="T38" s="3" t="str">
        <f>_xlfn.XLOOKUP(C38,DB!$A$2:$A$222,DB!$D$2:$D$222,"")</f>
        <v>Sector 2</v>
      </c>
    </row>
    <row r="39" spans="1:20" x14ac:dyDescent="0.2">
      <c r="A39" t="s">
        <v>274</v>
      </c>
      <c r="B39" t="s">
        <v>18</v>
      </c>
      <c r="C39" t="s">
        <v>3774</v>
      </c>
      <c r="D39" t="s">
        <v>276</v>
      </c>
      <c r="F39" s="2">
        <v>46286.5469212963</v>
      </c>
      <c r="G39" t="s">
        <v>22</v>
      </c>
      <c r="H39" t="s">
        <v>244</v>
      </c>
      <c r="I39" s="3">
        <v>65</v>
      </c>
      <c r="J39" t="s">
        <v>196</v>
      </c>
      <c r="K39" t="s">
        <v>62</v>
      </c>
      <c r="L39" s="3">
        <v>168</v>
      </c>
      <c r="M39" t="s">
        <v>3774</v>
      </c>
      <c r="N39" s="2">
        <v>46286.579895833333</v>
      </c>
      <c r="O39" s="3">
        <v>0</v>
      </c>
      <c r="P39" t="s">
        <v>192</v>
      </c>
      <c r="Q39" s="3">
        <v>15</v>
      </c>
      <c r="R39" s="3" t="str">
        <f>IF(OR(G39="12R",G39="12L"),_xlfn.XLOOKUP(C39,DB!$A$2:$A$222,DB!$B$2:$B$222,""),IF(OR(G39="30L",G39="30R"),_xlfn.XLOOKUP(C39,DB!$A$2:$A$222,DB!$C$2:$C$222,""),""))</f>
        <v/>
      </c>
      <c r="S39" s="3">
        <f t="shared" si="0"/>
        <v>13</v>
      </c>
      <c r="T39" s="3" t="str">
        <f>_xlfn.XLOOKUP(C39,DB!$A$2:$A$222,DB!$D$2:$D$222,"")</f>
        <v/>
      </c>
    </row>
    <row r="40" spans="1:20" x14ac:dyDescent="0.2">
      <c r="A40" t="s">
        <v>1423</v>
      </c>
      <c r="B40" t="s">
        <v>18</v>
      </c>
      <c r="C40" t="s">
        <v>18</v>
      </c>
      <c r="D40" t="s">
        <v>276</v>
      </c>
      <c r="F40" s="2">
        <v>46286.547083333331</v>
      </c>
      <c r="G40" t="s">
        <v>22</v>
      </c>
      <c r="H40" t="s">
        <v>6013</v>
      </c>
      <c r="I40" s="3">
        <v>15</v>
      </c>
      <c r="J40" t="s">
        <v>196</v>
      </c>
      <c r="K40" t="s">
        <v>62</v>
      </c>
      <c r="L40" s="3">
        <v>114</v>
      </c>
      <c r="M40" t="s">
        <v>18</v>
      </c>
      <c r="N40" s="2">
        <v>46286.667175925926</v>
      </c>
      <c r="O40" s="3">
        <v>0</v>
      </c>
      <c r="P40" t="s">
        <v>192</v>
      </c>
      <c r="Q40" s="3">
        <v>15</v>
      </c>
      <c r="R40" s="3" t="str">
        <f>IF(OR(G40="12R",G40="12L"),_xlfn.XLOOKUP(C40,DB!$A$2:$A$222,DB!$B$2:$B$222,""),IF(OR(G40="30L",G40="30R"),_xlfn.XLOOKUP(C40,DB!$A$2:$A$222,DB!$C$2:$C$222,""),""))</f>
        <v/>
      </c>
      <c r="S40" s="3">
        <f t="shared" si="0"/>
        <v>13</v>
      </c>
      <c r="T40" s="3" t="str">
        <f>_xlfn.XLOOKUP(C40,DB!$A$2:$A$222,DB!$D$2:$D$222,"")</f>
        <v/>
      </c>
    </row>
    <row r="41" spans="1:20" x14ac:dyDescent="0.2">
      <c r="A41" t="s">
        <v>169</v>
      </c>
      <c r="B41" t="s">
        <v>18</v>
      </c>
      <c r="C41" t="s">
        <v>48</v>
      </c>
      <c r="D41" t="s">
        <v>49</v>
      </c>
      <c r="E41" t="s">
        <v>788</v>
      </c>
      <c r="F41" s="2">
        <v>46286.549664351849</v>
      </c>
      <c r="G41" t="s">
        <v>22</v>
      </c>
      <c r="H41" t="s">
        <v>2810</v>
      </c>
      <c r="I41" s="3">
        <v>360</v>
      </c>
      <c r="J41" t="s">
        <v>24</v>
      </c>
      <c r="K41" t="s">
        <v>25</v>
      </c>
      <c r="L41" s="3">
        <v>859</v>
      </c>
      <c r="M41" t="s">
        <v>52</v>
      </c>
      <c r="N41" s="2">
        <v>46286.595717592594</v>
      </c>
      <c r="O41" s="3">
        <v>360</v>
      </c>
      <c r="P41" t="s">
        <v>27</v>
      </c>
      <c r="Q41" s="3">
        <v>190</v>
      </c>
      <c r="R41" s="3" t="str">
        <f>IF(OR(G41="12R",G41="12L"),_xlfn.XLOOKUP(C41,DB!$A$2:$A$222,DB!$B$2:$B$222,""),IF(OR(G41="30L",G41="30R"),_xlfn.XLOOKUP(C41,DB!$A$2:$A$222,DB!$C$2:$C$222,""),""))</f>
        <v>UDGUV</v>
      </c>
      <c r="S41" s="3">
        <f t="shared" si="0"/>
        <v>13</v>
      </c>
      <c r="T41" s="3" t="str">
        <f>_xlfn.XLOOKUP(C41,DB!$A$2:$A$222,DB!$D$2:$D$222,"")</f>
        <v>Sector 2</v>
      </c>
    </row>
    <row r="42" spans="1:20" x14ac:dyDescent="0.2">
      <c r="A42" t="s">
        <v>181</v>
      </c>
      <c r="B42" t="s">
        <v>18</v>
      </c>
      <c r="C42" t="s">
        <v>182</v>
      </c>
      <c r="D42" t="s">
        <v>174</v>
      </c>
      <c r="E42" t="s">
        <v>6014</v>
      </c>
      <c r="F42" s="2">
        <v>46286.550740740742</v>
      </c>
      <c r="G42" t="s">
        <v>22</v>
      </c>
      <c r="H42" t="s">
        <v>6015</v>
      </c>
      <c r="I42" s="3">
        <v>370</v>
      </c>
      <c r="J42" t="s">
        <v>24</v>
      </c>
      <c r="K42" t="s">
        <v>25</v>
      </c>
      <c r="L42" s="3">
        <v>359</v>
      </c>
      <c r="M42" t="s">
        <v>1242</v>
      </c>
      <c r="N42" s="2">
        <v>46286.570625</v>
      </c>
      <c r="O42" s="3">
        <v>370</v>
      </c>
      <c r="P42" t="s">
        <v>27</v>
      </c>
      <c r="Q42" s="3">
        <v>40</v>
      </c>
      <c r="R42" s="3" t="str">
        <f>IF(OR(G42="12R",G42="12L"),_xlfn.XLOOKUP(C42,DB!$A$2:$A$222,DB!$B$2:$B$222,""),IF(OR(G42="30L",G42="30R"),_xlfn.XLOOKUP(C42,DB!$A$2:$A$222,DB!$C$2:$C$222,""),""))</f>
        <v>ENEBA</v>
      </c>
      <c r="S42" s="3">
        <f t="shared" si="0"/>
        <v>13</v>
      </c>
      <c r="T42" s="3" t="str">
        <f>_xlfn.XLOOKUP(C42,DB!$A$2:$A$222,DB!$D$2:$D$222,"")</f>
        <v>Sector 3</v>
      </c>
    </row>
    <row r="43" spans="1:20" x14ac:dyDescent="0.2">
      <c r="A43" t="s">
        <v>5169</v>
      </c>
      <c r="B43" t="s">
        <v>18</v>
      </c>
      <c r="C43" t="s">
        <v>2639</v>
      </c>
      <c r="D43" t="s">
        <v>3219</v>
      </c>
      <c r="F43" s="2">
        <v>46286.55773148148</v>
      </c>
      <c r="G43" t="s">
        <v>22</v>
      </c>
      <c r="H43" t="s">
        <v>6016</v>
      </c>
      <c r="I43" s="3">
        <v>210</v>
      </c>
      <c r="J43" t="s">
        <v>24</v>
      </c>
      <c r="K43" t="s">
        <v>62</v>
      </c>
      <c r="L43" s="3">
        <v>209</v>
      </c>
      <c r="M43" t="s">
        <v>6017</v>
      </c>
      <c r="N43" s="2">
        <v>46286.589895833335</v>
      </c>
      <c r="O43" s="3">
        <v>210</v>
      </c>
      <c r="P43" t="s">
        <v>192</v>
      </c>
      <c r="Q43" s="3">
        <v>40</v>
      </c>
      <c r="R43" s="3" t="str">
        <f>IF(OR(G43="12R",G43="12L"),_xlfn.XLOOKUP(C43,DB!$A$2:$A$222,DB!$B$2:$B$222,""),IF(OR(G43="30L",G43="30R"),_xlfn.XLOOKUP(C43,DB!$A$2:$A$222,DB!$C$2:$C$222,""),""))</f>
        <v>NUDAL</v>
      </c>
      <c r="S43" s="3">
        <f t="shared" si="0"/>
        <v>13</v>
      </c>
      <c r="T43" s="3" t="str">
        <f>_xlfn.XLOOKUP(C43,DB!$A$2:$A$222,DB!$D$2:$D$222,"")</f>
        <v>Sector 3</v>
      </c>
    </row>
    <row r="44" spans="1:20" x14ac:dyDescent="0.2">
      <c r="A44" t="s">
        <v>6018</v>
      </c>
      <c r="B44" t="s">
        <v>18</v>
      </c>
      <c r="C44" t="s">
        <v>35</v>
      </c>
      <c r="D44" t="s">
        <v>179</v>
      </c>
      <c r="F44" s="2">
        <v>46286.596261574072</v>
      </c>
      <c r="G44" t="s">
        <v>22</v>
      </c>
      <c r="H44" t="s">
        <v>6019</v>
      </c>
      <c r="I44" s="3">
        <v>360</v>
      </c>
      <c r="J44" t="s">
        <v>24</v>
      </c>
      <c r="K44" t="s">
        <v>62</v>
      </c>
      <c r="L44" s="3">
        <v>861</v>
      </c>
      <c r="M44" t="s">
        <v>39</v>
      </c>
      <c r="N44" s="2">
        <v>46286.650578703702</v>
      </c>
      <c r="O44" s="3">
        <v>360</v>
      </c>
      <c r="P44" t="s">
        <v>27</v>
      </c>
      <c r="Q44" s="3">
        <v>30</v>
      </c>
      <c r="R44" s="3" t="str">
        <f>IF(OR(G44="12R",G44="12L"),_xlfn.XLOOKUP(C44,DB!$A$2:$A$222,DB!$B$2:$B$222,""),IF(OR(G44="30L",G44="30R"),_xlfn.XLOOKUP(C44,DB!$A$2:$A$222,DB!$C$2:$C$222,""),""))</f>
        <v>UDGUV</v>
      </c>
      <c r="S44" s="3">
        <f t="shared" si="0"/>
        <v>14</v>
      </c>
      <c r="T44" s="3" t="str">
        <f>_xlfn.XLOOKUP(C44,DB!$A$2:$A$222,DB!$D$2:$D$222,"")</f>
        <v>Sector 2</v>
      </c>
    </row>
    <row r="45" spans="1:20" x14ac:dyDescent="0.2">
      <c r="A45" t="s">
        <v>197</v>
      </c>
      <c r="B45" t="s">
        <v>18</v>
      </c>
      <c r="C45" t="s">
        <v>48</v>
      </c>
      <c r="D45" t="s">
        <v>49</v>
      </c>
      <c r="E45" t="s">
        <v>2809</v>
      </c>
      <c r="F45" s="2">
        <v>46286.603622685187</v>
      </c>
      <c r="G45" t="s">
        <v>22</v>
      </c>
      <c r="H45" t="s">
        <v>2810</v>
      </c>
      <c r="I45" s="3">
        <v>360</v>
      </c>
      <c r="J45" t="s">
        <v>24</v>
      </c>
      <c r="K45" t="s">
        <v>25</v>
      </c>
      <c r="L45" s="3">
        <v>859</v>
      </c>
      <c r="M45" t="s">
        <v>52</v>
      </c>
      <c r="N45" s="2">
        <v>46286.648900462962</v>
      </c>
      <c r="O45" s="3">
        <v>360</v>
      </c>
      <c r="P45" t="s">
        <v>27</v>
      </c>
      <c r="Q45" s="3">
        <v>190</v>
      </c>
      <c r="R45" s="3" t="str">
        <f>IF(OR(G45="12R",G45="12L"),_xlfn.XLOOKUP(C45,DB!$A$2:$A$222,DB!$B$2:$B$222,""),IF(OR(G45="30L",G45="30R"),_xlfn.XLOOKUP(C45,DB!$A$2:$A$222,DB!$C$2:$C$222,""),""))</f>
        <v>UDGUV</v>
      </c>
      <c r="S45" s="3">
        <f t="shared" si="0"/>
        <v>14</v>
      </c>
      <c r="T45" s="3" t="str">
        <f>_xlfn.XLOOKUP(C45,DB!$A$2:$A$222,DB!$D$2:$D$222,"")</f>
        <v>Sector 2</v>
      </c>
    </row>
    <row r="46" spans="1:20" x14ac:dyDescent="0.2">
      <c r="A46" t="s">
        <v>6020</v>
      </c>
      <c r="B46" t="s">
        <v>18</v>
      </c>
      <c r="C46" t="s">
        <v>59</v>
      </c>
      <c r="D46" t="s">
        <v>1435</v>
      </c>
      <c r="E46" t="s">
        <v>3077</v>
      </c>
      <c r="F46" s="2">
        <v>46286.619189814817</v>
      </c>
      <c r="G46" t="s">
        <v>22</v>
      </c>
      <c r="H46" t="s">
        <v>6021</v>
      </c>
      <c r="I46" s="3">
        <v>400</v>
      </c>
      <c r="J46" t="s">
        <v>24</v>
      </c>
      <c r="K46" t="s">
        <v>216</v>
      </c>
      <c r="L46" s="3">
        <v>858</v>
      </c>
      <c r="M46" t="s">
        <v>52</v>
      </c>
      <c r="N46" s="2">
        <v>46286.665532407409</v>
      </c>
      <c r="O46" s="3">
        <v>400</v>
      </c>
      <c r="P46" t="s">
        <v>27</v>
      </c>
      <c r="Q46" s="3">
        <v>30</v>
      </c>
      <c r="R46" s="3" t="str">
        <f>IF(OR(G46="12R",G46="12L"),_xlfn.XLOOKUP(C46,DB!$A$2:$A$222,DB!$B$2:$B$222,""),IF(OR(G46="30L",G46="30R"),_xlfn.XLOOKUP(C46,DB!$A$2:$A$222,DB!$C$2:$C$222,""),""))</f>
        <v>UDGUV</v>
      </c>
      <c r="S46" s="3">
        <f t="shared" si="0"/>
        <v>14</v>
      </c>
      <c r="T46" s="3" t="str">
        <f>_xlfn.XLOOKUP(C46,DB!$A$2:$A$222,DB!$D$2:$D$222,"")</f>
        <v>Sector 2</v>
      </c>
    </row>
    <row r="47" spans="1:20" x14ac:dyDescent="0.2">
      <c r="A47" t="s">
        <v>208</v>
      </c>
      <c r="B47" t="s">
        <v>18</v>
      </c>
      <c r="C47" t="s">
        <v>35</v>
      </c>
      <c r="D47" t="s">
        <v>36</v>
      </c>
      <c r="E47" t="s">
        <v>957</v>
      </c>
      <c r="F47" s="2">
        <v>46286.626493055555</v>
      </c>
      <c r="G47" t="s">
        <v>22</v>
      </c>
      <c r="H47" t="s">
        <v>6022</v>
      </c>
      <c r="I47" s="3">
        <v>360</v>
      </c>
      <c r="J47" t="s">
        <v>24</v>
      </c>
      <c r="K47" t="s">
        <v>25</v>
      </c>
      <c r="L47" s="3">
        <v>878</v>
      </c>
      <c r="M47" t="s">
        <v>39</v>
      </c>
      <c r="N47" s="2">
        <v>46286.674178240741</v>
      </c>
      <c r="O47" s="3">
        <v>360</v>
      </c>
      <c r="P47" t="s">
        <v>27</v>
      </c>
      <c r="Q47" s="3">
        <v>190</v>
      </c>
      <c r="R47" s="3" t="str">
        <f>IF(OR(G47="12R",G47="12L"),_xlfn.XLOOKUP(C47,DB!$A$2:$A$222,DB!$B$2:$B$222,""),IF(OR(G47="30L",G47="30R"),_xlfn.XLOOKUP(C47,DB!$A$2:$A$222,DB!$C$2:$C$222,""),""))</f>
        <v>UDGUV</v>
      </c>
      <c r="S47" s="3">
        <f t="shared" si="0"/>
        <v>15</v>
      </c>
      <c r="T47" s="3" t="str">
        <f>_xlfn.XLOOKUP(C47,DB!$A$2:$A$222,DB!$D$2:$D$222,"")</f>
        <v>Sector 2</v>
      </c>
    </row>
    <row r="48" spans="1:20" x14ac:dyDescent="0.2">
      <c r="A48" t="s">
        <v>6023</v>
      </c>
      <c r="B48" t="s">
        <v>18</v>
      </c>
      <c r="C48" t="s">
        <v>242</v>
      </c>
      <c r="D48" t="s">
        <v>36</v>
      </c>
      <c r="E48" t="s">
        <v>125</v>
      </c>
      <c r="F48" s="2">
        <v>46286.634895833333</v>
      </c>
      <c r="G48" t="s">
        <v>22</v>
      </c>
      <c r="H48" t="s">
        <v>6024</v>
      </c>
      <c r="I48" s="3">
        <v>40</v>
      </c>
      <c r="J48" t="s">
        <v>24</v>
      </c>
      <c r="K48" t="s">
        <v>25</v>
      </c>
      <c r="L48" s="3">
        <v>84</v>
      </c>
      <c r="M48" t="s">
        <v>242</v>
      </c>
      <c r="N48" s="2">
        <v>46286.643726851849</v>
      </c>
      <c r="O48" s="3">
        <v>0</v>
      </c>
      <c r="P48" t="s">
        <v>27</v>
      </c>
      <c r="Q48" s="3">
        <v>40</v>
      </c>
      <c r="R48" s="3" t="str">
        <f>IF(OR(G48="12R",G48="12L"),_xlfn.XLOOKUP(C48,DB!$A$2:$A$222,DB!$B$2:$B$222,""),IF(OR(G48="30L",G48="30R"),_xlfn.XLOOKUP(C48,DB!$A$2:$A$222,DB!$C$2:$C$222,""),""))</f>
        <v>CZM</v>
      </c>
      <c r="S48" s="3">
        <f t="shared" si="0"/>
        <v>15</v>
      </c>
      <c r="T48" s="3" t="str">
        <f>_xlfn.XLOOKUP(C48,DB!$A$2:$A$222,DB!$D$2:$D$222,"")</f>
        <v>Sector 7</v>
      </c>
    </row>
    <row r="49" spans="1:20" x14ac:dyDescent="0.2">
      <c r="A49" t="s">
        <v>218</v>
      </c>
      <c r="B49" t="s">
        <v>18</v>
      </c>
      <c r="C49" t="s">
        <v>48</v>
      </c>
      <c r="D49" t="s">
        <v>20</v>
      </c>
      <c r="E49" t="s">
        <v>4100</v>
      </c>
      <c r="F49" s="2">
        <v>46286.642268518517</v>
      </c>
      <c r="G49" t="s">
        <v>22</v>
      </c>
      <c r="H49" t="s">
        <v>93</v>
      </c>
      <c r="I49" s="3">
        <v>360</v>
      </c>
      <c r="J49" t="s">
        <v>24</v>
      </c>
      <c r="K49" t="s">
        <v>25</v>
      </c>
      <c r="L49" s="3">
        <v>859</v>
      </c>
      <c r="M49" t="s">
        <v>52</v>
      </c>
      <c r="N49" s="2">
        <v>46286.6877662037</v>
      </c>
      <c r="O49" s="3">
        <v>360</v>
      </c>
      <c r="P49" t="s">
        <v>27</v>
      </c>
      <c r="Q49" s="3">
        <v>190</v>
      </c>
      <c r="R49" s="3" t="str">
        <f>IF(OR(G49="12R",G49="12L"),_xlfn.XLOOKUP(C49,DB!$A$2:$A$222,DB!$B$2:$B$222,""),IF(OR(G49="30L",G49="30R"),_xlfn.XLOOKUP(C49,DB!$A$2:$A$222,DB!$C$2:$C$222,""),""))</f>
        <v>UDGUV</v>
      </c>
      <c r="S49" s="3">
        <f t="shared" si="0"/>
        <v>15</v>
      </c>
      <c r="T49" s="3" t="str">
        <f>_xlfn.XLOOKUP(C49,DB!$A$2:$A$222,DB!$D$2:$D$222,"")</f>
        <v>Sector 2</v>
      </c>
    </row>
    <row r="50" spans="1:20" x14ac:dyDescent="0.2">
      <c r="A50" t="s">
        <v>213</v>
      </c>
      <c r="B50" t="s">
        <v>18</v>
      </c>
      <c r="C50" t="s">
        <v>59</v>
      </c>
      <c r="D50" t="s">
        <v>65</v>
      </c>
      <c r="E50" t="s">
        <v>1804</v>
      </c>
      <c r="F50" s="2">
        <v>46286.64806712963</v>
      </c>
      <c r="G50" t="s">
        <v>22</v>
      </c>
      <c r="H50" t="s">
        <v>6025</v>
      </c>
      <c r="I50" s="3">
        <v>380</v>
      </c>
      <c r="J50" t="s">
        <v>24</v>
      </c>
      <c r="K50" t="s">
        <v>216</v>
      </c>
      <c r="L50" s="3">
        <v>856</v>
      </c>
      <c r="M50" t="s">
        <v>52</v>
      </c>
      <c r="N50" s="2">
        <v>46286.693506944444</v>
      </c>
      <c r="O50" s="3">
        <v>380</v>
      </c>
      <c r="P50" t="s">
        <v>27</v>
      </c>
      <c r="Q50" s="3">
        <v>190</v>
      </c>
      <c r="R50" s="3" t="str">
        <f>IF(OR(G50="12R",G50="12L"),_xlfn.XLOOKUP(C50,DB!$A$2:$A$222,DB!$B$2:$B$222,""),IF(OR(G50="30L",G50="30R"),_xlfn.XLOOKUP(C50,DB!$A$2:$A$222,DB!$C$2:$C$222,""),""))</f>
        <v>UDGUV</v>
      </c>
      <c r="S50" s="3">
        <f t="shared" si="0"/>
        <v>15</v>
      </c>
      <c r="T50" s="3" t="str">
        <f>_xlfn.XLOOKUP(C50,DB!$A$2:$A$222,DB!$D$2:$D$222,"")</f>
        <v>Sector 2</v>
      </c>
    </row>
    <row r="51" spans="1:20" x14ac:dyDescent="0.2">
      <c r="A51" t="s">
        <v>234</v>
      </c>
      <c r="B51" t="s">
        <v>18</v>
      </c>
      <c r="C51" t="s">
        <v>136</v>
      </c>
      <c r="D51" t="s">
        <v>174</v>
      </c>
      <c r="E51" t="s">
        <v>6026</v>
      </c>
      <c r="F51" s="2">
        <v>46286.649618055555</v>
      </c>
      <c r="G51" t="s">
        <v>22</v>
      </c>
      <c r="H51" t="s">
        <v>6027</v>
      </c>
      <c r="I51" s="3">
        <v>380</v>
      </c>
      <c r="J51" t="s">
        <v>24</v>
      </c>
      <c r="K51" t="s">
        <v>25</v>
      </c>
      <c r="L51" s="3">
        <v>858</v>
      </c>
      <c r="M51" t="s">
        <v>52</v>
      </c>
      <c r="N51" s="2">
        <v>46286.69604166667</v>
      </c>
      <c r="O51" s="3">
        <v>380</v>
      </c>
      <c r="P51" t="s">
        <v>27</v>
      </c>
      <c r="Q51" s="3">
        <v>190</v>
      </c>
      <c r="R51" s="3" t="str">
        <f>IF(OR(G51="12R",G51="12L"),_xlfn.XLOOKUP(C51,DB!$A$2:$A$222,DB!$B$2:$B$222,""),IF(OR(G51="30L",G51="30R"),_xlfn.XLOOKUP(C51,DB!$A$2:$A$222,DB!$C$2:$C$222,""),""))</f>
        <v>UDGUV</v>
      </c>
      <c r="S51" s="3">
        <f t="shared" si="0"/>
        <v>15</v>
      </c>
      <c r="T51" s="3" t="str">
        <f>_xlfn.XLOOKUP(C51,DB!$A$2:$A$222,DB!$D$2:$D$222,"")</f>
        <v>Sector 2</v>
      </c>
    </row>
    <row r="52" spans="1:20" x14ac:dyDescent="0.2">
      <c r="A52" t="s">
        <v>1033</v>
      </c>
      <c r="B52" t="s">
        <v>18</v>
      </c>
      <c r="C52" t="s">
        <v>59</v>
      </c>
      <c r="D52" t="s">
        <v>36</v>
      </c>
      <c r="E52" t="s">
        <v>1669</v>
      </c>
      <c r="F52" s="2">
        <v>46286.651180555556</v>
      </c>
      <c r="G52" t="s">
        <v>22</v>
      </c>
      <c r="H52" t="s">
        <v>6028</v>
      </c>
      <c r="I52" s="3">
        <v>360</v>
      </c>
      <c r="J52" t="s">
        <v>24</v>
      </c>
      <c r="K52" t="s">
        <v>25</v>
      </c>
      <c r="L52" s="3">
        <v>858</v>
      </c>
      <c r="M52" t="s">
        <v>52</v>
      </c>
      <c r="N52" s="2">
        <v>46286.695451388892</v>
      </c>
      <c r="O52" s="3">
        <v>360</v>
      </c>
      <c r="P52" t="s">
        <v>27</v>
      </c>
      <c r="Q52" s="3">
        <v>190</v>
      </c>
      <c r="R52" s="3" t="str">
        <f>IF(OR(G52="12R",G52="12L"),_xlfn.XLOOKUP(C52,DB!$A$2:$A$222,DB!$B$2:$B$222,""),IF(OR(G52="30L",G52="30R"),_xlfn.XLOOKUP(C52,DB!$A$2:$A$222,DB!$C$2:$C$222,""),""))</f>
        <v>UDGUV</v>
      </c>
      <c r="S52" s="3">
        <f t="shared" si="0"/>
        <v>15</v>
      </c>
      <c r="T52" s="3" t="str">
        <f>_xlfn.XLOOKUP(C52,DB!$A$2:$A$222,DB!$D$2:$D$222,"")</f>
        <v>Sector 2</v>
      </c>
    </row>
    <row r="53" spans="1:20" x14ac:dyDescent="0.2">
      <c r="A53" t="s">
        <v>222</v>
      </c>
      <c r="B53" t="s">
        <v>18</v>
      </c>
      <c r="C53" t="s">
        <v>19</v>
      </c>
      <c r="D53" t="s">
        <v>36</v>
      </c>
      <c r="E53" t="s">
        <v>3690</v>
      </c>
      <c r="F53" s="2">
        <v>46286.657453703701</v>
      </c>
      <c r="G53" t="s">
        <v>22</v>
      </c>
      <c r="H53" t="s">
        <v>6029</v>
      </c>
      <c r="I53" s="3">
        <v>300</v>
      </c>
      <c r="J53" t="s">
        <v>24</v>
      </c>
      <c r="K53" t="s">
        <v>25</v>
      </c>
      <c r="L53" s="3">
        <v>860</v>
      </c>
      <c r="M53" t="s">
        <v>26</v>
      </c>
      <c r="N53" s="2">
        <v>46286.704618055555</v>
      </c>
      <c r="O53" s="3">
        <v>300</v>
      </c>
      <c r="P53" t="s">
        <v>27</v>
      </c>
      <c r="Q53" s="3">
        <v>190</v>
      </c>
      <c r="R53" s="3" t="str">
        <f>IF(OR(G53="12R",G53="12L"),_xlfn.XLOOKUP(C53,DB!$A$2:$A$222,DB!$B$2:$B$222,""),IF(OR(G53="30L",G53="30R"),_xlfn.XLOOKUP(C53,DB!$A$2:$A$222,DB!$C$2:$C$222,""),""))</f>
        <v>UDGUV</v>
      </c>
      <c r="S53" s="3">
        <f t="shared" si="0"/>
        <v>15</v>
      </c>
      <c r="T53" s="3" t="str">
        <f>_xlfn.XLOOKUP(C53,DB!$A$2:$A$222,DB!$D$2:$D$222,"")</f>
        <v>Sector 2</v>
      </c>
    </row>
    <row r="54" spans="1:20" x14ac:dyDescent="0.2">
      <c r="A54" t="s">
        <v>718</v>
      </c>
      <c r="B54" t="s">
        <v>18</v>
      </c>
      <c r="C54" t="s">
        <v>29</v>
      </c>
      <c r="D54" t="s">
        <v>30</v>
      </c>
      <c r="E54" t="s">
        <v>5559</v>
      </c>
      <c r="F54" s="2">
        <v>46286.658912037034</v>
      </c>
      <c r="G54" t="s">
        <v>22</v>
      </c>
      <c r="H54" t="s">
        <v>6030</v>
      </c>
      <c r="I54" s="3">
        <v>350</v>
      </c>
      <c r="J54" t="s">
        <v>24</v>
      </c>
      <c r="K54" t="s">
        <v>25</v>
      </c>
      <c r="L54" s="3">
        <v>360</v>
      </c>
      <c r="M54" t="s">
        <v>33</v>
      </c>
      <c r="N54" s="2">
        <v>46286.679259259261</v>
      </c>
      <c r="O54" s="3">
        <v>350</v>
      </c>
      <c r="P54" t="s">
        <v>27</v>
      </c>
      <c r="Q54" s="3">
        <v>40</v>
      </c>
      <c r="R54" s="3" t="str">
        <f>IF(OR(G54="12R",G54="12L"),_xlfn.XLOOKUP(C54,DB!$A$2:$A$222,DB!$B$2:$B$222,""),IF(OR(G54="30L",G54="30R"),_xlfn.XLOOKUP(C54,DB!$A$2:$A$222,DB!$C$2:$C$222,""),""))</f>
        <v>OMSUK</v>
      </c>
      <c r="S54" s="3">
        <f t="shared" si="0"/>
        <v>15</v>
      </c>
      <c r="T54" s="3" t="str">
        <f>_xlfn.XLOOKUP(C54,DB!$A$2:$A$222,DB!$D$2:$D$222,"")</f>
        <v>Sector 3</v>
      </c>
    </row>
    <row r="55" spans="1:20" x14ac:dyDescent="0.2">
      <c r="A55" t="s">
        <v>219</v>
      </c>
      <c r="B55" t="s">
        <v>18</v>
      </c>
      <c r="C55" t="s">
        <v>35</v>
      </c>
      <c r="D55" t="s">
        <v>20</v>
      </c>
      <c r="E55" t="s">
        <v>993</v>
      </c>
      <c r="F55" s="2">
        <v>46286.659988425927</v>
      </c>
      <c r="G55" t="s">
        <v>22</v>
      </c>
      <c r="H55" t="s">
        <v>6031</v>
      </c>
      <c r="I55" s="3">
        <v>340</v>
      </c>
      <c r="J55" t="s">
        <v>24</v>
      </c>
      <c r="K55" t="s">
        <v>25</v>
      </c>
      <c r="L55" s="3">
        <v>872</v>
      </c>
      <c r="M55" t="s">
        <v>39</v>
      </c>
      <c r="N55" s="2">
        <v>46286.706875000003</v>
      </c>
      <c r="O55" s="3">
        <v>340</v>
      </c>
      <c r="P55" t="s">
        <v>27</v>
      </c>
      <c r="Q55" s="3">
        <v>190</v>
      </c>
      <c r="R55" s="3" t="str">
        <f>IF(OR(G55="12R",G55="12L"),_xlfn.XLOOKUP(C55,DB!$A$2:$A$222,DB!$B$2:$B$222,""),IF(OR(G55="30L",G55="30R"),_xlfn.XLOOKUP(C55,DB!$A$2:$A$222,DB!$C$2:$C$222,""),""))</f>
        <v>UDGUV</v>
      </c>
      <c r="S55" s="3">
        <f t="shared" si="0"/>
        <v>15</v>
      </c>
      <c r="T55" s="3" t="str">
        <f>_xlfn.XLOOKUP(C55,DB!$A$2:$A$222,DB!$D$2:$D$222,"")</f>
        <v>Sector 2</v>
      </c>
    </row>
    <row r="56" spans="1:20" x14ac:dyDescent="0.2">
      <c r="A56" t="s">
        <v>228</v>
      </c>
      <c r="B56" t="s">
        <v>18</v>
      </c>
      <c r="C56" t="s">
        <v>48</v>
      </c>
      <c r="D56" t="s">
        <v>20</v>
      </c>
      <c r="E56" t="s">
        <v>966</v>
      </c>
      <c r="F56" s="2">
        <v>46286.666932870372</v>
      </c>
      <c r="G56" t="s">
        <v>22</v>
      </c>
      <c r="H56" t="s">
        <v>6032</v>
      </c>
      <c r="I56" s="3">
        <v>360</v>
      </c>
      <c r="J56" t="s">
        <v>24</v>
      </c>
      <c r="K56" t="s">
        <v>25</v>
      </c>
      <c r="L56" s="3">
        <v>863</v>
      </c>
      <c r="M56" t="s">
        <v>52</v>
      </c>
      <c r="N56" s="2">
        <v>46286.712048611109</v>
      </c>
      <c r="O56" s="3">
        <v>360</v>
      </c>
      <c r="P56" t="s">
        <v>27</v>
      </c>
      <c r="Q56" s="3">
        <v>190</v>
      </c>
      <c r="R56" s="3" t="str">
        <f>IF(OR(G56="12R",G56="12L"),_xlfn.XLOOKUP(C56,DB!$A$2:$A$222,DB!$B$2:$B$222,""),IF(OR(G56="30L",G56="30R"),_xlfn.XLOOKUP(C56,DB!$A$2:$A$222,DB!$C$2:$C$222,""),""))</f>
        <v>UDGUV</v>
      </c>
      <c r="S56" s="3">
        <f t="shared" si="0"/>
        <v>16</v>
      </c>
      <c r="T56" s="3" t="str">
        <f>_xlfn.XLOOKUP(C56,DB!$A$2:$A$222,DB!$D$2:$D$222,"")</f>
        <v>Sector 2</v>
      </c>
    </row>
    <row r="57" spans="1:20" x14ac:dyDescent="0.2">
      <c r="A57" t="s">
        <v>1064</v>
      </c>
      <c r="B57" t="s">
        <v>18</v>
      </c>
      <c r="C57" t="s">
        <v>173</v>
      </c>
      <c r="D57" t="s">
        <v>174</v>
      </c>
      <c r="E57" t="s">
        <v>6033</v>
      </c>
      <c r="F57" s="2">
        <v>46286.66946759259</v>
      </c>
      <c r="G57" t="s">
        <v>22</v>
      </c>
      <c r="H57" t="s">
        <v>6034</v>
      </c>
      <c r="I57" s="3">
        <v>340</v>
      </c>
      <c r="J57" t="s">
        <v>24</v>
      </c>
      <c r="K57" t="s">
        <v>25</v>
      </c>
      <c r="L57" s="3">
        <v>554</v>
      </c>
      <c r="M57" t="s">
        <v>177</v>
      </c>
      <c r="N57" s="2">
        <v>46286.699097222219</v>
      </c>
      <c r="O57" s="3">
        <v>340</v>
      </c>
      <c r="P57" t="s">
        <v>27</v>
      </c>
      <c r="Q57" s="3">
        <v>40</v>
      </c>
      <c r="R57" s="3" t="str">
        <f>IF(OR(G57="12R",G57="12L"),_xlfn.XLOOKUP(C57,DB!$A$2:$A$222,DB!$B$2:$B$222,""),IF(OR(G57="30L",G57="30R"),_xlfn.XLOOKUP(C57,DB!$A$2:$A$222,DB!$C$2:$C$222,""),""))</f>
        <v>ENEBA</v>
      </c>
      <c r="S57" s="3">
        <f t="shared" si="0"/>
        <v>16</v>
      </c>
      <c r="T57" s="3" t="str">
        <f>_xlfn.XLOOKUP(C57,DB!$A$2:$A$222,DB!$D$2:$D$222,"")</f>
        <v>Sector 3</v>
      </c>
    </row>
    <row r="58" spans="1:20" x14ac:dyDescent="0.2">
      <c r="A58" t="s">
        <v>796</v>
      </c>
      <c r="B58" t="s">
        <v>18</v>
      </c>
      <c r="C58" t="s">
        <v>18</v>
      </c>
      <c r="D58" t="s">
        <v>797</v>
      </c>
      <c r="F58" s="2">
        <v>46286.672083333331</v>
      </c>
      <c r="G58" t="s">
        <v>22</v>
      </c>
      <c r="H58" t="s">
        <v>6035</v>
      </c>
      <c r="I58" s="3">
        <v>15</v>
      </c>
      <c r="J58" t="s">
        <v>196</v>
      </c>
      <c r="K58" t="s">
        <v>62</v>
      </c>
      <c r="L58" s="3">
        <v>39</v>
      </c>
      <c r="M58" t="s">
        <v>18</v>
      </c>
      <c r="N58" s="2">
        <v>46286.71193287037</v>
      </c>
      <c r="O58" s="3">
        <v>0</v>
      </c>
      <c r="P58" t="s">
        <v>192</v>
      </c>
      <c r="Q58" s="3">
        <v>15</v>
      </c>
      <c r="R58" s="3" t="str">
        <f>IF(OR(G58="12R",G58="12L"),_xlfn.XLOOKUP(C58,DB!$A$2:$A$222,DB!$B$2:$B$222,""),IF(OR(G58="30L",G58="30R"),_xlfn.XLOOKUP(C58,DB!$A$2:$A$222,DB!$C$2:$C$222,""),""))</f>
        <v/>
      </c>
      <c r="S58" s="3">
        <f t="shared" si="0"/>
        <v>16</v>
      </c>
      <c r="T58" s="3" t="str">
        <f>_xlfn.XLOOKUP(C58,DB!$A$2:$A$222,DB!$D$2:$D$222,"")</f>
        <v/>
      </c>
    </row>
    <row r="59" spans="1:20" x14ac:dyDescent="0.2">
      <c r="A59" t="s">
        <v>237</v>
      </c>
      <c r="B59" t="s">
        <v>18</v>
      </c>
      <c r="C59" t="s">
        <v>238</v>
      </c>
      <c r="D59" t="s">
        <v>36</v>
      </c>
      <c r="E59" t="s">
        <v>731</v>
      </c>
      <c r="F59" s="2">
        <v>46286.67832175926</v>
      </c>
      <c r="G59" t="s">
        <v>22</v>
      </c>
      <c r="H59" t="s">
        <v>6036</v>
      </c>
      <c r="I59" s="3">
        <v>340</v>
      </c>
      <c r="J59" t="s">
        <v>24</v>
      </c>
      <c r="K59" t="s">
        <v>25</v>
      </c>
      <c r="L59" s="3">
        <v>878</v>
      </c>
      <c r="M59" t="s">
        <v>39</v>
      </c>
      <c r="N59" s="2">
        <v>46286.724131944444</v>
      </c>
      <c r="O59" s="3">
        <v>340</v>
      </c>
      <c r="P59" t="s">
        <v>27</v>
      </c>
      <c r="Q59" s="3">
        <v>190</v>
      </c>
      <c r="R59" s="3" t="str">
        <f>IF(OR(G59="12R",G59="12L"),_xlfn.XLOOKUP(C59,DB!$A$2:$A$222,DB!$B$2:$B$222,""),IF(OR(G59="30L",G59="30R"),_xlfn.XLOOKUP(C59,DB!$A$2:$A$222,DB!$C$2:$C$222,""),""))</f>
        <v>UDGUV</v>
      </c>
      <c r="S59" s="3">
        <f t="shared" si="0"/>
        <v>16</v>
      </c>
      <c r="T59" s="3" t="str">
        <f>_xlfn.XLOOKUP(C59,DB!$A$2:$A$222,DB!$D$2:$D$222,"")</f>
        <v>Sector 2</v>
      </c>
    </row>
    <row r="60" spans="1:20" x14ac:dyDescent="0.2">
      <c r="A60" t="s">
        <v>260</v>
      </c>
      <c r="B60" t="s">
        <v>18</v>
      </c>
      <c r="C60" t="s">
        <v>261</v>
      </c>
      <c r="D60" t="s">
        <v>49</v>
      </c>
      <c r="E60" t="s">
        <v>3095</v>
      </c>
      <c r="F60" s="2">
        <v>46286.680659722224</v>
      </c>
      <c r="G60" t="s">
        <v>22</v>
      </c>
      <c r="H60" t="s">
        <v>6037</v>
      </c>
      <c r="I60" s="3">
        <v>310</v>
      </c>
      <c r="J60" t="s">
        <v>24</v>
      </c>
      <c r="K60" t="s">
        <v>25</v>
      </c>
      <c r="L60" s="3">
        <v>360</v>
      </c>
      <c r="M60" t="s">
        <v>33</v>
      </c>
      <c r="N60" s="2">
        <v>46286.701527777775</v>
      </c>
      <c r="O60" s="3">
        <v>350</v>
      </c>
      <c r="P60" t="s">
        <v>27</v>
      </c>
      <c r="Q60" s="3">
        <v>40</v>
      </c>
      <c r="R60" s="3" t="str">
        <f>IF(OR(G60="12R",G60="12L"),_xlfn.XLOOKUP(C60,DB!$A$2:$A$222,DB!$B$2:$B$222,""),IF(OR(G60="30L",G60="30R"),_xlfn.XLOOKUP(C60,DB!$A$2:$A$222,DB!$C$2:$C$222,""),""))</f>
        <v>OMSUK</v>
      </c>
      <c r="S60" s="3">
        <f t="shared" si="0"/>
        <v>16</v>
      </c>
      <c r="T60" s="3" t="str">
        <f>_xlfn.XLOOKUP(C60,DB!$A$2:$A$222,DB!$D$2:$D$222,"")</f>
        <v>Sector 3</v>
      </c>
    </row>
    <row r="61" spans="1:20" x14ac:dyDescent="0.2">
      <c r="A61" t="s">
        <v>720</v>
      </c>
      <c r="B61" t="s">
        <v>18</v>
      </c>
      <c r="C61" t="s">
        <v>136</v>
      </c>
      <c r="D61" t="s">
        <v>36</v>
      </c>
      <c r="E61" t="s">
        <v>2619</v>
      </c>
      <c r="F61" s="2">
        <v>46286.682581018518</v>
      </c>
      <c r="G61" t="s">
        <v>22</v>
      </c>
      <c r="H61" t="s">
        <v>270</v>
      </c>
      <c r="I61" s="3">
        <v>360</v>
      </c>
      <c r="J61" t="s">
        <v>24</v>
      </c>
      <c r="K61" t="s">
        <v>216</v>
      </c>
      <c r="L61" s="3">
        <v>859</v>
      </c>
      <c r="M61" t="s">
        <v>52</v>
      </c>
      <c r="N61" s="2">
        <v>46286.728564814817</v>
      </c>
      <c r="O61" s="3">
        <v>340</v>
      </c>
      <c r="P61" t="s">
        <v>27</v>
      </c>
      <c r="Q61" s="3">
        <v>190</v>
      </c>
      <c r="R61" s="3" t="str">
        <f>IF(OR(G61="12R",G61="12L"),_xlfn.XLOOKUP(C61,DB!$A$2:$A$222,DB!$B$2:$B$222,""),IF(OR(G61="30L",G61="30R"),_xlfn.XLOOKUP(C61,DB!$A$2:$A$222,DB!$C$2:$C$222,""),""))</f>
        <v>UDGUV</v>
      </c>
      <c r="S61" s="3">
        <f t="shared" si="0"/>
        <v>16</v>
      </c>
      <c r="T61" s="3" t="str">
        <f>_xlfn.XLOOKUP(C61,DB!$A$2:$A$222,DB!$D$2:$D$222,"")</f>
        <v>Sector 2</v>
      </c>
    </row>
    <row r="62" spans="1:20" x14ac:dyDescent="0.2">
      <c r="A62" t="s">
        <v>252</v>
      </c>
      <c r="B62" t="s">
        <v>18</v>
      </c>
      <c r="C62" t="s">
        <v>253</v>
      </c>
      <c r="D62" t="s">
        <v>65</v>
      </c>
      <c r="E62" t="s">
        <v>1320</v>
      </c>
      <c r="F62" s="2">
        <v>46286.685185185182</v>
      </c>
      <c r="G62" t="s">
        <v>22</v>
      </c>
      <c r="H62" t="s">
        <v>6038</v>
      </c>
      <c r="I62" s="3">
        <v>300</v>
      </c>
      <c r="J62" t="s">
        <v>24</v>
      </c>
      <c r="K62" t="s">
        <v>25</v>
      </c>
      <c r="L62" s="3">
        <v>346</v>
      </c>
      <c r="M62" t="s">
        <v>6039</v>
      </c>
      <c r="N62" s="2">
        <v>46286.706412037034</v>
      </c>
      <c r="O62" s="3">
        <v>380</v>
      </c>
      <c r="P62" t="s">
        <v>27</v>
      </c>
      <c r="Q62" s="3">
        <v>190</v>
      </c>
      <c r="R62" s="3" t="str">
        <f>IF(OR(G62="12R",G62="12L"),_xlfn.XLOOKUP(C62,DB!$A$2:$A$222,DB!$B$2:$B$222,""),IF(OR(G62="30L",G62="30R"),_xlfn.XLOOKUP(C62,DB!$A$2:$A$222,DB!$C$2:$C$222,""),""))</f>
        <v>CZM</v>
      </c>
      <c r="S62" s="3">
        <f t="shared" si="0"/>
        <v>16</v>
      </c>
      <c r="T62" s="3" t="str">
        <f>_xlfn.XLOOKUP(C62,DB!$A$2:$A$222,DB!$D$2:$D$222,"")</f>
        <v>Sector 7</v>
      </c>
    </row>
    <row r="63" spans="1:20" x14ac:dyDescent="0.2">
      <c r="A63" t="s">
        <v>231</v>
      </c>
      <c r="B63" t="s">
        <v>18</v>
      </c>
      <c r="C63" t="s">
        <v>35</v>
      </c>
      <c r="D63" t="s">
        <v>36</v>
      </c>
      <c r="E63" t="s">
        <v>330</v>
      </c>
      <c r="F63" s="2">
        <v>46286.686712962961</v>
      </c>
      <c r="G63" t="s">
        <v>22</v>
      </c>
      <c r="H63" t="s">
        <v>6040</v>
      </c>
      <c r="I63" s="3">
        <v>360</v>
      </c>
      <c r="J63" t="s">
        <v>24</v>
      </c>
      <c r="K63" t="s">
        <v>25</v>
      </c>
      <c r="L63" s="3">
        <v>864</v>
      </c>
      <c r="M63" t="s">
        <v>39</v>
      </c>
      <c r="N63" s="2">
        <v>46286.73296296296</v>
      </c>
      <c r="O63" s="3">
        <v>360</v>
      </c>
      <c r="P63" t="s">
        <v>27</v>
      </c>
      <c r="Q63" s="3">
        <v>190</v>
      </c>
      <c r="R63" s="3" t="str">
        <f>IF(OR(G63="12R",G63="12L"),_xlfn.XLOOKUP(C63,DB!$A$2:$A$222,DB!$B$2:$B$222,""),IF(OR(G63="30L",G63="30R"),_xlfn.XLOOKUP(C63,DB!$A$2:$A$222,DB!$C$2:$C$222,""),""))</f>
        <v>UDGUV</v>
      </c>
      <c r="S63" s="3">
        <f t="shared" si="0"/>
        <v>16</v>
      </c>
      <c r="T63" s="3" t="str">
        <f>_xlfn.XLOOKUP(C63,DB!$A$2:$A$222,DB!$D$2:$D$222,"")</f>
        <v>Sector 2</v>
      </c>
    </row>
    <row r="64" spans="1:20" x14ac:dyDescent="0.2">
      <c r="A64" t="s">
        <v>245</v>
      </c>
      <c r="B64" t="s">
        <v>18</v>
      </c>
      <c r="C64" t="s">
        <v>154</v>
      </c>
      <c r="D64" t="s">
        <v>49</v>
      </c>
      <c r="E64" t="s">
        <v>2819</v>
      </c>
      <c r="F64" s="2">
        <v>46286.687604166669</v>
      </c>
      <c r="G64" t="s">
        <v>22</v>
      </c>
      <c r="H64" t="s">
        <v>6041</v>
      </c>
      <c r="I64" s="3">
        <v>350</v>
      </c>
      <c r="J64" t="s">
        <v>24</v>
      </c>
      <c r="K64" t="s">
        <v>25</v>
      </c>
      <c r="L64" s="3">
        <v>156</v>
      </c>
      <c r="M64" t="s">
        <v>2865</v>
      </c>
      <c r="N64" s="2">
        <v>46286.698159722226</v>
      </c>
      <c r="O64" s="3">
        <v>273</v>
      </c>
      <c r="P64" t="s">
        <v>27</v>
      </c>
      <c r="Q64" s="3">
        <v>190</v>
      </c>
      <c r="R64" s="3" t="str">
        <f>IF(OR(G64="12R",G64="12L"),_xlfn.XLOOKUP(C64,DB!$A$2:$A$222,DB!$B$2:$B$222,""),IF(OR(G64="30L",G64="30R"),_xlfn.XLOOKUP(C64,DB!$A$2:$A$222,DB!$C$2:$C$222,""),""))</f>
        <v>TAKUX</v>
      </c>
      <c r="S64" s="3">
        <f t="shared" si="0"/>
        <v>16</v>
      </c>
      <c r="T64" s="3" t="str">
        <f>_xlfn.XLOOKUP(C64,DB!$A$2:$A$222,DB!$D$2:$D$222,"")</f>
        <v>Sector 7</v>
      </c>
    </row>
    <row r="65" spans="1:20" x14ac:dyDescent="0.2">
      <c r="A65" t="s">
        <v>340</v>
      </c>
      <c r="B65" t="s">
        <v>18</v>
      </c>
      <c r="C65" t="s">
        <v>341</v>
      </c>
      <c r="D65" t="s">
        <v>155</v>
      </c>
      <c r="E65" t="s">
        <v>342</v>
      </c>
      <c r="F65" s="2">
        <v>46286.689201388886</v>
      </c>
      <c r="G65" t="s">
        <v>22</v>
      </c>
      <c r="H65" t="s">
        <v>6042</v>
      </c>
      <c r="I65" s="3">
        <v>360</v>
      </c>
      <c r="J65" t="s">
        <v>24</v>
      </c>
      <c r="K65" t="s">
        <v>25</v>
      </c>
      <c r="L65" s="3">
        <v>503</v>
      </c>
      <c r="M65" t="s">
        <v>6043</v>
      </c>
      <c r="N65" s="2">
        <v>46286.715636574074</v>
      </c>
      <c r="O65" s="3">
        <v>340</v>
      </c>
      <c r="P65" t="s">
        <v>27</v>
      </c>
      <c r="Q65" s="3">
        <v>40</v>
      </c>
      <c r="R65" s="3" t="str">
        <f>IF(OR(G65="12R",G65="12L"),_xlfn.XLOOKUP(C65,DB!$A$2:$A$222,DB!$B$2:$B$222,""),IF(OR(G65="30L",G65="30R"),_xlfn.XLOOKUP(C65,DB!$A$2:$A$222,DB!$C$2:$C$222,""),""))</f>
        <v>ENEBA</v>
      </c>
      <c r="S65" s="3">
        <f t="shared" si="0"/>
        <v>16</v>
      </c>
      <c r="T65" s="3" t="str">
        <f>_xlfn.XLOOKUP(C65,DB!$A$2:$A$222,DB!$D$2:$D$222,"")</f>
        <v>Sector 3</v>
      </c>
    </row>
    <row r="66" spans="1:20" x14ac:dyDescent="0.2">
      <c r="A66" t="s">
        <v>1073</v>
      </c>
      <c r="B66" t="s">
        <v>18</v>
      </c>
      <c r="C66" t="s">
        <v>467</v>
      </c>
      <c r="D66" t="s">
        <v>20</v>
      </c>
      <c r="E66" t="s">
        <v>3092</v>
      </c>
      <c r="F66" s="2">
        <v>46286.690439814818</v>
      </c>
      <c r="G66" t="s">
        <v>22</v>
      </c>
      <c r="H66" t="s">
        <v>6044</v>
      </c>
      <c r="I66" s="3">
        <v>360</v>
      </c>
      <c r="J66" t="s">
        <v>24</v>
      </c>
      <c r="K66" t="s">
        <v>25</v>
      </c>
      <c r="L66" s="3">
        <v>868</v>
      </c>
      <c r="M66" t="s">
        <v>267</v>
      </c>
      <c r="N66" s="2">
        <v>46286.736898148149</v>
      </c>
      <c r="O66" s="3">
        <v>360</v>
      </c>
      <c r="P66" t="s">
        <v>27</v>
      </c>
      <c r="Q66" s="3">
        <v>190</v>
      </c>
      <c r="R66" s="3" t="str">
        <f>IF(OR(G66="12R",G66="12L"),_xlfn.XLOOKUP(C66,DB!$A$2:$A$222,DB!$B$2:$B$222,""),IF(OR(G66="30L",G66="30R"),_xlfn.XLOOKUP(C66,DB!$A$2:$A$222,DB!$C$2:$C$222,""),""))</f>
        <v>UDGUV</v>
      </c>
      <c r="S66" s="3">
        <f t="shared" si="0"/>
        <v>16</v>
      </c>
      <c r="T66" s="3" t="str">
        <f>_xlfn.XLOOKUP(C66,DB!$A$2:$A$222,DB!$D$2:$D$222,"")</f>
        <v>Sector 2</v>
      </c>
    </row>
    <row r="67" spans="1:20" x14ac:dyDescent="0.2">
      <c r="A67" t="s">
        <v>241</v>
      </c>
      <c r="B67" t="s">
        <v>18</v>
      </c>
      <c r="C67" t="s">
        <v>242</v>
      </c>
      <c r="D67" t="s">
        <v>243</v>
      </c>
      <c r="F67" s="2">
        <v>46286.691724537035</v>
      </c>
      <c r="G67" t="s">
        <v>22</v>
      </c>
      <c r="H67" t="s">
        <v>244</v>
      </c>
      <c r="I67" s="3">
        <v>15</v>
      </c>
      <c r="J67" t="s">
        <v>196</v>
      </c>
      <c r="K67" t="s">
        <v>62</v>
      </c>
      <c r="L67" s="3">
        <v>58</v>
      </c>
      <c r="M67" t="s">
        <v>242</v>
      </c>
      <c r="N67" s="2">
        <v>46286.704571759263</v>
      </c>
      <c r="O67" s="3">
        <v>0</v>
      </c>
      <c r="P67" t="s">
        <v>192</v>
      </c>
      <c r="Q67" s="3">
        <v>15</v>
      </c>
      <c r="R67" s="3" t="str">
        <f>IF(OR(G67="12R",G67="12L"),_xlfn.XLOOKUP(C67,DB!$A$2:$A$222,DB!$B$2:$B$222,""),IF(OR(G67="30L",G67="30R"),_xlfn.XLOOKUP(C67,DB!$A$2:$A$222,DB!$C$2:$C$222,""),""))</f>
        <v>CZM</v>
      </c>
      <c r="S67" s="3">
        <f t="shared" ref="S67:S130" si="1">HOUR(F67)</f>
        <v>16</v>
      </c>
      <c r="T67" s="3" t="str">
        <f>_xlfn.XLOOKUP(C67,DB!$A$2:$A$222,DB!$D$2:$D$222,"")</f>
        <v>Sector 7</v>
      </c>
    </row>
    <row r="68" spans="1:20" x14ac:dyDescent="0.2">
      <c r="A68" t="s">
        <v>294</v>
      </c>
      <c r="B68" t="s">
        <v>18</v>
      </c>
      <c r="C68" t="s">
        <v>48</v>
      </c>
      <c r="D68" t="s">
        <v>30</v>
      </c>
      <c r="E68" t="s">
        <v>6045</v>
      </c>
      <c r="F68" s="2">
        <v>46286.698460648149</v>
      </c>
      <c r="G68" t="s">
        <v>22</v>
      </c>
      <c r="H68" t="s">
        <v>6046</v>
      </c>
      <c r="I68" s="3">
        <v>360</v>
      </c>
      <c r="J68" t="s">
        <v>24</v>
      </c>
      <c r="K68" t="s">
        <v>25</v>
      </c>
      <c r="L68" s="3">
        <v>858</v>
      </c>
      <c r="M68" t="s">
        <v>52</v>
      </c>
      <c r="N68" s="2">
        <v>46286.744629629633</v>
      </c>
      <c r="O68" s="3">
        <v>360</v>
      </c>
      <c r="P68" t="s">
        <v>27</v>
      </c>
      <c r="Q68" s="3">
        <v>190</v>
      </c>
      <c r="R68" s="3" t="str">
        <f>IF(OR(G68="12R",G68="12L"),_xlfn.XLOOKUP(C68,DB!$A$2:$A$222,DB!$B$2:$B$222,""),IF(OR(G68="30L",G68="30R"),_xlfn.XLOOKUP(C68,DB!$A$2:$A$222,DB!$C$2:$C$222,""),""))</f>
        <v>UDGUV</v>
      </c>
      <c r="S68" s="3">
        <f t="shared" si="1"/>
        <v>16</v>
      </c>
      <c r="T68" s="3" t="str">
        <f>_xlfn.XLOOKUP(C68,DB!$A$2:$A$222,DB!$D$2:$D$222,"")</f>
        <v>Sector 2</v>
      </c>
    </row>
    <row r="69" spans="1:20" x14ac:dyDescent="0.2">
      <c r="A69" t="s">
        <v>1471</v>
      </c>
      <c r="B69" t="s">
        <v>18</v>
      </c>
      <c r="C69" t="s">
        <v>154</v>
      </c>
      <c r="D69" t="s">
        <v>30</v>
      </c>
      <c r="E69" t="s">
        <v>6047</v>
      </c>
      <c r="F69" s="2">
        <v>46286.700821759259</v>
      </c>
      <c r="G69" t="s">
        <v>22</v>
      </c>
      <c r="H69" t="s">
        <v>6048</v>
      </c>
      <c r="I69" s="3">
        <v>370</v>
      </c>
      <c r="J69" t="s">
        <v>24</v>
      </c>
      <c r="K69" t="s">
        <v>25</v>
      </c>
      <c r="L69" s="3">
        <v>149</v>
      </c>
      <c r="M69" t="s">
        <v>158</v>
      </c>
      <c r="N69" s="2">
        <v>46286.710740740738</v>
      </c>
      <c r="O69" s="3">
        <v>229</v>
      </c>
      <c r="P69" t="s">
        <v>27</v>
      </c>
      <c r="Q69" s="3">
        <v>190</v>
      </c>
      <c r="R69" s="3" t="str">
        <f>IF(OR(G69="12R",G69="12L"),_xlfn.XLOOKUP(C69,DB!$A$2:$A$222,DB!$B$2:$B$222,""),IF(OR(G69="30L",G69="30R"),_xlfn.XLOOKUP(C69,DB!$A$2:$A$222,DB!$C$2:$C$222,""),""))</f>
        <v>TAKUX</v>
      </c>
      <c r="S69" s="3">
        <f t="shared" si="1"/>
        <v>16</v>
      </c>
      <c r="T69" s="3" t="str">
        <f>_xlfn.XLOOKUP(C69,DB!$A$2:$A$222,DB!$D$2:$D$222,"")</f>
        <v>Sector 7</v>
      </c>
    </row>
    <row r="70" spans="1:20" x14ac:dyDescent="0.2">
      <c r="A70" t="s">
        <v>291</v>
      </c>
      <c r="B70" t="s">
        <v>18</v>
      </c>
      <c r="C70" t="s">
        <v>204</v>
      </c>
      <c r="D70" t="s">
        <v>73</v>
      </c>
      <c r="E70" t="s">
        <v>292</v>
      </c>
      <c r="F70" s="2">
        <v>46286.702534722222</v>
      </c>
      <c r="G70" t="s">
        <v>22</v>
      </c>
      <c r="H70" t="s">
        <v>6049</v>
      </c>
      <c r="I70" s="3">
        <v>350</v>
      </c>
      <c r="J70" t="s">
        <v>24</v>
      </c>
      <c r="K70" t="s">
        <v>25</v>
      </c>
      <c r="L70" s="3">
        <v>360</v>
      </c>
      <c r="M70" t="s">
        <v>33</v>
      </c>
      <c r="N70" s="2">
        <v>46286.723749999997</v>
      </c>
      <c r="O70" s="3">
        <v>330</v>
      </c>
      <c r="P70" t="s">
        <v>27</v>
      </c>
      <c r="Q70" s="3">
        <v>40</v>
      </c>
      <c r="R70" s="3" t="str">
        <f>IF(OR(G70="12R",G70="12L"),_xlfn.XLOOKUP(C70,DB!$A$2:$A$222,DB!$B$2:$B$222,""),IF(OR(G70="30L",G70="30R"),_xlfn.XLOOKUP(C70,DB!$A$2:$A$222,DB!$C$2:$C$222,""),""))</f>
        <v>OMSUK</v>
      </c>
      <c r="S70" s="3">
        <f t="shared" si="1"/>
        <v>16</v>
      </c>
      <c r="T70" s="3" t="str">
        <f>_xlfn.XLOOKUP(C70,DB!$A$2:$A$222,DB!$D$2:$D$222,"")</f>
        <v>Sector 3</v>
      </c>
    </row>
    <row r="71" spans="1:20" x14ac:dyDescent="0.2">
      <c r="A71" t="s">
        <v>743</v>
      </c>
      <c r="B71" t="s">
        <v>18</v>
      </c>
      <c r="C71" t="s">
        <v>35</v>
      </c>
      <c r="D71" t="s">
        <v>73</v>
      </c>
      <c r="E71" t="s">
        <v>1538</v>
      </c>
      <c r="F71" s="2">
        <v>46286.704212962963</v>
      </c>
      <c r="G71" t="s">
        <v>22</v>
      </c>
      <c r="H71" t="s">
        <v>6050</v>
      </c>
      <c r="I71" s="3">
        <v>340</v>
      </c>
      <c r="J71" t="s">
        <v>24</v>
      </c>
      <c r="K71" t="s">
        <v>216</v>
      </c>
      <c r="L71" s="3">
        <v>878</v>
      </c>
      <c r="M71" t="s">
        <v>39</v>
      </c>
      <c r="N71" s="2">
        <v>46286.751122685186</v>
      </c>
      <c r="O71" s="3">
        <v>340</v>
      </c>
      <c r="P71" t="s">
        <v>27</v>
      </c>
      <c r="Q71" s="3">
        <v>190</v>
      </c>
      <c r="R71" s="3" t="str">
        <f>IF(OR(G71="12R",G71="12L"),_xlfn.XLOOKUP(C71,DB!$A$2:$A$222,DB!$B$2:$B$222,""),IF(OR(G71="30L",G71="30R"),_xlfn.XLOOKUP(C71,DB!$A$2:$A$222,DB!$C$2:$C$222,""),""))</f>
        <v>UDGUV</v>
      </c>
      <c r="S71" s="3">
        <f t="shared" si="1"/>
        <v>16</v>
      </c>
      <c r="T71" s="3" t="str">
        <f>_xlfn.XLOOKUP(C71,DB!$A$2:$A$222,DB!$D$2:$D$222,"")</f>
        <v>Sector 2</v>
      </c>
    </row>
    <row r="72" spans="1:20" x14ac:dyDescent="0.2">
      <c r="A72" t="s">
        <v>285</v>
      </c>
      <c r="B72" t="s">
        <v>18</v>
      </c>
      <c r="C72" t="s">
        <v>154</v>
      </c>
      <c r="D72" t="s">
        <v>174</v>
      </c>
      <c r="E72" t="s">
        <v>6051</v>
      </c>
      <c r="F72" s="2">
        <v>46286.707604166666</v>
      </c>
      <c r="G72" t="s">
        <v>22</v>
      </c>
      <c r="H72" t="s">
        <v>6052</v>
      </c>
      <c r="I72" s="3">
        <v>350</v>
      </c>
      <c r="J72" t="s">
        <v>24</v>
      </c>
      <c r="K72" t="s">
        <v>25</v>
      </c>
      <c r="L72" s="3">
        <v>160</v>
      </c>
      <c r="M72" t="s">
        <v>5642</v>
      </c>
      <c r="N72" s="2">
        <v>46286.718078703707</v>
      </c>
      <c r="O72" s="3">
        <v>290</v>
      </c>
      <c r="P72" t="s">
        <v>27</v>
      </c>
      <c r="Q72" s="3">
        <v>190</v>
      </c>
      <c r="R72" s="3" t="str">
        <f>IF(OR(G72="12R",G72="12L"),_xlfn.XLOOKUP(C72,DB!$A$2:$A$222,DB!$B$2:$B$222,""),IF(OR(G72="30L",G72="30R"),_xlfn.XLOOKUP(C72,DB!$A$2:$A$222,DB!$C$2:$C$222,""),""))</f>
        <v>TAKUX</v>
      </c>
      <c r="S72" s="3">
        <f t="shared" si="1"/>
        <v>16</v>
      </c>
      <c r="T72" s="3" t="str">
        <f>_xlfn.XLOOKUP(C72,DB!$A$2:$A$222,DB!$D$2:$D$222,"")</f>
        <v>Sector 7</v>
      </c>
    </row>
    <row r="73" spans="1:20" x14ac:dyDescent="0.2">
      <c r="A73" t="s">
        <v>288</v>
      </c>
      <c r="B73" t="s">
        <v>18</v>
      </c>
      <c r="C73" t="s">
        <v>289</v>
      </c>
      <c r="D73" t="s">
        <v>20</v>
      </c>
      <c r="E73" t="s">
        <v>2811</v>
      </c>
      <c r="F73" s="2">
        <v>46286.715532407405</v>
      </c>
      <c r="G73" t="s">
        <v>22</v>
      </c>
      <c r="H73" t="s">
        <v>6053</v>
      </c>
      <c r="I73" s="3">
        <v>360</v>
      </c>
      <c r="J73" t="s">
        <v>24</v>
      </c>
      <c r="K73" t="s">
        <v>25</v>
      </c>
      <c r="L73" s="3">
        <v>843</v>
      </c>
      <c r="M73" t="s">
        <v>289</v>
      </c>
      <c r="N73" s="2">
        <v>46286.76189814815</v>
      </c>
      <c r="O73" s="3">
        <v>15</v>
      </c>
      <c r="P73" t="s">
        <v>27</v>
      </c>
      <c r="Q73" s="3">
        <v>190</v>
      </c>
      <c r="R73" s="3" t="str">
        <f>IF(OR(G73="12R",G73="12L"),_xlfn.XLOOKUP(C73,DB!$A$2:$A$222,DB!$B$2:$B$222,""),IF(OR(G73="30L",G73="30R"),_xlfn.XLOOKUP(C73,DB!$A$2:$A$222,DB!$C$2:$C$222,""),""))</f>
        <v>UDGUV</v>
      </c>
      <c r="S73" s="3">
        <f t="shared" si="1"/>
        <v>17</v>
      </c>
      <c r="T73" s="3" t="str">
        <f>_xlfn.XLOOKUP(C73,DB!$A$2:$A$222,DB!$D$2:$D$222,"")</f>
        <v>Sector 2</v>
      </c>
    </row>
    <row r="74" spans="1:20" x14ac:dyDescent="0.2">
      <c r="A74" t="s">
        <v>761</v>
      </c>
      <c r="B74" t="s">
        <v>18</v>
      </c>
      <c r="C74" t="s">
        <v>77</v>
      </c>
      <c r="D74" t="s">
        <v>36</v>
      </c>
      <c r="E74" t="s">
        <v>1701</v>
      </c>
      <c r="F74" s="2">
        <v>46286.717152777775</v>
      </c>
      <c r="G74" t="s">
        <v>22</v>
      </c>
      <c r="H74" t="s">
        <v>6054</v>
      </c>
      <c r="I74" s="3">
        <v>380</v>
      </c>
      <c r="J74" t="s">
        <v>24</v>
      </c>
      <c r="K74" t="s">
        <v>25</v>
      </c>
      <c r="L74" s="3">
        <v>866</v>
      </c>
      <c r="M74" t="s">
        <v>101</v>
      </c>
      <c r="N74" s="2">
        <v>46286.764050925929</v>
      </c>
      <c r="O74" s="3">
        <v>380</v>
      </c>
      <c r="P74" t="s">
        <v>27</v>
      </c>
      <c r="Q74" s="3">
        <v>190</v>
      </c>
      <c r="R74" s="3" t="str">
        <f>IF(OR(G74="12R",G74="12L"),_xlfn.XLOOKUP(C74,DB!$A$2:$A$222,DB!$B$2:$B$222,""),IF(OR(G74="30L",G74="30R"),_xlfn.XLOOKUP(C74,DB!$A$2:$A$222,DB!$C$2:$C$222,""),""))</f>
        <v>UDGUV</v>
      </c>
      <c r="S74" s="3">
        <f t="shared" si="1"/>
        <v>17</v>
      </c>
      <c r="T74" s="3" t="str">
        <f>_xlfn.XLOOKUP(C74,DB!$A$2:$A$222,DB!$D$2:$D$222,"")</f>
        <v>Sector 2</v>
      </c>
    </row>
    <row r="75" spans="1:20" x14ac:dyDescent="0.2">
      <c r="A75" t="s">
        <v>304</v>
      </c>
      <c r="B75" t="s">
        <v>18</v>
      </c>
      <c r="C75" t="s">
        <v>305</v>
      </c>
      <c r="D75" t="s">
        <v>165</v>
      </c>
      <c r="E75" t="s">
        <v>6055</v>
      </c>
      <c r="F75" s="2">
        <v>46286.717951388891</v>
      </c>
      <c r="G75" t="s">
        <v>22</v>
      </c>
      <c r="H75" t="s">
        <v>6056</v>
      </c>
      <c r="I75" s="3">
        <v>320</v>
      </c>
      <c r="J75" t="s">
        <v>24</v>
      </c>
      <c r="K75" t="s">
        <v>25</v>
      </c>
      <c r="L75" s="3">
        <v>384</v>
      </c>
      <c r="M75" t="s">
        <v>444</v>
      </c>
      <c r="N75" s="2">
        <v>46286.739062499997</v>
      </c>
      <c r="O75" s="3">
        <v>340</v>
      </c>
      <c r="P75" t="s">
        <v>27</v>
      </c>
      <c r="Q75" s="3">
        <v>40</v>
      </c>
      <c r="R75" s="3" t="str">
        <f>IF(OR(G75="12R",G75="12L"),_xlfn.XLOOKUP(C75,DB!$A$2:$A$222,DB!$B$2:$B$222,""),IF(OR(G75="30L",G75="30R"),_xlfn.XLOOKUP(C75,DB!$A$2:$A$222,DB!$C$2:$C$222,""),""))</f>
        <v>ENEBA</v>
      </c>
      <c r="S75" s="3">
        <f t="shared" si="1"/>
        <v>17</v>
      </c>
      <c r="T75" s="3" t="str">
        <f>_xlfn.XLOOKUP(C75,DB!$A$2:$A$222,DB!$D$2:$D$222,"")</f>
        <v>Sector 3</v>
      </c>
    </row>
    <row r="76" spans="1:20" x14ac:dyDescent="0.2">
      <c r="A76" t="s">
        <v>301</v>
      </c>
      <c r="B76" t="s">
        <v>18</v>
      </c>
      <c r="C76" t="s">
        <v>173</v>
      </c>
      <c r="D76" t="s">
        <v>73</v>
      </c>
      <c r="E76" t="s">
        <v>1493</v>
      </c>
      <c r="F76" s="2">
        <v>46286.719097222223</v>
      </c>
      <c r="G76" t="s">
        <v>22</v>
      </c>
      <c r="H76" t="s">
        <v>6057</v>
      </c>
      <c r="I76" s="3">
        <v>340</v>
      </c>
      <c r="J76" t="s">
        <v>24</v>
      </c>
      <c r="K76" t="s">
        <v>25</v>
      </c>
      <c r="L76" s="3">
        <v>586</v>
      </c>
      <c r="M76" t="s">
        <v>177</v>
      </c>
      <c r="N76" s="2">
        <v>46286.751319444447</v>
      </c>
      <c r="O76" s="3">
        <v>340</v>
      </c>
      <c r="P76" t="s">
        <v>27</v>
      </c>
      <c r="Q76" s="3">
        <v>40</v>
      </c>
      <c r="R76" s="3" t="str">
        <f>IF(OR(G76="12R",G76="12L"),_xlfn.XLOOKUP(C76,DB!$A$2:$A$222,DB!$B$2:$B$222,""),IF(OR(G76="30L",G76="30R"),_xlfn.XLOOKUP(C76,DB!$A$2:$A$222,DB!$C$2:$C$222,""),""))</f>
        <v>ENEBA</v>
      </c>
      <c r="S76" s="3">
        <f t="shared" si="1"/>
        <v>17</v>
      </c>
      <c r="T76" s="3" t="str">
        <f>_xlfn.XLOOKUP(C76,DB!$A$2:$A$222,DB!$D$2:$D$222,"")</f>
        <v>Sector 3</v>
      </c>
    </row>
    <row r="77" spans="1:20" x14ac:dyDescent="0.2">
      <c r="A77" t="s">
        <v>297</v>
      </c>
      <c r="B77" t="s">
        <v>18</v>
      </c>
      <c r="C77" t="s">
        <v>298</v>
      </c>
      <c r="D77" t="s">
        <v>73</v>
      </c>
      <c r="E77" t="s">
        <v>5590</v>
      </c>
      <c r="F77" s="2">
        <v>46286.721064814818</v>
      </c>
      <c r="G77" t="s">
        <v>22</v>
      </c>
      <c r="H77" t="s">
        <v>6058</v>
      </c>
      <c r="I77" s="3">
        <v>330</v>
      </c>
      <c r="J77" t="s">
        <v>24</v>
      </c>
      <c r="K77" t="s">
        <v>25</v>
      </c>
      <c r="L77" s="3">
        <v>359</v>
      </c>
      <c r="M77" t="s">
        <v>33</v>
      </c>
      <c r="N77" s="2">
        <v>46286.741331018522</v>
      </c>
      <c r="O77" s="3">
        <v>330</v>
      </c>
      <c r="P77" t="s">
        <v>27</v>
      </c>
      <c r="Q77" s="3">
        <v>40</v>
      </c>
      <c r="R77" s="3" t="str">
        <f>IF(OR(G77="12R",G77="12L"),_xlfn.XLOOKUP(C77,DB!$A$2:$A$222,DB!$B$2:$B$222,""),IF(OR(G77="30L",G77="30R"),_xlfn.XLOOKUP(C77,DB!$A$2:$A$222,DB!$C$2:$C$222,""),""))</f>
        <v>OMSUK</v>
      </c>
      <c r="S77" s="3">
        <f t="shared" si="1"/>
        <v>17</v>
      </c>
      <c r="T77" s="3" t="str">
        <f>_xlfn.XLOOKUP(C77,DB!$A$2:$A$222,DB!$D$2:$D$222,"")</f>
        <v>Sector 3</v>
      </c>
    </row>
    <row r="78" spans="1:20" x14ac:dyDescent="0.2">
      <c r="A78" t="s">
        <v>6059</v>
      </c>
      <c r="B78" t="s">
        <v>18</v>
      </c>
      <c r="C78" t="s">
        <v>1581</v>
      </c>
      <c r="D78" t="s">
        <v>1307</v>
      </c>
      <c r="E78" t="s">
        <v>6059</v>
      </c>
      <c r="F78" s="2">
        <v>46286.725243055553</v>
      </c>
      <c r="G78" t="s">
        <v>22</v>
      </c>
      <c r="H78" t="s">
        <v>6060</v>
      </c>
      <c r="I78" s="3">
        <v>400</v>
      </c>
      <c r="J78" t="s">
        <v>24</v>
      </c>
      <c r="K78" t="s">
        <v>62</v>
      </c>
      <c r="L78" s="3">
        <v>847</v>
      </c>
      <c r="M78" t="s">
        <v>3598</v>
      </c>
      <c r="N78" s="2">
        <v>46286.77380787037</v>
      </c>
      <c r="O78" s="3">
        <v>400</v>
      </c>
      <c r="P78" t="s">
        <v>27</v>
      </c>
      <c r="Q78" s="3">
        <v>190</v>
      </c>
      <c r="R78" s="3" t="str">
        <f>IF(OR(G78="12R",G78="12L"),_xlfn.XLOOKUP(C78,DB!$A$2:$A$222,DB!$B$2:$B$222,""),IF(OR(G78="30L",G78="30R"),_xlfn.XLOOKUP(C78,DB!$A$2:$A$222,DB!$C$2:$C$222,""),""))</f>
        <v>ENEBA</v>
      </c>
      <c r="S78" s="3">
        <f t="shared" si="1"/>
        <v>17</v>
      </c>
      <c r="T78" s="3" t="str">
        <f>_xlfn.XLOOKUP(C78,DB!$A$2:$A$222,DB!$D$2:$D$222,"")</f>
        <v>Sector 3</v>
      </c>
    </row>
    <row r="79" spans="1:20" x14ac:dyDescent="0.2">
      <c r="A79" t="s">
        <v>313</v>
      </c>
      <c r="B79" t="s">
        <v>18</v>
      </c>
      <c r="C79" t="s">
        <v>314</v>
      </c>
      <c r="D79" t="s">
        <v>73</v>
      </c>
      <c r="E79" t="s">
        <v>4324</v>
      </c>
      <c r="F79" s="2">
        <v>46286.731319444443</v>
      </c>
      <c r="G79" t="s">
        <v>22</v>
      </c>
      <c r="H79" t="s">
        <v>6061</v>
      </c>
      <c r="I79" s="3">
        <v>350</v>
      </c>
      <c r="J79" t="s">
        <v>24</v>
      </c>
      <c r="K79" t="s">
        <v>25</v>
      </c>
      <c r="L79" s="3">
        <v>360</v>
      </c>
      <c r="M79" t="s">
        <v>33</v>
      </c>
      <c r="N79" s="2">
        <v>46286.75199074074</v>
      </c>
      <c r="O79" s="3">
        <v>345</v>
      </c>
      <c r="P79" t="s">
        <v>27</v>
      </c>
      <c r="Q79" s="3">
        <v>40</v>
      </c>
      <c r="R79" s="3" t="str">
        <f>IF(OR(G79="12R",G79="12L"),_xlfn.XLOOKUP(C79,DB!$A$2:$A$222,DB!$B$2:$B$222,""),IF(OR(G79="30L",G79="30R"),_xlfn.XLOOKUP(C79,DB!$A$2:$A$222,DB!$C$2:$C$222,""),""))</f>
        <v>ENEBA</v>
      </c>
      <c r="S79" s="3">
        <f t="shared" si="1"/>
        <v>17</v>
      </c>
      <c r="T79" s="3" t="str">
        <f>_xlfn.XLOOKUP(C79,DB!$A$2:$A$222,DB!$D$2:$D$222,"")</f>
        <v>Sector 3</v>
      </c>
    </row>
    <row r="80" spans="1:20" x14ac:dyDescent="0.2">
      <c r="A80" t="s">
        <v>332</v>
      </c>
      <c r="B80" t="s">
        <v>18</v>
      </c>
      <c r="C80" t="s">
        <v>333</v>
      </c>
      <c r="D80" t="s">
        <v>65</v>
      </c>
      <c r="E80" t="s">
        <v>2731</v>
      </c>
      <c r="F80" s="2">
        <v>46286.732800925929</v>
      </c>
      <c r="G80" t="s">
        <v>22</v>
      </c>
      <c r="H80" t="s">
        <v>6062</v>
      </c>
      <c r="I80" s="3">
        <v>370</v>
      </c>
      <c r="J80" t="s">
        <v>24</v>
      </c>
      <c r="K80" t="s">
        <v>25</v>
      </c>
      <c r="L80" s="3">
        <v>156</v>
      </c>
      <c r="M80" t="s">
        <v>4986</v>
      </c>
      <c r="N80" s="2">
        <v>46286.743310185186</v>
      </c>
      <c r="O80" s="3">
        <v>288</v>
      </c>
      <c r="P80" t="s">
        <v>27</v>
      </c>
      <c r="Q80" s="3">
        <v>190</v>
      </c>
      <c r="R80" s="3" t="str">
        <f>IF(OR(G80="12R",G80="12L"),_xlfn.XLOOKUP(C80,DB!$A$2:$A$222,DB!$B$2:$B$222,""),IF(OR(G80="30L",G80="30R"),_xlfn.XLOOKUP(C80,DB!$A$2:$A$222,DB!$C$2:$C$222,""),""))</f>
        <v>TAKUX</v>
      </c>
      <c r="S80" s="3">
        <f t="shared" si="1"/>
        <v>17</v>
      </c>
      <c r="T80" s="3" t="str">
        <f>_xlfn.XLOOKUP(C80,DB!$A$2:$A$222,DB!$D$2:$D$222,"")</f>
        <v>Sector 7</v>
      </c>
    </row>
    <row r="81" spans="1:20" x14ac:dyDescent="0.2">
      <c r="A81" t="s">
        <v>428</v>
      </c>
      <c r="B81" t="s">
        <v>18</v>
      </c>
      <c r="C81" t="s">
        <v>182</v>
      </c>
      <c r="D81" t="s">
        <v>73</v>
      </c>
      <c r="E81" t="s">
        <v>5843</v>
      </c>
      <c r="F81" s="2">
        <v>46286.737986111111</v>
      </c>
      <c r="G81" t="s">
        <v>22</v>
      </c>
      <c r="H81" t="s">
        <v>6063</v>
      </c>
      <c r="I81" s="3">
        <v>350</v>
      </c>
      <c r="J81" t="s">
        <v>24</v>
      </c>
      <c r="K81" t="s">
        <v>25</v>
      </c>
      <c r="L81" s="3">
        <v>373</v>
      </c>
      <c r="M81" t="s">
        <v>1990</v>
      </c>
      <c r="N81" s="2">
        <v>46286.758622685185</v>
      </c>
      <c r="O81" s="3">
        <v>330</v>
      </c>
      <c r="P81" t="s">
        <v>27</v>
      </c>
      <c r="Q81" s="3">
        <v>40</v>
      </c>
      <c r="R81" s="3" t="str">
        <f>IF(OR(G81="12R",G81="12L"),_xlfn.XLOOKUP(C81,DB!$A$2:$A$222,DB!$B$2:$B$222,""),IF(OR(G81="30L",G81="30R"),_xlfn.XLOOKUP(C81,DB!$A$2:$A$222,DB!$C$2:$C$222,""),""))</f>
        <v>ENEBA</v>
      </c>
      <c r="S81" s="3">
        <f t="shared" si="1"/>
        <v>17</v>
      </c>
      <c r="T81" s="3" t="str">
        <f>_xlfn.XLOOKUP(C81,DB!$A$2:$A$222,DB!$D$2:$D$222,"")</f>
        <v>Sector 3</v>
      </c>
    </row>
    <row r="82" spans="1:20" x14ac:dyDescent="0.2">
      <c r="A82" t="s">
        <v>355</v>
      </c>
      <c r="B82" t="s">
        <v>18</v>
      </c>
      <c r="C82" t="s">
        <v>35</v>
      </c>
      <c r="D82" t="s">
        <v>73</v>
      </c>
      <c r="E82" t="s">
        <v>2484</v>
      </c>
      <c r="F82" s="2">
        <v>46286.742893518516</v>
      </c>
      <c r="G82" t="s">
        <v>22</v>
      </c>
      <c r="H82" t="s">
        <v>6064</v>
      </c>
      <c r="I82" s="3">
        <v>340</v>
      </c>
      <c r="J82" t="s">
        <v>24</v>
      </c>
      <c r="K82" t="s">
        <v>25</v>
      </c>
      <c r="L82" s="3">
        <v>858</v>
      </c>
      <c r="M82" t="s">
        <v>39</v>
      </c>
      <c r="N82" s="2">
        <v>46286.78837962963</v>
      </c>
      <c r="O82" s="3">
        <v>340</v>
      </c>
      <c r="P82" t="s">
        <v>27</v>
      </c>
      <c r="Q82" s="3">
        <v>190</v>
      </c>
      <c r="R82" s="3" t="str">
        <f>IF(OR(G82="12R",G82="12L"),_xlfn.XLOOKUP(C82,DB!$A$2:$A$222,DB!$B$2:$B$222,""),IF(OR(G82="30L",G82="30R"),_xlfn.XLOOKUP(C82,DB!$A$2:$A$222,DB!$C$2:$C$222,""),""))</f>
        <v>UDGUV</v>
      </c>
      <c r="S82" s="3">
        <f t="shared" si="1"/>
        <v>17</v>
      </c>
      <c r="T82" s="3" t="str">
        <f>_xlfn.XLOOKUP(C82,DB!$A$2:$A$222,DB!$D$2:$D$222,"")</f>
        <v>Sector 2</v>
      </c>
    </row>
    <row r="83" spans="1:20" x14ac:dyDescent="0.2">
      <c r="A83" t="s">
        <v>370</v>
      </c>
      <c r="B83" t="s">
        <v>18</v>
      </c>
      <c r="C83" t="s">
        <v>48</v>
      </c>
      <c r="D83" t="s">
        <v>49</v>
      </c>
      <c r="E83" t="s">
        <v>1318</v>
      </c>
      <c r="F83" s="2">
        <v>46286.74628472222</v>
      </c>
      <c r="G83" t="s">
        <v>22</v>
      </c>
      <c r="H83" t="s">
        <v>6065</v>
      </c>
      <c r="I83" s="3">
        <v>360</v>
      </c>
      <c r="J83" t="s">
        <v>24</v>
      </c>
      <c r="K83" t="s">
        <v>25</v>
      </c>
      <c r="L83" s="3">
        <v>859</v>
      </c>
      <c r="M83" t="s">
        <v>52</v>
      </c>
      <c r="N83" s="2">
        <v>46286.792430555557</v>
      </c>
      <c r="O83" s="3">
        <v>360</v>
      </c>
      <c r="P83" t="s">
        <v>27</v>
      </c>
      <c r="Q83" s="3">
        <v>190</v>
      </c>
      <c r="R83" s="3" t="str">
        <f>IF(OR(G83="12R",G83="12L"),_xlfn.XLOOKUP(C83,DB!$A$2:$A$222,DB!$B$2:$B$222,""),IF(OR(G83="30L",G83="30R"),_xlfn.XLOOKUP(C83,DB!$A$2:$A$222,DB!$C$2:$C$222,""),""))</f>
        <v>UDGUV</v>
      </c>
      <c r="S83" s="3">
        <f t="shared" si="1"/>
        <v>17</v>
      </c>
      <c r="T83" s="3" t="str">
        <f>_xlfn.XLOOKUP(C83,DB!$A$2:$A$222,DB!$D$2:$D$222,"")</f>
        <v>Sector 2</v>
      </c>
    </row>
    <row r="84" spans="1:20" x14ac:dyDescent="0.2">
      <c r="A84" t="s">
        <v>1078</v>
      </c>
      <c r="B84" t="s">
        <v>18</v>
      </c>
      <c r="C84" t="s">
        <v>396</v>
      </c>
      <c r="D84" t="s">
        <v>174</v>
      </c>
      <c r="E84" t="s">
        <v>6066</v>
      </c>
      <c r="F84" s="2">
        <v>46286.747384259259</v>
      </c>
      <c r="G84" t="s">
        <v>22</v>
      </c>
      <c r="H84" t="s">
        <v>6067</v>
      </c>
      <c r="I84" s="3">
        <v>360</v>
      </c>
      <c r="J84" t="s">
        <v>24</v>
      </c>
      <c r="K84" t="s">
        <v>25</v>
      </c>
      <c r="L84" s="3">
        <v>544</v>
      </c>
      <c r="M84" t="s">
        <v>177</v>
      </c>
      <c r="N84" s="2">
        <v>46286.775312500002</v>
      </c>
      <c r="O84" s="3">
        <v>360</v>
      </c>
      <c r="P84" t="s">
        <v>27</v>
      </c>
      <c r="Q84" s="3">
        <v>40</v>
      </c>
      <c r="R84" s="3" t="str">
        <f>IF(OR(G84="12R",G84="12L"),_xlfn.XLOOKUP(C84,DB!$A$2:$A$222,DB!$B$2:$B$222,""),IF(OR(G84="30L",G84="30R"),_xlfn.XLOOKUP(C84,DB!$A$2:$A$222,DB!$C$2:$C$222,""),""))</f>
        <v>UDGUV</v>
      </c>
      <c r="S84" s="3">
        <f t="shared" si="1"/>
        <v>17</v>
      </c>
      <c r="T84" s="3" t="str">
        <f>_xlfn.XLOOKUP(C84,DB!$A$2:$A$222,DB!$D$2:$D$222,"")</f>
        <v>Sector 2</v>
      </c>
    </row>
    <row r="85" spans="1:20" x14ac:dyDescent="0.2">
      <c r="A85" t="s">
        <v>377</v>
      </c>
      <c r="B85" t="s">
        <v>18</v>
      </c>
      <c r="C85" t="s">
        <v>29</v>
      </c>
      <c r="D85" t="s">
        <v>378</v>
      </c>
      <c r="E85" t="s">
        <v>2068</v>
      </c>
      <c r="F85" s="2">
        <v>46286.74863425926</v>
      </c>
      <c r="G85" t="s">
        <v>22</v>
      </c>
      <c r="H85" t="s">
        <v>6068</v>
      </c>
      <c r="I85" s="3">
        <v>350</v>
      </c>
      <c r="J85" t="s">
        <v>24</v>
      </c>
      <c r="K85" t="s">
        <v>25</v>
      </c>
      <c r="L85" s="3">
        <v>360</v>
      </c>
      <c r="M85" t="s">
        <v>33</v>
      </c>
      <c r="N85" s="2">
        <v>46286.768796296295</v>
      </c>
      <c r="O85" s="3">
        <v>350</v>
      </c>
      <c r="P85" t="s">
        <v>27</v>
      </c>
      <c r="Q85" s="3">
        <v>40</v>
      </c>
      <c r="R85" s="3" t="str">
        <f>IF(OR(G85="12R",G85="12L"),_xlfn.XLOOKUP(C85,DB!$A$2:$A$222,DB!$B$2:$B$222,""),IF(OR(G85="30L",G85="30R"),_xlfn.XLOOKUP(C85,DB!$A$2:$A$222,DB!$C$2:$C$222,""),""))</f>
        <v>OMSUK</v>
      </c>
      <c r="S85" s="3">
        <f t="shared" si="1"/>
        <v>17</v>
      </c>
      <c r="T85" s="3" t="str">
        <f>_xlfn.XLOOKUP(C85,DB!$A$2:$A$222,DB!$D$2:$D$222,"")</f>
        <v>Sector 3</v>
      </c>
    </row>
    <row r="86" spans="1:20" x14ac:dyDescent="0.2">
      <c r="A86" t="s">
        <v>329</v>
      </c>
      <c r="B86" t="s">
        <v>18</v>
      </c>
      <c r="C86" t="s">
        <v>35</v>
      </c>
      <c r="D86" t="s">
        <v>73</v>
      </c>
      <c r="E86" t="s">
        <v>161</v>
      </c>
      <c r="F86" s="2">
        <v>46286.749675925923</v>
      </c>
      <c r="G86" t="s">
        <v>22</v>
      </c>
      <c r="H86" t="s">
        <v>6069</v>
      </c>
      <c r="I86" s="3">
        <v>340</v>
      </c>
      <c r="J86" t="s">
        <v>24</v>
      </c>
      <c r="K86" t="s">
        <v>25</v>
      </c>
      <c r="L86" s="3">
        <v>870</v>
      </c>
      <c r="M86" t="s">
        <v>6070</v>
      </c>
      <c r="N86" s="2">
        <v>46286.796134259261</v>
      </c>
      <c r="O86" s="3">
        <v>340</v>
      </c>
      <c r="P86" t="s">
        <v>27</v>
      </c>
      <c r="Q86" s="3">
        <v>190</v>
      </c>
      <c r="R86" s="3" t="str">
        <f>IF(OR(G86="12R",G86="12L"),_xlfn.XLOOKUP(C86,DB!$A$2:$A$222,DB!$B$2:$B$222,""),IF(OR(G86="30L",G86="30R"),_xlfn.XLOOKUP(C86,DB!$A$2:$A$222,DB!$C$2:$C$222,""),""))</f>
        <v>UDGUV</v>
      </c>
      <c r="S86" s="3">
        <f t="shared" si="1"/>
        <v>17</v>
      </c>
      <c r="T86" s="3" t="str">
        <f>_xlfn.XLOOKUP(C86,DB!$A$2:$A$222,DB!$D$2:$D$222,"")</f>
        <v>Sector 2</v>
      </c>
    </row>
    <row r="87" spans="1:20" x14ac:dyDescent="0.2">
      <c r="A87" t="s">
        <v>4885</v>
      </c>
      <c r="B87" t="s">
        <v>18</v>
      </c>
      <c r="C87" t="s">
        <v>341</v>
      </c>
      <c r="D87" t="s">
        <v>2699</v>
      </c>
      <c r="F87" s="2">
        <v>46286.750740740739</v>
      </c>
      <c r="G87" t="s">
        <v>22</v>
      </c>
      <c r="H87" t="s">
        <v>6071</v>
      </c>
      <c r="I87" s="3">
        <v>430</v>
      </c>
      <c r="J87" t="s">
        <v>24</v>
      </c>
      <c r="K87" t="s">
        <v>62</v>
      </c>
      <c r="L87" s="3">
        <v>544</v>
      </c>
      <c r="M87" t="s">
        <v>177</v>
      </c>
      <c r="N87" s="2">
        <v>46286.782476851855</v>
      </c>
      <c r="O87" s="3">
        <v>430</v>
      </c>
      <c r="P87" t="s">
        <v>27</v>
      </c>
      <c r="Q87" s="3">
        <v>40</v>
      </c>
      <c r="R87" s="3" t="str">
        <f>IF(OR(G87="12R",G87="12L"),_xlfn.XLOOKUP(C87,DB!$A$2:$A$222,DB!$B$2:$B$222,""),IF(OR(G87="30L",G87="30R"),_xlfn.XLOOKUP(C87,DB!$A$2:$A$222,DB!$C$2:$C$222,""),""))</f>
        <v>ENEBA</v>
      </c>
      <c r="S87" s="3">
        <f t="shared" si="1"/>
        <v>18</v>
      </c>
      <c r="T87" s="3" t="str">
        <f>_xlfn.XLOOKUP(C87,DB!$A$2:$A$222,DB!$D$2:$D$222,"")</f>
        <v>Sector 3</v>
      </c>
    </row>
    <row r="88" spans="1:20" x14ac:dyDescent="0.2">
      <c r="A88" t="s">
        <v>349</v>
      </c>
      <c r="B88" t="s">
        <v>18</v>
      </c>
      <c r="C88" t="s">
        <v>19</v>
      </c>
      <c r="D88" t="s">
        <v>20</v>
      </c>
      <c r="E88" t="s">
        <v>1186</v>
      </c>
      <c r="F88" s="2">
        <v>46286.752199074072</v>
      </c>
      <c r="G88" t="s">
        <v>22</v>
      </c>
      <c r="H88" t="s">
        <v>6072</v>
      </c>
      <c r="I88" s="3">
        <v>340</v>
      </c>
      <c r="J88" t="s">
        <v>24</v>
      </c>
      <c r="K88" t="s">
        <v>25</v>
      </c>
      <c r="L88" s="3">
        <v>868</v>
      </c>
      <c r="M88" t="s">
        <v>267</v>
      </c>
      <c r="N88" s="2">
        <v>46286.799270833333</v>
      </c>
      <c r="O88" s="3">
        <v>340</v>
      </c>
      <c r="P88" t="s">
        <v>27</v>
      </c>
      <c r="Q88" s="3">
        <v>190</v>
      </c>
      <c r="R88" s="3" t="str">
        <f>IF(OR(G88="12R",G88="12L"),_xlfn.XLOOKUP(C88,DB!$A$2:$A$222,DB!$B$2:$B$222,""),IF(OR(G88="30L",G88="30R"),_xlfn.XLOOKUP(C88,DB!$A$2:$A$222,DB!$C$2:$C$222,""),""))</f>
        <v>UDGUV</v>
      </c>
      <c r="S88" s="3">
        <f t="shared" si="1"/>
        <v>18</v>
      </c>
      <c r="T88" s="3" t="str">
        <f>_xlfn.XLOOKUP(C88,DB!$A$2:$A$222,DB!$D$2:$D$222,"")</f>
        <v>Sector 2</v>
      </c>
    </row>
    <row r="89" spans="1:20" x14ac:dyDescent="0.2">
      <c r="A89" t="s">
        <v>373</v>
      </c>
      <c r="B89" t="s">
        <v>18</v>
      </c>
      <c r="C89" t="s">
        <v>374</v>
      </c>
      <c r="D89" t="s">
        <v>155</v>
      </c>
      <c r="E89" t="s">
        <v>6073</v>
      </c>
      <c r="F89" s="2">
        <v>46286.752997685187</v>
      </c>
      <c r="G89" t="s">
        <v>22</v>
      </c>
      <c r="H89" t="s">
        <v>6074</v>
      </c>
      <c r="I89" s="3">
        <v>390</v>
      </c>
      <c r="J89" t="s">
        <v>24</v>
      </c>
      <c r="K89" t="s">
        <v>25</v>
      </c>
      <c r="L89" s="3">
        <v>131</v>
      </c>
      <c r="M89" t="s">
        <v>4932</v>
      </c>
      <c r="N89" s="2">
        <v>46286.76185185185</v>
      </c>
      <c r="O89" s="3">
        <v>254</v>
      </c>
      <c r="P89" t="s">
        <v>27</v>
      </c>
      <c r="Q89" s="3">
        <v>190</v>
      </c>
      <c r="R89" s="3" t="str">
        <f>IF(OR(G89="12R",G89="12L"),_xlfn.XLOOKUP(C89,DB!$A$2:$A$222,DB!$B$2:$B$222,""),IF(OR(G89="30L",G89="30R"),_xlfn.XLOOKUP(C89,DB!$A$2:$A$222,DB!$C$2:$C$222,""),""))</f>
        <v>OMSUK</v>
      </c>
      <c r="S89" s="3">
        <f t="shared" si="1"/>
        <v>18</v>
      </c>
      <c r="T89" s="3" t="str">
        <f>_xlfn.XLOOKUP(C89,DB!$A$2:$A$222,DB!$D$2:$D$222,"")</f>
        <v>Sector 3</v>
      </c>
    </row>
    <row r="90" spans="1:20" x14ac:dyDescent="0.2">
      <c r="A90" t="s">
        <v>1122</v>
      </c>
      <c r="B90" t="s">
        <v>18</v>
      </c>
      <c r="C90" t="s">
        <v>1123</v>
      </c>
      <c r="D90" t="s">
        <v>36</v>
      </c>
      <c r="E90" t="s">
        <v>1744</v>
      </c>
      <c r="F90" s="2">
        <v>46286.753900462965</v>
      </c>
      <c r="G90" t="s">
        <v>22</v>
      </c>
      <c r="H90" t="s">
        <v>6075</v>
      </c>
      <c r="I90" s="3">
        <v>360</v>
      </c>
      <c r="J90" t="s">
        <v>24</v>
      </c>
      <c r="K90" t="s">
        <v>25</v>
      </c>
      <c r="L90" s="3">
        <v>995</v>
      </c>
      <c r="M90" t="s">
        <v>1126</v>
      </c>
      <c r="N90" s="2">
        <v>46286.807800925926</v>
      </c>
      <c r="O90" s="3">
        <v>229</v>
      </c>
      <c r="P90" t="s">
        <v>27</v>
      </c>
      <c r="Q90" s="3">
        <v>190</v>
      </c>
      <c r="R90" s="3" t="str">
        <f>IF(OR(G90="12R",G90="12L"),_xlfn.XLOOKUP(C90,DB!$A$2:$A$222,DB!$B$2:$B$222,""),IF(OR(G90="30L",G90="30R"),_xlfn.XLOOKUP(C90,DB!$A$2:$A$222,DB!$C$2:$C$222,""),""))</f>
        <v>UDGUV</v>
      </c>
      <c r="S90" s="3">
        <f t="shared" si="1"/>
        <v>18</v>
      </c>
      <c r="T90" s="3" t="str">
        <f>_xlfn.XLOOKUP(C90,DB!$A$2:$A$222,DB!$D$2:$D$222,"")</f>
        <v>Sector 2</v>
      </c>
    </row>
    <row r="91" spans="1:20" x14ac:dyDescent="0.2">
      <c r="A91" t="s">
        <v>357</v>
      </c>
      <c r="B91" t="s">
        <v>18</v>
      </c>
      <c r="C91" t="s">
        <v>249</v>
      </c>
      <c r="D91" t="s">
        <v>20</v>
      </c>
      <c r="E91" t="s">
        <v>3097</v>
      </c>
      <c r="F91" s="2">
        <v>46286.754571759258</v>
      </c>
      <c r="G91" t="s">
        <v>22</v>
      </c>
      <c r="H91" t="s">
        <v>6076</v>
      </c>
      <c r="I91" s="3">
        <v>350</v>
      </c>
      <c r="J91" t="s">
        <v>24</v>
      </c>
      <c r="K91" t="s">
        <v>25</v>
      </c>
      <c r="L91" s="3">
        <v>361</v>
      </c>
      <c r="M91" t="s">
        <v>33</v>
      </c>
      <c r="N91" s="2">
        <v>46286.774930555555</v>
      </c>
      <c r="O91" s="3">
        <v>330</v>
      </c>
      <c r="P91" t="s">
        <v>27</v>
      </c>
      <c r="Q91" s="3">
        <v>40</v>
      </c>
      <c r="R91" s="3" t="str">
        <f>IF(OR(G91="12R",G91="12L"),_xlfn.XLOOKUP(C91,DB!$A$2:$A$222,DB!$B$2:$B$222,""),IF(OR(G91="30L",G91="30R"),_xlfn.XLOOKUP(C91,DB!$A$2:$A$222,DB!$C$2:$C$222,""),""))</f>
        <v>OMSUK</v>
      </c>
      <c r="S91" s="3">
        <f t="shared" si="1"/>
        <v>18</v>
      </c>
      <c r="T91" s="3" t="str">
        <f>_xlfn.XLOOKUP(C91,DB!$A$2:$A$222,DB!$D$2:$D$222,"")</f>
        <v>Sector 3</v>
      </c>
    </row>
    <row r="92" spans="1:20" x14ac:dyDescent="0.2">
      <c r="A92" t="s">
        <v>360</v>
      </c>
      <c r="B92" t="s">
        <v>18</v>
      </c>
      <c r="C92" t="s">
        <v>361</v>
      </c>
      <c r="D92" t="s">
        <v>49</v>
      </c>
      <c r="E92" t="s">
        <v>4650</v>
      </c>
      <c r="F92" s="2">
        <v>46286.755312499998</v>
      </c>
      <c r="G92" t="s">
        <v>22</v>
      </c>
      <c r="H92" t="s">
        <v>6077</v>
      </c>
      <c r="I92" s="3">
        <v>320</v>
      </c>
      <c r="J92" t="s">
        <v>24</v>
      </c>
      <c r="K92" t="s">
        <v>25</v>
      </c>
      <c r="L92" s="3">
        <v>863</v>
      </c>
      <c r="M92" t="s">
        <v>6078</v>
      </c>
      <c r="N92" s="2">
        <v>46286.799305555556</v>
      </c>
      <c r="O92" s="3">
        <v>320</v>
      </c>
      <c r="P92" t="s">
        <v>27</v>
      </c>
      <c r="Q92" s="3">
        <v>190</v>
      </c>
      <c r="R92" s="3" t="str">
        <f>IF(OR(G92="12R",G92="12L"),_xlfn.XLOOKUP(C92,DB!$A$2:$A$222,DB!$B$2:$B$222,""),IF(OR(G92="30L",G92="30R"),_xlfn.XLOOKUP(C92,DB!$A$2:$A$222,DB!$C$2:$C$222,""),""))</f>
        <v>UDGUV</v>
      </c>
      <c r="S92" s="3">
        <f t="shared" si="1"/>
        <v>18</v>
      </c>
      <c r="T92" s="3" t="str">
        <f>_xlfn.XLOOKUP(C92,DB!$A$2:$A$222,DB!$D$2:$D$222,"")</f>
        <v>Sector 2</v>
      </c>
    </row>
    <row r="93" spans="1:20" x14ac:dyDescent="0.2">
      <c r="A93" t="s">
        <v>1147</v>
      </c>
      <c r="B93" t="s">
        <v>18</v>
      </c>
      <c r="C93" t="s">
        <v>463</v>
      </c>
      <c r="D93" t="s">
        <v>155</v>
      </c>
      <c r="E93" t="s">
        <v>6079</v>
      </c>
      <c r="F93" s="2">
        <v>46286.756076388891</v>
      </c>
      <c r="G93" t="s">
        <v>22</v>
      </c>
      <c r="H93" t="s">
        <v>6080</v>
      </c>
      <c r="I93" s="3">
        <v>350</v>
      </c>
      <c r="J93" t="s">
        <v>24</v>
      </c>
      <c r="K93" t="s">
        <v>25</v>
      </c>
      <c r="L93" s="3">
        <v>137</v>
      </c>
      <c r="M93" t="s">
        <v>3306</v>
      </c>
      <c r="N93" s="2">
        <v>46286.764953703707</v>
      </c>
      <c r="O93" s="3">
        <v>280</v>
      </c>
      <c r="P93" t="s">
        <v>27</v>
      </c>
      <c r="Q93" s="3">
        <v>190</v>
      </c>
      <c r="R93" s="3" t="str">
        <f>IF(OR(G93="12R",G93="12L"),_xlfn.XLOOKUP(C93,DB!$A$2:$A$222,DB!$B$2:$B$222,""),IF(OR(G93="30L",G93="30R"),_xlfn.XLOOKUP(C93,DB!$A$2:$A$222,DB!$C$2:$C$222,""),""))</f>
        <v>OMSUK</v>
      </c>
      <c r="S93" s="3">
        <f t="shared" si="1"/>
        <v>18</v>
      </c>
      <c r="T93" s="3" t="str">
        <f>_xlfn.XLOOKUP(C93,DB!$A$2:$A$222,DB!$D$2:$D$222,"")</f>
        <v>Sector 3</v>
      </c>
    </row>
    <row r="94" spans="1:20" x14ac:dyDescent="0.2">
      <c r="A94" t="s">
        <v>336</v>
      </c>
      <c r="B94" t="s">
        <v>18</v>
      </c>
      <c r="C94" t="s">
        <v>337</v>
      </c>
      <c r="D94" t="s">
        <v>65</v>
      </c>
      <c r="E94" t="s">
        <v>716</v>
      </c>
      <c r="F94" s="2">
        <v>46286.756805555553</v>
      </c>
      <c r="G94" t="s">
        <v>22</v>
      </c>
      <c r="H94" t="s">
        <v>6081</v>
      </c>
      <c r="I94" s="3">
        <v>380</v>
      </c>
      <c r="J94" t="s">
        <v>24</v>
      </c>
      <c r="K94" t="s">
        <v>25</v>
      </c>
      <c r="L94" s="3">
        <v>858</v>
      </c>
      <c r="M94" t="s">
        <v>52</v>
      </c>
      <c r="N94" s="2">
        <v>46286.802604166667</v>
      </c>
      <c r="O94" s="3">
        <v>380</v>
      </c>
      <c r="P94" t="s">
        <v>27</v>
      </c>
      <c r="Q94" s="3">
        <v>190</v>
      </c>
      <c r="R94" s="3" t="str">
        <f>IF(OR(G94="12R",G94="12L"),_xlfn.XLOOKUP(C94,DB!$A$2:$A$222,DB!$B$2:$B$222,""),IF(OR(G94="30L",G94="30R"),_xlfn.XLOOKUP(C94,DB!$A$2:$A$222,DB!$C$2:$C$222,""),""))</f>
        <v>UDGUV</v>
      </c>
      <c r="S94" s="3">
        <f t="shared" si="1"/>
        <v>18</v>
      </c>
      <c r="T94" s="3" t="str">
        <f>_xlfn.XLOOKUP(C94,DB!$A$2:$A$222,DB!$D$2:$D$222,"")</f>
        <v>Sector 2</v>
      </c>
    </row>
    <row r="95" spans="1:20" x14ac:dyDescent="0.2">
      <c r="A95" t="s">
        <v>1141</v>
      </c>
      <c r="B95" t="s">
        <v>18</v>
      </c>
      <c r="C95" t="s">
        <v>1142</v>
      </c>
      <c r="D95" t="s">
        <v>155</v>
      </c>
      <c r="E95" t="s">
        <v>3778</v>
      </c>
      <c r="F95" s="2">
        <v>46286.757418981484</v>
      </c>
      <c r="G95" t="s">
        <v>22</v>
      </c>
      <c r="H95" t="s">
        <v>6082</v>
      </c>
      <c r="I95" s="3">
        <v>380</v>
      </c>
      <c r="J95" t="s">
        <v>24</v>
      </c>
      <c r="K95" t="s">
        <v>25</v>
      </c>
      <c r="L95" s="3">
        <v>432</v>
      </c>
      <c r="M95" t="s">
        <v>308</v>
      </c>
      <c r="N95" s="2">
        <v>46286.780972222223</v>
      </c>
      <c r="O95" s="3">
        <v>380</v>
      </c>
      <c r="P95" t="s">
        <v>27</v>
      </c>
      <c r="Q95" s="3">
        <v>40</v>
      </c>
      <c r="R95" s="3" t="str">
        <f>IF(OR(G95="12R",G95="12L"),_xlfn.XLOOKUP(C95,DB!$A$2:$A$222,DB!$B$2:$B$222,""),IF(OR(G95="30L",G95="30R"),_xlfn.XLOOKUP(C95,DB!$A$2:$A$222,DB!$C$2:$C$222,""),""))</f>
        <v>ENEBA</v>
      </c>
      <c r="S95" s="3">
        <f t="shared" si="1"/>
        <v>18</v>
      </c>
      <c r="T95" s="3" t="str">
        <f>_xlfn.XLOOKUP(C95,DB!$A$2:$A$222,DB!$D$2:$D$222,"")</f>
        <v>Sector 3</v>
      </c>
    </row>
    <row r="96" spans="1:20" x14ac:dyDescent="0.2">
      <c r="A96" t="s">
        <v>506</v>
      </c>
      <c r="B96" t="s">
        <v>18</v>
      </c>
      <c r="C96" t="s">
        <v>211</v>
      </c>
      <c r="D96" t="s">
        <v>73</v>
      </c>
      <c r="E96" t="s">
        <v>6083</v>
      </c>
      <c r="F96" s="2">
        <v>46286.758750000001</v>
      </c>
      <c r="G96" t="s">
        <v>22</v>
      </c>
      <c r="H96" t="s">
        <v>6084</v>
      </c>
      <c r="I96" s="3">
        <v>350</v>
      </c>
      <c r="J96" t="s">
        <v>24</v>
      </c>
      <c r="K96" t="s">
        <v>25</v>
      </c>
      <c r="L96" s="3">
        <v>136</v>
      </c>
      <c r="M96" t="s">
        <v>1880</v>
      </c>
      <c r="N96" s="2">
        <v>46286.768252314818</v>
      </c>
      <c r="O96" s="3">
        <v>206</v>
      </c>
      <c r="P96" t="s">
        <v>27</v>
      </c>
      <c r="Q96" s="3">
        <v>190</v>
      </c>
      <c r="R96" s="3" t="str">
        <f>IF(OR(G96="12R",G96="12L"),_xlfn.XLOOKUP(C96,DB!$A$2:$A$222,DB!$B$2:$B$222,""),IF(OR(G96="30L",G96="30R"),_xlfn.XLOOKUP(C96,DB!$A$2:$A$222,DB!$C$2:$C$222,""),""))</f>
        <v>NUDAL</v>
      </c>
      <c r="S96" s="3">
        <f t="shared" si="1"/>
        <v>18</v>
      </c>
      <c r="T96" s="3" t="str">
        <f>_xlfn.XLOOKUP(C96,DB!$A$2:$A$222,DB!$D$2:$D$222,"")</f>
        <v>Sector 3</v>
      </c>
    </row>
    <row r="97" spans="1:20" x14ac:dyDescent="0.2">
      <c r="A97" t="s">
        <v>351</v>
      </c>
      <c r="B97" t="s">
        <v>18</v>
      </c>
      <c r="C97" t="s">
        <v>352</v>
      </c>
      <c r="D97" t="s">
        <v>73</v>
      </c>
      <c r="E97" t="s">
        <v>6085</v>
      </c>
      <c r="F97" s="2">
        <v>46286.760115740741</v>
      </c>
      <c r="G97" t="s">
        <v>22</v>
      </c>
      <c r="H97" t="s">
        <v>6086</v>
      </c>
      <c r="I97" s="3">
        <v>340</v>
      </c>
      <c r="J97" t="s">
        <v>24</v>
      </c>
      <c r="K97" t="s">
        <v>25</v>
      </c>
      <c r="L97" s="3">
        <v>433</v>
      </c>
      <c r="M97" t="s">
        <v>308</v>
      </c>
      <c r="N97" s="2">
        <v>46286.784016203703</v>
      </c>
      <c r="O97" s="3">
        <v>340</v>
      </c>
      <c r="P97" t="s">
        <v>27</v>
      </c>
      <c r="Q97" s="3">
        <v>40</v>
      </c>
      <c r="R97" s="3" t="str">
        <f>IF(OR(G97="12R",G97="12L"),_xlfn.XLOOKUP(C97,DB!$A$2:$A$222,DB!$B$2:$B$222,""),IF(OR(G97="30L",G97="30R"),_xlfn.XLOOKUP(C97,DB!$A$2:$A$222,DB!$C$2:$C$222,""),""))</f>
        <v>OMSUK</v>
      </c>
      <c r="S97" s="3">
        <f t="shared" si="1"/>
        <v>18</v>
      </c>
      <c r="T97" s="3" t="str">
        <f>_xlfn.XLOOKUP(C97,DB!$A$2:$A$222,DB!$D$2:$D$222,"")</f>
        <v>Sector 3</v>
      </c>
    </row>
    <row r="98" spans="1:20" x14ac:dyDescent="0.2">
      <c r="A98" t="s">
        <v>345</v>
      </c>
      <c r="B98" t="s">
        <v>18</v>
      </c>
      <c r="C98" t="s">
        <v>346</v>
      </c>
      <c r="D98" t="s">
        <v>65</v>
      </c>
      <c r="E98" t="s">
        <v>5008</v>
      </c>
      <c r="F98" s="2">
        <v>46286.762604166666</v>
      </c>
      <c r="G98" t="s">
        <v>22</v>
      </c>
      <c r="H98" t="s">
        <v>6087</v>
      </c>
      <c r="I98" s="3">
        <v>370</v>
      </c>
      <c r="J98" t="s">
        <v>24</v>
      </c>
      <c r="K98" t="s">
        <v>25</v>
      </c>
      <c r="L98" s="3">
        <v>199</v>
      </c>
      <c r="M98" t="s">
        <v>6088</v>
      </c>
      <c r="N98" s="2">
        <v>46286.775081018517</v>
      </c>
      <c r="O98" s="3">
        <v>310</v>
      </c>
      <c r="P98" t="s">
        <v>27</v>
      </c>
      <c r="Q98" s="3">
        <v>190</v>
      </c>
      <c r="R98" s="3" t="str">
        <f>IF(OR(G98="12R",G98="12L"),_xlfn.XLOOKUP(C98,DB!$A$2:$A$222,DB!$B$2:$B$222,""),IF(OR(G98="30L",G98="30R"),_xlfn.XLOOKUP(C98,DB!$A$2:$A$222,DB!$C$2:$C$222,""),""))</f>
        <v>TAKUX</v>
      </c>
      <c r="S98" s="3">
        <f t="shared" si="1"/>
        <v>18</v>
      </c>
      <c r="T98" s="3" t="str">
        <f>_xlfn.XLOOKUP(C98,DB!$A$2:$A$222,DB!$D$2:$D$222,"")</f>
        <v>Sector 7</v>
      </c>
    </row>
    <row r="99" spans="1:20" x14ac:dyDescent="0.2">
      <c r="A99" t="s">
        <v>6089</v>
      </c>
      <c r="B99" t="s">
        <v>18</v>
      </c>
      <c r="C99" t="s">
        <v>1510</v>
      </c>
      <c r="D99" t="s">
        <v>3734</v>
      </c>
      <c r="F99" s="2">
        <v>46286.763692129629</v>
      </c>
      <c r="G99" t="s">
        <v>22</v>
      </c>
      <c r="H99" t="s">
        <v>6090</v>
      </c>
      <c r="I99" s="3">
        <v>410</v>
      </c>
      <c r="J99" t="s">
        <v>24</v>
      </c>
      <c r="K99" t="s">
        <v>62</v>
      </c>
      <c r="L99" s="3">
        <v>543</v>
      </c>
      <c r="M99" t="s">
        <v>177</v>
      </c>
      <c r="N99" s="2">
        <v>46286.800381944442</v>
      </c>
      <c r="O99" s="3">
        <v>410</v>
      </c>
      <c r="P99" t="s">
        <v>192</v>
      </c>
      <c r="Q99" s="3">
        <v>40</v>
      </c>
      <c r="R99" s="3" t="str">
        <f>IF(OR(G99="12R",G99="12L"),_xlfn.XLOOKUP(C99,DB!$A$2:$A$222,DB!$B$2:$B$222,""),IF(OR(G99="30L",G99="30R"),_xlfn.XLOOKUP(C99,DB!$A$2:$A$222,DB!$C$2:$C$222,""),""))</f>
        <v/>
      </c>
      <c r="S99" s="3">
        <f t="shared" si="1"/>
        <v>18</v>
      </c>
      <c r="T99" s="3" t="str">
        <f>_xlfn.XLOOKUP(C99,DB!$A$2:$A$222,DB!$D$2:$D$222,"")</f>
        <v/>
      </c>
    </row>
    <row r="100" spans="1:20" x14ac:dyDescent="0.2">
      <c r="A100" t="s">
        <v>4782</v>
      </c>
      <c r="B100" t="s">
        <v>18</v>
      </c>
      <c r="C100" t="s">
        <v>322</v>
      </c>
      <c r="D100" t="s">
        <v>179</v>
      </c>
      <c r="F100" s="2">
        <v>46286.765138888892</v>
      </c>
      <c r="G100" t="s">
        <v>22</v>
      </c>
      <c r="H100" t="s">
        <v>6091</v>
      </c>
      <c r="I100" s="3">
        <v>380</v>
      </c>
      <c r="J100" t="s">
        <v>24</v>
      </c>
      <c r="K100" t="s">
        <v>62</v>
      </c>
      <c r="L100" s="3">
        <v>867</v>
      </c>
      <c r="M100" t="s">
        <v>39</v>
      </c>
      <c r="N100" s="2">
        <v>46286.813310185185</v>
      </c>
      <c r="O100" s="3">
        <v>380</v>
      </c>
      <c r="P100" t="s">
        <v>27</v>
      </c>
      <c r="Q100" s="3">
        <v>30</v>
      </c>
      <c r="R100" s="3" t="str">
        <f>IF(OR(G100="12R",G100="12L"),_xlfn.XLOOKUP(C100,DB!$A$2:$A$222,DB!$B$2:$B$222,""),IF(OR(G100="30L",G100="30R"),_xlfn.XLOOKUP(C100,DB!$A$2:$A$222,DB!$C$2:$C$222,""),""))</f>
        <v>UDGUV</v>
      </c>
      <c r="S100" s="3">
        <f t="shared" si="1"/>
        <v>18</v>
      </c>
      <c r="T100" s="3" t="str">
        <f>_xlfn.XLOOKUP(C100,DB!$A$2:$A$222,DB!$D$2:$D$222,"")</f>
        <v>Sector 2</v>
      </c>
    </row>
    <row r="101" spans="1:20" x14ac:dyDescent="0.2">
      <c r="A101" t="s">
        <v>402</v>
      </c>
      <c r="B101" t="s">
        <v>18</v>
      </c>
      <c r="C101" t="s">
        <v>164</v>
      </c>
      <c r="D101" t="s">
        <v>165</v>
      </c>
      <c r="E101" t="s">
        <v>4904</v>
      </c>
      <c r="F101" s="2">
        <v>46286.766388888886</v>
      </c>
      <c r="G101" t="s">
        <v>22</v>
      </c>
      <c r="H101" t="s">
        <v>6092</v>
      </c>
      <c r="I101" s="3">
        <v>320</v>
      </c>
      <c r="J101" t="s">
        <v>24</v>
      </c>
      <c r="K101" t="s">
        <v>25</v>
      </c>
      <c r="L101" s="3">
        <v>586</v>
      </c>
      <c r="M101" t="s">
        <v>177</v>
      </c>
      <c r="N101" s="2">
        <v>46286.798206018517</v>
      </c>
      <c r="O101" s="3">
        <v>340</v>
      </c>
      <c r="P101" t="s">
        <v>27</v>
      </c>
      <c r="Q101" s="3">
        <v>40</v>
      </c>
      <c r="R101" s="3" t="str">
        <f>IF(OR(G101="12R",G101="12L"),_xlfn.XLOOKUP(C101,DB!$A$2:$A$222,DB!$B$2:$B$222,""),IF(OR(G101="30L",G101="30R"),_xlfn.XLOOKUP(C101,DB!$A$2:$A$222,DB!$C$2:$C$222,""),""))</f>
        <v>ENEBA</v>
      </c>
      <c r="S101" s="3">
        <f t="shared" si="1"/>
        <v>18</v>
      </c>
      <c r="T101" s="3" t="str">
        <f>_xlfn.XLOOKUP(C101,DB!$A$2:$A$222,DB!$D$2:$D$222,"")</f>
        <v>Sector 3</v>
      </c>
    </row>
    <row r="102" spans="1:20" x14ac:dyDescent="0.2">
      <c r="A102" t="s">
        <v>282</v>
      </c>
      <c r="B102" t="s">
        <v>18</v>
      </c>
      <c r="C102" t="s">
        <v>19</v>
      </c>
      <c r="D102" t="s">
        <v>20</v>
      </c>
      <c r="E102" t="s">
        <v>99</v>
      </c>
      <c r="F102" s="2">
        <v>46286.767916666664</v>
      </c>
      <c r="G102" t="s">
        <v>22</v>
      </c>
      <c r="H102" t="s">
        <v>6093</v>
      </c>
      <c r="I102" s="3">
        <v>360</v>
      </c>
      <c r="J102" t="s">
        <v>24</v>
      </c>
      <c r="K102" t="s">
        <v>25</v>
      </c>
      <c r="L102" s="3">
        <v>859</v>
      </c>
      <c r="M102" t="s">
        <v>1678</v>
      </c>
      <c r="N102" s="2">
        <v>46286.813275462962</v>
      </c>
      <c r="O102" s="3">
        <v>360</v>
      </c>
      <c r="P102" t="s">
        <v>27</v>
      </c>
      <c r="Q102" s="3">
        <v>190</v>
      </c>
      <c r="R102" s="3" t="str">
        <f>IF(OR(G102="12R",G102="12L"),_xlfn.XLOOKUP(C102,DB!$A$2:$A$222,DB!$B$2:$B$222,""),IF(OR(G102="30L",G102="30R"),_xlfn.XLOOKUP(C102,DB!$A$2:$A$222,DB!$C$2:$C$222,""),""))</f>
        <v>UDGUV</v>
      </c>
      <c r="S102" s="3">
        <f t="shared" si="1"/>
        <v>18</v>
      </c>
      <c r="T102" s="3" t="str">
        <f>_xlfn.XLOOKUP(C102,DB!$A$2:$A$222,DB!$D$2:$D$222,"")</f>
        <v>Sector 2</v>
      </c>
    </row>
    <row r="103" spans="1:20" x14ac:dyDescent="0.2">
      <c r="A103" t="s">
        <v>699</v>
      </c>
      <c r="B103" t="s">
        <v>18</v>
      </c>
      <c r="C103" t="s">
        <v>700</v>
      </c>
      <c r="D103" t="s">
        <v>36</v>
      </c>
      <c r="E103" t="s">
        <v>5184</v>
      </c>
      <c r="F103" s="2">
        <v>46286.772418981483</v>
      </c>
      <c r="G103" t="s">
        <v>22</v>
      </c>
      <c r="H103" t="s">
        <v>2870</v>
      </c>
      <c r="I103" s="3">
        <v>350</v>
      </c>
      <c r="J103" t="s">
        <v>24</v>
      </c>
      <c r="K103" t="s">
        <v>25</v>
      </c>
      <c r="L103" s="3">
        <v>359</v>
      </c>
      <c r="M103" t="s">
        <v>33</v>
      </c>
      <c r="N103" s="2">
        <v>46286.791979166665</v>
      </c>
      <c r="O103" s="3">
        <v>350</v>
      </c>
      <c r="P103" t="s">
        <v>27</v>
      </c>
      <c r="Q103" s="3">
        <v>40</v>
      </c>
      <c r="R103" s="3" t="str">
        <f>IF(OR(G103="12R",G103="12L"),_xlfn.XLOOKUP(C103,DB!$A$2:$A$222,DB!$B$2:$B$222,""),IF(OR(G103="30L",G103="30R"),_xlfn.XLOOKUP(C103,DB!$A$2:$A$222,DB!$C$2:$C$222,""),""))</f>
        <v>OMSUK</v>
      </c>
      <c r="S103" s="3">
        <f t="shared" si="1"/>
        <v>18</v>
      </c>
      <c r="T103" s="3" t="str">
        <f>_xlfn.XLOOKUP(C103,DB!$A$2:$A$222,DB!$D$2:$D$222,"")</f>
        <v>Sector 3</v>
      </c>
    </row>
    <row r="104" spans="1:20" x14ac:dyDescent="0.2">
      <c r="A104" t="s">
        <v>834</v>
      </c>
      <c r="B104" t="s">
        <v>18</v>
      </c>
      <c r="C104" t="s">
        <v>204</v>
      </c>
      <c r="D104" t="s">
        <v>30</v>
      </c>
      <c r="E104" t="s">
        <v>6094</v>
      </c>
      <c r="F104" s="2">
        <v>46286.77443287037</v>
      </c>
      <c r="G104" t="s">
        <v>22</v>
      </c>
      <c r="H104" t="s">
        <v>6095</v>
      </c>
      <c r="I104" s="3">
        <v>370</v>
      </c>
      <c r="J104" t="s">
        <v>24</v>
      </c>
      <c r="K104" t="s">
        <v>25</v>
      </c>
      <c r="L104" s="3">
        <v>362</v>
      </c>
      <c r="M104" t="s">
        <v>33</v>
      </c>
      <c r="N104" s="2">
        <v>46286.795034722221</v>
      </c>
      <c r="O104" s="3">
        <v>370</v>
      </c>
      <c r="P104" t="s">
        <v>27</v>
      </c>
      <c r="Q104" s="3">
        <v>40</v>
      </c>
      <c r="R104" s="3" t="str">
        <f>IF(OR(G104="12R",G104="12L"),_xlfn.XLOOKUP(C104,DB!$A$2:$A$222,DB!$B$2:$B$222,""),IF(OR(G104="30L",G104="30R"),_xlfn.XLOOKUP(C104,DB!$A$2:$A$222,DB!$C$2:$C$222,""),""))</f>
        <v>OMSUK</v>
      </c>
      <c r="S104" s="3">
        <f t="shared" si="1"/>
        <v>18</v>
      </c>
      <c r="T104" s="3" t="str">
        <f>_xlfn.XLOOKUP(C104,DB!$A$2:$A$222,DB!$D$2:$D$222,"")</f>
        <v>Sector 3</v>
      </c>
    </row>
    <row r="105" spans="1:20" x14ac:dyDescent="0.2">
      <c r="A105" t="s">
        <v>387</v>
      </c>
      <c r="B105" t="s">
        <v>18</v>
      </c>
      <c r="C105" t="s">
        <v>29</v>
      </c>
      <c r="D105" t="s">
        <v>30</v>
      </c>
      <c r="E105" t="s">
        <v>1916</v>
      </c>
      <c r="F105" s="2">
        <v>46286.776284722226</v>
      </c>
      <c r="G105" t="s">
        <v>22</v>
      </c>
      <c r="H105" t="s">
        <v>6096</v>
      </c>
      <c r="I105" s="3">
        <v>350</v>
      </c>
      <c r="J105" t="s">
        <v>24</v>
      </c>
      <c r="K105" t="s">
        <v>25</v>
      </c>
      <c r="L105" s="3">
        <v>360</v>
      </c>
      <c r="M105" t="s">
        <v>33</v>
      </c>
      <c r="N105" s="2">
        <v>46286.797083333331</v>
      </c>
      <c r="O105" s="3">
        <v>330</v>
      </c>
      <c r="P105" t="s">
        <v>27</v>
      </c>
      <c r="Q105" s="3">
        <v>40</v>
      </c>
      <c r="R105" s="3" t="str">
        <f>IF(OR(G105="12R",G105="12L"),_xlfn.XLOOKUP(C105,DB!$A$2:$A$222,DB!$B$2:$B$222,""),IF(OR(G105="30L",G105="30R"),_xlfn.XLOOKUP(C105,DB!$A$2:$A$222,DB!$C$2:$C$222,""),""))</f>
        <v>OMSUK</v>
      </c>
      <c r="S105" s="3">
        <f t="shared" si="1"/>
        <v>18</v>
      </c>
      <c r="T105" s="3" t="str">
        <f>_xlfn.XLOOKUP(C105,DB!$A$2:$A$222,DB!$D$2:$D$222,"")</f>
        <v>Sector 3</v>
      </c>
    </row>
    <row r="106" spans="1:20" x14ac:dyDescent="0.2">
      <c r="A106" t="s">
        <v>325</v>
      </c>
      <c r="B106" t="s">
        <v>18</v>
      </c>
      <c r="C106" t="s">
        <v>326</v>
      </c>
      <c r="D106" t="s">
        <v>30</v>
      </c>
      <c r="E106" t="s">
        <v>6097</v>
      </c>
      <c r="F106" s="2">
        <v>46286.778055555558</v>
      </c>
      <c r="G106" t="s">
        <v>22</v>
      </c>
      <c r="H106" t="s">
        <v>6098</v>
      </c>
      <c r="I106" s="3">
        <v>340</v>
      </c>
      <c r="J106" t="s">
        <v>24</v>
      </c>
      <c r="K106" t="s">
        <v>25</v>
      </c>
      <c r="L106" s="3">
        <v>446</v>
      </c>
      <c r="M106" t="s">
        <v>308</v>
      </c>
      <c r="N106" s="2">
        <v>46286.802083333336</v>
      </c>
      <c r="O106" s="3">
        <v>340</v>
      </c>
      <c r="P106" t="s">
        <v>27</v>
      </c>
      <c r="Q106" s="3">
        <v>40</v>
      </c>
      <c r="R106" s="3" t="str">
        <f>IF(OR(G106="12R",G106="12L"),_xlfn.XLOOKUP(C106,DB!$A$2:$A$222,DB!$B$2:$B$222,""),IF(OR(G106="30L",G106="30R"),_xlfn.XLOOKUP(C106,DB!$A$2:$A$222,DB!$C$2:$C$222,""),""))</f>
        <v>OMSUK</v>
      </c>
      <c r="S106" s="3">
        <f t="shared" si="1"/>
        <v>18</v>
      </c>
      <c r="T106" s="3" t="str">
        <f>_xlfn.XLOOKUP(C106,DB!$A$2:$A$222,DB!$D$2:$D$222,"")</f>
        <v>Sector 3</v>
      </c>
    </row>
    <row r="107" spans="1:20" x14ac:dyDescent="0.2">
      <c r="A107" t="s">
        <v>399</v>
      </c>
      <c r="B107" t="s">
        <v>18</v>
      </c>
      <c r="C107" t="s">
        <v>77</v>
      </c>
      <c r="D107" t="s">
        <v>65</v>
      </c>
      <c r="E107" t="s">
        <v>137</v>
      </c>
      <c r="F107" s="2">
        <v>46286.780902777777</v>
      </c>
      <c r="G107" t="s">
        <v>22</v>
      </c>
      <c r="H107" t="s">
        <v>6099</v>
      </c>
      <c r="I107" s="3">
        <v>380</v>
      </c>
      <c r="J107" t="s">
        <v>24</v>
      </c>
      <c r="K107" t="s">
        <v>25</v>
      </c>
      <c r="L107" s="3">
        <v>877</v>
      </c>
      <c r="M107" t="s">
        <v>267</v>
      </c>
      <c r="N107" s="2">
        <v>46286.827824074076</v>
      </c>
      <c r="O107" s="3">
        <v>380</v>
      </c>
      <c r="P107" t="s">
        <v>27</v>
      </c>
      <c r="Q107" s="3">
        <v>190</v>
      </c>
      <c r="R107" s="3" t="str">
        <f>IF(OR(G107="12R",G107="12L"),_xlfn.XLOOKUP(C107,DB!$A$2:$A$222,DB!$B$2:$B$222,""),IF(OR(G107="30L",G107="30R"),_xlfn.XLOOKUP(C107,DB!$A$2:$A$222,DB!$C$2:$C$222,""),""))</f>
        <v>UDGUV</v>
      </c>
      <c r="S107" s="3">
        <f t="shared" si="1"/>
        <v>18</v>
      </c>
      <c r="T107" s="3" t="str">
        <f>_xlfn.XLOOKUP(C107,DB!$A$2:$A$222,DB!$D$2:$D$222,"")</f>
        <v>Sector 2</v>
      </c>
    </row>
    <row r="108" spans="1:20" x14ac:dyDescent="0.2">
      <c r="A108" t="s">
        <v>412</v>
      </c>
      <c r="B108" t="s">
        <v>18</v>
      </c>
      <c r="C108" t="s">
        <v>164</v>
      </c>
      <c r="D108" t="s">
        <v>165</v>
      </c>
      <c r="E108" t="s">
        <v>6100</v>
      </c>
      <c r="F108" s="2">
        <v>46286.785277777781</v>
      </c>
      <c r="G108" t="s">
        <v>22</v>
      </c>
      <c r="H108" t="s">
        <v>6101</v>
      </c>
      <c r="I108" s="3">
        <v>320</v>
      </c>
      <c r="J108" t="s">
        <v>24</v>
      </c>
      <c r="K108" t="s">
        <v>25</v>
      </c>
      <c r="L108" s="3">
        <v>551</v>
      </c>
      <c r="M108" t="s">
        <v>177</v>
      </c>
      <c r="N108" s="2">
        <v>46286.815995370373</v>
      </c>
      <c r="O108" s="3">
        <v>320</v>
      </c>
      <c r="P108" t="s">
        <v>27</v>
      </c>
      <c r="Q108" s="3">
        <v>40</v>
      </c>
      <c r="R108" s="3" t="str">
        <f>IF(OR(G108="12R",G108="12L"),_xlfn.XLOOKUP(C108,DB!$A$2:$A$222,DB!$B$2:$B$222,""),IF(OR(G108="30L",G108="30R"),_xlfn.XLOOKUP(C108,DB!$A$2:$A$222,DB!$C$2:$C$222,""),""))</f>
        <v>ENEBA</v>
      </c>
      <c r="S108" s="3">
        <f t="shared" si="1"/>
        <v>18</v>
      </c>
      <c r="T108" s="3" t="str">
        <f>_xlfn.XLOOKUP(C108,DB!$A$2:$A$222,DB!$D$2:$D$222,"")</f>
        <v>Sector 3</v>
      </c>
    </row>
    <row r="109" spans="1:20" x14ac:dyDescent="0.2">
      <c r="A109" t="s">
        <v>434</v>
      </c>
      <c r="B109" t="s">
        <v>18</v>
      </c>
      <c r="C109" t="s">
        <v>341</v>
      </c>
      <c r="D109" t="s">
        <v>155</v>
      </c>
      <c r="E109" t="s">
        <v>375</v>
      </c>
      <c r="F109" s="2">
        <v>46286.786620370367</v>
      </c>
      <c r="G109" t="s">
        <v>22</v>
      </c>
      <c r="H109" t="s">
        <v>6102</v>
      </c>
      <c r="I109" s="3">
        <v>380</v>
      </c>
      <c r="J109" t="s">
        <v>24</v>
      </c>
      <c r="K109" t="s">
        <v>25</v>
      </c>
      <c r="L109" s="3">
        <v>581</v>
      </c>
      <c r="M109" t="s">
        <v>177</v>
      </c>
      <c r="N109" s="2">
        <v>46286.818194444444</v>
      </c>
      <c r="O109" s="3">
        <v>380</v>
      </c>
      <c r="P109" t="s">
        <v>27</v>
      </c>
      <c r="Q109" s="3">
        <v>40</v>
      </c>
      <c r="R109" s="3" t="str">
        <f>IF(OR(G109="12R",G109="12L"),_xlfn.XLOOKUP(C109,DB!$A$2:$A$222,DB!$B$2:$B$222,""),IF(OR(G109="30L",G109="30R"),_xlfn.XLOOKUP(C109,DB!$A$2:$A$222,DB!$C$2:$C$222,""),""))</f>
        <v>ENEBA</v>
      </c>
      <c r="S109" s="3">
        <f t="shared" si="1"/>
        <v>18</v>
      </c>
      <c r="T109" s="3" t="str">
        <f>_xlfn.XLOOKUP(C109,DB!$A$2:$A$222,DB!$D$2:$D$222,"")</f>
        <v>Sector 3</v>
      </c>
    </row>
    <row r="110" spans="1:20" x14ac:dyDescent="0.2">
      <c r="A110" t="s">
        <v>408</v>
      </c>
      <c r="B110" t="s">
        <v>18</v>
      </c>
      <c r="C110" t="s">
        <v>409</v>
      </c>
      <c r="D110" t="s">
        <v>20</v>
      </c>
      <c r="E110" t="s">
        <v>1742</v>
      </c>
      <c r="F110" s="2">
        <v>46286.787557870368</v>
      </c>
      <c r="G110" t="s">
        <v>22</v>
      </c>
      <c r="H110" t="s">
        <v>6103</v>
      </c>
      <c r="I110" s="3">
        <v>340</v>
      </c>
      <c r="J110" t="s">
        <v>24</v>
      </c>
      <c r="K110" t="s">
        <v>25</v>
      </c>
      <c r="L110" s="3">
        <v>872</v>
      </c>
      <c r="M110" t="s">
        <v>39</v>
      </c>
      <c r="N110" s="2">
        <v>46286.834513888891</v>
      </c>
      <c r="O110" s="3">
        <v>340</v>
      </c>
      <c r="P110" t="s">
        <v>27</v>
      </c>
      <c r="Q110" s="3">
        <v>190</v>
      </c>
      <c r="R110" s="3" t="str">
        <f>IF(OR(G110="12R",G110="12L"),_xlfn.XLOOKUP(C110,DB!$A$2:$A$222,DB!$B$2:$B$222,""),IF(OR(G110="30L",G110="30R"),_xlfn.XLOOKUP(C110,DB!$A$2:$A$222,DB!$C$2:$C$222,""),""))</f>
        <v>UDGUV</v>
      </c>
      <c r="S110" s="3">
        <f t="shared" si="1"/>
        <v>18</v>
      </c>
      <c r="T110" s="3" t="str">
        <f>_xlfn.XLOOKUP(C110,DB!$A$2:$A$222,DB!$D$2:$D$222,"")</f>
        <v>Sector 2</v>
      </c>
    </row>
    <row r="111" spans="1:20" x14ac:dyDescent="0.2">
      <c r="A111" t="s">
        <v>2579</v>
      </c>
      <c r="B111" t="s">
        <v>18</v>
      </c>
      <c r="C111" t="s">
        <v>204</v>
      </c>
      <c r="D111" t="s">
        <v>30</v>
      </c>
      <c r="E111" t="s">
        <v>2015</v>
      </c>
      <c r="F111" s="2">
        <v>46286.788113425922</v>
      </c>
      <c r="G111" t="s">
        <v>22</v>
      </c>
      <c r="H111" t="s">
        <v>6104</v>
      </c>
      <c r="I111" s="3">
        <v>350</v>
      </c>
      <c r="J111" t="s">
        <v>24</v>
      </c>
      <c r="K111" t="s">
        <v>25</v>
      </c>
      <c r="L111" s="3">
        <v>359</v>
      </c>
      <c r="M111" t="s">
        <v>33</v>
      </c>
      <c r="N111" s="2">
        <v>46286.808819444443</v>
      </c>
      <c r="O111" s="3">
        <v>330</v>
      </c>
      <c r="P111" t="s">
        <v>27</v>
      </c>
      <c r="Q111" s="3">
        <v>40</v>
      </c>
      <c r="R111" s="3" t="str">
        <f>IF(OR(G111="12R",G111="12L"),_xlfn.XLOOKUP(C111,DB!$A$2:$A$222,DB!$B$2:$B$222,""),IF(OR(G111="30L",G111="30R"),_xlfn.XLOOKUP(C111,DB!$A$2:$A$222,DB!$C$2:$C$222,""),""))</f>
        <v>OMSUK</v>
      </c>
      <c r="S111" s="3">
        <f t="shared" si="1"/>
        <v>18</v>
      </c>
      <c r="T111" s="3" t="str">
        <f>_xlfn.XLOOKUP(C111,DB!$A$2:$A$222,DB!$D$2:$D$222,"")</f>
        <v>Sector 3</v>
      </c>
    </row>
    <row r="112" spans="1:20" x14ac:dyDescent="0.2">
      <c r="A112" t="s">
        <v>390</v>
      </c>
      <c r="B112" t="s">
        <v>18</v>
      </c>
      <c r="C112" t="s">
        <v>391</v>
      </c>
      <c r="D112" t="s">
        <v>392</v>
      </c>
      <c r="E112" t="s">
        <v>1893</v>
      </c>
      <c r="F112" s="2">
        <v>46286.789895833332</v>
      </c>
      <c r="G112" t="s">
        <v>22</v>
      </c>
      <c r="H112" t="s">
        <v>6105</v>
      </c>
      <c r="I112" s="3">
        <v>100</v>
      </c>
      <c r="J112" t="s">
        <v>24</v>
      </c>
      <c r="K112" t="s">
        <v>25</v>
      </c>
      <c r="L112" s="3">
        <v>358</v>
      </c>
      <c r="M112" t="s">
        <v>391</v>
      </c>
      <c r="N112" s="2">
        <v>46286.855127314811</v>
      </c>
      <c r="O112" s="3">
        <v>0</v>
      </c>
      <c r="P112" t="s">
        <v>192</v>
      </c>
      <c r="Q112" s="3">
        <v>40</v>
      </c>
      <c r="R112" s="3" t="str">
        <f>IF(OR(G112="12R",G112="12L"),_xlfn.XLOOKUP(C112,DB!$A$2:$A$222,DB!$B$2:$B$222,""),IF(OR(G112="30L",G112="30R"),_xlfn.XLOOKUP(C112,DB!$A$2:$A$222,DB!$C$2:$C$222,""),""))</f>
        <v>CZM</v>
      </c>
      <c r="S112" s="3">
        <f t="shared" si="1"/>
        <v>18</v>
      </c>
      <c r="T112" s="3" t="str">
        <f>_xlfn.XLOOKUP(C112,DB!$A$2:$A$222,DB!$D$2:$D$222,"")</f>
        <v>Sector 7</v>
      </c>
    </row>
    <row r="113" spans="1:20" x14ac:dyDescent="0.2">
      <c r="A113" t="s">
        <v>818</v>
      </c>
      <c r="B113" t="s">
        <v>18</v>
      </c>
      <c r="C113" t="s">
        <v>136</v>
      </c>
      <c r="D113" t="s">
        <v>65</v>
      </c>
      <c r="E113" t="s">
        <v>5094</v>
      </c>
      <c r="F113" s="2">
        <v>46286.792592592596</v>
      </c>
      <c r="G113" t="s">
        <v>22</v>
      </c>
      <c r="H113" t="s">
        <v>6106</v>
      </c>
      <c r="I113" s="3">
        <v>380</v>
      </c>
      <c r="J113" t="s">
        <v>24</v>
      </c>
      <c r="K113" t="s">
        <v>216</v>
      </c>
      <c r="L113" s="3">
        <v>865</v>
      </c>
      <c r="M113" t="s">
        <v>52</v>
      </c>
      <c r="N113" s="2">
        <v>46286.839328703703</v>
      </c>
      <c r="O113" s="3">
        <v>380</v>
      </c>
      <c r="P113" t="s">
        <v>27</v>
      </c>
      <c r="Q113" s="3">
        <v>190</v>
      </c>
      <c r="R113" s="3" t="str">
        <f>IF(OR(G113="12R",G113="12L"),_xlfn.XLOOKUP(C113,DB!$A$2:$A$222,DB!$B$2:$B$222,""),IF(OR(G113="30L",G113="30R"),_xlfn.XLOOKUP(C113,DB!$A$2:$A$222,DB!$C$2:$C$222,""),""))</f>
        <v>UDGUV</v>
      </c>
      <c r="S113" s="3">
        <f t="shared" si="1"/>
        <v>19</v>
      </c>
      <c r="T113" s="3" t="str">
        <f>_xlfn.XLOOKUP(C113,DB!$A$2:$A$222,DB!$D$2:$D$222,"")</f>
        <v>Sector 2</v>
      </c>
    </row>
    <row r="114" spans="1:20" x14ac:dyDescent="0.2">
      <c r="A114" t="s">
        <v>1189</v>
      </c>
      <c r="B114" t="s">
        <v>18</v>
      </c>
      <c r="C114" t="s">
        <v>420</v>
      </c>
      <c r="D114" t="s">
        <v>421</v>
      </c>
      <c r="E114" t="s">
        <v>2256</v>
      </c>
      <c r="F114" s="2">
        <v>46286.795555555553</v>
      </c>
      <c r="G114" t="s">
        <v>22</v>
      </c>
      <c r="H114" t="s">
        <v>6107</v>
      </c>
      <c r="I114" s="3">
        <v>350</v>
      </c>
      <c r="J114" t="s">
        <v>24</v>
      </c>
      <c r="K114" t="s">
        <v>25</v>
      </c>
      <c r="L114" s="3">
        <v>134</v>
      </c>
      <c r="M114" t="s">
        <v>767</v>
      </c>
      <c r="N114" s="2">
        <v>46286.80431712963</v>
      </c>
      <c r="O114" s="3">
        <v>210</v>
      </c>
      <c r="P114" t="s">
        <v>46</v>
      </c>
      <c r="Q114" s="3">
        <v>190</v>
      </c>
      <c r="R114" s="3" t="str">
        <f>IF(OR(G114="12R",G114="12L"),_xlfn.XLOOKUP(C114,DB!$A$2:$A$222,DB!$B$2:$B$222,""),IF(OR(G114="30L",G114="30R"),_xlfn.XLOOKUP(C114,DB!$A$2:$A$222,DB!$C$2:$C$222,""),""))</f>
        <v>NUDAL</v>
      </c>
      <c r="S114" s="3">
        <f t="shared" si="1"/>
        <v>19</v>
      </c>
      <c r="T114" s="3" t="str">
        <f>_xlfn.XLOOKUP(C114,DB!$A$2:$A$222,DB!$D$2:$D$222,"")</f>
        <v>Sector 3</v>
      </c>
    </row>
    <row r="115" spans="1:20" x14ac:dyDescent="0.2">
      <c r="A115" t="s">
        <v>445</v>
      </c>
      <c r="B115" t="s">
        <v>18</v>
      </c>
      <c r="C115" t="s">
        <v>182</v>
      </c>
      <c r="D115" t="s">
        <v>73</v>
      </c>
      <c r="E115" t="s">
        <v>6108</v>
      </c>
      <c r="F115" s="2">
        <v>46286.796990740739</v>
      </c>
      <c r="G115" t="s">
        <v>22</v>
      </c>
      <c r="H115" t="s">
        <v>6109</v>
      </c>
      <c r="I115" s="3">
        <v>350</v>
      </c>
      <c r="J115" t="s">
        <v>24</v>
      </c>
      <c r="K115" t="s">
        <v>25</v>
      </c>
      <c r="L115" s="3">
        <v>348</v>
      </c>
      <c r="M115" t="s">
        <v>33</v>
      </c>
      <c r="N115" s="2">
        <v>46286.816932870373</v>
      </c>
      <c r="O115" s="3">
        <v>345</v>
      </c>
      <c r="P115" t="s">
        <v>27</v>
      </c>
      <c r="Q115" s="3">
        <v>40</v>
      </c>
      <c r="R115" s="3" t="str">
        <f>IF(OR(G115="12R",G115="12L"),_xlfn.XLOOKUP(C115,DB!$A$2:$A$222,DB!$B$2:$B$222,""),IF(OR(G115="30L",G115="30R"),_xlfn.XLOOKUP(C115,DB!$A$2:$A$222,DB!$C$2:$C$222,""),""))</f>
        <v>ENEBA</v>
      </c>
      <c r="S115" s="3">
        <f t="shared" si="1"/>
        <v>19</v>
      </c>
      <c r="T115" s="3" t="str">
        <f>_xlfn.XLOOKUP(C115,DB!$A$2:$A$222,DB!$D$2:$D$222,"")</f>
        <v>Sector 3</v>
      </c>
    </row>
    <row r="116" spans="1:20" x14ac:dyDescent="0.2">
      <c r="A116" t="s">
        <v>431</v>
      </c>
      <c r="B116" t="s">
        <v>18</v>
      </c>
      <c r="C116" t="s">
        <v>154</v>
      </c>
      <c r="D116" t="s">
        <v>30</v>
      </c>
      <c r="E116" t="s">
        <v>745</v>
      </c>
      <c r="F116" s="2">
        <v>46286.798402777778</v>
      </c>
      <c r="G116" t="s">
        <v>22</v>
      </c>
      <c r="H116" t="s">
        <v>6110</v>
      </c>
      <c r="I116" s="3">
        <v>350</v>
      </c>
      <c r="J116" t="s">
        <v>24</v>
      </c>
      <c r="K116" t="s">
        <v>25</v>
      </c>
      <c r="L116" s="3">
        <v>150</v>
      </c>
      <c r="M116" t="s">
        <v>158</v>
      </c>
      <c r="N116" s="2">
        <v>46286.808888888889</v>
      </c>
      <c r="O116" s="3">
        <v>268</v>
      </c>
      <c r="P116" t="s">
        <v>27</v>
      </c>
      <c r="Q116" s="3">
        <v>190</v>
      </c>
      <c r="R116" s="3" t="str">
        <f>IF(OR(G116="12R",G116="12L"),_xlfn.XLOOKUP(C116,DB!$A$2:$A$222,DB!$B$2:$B$222,""),IF(OR(G116="30L",G116="30R"),_xlfn.XLOOKUP(C116,DB!$A$2:$A$222,DB!$C$2:$C$222,""),""))</f>
        <v>TAKUX</v>
      </c>
      <c r="S116" s="3">
        <f t="shared" si="1"/>
        <v>19</v>
      </c>
      <c r="T116" s="3" t="str">
        <f>_xlfn.XLOOKUP(C116,DB!$A$2:$A$222,DB!$D$2:$D$222,"")</f>
        <v>Sector 7</v>
      </c>
    </row>
    <row r="117" spans="1:20" x14ac:dyDescent="0.2">
      <c r="A117" t="s">
        <v>512</v>
      </c>
      <c r="B117" t="s">
        <v>18</v>
      </c>
      <c r="C117" t="s">
        <v>253</v>
      </c>
      <c r="D117" t="s">
        <v>65</v>
      </c>
      <c r="E117" t="s">
        <v>3459</v>
      </c>
      <c r="F117" s="2">
        <v>46286.800798611112</v>
      </c>
      <c r="G117" t="s">
        <v>22</v>
      </c>
      <c r="H117" t="s">
        <v>6111</v>
      </c>
      <c r="I117" s="3">
        <v>380</v>
      </c>
      <c r="J117" t="s">
        <v>24</v>
      </c>
      <c r="K117" t="s">
        <v>25</v>
      </c>
      <c r="L117" s="3">
        <v>326</v>
      </c>
      <c r="M117" t="s">
        <v>6112</v>
      </c>
      <c r="N117" s="2">
        <v>46286.820034722223</v>
      </c>
      <c r="O117" s="3">
        <v>380</v>
      </c>
      <c r="P117" t="s">
        <v>27</v>
      </c>
      <c r="Q117" s="3">
        <v>190</v>
      </c>
      <c r="R117" s="3" t="str">
        <f>IF(OR(G117="12R",G117="12L"),_xlfn.XLOOKUP(C117,DB!$A$2:$A$222,DB!$B$2:$B$222,""),IF(OR(G117="30L",G117="30R"),_xlfn.XLOOKUP(C117,DB!$A$2:$A$222,DB!$C$2:$C$222,""),""))</f>
        <v>CZM</v>
      </c>
      <c r="S117" s="3">
        <f t="shared" si="1"/>
        <v>19</v>
      </c>
      <c r="T117" s="3" t="str">
        <f>_xlfn.XLOOKUP(C117,DB!$A$2:$A$222,DB!$D$2:$D$222,"")</f>
        <v>Sector 7</v>
      </c>
    </row>
    <row r="118" spans="1:20" x14ac:dyDescent="0.2">
      <c r="A118" t="s">
        <v>476</v>
      </c>
      <c r="B118" t="s">
        <v>18</v>
      </c>
      <c r="C118" t="s">
        <v>131</v>
      </c>
      <c r="D118" t="s">
        <v>36</v>
      </c>
      <c r="E118" t="s">
        <v>400</v>
      </c>
      <c r="F118" s="2">
        <v>46286.802523148152</v>
      </c>
      <c r="G118" t="s">
        <v>22</v>
      </c>
      <c r="H118" t="s">
        <v>6113</v>
      </c>
      <c r="I118" s="3">
        <v>360</v>
      </c>
      <c r="J118" t="s">
        <v>24</v>
      </c>
      <c r="K118" t="s">
        <v>25</v>
      </c>
      <c r="L118" s="3">
        <v>879</v>
      </c>
      <c r="M118" t="s">
        <v>134</v>
      </c>
      <c r="N118" s="2">
        <v>46286.850173611114</v>
      </c>
      <c r="O118" s="3">
        <v>200</v>
      </c>
      <c r="P118" t="s">
        <v>27</v>
      </c>
      <c r="Q118" s="3">
        <v>190</v>
      </c>
      <c r="R118" s="3" t="str">
        <f>IF(OR(G118="12R",G118="12L"),_xlfn.XLOOKUP(C118,DB!$A$2:$A$222,DB!$B$2:$B$222,""),IF(OR(G118="30L",G118="30R"),_xlfn.XLOOKUP(C118,DB!$A$2:$A$222,DB!$C$2:$C$222,""),""))</f>
        <v>UDGUV</v>
      </c>
      <c r="S118" s="3">
        <f t="shared" si="1"/>
        <v>19</v>
      </c>
      <c r="T118" s="3" t="str">
        <f>_xlfn.XLOOKUP(C118,DB!$A$2:$A$222,DB!$D$2:$D$222,"")</f>
        <v>Sector 2</v>
      </c>
    </row>
    <row r="119" spans="1:20" x14ac:dyDescent="0.2">
      <c r="A119" t="s">
        <v>437</v>
      </c>
      <c r="B119" t="s">
        <v>18</v>
      </c>
      <c r="C119" t="s">
        <v>211</v>
      </c>
      <c r="D119" t="s">
        <v>20</v>
      </c>
      <c r="E119" t="s">
        <v>6114</v>
      </c>
      <c r="F119" s="2">
        <v>46286.803726851853</v>
      </c>
      <c r="G119" t="s">
        <v>22</v>
      </c>
      <c r="H119" t="s">
        <v>838</v>
      </c>
      <c r="I119" s="3">
        <v>350</v>
      </c>
      <c r="J119" t="s">
        <v>24</v>
      </c>
      <c r="K119" t="s">
        <v>25</v>
      </c>
      <c r="L119" s="3">
        <v>136</v>
      </c>
      <c r="M119" t="s">
        <v>45</v>
      </c>
      <c r="N119" s="2">
        <v>46286.812986111108</v>
      </c>
      <c r="O119" s="3">
        <v>260</v>
      </c>
      <c r="P119" t="s">
        <v>27</v>
      </c>
      <c r="Q119" s="3">
        <v>190</v>
      </c>
      <c r="R119" s="3" t="str">
        <f>IF(OR(G119="12R",G119="12L"),_xlfn.XLOOKUP(C119,DB!$A$2:$A$222,DB!$B$2:$B$222,""),IF(OR(G119="30L",G119="30R"),_xlfn.XLOOKUP(C119,DB!$A$2:$A$222,DB!$C$2:$C$222,""),""))</f>
        <v>NUDAL</v>
      </c>
      <c r="S119" s="3">
        <f t="shared" si="1"/>
        <v>19</v>
      </c>
      <c r="T119" s="3" t="str">
        <f>_xlfn.XLOOKUP(C119,DB!$A$2:$A$222,DB!$D$2:$D$222,"")</f>
        <v>Sector 3</v>
      </c>
    </row>
    <row r="120" spans="1:20" x14ac:dyDescent="0.2">
      <c r="A120" t="s">
        <v>1212</v>
      </c>
      <c r="B120" t="s">
        <v>18</v>
      </c>
      <c r="C120" t="s">
        <v>182</v>
      </c>
      <c r="D120" t="s">
        <v>20</v>
      </c>
      <c r="E120" t="s">
        <v>6115</v>
      </c>
      <c r="F120" s="2">
        <v>46286.805243055554</v>
      </c>
      <c r="G120" t="s">
        <v>22</v>
      </c>
      <c r="H120" t="s">
        <v>6116</v>
      </c>
      <c r="I120" s="3">
        <v>330</v>
      </c>
      <c r="J120" t="s">
        <v>24</v>
      </c>
      <c r="K120" t="s">
        <v>25</v>
      </c>
      <c r="L120" s="3">
        <v>353</v>
      </c>
      <c r="M120" t="s">
        <v>33</v>
      </c>
      <c r="N120" s="2">
        <v>46286.825844907406</v>
      </c>
      <c r="O120" s="3">
        <v>330</v>
      </c>
      <c r="P120" t="s">
        <v>27</v>
      </c>
      <c r="Q120" s="3">
        <v>40</v>
      </c>
      <c r="R120" s="3" t="str">
        <f>IF(OR(G120="12R",G120="12L"),_xlfn.XLOOKUP(C120,DB!$A$2:$A$222,DB!$B$2:$B$222,""),IF(OR(G120="30L",G120="30R"),_xlfn.XLOOKUP(C120,DB!$A$2:$A$222,DB!$C$2:$C$222,""),""))</f>
        <v>ENEBA</v>
      </c>
      <c r="S120" s="3">
        <f t="shared" si="1"/>
        <v>19</v>
      </c>
      <c r="T120" s="3" t="str">
        <f>_xlfn.XLOOKUP(C120,DB!$A$2:$A$222,DB!$D$2:$D$222,"")</f>
        <v>Sector 3</v>
      </c>
    </row>
    <row r="121" spans="1:20" x14ac:dyDescent="0.2">
      <c r="A121" t="s">
        <v>448</v>
      </c>
      <c r="B121" t="s">
        <v>18</v>
      </c>
      <c r="C121" t="s">
        <v>449</v>
      </c>
      <c r="D121" t="s">
        <v>73</v>
      </c>
      <c r="E121" t="s">
        <v>2417</v>
      </c>
      <c r="F121" s="2">
        <v>46286.808020833334</v>
      </c>
      <c r="G121" t="s">
        <v>22</v>
      </c>
      <c r="H121" t="s">
        <v>6117</v>
      </c>
      <c r="I121" s="3">
        <v>340</v>
      </c>
      <c r="J121" t="s">
        <v>24</v>
      </c>
      <c r="K121" t="s">
        <v>25</v>
      </c>
      <c r="L121" s="3">
        <v>885</v>
      </c>
      <c r="M121" t="s">
        <v>6118</v>
      </c>
      <c r="N121" s="2">
        <v>46286.855000000003</v>
      </c>
      <c r="O121" s="3">
        <v>340</v>
      </c>
      <c r="P121" t="s">
        <v>27</v>
      </c>
      <c r="Q121" s="3">
        <v>190</v>
      </c>
      <c r="R121" s="3" t="str">
        <f>IF(OR(G121="12R",G121="12L"),_xlfn.XLOOKUP(C121,DB!$A$2:$A$222,DB!$B$2:$B$222,""),IF(OR(G121="30L",G121="30R"),_xlfn.XLOOKUP(C121,DB!$A$2:$A$222,DB!$C$2:$C$222,""),""))</f>
        <v>UDGUV</v>
      </c>
      <c r="S121" s="3">
        <f t="shared" si="1"/>
        <v>19</v>
      </c>
      <c r="T121" s="3" t="str">
        <f>_xlfn.XLOOKUP(C121,DB!$A$2:$A$222,DB!$D$2:$D$222,"")</f>
        <v>Sector 2</v>
      </c>
    </row>
    <row r="122" spans="1:20" x14ac:dyDescent="0.2">
      <c r="A122" t="s">
        <v>839</v>
      </c>
      <c r="B122" t="s">
        <v>18</v>
      </c>
      <c r="C122" t="s">
        <v>840</v>
      </c>
      <c r="D122" t="s">
        <v>73</v>
      </c>
      <c r="E122" t="s">
        <v>3307</v>
      </c>
      <c r="F122" s="2">
        <v>46286.809537037036</v>
      </c>
      <c r="G122" t="s">
        <v>22</v>
      </c>
      <c r="H122" t="s">
        <v>6119</v>
      </c>
      <c r="I122" s="3">
        <v>340</v>
      </c>
      <c r="J122" t="s">
        <v>24</v>
      </c>
      <c r="K122" t="s">
        <v>25</v>
      </c>
      <c r="L122" s="3">
        <v>564</v>
      </c>
      <c r="M122" t="s">
        <v>177</v>
      </c>
      <c r="N122" s="2">
        <v>46286.839513888888</v>
      </c>
      <c r="O122" s="3">
        <v>340</v>
      </c>
      <c r="P122" t="s">
        <v>27</v>
      </c>
      <c r="Q122" s="3">
        <v>40</v>
      </c>
      <c r="R122" s="3" t="str">
        <f>IF(OR(G122="12R",G122="12L"),_xlfn.XLOOKUP(C122,DB!$A$2:$A$222,DB!$B$2:$B$222,""),IF(OR(G122="30L",G122="30R"),_xlfn.XLOOKUP(C122,DB!$A$2:$A$222,DB!$C$2:$C$222,""),""))</f>
        <v>ENEBA</v>
      </c>
      <c r="S122" s="3">
        <f t="shared" si="1"/>
        <v>19</v>
      </c>
      <c r="T122" s="3" t="str">
        <f>_xlfn.XLOOKUP(C122,DB!$A$2:$A$222,DB!$D$2:$D$222,"")</f>
        <v>Sector 3</v>
      </c>
    </row>
    <row r="123" spans="1:20" x14ac:dyDescent="0.2">
      <c r="A123" t="s">
        <v>456</v>
      </c>
      <c r="B123" t="s">
        <v>18</v>
      </c>
      <c r="C123" t="s">
        <v>35</v>
      </c>
      <c r="D123" t="s">
        <v>36</v>
      </c>
      <c r="E123" t="s">
        <v>457</v>
      </c>
      <c r="F123" s="2">
        <v>46286.811215277776</v>
      </c>
      <c r="G123" t="s">
        <v>22</v>
      </c>
      <c r="H123" t="s">
        <v>6120</v>
      </c>
      <c r="I123" s="3">
        <v>360</v>
      </c>
      <c r="J123" t="s">
        <v>24</v>
      </c>
      <c r="K123" t="s">
        <v>25</v>
      </c>
      <c r="L123" s="3">
        <v>887</v>
      </c>
      <c r="M123" t="s">
        <v>6121</v>
      </c>
      <c r="N123" s="2">
        <v>46286.859756944446</v>
      </c>
      <c r="O123" s="3">
        <v>360</v>
      </c>
      <c r="P123" t="s">
        <v>27</v>
      </c>
      <c r="Q123" s="3">
        <v>190</v>
      </c>
      <c r="R123" s="3" t="str">
        <f>IF(OR(G123="12R",G123="12L"),_xlfn.XLOOKUP(C123,DB!$A$2:$A$222,DB!$B$2:$B$222,""),IF(OR(G123="30L",G123="30R"),_xlfn.XLOOKUP(C123,DB!$A$2:$A$222,DB!$C$2:$C$222,""),""))</f>
        <v>UDGUV</v>
      </c>
      <c r="S123" s="3">
        <f t="shared" si="1"/>
        <v>19</v>
      </c>
      <c r="T123" s="3" t="str">
        <f>_xlfn.XLOOKUP(C123,DB!$A$2:$A$222,DB!$D$2:$D$222,"")</f>
        <v>Sector 2</v>
      </c>
    </row>
    <row r="124" spans="1:20" x14ac:dyDescent="0.2">
      <c r="A124" t="s">
        <v>452</v>
      </c>
      <c r="B124" t="s">
        <v>18</v>
      </c>
      <c r="C124" t="s">
        <v>453</v>
      </c>
      <c r="D124" t="s">
        <v>165</v>
      </c>
      <c r="E124" t="s">
        <v>1205</v>
      </c>
      <c r="F124" s="2">
        <v>46286.813750000001</v>
      </c>
      <c r="G124" t="s">
        <v>22</v>
      </c>
      <c r="H124" t="s">
        <v>6122</v>
      </c>
      <c r="I124" s="3">
        <v>320</v>
      </c>
      <c r="J124" t="s">
        <v>24</v>
      </c>
      <c r="K124" t="s">
        <v>25</v>
      </c>
      <c r="L124" s="3">
        <v>880</v>
      </c>
      <c r="M124" t="s">
        <v>3158</v>
      </c>
      <c r="N124" s="2">
        <v>46286.860185185185</v>
      </c>
      <c r="O124" s="3">
        <v>320</v>
      </c>
      <c r="P124" t="s">
        <v>27</v>
      </c>
      <c r="Q124" s="3">
        <v>190</v>
      </c>
      <c r="R124" s="3" t="str">
        <f>IF(OR(G124="12R",G124="12L"),_xlfn.XLOOKUP(C124,DB!$A$2:$A$222,DB!$B$2:$B$222,""),IF(OR(G124="30L",G124="30R"),_xlfn.XLOOKUP(C124,DB!$A$2:$A$222,DB!$C$2:$C$222,""),""))</f>
        <v>UDGUV</v>
      </c>
      <c r="S124" s="3">
        <f t="shared" si="1"/>
        <v>19</v>
      </c>
      <c r="T124" s="3" t="str">
        <f>_xlfn.XLOOKUP(C124,DB!$A$2:$A$222,DB!$D$2:$D$222,"")</f>
        <v>Sector 2</v>
      </c>
    </row>
    <row r="125" spans="1:20" x14ac:dyDescent="0.2">
      <c r="A125" t="s">
        <v>466</v>
      </c>
      <c r="B125" t="s">
        <v>18</v>
      </c>
      <c r="C125" t="s">
        <v>467</v>
      </c>
      <c r="D125" t="s">
        <v>36</v>
      </c>
      <c r="E125" t="s">
        <v>468</v>
      </c>
      <c r="F125" s="2">
        <v>46286.816331018519</v>
      </c>
      <c r="G125" t="s">
        <v>22</v>
      </c>
      <c r="H125" t="s">
        <v>6123</v>
      </c>
      <c r="I125" s="3">
        <v>360</v>
      </c>
      <c r="J125" t="s">
        <v>24</v>
      </c>
      <c r="K125" t="s">
        <v>25</v>
      </c>
      <c r="L125" s="3">
        <v>871</v>
      </c>
      <c r="M125" t="s">
        <v>267</v>
      </c>
      <c r="N125" s="2">
        <v>46286.862303240741</v>
      </c>
      <c r="O125" s="3">
        <v>360</v>
      </c>
      <c r="P125" t="s">
        <v>27</v>
      </c>
      <c r="Q125" s="3">
        <v>190</v>
      </c>
      <c r="R125" s="3" t="str">
        <f>IF(OR(G125="12R",G125="12L"),_xlfn.XLOOKUP(C125,DB!$A$2:$A$222,DB!$B$2:$B$222,""),IF(OR(G125="30L",G125="30R"),_xlfn.XLOOKUP(C125,DB!$A$2:$A$222,DB!$C$2:$C$222,""),""))</f>
        <v>UDGUV</v>
      </c>
      <c r="S125" s="3">
        <f t="shared" si="1"/>
        <v>19</v>
      </c>
      <c r="T125" s="3" t="str">
        <f>_xlfn.XLOOKUP(C125,DB!$A$2:$A$222,DB!$D$2:$D$222,"")</f>
        <v>Sector 2</v>
      </c>
    </row>
    <row r="126" spans="1:20" x14ac:dyDescent="0.2">
      <c r="A126" t="s">
        <v>1217</v>
      </c>
      <c r="B126" t="s">
        <v>18</v>
      </c>
      <c r="C126" t="s">
        <v>374</v>
      </c>
      <c r="D126" t="s">
        <v>155</v>
      </c>
      <c r="E126" t="s">
        <v>1767</v>
      </c>
      <c r="F126" s="2">
        <v>46286.817280092589</v>
      </c>
      <c r="G126" t="s">
        <v>22</v>
      </c>
      <c r="H126" t="s">
        <v>6124</v>
      </c>
      <c r="I126" s="3">
        <v>390</v>
      </c>
      <c r="J126" t="s">
        <v>24</v>
      </c>
      <c r="K126" t="s">
        <v>25</v>
      </c>
      <c r="L126" s="3">
        <v>361</v>
      </c>
      <c r="M126" t="s">
        <v>33</v>
      </c>
      <c r="N126" s="2">
        <v>46286.836921296293</v>
      </c>
      <c r="O126" s="3">
        <v>390</v>
      </c>
      <c r="P126" t="s">
        <v>27</v>
      </c>
      <c r="Q126" s="3">
        <v>40</v>
      </c>
      <c r="R126" s="3" t="str">
        <f>IF(OR(G126="12R",G126="12L"),_xlfn.XLOOKUP(C126,DB!$A$2:$A$222,DB!$B$2:$B$222,""),IF(OR(G126="30L",G126="30R"),_xlfn.XLOOKUP(C126,DB!$A$2:$A$222,DB!$C$2:$C$222,""),""))</f>
        <v>OMSUK</v>
      </c>
      <c r="S126" s="3">
        <f t="shared" si="1"/>
        <v>19</v>
      </c>
      <c r="T126" s="3" t="str">
        <f>_xlfn.XLOOKUP(C126,DB!$A$2:$A$222,DB!$D$2:$D$222,"")</f>
        <v>Sector 3</v>
      </c>
    </row>
    <row r="127" spans="1:20" x14ac:dyDescent="0.2">
      <c r="A127" t="s">
        <v>473</v>
      </c>
      <c r="B127" t="s">
        <v>18</v>
      </c>
      <c r="C127" t="s">
        <v>48</v>
      </c>
      <c r="D127" t="s">
        <v>49</v>
      </c>
      <c r="E127" t="s">
        <v>198</v>
      </c>
      <c r="F127" s="2">
        <v>46286.819305555553</v>
      </c>
      <c r="G127" t="s">
        <v>22</v>
      </c>
      <c r="H127" t="s">
        <v>6125</v>
      </c>
      <c r="I127" s="3">
        <v>360</v>
      </c>
      <c r="J127" t="s">
        <v>24</v>
      </c>
      <c r="K127" t="s">
        <v>25</v>
      </c>
      <c r="L127" s="3">
        <v>863</v>
      </c>
      <c r="M127" t="s">
        <v>52</v>
      </c>
      <c r="N127" s="2">
        <v>46286.864942129629</v>
      </c>
      <c r="O127" s="3">
        <v>360</v>
      </c>
      <c r="P127" t="s">
        <v>27</v>
      </c>
      <c r="Q127" s="3">
        <v>190</v>
      </c>
      <c r="R127" s="3" t="str">
        <f>IF(OR(G127="12R",G127="12L"),_xlfn.XLOOKUP(C127,DB!$A$2:$A$222,DB!$B$2:$B$222,""),IF(OR(G127="30L",G127="30R"),_xlfn.XLOOKUP(C127,DB!$A$2:$A$222,DB!$C$2:$C$222,""),""))</f>
        <v>UDGUV</v>
      </c>
      <c r="S127" s="3">
        <f t="shared" si="1"/>
        <v>19</v>
      </c>
      <c r="T127" s="3" t="str">
        <f>_xlfn.XLOOKUP(C127,DB!$A$2:$A$222,DB!$D$2:$D$222,"")</f>
        <v>Sector 2</v>
      </c>
    </row>
    <row r="128" spans="1:20" x14ac:dyDescent="0.2">
      <c r="A128" t="s">
        <v>459</v>
      </c>
      <c r="B128" t="s">
        <v>18</v>
      </c>
      <c r="C128" t="s">
        <v>249</v>
      </c>
      <c r="D128" t="s">
        <v>73</v>
      </c>
      <c r="E128" t="s">
        <v>1527</v>
      </c>
      <c r="F128" s="2">
        <v>46286.820092592592</v>
      </c>
      <c r="G128" t="s">
        <v>22</v>
      </c>
      <c r="H128" t="s">
        <v>6126</v>
      </c>
      <c r="I128" s="3">
        <v>330</v>
      </c>
      <c r="J128" t="s">
        <v>24</v>
      </c>
      <c r="K128" t="s">
        <v>25</v>
      </c>
      <c r="L128" s="3">
        <v>360</v>
      </c>
      <c r="M128" t="s">
        <v>33</v>
      </c>
      <c r="N128" s="2">
        <v>46286.840740740743</v>
      </c>
      <c r="O128" s="3">
        <v>330</v>
      </c>
      <c r="P128" t="s">
        <v>27</v>
      </c>
      <c r="Q128" s="3">
        <v>40</v>
      </c>
      <c r="R128" s="3" t="str">
        <f>IF(OR(G128="12R",G128="12L"),_xlfn.XLOOKUP(C128,DB!$A$2:$A$222,DB!$B$2:$B$222,""),IF(OR(G128="30L",G128="30R"),_xlfn.XLOOKUP(C128,DB!$A$2:$A$222,DB!$C$2:$C$222,""),""))</f>
        <v>OMSUK</v>
      </c>
      <c r="S128" s="3">
        <f t="shared" si="1"/>
        <v>19</v>
      </c>
      <c r="T128" s="3" t="str">
        <f>_xlfn.XLOOKUP(C128,DB!$A$2:$A$222,DB!$D$2:$D$222,"")</f>
        <v>Sector 3</v>
      </c>
    </row>
    <row r="129" spans="1:20" x14ac:dyDescent="0.2">
      <c r="A129" t="s">
        <v>470</v>
      </c>
      <c r="B129" t="s">
        <v>18</v>
      </c>
      <c r="C129" t="s">
        <v>298</v>
      </c>
      <c r="D129" t="s">
        <v>73</v>
      </c>
      <c r="E129" t="s">
        <v>1188</v>
      </c>
      <c r="F129" s="2">
        <v>46286.822476851848</v>
      </c>
      <c r="G129" t="s">
        <v>22</v>
      </c>
      <c r="H129" t="s">
        <v>6127</v>
      </c>
      <c r="I129" s="3">
        <v>330</v>
      </c>
      <c r="J129" t="s">
        <v>24</v>
      </c>
      <c r="K129" t="s">
        <v>25</v>
      </c>
      <c r="L129" s="3">
        <v>364</v>
      </c>
      <c r="M129" t="s">
        <v>33</v>
      </c>
      <c r="N129" s="2">
        <v>46286.843449074076</v>
      </c>
      <c r="O129" s="3">
        <v>310</v>
      </c>
      <c r="P129" t="s">
        <v>27</v>
      </c>
      <c r="Q129" s="3">
        <v>40</v>
      </c>
      <c r="R129" s="3" t="str">
        <f>IF(OR(G129="12R",G129="12L"),_xlfn.XLOOKUP(C129,DB!$A$2:$A$222,DB!$B$2:$B$222,""),IF(OR(G129="30L",G129="30R"),_xlfn.XLOOKUP(C129,DB!$A$2:$A$222,DB!$C$2:$C$222,""),""))</f>
        <v>OMSUK</v>
      </c>
      <c r="S129" s="3">
        <f t="shared" si="1"/>
        <v>19</v>
      </c>
      <c r="T129" s="3" t="str">
        <f>_xlfn.XLOOKUP(C129,DB!$A$2:$A$222,DB!$D$2:$D$222,"")</f>
        <v>Sector 3</v>
      </c>
    </row>
    <row r="130" spans="1:20" x14ac:dyDescent="0.2">
      <c r="A130" t="s">
        <v>5084</v>
      </c>
      <c r="B130" t="s">
        <v>18</v>
      </c>
      <c r="C130" t="s">
        <v>59</v>
      </c>
      <c r="D130" t="s">
        <v>365</v>
      </c>
      <c r="F130" s="2">
        <v>46286.828101851854</v>
      </c>
      <c r="G130" t="s">
        <v>22</v>
      </c>
      <c r="H130" t="s">
        <v>6128</v>
      </c>
      <c r="I130" s="3">
        <v>400</v>
      </c>
      <c r="J130" t="s">
        <v>24</v>
      </c>
      <c r="K130" t="s">
        <v>62</v>
      </c>
      <c r="L130" s="3">
        <v>861</v>
      </c>
      <c r="M130" t="s">
        <v>52</v>
      </c>
      <c r="N130" s="2">
        <v>46286.875925925924</v>
      </c>
      <c r="O130" s="3">
        <v>400</v>
      </c>
      <c r="P130" t="s">
        <v>27</v>
      </c>
      <c r="Q130" s="3">
        <v>30</v>
      </c>
      <c r="R130" s="3" t="str">
        <f>IF(OR(G130="12R",G130="12L"),_xlfn.XLOOKUP(C130,DB!$A$2:$A$222,DB!$B$2:$B$222,""),IF(OR(G130="30L",G130="30R"),_xlfn.XLOOKUP(C130,DB!$A$2:$A$222,DB!$C$2:$C$222,""),""))</f>
        <v>UDGUV</v>
      </c>
      <c r="S130" s="3">
        <f t="shared" si="1"/>
        <v>19</v>
      </c>
      <c r="T130" s="3" t="str">
        <f>_xlfn.XLOOKUP(C130,DB!$A$2:$A$222,DB!$D$2:$D$222,"")</f>
        <v>Sector 2</v>
      </c>
    </row>
    <row r="131" spans="1:20" x14ac:dyDescent="0.2">
      <c r="A131" t="s">
        <v>493</v>
      </c>
      <c r="B131" t="s">
        <v>18</v>
      </c>
      <c r="C131" t="s">
        <v>467</v>
      </c>
      <c r="D131" t="s">
        <v>36</v>
      </c>
      <c r="E131" t="s">
        <v>128</v>
      </c>
      <c r="F131" s="2">
        <v>46286.833194444444</v>
      </c>
      <c r="G131" t="s">
        <v>22</v>
      </c>
      <c r="H131" t="s">
        <v>6129</v>
      </c>
      <c r="I131" s="3">
        <v>360</v>
      </c>
      <c r="J131" t="s">
        <v>24</v>
      </c>
      <c r="K131" t="s">
        <v>25</v>
      </c>
      <c r="L131" s="3">
        <v>907</v>
      </c>
      <c r="M131" t="s">
        <v>6130</v>
      </c>
      <c r="N131" s="2">
        <v>46286.881585648145</v>
      </c>
      <c r="O131" s="3">
        <v>360</v>
      </c>
      <c r="P131" t="s">
        <v>27</v>
      </c>
      <c r="Q131" s="3">
        <v>190</v>
      </c>
      <c r="R131" s="3" t="str">
        <f>IF(OR(G131="12R",G131="12L"),_xlfn.XLOOKUP(C131,DB!$A$2:$A$222,DB!$B$2:$B$222,""),IF(OR(G131="30L",G131="30R"),_xlfn.XLOOKUP(C131,DB!$A$2:$A$222,DB!$C$2:$C$222,""),""))</f>
        <v>UDGUV</v>
      </c>
      <c r="S131" s="3">
        <f t="shared" ref="S131:S194" si="2">HOUR(F131)</f>
        <v>19</v>
      </c>
      <c r="T131" s="3" t="str">
        <f>_xlfn.XLOOKUP(C131,DB!$A$2:$A$222,DB!$D$2:$D$222,"")</f>
        <v>Sector 2</v>
      </c>
    </row>
    <row r="132" spans="1:20" x14ac:dyDescent="0.2">
      <c r="A132" t="s">
        <v>483</v>
      </c>
      <c r="B132" t="s">
        <v>18</v>
      </c>
      <c r="C132" t="s">
        <v>48</v>
      </c>
      <c r="D132" t="s">
        <v>20</v>
      </c>
      <c r="E132" t="s">
        <v>6131</v>
      </c>
      <c r="F132" s="2">
        <v>46286.837268518517</v>
      </c>
      <c r="G132" t="s">
        <v>22</v>
      </c>
      <c r="H132" t="s">
        <v>6132</v>
      </c>
      <c r="I132" s="3">
        <v>360</v>
      </c>
      <c r="J132" t="s">
        <v>24</v>
      </c>
      <c r="K132" t="s">
        <v>25</v>
      </c>
      <c r="L132" s="3">
        <v>862</v>
      </c>
      <c r="M132" t="s">
        <v>52</v>
      </c>
      <c r="N132" s="2">
        <v>46286.88318287037</v>
      </c>
      <c r="O132" s="3">
        <v>360</v>
      </c>
      <c r="P132" t="s">
        <v>27</v>
      </c>
      <c r="Q132" s="3">
        <v>190</v>
      </c>
      <c r="R132" s="3" t="str">
        <f>IF(OR(G132="12R",G132="12L"),_xlfn.XLOOKUP(C132,DB!$A$2:$A$222,DB!$B$2:$B$222,""),IF(OR(G132="30L",G132="30R"),_xlfn.XLOOKUP(C132,DB!$A$2:$A$222,DB!$C$2:$C$222,""),""))</f>
        <v>UDGUV</v>
      </c>
      <c r="S132" s="3">
        <f t="shared" si="2"/>
        <v>20</v>
      </c>
      <c r="T132" s="3" t="str">
        <f>_xlfn.XLOOKUP(C132,DB!$A$2:$A$222,DB!$D$2:$D$222,"")</f>
        <v>Sector 2</v>
      </c>
    </row>
    <row r="133" spans="1:20" x14ac:dyDescent="0.2">
      <c r="A133" t="s">
        <v>487</v>
      </c>
      <c r="B133" t="s">
        <v>18</v>
      </c>
      <c r="C133" t="s">
        <v>136</v>
      </c>
      <c r="D133" t="s">
        <v>65</v>
      </c>
      <c r="E133" t="s">
        <v>3068</v>
      </c>
      <c r="F133" s="2">
        <v>46286.838773148149</v>
      </c>
      <c r="G133" t="s">
        <v>22</v>
      </c>
      <c r="H133" t="s">
        <v>6133</v>
      </c>
      <c r="I133" s="3">
        <v>380</v>
      </c>
      <c r="J133" t="s">
        <v>24</v>
      </c>
      <c r="K133" t="s">
        <v>25</v>
      </c>
      <c r="L133" s="3">
        <v>870</v>
      </c>
      <c r="M133" t="s">
        <v>52</v>
      </c>
      <c r="N133" s="2">
        <v>46286.885937500003</v>
      </c>
      <c r="O133" s="3">
        <v>380</v>
      </c>
      <c r="P133" t="s">
        <v>27</v>
      </c>
      <c r="Q133" s="3">
        <v>190</v>
      </c>
      <c r="R133" s="3" t="str">
        <f>IF(OR(G133="12R",G133="12L"),_xlfn.XLOOKUP(C133,DB!$A$2:$A$222,DB!$B$2:$B$222,""),IF(OR(G133="30L",G133="30R"),_xlfn.XLOOKUP(C133,DB!$A$2:$A$222,DB!$C$2:$C$222,""),""))</f>
        <v>UDGUV</v>
      </c>
      <c r="S133" s="3">
        <f t="shared" si="2"/>
        <v>20</v>
      </c>
      <c r="T133" s="3" t="str">
        <f>_xlfn.XLOOKUP(C133,DB!$A$2:$A$222,DB!$D$2:$D$222,"")</f>
        <v>Sector 2</v>
      </c>
    </row>
    <row r="134" spans="1:20" x14ac:dyDescent="0.2">
      <c r="A134" t="s">
        <v>395</v>
      </c>
      <c r="B134" t="s">
        <v>18</v>
      </c>
      <c r="C134" t="s">
        <v>396</v>
      </c>
      <c r="D134" t="s">
        <v>155</v>
      </c>
      <c r="E134" t="s">
        <v>2315</v>
      </c>
      <c r="F134" s="2">
        <v>46286.840057870373</v>
      </c>
      <c r="G134" t="s">
        <v>22</v>
      </c>
      <c r="H134" t="s">
        <v>6134</v>
      </c>
      <c r="I134" s="3">
        <v>360</v>
      </c>
      <c r="J134" t="s">
        <v>24</v>
      </c>
      <c r="K134" t="s">
        <v>25</v>
      </c>
      <c r="L134" s="3">
        <v>532</v>
      </c>
      <c r="M134" t="s">
        <v>177</v>
      </c>
      <c r="N134" s="2">
        <v>46286.868518518517</v>
      </c>
      <c r="O134" s="3">
        <v>340</v>
      </c>
      <c r="P134" t="s">
        <v>27</v>
      </c>
      <c r="Q134" s="3">
        <v>40</v>
      </c>
      <c r="R134" s="3" t="str">
        <f>IF(OR(G134="12R",G134="12L"),_xlfn.XLOOKUP(C134,DB!$A$2:$A$222,DB!$B$2:$B$222,""),IF(OR(G134="30L",G134="30R"),_xlfn.XLOOKUP(C134,DB!$A$2:$A$222,DB!$C$2:$C$222,""),""))</f>
        <v>UDGUV</v>
      </c>
      <c r="S134" s="3">
        <f t="shared" si="2"/>
        <v>20</v>
      </c>
      <c r="T134" s="3" t="str">
        <f>_xlfn.XLOOKUP(C134,DB!$A$2:$A$222,DB!$D$2:$D$222,"")</f>
        <v>Sector 2</v>
      </c>
    </row>
    <row r="135" spans="1:20" x14ac:dyDescent="0.2">
      <c r="A135" t="s">
        <v>3162</v>
      </c>
      <c r="B135" t="s">
        <v>18</v>
      </c>
      <c r="C135" t="s">
        <v>173</v>
      </c>
      <c r="D135" t="s">
        <v>174</v>
      </c>
      <c r="E135" t="s">
        <v>6135</v>
      </c>
      <c r="F135" s="2">
        <v>46286.841782407406</v>
      </c>
      <c r="G135" t="s">
        <v>22</v>
      </c>
      <c r="H135" t="s">
        <v>6136</v>
      </c>
      <c r="I135" s="3">
        <v>360</v>
      </c>
      <c r="J135" t="s">
        <v>24</v>
      </c>
      <c r="K135" t="s">
        <v>25</v>
      </c>
      <c r="L135" s="3">
        <v>532</v>
      </c>
      <c r="M135" t="s">
        <v>177</v>
      </c>
      <c r="N135" s="2">
        <v>46286.870034722226</v>
      </c>
      <c r="O135" s="3">
        <v>360</v>
      </c>
      <c r="P135" t="s">
        <v>27</v>
      </c>
      <c r="Q135" s="3">
        <v>40</v>
      </c>
      <c r="R135" s="3" t="str">
        <f>IF(OR(G135="12R",G135="12L"),_xlfn.XLOOKUP(C135,DB!$A$2:$A$222,DB!$B$2:$B$222,""),IF(OR(G135="30L",G135="30R"),_xlfn.XLOOKUP(C135,DB!$A$2:$A$222,DB!$C$2:$C$222,""),""))</f>
        <v>ENEBA</v>
      </c>
      <c r="S135" s="3">
        <f t="shared" si="2"/>
        <v>20</v>
      </c>
      <c r="T135" s="3" t="str">
        <f>_xlfn.XLOOKUP(C135,DB!$A$2:$A$222,DB!$D$2:$D$222,"")</f>
        <v>Sector 3</v>
      </c>
    </row>
    <row r="136" spans="1:20" x14ac:dyDescent="0.2">
      <c r="A136" t="s">
        <v>415</v>
      </c>
      <c r="B136" t="s">
        <v>18</v>
      </c>
      <c r="C136" t="s">
        <v>173</v>
      </c>
      <c r="D136" t="s">
        <v>73</v>
      </c>
      <c r="E136" t="s">
        <v>776</v>
      </c>
      <c r="F136" s="2">
        <v>46286.843287037038</v>
      </c>
      <c r="G136" t="s">
        <v>22</v>
      </c>
      <c r="H136" t="s">
        <v>6137</v>
      </c>
      <c r="I136" s="3">
        <v>340</v>
      </c>
      <c r="J136" t="s">
        <v>24</v>
      </c>
      <c r="K136" t="s">
        <v>25</v>
      </c>
      <c r="L136" s="3">
        <v>578</v>
      </c>
      <c r="M136" t="s">
        <v>177</v>
      </c>
      <c r="N136" s="2">
        <v>46286.874560185184</v>
      </c>
      <c r="O136" s="3">
        <v>320</v>
      </c>
      <c r="P136" t="s">
        <v>27</v>
      </c>
      <c r="Q136" s="3">
        <v>40</v>
      </c>
      <c r="R136" s="3" t="str">
        <f>IF(OR(G136="12R",G136="12L"),_xlfn.XLOOKUP(C136,DB!$A$2:$A$222,DB!$B$2:$B$222,""),IF(OR(G136="30L",G136="30R"),_xlfn.XLOOKUP(C136,DB!$A$2:$A$222,DB!$C$2:$C$222,""),""))</f>
        <v>ENEBA</v>
      </c>
      <c r="S136" s="3">
        <f t="shared" si="2"/>
        <v>20</v>
      </c>
      <c r="T136" s="3" t="str">
        <f>_xlfn.XLOOKUP(C136,DB!$A$2:$A$222,DB!$D$2:$D$222,"")</f>
        <v>Sector 3</v>
      </c>
    </row>
    <row r="137" spans="1:20" x14ac:dyDescent="0.2">
      <c r="A137" t="s">
        <v>3154</v>
      </c>
      <c r="B137" t="s">
        <v>18</v>
      </c>
      <c r="C137" t="s">
        <v>305</v>
      </c>
      <c r="D137" t="s">
        <v>174</v>
      </c>
      <c r="E137" t="s">
        <v>6138</v>
      </c>
      <c r="F137" s="2">
        <v>46286.84679398148</v>
      </c>
      <c r="G137" t="s">
        <v>22</v>
      </c>
      <c r="H137" t="s">
        <v>6139</v>
      </c>
      <c r="I137" s="3">
        <v>340</v>
      </c>
      <c r="J137" t="s">
        <v>24</v>
      </c>
      <c r="K137" t="s">
        <v>25</v>
      </c>
      <c r="L137" s="3">
        <v>439</v>
      </c>
      <c r="M137" t="s">
        <v>308</v>
      </c>
      <c r="N137" s="2">
        <v>46286.871412037035</v>
      </c>
      <c r="O137" s="3">
        <v>340</v>
      </c>
      <c r="P137" t="s">
        <v>27</v>
      </c>
      <c r="Q137" s="3">
        <v>40</v>
      </c>
      <c r="R137" s="3" t="str">
        <f>IF(OR(G137="12R",G137="12L"),_xlfn.XLOOKUP(C137,DB!$A$2:$A$222,DB!$B$2:$B$222,""),IF(OR(G137="30L",G137="30R"),_xlfn.XLOOKUP(C137,DB!$A$2:$A$222,DB!$C$2:$C$222,""),""))</f>
        <v>ENEBA</v>
      </c>
      <c r="S137" s="3">
        <f t="shared" si="2"/>
        <v>20</v>
      </c>
      <c r="T137" s="3" t="str">
        <f>_xlfn.XLOOKUP(C137,DB!$A$2:$A$222,DB!$D$2:$D$222,"")</f>
        <v>Sector 3</v>
      </c>
    </row>
    <row r="138" spans="1:20" x14ac:dyDescent="0.2">
      <c r="A138" t="s">
        <v>490</v>
      </c>
      <c r="B138" t="s">
        <v>18</v>
      </c>
      <c r="C138" t="s">
        <v>35</v>
      </c>
      <c r="D138" t="s">
        <v>65</v>
      </c>
      <c r="E138" t="s">
        <v>92</v>
      </c>
      <c r="F138" s="2">
        <v>46286.84847222222</v>
      </c>
      <c r="G138" t="s">
        <v>22</v>
      </c>
      <c r="H138" t="s">
        <v>6140</v>
      </c>
      <c r="I138" s="3">
        <v>380</v>
      </c>
      <c r="J138" t="s">
        <v>24</v>
      </c>
      <c r="K138" t="s">
        <v>25</v>
      </c>
      <c r="L138" s="3">
        <v>868</v>
      </c>
      <c r="M138" t="s">
        <v>6141</v>
      </c>
      <c r="N138" s="2">
        <v>46286.897337962961</v>
      </c>
      <c r="O138" s="3">
        <v>380</v>
      </c>
      <c r="P138" t="s">
        <v>27</v>
      </c>
      <c r="Q138" s="3">
        <v>190</v>
      </c>
      <c r="R138" s="3" t="str">
        <f>IF(OR(G138="12R",G138="12L"),_xlfn.XLOOKUP(C138,DB!$A$2:$A$222,DB!$B$2:$B$222,""),IF(OR(G138="30L",G138="30R"),_xlfn.XLOOKUP(C138,DB!$A$2:$A$222,DB!$C$2:$C$222,""),""))</f>
        <v>UDGUV</v>
      </c>
      <c r="S138" s="3">
        <f t="shared" si="2"/>
        <v>20</v>
      </c>
      <c r="T138" s="3" t="str">
        <f>_xlfn.XLOOKUP(C138,DB!$A$2:$A$222,DB!$D$2:$D$222,"")</f>
        <v>Sector 2</v>
      </c>
    </row>
    <row r="139" spans="1:20" x14ac:dyDescent="0.2">
      <c r="A139" t="s">
        <v>496</v>
      </c>
      <c r="B139" t="s">
        <v>18</v>
      </c>
      <c r="C139" t="s">
        <v>59</v>
      </c>
      <c r="D139" t="s">
        <v>65</v>
      </c>
      <c r="E139" t="s">
        <v>863</v>
      </c>
      <c r="F139" s="2">
        <v>46286.851469907408</v>
      </c>
      <c r="G139" t="s">
        <v>22</v>
      </c>
      <c r="H139" t="s">
        <v>6142</v>
      </c>
      <c r="I139" s="3">
        <v>380</v>
      </c>
      <c r="J139" t="s">
        <v>24</v>
      </c>
      <c r="K139" t="s">
        <v>25</v>
      </c>
      <c r="L139" s="3">
        <v>866</v>
      </c>
      <c r="M139" t="s">
        <v>52</v>
      </c>
      <c r="N139" s="2">
        <v>46286.899039351854</v>
      </c>
      <c r="O139" s="3">
        <v>380</v>
      </c>
      <c r="P139" t="s">
        <v>27</v>
      </c>
      <c r="Q139" s="3">
        <v>190</v>
      </c>
      <c r="R139" s="3" t="str">
        <f>IF(OR(G139="12R",G139="12L"),_xlfn.XLOOKUP(C139,DB!$A$2:$A$222,DB!$B$2:$B$222,""),IF(OR(G139="30L",G139="30R"),_xlfn.XLOOKUP(C139,DB!$A$2:$A$222,DB!$C$2:$C$222,""),""))</f>
        <v>UDGUV</v>
      </c>
      <c r="S139" s="3">
        <f t="shared" si="2"/>
        <v>20</v>
      </c>
      <c r="T139" s="3" t="str">
        <f>_xlfn.XLOOKUP(C139,DB!$A$2:$A$222,DB!$D$2:$D$222,"")</f>
        <v>Sector 2</v>
      </c>
    </row>
    <row r="140" spans="1:20" x14ac:dyDescent="0.2">
      <c r="A140" t="s">
        <v>503</v>
      </c>
      <c r="B140" t="s">
        <v>18</v>
      </c>
      <c r="C140" t="s">
        <v>182</v>
      </c>
      <c r="D140" t="s">
        <v>165</v>
      </c>
      <c r="E140" t="s">
        <v>955</v>
      </c>
      <c r="F140" s="2">
        <v>46286.852824074071</v>
      </c>
      <c r="G140" t="s">
        <v>22</v>
      </c>
      <c r="H140" t="s">
        <v>6143</v>
      </c>
      <c r="I140" s="3">
        <v>330</v>
      </c>
      <c r="J140" t="s">
        <v>24</v>
      </c>
      <c r="K140" t="s">
        <v>25</v>
      </c>
      <c r="L140" s="3">
        <v>350</v>
      </c>
      <c r="M140" t="s">
        <v>33</v>
      </c>
      <c r="N140" s="2">
        <v>46286.872731481482</v>
      </c>
      <c r="O140" s="3">
        <v>330</v>
      </c>
      <c r="P140" t="s">
        <v>27</v>
      </c>
      <c r="Q140" s="3">
        <v>40</v>
      </c>
      <c r="R140" s="3" t="str">
        <f>IF(OR(G140="12R",G140="12L"),_xlfn.XLOOKUP(C140,DB!$A$2:$A$222,DB!$B$2:$B$222,""),IF(OR(G140="30L",G140="30R"),_xlfn.XLOOKUP(C140,DB!$A$2:$A$222,DB!$C$2:$C$222,""),""))</f>
        <v>ENEBA</v>
      </c>
      <c r="S140" s="3">
        <f t="shared" si="2"/>
        <v>20</v>
      </c>
      <c r="T140" s="3" t="str">
        <f>_xlfn.XLOOKUP(C140,DB!$A$2:$A$222,DB!$D$2:$D$222,"")</f>
        <v>Sector 3</v>
      </c>
    </row>
    <row r="141" spans="1:20" x14ac:dyDescent="0.2">
      <c r="A141" t="s">
        <v>560</v>
      </c>
      <c r="B141" t="s">
        <v>18</v>
      </c>
      <c r="C141" t="s">
        <v>310</v>
      </c>
      <c r="D141" t="s">
        <v>36</v>
      </c>
      <c r="E141" t="s">
        <v>2210</v>
      </c>
      <c r="F141" s="2">
        <v>46286.854247685187</v>
      </c>
      <c r="G141" t="s">
        <v>22</v>
      </c>
      <c r="H141" t="s">
        <v>6144</v>
      </c>
      <c r="I141" s="3">
        <v>350</v>
      </c>
      <c r="J141" t="s">
        <v>24</v>
      </c>
      <c r="K141" t="s">
        <v>25</v>
      </c>
      <c r="L141" s="3">
        <v>134</v>
      </c>
      <c r="M141" t="s">
        <v>6145</v>
      </c>
      <c r="N141" s="2">
        <v>46286.863194444442</v>
      </c>
      <c r="O141" s="3">
        <v>239</v>
      </c>
      <c r="P141" t="s">
        <v>27</v>
      </c>
      <c r="Q141" s="3">
        <v>190</v>
      </c>
      <c r="R141" s="3" t="str">
        <f>IF(OR(G141="12R",G141="12L"),_xlfn.XLOOKUP(C141,DB!$A$2:$A$222,DB!$B$2:$B$222,""),IF(OR(G141="30L",G141="30R"),_xlfn.XLOOKUP(C141,DB!$A$2:$A$222,DB!$C$2:$C$222,""),""))</f>
        <v>NUDAL</v>
      </c>
      <c r="S141" s="3">
        <f t="shared" si="2"/>
        <v>20</v>
      </c>
      <c r="T141" s="3" t="str">
        <f>_xlfn.XLOOKUP(C141,DB!$A$2:$A$222,DB!$D$2:$D$222,"")</f>
        <v>Sector 3</v>
      </c>
    </row>
    <row r="142" spans="1:20" x14ac:dyDescent="0.2">
      <c r="A142" t="s">
        <v>462</v>
      </c>
      <c r="B142" t="s">
        <v>18</v>
      </c>
      <c r="C142" t="s">
        <v>463</v>
      </c>
      <c r="D142" t="s">
        <v>36</v>
      </c>
      <c r="E142" t="s">
        <v>3584</v>
      </c>
      <c r="F142" s="2">
        <v>46286.856145833335</v>
      </c>
      <c r="G142" t="s">
        <v>22</v>
      </c>
      <c r="H142" t="s">
        <v>6146</v>
      </c>
      <c r="I142" s="3">
        <v>370</v>
      </c>
      <c r="J142" t="s">
        <v>24</v>
      </c>
      <c r="K142" t="s">
        <v>25</v>
      </c>
      <c r="L142" s="3">
        <v>133</v>
      </c>
      <c r="M142" t="s">
        <v>1656</v>
      </c>
      <c r="N142" s="2">
        <v>46286.865347222221</v>
      </c>
      <c r="O142" s="3">
        <v>222</v>
      </c>
      <c r="P142" t="s">
        <v>27</v>
      </c>
      <c r="Q142" s="3">
        <v>190</v>
      </c>
      <c r="R142" s="3" t="str">
        <f>IF(OR(G142="12R",G142="12L"),_xlfn.XLOOKUP(C142,DB!$A$2:$A$222,DB!$B$2:$B$222,""),IF(OR(G142="30L",G142="30R"),_xlfn.XLOOKUP(C142,DB!$A$2:$A$222,DB!$C$2:$C$222,""),""))</f>
        <v>OMSUK</v>
      </c>
      <c r="S142" s="3">
        <f t="shared" si="2"/>
        <v>20</v>
      </c>
      <c r="T142" s="3" t="str">
        <f>_xlfn.XLOOKUP(C142,DB!$A$2:$A$222,DB!$D$2:$D$222,"")</f>
        <v>Sector 3</v>
      </c>
    </row>
    <row r="143" spans="1:20" x14ac:dyDescent="0.2">
      <c r="A143" t="s">
        <v>1249</v>
      </c>
      <c r="B143" t="s">
        <v>18</v>
      </c>
      <c r="C143" t="s">
        <v>19</v>
      </c>
      <c r="D143" t="s">
        <v>36</v>
      </c>
      <c r="E143" t="s">
        <v>2171</v>
      </c>
      <c r="F143" s="2">
        <v>46286.863692129627</v>
      </c>
      <c r="G143" t="s">
        <v>22</v>
      </c>
      <c r="H143" t="s">
        <v>6147</v>
      </c>
      <c r="I143" s="3">
        <v>360</v>
      </c>
      <c r="J143" t="s">
        <v>24</v>
      </c>
      <c r="K143" t="s">
        <v>25</v>
      </c>
      <c r="L143" s="3">
        <v>864</v>
      </c>
      <c r="M143" t="s">
        <v>267</v>
      </c>
      <c r="N143" s="2">
        <v>46286.910439814812</v>
      </c>
      <c r="O143" s="3">
        <v>360</v>
      </c>
      <c r="P143" t="s">
        <v>27</v>
      </c>
      <c r="Q143" s="3">
        <v>190</v>
      </c>
      <c r="R143" s="3" t="str">
        <f>IF(OR(G143="12R",G143="12L"),_xlfn.XLOOKUP(C143,DB!$A$2:$A$222,DB!$B$2:$B$222,""),IF(OR(G143="30L",G143="30R"),_xlfn.XLOOKUP(C143,DB!$A$2:$A$222,DB!$C$2:$C$222,""),""))</f>
        <v>UDGUV</v>
      </c>
      <c r="S143" s="3">
        <f t="shared" si="2"/>
        <v>20</v>
      </c>
      <c r="T143" s="3" t="str">
        <f>_xlfn.XLOOKUP(C143,DB!$A$2:$A$222,DB!$D$2:$D$222,"")</f>
        <v>Sector 2</v>
      </c>
    </row>
    <row r="144" spans="1:20" x14ac:dyDescent="0.2">
      <c r="A144" t="s">
        <v>2328</v>
      </c>
      <c r="B144" t="s">
        <v>18</v>
      </c>
      <c r="C144" t="s">
        <v>337</v>
      </c>
      <c r="D144" t="s">
        <v>65</v>
      </c>
      <c r="E144" t="s">
        <v>1081</v>
      </c>
      <c r="F144" s="2">
        <v>46286.865358796298</v>
      </c>
      <c r="G144" t="s">
        <v>22</v>
      </c>
      <c r="H144" t="s">
        <v>6148</v>
      </c>
      <c r="I144" s="3">
        <v>360</v>
      </c>
      <c r="J144" t="s">
        <v>24</v>
      </c>
      <c r="K144" t="s">
        <v>25</v>
      </c>
      <c r="L144" s="3">
        <v>868</v>
      </c>
      <c r="M144" t="s">
        <v>2220</v>
      </c>
      <c r="N144" s="2">
        <v>46286.912546296298</v>
      </c>
      <c r="O144" s="3">
        <v>360</v>
      </c>
      <c r="P144" t="s">
        <v>27</v>
      </c>
      <c r="Q144" s="3">
        <v>190</v>
      </c>
      <c r="R144" s="3" t="str">
        <f>IF(OR(G144="12R",G144="12L"),_xlfn.XLOOKUP(C144,DB!$A$2:$A$222,DB!$B$2:$B$222,""),IF(OR(G144="30L",G144="30R"),_xlfn.XLOOKUP(C144,DB!$A$2:$A$222,DB!$C$2:$C$222,""),""))</f>
        <v>UDGUV</v>
      </c>
      <c r="S144" s="3">
        <f t="shared" si="2"/>
        <v>20</v>
      </c>
      <c r="T144" s="3" t="str">
        <f>_xlfn.XLOOKUP(C144,DB!$A$2:$A$222,DB!$D$2:$D$222,"")</f>
        <v>Sector 2</v>
      </c>
    </row>
    <row r="145" spans="1:20" x14ac:dyDescent="0.2">
      <c r="A145" t="s">
        <v>1239</v>
      </c>
      <c r="B145" t="s">
        <v>18</v>
      </c>
      <c r="C145" t="s">
        <v>298</v>
      </c>
      <c r="D145" t="s">
        <v>73</v>
      </c>
      <c r="E145" t="s">
        <v>6149</v>
      </c>
      <c r="F145" s="2">
        <v>46286.866226851853</v>
      </c>
      <c r="G145" t="s">
        <v>22</v>
      </c>
      <c r="H145" t="s">
        <v>6150</v>
      </c>
      <c r="I145" s="3">
        <v>350</v>
      </c>
      <c r="J145" t="s">
        <v>24</v>
      </c>
      <c r="K145" t="s">
        <v>25</v>
      </c>
      <c r="L145" s="3">
        <v>359</v>
      </c>
      <c r="M145" t="s">
        <v>33</v>
      </c>
      <c r="N145" s="2">
        <v>46286.886296296296</v>
      </c>
      <c r="O145" s="3">
        <v>310</v>
      </c>
      <c r="P145" t="s">
        <v>27</v>
      </c>
      <c r="Q145" s="3">
        <v>40</v>
      </c>
      <c r="R145" s="3" t="str">
        <f>IF(OR(G145="12R",G145="12L"),_xlfn.XLOOKUP(C145,DB!$A$2:$A$222,DB!$B$2:$B$222,""),IF(OR(G145="30L",G145="30R"),_xlfn.XLOOKUP(C145,DB!$A$2:$A$222,DB!$C$2:$C$222,""),""))</f>
        <v>OMSUK</v>
      </c>
      <c r="S145" s="3">
        <f t="shared" si="2"/>
        <v>20</v>
      </c>
      <c r="T145" s="3" t="str">
        <f>_xlfn.XLOOKUP(C145,DB!$A$2:$A$222,DB!$D$2:$D$222,"")</f>
        <v>Sector 3</v>
      </c>
    </row>
    <row r="146" spans="1:20" x14ac:dyDescent="0.2">
      <c r="A146" t="s">
        <v>528</v>
      </c>
      <c r="B146" t="s">
        <v>18</v>
      </c>
      <c r="C146" t="s">
        <v>529</v>
      </c>
      <c r="D146" t="s">
        <v>49</v>
      </c>
      <c r="E146" t="s">
        <v>6151</v>
      </c>
      <c r="F146" s="2">
        <v>46286.871076388888</v>
      </c>
      <c r="G146" t="s">
        <v>22</v>
      </c>
      <c r="H146" t="s">
        <v>6152</v>
      </c>
      <c r="I146" s="3">
        <v>320</v>
      </c>
      <c r="J146" t="s">
        <v>24</v>
      </c>
      <c r="K146" t="s">
        <v>25</v>
      </c>
      <c r="L146" s="3">
        <v>547</v>
      </c>
      <c r="M146" t="s">
        <v>177</v>
      </c>
      <c r="N146" s="2">
        <v>46286.900578703702</v>
      </c>
      <c r="O146" s="3">
        <v>300</v>
      </c>
      <c r="P146" t="s">
        <v>27</v>
      </c>
      <c r="Q146" s="3">
        <v>40</v>
      </c>
      <c r="R146" s="3" t="str">
        <f>IF(OR(G146="12R",G146="12L"),_xlfn.XLOOKUP(C146,DB!$A$2:$A$222,DB!$B$2:$B$222,""),IF(OR(G146="30L",G146="30R"),_xlfn.XLOOKUP(C146,DB!$A$2:$A$222,DB!$C$2:$C$222,""),""))</f>
        <v>UDGUV</v>
      </c>
      <c r="S146" s="3">
        <f t="shared" si="2"/>
        <v>20</v>
      </c>
      <c r="T146" s="3" t="str">
        <f>_xlfn.XLOOKUP(C146,DB!$A$2:$A$222,DB!$D$2:$D$222,"")</f>
        <v>Sector 2</v>
      </c>
    </row>
    <row r="147" spans="1:20" x14ac:dyDescent="0.2">
      <c r="A147" t="s">
        <v>1243</v>
      </c>
      <c r="B147" t="s">
        <v>18</v>
      </c>
      <c r="C147" t="s">
        <v>48</v>
      </c>
      <c r="D147" t="s">
        <v>49</v>
      </c>
      <c r="E147" t="s">
        <v>5983</v>
      </c>
      <c r="F147" s="2">
        <v>46286.872395833336</v>
      </c>
      <c r="G147" t="s">
        <v>22</v>
      </c>
      <c r="H147" t="s">
        <v>6153</v>
      </c>
      <c r="I147" s="3">
        <v>360</v>
      </c>
      <c r="J147" t="s">
        <v>24</v>
      </c>
      <c r="K147" t="s">
        <v>25</v>
      </c>
      <c r="L147" s="3">
        <v>866</v>
      </c>
      <c r="M147" t="s">
        <v>52</v>
      </c>
      <c r="N147" s="2">
        <v>46286.919120370374</v>
      </c>
      <c r="O147" s="3">
        <v>360</v>
      </c>
      <c r="P147" t="s">
        <v>27</v>
      </c>
      <c r="Q147" s="3">
        <v>190</v>
      </c>
      <c r="R147" s="3" t="str">
        <f>IF(OR(G147="12R",G147="12L"),_xlfn.XLOOKUP(C147,DB!$A$2:$A$222,DB!$B$2:$B$222,""),IF(OR(G147="30L",G147="30R"),_xlfn.XLOOKUP(C147,DB!$A$2:$A$222,DB!$C$2:$C$222,""),""))</f>
        <v>UDGUV</v>
      </c>
      <c r="S147" s="3">
        <f t="shared" si="2"/>
        <v>20</v>
      </c>
      <c r="T147" s="3" t="str">
        <f>_xlfn.XLOOKUP(C147,DB!$A$2:$A$222,DB!$D$2:$D$222,"")</f>
        <v>Sector 2</v>
      </c>
    </row>
    <row r="148" spans="1:20" x14ac:dyDescent="0.2">
      <c r="A148" t="s">
        <v>499</v>
      </c>
      <c r="B148" t="s">
        <v>18</v>
      </c>
      <c r="C148" t="s">
        <v>48</v>
      </c>
      <c r="D148" t="s">
        <v>20</v>
      </c>
      <c r="E148" t="s">
        <v>229</v>
      </c>
      <c r="F148" s="2">
        <v>46286.878518518519</v>
      </c>
      <c r="G148" t="s">
        <v>22</v>
      </c>
      <c r="H148" t="s">
        <v>6154</v>
      </c>
      <c r="I148" s="3">
        <v>360</v>
      </c>
      <c r="J148" t="s">
        <v>24</v>
      </c>
      <c r="K148" t="s">
        <v>25</v>
      </c>
      <c r="L148" s="3">
        <v>867</v>
      </c>
      <c r="M148" t="s">
        <v>52</v>
      </c>
      <c r="N148" s="2">
        <v>46286.926064814812</v>
      </c>
      <c r="O148" s="3">
        <v>360</v>
      </c>
      <c r="P148" t="s">
        <v>27</v>
      </c>
      <c r="Q148" s="3">
        <v>190</v>
      </c>
      <c r="R148" s="3" t="str">
        <f>IF(OR(G148="12R",G148="12L"),_xlfn.XLOOKUP(C148,DB!$A$2:$A$222,DB!$B$2:$B$222,""),IF(OR(G148="30L",G148="30R"),_xlfn.XLOOKUP(C148,DB!$A$2:$A$222,DB!$C$2:$C$222,""),""))</f>
        <v>UDGUV</v>
      </c>
      <c r="S148" s="3">
        <f t="shared" si="2"/>
        <v>21</v>
      </c>
      <c r="T148" s="3" t="str">
        <f>_xlfn.XLOOKUP(C148,DB!$A$2:$A$222,DB!$D$2:$D$222,"")</f>
        <v>Sector 2</v>
      </c>
    </row>
    <row r="149" spans="1:20" x14ac:dyDescent="0.2">
      <c r="A149" t="s">
        <v>550</v>
      </c>
      <c r="B149" t="s">
        <v>18</v>
      </c>
      <c r="C149" t="s">
        <v>551</v>
      </c>
      <c r="D149" t="s">
        <v>30</v>
      </c>
      <c r="E149" t="s">
        <v>6155</v>
      </c>
      <c r="F149" s="2">
        <v>46286.879282407404</v>
      </c>
      <c r="G149" t="s">
        <v>22</v>
      </c>
      <c r="H149" t="s">
        <v>6156</v>
      </c>
      <c r="I149" s="3">
        <v>320</v>
      </c>
      <c r="J149" t="s">
        <v>24</v>
      </c>
      <c r="K149" t="s">
        <v>25</v>
      </c>
      <c r="L149" s="3">
        <v>560</v>
      </c>
      <c r="M149" t="s">
        <v>177</v>
      </c>
      <c r="N149" s="2">
        <v>46286.909675925926</v>
      </c>
      <c r="O149" s="3">
        <v>320</v>
      </c>
      <c r="P149" t="s">
        <v>27</v>
      </c>
      <c r="Q149" s="3">
        <v>190</v>
      </c>
      <c r="R149" s="3" t="str">
        <f>IF(OR(G149="12R",G149="12L"),_xlfn.XLOOKUP(C149,DB!$A$2:$A$222,DB!$B$2:$B$222,""),IF(OR(G149="30L",G149="30R"),_xlfn.XLOOKUP(C149,DB!$A$2:$A$222,DB!$C$2:$C$222,""),""))</f>
        <v>OMSUK</v>
      </c>
      <c r="S149" s="3">
        <f t="shared" si="2"/>
        <v>21</v>
      </c>
      <c r="T149" s="3" t="str">
        <f>_xlfn.XLOOKUP(C149,DB!$A$2:$A$222,DB!$D$2:$D$222,"")</f>
        <v>Sector 3</v>
      </c>
    </row>
    <row r="150" spans="1:20" x14ac:dyDescent="0.2">
      <c r="A150" t="s">
        <v>520</v>
      </c>
      <c r="B150" t="s">
        <v>18</v>
      </c>
      <c r="C150" t="s">
        <v>521</v>
      </c>
      <c r="D150" t="s">
        <v>36</v>
      </c>
      <c r="E150" t="s">
        <v>522</v>
      </c>
      <c r="F150" s="2">
        <v>46286.881493055553</v>
      </c>
      <c r="G150" t="s">
        <v>22</v>
      </c>
      <c r="H150" t="s">
        <v>6157</v>
      </c>
      <c r="I150" s="3">
        <v>330</v>
      </c>
      <c r="J150" t="s">
        <v>24</v>
      </c>
      <c r="K150" t="s">
        <v>25</v>
      </c>
      <c r="L150" s="3">
        <v>150</v>
      </c>
      <c r="M150" t="s">
        <v>158</v>
      </c>
      <c r="N150" s="2">
        <v>46286.89167824074</v>
      </c>
      <c r="O150" s="3">
        <v>221</v>
      </c>
      <c r="P150" t="s">
        <v>27</v>
      </c>
      <c r="Q150" s="3">
        <v>190</v>
      </c>
      <c r="R150" s="3" t="str">
        <f>IF(OR(G150="12R",G150="12L"),_xlfn.XLOOKUP(C150,DB!$A$2:$A$222,DB!$B$2:$B$222,""),IF(OR(G150="30L",G150="30R"),_xlfn.XLOOKUP(C150,DB!$A$2:$A$222,DB!$C$2:$C$222,""),""))</f>
        <v>CZM</v>
      </c>
      <c r="S150" s="3">
        <f t="shared" si="2"/>
        <v>21</v>
      </c>
      <c r="T150" s="3" t="str">
        <f>_xlfn.XLOOKUP(C150,DB!$A$2:$A$222,DB!$D$2:$D$222,"")</f>
        <v>Sector 7</v>
      </c>
    </row>
    <row r="151" spans="1:20" x14ac:dyDescent="0.2">
      <c r="A151" t="s">
        <v>542</v>
      </c>
      <c r="B151" t="s">
        <v>18</v>
      </c>
      <c r="C151" t="s">
        <v>543</v>
      </c>
      <c r="D151" t="s">
        <v>165</v>
      </c>
      <c r="E151" t="s">
        <v>5933</v>
      </c>
      <c r="F151" s="2">
        <v>46286.882777777777</v>
      </c>
      <c r="G151" t="s">
        <v>22</v>
      </c>
      <c r="H151" t="s">
        <v>6158</v>
      </c>
      <c r="I151" s="3">
        <v>340</v>
      </c>
      <c r="J151" t="s">
        <v>24</v>
      </c>
      <c r="K151" t="s">
        <v>25</v>
      </c>
      <c r="L151" s="3">
        <v>541</v>
      </c>
      <c r="M151" t="s">
        <v>177</v>
      </c>
      <c r="N151" s="2">
        <v>46286.910960648151</v>
      </c>
      <c r="O151" s="3">
        <v>300</v>
      </c>
      <c r="P151" t="s">
        <v>27</v>
      </c>
      <c r="Q151" s="3">
        <v>40</v>
      </c>
      <c r="R151" s="3" t="str">
        <f>IF(OR(G151="12R",G151="12L"),_xlfn.XLOOKUP(C151,DB!$A$2:$A$222,DB!$B$2:$B$222,""),IF(OR(G151="30L",G151="30R"),_xlfn.XLOOKUP(C151,DB!$A$2:$A$222,DB!$C$2:$C$222,""),""))</f>
        <v>OMSUK</v>
      </c>
      <c r="S151" s="3">
        <f t="shared" si="2"/>
        <v>21</v>
      </c>
      <c r="T151" s="3" t="str">
        <f>_xlfn.XLOOKUP(C151,DB!$A$2:$A$222,DB!$D$2:$D$222,"")</f>
        <v>Sector 3</v>
      </c>
    </row>
    <row r="152" spans="1:20" x14ac:dyDescent="0.2">
      <c r="A152" t="s">
        <v>1261</v>
      </c>
      <c r="B152" t="s">
        <v>18</v>
      </c>
      <c r="C152" t="s">
        <v>529</v>
      </c>
      <c r="D152" t="s">
        <v>30</v>
      </c>
      <c r="E152" t="s">
        <v>6159</v>
      </c>
      <c r="F152" s="2">
        <v>46286.884004629632</v>
      </c>
      <c r="G152" t="s">
        <v>22</v>
      </c>
      <c r="H152" t="s">
        <v>6160</v>
      </c>
      <c r="I152" s="3">
        <v>360</v>
      </c>
      <c r="J152" t="s">
        <v>24</v>
      </c>
      <c r="K152" t="s">
        <v>25</v>
      </c>
      <c r="L152" s="3">
        <v>446</v>
      </c>
      <c r="M152" t="s">
        <v>308</v>
      </c>
      <c r="N152" s="2">
        <v>46286.907939814817</v>
      </c>
      <c r="O152" s="3">
        <v>360</v>
      </c>
      <c r="P152" t="s">
        <v>27</v>
      </c>
      <c r="Q152" s="3">
        <v>40</v>
      </c>
      <c r="R152" s="3" t="str">
        <f>IF(OR(G152="12R",G152="12L"),_xlfn.XLOOKUP(C152,DB!$A$2:$A$222,DB!$B$2:$B$222,""),IF(OR(G152="30L",G152="30R"),_xlfn.XLOOKUP(C152,DB!$A$2:$A$222,DB!$C$2:$C$222,""),""))</f>
        <v>UDGUV</v>
      </c>
      <c r="S152" s="3">
        <f t="shared" si="2"/>
        <v>21</v>
      </c>
      <c r="T152" s="3" t="str">
        <f>_xlfn.XLOOKUP(C152,DB!$A$2:$A$222,DB!$D$2:$D$222,"")</f>
        <v>Sector 2</v>
      </c>
    </row>
    <row r="153" spans="1:20" x14ac:dyDescent="0.2">
      <c r="A153" t="s">
        <v>535</v>
      </c>
      <c r="B153" t="s">
        <v>18</v>
      </c>
      <c r="C153" t="s">
        <v>173</v>
      </c>
      <c r="D153" t="s">
        <v>73</v>
      </c>
      <c r="E153" t="s">
        <v>3119</v>
      </c>
      <c r="F153" s="2">
        <v>46286.885300925926</v>
      </c>
      <c r="G153" t="s">
        <v>22</v>
      </c>
      <c r="H153" t="s">
        <v>6161</v>
      </c>
      <c r="I153" s="3">
        <v>340</v>
      </c>
      <c r="J153" t="s">
        <v>24</v>
      </c>
      <c r="K153" t="s">
        <v>25</v>
      </c>
      <c r="L153" s="3">
        <v>532</v>
      </c>
      <c r="M153" t="s">
        <v>177</v>
      </c>
      <c r="N153" s="2">
        <v>46286.914629629631</v>
      </c>
      <c r="O153" s="3">
        <v>340</v>
      </c>
      <c r="P153" t="s">
        <v>27</v>
      </c>
      <c r="Q153" s="3">
        <v>40</v>
      </c>
      <c r="R153" s="3" t="str">
        <f>IF(OR(G153="12R",G153="12L"),_xlfn.XLOOKUP(C153,DB!$A$2:$A$222,DB!$B$2:$B$222,""),IF(OR(G153="30L",G153="30R"),_xlfn.XLOOKUP(C153,DB!$A$2:$A$222,DB!$C$2:$C$222,""),""))</f>
        <v>ENEBA</v>
      </c>
      <c r="S153" s="3">
        <f t="shared" si="2"/>
        <v>21</v>
      </c>
      <c r="T153" s="3" t="str">
        <f>_xlfn.XLOOKUP(C153,DB!$A$2:$A$222,DB!$D$2:$D$222,"")</f>
        <v>Sector 3</v>
      </c>
    </row>
    <row r="154" spans="1:20" x14ac:dyDescent="0.2">
      <c r="A154" t="s">
        <v>3408</v>
      </c>
      <c r="B154" t="s">
        <v>18</v>
      </c>
      <c r="C154" t="s">
        <v>249</v>
      </c>
      <c r="D154" t="s">
        <v>73</v>
      </c>
      <c r="E154" t="s">
        <v>2221</v>
      </c>
      <c r="F154" s="2">
        <v>46286.886770833335</v>
      </c>
      <c r="G154" t="s">
        <v>22</v>
      </c>
      <c r="H154" t="s">
        <v>6162</v>
      </c>
      <c r="I154" s="3">
        <v>350</v>
      </c>
      <c r="J154" t="s">
        <v>24</v>
      </c>
      <c r="K154" t="s">
        <v>25</v>
      </c>
      <c r="L154" s="3">
        <v>359</v>
      </c>
      <c r="M154" t="s">
        <v>33</v>
      </c>
      <c r="N154" s="2">
        <v>46286.906331018516</v>
      </c>
      <c r="O154" s="3">
        <v>324</v>
      </c>
      <c r="P154" t="s">
        <v>27</v>
      </c>
      <c r="Q154" s="3">
        <v>40</v>
      </c>
      <c r="R154" s="3" t="str">
        <f>IF(OR(G154="12R",G154="12L"),_xlfn.XLOOKUP(C154,DB!$A$2:$A$222,DB!$B$2:$B$222,""),IF(OR(G154="30L",G154="30R"),_xlfn.XLOOKUP(C154,DB!$A$2:$A$222,DB!$C$2:$C$222,""),""))</f>
        <v>OMSUK</v>
      </c>
      <c r="S154" s="3">
        <f t="shared" si="2"/>
        <v>21</v>
      </c>
      <c r="T154" s="3" t="str">
        <f>_xlfn.XLOOKUP(C154,DB!$A$2:$A$222,DB!$D$2:$D$222,"")</f>
        <v>Sector 3</v>
      </c>
    </row>
    <row r="155" spans="1:20" x14ac:dyDescent="0.2">
      <c r="A155" t="s">
        <v>577</v>
      </c>
      <c r="B155" t="s">
        <v>18</v>
      </c>
      <c r="C155" t="s">
        <v>289</v>
      </c>
      <c r="D155" t="s">
        <v>36</v>
      </c>
      <c r="E155" t="s">
        <v>3550</v>
      </c>
      <c r="F155" s="2">
        <v>46286.887939814813</v>
      </c>
      <c r="G155" t="s">
        <v>22</v>
      </c>
      <c r="H155" t="s">
        <v>6163</v>
      </c>
      <c r="I155" s="3">
        <v>380</v>
      </c>
      <c r="J155" t="s">
        <v>24</v>
      </c>
      <c r="K155" t="s">
        <v>25</v>
      </c>
      <c r="L155" s="3">
        <v>841</v>
      </c>
      <c r="M155" t="s">
        <v>289</v>
      </c>
      <c r="N155" s="2">
        <v>46286.941331018519</v>
      </c>
      <c r="O155" s="3">
        <v>15</v>
      </c>
      <c r="P155" t="s">
        <v>27</v>
      </c>
      <c r="Q155" s="3">
        <v>190</v>
      </c>
      <c r="R155" s="3" t="str">
        <f>IF(OR(G155="12R",G155="12L"),_xlfn.XLOOKUP(C155,DB!$A$2:$A$222,DB!$B$2:$B$222,""),IF(OR(G155="30L",G155="30R"),_xlfn.XLOOKUP(C155,DB!$A$2:$A$222,DB!$C$2:$C$222,""),""))</f>
        <v>UDGUV</v>
      </c>
      <c r="S155" s="3">
        <f t="shared" si="2"/>
        <v>21</v>
      </c>
      <c r="T155" s="3" t="str">
        <f>_xlfn.XLOOKUP(C155,DB!$A$2:$A$222,DB!$D$2:$D$222,"")</f>
        <v>Sector 2</v>
      </c>
    </row>
    <row r="156" spans="1:20" x14ac:dyDescent="0.2">
      <c r="A156" t="s">
        <v>547</v>
      </c>
      <c r="B156" t="s">
        <v>18</v>
      </c>
      <c r="C156" t="s">
        <v>35</v>
      </c>
      <c r="D156" t="s">
        <v>65</v>
      </c>
      <c r="E156" t="s">
        <v>1220</v>
      </c>
      <c r="F156" s="2">
        <v>46286.895092592589</v>
      </c>
      <c r="G156" t="s">
        <v>22</v>
      </c>
      <c r="H156" t="s">
        <v>6164</v>
      </c>
      <c r="I156" s="3">
        <v>360</v>
      </c>
      <c r="J156" t="s">
        <v>24</v>
      </c>
      <c r="K156" t="s">
        <v>25</v>
      </c>
      <c r="L156" s="3">
        <v>838</v>
      </c>
      <c r="M156" t="s">
        <v>6165</v>
      </c>
      <c r="N156" s="2">
        <v>46286.939340277779</v>
      </c>
      <c r="O156" s="3">
        <v>360</v>
      </c>
      <c r="P156" t="s">
        <v>27</v>
      </c>
      <c r="Q156" s="3">
        <v>190</v>
      </c>
      <c r="R156" s="3" t="str">
        <f>IF(OR(G156="12R",G156="12L"),_xlfn.XLOOKUP(C156,DB!$A$2:$A$222,DB!$B$2:$B$222,""),IF(OR(G156="30L",G156="30R"),_xlfn.XLOOKUP(C156,DB!$A$2:$A$222,DB!$C$2:$C$222,""),""))</f>
        <v>UDGUV</v>
      </c>
      <c r="S156" s="3">
        <f t="shared" si="2"/>
        <v>21</v>
      </c>
      <c r="T156" s="3" t="str">
        <f>_xlfn.XLOOKUP(C156,DB!$A$2:$A$222,DB!$D$2:$D$222,"")</f>
        <v>Sector 2</v>
      </c>
    </row>
    <row r="157" spans="1:20" x14ac:dyDescent="0.2">
      <c r="A157" t="s">
        <v>566</v>
      </c>
      <c r="B157" t="s">
        <v>18</v>
      </c>
      <c r="C157" t="s">
        <v>19</v>
      </c>
      <c r="D157" t="s">
        <v>36</v>
      </c>
      <c r="E157" t="s">
        <v>488</v>
      </c>
      <c r="F157" s="2">
        <v>46286.898194444446</v>
      </c>
      <c r="G157" t="s">
        <v>22</v>
      </c>
      <c r="H157" t="s">
        <v>6166</v>
      </c>
      <c r="I157" s="3">
        <v>360</v>
      </c>
      <c r="J157" t="s">
        <v>24</v>
      </c>
      <c r="K157" t="s">
        <v>25</v>
      </c>
      <c r="L157" s="3">
        <v>881</v>
      </c>
      <c r="M157" t="s">
        <v>26</v>
      </c>
      <c r="N157" s="2">
        <v>46286.9455787037</v>
      </c>
      <c r="O157" s="3">
        <v>360</v>
      </c>
      <c r="P157" t="s">
        <v>27</v>
      </c>
      <c r="Q157" s="3">
        <v>190</v>
      </c>
      <c r="R157" s="3" t="str">
        <f>IF(OR(G157="12R",G157="12L"),_xlfn.XLOOKUP(C157,DB!$A$2:$A$222,DB!$B$2:$B$222,""),IF(OR(G157="30L",G157="30R"),_xlfn.XLOOKUP(C157,DB!$A$2:$A$222,DB!$C$2:$C$222,""),""))</f>
        <v>UDGUV</v>
      </c>
      <c r="S157" s="3">
        <f t="shared" si="2"/>
        <v>21</v>
      </c>
      <c r="T157" s="3" t="str">
        <f>_xlfn.XLOOKUP(C157,DB!$A$2:$A$222,DB!$D$2:$D$222,"")</f>
        <v>Sector 2</v>
      </c>
    </row>
    <row r="158" spans="1:20" x14ac:dyDescent="0.2">
      <c r="A158" t="s">
        <v>580</v>
      </c>
      <c r="B158" t="s">
        <v>18</v>
      </c>
      <c r="C158" t="s">
        <v>136</v>
      </c>
      <c r="D158" t="s">
        <v>20</v>
      </c>
      <c r="E158" t="s">
        <v>118</v>
      </c>
      <c r="F158" s="2">
        <v>46286.902002314811</v>
      </c>
      <c r="G158" t="s">
        <v>22</v>
      </c>
      <c r="H158" t="s">
        <v>6167</v>
      </c>
      <c r="I158" s="3">
        <v>340</v>
      </c>
      <c r="J158" t="s">
        <v>24</v>
      </c>
      <c r="K158" t="s">
        <v>216</v>
      </c>
      <c r="L158" s="3">
        <v>866</v>
      </c>
      <c r="M158" t="s">
        <v>3523</v>
      </c>
      <c r="N158" s="2">
        <v>46286.948807870373</v>
      </c>
      <c r="O158" s="3">
        <v>340</v>
      </c>
      <c r="P158" t="s">
        <v>27</v>
      </c>
      <c r="Q158" s="3">
        <v>190</v>
      </c>
      <c r="R158" s="3" t="str">
        <f>IF(OR(G158="12R",G158="12L"),_xlfn.XLOOKUP(C158,DB!$A$2:$A$222,DB!$B$2:$B$222,""),IF(OR(G158="30L",G158="30R"),_xlfn.XLOOKUP(C158,DB!$A$2:$A$222,DB!$C$2:$C$222,""),""))</f>
        <v>UDGUV</v>
      </c>
      <c r="S158" s="3">
        <f t="shared" si="2"/>
        <v>21</v>
      </c>
      <c r="T158" s="3" t="str">
        <f>_xlfn.XLOOKUP(C158,DB!$A$2:$A$222,DB!$D$2:$D$222,"")</f>
        <v>Sector 2</v>
      </c>
    </row>
    <row r="159" spans="1:20" x14ac:dyDescent="0.2">
      <c r="A159" t="s">
        <v>2691</v>
      </c>
      <c r="B159" t="s">
        <v>18</v>
      </c>
      <c r="C159" t="s">
        <v>54</v>
      </c>
      <c r="D159" t="s">
        <v>630</v>
      </c>
      <c r="E159" t="s">
        <v>2687</v>
      </c>
      <c r="F159" s="2">
        <v>46286.905243055553</v>
      </c>
      <c r="G159" t="s">
        <v>22</v>
      </c>
      <c r="H159" t="s">
        <v>6168</v>
      </c>
      <c r="I159" s="3">
        <v>410</v>
      </c>
      <c r="J159" t="s">
        <v>24</v>
      </c>
      <c r="K159" t="s">
        <v>25</v>
      </c>
      <c r="L159" s="3">
        <v>136</v>
      </c>
      <c r="M159" t="s">
        <v>1656</v>
      </c>
      <c r="N159" s="2">
        <v>46286.914421296293</v>
      </c>
      <c r="O159" s="3">
        <v>238</v>
      </c>
      <c r="P159" t="s">
        <v>46</v>
      </c>
      <c r="Q159" s="3">
        <v>190</v>
      </c>
      <c r="R159" s="3" t="str">
        <f>IF(OR(G159="12R",G159="12L"),_xlfn.XLOOKUP(C159,DB!$A$2:$A$222,DB!$B$2:$B$222,""),IF(OR(G159="30L",G159="30R"),_xlfn.XLOOKUP(C159,DB!$A$2:$A$222,DB!$C$2:$C$222,""),""))</f>
        <v>NUDAL</v>
      </c>
      <c r="S159" s="3">
        <f t="shared" si="2"/>
        <v>21</v>
      </c>
      <c r="T159" s="3" t="str">
        <f>_xlfn.XLOOKUP(C159,DB!$A$2:$A$222,DB!$D$2:$D$222,"")</f>
        <v>Sector 3</v>
      </c>
    </row>
    <row r="160" spans="1:20" x14ac:dyDescent="0.2">
      <c r="A160" t="s">
        <v>563</v>
      </c>
      <c r="B160" t="s">
        <v>18</v>
      </c>
      <c r="C160" t="s">
        <v>211</v>
      </c>
      <c r="D160" t="s">
        <v>174</v>
      </c>
      <c r="E160" t="s">
        <v>6169</v>
      </c>
      <c r="F160" s="2">
        <v>46286.906747685185</v>
      </c>
      <c r="G160" t="s">
        <v>22</v>
      </c>
      <c r="H160" t="s">
        <v>838</v>
      </c>
      <c r="I160" s="3">
        <v>370</v>
      </c>
      <c r="J160" t="s">
        <v>24</v>
      </c>
      <c r="K160" t="s">
        <v>25</v>
      </c>
      <c r="L160" s="3">
        <v>136</v>
      </c>
      <c r="M160" t="s">
        <v>45</v>
      </c>
      <c r="N160" s="2">
        <v>46286.916354166664</v>
      </c>
      <c r="O160" s="3">
        <v>260</v>
      </c>
      <c r="P160" t="s">
        <v>27</v>
      </c>
      <c r="Q160" s="3">
        <v>190</v>
      </c>
      <c r="R160" s="3" t="str">
        <f>IF(OR(G160="12R",G160="12L"),_xlfn.XLOOKUP(C160,DB!$A$2:$A$222,DB!$B$2:$B$222,""),IF(OR(G160="30L",G160="30R"),_xlfn.XLOOKUP(C160,DB!$A$2:$A$222,DB!$C$2:$C$222,""),""))</f>
        <v>NUDAL</v>
      </c>
      <c r="S160" s="3">
        <f t="shared" si="2"/>
        <v>21</v>
      </c>
      <c r="T160" s="3" t="str">
        <f>_xlfn.XLOOKUP(C160,DB!$A$2:$A$222,DB!$D$2:$D$222,"")</f>
        <v>Sector 3</v>
      </c>
    </row>
    <row r="161" spans="1:20" x14ac:dyDescent="0.2">
      <c r="A161" t="s">
        <v>572</v>
      </c>
      <c r="B161" t="s">
        <v>18</v>
      </c>
      <c r="C161" t="s">
        <v>333</v>
      </c>
      <c r="D161" t="s">
        <v>36</v>
      </c>
      <c r="E161" t="s">
        <v>6170</v>
      </c>
      <c r="F161" s="2">
        <v>46286.916250000002</v>
      </c>
      <c r="G161" t="s">
        <v>22</v>
      </c>
      <c r="H161" t="s">
        <v>6171</v>
      </c>
      <c r="I161" s="3">
        <v>310</v>
      </c>
      <c r="J161" t="s">
        <v>24</v>
      </c>
      <c r="K161" t="s">
        <v>25</v>
      </c>
      <c r="L161" s="3">
        <v>150</v>
      </c>
      <c r="M161" t="s">
        <v>158</v>
      </c>
      <c r="N161" s="2">
        <v>46286.926388888889</v>
      </c>
      <c r="O161" s="3">
        <v>243</v>
      </c>
      <c r="P161" t="s">
        <v>27</v>
      </c>
      <c r="Q161" s="3">
        <v>190</v>
      </c>
      <c r="R161" s="3" t="str">
        <f>IF(OR(G161="12R",G161="12L"),_xlfn.XLOOKUP(C161,DB!$A$2:$A$222,DB!$B$2:$B$222,""),IF(OR(G161="30L",G161="30R"),_xlfn.XLOOKUP(C161,DB!$A$2:$A$222,DB!$C$2:$C$222,""),""))</f>
        <v>TAKUX</v>
      </c>
      <c r="S161" s="3">
        <f t="shared" si="2"/>
        <v>21</v>
      </c>
      <c r="T161" s="3" t="str">
        <f>_xlfn.XLOOKUP(C161,DB!$A$2:$A$222,DB!$D$2:$D$222,"")</f>
        <v>Sector 7</v>
      </c>
    </row>
    <row r="162" spans="1:20" x14ac:dyDescent="0.2">
      <c r="A162" t="s">
        <v>2686</v>
      </c>
      <c r="B162" t="s">
        <v>18</v>
      </c>
      <c r="C162" t="s">
        <v>539</v>
      </c>
      <c r="D162" t="s">
        <v>630</v>
      </c>
      <c r="E162" t="s">
        <v>907</v>
      </c>
      <c r="F162" s="2">
        <v>46286.917858796296</v>
      </c>
      <c r="G162" t="s">
        <v>22</v>
      </c>
      <c r="H162" t="s">
        <v>6172</v>
      </c>
      <c r="I162" s="3">
        <v>390</v>
      </c>
      <c r="J162" t="s">
        <v>24</v>
      </c>
      <c r="K162" t="s">
        <v>25</v>
      </c>
      <c r="L162" s="3">
        <v>135</v>
      </c>
      <c r="M162" t="s">
        <v>45</v>
      </c>
      <c r="N162" s="2">
        <v>46286.926979166667</v>
      </c>
      <c r="O162" s="3">
        <v>245</v>
      </c>
      <c r="P162" t="s">
        <v>46</v>
      </c>
      <c r="Q162" s="3">
        <v>190</v>
      </c>
      <c r="R162" s="3" t="str">
        <f>IF(OR(G162="12R",G162="12L"),_xlfn.XLOOKUP(C162,DB!$A$2:$A$222,DB!$B$2:$B$222,""),IF(OR(G162="30L",G162="30R"),_xlfn.XLOOKUP(C162,DB!$A$2:$A$222,DB!$C$2:$C$222,""),""))</f>
        <v>NUDAL</v>
      </c>
      <c r="S162" s="3">
        <f t="shared" si="2"/>
        <v>22</v>
      </c>
      <c r="T162" s="3" t="str">
        <f>_xlfn.XLOOKUP(C162,DB!$A$2:$A$222,DB!$D$2:$D$222,"")</f>
        <v>Sector 3</v>
      </c>
    </row>
    <row r="163" spans="1:20" x14ac:dyDescent="0.2">
      <c r="A163" t="s">
        <v>569</v>
      </c>
      <c r="B163" t="s">
        <v>18</v>
      </c>
      <c r="C163" t="s">
        <v>154</v>
      </c>
      <c r="D163" t="s">
        <v>174</v>
      </c>
      <c r="E163" t="s">
        <v>1286</v>
      </c>
      <c r="F163" s="2">
        <v>46286.930833333332</v>
      </c>
      <c r="G163" t="s">
        <v>22</v>
      </c>
      <c r="H163" t="s">
        <v>6173</v>
      </c>
      <c r="I163" s="3">
        <v>370</v>
      </c>
      <c r="J163" t="s">
        <v>24</v>
      </c>
      <c r="K163" t="s">
        <v>25</v>
      </c>
      <c r="L163" s="3">
        <v>150</v>
      </c>
      <c r="M163" t="s">
        <v>158</v>
      </c>
      <c r="N163" s="2">
        <v>46286.940648148149</v>
      </c>
      <c r="O163" s="3">
        <v>291</v>
      </c>
      <c r="P163" t="s">
        <v>27</v>
      </c>
      <c r="Q163" s="3">
        <v>190</v>
      </c>
      <c r="R163" s="3" t="str">
        <f>IF(OR(G163="12R",G163="12L"),_xlfn.XLOOKUP(C163,DB!$A$2:$A$222,DB!$B$2:$B$222,""),IF(OR(G163="30L",G163="30R"),_xlfn.XLOOKUP(C163,DB!$A$2:$A$222,DB!$C$2:$C$222,""),""))</f>
        <v>TAKUX</v>
      </c>
      <c r="S163" s="3">
        <f t="shared" si="2"/>
        <v>22</v>
      </c>
      <c r="T163" s="3" t="str">
        <f>_xlfn.XLOOKUP(C163,DB!$A$2:$A$222,DB!$D$2:$D$222,"")</f>
        <v>Sector 7</v>
      </c>
    </row>
    <row r="164" spans="1:20" x14ac:dyDescent="0.2">
      <c r="A164" t="s">
        <v>525</v>
      </c>
      <c r="B164" t="s">
        <v>18</v>
      </c>
      <c r="C164" t="s">
        <v>341</v>
      </c>
      <c r="D164" t="s">
        <v>30</v>
      </c>
      <c r="E164" t="s">
        <v>6174</v>
      </c>
      <c r="F164" s="2">
        <v>46286.940046296295</v>
      </c>
      <c r="G164" t="s">
        <v>22</v>
      </c>
      <c r="H164" t="s">
        <v>6175</v>
      </c>
      <c r="I164" s="3">
        <v>360</v>
      </c>
      <c r="J164" t="s">
        <v>24</v>
      </c>
      <c r="K164" t="s">
        <v>25</v>
      </c>
      <c r="L164" s="3">
        <v>514</v>
      </c>
      <c r="M164" t="s">
        <v>177</v>
      </c>
      <c r="N164" s="2">
        <v>46286.967962962961</v>
      </c>
      <c r="O164" s="3">
        <v>360</v>
      </c>
      <c r="P164" t="s">
        <v>27</v>
      </c>
      <c r="Q164" s="3">
        <v>40</v>
      </c>
      <c r="R164" s="3" t="str">
        <f>IF(OR(G164="12R",G164="12L"),_xlfn.XLOOKUP(C164,DB!$A$2:$A$222,DB!$B$2:$B$222,""),IF(OR(G164="30L",G164="30R"),_xlfn.XLOOKUP(C164,DB!$A$2:$A$222,DB!$C$2:$C$222,""),""))</f>
        <v>ENEBA</v>
      </c>
      <c r="S164" s="3">
        <f t="shared" si="2"/>
        <v>22</v>
      </c>
      <c r="T164" s="3" t="str">
        <f>_xlfn.XLOOKUP(C164,DB!$A$2:$A$222,DB!$D$2:$D$222,"")</f>
        <v>Sector 3</v>
      </c>
    </row>
    <row r="165" spans="1:20" x14ac:dyDescent="0.2">
      <c r="A165" t="s">
        <v>944</v>
      </c>
      <c r="B165" t="s">
        <v>18</v>
      </c>
      <c r="C165" t="s">
        <v>449</v>
      </c>
      <c r="D165" t="s">
        <v>65</v>
      </c>
      <c r="E165" t="s">
        <v>3808</v>
      </c>
      <c r="F165" s="2">
        <v>46286.944374999999</v>
      </c>
      <c r="G165" t="s">
        <v>22</v>
      </c>
      <c r="H165" t="s">
        <v>6176</v>
      </c>
      <c r="I165" s="3">
        <v>360</v>
      </c>
      <c r="J165" t="s">
        <v>24</v>
      </c>
      <c r="K165" t="s">
        <v>25</v>
      </c>
      <c r="L165" s="3">
        <v>859</v>
      </c>
      <c r="M165" t="s">
        <v>39</v>
      </c>
      <c r="N165" s="2">
        <v>46286.991226851853</v>
      </c>
      <c r="O165" s="3">
        <v>360</v>
      </c>
      <c r="P165" t="s">
        <v>27</v>
      </c>
      <c r="Q165" s="3">
        <v>190</v>
      </c>
      <c r="R165" s="3" t="str">
        <f>IF(OR(G165="12R",G165="12L"),_xlfn.XLOOKUP(C165,DB!$A$2:$A$222,DB!$B$2:$B$222,""),IF(OR(G165="30L",G165="30R"),_xlfn.XLOOKUP(C165,DB!$A$2:$A$222,DB!$C$2:$C$222,""),""))</f>
        <v>UDGUV</v>
      </c>
      <c r="S165" s="3">
        <f t="shared" si="2"/>
        <v>22</v>
      </c>
      <c r="T165" s="3" t="str">
        <f>_xlfn.XLOOKUP(C165,DB!$A$2:$A$222,DB!$D$2:$D$222,"")</f>
        <v>Sector 2</v>
      </c>
    </row>
    <row r="166" spans="1:20" x14ac:dyDescent="0.2">
      <c r="A166" t="s">
        <v>602</v>
      </c>
      <c r="B166" t="s">
        <v>18</v>
      </c>
      <c r="C166" t="s">
        <v>48</v>
      </c>
      <c r="D166" t="s">
        <v>49</v>
      </c>
      <c r="E166" t="s">
        <v>2306</v>
      </c>
      <c r="F166" s="2">
        <v>46286.948113425926</v>
      </c>
      <c r="G166" t="s">
        <v>22</v>
      </c>
      <c r="H166" t="s">
        <v>6177</v>
      </c>
      <c r="I166" s="3">
        <v>320</v>
      </c>
      <c r="J166" t="s">
        <v>24</v>
      </c>
      <c r="K166" t="s">
        <v>25</v>
      </c>
      <c r="L166" s="3">
        <v>876</v>
      </c>
      <c r="M166" t="s">
        <v>4038</v>
      </c>
      <c r="N166" s="2">
        <v>46286.995266203703</v>
      </c>
      <c r="O166" s="3">
        <v>320</v>
      </c>
      <c r="P166" t="s">
        <v>27</v>
      </c>
      <c r="Q166" s="3">
        <v>190</v>
      </c>
      <c r="R166" s="3" t="str">
        <f>IF(OR(G166="12R",G166="12L"),_xlfn.XLOOKUP(C166,DB!$A$2:$A$222,DB!$B$2:$B$222,""),IF(OR(G166="30L",G166="30R"),_xlfn.XLOOKUP(C166,DB!$A$2:$A$222,DB!$C$2:$C$222,""),""))</f>
        <v>UDGUV</v>
      </c>
      <c r="S166" s="3">
        <f t="shared" si="2"/>
        <v>22</v>
      </c>
      <c r="T166" s="3" t="str">
        <f>_xlfn.XLOOKUP(C166,DB!$A$2:$A$222,DB!$D$2:$D$222,"")</f>
        <v>Sector 2</v>
      </c>
    </row>
    <row r="167" spans="1:20" x14ac:dyDescent="0.2">
      <c r="A167" t="s">
        <v>588</v>
      </c>
      <c r="B167" t="s">
        <v>18</v>
      </c>
      <c r="C167" t="s">
        <v>589</v>
      </c>
      <c r="D167" t="s">
        <v>65</v>
      </c>
      <c r="E167" t="s">
        <v>1320</v>
      </c>
      <c r="F167" s="2">
        <v>46286.949745370373</v>
      </c>
      <c r="G167" t="s">
        <v>22</v>
      </c>
      <c r="H167" t="s">
        <v>6178</v>
      </c>
      <c r="I167" s="3">
        <v>360</v>
      </c>
      <c r="J167" t="s">
        <v>24</v>
      </c>
      <c r="K167" t="s">
        <v>25</v>
      </c>
      <c r="L167" s="3">
        <v>867</v>
      </c>
      <c r="M167" t="s">
        <v>267</v>
      </c>
      <c r="N167" s="2">
        <v>46286.997534722221</v>
      </c>
      <c r="O167" s="3">
        <v>360</v>
      </c>
      <c r="P167" t="s">
        <v>27</v>
      </c>
      <c r="Q167" s="3">
        <v>190</v>
      </c>
      <c r="R167" s="3" t="str">
        <f>IF(OR(G167="12R",G167="12L"),_xlfn.XLOOKUP(C167,DB!$A$2:$A$222,DB!$B$2:$B$222,""),IF(OR(G167="30L",G167="30R"),_xlfn.XLOOKUP(C167,DB!$A$2:$A$222,DB!$C$2:$C$222,""),""))</f>
        <v>UDGUV</v>
      </c>
      <c r="S167" s="3">
        <f t="shared" si="2"/>
        <v>22</v>
      </c>
      <c r="T167" s="3" t="str">
        <f>_xlfn.XLOOKUP(C167,DB!$A$2:$A$222,DB!$D$2:$D$222,"")</f>
        <v>Sector 2</v>
      </c>
    </row>
    <row r="168" spans="1:20" x14ac:dyDescent="0.2">
      <c r="A168" t="s">
        <v>596</v>
      </c>
      <c r="B168" t="s">
        <v>18</v>
      </c>
      <c r="C168" t="s">
        <v>337</v>
      </c>
      <c r="D168" t="s">
        <v>65</v>
      </c>
      <c r="E168" t="s">
        <v>2329</v>
      </c>
      <c r="F168" s="2">
        <v>46286.951377314814</v>
      </c>
      <c r="G168" t="s">
        <v>22</v>
      </c>
      <c r="H168" t="s">
        <v>6179</v>
      </c>
      <c r="I168" s="3">
        <v>380</v>
      </c>
      <c r="J168" t="s">
        <v>24</v>
      </c>
      <c r="K168" t="s">
        <v>25</v>
      </c>
      <c r="L168" s="3">
        <v>866</v>
      </c>
      <c r="M168" t="s">
        <v>52</v>
      </c>
      <c r="N168" s="2">
        <v>46286.998553240737</v>
      </c>
      <c r="O168" s="3">
        <v>380</v>
      </c>
      <c r="P168" t="s">
        <v>27</v>
      </c>
      <c r="Q168" s="3">
        <v>190</v>
      </c>
      <c r="R168" s="3" t="str">
        <f>IF(OR(G168="12R",G168="12L"),_xlfn.XLOOKUP(C168,DB!$A$2:$A$222,DB!$B$2:$B$222,""),IF(OR(G168="30L",G168="30R"),_xlfn.XLOOKUP(C168,DB!$A$2:$A$222,DB!$C$2:$C$222,""),""))</f>
        <v>UDGUV</v>
      </c>
      <c r="S168" s="3">
        <f t="shared" si="2"/>
        <v>22</v>
      </c>
      <c r="T168" s="3" t="str">
        <f>_xlfn.XLOOKUP(C168,DB!$A$2:$A$222,DB!$D$2:$D$222,"")</f>
        <v>Sector 2</v>
      </c>
    </row>
    <row r="169" spans="1:20" x14ac:dyDescent="0.2">
      <c r="A169" t="s">
        <v>532</v>
      </c>
      <c r="B169" t="s">
        <v>18</v>
      </c>
      <c r="C169" t="s">
        <v>186</v>
      </c>
      <c r="D169" t="s">
        <v>49</v>
      </c>
      <c r="E169" t="s">
        <v>1131</v>
      </c>
      <c r="F169" s="2">
        <v>46286.956192129626</v>
      </c>
      <c r="G169" t="s">
        <v>22</v>
      </c>
      <c r="H169" t="s">
        <v>6180</v>
      </c>
      <c r="I169" s="3">
        <v>330</v>
      </c>
      <c r="J169" t="s">
        <v>24</v>
      </c>
      <c r="K169" t="s">
        <v>25</v>
      </c>
      <c r="L169" s="3">
        <v>359</v>
      </c>
      <c r="M169" t="s">
        <v>33</v>
      </c>
      <c r="N169" s="2">
        <v>46286.976030092592</v>
      </c>
      <c r="O169" s="3">
        <v>330</v>
      </c>
      <c r="P169" t="s">
        <v>27</v>
      </c>
      <c r="Q169" s="3">
        <v>40</v>
      </c>
      <c r="R169" s="3" t="str">
        <f>IF(OR(G169="12R",G169="12L"),_xlfn.XLOOKUP(C169,DB!$A$2:$A$222,DB!$B$2:$B$222,""),IF(OR(G169="30L",G169="30R"),_xlfn.XLOOKUP(C169,DB!$A$2:$A$222,DB!$C$2:$C$222,""),""))</f>
        <v>OMSUK</v>
      </c>
      <c r="S169" s="3">
        <f t="shared" si="2"/>
        <v>22</v>
      </c>
      <c r="T169" s="3" t="str">
        <f>_xlfn.XLOOKUP(C169,DB!$A$2:$A$222,DB!$D$2:$D$222,"")</f>
        <v>Sector 3</v>
      </c>
    </row>
    <row r="170" spans="1:20" x14ac:dyDescent="0.2">
      <c r="A170" t="s">
        <v>611</v>
      </c>
      <c r="B170" t="s">
        <v>18</v>
      </c>
      <c r="C170" t="s">
        <v>333</v>
      </c>
      <c r="D170" t="s">
        <v>65</v>
      </c>
      <c r="E170" t="s">
        <v>4865</v>
      </c>
      <c r="F170" s="2">
        <v>46286.979710648149</v>
      </c>
      <c r="G170" t="s">
        <v>22</v>
      </c>
      <c r="H170" t="s">
        <v>6181</v>
      </c>
      <c r="I170" s="3">
        <v>370</v>
      </c>
      <c r="J170" t="s">
        <v>24</v>
      </c>
      <c r="K170" t="s">
        <v>25</v>
      </c>
      <c r="L170" s="3">
        <v>150</v>
      </c>
      <c r="M170" t="s">
        <v>158</v>
      </c>
      <c r="N170" s="2">
        <v>46286.989710648151</v>
      </c>
      <c r="O170" s="3">
        <v>290</v>
      </c>
      <c r="P170" t="s">
        <v>27</v>
      </c>
      <c r="Q170" s="3">
        <v>190</v>
      </c>
      <c r="R170" s="3" t="str">
        <f>IF(OR(G170="12R",G170="12L"),_xlfn.XLOOKUP(C170,DB!$A$2:$A$222,DB!$B$2:$B$222,""),IF(OR(G170="30L",G170="30R"),_xlfn.XLOOKUP(C170,DB!$A$2:$A$222,DB!$C$2:$C$222,""),""))</f>
        <v>TAKUX</v>
      </c>
      <c r="S170" s="3">
        <f t="shared" si="2"/>
        <v>23</v>
      </c>
      <c r="T170" s="3" t="str">
        <f>_xlfn.XLOOKUP(C170,DB!$A$2:$A$222,DB!$D$2:$D$222,"")</f>
        <v>Sector 7</v>
      </c>
    </row>
    <row r="171" spans="1:20" x14ac:dyDescent="0.2">
      <c r="F171" s="2"/>
      <c r="I171" s="3"/>
      <c r="L171" s="3"/>
      <c r="N171" s="2"/>
      <c r="O171" s="3"/>
      <c r="Q171" s="3"/>
      <c r="R171" s="3" t="str">
        <f>IF(OR(G171="12R",G171="12L"),_xlfn.XLOOKUP(C171,DB!$A$2:$A$222,DB!$B$2:$B$222,""),IF(OR(G171="30L",G171="30R"),_xlfn.XLOOKUP(C171,DB!$A$2:$A$222,DB!$C$2:$C$222,""),""))</f>
        <v/>
      </c>
      <c r="S171" s="3">
        <f t="shared" si="2"/>
        <v>0</v>
      </c>
      <c r="T171" s="3" t="str">
        <f>_xlfn.XLOOKUP(C171,DB!$A$2:$A$222,DB!$D$2:$D$222,"")</f>
        <v/>
      </c>
    </row>
    <row r="172" spans="1:20" x14ac:dyDescent="0.2">
      <c r="F172" s="2"/>
      <c r="I172" s="3"/>
      <c r="L172" s="3"/>
      <c r="N172" s="2"/>
      <c r="O172" s="3"/>
      <c r="Q172" s="3"/>
      <c r="R172" s="3" t="str">
        <f>IF(OR(G172="12R",G172="12L"),_xlfn.XLOOKUP(C172,DB!$A$2:$A$222,DB!$B$2:$B$222,""),IF(OR(G172="30L",G172="30R"),_xlfn.XLOOKUP(C172,DB!$A$2:$A$222,DB!$C$2:$C$222,""),""))</f>
        <v/>
      </c>
      <c r="S172" s="3">
        <f t="shared" si="2"/>
        <v>0</v>
      </c>
      <c r="T172" s="3" t="str">
        <f>_xlfn.XLOOKUP(C172,DB!$A$2:$A$222,DB!$D$2:$D$222,"")</f>
        <v/>
      </c>
    </row>
    <row r="173" spans="1:20" x14ac:dyDescent="0.2">
      <c r="F173" s="2"/>
      <c r="I173" s="3"/>
      <c r="L173" s="3"/>
      <c r="N173" s="2"/>
      <c r="O173" s="3"/>
      <c r="Q173" s="3"/>
      <c r="R173" s="3" t="str">
        <f>IF(OR(G173="12R",G173="12L"),_xlfn.XLOOKUP(C173,DB!$A$2:$A$222,DB!$B$2:$B$222,""),IF(OR(G173="30L",G173="30R"),_xlfn.XLOOKUP(C173,DB!$A$2:$A$222,DB!$C$2:$C$222,""),""))</f>
        <v/>
      </c>
      <c r="S173" s="3">
        <f t="shared" si="2"/>
        <v>0</v>
      </c>
      <c r="T173" s="3" t="str">
        <f>_xlfn.XLOOKUP(C173,DB!$A$2:$A$222,DB!$D$2:$D$222,"")</f>
        <v/>
      </c>
    </row>
    <row r="174" spans="1:20" x14ac:dyDescent="0.2">
      <c r="F174" s="2"/>
      <c r="I174" s="3"/>
      <c r="L174" s="3"/>
      <c r="N174" s="2"/>
      <c r="O174" s="3"/>
      <c r="Q174" s="3"/>
      <c r="R174" s="3" t="str">
        <f>IF(OR(G174="12R",G174="12L"),_xlfn.XLOOKUP(C174,DB!$A$2:$A$222,DB!$B$2:$B$222,""),IF(OR(G174="30L",G174="30R"),_xlfn.XLOOKUP(C174,DB!$A$2:$A$222,DB!$C$2:$C$222,""),""))</f>
        <v/>
      </c>
      <c r="S174" s="3">
        <f t="shared" si="2"/>
        <v>0</v>
      </c>
      <c r="T174" s="3" t="str">
        <f>_xlfn.XLOOKUP(C174,DB!$A$2:$A$222,DB!$D$2:$D$222,"")</f>
        <v/>
      </c>
    </row>
    <row r="175" spans="1:20" x14ac:dyDescent="0.2">
      <c r="F175" s="2"/>
      <c r="I175" s="3"/>
      <c r="L175" s="3"/>
      <c r="N175" s="2"/>
      <c r="O175" s="3"/>
      <c r="Q175" s="3"/>
      <c r="R175" s="3" t="str">
        <f>IF(OR(G175="12R",G175="12L"),_xlfn.XLOOKUP(C175,DB!$A$2:$A$222,DB!$B$2:$B$222,""),IF(OR(G175="30L",G175="30R"),_xlfn.XLOOKUP(C175,DB!$A$2:$A$222,DB!$C$2:$C$222,""),""))</f>
        <v/>
      </c>
      <c r="S175" s="3">
        <f t="shared" si="2"/>
        <v>0</v>
      </c>
      <c r="T175" s="3" t="str">
        <f>_xlfn.XLOOKUP(C175,DB!$A$2:$A$222,DB!$D$2:$D$222,"")</f>
        <v/>
      </c>
    </row>
    <row r="176" spans="1:20" x14ac:dyDescent="0.2">
      <c r="F176" s="2"/>
      <c r="I176" s="3"/>
      <c r="L176" s="3"/>
      <c r="N176" s="2"/>
      <c r="O176" s="3"/>
      <c r="Q176" s="3"/>
      <c r="R176" s="3" t="str">
        <f>IF(OR(G176="12R",G176="12L"),_xlfn.XLOOKUP(C176,DB!$A$2:$A$222,DB!$B$2:$B$222,""),IF(OR(G176="30L",G176="30R"),_xlfn.XLOOKUP(C176,DB!$A$2:$A$222,DB!$C$2:$C$222,""),""))</f>
        <v/>
      </c>
      <c r="S176" s="3">
        <f t="shared" si="2"/>
        <v>0</v>
      </c>
      <c r="T176" s="3" t="str">
        <f>_xlfn.XLOOKUP(C176,DB!$A$2:$A$222,DB!$D$2:$D$222,"")</f>
        <v/>
      </c>
    </row>
    <row r="177" spans="6:20" x14ac:dyDescent="0.2">
      <c r="F177" s="2"/>
      <c r="I177" s="3"/>
      <c r="L177" s="3"/>
      <c r="N177" s="2"/>
      <c r="O177" s="3"/>
      <c r="Q177" s="3"/>
      <c r="R177" s="3" t="str">
        <f>IF(OR(G177="12R",G177="12L"),_xlfn.XLOOKUP(C177,DB!$A$2:$A$222,DB!$B$2:$B$222,""),IF(OR(G177="30L",G177="30R"),_xlfn.XLOOKUP(C177,DB!$A$2:$A$222,DB!$C$2:$C$222,""),""))</f>
        <v/>
      </c>
      <c r="S177" s="3">
        <f t="shared" si="2"/>
        <v>0</v>
      </c>
      <c r="T177" s="3" t="str">
        <f>_xlfn.XLOOKUP(C177,DB!$A$2:$A$222,DB!$D$2:$D$222,"")</f>
        <v/>
      </c>
    </row>
    <row r="178" spans="6:20" x14ac:dyDescent="0.2">
      <c r="F178" s="2"/>
      <c r="I178" s="3"/>
      <c r="L178" s="3"/>
      <c r="N178" s="2"/>
      <c r="O178" s="3"/>
      <c r="Q178" s="3"/>
      <c r="R178" s="3" t="str">
        <f>IF(OR(G178="12R",G178="12L"),_xlfn.XLOOKUP(C178,DB!$A$2:$A$222,DB!$B$2:$B$222,""),IF(OR(G178="30L",G178="30R"),_xlfn.XLOOKUP(C178,DB!$A$2:$A$222,DB!$C$2:$C$222,""),""))</f>
        <v/>
      </c>
      <c r="S178" s="3">
        <f t="shared" si="2"/>
        <v>0</v>
      </c>
      <c r="T178" s="3" t="str">
        <f>_xlfn.XLOOKUP(C178,DB!$A$2:$A$222,DB!$D$2:$D$222,"")</f>
        <v/>
      </c>
    </row>
    <row r="179" spans="6:20" x14ac:dyDescent="0.2">
      <c r="F179" s="2"/>
      <c r="I179" s="3"/>
      <c r="L179" s="3"/>
      <c r="N179" s="2"/>
      <c r="O179" s="3"/>
      <c r="Q179" s="3"/>
      <c r="R179" s="3" t="str">
        <f>IF(OR(G179="12R",G179="12L"),_xlfn.XLOOKUP(C179,DB!$A$2:$A$222,DB!$B$2:$B$222,""),IF(OR(G179="30L",G179="30R"),_xlfn.XLOOKUP(C179,DB!$A$2:$A$222,DB!$C$2:$C$222,""),""))</f>
        <v/>
      </c>
      <c r="S179" s="3">
        <f t="shared" si="2"/>
        <v>0</v>
      </c>
      <c r="T179" s="3" t="str">
        <f>_xlfn.XLOOKUP(C179,DB!$A$2:$A$222,DB!$D$2:$D$222,"")</f>
        <v/>
      </c>
    </row>
    <row r="180" spans="6:20" x14ac:dyDescent="0.2">
      <c r="F180" s="2"/>
      <c r="I180" s="3"/>
      <c r="L180" s="3"/>
      <c r="N180" s="2"/>
      <c r="O180" s="3"/>
      <c r="Q180" s="3"/>
      <c r="R180" s="3" t="str">
        <f>IF(OR(G180="12R",G180="12L"),_xlfn.XLOOKUP(C180,DB!$A$2:$A$222,DB!$B$2:$B$222,""),IF(OR(G180="30L",G180="30R"),_xlfn.XLOOKUP(C180,DB!$A$2:$A$222,DB!$C$2:$C$222,""),""))</f>
        <v/>
      </c>
      <c r="S180" s="3">
        <f t="shared" si="2"/>
        <v>0</v>
      </c>
      <c r="T180" s="3" t="str">
        <f>_xlfn.XLOOKUP(C180,DB!$A$2:$A$222,DB!$D$2:$D$222,"")</f>
        <v/>
      </c>
    </row>
    <row r="181" spans="6:20" x14ac:dyDescent="0.2">
      <c r="F181" s="2"/>
      <c r="I181" s="3"/>
      <c r="L181" s="3"/>
      <c r="N181" s="2"/>
      <c r="O181" s="3"/>
      <c r="Q181" s="3"/>
      <c r="R181" s="3" t="str">
        <f>IF(OR(G181="12R",G181="12L"),_xlfn.XLOOKUP(C181,DB!$A$2:$A$222,DB!$B$2:$B$222,""),IF(OR(G181="30L",G181="30R"),_xlfn.XLOOKUP(C181,DB!$A$2:$A$222,DB!$C$2:$C$222,""),""))</f>
        <v/>
      </c>
      <c r="S181" s="3">
        <f t="shared" si="2"/>
        <v>0</v>
      </c>
      <c r="T181" s="3" t="str">
        <f>_xlfn.XLOOKUP(C181,DB!$A$2:$A$222,DB!$D$2:$D$222,"")</f>
        <v/>
      </c>
    </row>
    <row r="182" spans="6: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6: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6: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6: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6: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6: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6: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6: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6: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6: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6: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6188</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3</v>
      </c>
      <c r="I227" s="9">
        <f t="shared" ref="I227:I235" si="5">SUM(B227:H227)</f>
        <v>3</v>
      </c>
    </row>
    <row r="228" spans="1:9" x14ac:dyDescent="0.2">
      <c r="A228" s="7">
        <v>15</v>
      </c>
      <c r="B228" s="8">
        <f t="shared" si="4"/>
        <v>1</v>
      </c>
      <c r="C228" s="8">
        <f t="shared" si="4"/>
        <v>0</v>
      </c>
      <c r="D228" s="8">
        <f t="shared" si="4"/>
        <v>0</v>
      </c>
      <c r="E228" s="8">
        <f t="shared" si="4"/>
        <v>0</v>
      </c>
      <c r="F228" s="8">
        <f t="shared" si="4"/>
        <v>1</v>
      </c>
      <c r="G228" s="8">
        <f t="shared" si="4"/>
        <v>0</v>
      </c>
      <c r="H228" s="8">
        <f t="shared" si="4"/>
        <v>7</v>
      </c>
      <c r="I228" s="9">
        <f t="shared" si="5"/>
        <v>9</v>
      </c>
    </row>
    <row r="229" spans="1:9" x14ac:dyDescent="0.2">
      <c r="A229" s="7">
        <v>16</v>
      </c>
      <c r="B229" s="8">
        <f t="shared" si="4"/>
        <v>2</v>
      </c>
      <c r="C229" s="8">
        <f t="shared" si="4"/>
        <v>2</v>
      </c>
      <c r="D229" s="8">
        <f t="shared" si="4"/>
        <v>0</v>
      </c>
      <c r="E229" s="8">
        <f t="shared" si="4"/>
        <v>0</v>
      </c>
      <c r="F229" s="8">
        <f t="shared" si="4"/>
        <v>2</v>
      </c>
      <c r="G229" s="8">
        <f t="shared" si="4"/>
        <v>3</v>
      </c>
      <c r="H229" s="8">
        <f t="shared" si="4"/>
        <v>7</v>
      </c>
      <c r="I229" s="9">
        <f t="shared" si="5"/>
        <v>16</v>
      </c>
    </row>
    <row r="230" spans="1:9" x14ac:dyDescent="0.2">
      <c r="A230" s="7">
        <v>17</v>
      </c>
      <c r="B230" s="8">
        <f t="shared" si="4"/>
        <v>0</v>
      </c>
      <c r="C230" s="8">
        <f t="shared" si="4"/>
        <v>5</v>
      </c>
      <c r="D230" s="8">
        <f t="shared" si="4"/>
        <v>0</v>
      </c>
      <c r="E230" s="8">
        <f t="shared" si="4"/>
        <v>0</v>
      </c>
      <c r="F230" s="8">
        <f t="shared" si="4"/>
        <v>2</v>
      </c>
      <c r="G230" s="8">
        <f t="shared" si="4"/>
        <v>1</v>
      </c>
      <c r="H230" s="8">
        <f t="shared" si="4"/>
        <v>6</v>
      </c>
      <c r="I230" s="9">
        <f t="shared" si="5"/>
        <v>14</v>
      </c>
    </row>
    <row r="231" spans="1:9" x14ac:dyDescent="0.2">
      <c r="A231" s="7">
        <v>18</v>
      </c>
      <c r="B231" s="8">
        <f t="shared" si="4"/>
        <v>1</v>
      </c>
      <c r="C231" s="8">
        <f t="shared" si="4"/>
        <v>5</v>
      </c>
      <c r="D231" s="8">
        <f t="shared" si="4"/>
        <v>0</v>
      </c>
      <c r="E231" s="8">
        <f t="shared" si="4"/>
        <v>1</v>
      </c>
      <c r="F231" s="8">
        <f t="shared" si="4"/>
        <v>9</v>
      </c>
      <c r="G231" s="8">
        <f t="shared" si="4"/>
        <v>1</v>
      </c>
      <c r="H231" s="8">
        <f t="shared" si="4"/>
        <v>8</v>
      </c>
      <c r="I231" s="9">
        <f t="shared" si="5"/>
        <v>25</v>
      </c>
    </row>
    <row r="232" spans="1:9" x14ac:dyDescent="0.2">
      <c r="A232" s="7">
        <v>19</v>
      </c>
      <c r="B232" s="8">
        <f t="shared" si="4"/>
        <v>1</v>
      </c>
      <c r="C232" s="8">
        <f t="shared" si="4"/>
        <v>3</v>
      </c>
      <c r="D232" s="8">
        <f t="shared" si="4"/>
        <v>0</v>
      </c>
      <c r="E232" s="8">
        <f t="shared" si="4"/>
        <v>2</v>
      </c>
      <c r="F232" s="8">
        <f t="shared" si="4"/>
        <v>3</v>
      </c>
      <c r="G232" s="8">
        <f t="shared" si="4"/>
        <v>1</v>
      </c>
      <c r="H232" s="8">
        <f t="shared" si="4"/>
        <v>9</v>
      </c>
      <c r="I232" s="9">
        <f t="shared" si="5"/>
        <v>19</v>
      </c>
    </row>
    <row r="233" spans="1:9" x14ac:dyDescent="0.2">
      <c r="A233" s="7">
        <v>20</v>
      </c>
      <c r="B233" s="8">
        <f t="shared" si="4"/>
        <v>0</v>
      </c>
      <c r="C233" s="8">
        <f t="shared" si="4"/>
        <v>4</v>
      </c>
      <c r="D233" s="8">
        <f t="shared" si="4"/>
        <v>0</v>
      </c>
      <c r="E233" s="8">
        <f t="shared" si="4"/>
        <v>1</v>
      </c>
      <c r="F233" s="8">
        <f t="shared" si="4"/>
        <v>2</v>
      </c>
      <c r="G233" s="8">
        <f t="shared" si="4"/>
        <v>0</v>
      </c>
      <c r="H233" s="8">
        <f t="shared" si="4"/>
        <v>9</v>
      </c>
      <c r="I233" s="9">
        <f t="shared" si="5"/>
        <v>16</v>
      </c>
    </row>
    <row r="234" spans="1:9" x14ac:dyDescent="0.2">
      <c r="A234" s="7">
        <v>21</v>
      </c>
      <c r="B234" s="8">
        <f t="shared" si="4"/>
        <v>1</v>
      </c>
      <c r="C234" s="8">
        <f t="shared" si="4"/>
        <v>1</v>
      </c>
      <c r="D234" s="8">
        <f t="shared" si="4"/>
        <v>0</v>
      </c>
      <c r="E234" s="8">
        <f t="shared" si="4"/>
        <v>2</v>
      </c>
      <c r="F234" s="8">
        <f t="shared" si="4"/>
        <v>3</v>
      </c>
      <c r="G234" s="8">
        <f t="shared" si="4"/>
        <v>1</v>
      </c>
      <c r="H234" s="8">
        <f t="shared" si="4"/>
        <v>6</v>
      </c>
      <c r="I234" s="9">
        <f t="shared" si="5"/>
        <v>14</v>
      </c>
    </row>
    <row r="235" spans="1:9" x14ac:dyDescent="0.2">
      <c r="A235" s="10">
        <v>22</v>
      </c>
      <c r="B235" s="11">
        <f t="shared" si="4"/>
        <v>0</v>
      </c>
      <c r="C235" s="11">
        <f t="shared" si="4"/>
        <v>1</v>
      </c>
      <c r="D235" s="11">
        <f t="shared" si="4"/>
        <v>0</v>
      </c>
      <c r="E235" s="11">
        <f t="shared" si="4"/>
        <v>1</v>
      </c>
      <c r="F235" s="11">
        <f t="shared" si="4"/>
        <v>1</v>
      </c>
      <c r="G235" s="11">
        <f t="shared" si="4"/>
        <v>1</v>
      </c>
      <c r="H235" s="11">
        <f t="shared" si="4"/>
        <v>4</v>
      </c>
      <c r="I235" s="12">
        <f t="shared" si="5"/>
        <v>8</v>
      </c>
    </row>
    <row r="258" spans="1:9" ht="24" x14ac:dyDescent="0.3">
      <c r="A258" s="17" t="s">
        <v>4599</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3</v>
      </c>
      <c r="C263" s="8">
        <f t="shared" si="6"/>
        <v>0</v>
      </c>
      <c r="D263" s="8">
        <f t="shared" si="6"/>
        <v>0</v>
      </c>
      <c r="E263" s="9">
        <f t="shared" ref="E263:E272" si="7">SUM(B263:D263)</f>
        <v>3</v>
      </c>
    </row>
    <row r="264" spans="1:9" x14ac:dyDescent="0.2">
      <c r="A264" s="7">
        <v>15</v>
      </c>
      <c r="B264" s="8">
        <f t="shared" si="6"/>
        <v>7</v>
      </c>
      <c r="C264" s="8">
        <f t="shared" si="6"/>
        <v>1</v>
      </c>
      <c r="D264" s="8">
        <f t="shared" si="6"/>
        <v>1</v>
      </c>
      <c r="E264" s="9">
        <f t="shared" si="7"/>
        <v>9</v>
      </c>
    </row>
    <row r="265" spans="1:9" x14ac:dyDescent="0.2">
      <c r="A265" s="7">
        <v>16</v>
      </c>
      <c r="B265" s="8">
        <f t="shared" si="6"/>
        <v>7</v>
      </c>
      <c r="C265" s="8">
        <f t="shared" si="6"/>
        <v>4</v>
      </c>
      <c r="D265" s="8">
        <f t="shared" si="6"/>
        <v>5</v>
      </c>
      <c r="E265" s="9">
        <f t="shared" si="7"/>
        <v>16</v>
      </c>
    </row>
    <row r="266" spans="1:9" x14ac:dyDescent="0.2">
      <c r="A266" s="7">
        <v>17</v>
      </c>
      <c r="B266" s="8">
        <f t="shared" si="6"/>
        <v>6</v>
      </c>
      <c r="C266" s="8">
        <f t="shared" si="6"/>
        <v>7</v>
      </c>
      <c r="D266" s="8">
        <f t="shared" si="6"/>
        <v>1</v>
      </c>
      <c r="E266" s="9">
        <f t="shared" si="7"/>
        <v>14</v>
      </c>
    </row>
    <row r="267" spans="1:9" x14ac:dyDescent="0.2">
      <c r="A267" s="7">
        <v>18</v>
      </c>
      <c r="B267" s="8">
        <f t="shared" si="6"/>
        <v>8</v>
      </c>
      <c r="C267" s="8">
        <f t="shared" si="6"/>
        <v>15</v>
      </c>
      <c r="D267" s="8">
        <f t="shared" si="6"/>
        <v>2</v>
      </c>
      <c r="E267" s="9">
        <f t="shared" si="7"/>
        <v>25</v>
      </c>
    </row>
    <row r="268" spans="1:9" x14ac:dyDescent="0.2">
      <c r="A268" s="7">
        <v>19</v>
      </c>
      <c r="B268" s="8">
        <f t="shared" si="6"/>
        <v>9</v>
      </c>
      <c r="C268" s="8">
        <f t="shared" si="6"/>
        <v>8</v>
      </c>
      <c r="D268" s="8">
        <f t="shared" si="6"/>
        <v>2</v>
      </c>
      <c r="E268" s="9">
        <f t="shared" si="7"/>
        <v>19</v>
      </c>
    </row>
    <row r="269" spans="1:9" x14ac:dyDescent="0.2">
      <c r="A269" s="7">
        <v>20</v>
      </c>
      <c r="B269" s="8">
        <f t="shared" si="6"/>
        <v>9</v>
      </c>
      <c r="C269" s="8">
        <f t="shared" si="6"/>
        <v>7</v>
      </c>
      <c r="D269" s="8">
        <f t="shared" si="6"/>
        <v>0</v>
      </c>
      <c r="E269" s="9">
        <f t="shared" si="7"/>
        <v>16</v>
      </c>
    </row>
    <row r="270" spans="1:9" x14ac:dyDescent="0.2">
      <c r="A270" s="7">
        <v>21</v>
      </c>
      <c r="B270" s="8">
        <f t="shared" si="6"/>
        <v>6</v>
      </c>
      <c r="C270" s="8">
        <f t="shared" si="6"/>
        <v>6</v>
      </c>
      <c r="D270" s="8">
        <f t="shared" si="6"/>
        <v>2</v>
      </c>
      <c r="E270" s="9">
        <f t="shared" si="7"/>
        <v>14</v>
      </c>
    </row>
    <row r="271" spans="1:9" x14ac:dyDescent="0.2">
      <c r="A271" s="7">
        <v>22</v>
      </c>
      <c r="B271" s="8">
        <f t="shared" si="6"/>
        <v>4</v>
      </c>
      <c r="C271" s="8">
        <f t="shared" si="6"/>
        <v>3</v>
      </c>
      <c r="D271" s="8">
        <f t="shared" si="6"/>
        <v>1</v>
      </c>
      <c r="E271" s="9">
        <f t="shared" si="7"/>
        <v>8</v>
      </c>
    </row>
    <row r="272" spans="1:9" x14ac:dyDescent="0.2">
      <c r="A272" s="10">
        <v>23</v>
      </c>
      <c r="B272" s="11">
        <f t="shared" si="6"/>
        <v>0</v>
      </c>
      <c r="C272" s="11">
        <f t="shared" si="6"/>
        <v>0</v>
      </c>
      <c r="D272" s="11">
        <f t="shared" si="6"/>
        <v>1</v>
      </c>
      <c r="E272" s="12">
        <f t="shared" si="7"/>
        <v>1</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0AC7E-F24D-7C47-B0ED-043B89193B5E}">
  <dimension ref="A1:T272"/>
  <sheetViews>
    <sheetView showGridLines="0" zoomScale="110" zoomScaleNormal="110" workbookViewId="0">
      <selection activeCell="A2" sqref="A2:Q161"/>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575</v>
      </c>
      <c r="B2" t="s">
        <v>18</v>
      </c>
      <c r="C2" t="s">
        <v>95</v>
      </c>
      <c r="D2" t="s">
        <v>65</v>
      </c>
      <c r="E2" t="s">
        <v>716</v>
      </c>
      <c r="F2" s="2">
        <v>46287.001354166663</v>
      </c>
      <c r="G2" t="s">
        <v>22</v>
      </c>
      <c r="H2" t="s">
        <v>6189</v>
      </c>
      <c r="I2" s="3">
        <v>360</v>
      </c>
      <c r="J2" t="s">
        <v>24</v>
      </c>
      <c r="K2" t="s">
        <v>25</v>
      </c>
      <c r="L2" s="3">
        <v>763</v>
      </c>
      <c r="M2" t="s">
        <v>95</v>
      </c>
      <c r="N2" s="2">
        <v>46287.048206018517</v>
      </c>
      <c r="O2" s="3">
        <v>0</v>
      </c>
      <c r="P2" t="s">
        <v>27</v>
      </c>
      <c r="Q2" s="3">
        <v>190</v>
      </c>
      <c r="R2" s="3" t="str">
        <f>IF(OR(G2="12R",G2="12L"),_xlfn.XLOOKUP(C2,DB!$A$2:$A$222,DB!$B$2:$B$222,""),IF(OR(G2="30L",G2="30R"),_xlfn.XLOOKUP(C2,DB!$A$2:$A$222,DB!$C$2:$C$222,""),""))</f>
        <v>UDGUV</v>
      </c>
      <c r="S2" s="3">
        <f>HOUR(F2)</f>
        <v>0</v>
      </c>
      <c r="T2" s="3" t="str">
        <f>_xlfn.XLOOKUP(C2,DB!$A$2:$A$222,DB!$D$2:$D$222,"")</f>
        <v>Sector 2</v>
      </c>
    </row>
    <row r="3" spans="1:20" x14ac:dyDescent="0.2">
      <c r="A3" t="s">
        <v>17</v>
      </c>
      <c r="B3" t="s">
        <v>18</v>
      </c>
      <c r="C3" t="s">
        <v>19</v>
      </c>
      <c r="D3" t="s">
        <v>20</v>
      </c>
      <c r="E3" t="s">
        <v>650</v>
      </c>
      <c r="F3" s="2">
        <v>46287.008773148147</v>
      </c>
      <c r="G3" t="s">
        <v>22</v>
      </c>
      <c r="H3" t="s">
        <v>6190</v>
      </c>
      <c r="I3" s="3">
        <v>340</v>
      </c>
      <c r="J3" t="s">
        <v>24</v>
      </c>
      <c r="K3" t="s">
        <v>25</v>
      </c>
      <c r="L3" s="3">
        <v>868</v>
      </c>
      <c r="M3" t="s">
        <v>111</v>
      </c>
      <c r="N3" s="2">
        <v>46287.055532407408</v>
      </c>
      <c r="O3" s="3">
        <v>340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28</v>
      </c>
      <c r="B4" t="s">
        <v>18</v>
      </c>
      <c r="C4" t="s">
        <v>29</v>
      </c>
      <c r="D4" t="s">
        <v>30</v>
      </c>
      <c r="E4" t="s">
        <v>31</v>
      </c>
      <c r="F4" s="2">
        <v>46287.016863425924</v>
      </c>
      <c r="G4" t="s">
        <v>22</v>
      </c>
      <c r="H4" t="s">
        <v>6191</v>
      </c>
      <c r="I4" s="3">
        <v>360</v>
      </c>
      <c r="J4" t="s">
        <v>24</v>
      </c>
      <c r="K4" t="s">
        <v>25</v>
      </c>
      <c r="L4" s="3">
        <v>539</v>
      </c>
      <c r="M4" t="s">
        <v>177</v>
      </c>
      <c r="N4" s="2">
        <v>46287.046527777777</v>
      </c>
      <c r="O4" s="3">
        <v>360</v>
      </c>
      <c r="P4" t="s">
        <v>27</v>
      </c>
      <c r="Q4" s="3">
        <v>40</v>
      </c>
      <c r="R4" s="3" t="str">
        <f>IF(OR(G4="12R",G4="12L"),_xlfn.XLOOKUP(C4,DB!$A$2:$A$222,DB!$B$2:$B$222,""),IF(OR(G4="30L",G4="30R"),_xlfn.XLOOKUP(C4,DB!$A$2:$A$222,DB!$C$2:$C$222,""),""))</f>
        <v>OMSUK</v>
      </c>
      <c r="S4" s="3">
        <f t="shared" si="0"/>
        <v>0</v>
      </c>
      <c r="T4" s="3" t="str">
        <f>_xlfn.XLOOKUP(C4,DB!$A$2:$A$222,DB!$D$2:$D$222,"")</f>
        <v>Sector 3</v>
      </c>
    </row>
    <row r="5" spans="1:20" x14ac:dyDescent="0.2">
      <c r="A5" t="s">
        <v>6192</v>
      </c>
      <c r="B5" t="s">
        <v>18</v>
      </c>
      <c r="C5" t="s">
        <v>59</v>
      </c>
      <c r="D5" t="s">
        <v>179</v>
      </c>
      <c r="F5" s="2">
        <v>46287.018414351849</v>
      </c>
      <c r="G5" t="s">
        <v>22</v>
      </c>
      <c r="H5" t="s">
        <v>6193</v>
      </c>
      <c r="I5" s="3">
        <v>340</v>
      </c>
      <c r="J5" t="s">
        <v>24</v>
      </c>
      <c r="K5" t="s">
        <v>62</v>
      </c>
      <c r="L5" s="3">
        <v>868</v>
      </c>
      <c r="M5" t="s">
        <v>52</v>
      </c>
      <c r="N5" s="2">
        <v>46287.068333333336</v>
      </c>
      <c r="O5" s="3">
        <v>340</v>
      </c>
      <c r="P5" t="s">
        <v>27</v>
      </c>
      <c r="Q5" s="3">
        <v>30</v>
      </c>
      <c r="R5" s="3" t="str">
        <f>IF(OR(G5="12R",G5="12L"),_xlfn.XLOOKUP(C5,DB!$A$2:$A$222,DB!$B$2:$B$222,""),IF(OR(G5="30L",G5="30R"),_xlfn.XLOOKUP(C5,DB!$A$2:$A$222,DB!$C$2:$C$222,""),""))</f>
        <v>UDGUV</v>
      </c>
      <c r="S5" s="3">
        <f t="shared" si="0"/>
        <v>0</v>
      </c>
      <c r="T5" s="3" t="str">
        <f>_xlfn.XLOOKUP(C5,DB!$A$2:$A$222,DB!$D$2:$D$222,"")</f>
        <v>Sector 2</v>
      </c>
    </row>
    <row r="6" spans="1:20" x14ac:dyDescent="0.2">
      <c r="A6" t="s">
        <v>921</v>
      </c>
      <c r="B6" t="s">
        <v>18</v>
      </c>
      <c r="C6" t="s">
        <v>318</v>
      </c>
      <c r="D6" t="s">
        <v>30</v>
      </c>
      <c r="E6" t="s">
        <v>2723</v>
      </c>
      <c r="F6" s="2">
        <v>46287.025347222225</v>
      </c>
      <c r="G6" t="s">
        <v>22</v>
      </c>
      <c r="H6" t="s">
        <v>6194</v>
      </c>
      <c r="I6" s="3">
        <v>410</v>
      </c>
      <c r="J6" t="s">
        <v>24</v>
      </c>
      <c r="K6" t="s">
        <v>25</v>
      </c>
      <c r="L6" s="3">
        <v>167</v>
      </c>
      <c r="M6" t="s">
        <v>2854</v>
      </c>
      <c r="N6" s="2">
        <v>46287.036770833336</v>
      </c>
      <c r="O6" s="3">
        <v>292</v>
      </c>
      <c r="P6" t="s">
        <v>27</v>
      </c>
      <c r="Q6" s="3">
        <v>190</v>
      </c>
      <c r="R6" s="3" t="str">
        <f>IF(OR(G6="12R",G6="12L"),_xlfn.XLOOKUP(C6,DB!$A$2:$A$222,DB!$B$2:$B$222,""),IF(OR(G6="30L",G6="30R"),_xlfn.XLOOKUP(C6,DB!$A$2:$A$222,DB!$C$2:$C$222,""),""))</f>
        <v>HECAT</v>
      </c>
      <c r="S6" s="3">
        <f t="shared" si="0"/>
        <v>0</v>
      </c>
      <c r="T6" s="3" t="str">
        <f>_xlfn.XLOOKUP(C6,DB!$A$2:$A$222,DB!$D$2:$D$222,"")</f>
        <v>Sector 7</v>
      </c>
    </row>
    <row r="7" spans="1:20" x14ac:dyDescent="0.2">
      <c r="A7" t="s">
        <v>34</v>
      </c>
      <c r="B7" t="s">
        <v>18</v>
      </c>
      <c r="C7" t="s">
        <v>35</v>
      </c>
      <c r="D7" t="s">
        <v>36</v>
      </c>
      <c r="E7" t="s">
        <v>280</v>
      </c>
      <c r="F7" s="2">
        <v>46287.034918981481</v>
      </c>
      <c r="G7" t="s">
        <v>22</v>
      </c>
      <c r="H7" t="s">
        <v>6195</v>
      </c>
      <c r="I7" s="3">
        <v>360</v>
      </c>
      <c r="J7" t="s">
        <v>24</v>
      </c>
      <c r="K7" t="s">
        <v>25</v>
      </c>
      <c r="L7" s="3">
        <v>863</v>
      </c>
      <c r="M7" t="s">
        <v>39</v>
      </c>
      <c r="N7" s="2">
        <v>46287.082685185182</v>
      </c>
      <c r="O7" s="3">
        <v>360</v>
      </c>
      <c r="P7" t="s">
        <v>27</v>
      </c>
      <c r="Q7" s="3">
        <v>190</v>
      </c>
      <c r="R7" s="3" t="str">
        <f>IF(OR(G7="12R",G7="12L"),_xlfn.XLOOKUP(C7,DB!$A$2:$A$222,DB!$B$2:$B$222,""),IF(OR(G7="30L",G7="30R"),_xlfn.XLOOKUP(C7,DB!$A$2:$A$222,DB!$C$2:$C$222,""),""))</f>
        <v>UDGUV</v>
      </c>
      <c r="S7" s="3">
        <f t="shared" si="0"/>
        <v>0</v>
      </c>
      <c r="T7" s="3" t="str">
        <f>_xlfn.XLOOKUP(C7,DB!$A$2:$A$222,DB!$D$2:$D$222,"")</f>
        <v>Sector 2</v>
      </c>
    </row>
    <row r="8" spans="1:20" x14ac:dyDescent="0.2">
      <c r="A8" t="s">
        <v>47</v>
      </c>
      <c r="B8" t="s">
        <v>18</v>
      </c>
      <c r="C8" t="s">
        <v>48</v>
      </c>
      <c r="D8" t="s">
        <v>49</v>
      </c>
      <c r="E8" t="s">
        <v>1318</v>
      </c>
      <c r="F8" s="2">
        <v>46287.037800925929</v>
      </c>
      <c r="G8" t="s">
        <v>22</v>
      </c>
      <c r="H8" t="s">
        <v>6196</v>
      </c>
      <c r="I8" s="3">
        <v>360</v>
      </c>
      <c r="J8" t="s">
        <v>24</v>
      </c>
      <c r="K8" t="s">
        <v>25</v>
      </c>
      <c r="L8" s="3">
        <v>858</v>
      </c>
      <c r="M8" t="s">
        <v>52</v>
      </c>
      <c r="N8" s="2">
        <v>46287.082673611112</v>
      </c>
      <c r="O8" s="3">
        <v>320</v>
      </c>
      <c r="P8" t="s">
        <v>27</v>
      </c>
      <c r="Q8" s="3">
        <v>190</v>
      </c>
      <c r="R8" s="3" t="str">
        <f>IF(OR(G8="12R",G8="12L"),_xlfn.XLOOKUP(C8,DB!$A$2:$A$222,DB!$B$2:$B$222,""),IF(OR(G8="30L",G8="30R"),_xlfn.XLOOKUP(C8,DB!$A$2:$A$222,DB!$C$2:$C$222,""),""))</f>
        <v>UDGUV</v>
      </c>
      <c r="S8" s="3">
        <f t="shared" si="0"/>
        <v>0</v>
      </c>
      <c r="T8" s="3" t="str">
        <f>_xlfn.XLOOKUP(C8,DB!$A$2:$A$222,DB!$D$2:$D$222,"")</f>
        <v>Sector 2</v>
      </c>
    </row>
    <row r="9" spans="1:20" x14ac:dyDescent="0.2">
      <c r="A9" t="s">
        <v>69</v>
      </c>
      <c r="B9" t="s">
        <v>18</v>
      </c>
      <c r="C9" t="s">
        <v>48</v>
      </c>
      <c r="D9" t="s">
        <v>20</v>
      </c>
      <c r="E9" t="s">
        <v>70</v>
      </c>
      <c r="F9" s="2">
        <v>46287.049560185187</v>
      </c>
      <c r="G9" t="s">
        <v>22</v>
      </c>
      <c r="H9" t="s">
        <v>93</v>
      </c>
      <c r="I9" s="3">
        <v>360</v>
      </c>
      <c r="J9" t="s">
        <v>24</v>
      </c>
      <c r="K9" t="s">
        <v>25</v>
      </c>
      <c r="L9" s="3">
        <v>859</v>
      </c>
      <c r="M9" t="s">
        <v>52</v>
      </c>
      <c r="N9" s="2">
        <v>46287.096539351849</v>
      </c>
      <c r="O9" s="3">
        <v>360</v>
      </c>
      <c r="P9" t="s">
        <v>27</v>
      </c>
      <c r="Q9" s="3">
        <v>190</v>
      </c>
      <c r="R9" s="3" t="str">
        <f>IF(OR(G9="12R",G9="12L"),_xlfn.XLOOKUP(C9,DB!$A$2:$A$222,DB!$B$2:$B$222,""),IF(OR(G9="30L",G9="30R"),_xlfn.XLOOKUP(C9,DB!$A$2:$A$222,DB!$C$2:$C$222,""),""))</f>
        <v>UDGUV</v>
      </c>
      <c r="S9" s="3">
        <f t="shared" si="0"/>
        <v>1</v>
      </c>
      <c r="T9" s="3" t="str">
        <f>_xlfn.XLOOKUP(C9,DB!$A$2:$A$222,DB!$D$2:$D$222,"")</f>
        <v>Sector 2</v>
      </c>
    </row>
    <row r="10" spans="1:20" x14ac:dyDescent="0.2">
      <c r="A10" t="s">
        <v>40</v>
      </c>
      <c r="B10" t="s">
        <v>18</v>
      </c>
      <c r="C10" t="s">
        <v>41</v>
      </c>
      <c r="D10" t="s">
        <v>42</v>
      </c>
      <c r="E10" t="s">
        <v>1352</v>
      </c>
      <c r="F10" s="2">
        <v>46287.051053240742</v>
      </c>
      <c r="G10" t="s">
        <v>22</v>
      </c>
      <c r="H10" t="s">
        <v>6197</v>
      </c>
      <c r="I10" s="3">
        <v>350</v>
      </c>
      <c r="J10" t="s">
        <v>24</v>
      </c>
      <c r="K10" t="s">
        <v>25</v>
      </c>
      <c r="L10" s="3">
        <v>136</v>
      </c>
      <c r="M10" t="s">
        <v>45</v>
      </c>
      <c r="N10" s="2">
        <v>46287.060590277775</v>
      </c>
      <c r="O10" s="3">
        <v>218</v>
      </c>
      <c r="P10" t="s">
        <v>46</v>
      </c>
      <c r="Q10" s="3">
        <v>190</v>
      </c>
      <c r="R10" s="3" t="str">
        <f>IF(OR(G10="12R",G10="12L"),_xlfn.XLOOKUP(C10,DB!$A$2:$A$222,DB!$B$2:$B$222,""),IF(OR(G10="30L",G10="30R"),_xlfn.XLOOKUP(C10,DB!$A$2:$A$222,DB!$C$2:$C$222,""),""))</f>
        <v>NUDAL</v>
      </c>
      <c r="S10" s="3">
        <f t="shared" si="0"/>
        <v>1</v>
      </c>
      <c r="T10" s="3" t="str">
        <f>_xlfn.XLOOKUP(C10,DB!$A$2:$A$222,DB!$D$2:$D$222,"")</f>
        <v>Sector 3</v>
      </c>
    </row>
    <row r="11" spans="1:20" x14ac:dyDescent="0.2">
      <c r="A11" t="s">
        <v>112</v>
      </c>
      <c r="B11" t="s">
        <v>18</v>
      </c>
      <c r="C11" t="s">
        <v>113</v>
      </c>
      <c r="D11" t="s">
        <v>114</v>
      </c>
      <c r="E11" t="s">
        <v>1380</v>
      </c>
      <c r="F11" s="2">
        <v>46287.071875000001</v>
      </c>
      <c r="G11" t="s">
        <v>22</v>
      </c>
      <c r="H11" t="s">
        <v>6198</v>
      </c>
      <c r="I11" s="3">
        <v>370</v>
      </c>
      <c r="J11" t="s">
        <v>24</v>
      </c>
      <c r="K11" t="s">
        <v>25</v>
      </c>
      <c r="L11" s="3">
        <v>360</v>
      </c>
      <c r="M11" t="s">
        <v>33</v>
      </c>
      <c r="N11" s="2">
        <v>46287.092187499999</v>
      </c>
      <c r="O11" s="3">
        <v>310</v>
      </c>
      <c r="P11" t="s">
        <v>46</v>
      </c>
      <c r="Q11" s="3">
        <v>40</v>
      </c>
      <c r="R11" s="3" t="str">
        <f>IF(OR(G11="12R",G11="12L"),_xlfn.XLOOKUP(C11,DB!$A$2:$A$222,DB!$B$2:$B$222,""),IF(OR(G11="30L",G11="30R"),_xlfn.XLOOKUP(C11,DB!$A$2:$A$222,DB!$C$2:$C$222,""),""))</f>
        <v>NUDAL</v>
      </c>
      <c r="S11" s="3">
        <f t="shared" si="0"/>
        <v>1</v>
      </c>
      <c r="T11" s="3" t="str">
        <f>_xlfn.XLOOKUP(C11,DB!$A$2:$A$222,DB!$D$2:$D$222,"")</f>
        <v>Sector 3</v>
      </c>
    </row>
    <row r="12" spans="1:20" x14ac:dyDescent="0.2">
      <c r="A12" t="s">
        <v>76</v>
      </c>
      <c r="B12" t="s">
        <v>18</v>
      </c>
      <c r="C12" t="s">
        <v>77</v>
      </c>
      <c r="D12" t="s">
        <v>78</v>
      </c>
      <c r="E12" t="s">
        <v>2761</v>
      </c>
      <c r="F12" s="2">
        <v>46287.084398148145</v>
      </c>
      <c r="G12" t="s">
        <v>22</v>
      </c>
      <c r="H12" t="s">
        <v>6199</v>
      </c>
      <c r="I12" s="3">
        <v>360</v>
      </c>
      <c r="J12" t="s">
        <v>24</v>
      </c>
      <c r="K12" t="s">
        <v>25</v>
      </c>
      <c r="L12" s="3">
        <v>890</v>
      </c>
      <c r="M12" t="s">
        <v>267</v>
      </c>
      <c r="N12" s="2">
        <v>46287.131273148145</v>
      </c>
      <c r="O12" s="3">
        <v>360</v>
      </c>
      <c r="P12" t="s">
        <v>27</v>
      </c>
      <c r="Q12" s="3">
        <v>40</v>
      </c>
      <c r="R12" s="3" t="str">
        <f>IF(OR(G12="12R",G12="12L"),_xlfn.XLOOKUP(C12,DB!$A$2:$A$222,DB!$B$2:$B$222,""),IF(OR(G12="30L",G12="30R"),_xlfn.XLOOKUP(C12,DB!$A$2:$A$222,DB!$C$2:$C$222,""),""))</f>
        <v>UDGUV</v>
      </c>
      <c r="S12" s="3">
        <f t="shared" si="0"/>
        <v>2</v>
      </c>
      <c r="T12" s="3" t="str">
        <f>_xlfn.XLOOKUP(C12,DB!$A$2:$A$222,DB!$D$2:$D$222,"")</f>
        <v>Sector 2</v>
      </c>
    </row>
    <row r="13" spans="1:20" x14ac:dyDescent="0.2">
      <c r="A13" t="s">
        <v>53</v>
      </c>
      <c r="B13" t="s">
        <v>18</v>
      </c>
      <c r="C13" t="s">
        <v>54</v>
      </c>
      <c r="D13" t="s">
        <v>55</v>
      </c>
      <c r="E13" t="s">
        <v>654</v>
      </c>
      <c r="F13" s="2">
        <v>46287.097048611111</v>
      </c>
      <c r="G13" t="s">
        <v>22</v>
      </c>
      <c r="H13" t="s">
        <v>6200</v>
      </c>
      <c r="I13" s="3">
        <v>370</v>
      </c>
      <c r="J13" t="s">
        <v>24</v>
      </c>
      <c r="K13" t="s">
        <v>25</v>
      </c>
      <c r="L13" s="3">
        <v>136</v>
      </c>
      <c r="M13" t="s">
        <v>45</v>
      </c>
      <c r="N13" s="2">
        <v>46287.106064814812</v>
      </c>
      <c r="O13" s="3">
        <v>222</v>
      </c>
      <c r="P13" t="s">
        <v>46</v>
      </c>
      <c r="Q13" s="3">
        <v>190</v>
      </c>
      <c r="R13" s="3" t="str">
        <f>IF(OR(G13="12R",G13="12L"),_xlfn.XLOOKUP(C13,DB!$A$2:$A$222,DB!$B$2:$B$222,""),IF(OR(G13="30L",G13="30R"),_xlfn.XLOOKUP(C13,DB!$A$2:$A$222,DB!$C$2:$C$222,""),""))</f>
        <v>NUDAL</v>
      </c>
      <c r="S13" s="3">
        <f t="shared" si="0"/>
        <v>2</v>
      </c>
      <c r="T13" s="3" t="str">
        <f>_xlfn.XLOOKUP(C13,DB!$A$2:$A$222,DB!$D$2:$D$222,"")</f>
        <v>Sector 3</v>
      </c>
    </row>
    <row r="14" spans="1:20" x14ac:dyDescent="0.2">
      <c r="A14" t="s">
        <v>82</v>
      </c>
      <c r="B14" t="s">
        <v>18</v>
      </c>
      <c r="C14" t="s">
        <v>83</v>
      </c>
      <c r="D14" t="s">
        <v>78</v>
      </c>
      <c r="E14" t="s">
        <v>3525</v>
      </c>
      <c r="F14" s="2">
        <v>46287.103738425925</v>
      </c>
      <c r="G14" t="s">
        <v>22</v>
      </c>
      <c r="H14" t="s">
        <v>6201</v>
      </c>
      <c r="I14" s="3">
        <v>220</v>
      </c>
      <c r="J14" t="s">
        <v>24</v>
      </c>
      <c r="K14" t="s">
        <v>25</v>
      </c>
      <c r="L14" s="3">
        <v>358</v>
      </c>
      <c r="M14" t="s">
        <v>83</v>
      </c>
      <c r="N14" s="2">
        <v>46287.129571759258</v>
      </c>
      <c r="O14" s="3">
        <v>0</v>
      </c>
      <c r="P14" t="s">
        <v>27</v>
      </c>
      <c r="Q14" s="3">
        <v>927</v>
      </c>
      <c r="R14" s="3" t="str">
        <f>IF(OR(G14="12R",G14="12L"),_xlfn.XLOOKUP(C14,DB!$A$2:$A$222,DB!$B$2:$B$222,""),IF(OR(G14="30L",G14="30R"),_xlfn.XLOOKUP(C14,DB!$A$2:$A$222,DB!$C$2:$C$222,""),""))</f>
        <v>UDGUV</v>
      </c>
      <c r="S14" s="3">
        <f t="shared" si="0"/>
        <v>2</v>
      </c>
      <c r="T14" s="3" t="str">
        <f>_xlfn.XLOOKUP(C14,DB!$A$2:$A$222,DB!$D$2:$D$222,"")</f>
        <v>Sector 2</v>
      </c>
    </row>
    <row r="15" spans="1:20" x14ac:dyDescent="0.2">
      <c r="A15" t="s">
        <v>72</v>
      </c>
      <c r="B15" t="s">
        <v>18</v>
      </c>
      <c r="C15" t="s">
        <v>29</v>
      </c>
      <c r="D15" t="s">
        <v>30</v>
      </c>
      <c r="E15" t="s">
        <v>6202</v>
      </c>
      <c r="F15" s="2">
        <v>46287.104803240742</v>
      </c>
      <c r="G15" t="s">
        <v>22</v>
      </c>
      <c r="H15" t="s">
        <v>6203</v>
      </c>
      <c r="I15" s="3">
        <v>350</v>
      </c>
      <c r="J15" t="s">
        <v>24</v>
      </c>
      <c r="K15" t="s">
        <v>25</v>
      </c>
      <c r="L15" s="3">
        <v>359</v>
      </c>
      <c r="M15" t="s">
        <v>33</v>
      </c>
      <c r="N15" s="2">
        <v>46287.1249537037</v>
      </c>
      <c r="O15" s="3">
        <v>330</v>
      </c>
      <c r="P15" t="s">
        <v>27</v>
      </c>
      <c r="Q15" s="3">
        <v>40</v>
      </c>
      <c r="R15" s="3" t="str">
        <f>IF(OR(G15="12R",G15="12L"),_xlfn.XLOOKUP(C15,DB!$A$2:$A$222,DB!$B$2:$B$222,""),IF(OR(G15="30L",G15="30R"),_xlfn.XLOOKUP(C15,DB!$A$2:$A$222,DB!$C$2:$C$222,""),""))</f>
        <v>OMSUK</v>
      </c>
      <c r="S15" s="3">
        <f t="shared" si="0"/>
        <v>2</v>
      </c>
      <c r="T15" s="3" t="str">
        <f>_xlfn.XLOOKUP(C15,DB!$A$2:$A$222,DB!$D$2:$D$222,"")</f>
        <v>Sector 3</v>
      </c>
    </row>
    <row r="16" spans="1:20" x14ac:dyDescent="0.2">
      <c r="A16" t="s">
        <v>1134</v>
      </c>
      <c r="B16" t="s">
        <v>18</v>
      </c>
      <c r="C16" t="s">
        <v>1135</v>
      </c>
      <c r="D16" t="s">
        <v>1136</v>
      </c>
      <c r="F16" s="2">
        <v>46287.106064814812</v>
      </c>
      <c r="G16" t="s">
        <v>22</v>
      </c>
      <c r="H16" t="s">
        <v>6204</v>
      </c>
      <c r="I16" s="3">
        <v>220</v>
      </c>
      <c r="J16" t="s">
        <v>24</v>
      </c>
      <c r="K16" t="s">
        <v>62</v>
      </c>
      <c r="L16" s="3">
        <v>362</v>
      </c>
      <c r="M16" t="s">
        <v>1135</v>
      </c>
      <c r="N16" s="2">
        <v>46287.133576388886</v>
      </c>
      <c r="O16" s="3">
        <v>0</v>
      </c>
      <c r="P16" t="s">
        <v>27</v>
      </c>
      <c r="Q16" s="3">
        <v>30</v>
      </c>
      <c r="R16" s="3" t="str">
        <f>IF(OR(G16="12R",G16="12L"),_xlfn.XLOOKUP(C16,DB!$A$2:$A$222,DB!$B$2:$B$222,""),IF(OR(G16="30L",G16="30R"),_xlfn.XLOOKUP(C16,DB!$A$2:$A$222,DB!$C$2:$C$222,""),""))</f>
        <v>CZM</v>
      </c>
      <c r="S16" s="3">
        <f t="shared" si="0"/>
        <v>2</v>
      </c>
      <c r="T16" s="3" t="str">
        <f>_xlfn.XLOOKUP(C16,DB!$A$2:$A$222,DB!$D$2:$D$222,"")</f>
        <v>Sector 7</v>
      </c>
    </row>
    <row r="17" spans="1:20" x14ac:dyDescent="0.2">
      <c r="A17" t="s">
        <v>94</v>
      </c>
      <c r="B17" t="s">
        <v>18</v>
      </c>
      <c r="C17" t="s">
        <v>95</v>
      </c>
      <c r="D17" t="s">
        <v>78</v>
      </c>
      <c r="E17" t="s">
        <v>96</v>
      </c>
      <c r="F17" s="2">
        <v>46287.123715277776</v>
      </c>
      <c r="G17" t="s">
        <v>22</v>
      </c>
      <c r="H17" t="s">
        <v>6205</v>
      </c>
      <c r="I17" s="3">
        <v>320</v>
      </c>
      <c r="J17" t="s">
        <v>24</v>
      </c>
      <c r="K17" t="s">
        <v>25</v>
      </c>
      <c r="L17" s="3">
        <v>722</v>
      </c>
      <c r="M17" t="s">
        <v>95</v>
      </c>
      <c r="N17" s="2">
        <v>46287.169189814813</v>
      </c>
      <c r="O17" s="3">
        <v>0</v>
      </c>
      <c r="P17" t="s">
        <v>27</v>
      </c>
      <c r="Q17" s="3">
        <v>190</v>
      </c>
      <c r="R17" s="3" t="str">
        <f>IF(OR(G17="12R",G17="12L"),_xlfn.XLOOKUP(C17,DB!$A$2:$A$222,DB!$B$2:$B$222,""),IF(OR(G17="30L",G17="30R"),_xlfn.XLOOKUP(C17,DB!$A$2:$A$222,DB!$C$2:$C$222,""),""))</f>
        <v>UDGUV</v>
      </c>
      <c r="S17" s="3">
        <f t="shared" si="0"/>
        <v>2</v>
      </c>
      <c r="T17" s="3" t="str">
        <f>_xlfn.XLOOKUP(C17,DB!$A$2:$A$222,DB!$D$2:$D$222,"")</f>
        <v>Sector 2</v>
      </c>
    </row>
    <row r="18" spans="1:20" x14ac:dyDescent="0.2">
      <c r="A18" t="s">
        <v>108</v>
      </c>
      <c r="B18" t="s">
        <v>18</v>
      </c>
      <c r="C18" t="s">
        <v>59</v>
      </c>
      <c r="D18" t="s">
        <v>36</v>
      </c>
      <c r="E18" t="s">
        <v>2619</v>
      </c>
      <c r="F18" s="2">
        <v>46287.133680555555</v>
      </c>
      <c r="G18" t="s">
        <v>2082</v>
      </c>
      <c r="H18" t="s">
        <v>6206</v>
      </c>
      <c r="I18" s="3">
        <v>360</v>
      </c>
      <c r="J18" t="s">
        <v>24</v>
      </c>
      <c r="K18" t="s">
        <v>25</v>
      </c>
      <c r="L18" s="3">
        <v>865</v>
      </c>
      <c r="M18" t="s">
        <v>111</v>
      </c>
      <c r="N18" s="2">
        <v>46287.180497685185</v>
      </c>
      <c r="O18" s="3">
        <v>360</v>
      </c>
      <c r="P18" t="s">
        <v>27</v>
      </c>
      <c r="Q18" s="3">
        <v>190</v>
      </c>
      <c r="R18" s="3" t="str">
        <f>IF(OR(G18="12R",G18="12L"),_xlfn.XLOOKUP(C18,DB!$A$2:$A$222,DB!$B$2:$B$222,""),IF(OR(G18="30L",G18="30R"),_xlfn.XLOOKUP(C18,DB!$A$2:$A$222,DB!$C$2:$C$222,""),""))</f>
        <v>UDGUV</v>
      </c>
      <c r="S18" s="3">
        <f t="shared" si="0"/>
        <v>3</v>
      </c>
      <c r="T18" s="3" t="str">
        <f>_xlfn.XLOOKUP(C18,DB!$A$2:$A$222,DB!$D$2:$D$222,"")</f>
        <v>Sector 2</v>
      </c>
    </row>
    <row r="19" spans="1:20" x14ac:dyDescent="0.2">
      <c r="A19" t="s">
        <v>91</v>
      </c>
      <c r="B19" t="s">
        <v>18</v>
      </c>
      <c r="C19" t="s">
        <v>48</v>
      </c>
      <c r="D19" t="s">
        <v>65</v>
      </c>
      <c r="E19" t="s">
        <v>1804</v>
      </c>
      <c r="F19" s="2">
        <v>46287.137789351851</v>
      </c>
      <c r="G19" t="s">
        <v>2082</v>
      </c>
      <c r="H19" t="s">
        <v>2083</v>
      </c>
      <c r="I19" s="3">
        <v>380</v>
      </c>
      <c r="J19" t="s">
        <v>24</v>
      </c>
      <c r="K19" t="s">
        <v>25</v>
      </c>
      <c r="L19" s="3">
        <v>861</v>
      </c>
      <c r="M19" t="s">
        <v>52</v>
      </c>
      <c r="N19" s="2">
        <v>46287.184259259258</v>
      </c>
      <c r="O19" s="3">
        <v>380</v>
      </c>
      <c r="P19" t="s">
        <v>27</v>
      </c>
      <c r="Q19" s="3">
        <v>190</v>
      </c>
      <c r="R19" s="3" t="str">
        <f>IF(OR(G19="12R",G19="12L"),_xlfn.XLOOKUP(C19,DB!$A$2:$A$222,DB!$B$2:$B$222,""),IF(OR(G19="30L",G19="30R"),_xlfn.XLOOKUP(C19,DB!$A$2:$A$222,DB!$C$2:$C$222,""),""))</f>
        <v>UDGUV</v>
      </c>
      <c r="S19" s="3">
        <f t="shared" si="0"/>
        <v>3</v>
      </c>
      <c r="T19" s="3" t="str">
        <f>_xlfn.XLOOKUP(C19,DB!$A$2:$A$222,DB!$D$2:$D$222,"")</f>
        <v>Sector 2</v>
      </c>
    </row>
    <row r="20" spans="1:20" x14ac:dyDescent="0.2">
      <c r="A20" t="s">
        <v>6018</v>
      </c>
      <c r="B20" t="s">
        <v>18</v>
      </c>
      <c r="C20" t="s">
        <v>35</v>
      </c>
      <c r="D20" t="s">
        <v>179</v>
      </c>
      <c r="F20" s="2">
        <v>46287.140694444446</v>
      </c>
      <c r="G20" t="s">
        <v>2082</v>
      </c>
      <c r="H20" t="s">
        <v>6207</v>
      </c>
      <c r="I20" s="3">
        <v>380</v>
      </c>
      <c r="J20" t="s">
        <v>24</v>
      </c>
      <c r="K20" t="s">
        <v>62</v>
      </c>
      <c r="L20" s="3">
        <v>863</v>
      </c>
      <c r="M20" t="s">
        <v>39</v>
      </c>
      <c r="N20" s="2">
        <v>46287.193819444445</v>
      </c>
      <c r="O20" s="3">
        <v>380</v>
      </c>
      <c r="P20" t="s">
        <v>27</v>
      </c>
      <c r="Q20" s="3">
        <v>30</v>
      </c>
      <c r="R20" s="3" t="str">
        <f>IF(OR(G20="12R",G20="12L"),_xlfn.XLOOKUP(C20,DB!$A$2:$A$222,DB!$B$2:$B$222,""),IF(OR(G20="30L",G20="30R"),_xlfn.XLOOKUP(C20,DB!$A$2:$A$222,DB!$C$2:$C$222,""),""))</f>
        <v>UDGUV</v>
      </c>
      <c r="S20" s="3">
        <f t="shared" si="0"/>
        <v>3</v>
      </c>
      <c r="T20" s="3" t="str">
        <f>_xlfn.XLOOKUP(C20,DB!$A$2:$A$222,DB!$D$2:$D$222,"")</f>
        <v>Sector 2</v>
      </c>
    </row>
    <row r="21" spans="1:20" x14ac:dyDescent="0.2">
      <c r="A21" t="s">
        <v>124</v>
      </c>
      <c r="B21" t="s">
        <v>18</v>
      </c>
      <c r="C21" t="s">
        <v>35</v>
      </c>
      <c r="D21" t="s">
        <v>36</v>
      </c>
      <c r="E21" t="s">
        <v>330</v>
      </c>
      <c r="F21" s="2">
        <v>46287.143611111111</v>
      </c>
      <c r="G21" t="s">
        <v>2082</v>
      </c>
      <c r="H21" t="s">
        <v>6208</v>
      </c>
      <c r="I21" s="3">
        <v>360</v>
      </c>
      <c r="J21" t="s">
        <v>24</v>
      </c>
      <c r="K21" t="s">
        <v>25</v>
      </c>
      <c r="L21" s="3">
        <v>875</v>
      </c>
      <c r="M21" t="s">
        <v>39</v>
      </c>
      <c r="N21" s="2">
        <v>46287.191064814811</v>
      </c>
      <c r="O21" s="3">
        <v>360</v>
      </c>
      <c r="P21" t="s">
        <v>27</v>
      </c>
      <c r="Q21" s="3">
        <v>190</v>
      </c>
      <c r="R21" s="3" t="str">
        <f>IF(OR(G21="12R",G21="12L"),_xlfn.XLOOKUP(C21,DB!$A$2:$A$222,DB!$B$2:$B$222,""),IF(OR(G21="30L",G21="30R"),_xlfn.XLOOKUP(C21,DB!$A$2:$A$222,DB!$C$2:$C$222,""),""))</f>
        <v>UDGUV</v>
      </c>
      <c r="S21" s="3">
        <f t="shared" si="0"/>
        <v>3</v>
      </c>
      <c r="T21" s="3" t="str">
        <f>_xlfn.XLOOKUP(C21,DB!$A$2:$A$222,DB!$D$2:$D$222,"")</f>
        <v>Sector 2</v>
      </c>
    </row>
    <row r="22" spans="1:20" x14ac:dyDescent="0.2">
      <c r="A22" t="s">
        <v>102</v>
      </c>
      <c r="B22" t="s">
        <v>18</v>
      </c>
      <c r="C22" t="s">
        <v>48</v>
      </c>
      <c r="D22" t="s">
        <v>20</v>
      </c>
      <c r="E22" t="s">
        <v>21</v>
      </c>
      <c r="F22" s="2">
        <v>46287.182835648149</v>
      </c>
      <c r="G22" t="s">
        <v>2082</v>
      </c>
      <c r="H22" t="s">
        <v>3764</v>
      </c>
      <c r="I22" s="3">
        <v>300</v>
      </c>
      <c r="J22" t="s">
        <v>24</v>
      </c>
      <c r="K22" t="s">
        <v>25</v>
      </c>
      <c r="L22" s="3">
        <v>861</v>
      </c>
      <c r="M22" t="s">
        <v>52</v>
      </c>
      <c r="N22" s="2">
        <v>46287.228518518517</v>
      </c>
      <c r="O22" s="3">
        <v>300</v>
      </c>
      <c r="P22" t="s">
        <v>27</v>
      </c>
      <c r="Q22" s="3">
        <v>190</v>
      </c>
      <c r="R22" s="3" t="str">
        <f>IF(OR(G22="12R",G22="12L"),_xlfn.XLOOKUP(C22,DB!$A$2:$A$222,DB!$B$2:$B$222,""),IF(OR(G22="30L",G22="30R"),_xlfn.XLOOKUP(C22,DB!$A$2:$A$222,DB!$C$2:$C$222,""),""))</f>
        <v>UDGUV</v>
      </c>
      <c r="S22" s="3">
        <f t="shared" si="0"/>
        <v>4</v>
      </c>
      <c r="T22" s="3" t="str">
        <f>_xlfn.XLOOKUP(C22,DB!$A$2:$A$222,DB!$D$2:$D$222,"")</f>
        <v>Sector 2</v>
      </c>
    </row>
    <row r="23" spans="1:20" x14ac:dyDescent="0.2">
      <c r="A23" t="s">
        <v>86</v>
      </c>
      <c r="B23" t="s">
        <v>18</v>
      </c>
      <c r="C23" t="s">
        <v>41</v>
      </c>
      <c r="D23" t="s">
        <v>87</v>
      </c>
      <c r="E23" t="s">
        <v>88</v>
      </c>
      <c r="F23" s="2">
        <v>46287.205914351849</v>
      </c>
      <c r="G23" t="s">
        <v>2082</v>
      </c>
      <c r="H23" t="s">
        <v>6209</v>
      </c>
      <c r="I23" s="3">
        <v>350</v>
      </c>
      <c r="J23" t="s">
        <v>24</v>
      </c>
      <c r="K23" t="s">
        <v>25</v>
      </c>
      <c r="L23" s="3">
        <v>136</v>
      </c>
      <c r="M23" t="s">
        <v>45</v>
      </c>
      <c r="N23" s="2">
        <v>46287.215995370374</v>
      </c>
      <c r="O23" s="3">
        <v>199</v>
      </c>
      <c r="P23" t="s">
        <v>46</v>
      </c>
      <c r="Q23" s="3">
        <v>190</v>
      </c>
      <c r="R23" s="3" t="str">
        <f>IF(OR(G23="12R",G23="12L"),_xlfn.XLOOKUP(C23,DB!$A$2:$A$222,DB!$B$2:$B$222,""),IF(OR(G23="30L",G23="30R"),_xlfn.XLOOKUP(C23,DB!$A$2:$A$222,DB!$C$2:$C$222,""),""))</f>
        <v>NUDAL</v>
      </c>
      <c r="S23" s="3">
        <f t="shared" si="0"/>
        <v>4</v>
      </c>
      <c r="T23" s="3" t="str">
        <f>_xlfn.XLOOKUP(C23,DB!$A$2:$A$222,DB!$D$2:$D$222,"")</f>
        <v>Sector 3</v>
      </c>
    </row>
    <row r="24" spans="1:20" x14ac:dyDescent="0.2">
      <c r="A24" t="s">
        <v>117</v>
      </c>
      <c r="B24" t="s">
        <v>18</v>
      </c>
      <c r="C24" t="s">
        <v>48</v>
      </c>
      <c r="D24" t="s">
        <v>20</v>
      </c>
      <c r="E24" t="s">
        <v>6131</v>
      </c>
      <c r="F24" s="2">
        <v>46287.303368055553</v>
      </c>
      <c r="G24" t="s">
        <v>2082</v>
      </c>
      <c r="H24" t="s">
        <v>2083</v>
      </c>
      <c r="I24" s="3">
        <v>360</v>
      </c>
      <c r="J24" t="s">
        <v>24</v>
      </c>
      <c r="K24" t="s">
        <v>25</v>
      </c>
      <c r="L24" s="3">
        <v>861</v>
      </c>
      <c r="M24" t="s">
        <v>52</v>
      </c>
      <c r="N24" s="2">
        <v>46287.350185185183</v>
      </c>
      <c r="O24" s="3">
        <v>360</v>
      </c>
      <c r="P24" t="s">
        <v>27</v>
      </c>
      <c r="Q24" s="3">
        <v>190</v>
      </c>
      <c r="R24" s="3" t="str">
        <f>IF(OR(G24="12R",G24="12L"),_xlfn.XLOOKUP(C24,DB!$A$2:$A$222,DB!$B$2:$B$222,""),IF(OR(G24="30L",G24="30R"),_xlfn.XLOOKUP(C24,DB!$A$2:$A$222,DB!$C$2:$C$222,""),""))</f>
        <v>UDGUV</v>
      </c>
      <c r="S24" s="3">
        <f t="shared" si="0"/>
        <v>7</v>
      </c>
      <c r="T24" s="3" t="str">
        <f>_xlfn.XLOOKUP(C24,DB!$A$2:$A$222,DB!$D$2:$D$222,"")</f>
        <v>Sector 2</v>
      </c>
    </row>
    <row r="25" spans="1:20" x14ac:dyDescent="0.2">
      <c r="A25" t="s">
        <v>6210</v>
      </c>
      <c r="B25" t="s">
        <v>18</v>
      </c>
      <c r="C25" t="s">
        <v>59</v>
      </c>
      <c r="D25" t="s">
        <v>684</v>
      </c>
      <c r="F25" s="2">
        <v>46287.409583333334</v>
      </c>
      <c r="G25" t="s">
        <v>2082</v>
      </c>
      <c r="H25" t="s">
        <v>6211</v>
      </c>
      <c r="I25" s="3">
        <v>400</v>
      </c>
      <c r="J25" t="s">
        <v>24</v>
      </c>
      <c r="K25" t="s">
        <v>1195</v>
      </c>
      <c r="L25" s="3">
        <v>863</v>
      </c>
      <c r="M25" t="s">
        <v>3453</v>
      </c>
      <c r="N25" s="2">
        <v>46287.457824074074</v>
      </c>
      <c r="O25" s="3">
        <v>400</v>
      </c>
      <c r="P25" t="s">
        <v>27</v>
      </c>
      <c r="Q25" s="3">
        <v>30</v>
      </c>
      <c r="R25" s="3" t="str">
        <f>IF(OR(G25="12R",G25="12L"),_xlfn.XLOOKUP(C25,DB!$A$2:$A$222,DB!$B$2:$B$222,""),IF(OR(G25="30L",G25="30R"),_xlfn.XLOOKUP(C25,DB!$A$2:$A$222,DB!$C$2:$C$222,""),""))</f>
        <v>UDGUV</v>
      </c>
      <c r="S25" s="3">
        <f t="shared" si="0"/>
        <v>9</v>
      </c>
      <c r="T25" s="3" t="str">
        <f>_xlfn.XLOOKUP(C25,DB!$A$2:$A$222,DB!$D$2:$D$222,"")</f>
        <v>Sector 2</v>
      </c>
    </row>
    <row r="26" spans="1:20" x14ac:dyDescent="0.2">
      <c r="A26" t="s">
        <v>127</v>
      </c>
      <c r="B26" t="s">
        <v>18</v>
      </c>
      <c r="C26" t="s">
        <v>48</v>
      </c>
      <c r="D26" t="s">
        <v>20</v>
      </c>
      <c r="E26" t="s">
        <v>450</v>
      </c>
      <c r="F26" s="2">
        <v>46287.439756944441</v>
      </c>
      <c r="G26" t="s">
        <v>2082</v>
      </c>
      <c r="H26" t="s">
        <v>6212</v>
      </c>
      <c r="I26" s="3">
        <v>360</v>
      </c>
      <c r="J26" t="s">
        <v>24</v>
      </c>
      <c r="K26" t="s">
        <v>25</v>
      </c>
      <c r="L26" s="3">
        <v>860</v>
      </c>
      <c r="M26" t="s">
        <v>2325</v>
      </c>
      <c r="N26" s="2">
        <v>46287.48574074074</v>
      </c>
      <c r="O26" s="3">
        <v>360</v>
      </c>
      <c r="P26" t="s">
        <v>27</v>
      </c>
      <c r="Q26" s="3">
        <v>190</v>
      </c>
      <c r="R26" s="3" t="str">
        <f>IF(OR(G26="12R",G26="12L"),_xlfn.XLOOKUP(C26,DB!$A$2:$A$222,DB!$B$2:$B$222,""),IF(OR(G26="30L",G26="30R"),_xlfn.XLOOKUP(C26,DB!$A$2:$A$222,DB!$C$2:$C$222,""),""))</f>
        <v>UDGUV</v>
      </c>
      <c r="S26" s="3">
        <f t="shared" si="0"/>
        <v>10</v>
      </c>
      <c r="T26" s="3" t="str">
        <f>_xlfn.XLOOKUP(C26,DB!$A$2:$A$222,DB!$D$2:$D$222,"")</f>
        <v>Sector 2</v>
      </c>
    </row>
    <row r="27" spans="1:20" x14ac:dyDescent="0.2">
      <c r="A27" t="s">
        <v>130</v>
      </c>
      <c r="B27" t="s">
        <v>18</v>
      </c>
      <c r="C27" t="s">
        <v>131</v>
      </c>
      <c r="D27" t="s">
        <v>20</v>
      </c>
      <c r="E27" t="s">
        <v>70</v>
      </c>
      <c r="F27" s="2">
        <v>46287.461423611108</v>
      </c>
      <c r="G27" t="s">
        <v>2082</v>
      </c>
      <c r="H27" t="s">
        <v>6213</v>
      </c>
      <c r="I27" s="3">
        <v>360</v>
      </c>
      <c r="J27" t="s">
        <v>24</v>
      </c>
      <c r="K27" t="s">
        <v>25</v>
      </c>
      <c r="L27" s="3">
        <v>877</v>
      </c>
      <c r="M27" t="s">
        <v>134</v>
      </c>
      <c r="N27" s="2">
        <v>46287.508969907409</v>
      </c>
      <c r="O27" s="3">
        <v>216</v>
      </c>
      <c r="P27" t="s">
        <v>27</v>
      </c>
      <c r="Q27" s="3">
        <v>190</v>
      </c>
      <c r="R27" s="3" t="str">
        <f>IF(OR(G27="12R",G27="12L"),_xlfn.XLOOKUP(C27,DB!$A$2:$A$222,DB!$B$2:$B$222,""),IF(OR(G27="30L",G27="30R"),_xlfn.XLOOKUP(C27,DB!$A$2:$A$222,DB!$C$2:$C$222,""),""))</f>
        <v>UDGUV</v>
      </c>
      <c r="S27" s="3">
        <f t="shared" si="0"/>
        <v>11</v>
      </c>
      <c r="T27" s="3" t="str">
        <f>_xlfn.XLOOKUP(C27,DB!$A$2:$A$222,DB!$D$2:$D$222,"")</f>
        <v>Sector 2</v>
      </c>
    </row>
    <row r="28" spans="1:20" x14ac:dyDescent="0.2">
      <c r="A28" t="s">
        <v>135</v>
      </c>
      <c r="B28" t="s">
        <v>18</v>
      </c>
      <c r="C28" t="s">
        <v>136</v>
      </c>
      <c r="D28" t="s">
        <v>65</v>
      </c>
      <c r="E28" t="s">
        <v>5094</v>
      </c>
      <c r="F28" s="2">
        <v>46287.468229166669</v>
      </c>
      <c r="G28" t="s">
        <v>2082</v>
      </c>
      <c r="H28" t="s">
        <v>6214</v>
      </c>
      <c r="I28" s="3">
        <v>380</v>
      </c>
      <c r="J28" t="s">
        <v>24</v>
      </c>
      <c r="K28" t="s">
        <v>25</v>
      </c>
      <c r="L28" s="3">
        <v>861</v>
      </c>
      <c r="M28" t="s">
        <v>652</v>
      </c>
      <c r="N28" s="2">
        <v>46287.514525462961</v>
      </c>
      <c r="O28" s="3">
        <v>380</v>
      </c>
      <c r="P28" t="s">
        <v>27</v>
      </c>
      <c r="Q28" s="3">
        <v>190</v>
      </c>
      <c r="R28" s="3" t="str">
        <f>IF(OR(G28="12R",G28="12L"),_xlfn.XLOOKUP(C28,DB!$A$2:$A$222,DB!$B$2:$B$222,""),IF(OR(G28="30L",G28="30R"),_xlfn.XLOOKUP(C28,DB!$A$2:$A$222,DB!$C$2:$C$222,""),""))</f>
        <v>UDGUV</v>
      </c>
      <c r="S28" s="3">
        <f t="shared" si="0"/>
        <v>11</v>
      </c>
      <c r="T28" s="3" t="str">
        <f>_xlfn.XLOOKUP(C28,DB!$A$2:$A$222,DB!$D$2:$D$222,"")</f>
        <v>Sector 2</v>
      </c>
    </row>
    <row r="29" spans="1:20" x14ac:dyDescent="0.2">
      <c r="A29" t="s">
        <v>142</v>
      </c>
      <c r="B29" t="s">
        <v>18</v>
      </c>
      <c r="C29" t="s">
        <v>48</v>
      </c>
      <c r="D29" t="s">
        <v>36</v>
      </c>
      <c r="E29" t="s">
        <v>3542</v>
      </c>
      <c r="F29" s="2">
        <v>46287.471250000002</v>
      </c>
      <c r="G29" t="s">
        <v>2082</v>
      </c>
      <c r="H29" t="s">
        <v>3016</v>
      </c>
      <c r="I29" s="3">
        <v>360</v>
      </c>
      <c r="J29" t="s">
        <v>24</v>
      </c>
      <c r="K29" t="s">
        <v>25</v>
      </c>
      <c r="L29" s="3">
        <v>855</v>
      </c>
      <c r="M29" t="s">
        <v>52</v>
      </c>
      <c r="N29" s="2">
        <v>46287.516446759262</v>
      </c>
      <c r="O29" s="3">
        <v>360</v>
      </c>
      <c r="P29" t="s">
        <v>27</v>
      </c>
      <c r="Q29" s="3">
        <v>190</v>
      </c>
      <c r="R29" s="3" t="str">
        <f>IF(OR(G29="12R",G29="12L"),_xlfn.XLOOKUP(C29,DB!$A$2:$A$222,DB!$B$2:$B$222,""),IF(OR(G29="30L",G29="30R"),_xlfn.XLOOKUP(C29,DB!$A$2:$A$222,DB!$C$2:$C$222,""),""))</f>
        <v>UDGUV</v>
      </c>
      <c r="S29" s="3">
        <f t="shared" si="0"/>
        <v>11</v>
      </c>
      <c r="T29" s="3" t="str">
        <f>_xlfn.XLOOKUP(C29,DB!$A$2:$A$222,DB!$D$2:$D$222,"")</f>
        <v>Sector 2</v>
      </c>
    </row>
    <row r="30" spans="1:20" x14ac:dyDescent="0.2">
      <c r="A30" t="s">
        <v>139</v>
      </c>
      <c r="B30" t="s">
        <v>18</v>
      </c>
      <c r="C30" t="s">
        <v>48</v>
      </c>
      <c r="D30" t="s">
        <v>49</v>
      </c>
      <c r="E30" t="s">
        <v>1421</v>
      </c>
      <c r="F30" s="2">
        <v>46287.477048611108</v>
      </c>
      <c r="G30" t="s">
        <v>2082</v>
      </c>
      <c r="H30" t="s">
        <v>2090</v>
      </c>
      <c r="I30" s="3">
        <v>360</v>
      </c>
      <c r="J30" t="s">
        <v>24</v>
      </c>
      <c r="K30" t="s">
        <v>25</v>
      </c>
      <c r="L30" s="3">
        <v>861</v>
      </c>
      <c r="M30" t="s">
        <v>52</v>
      </c>
      <c r="N30" s="2">
        <v>46287.523229166669</v>
      </c>
      <c r="O30" s="3">
        <v>360</v>
      </c>
      <c r="P30" t="s">
        <v>27</v>
      </c>
      <c r="Q30" s="3">
        <v>190</v>
      </c>
      <c r="R30" s="3" t="str">
        <f>IF(OR(G30="12R",G30="12L"),_xlfn.XLOOKUP(C30,DB!$A$2:$A$222,DB!$B$2:$B$222,""),IF(OR(G30="30L",G30="30R"),_xlfn.XLOOKUP(C30,DB!$A$2:$A$222,DB!$C$2:$C$222,""),""))</f>
        <v>UDGUV</v>
      </c>
      <c r="S30" s="3">
        <f t="shared" si="0"/>
        <v>11</v>
      </c>
      <c r="T30" s="3" t="str">
        <f>_xlfn.XLOOKUP(C30,DB!$A$2:$A$222,DB!$D$2:$D$222,"")</f>
        <v>Sector 2</v>
      </c>
    </row>
    <row r="31" spans="1:20" x14ac:dyDescent="0.2">
      <c r="A31" t="s">
        <v>143</v>
      </c>
      <c r="B31" t="s">
        <v>18</v>
      </c>
      <c r="C31" t="s">
        <v>144</v>
      </c>
      <c r="D31" t="s">
        <v>65</v>
      </c>
      <c r="E31" t="s">
        <v>716</v>
      </c>
      <c r="F31" s="2">
        <v>46287.495173611111</v>
      </c>
      <c r="G31" t="s">
        <v>2082</v>
      </c>
      <c r="H31" t="s">
        <v>2789</v>
      </c>
      <c r="I31" s="3">
        <v>290</v>
      </c>
      <c r="J31" t="s">
        <v>24</v>
      </c>
      <c r="K31" t="s">
        <v>25</v>
      </c>
      <c r="L31" s="3">
        <v>136</v>
      </c>
      <c r="M31" t="s">
        <v>45</v>
      </c>
      <c r="N31" s="2">
        <v>46287.504641203705</v>
      </c>
      <c r="O31" s="3">
        <v>263</v>
      </c>
      <c r="P31" t="s">
        <v>27</v>
      </c>
      <c r="Q31" s="3">
        <v>190</v>
      </c>
      <c r="R31" s="3" t="str">
        <f>IF(OR(G31="12R",G31="12L"),_xlfn.XLOOKUP(C31,DB!$A$2:$A$222,DB!$B$2:$B$222,""),IF(OR(G31="30L",G31="30R"),_xlfn.XLOOKUP(C31,DB!$A$2:$A$222,DB!$C$2:$C$222,""),""))</f>
        <v>NUDAL</v>
      </c>
      <c r="S31" s="3">
        <f t="shared" si="0"/>
        <v>11</v>
      </c>
      <c r="T31" s="3" t="str">
        <f>_xlfn.XLOOKUP(C31,DB!$A$2:$A$222,DB!$D$2:$D$222,"")</f>
        <v>Sector 3</v>
      </c>
    </row>
    <row r="32" spans="1:20" x14ac:dyDescent="0.2">
      <c r="A32" t="s">
        <v>147</v>
      </c>
      <c r="B32" t="s">
        <v>18</v>
      </c>
      <c r="C32" t="s">
        <v>35</v>
      </c>
      <c r="D32" t="s">
        <v>36</v>
      </c>
      <c r="E32" t="s">
        <v>400</v>
      </c>
      <c r="F32" s="2">
        <v>46287.501944444448</v>
      </c>
      <c r="G32" t="s">
        <v>2082</v>
      </c>
      <c r="H32" t="s">
        <v>2461</v>
      </c>
      <c r="I32" s="3">
        <v>360</v>
      </c>
      <c r="J32" t="s">
        <v>24</v>
      </c>
      <c r="K32" t="s">
        <v>25</v>
      </c>
      <c r="L32" s="3">
        <v>861</v>
      </c>
      <c r="M32" t="s">
        <v>39</v>
      </c>
      <c r="N32" s="2">
        <v>46287.548576388886</v>
      </c>
      <c r="O32" s="3">
        <v>360</v>
      </c>
      <c r="P32" t="s">
        <v>27</v>
      </c>
      <c r="Q32" s="3">
        <v>190</v>
      </c>
      <c r="R32" s="3" t="str">
        <f>IF(OR(G32="12R",G32="12L"),_xlfn.XLOOKUP(C32,DB!$A$2:$A$222,DB!$B$2:$B$222,""),IF(OR(G32="30L",G32="30R"),_xlfn.XLOOKUP(C32,DB!$A$2:$A$222,DB!$C$2:$C$222,""),""))</f>
        <v>UDGUV</v>
      </c>
      <c r="S32" s="3">
        <f t="shared" si="0"/>
        <v>12</v>
      </c>
      <c r="T32" s="3" t="str">
        <f>_xlfn.XLOOKUP(C32,DB!$A$2:$A$222,DB!$D$2:$D$222,"")</f>
        <v>Sector 2</v>
      </c>
    </row>
    <row r="33" spans="1:20" x14ac:dyDescent="0.2">
      <c r="A33" t="s">
        <v>153</v>
      </c>
      <c r="B33" t="s">
        <v>18</v>
      </c>
      <c r="C33" t="s">
        <v>154</v>
      </c>
      <c r="D33" t="s">
        <v>174</v>
      </c>
      <c r="E33" t="s">
        <v>1472</v>
      </c>
      <c r="F33" s="2">
        <v>46287.510949074072</v>
      </c>
      <c r="G33" t="s">
        <v>2082</v>
      </c>
      <c r="H33" t="s">
        <v>6215</v>
      </c>
      <c r="I33" s="3">
        <v>310</v>
      </c>
      <c r="J33" t="s">
        <v>24</v>
      </c>
      <c r="K33" t="s">
        <v>25</v>
      </c>
      <c r="L33" s="3">
        <v>149</v>
      </c>
      <c r="M33" t="s">
        <v>1103</v>
      </c>
      <c r="N33" s="2">
        <v>46287.521238425928</v>
      </c>
      <c r="O33" s="3">
        <v>310</v>
      </c>
      <c r="P33" t="s">
        <v>27</v>
      </c>
      <c r="Q33" s="3">
        <v>190</v>
      </c>
      <c r="R33" s="3" t="str">
        <f>IF(OR(G33="12R",G33="12L"),_xlfn.XLOOKUP(C33,DB!$A$2:$A$222,DB!$B$2:$B$222,""),IF(OR(G33="30L",G33="30R"),_xlfn.XLOOKUP(C33,DB!$A$2:$A$222,DB!$C$2:$C$222,""),""))</f>
        <v>TAKUX</v>
      </c>
      <c r="S33" s="3">
        <f t="shared" si="0"/>
        <v>12</v>
      </c>
      <c r="T33" s="3" t="str">
        <f>_xlfn.XLOOKUP(C33,DB!$A$2:$A$222,DB!$D$2:$D$222,"")</f>
        <v>Sector 7</v>
      </c>
    </row>
    <row r="34" spans="1:20" x14ac:dyDescent="0.2">
      <c r="A34" t="s">
        <v>159</v>
      </c>
      <c r="B34" t="s">
        <v>18</v>
      </c>
      <c r="C34" t="s">
        <v>160</v>
      </c>
      <c r="D34" t="s">
        <v>73</v>
      </c>
      <c r="E34" t="s">
        <v>1538</v>
      </c>
      <c r="F34" s="2">
        <v>46287.514618055553</v>
      </c>
      <c r="G34" t="s">
        <v>2082</v>
      </c>
      <c r="H34" t="s">
        <v>6216</v>
      </c>
      <c r="I34" s="3">
        <v>340</v>
      </c>
      <c r="J34" t="s">
        <v>24</v>
      </c>
      <c r="K34" t="s">
        <v>25</v>
      </c>
      <c r="L34" s="3">
        <v>861</v>
      </c>
      <c r="M34" t="s">
        <v>39</v>
      </c>
      <c r="N34" s="2">
        <v>46287.560949074075</v>
      </c>
      <c r="O34" s="3">
        <v>340</v>
      </c>
      <c r="P34" t="s">
        <v>27</v>
      </c>
      <c r="Q34" s="3">
        <v>190</v>
      </c>
      <c r="R34" s="3" t="str">
        <f>IF(OR(G34="12R",G34="12L"),_xlfn.XLOOKUP(C34,DB!$A$2:$A$222,DB!$B$2:$B$222,""),IF(OR(G34="30L",G34="30R"),_xlfn.XLOOKUP(C34,DB!$A$2:$A$222,DB!$C$2:$C$222,""),""))</f>
        <v>UDGUV</v>
      </c>
      <c r="S34" s="3">
        <f t="shared" si="0"/>
        <v>12</v>
      </c>
      <c r="T34" s="3" t="str">
        <f>_xlfn.XLOOKUP(C34,DB!$A$2:$A$222,DB!$D$2:$D$222,"")</f>
        <v>Sector 2</v>
      </c>
    </row>
    <row r="35" spans="1:20" x14ac:dyDescent="0.2">
      <c r="A35" t="s">
        <v>163</v>
      </c>
      <c r="B35" t="s">
        <v>18</v>
      </c>
      <c r="C35" t="s">
        <v>186</v>
      </c>
      <c r="D35" t="s">
        <v>165</v>
      </c>
      <c r="E35" t="s">
        <v>6217</v>
      </c>
      <c r="F35" s="2">
        <v>46287.542442129627</v>
      </c>
      <c r="G35" t="s">
        <v>22</v>
      </c>
      <c r="H35" t="s">
        <v>6218</v>
      </c>
      <c r="I35" s="3">
        <v>330</v>
      </c>
      <c r="J35" t="s">
        <v>24</v>
      </c>
      <c r="K35" t="s">
        <v>25</v>
      </c>
      <c r="L35" s="3">
        <v>366</v>
      </c>
      <c r="M35" t="s">
        <v>33</v>
      </c>
      <c r="N35" s="2">
        <v>46287.561539351853</v>
      </c>
      <c r="O35" s="3">
        <v>330</v>
      </c>
      <c r="P35" t="s">
        <v>27</v>
      </c>
      <c r="Q35" s="3">
        <v>40</v>
      </c>
      <c r="R35" s="3" t="str">
        <f>IF(OR(G35="12R",G35="12L"),_xlfn.XLOOKUP(C35,DB!$A$2:$A$222,DB!$B$2:$B$222,""),IF(OR(G35="30L",G35="30R"),_xlfn.XLOOKUP(C35,DB!$A$2:$A$222,DB!$C$2:$C$222,""),""))</f>
        <v>OMSUK</v>
      </c>
      <c r="S35" s="3">
        <f t="shared" si="0"/>
        <v>13</v>
      </c>
      <c r="T35" s="3" t="str">
        <f>_xlfn.XLOOKUP(C35,DB!$A$2:$A$222,DB!$D$2:$D$222,"")</f>
        <v>Sector 3</v>
      </c>
    </row>
    <row r="36" spans="1:20" x14ac:dyDescent="0.2">
      <c r="A36" t="s">
        <v>150</v>
      </c>
      <c r="B36" t="s">
        <v>18</v>
      </c>
      <c r="C36" t="s">
        <v>48</v>
      </c>
      <c r="D36" t="s">
        <v>49</v>
      </c>
      <c r="E36" t="s">
        <v>2159</v>
      </c>
      <c r="F36" s="2">
        <v>46287.544537037036</v>
      </c>
      <c r="G36" t="s">
        <v>22</v>
      </c>
      <c r="H36" t="s">
        <v>6219</v>
      </c>
      <c r="I36" s="3">
        <v>320</v>
      </c>
      <c r="J36" t="s">
        <v>24</v>
      </c>
      <c r="K36" t="s">
        <v>25</v>
      </c>
      <c r="L36" s="3">
        <v>859</v>
      </c>
      <c r="M36" t="s">
        <v>52</v>
      </c>
      <c r="N36" s="2">
        <v>46287.590543981481</v>
      </c>
      <c r="O36" s="3">
        <v>320</v>
      </c>
      <c r="P36" t="s">
        <v>27</v>
      </c>
      <c r="Q36" s="3">
        <v>190</v>
      </c>
      <c r="R36" s="3" t="str">
        <f>IF(OR(G36="12R",G36="12L"),_xlfn.XLOOKUP(C36,DB!$A$2:$A$222,DB!$B$2:$B$222,""),IF(OR(G36="30L",G36="30R"),_xlfn.XLOOKUP(C36,DB!$A$2:$A$222,DB!$C$2:$C$222,""),""))</f>
        <v>UDGUV</v>
      </c>
      <c r="S36" s="3">
        <f t="shared" si="0"/>
        <v>13</v>
      </c>
      <c r="T36" s="3" t="str">
        <f>_xlfn.XLOOKUP(C36,DB!$A$2:$A$222,DB!$D$2:$D$222,"")</f>
        <v>Sector 2</v>
      </c>
    </row>
    <row r="37" spans="1:20" x14ac:dyDescent="0.2">
      <c r="A37" t="s">
        <v>169</v>
      </c>
      <c r="B37" t="s">
        <v>18</v>
      </c>
      <c r="C37" t="s">
        <v>48</v>
      </c>
      <c r="D37" t="s">
        <v>49</v>
      </c>
      <c r="E37" t="s">
        <v>947</v>
      </c>
      <c r="F37" s="2">
        <v>46287.549571759257</v>
      </c>
      <c r="G37" t="s">
        <v>22</v>
      </c>
      <c r="H37" t="s">
        <v>6220</v>
      </c>
      <c r="I37" s="3">
        <v>360</v>
      </c>
      <c r="J37" t="s">
        <v>24</v>
      </c>
      <c r="K37" t="s">
        <v>25</v>
      </c>
      <c r="L37" s="3">
        <v>859</v>
      </c>
      <c r="M37" t="s">
        <v>52</v>
      </c>
      <c r="N37" s="2">
        <v>46287.595682870371</v>
      </c>
      <c r="O37" s="3">
        <v>360</v>
      </c>
      <c r="P37" t="s">
        <v>27</v>
      </c>
      <c r="Q37" s="3">
        <v>190</v>
      </c>
      <c r="R37" s="3" t="str">
        <f>IF(OR(G37="12R",G37="12L"),_xlfn.XLOOKUP(C37,DB!$A$2:$A$222,DB!$B$2:$B$222,""),IF(OR(G37="30L",G37="30R"),_xlfn.XLOOKUP(C37,DB!$A$2:$A$222,DB!$C$2:$C$222,""),""))</f>
        <v>UDGUV</v>
      </c>
      <c r="S37" s="3">
        <f t="shared" si="0"/>
        <v>13</v>
      </c>
      <c r="T37" s="3" t="str">
        <f>_xlfn.XLOOKUP(C37,DB!$A$2:$A$222,DB!$D$2:$D$222,"")</f>
        <v>Sector 2</v>
      </c>
    </row>
    <row r="38" spans="1:20" x14ac:dyDescent="0.2">
      <c r="A38" t="s">
        <v>181</v>
      </c>
      <c r="B38" t="s">
        <v>18</v>
      </c>
      <c r="C38" t="s">
        <v>182</v>
      </c>
      <c r="D38" t="s">
        <v>174</v>
      </c>
      <c r="E38" t="s">
        <v>810</v>
      </c>
      <c r="F38" s="2">
        <v>46287.555393518516</v>
      </c>
      <c r="G38" t="s">
        <v>22</v>
      </c>
      <c r="H38" t="s">
        <v>6221</v>
      </c>
      <c r="I38" s="3">
        <v>350</v>
      </c>
      <c r="J38" t="s">
        <v>24</v>
      </c>
      <c r="K38" t="s">
        <v>25</v>
      </c>
      <c r="L38" s="3">
        <v>360</v>
      </c>
      <c r="M38" t="s">
        <v>33</v>
      </c>
      <c r="N38" s="2">
        <v>46287.575497685182</v>
      </c>
      <c r="O38" s="3">
        <v>350</v>
      </c>
      <c r="P38" t="s">
        <v>27</v>
      </c>
      <c r="Q38" s="3">
        <v>40</v>
      </c>
      <c r="R38" s="3" t="str">
        <f>IF(OR(G38="12R",G38="12L"),_xlfn.XLOOKUP(C38,DB!$A$2:$A$222,DB!$B$2:$B$222,""),IF(OR(G38="30L",G38="30R"),_xlfn.XLOOKUP(C38,DB!$A$2:$A$222,DB!$C$2:$C$222,""),""))</f>
        <v>ENEBA</v>
      </c>
      <c r="S38" s="3">
        <f t="shared" si="0"/>
        <v>13</v>
      </c>
      <c r="T38" s="3" t="str">
        <f>_xlfn.XLOOKUP(C38,DB!$A$2:$A$222,DB!$D$2:$D$222,"")</f>
        <v>Sector 3</v>
      </c>
    </row>
    <row r="39" spans="1:20" x14ac:dyDescent="0.2">
      <c r="A39" t="s">
        <v>1236</v>
      </c>
      <c r="B39" t="s">
        <v>18</v>
      </c>
      <c r="C39" t="s">
        <v>1135</v>
      </c>
      <c r="D39" t="s">
        <v>1237</v>
      </c>
      <c r="F39" s="2">
        <v>46287.562581018516</v>
      </c>
      <c r="G39" t="s">
        <v>22</v>
      </c>
      <c r="H39" t="s">
        <v>6222</v>
      </c>
      <c r="I39" s="3">
        <v>80</v>
      </c>
      <c r="J39" t="s">
        <v>196</v>
      </c>
      <c r="K39" t="s">
        <v>62</v>
      </c>
      <c r="L39" s="3">
        <v>334</v>
      </c>
      <c r="M39" t="s">
        <v>1135</v>
      </c>
      <c r="N39" s="2">
        <v>46287.609120370369</v>
      </c>
      <c r="O39" s="3">
        <v>0</v>
      </c>
      <c r="P39" t="s">
        <v>192</v>
      </c>
      <c r="Q39" s="3">
        <v>40</v>
      </c>
      <c r="R39" s="3" t="str">
        <f>IF(OR(G39="12R",G39="12L"),_xlfn.XLOOKUP(C39,DB!$A$2:$A$222,DB!$B$2:$B$222,""),IF(OR(G39="30L",G39="30R"),_xlfn.XLOOKUP(C39,DB!$A$2:$A$222,DB!$C$2:$C$222,""),""))</f>
        <v>CZM</v>
      </c>
      <c r="S39" s="3">
        <f t="shared" si="0"/>
        <v>13</v>
      </c>
      <c r="T39" s="3" t="str">
        <f>_xlfn.XLOOKUP(C39,DB!$A$2:$A$222,DB!$D$2:$D$222,"")</f>
        <v>Sector 7</v>
      </c>
    </row>
    <row r="40" spans="1:20" x14ac:dyDescent="0.2">
      <c r="A40" t="s">
        <v>197</v>
      </c>
      <c r="B40" t="s">
        <v>18</v>
      </c>
      <c r="C40" t="s">
        <v>48</v>
      </c>
      <c r="D40" t="s">
        <v>49</v>
      </c>
      <c r="E40" t="s">
        <v>1519</v>
      </c>
      <c r="F40" s="2">
        <v>46287.607349537036</v>
      </c>
      <c r="G40" t="s">
        <v>22</v>
      </c>
      <c r="H40" t="s">
        <v>6223</v>
      </c>
      <c r="I40" s="3">
        <v>360</v>
      </c>
      <c r="J40" t="s">
        <v>24</v>
      </c>
      <c r="K40" t="s">
        <v>25</v>
      </c>
      <c r="L40" s="3">
        <v>858</v>
      </c>
      <c r="M40" t="s">
        <v>52</v>
      </c>
      <c r="N40" s="2">
        <v>46287.653495370374</v>
      </c>
      <c r="O40" s="3">
        <v>360</v>
      </c>
      <c r="P40" t="s">
        <v>27</v>
      </c>
      <c r="Q40" s="3">
        <v>190</v>
      </c>
      <c r="R40" s="3" t="str">
        <f>IF(OR(G40="12R",G40="12L"),_xlfn.XLOOKUP(C40,DB!$A$2:$A$222,DB!$B$2:$B$222,""),IF(OR(G40="30L",G40="30R"),_xlfn.XLOOKUP(C40,DB!$A$2:$A$222,DB!$C$2:$C$222,""),""))</f>
        <v>UDGUV</v>
      </c>
      <c r="S40" s="3">
        <f t="shared" si="0"/>
        <v>14</v>
      </c>
      <c r="T40" s="3" t="str">
        <f>_xlfn.XLOOKUP(C40,DB!$A$2:$A$222,DB!$D$2:$D$222,"")</f>
        <v>Sector 2</v>
      </c>
    </row>
    <row r="41" spans="1:20" x14ac:dyDescent="0.2">
      <c r="A41" t="s">
        <v>6224</v>
      </c>
      <c r="B41" t="s">
        <v>18</v>
      </c>
      <c r="C41" t="s">
        <v>463</v>
      </c>
      <c r="D41" t="s">
        <v>1872</v>
      </c>
      <c r="E41" t="s">
        <v>6225</v>
      </c>
      <c r="F41" s="2">
        <v>46287.622442129628</v>
      </c>
      <c r="G41" t="s">
        <v>22</v>
      </c>
      <c r="H41" t="s">
        <v>6226</v>
      </c>
      <c r="I41" s="3">
        <v>450</v>
      </c>
      <c r="J41" t="s">
        <v>24</v>
      </c>
      <c r="K41" t="s">
        <v>62</v>
      </c>
      <c r="L41" s="3">
        <v>352</v>
      </c>
      <c r="M41" t="s">
        <v>33</v>
      </c>
      <c r="N41" s="2">
        <v>46287.641863425924</v>
      </c>
      <c r="O41" s="3">
        <v>450</v>
      </c>
      <c r="P41" t="s">
        <v>27</v>
      </c>
      <c r="Q41" s="3">
        <v>40</v>
      </c>
      <c r="R41" s="3" t="str">
        <f>IF(OR(G41="12R",G41="12L"),_xlfn.XLOOKUP(C41,DB!$A$2:$A$222,DB!$B$2:$B$222,""),IF(OR(G41="30L",G41="30R"),_xlfn.XLOOKUP(C41,DB!$A$2:$A$222,DB!$C$2:$C$222,""),""))</f>
        <v>OMSUK</v>
      </c>
      <c r="S41" s="3">
        <f t="shared" si="0"/>
        <v>14</v>
      </c>
      <c r="T41" s="3" t="str">
        <f>_xlfn.XLOOKUP(C41,DB!$A$2:$A$222,DB!$D$2:$D$222,"")</f>
        <v>Sector 3</v>
      </c>
    </row>
    <row r="42" spans="1:20" x14ac:dyDescent="0.2">
      <c r="A42" t="s">
        <v>208</v>
      </c>
      <c r="B42" t="s">
        <v>18</v>
      </c>
      <c r="C42" t="s">
        <v>35</v>
      </c>
      <c r="D42" t="s">
        <v>65</v>
      </c>
      <c r="E42" t="s">
        <v>2486</v>
      </c>
      <c r="F42" s="2">
        <v>46287.631724537037</v>
      </c>
      <c r="G42" t="s">
        <v>22</v>
      </c>
      <c r="H42" t="s">
        <v>6227</v>
      </c>
      <c r="I42" s="3">
        <v>380</v>
      </c>
      <c r="J42" t="s">
        <v>24</v>
      </c>
      <c r="K42" t="s">
        <v>25</v>
      </c>
      <c r="L42" s="3">
        <v>863</v>
      </c>
      <c r="M42" t="s">
        <v>39</v>
      </c>
      <c r="N42" s="2">
        <v>46287.678402777776</v>
      </c>
      <c r="O42" s="3">
        <v>380</v>
      </c>
      <c r="P42" t="s">
        <v>27</v>
      </c>
      <c r="Q42" s="3">
        <v>190</v>
      </c>
      <c r="R42" s="3" t="str">
        <f>IF(OR(G42="12R",G42="12L"),_xlfn.XLOOKUP(C42,DB!$A$2:$A$222,DB!$B$2:$B$222,""),IF(OR(G42="30L",G42="30R"),_xlfn.XLOOKUP(C42,DB!$A$2:$A$222,DB!$C$2:$C$222,""),""))</f>
        <v>UDGUV</v>
      </c>
      <c r="S42" s="3">
        <f t="shared" si="0"/>
        <v>15</v>
      </c>
      <c r="T42" s="3" t="str">
        <f>_xlfn.XLOOKUP(C42,DB!$A$2:$A$222,DB!$D$2:$D$222,"")</f>
        <v>Sector 2</v>
      </c>
    </row>
    <row r="43" spans="1:20" x14ac:dyDescent="0.2">
      <c r="A43" t="s">
        <v>6228</v>
      </c>
      <c r="B43" t="s">
        <v>18</v>
      </c>
      <c r="C43" t="s">
        <v>29</v>
      </c>
      <c r="D43" t="s">
        <v>73</v>
      </c>
      <c r="E43" t="s">
        <v>748</v>
      </c>
      <c r="F43" s="2">
        <v>46287.643368055556</v>
      </c>
      <c r="G43" t="s">
        <v>22</v>
      </c>
      <c r="H43" t="s">
        <v>6229</v>
      </c>
      <c r="I43" s="3">
        <v>310</v>
      </c>
      <c r="J43" t="s">
        <v>24</v>
      </c>
      <c r="K43" t="s">
        <v>25</v>
      </c>
      <c r="L43" s="3">
        <v>360</v>
      </c>
      <c r="M43" t="s">
        <v>33</v>
      </c>
      <c r="N43" s="2">
        <v>46287.664166666669</v>
      </c>
      <c r="O43" s="3">
        <v>310</v>
      </c>
      <c r="P43" t="s">
        <v>27</v>
      </c>
      <c r="Q43" s="3">
        <v>40</v>
      </c>
      <c r="R43" s="3" t="str">
        <f>IF(OR(G43="12R",G43="12L"),_xlfn.XLOOKUP(C43,DB!$A$2:$A$222,DB!$B$2:$B$222,""),IF(OR(G43="30L",G43="30R"),_xlfn.XLOOKUP(C43,DB!$A$2:$A$222,DB!$C$2:$C$222,""),""))</f>
        <v>OMSUK</v>
      </c>
      <c r="S43" s="3">
        <f t="shared" si="0"/>
        <v>15</v>
      </c>
      <c r="T43" s="3" t="str">
        <f>_xlfn.XLOOKUP(C43,DB!$A$2:$A$222,DB!$D$2:$D$222,"")</f>
        <v>Sector 3</v>
      </c>
    </row>
    <row r="44" spans="1:20" x14ac:dyDescent="0.2">
      <c r="A44" t="s">
        <v>225</v>
      </c>
      <c r="B44" t="s">
        <v>18</v>
      </c>
      <c r="C44" t="s">
        <v>136</v>
      </c>
      <c r="D44" t="s">
        <v>73</v>
      </c>
      <c r="E44" t="s">
        <v>283</v>
      </c>
      <c r="F44" s="2">
        <v>46287.645775462966</v>
      </c>
      <c r="G44" t="s">
        <v>22</v>
      </c>
      <c r="H44" t="s">
        <v>721</v>
      </c>
      <c r="I44" s="3">
        <v>360</v>
      </c>
      <c r="J44" t="s">
        <v>24</v>
      </c>
      <c r="K44" t="s">
        <v>25</v>
      </c>
      <c r="L44" s="3">
        <v>859</v>
      </c>
      <c r="M44" t="s">
        <v>52</v>
      </c>
      <c r="N44" s="2">
        <v>46287.691666666666</v>
      </c>
      <c r="O44" s="3">
        <v>360</v>
      </c>
      <c r="P44" t="s">
        <v>27</v>
      </c>
      <c r="Q44" s="3">
        <v>190</v>
      </c>
      <c r="R44" s="3" t="str">
        <f>IF(OR(G44="12R",G44="12L"),_xlfn.XLOOKUP(C44,DB!$A$2:$A$222,DB!$B$2:$B$222,""),IF(OR(G44="30L",G44="30R"),_xlfn.XLOOKUP(C44,DB!$A$2:$A$222,DB!$C$2:$C$222,""),""))</f>
        <v>UDGUV</v>
      </c>
      <c r="S44" s="3">
        <f t="shared" si="0"/>
        <v>15</v>
      </c>
      <c r="T44" s="3" t="str">
        <f>_xlfn.XLOOKUP(C44,DB!$A$2:$A$222,DB!$D$2:$D$222,"")</f>
        <v>Sector 2</v>
      </c>
    </row>
    <row r="45" spans="1:20" x14ac:dyDescent="0.2">
      <c r="A45" t="s">
        <v>218</v>
      </c>
      <c r="B45" t="s">
        <v>18</v>
      </c>
      <c r="C45" t="s">
        <v>48</v>
      </c>
      <c r="D45" t="s">
        <v>20</v>
      </c>
      <c r="E45" t="s">
        <v>5937</v>
      </c>
      <c r="F45" s="2">
        <v>46287.650856481479</v>
      </c>
      <c r="G45" t="s">
        <v>22</v>
      </c>
      <c r="H45" t="s">
        <v>93</v>
      </c>
      <c r="I45" s="3">
        <v>360</v>
      </c>
      <c r="J45" t="s">
        <v>24</v>
      </c>
      <c r="K45" t="s">
        <v>25</v>
      </c>
      <c r="L45" s="3">
        <v>859</v>
      </c>
      <c r="M45" t="s">
        <v>52</v>
      </c>
      <c r="N45" s="2">
        <v>46287.696203703701</v>
      </c>
      <c r="O45" s="3">
        <v>340</v>
      </c>
      <c r="P45" t="s">
        <v>27</v>
      </c>
      <c r="Q45" s="3">
        <v>190</v>
      </c>
      <c r="R45" s="3" t="str">
        <f>IF(OR(G45="12R",G45="12L"),_xlfn.XLOOKUP(C45,DB!$A$2:$A$222,DB!$B$2:$B$222,""),IF(OR(G45="30L",G45="30R"),_xlfn.XLOOKUP(C45,DB!$A$2:$A$222,DB!$C$2:$C$222,""),""))</f>
        <v>UDGUV</v>
      </c>
      <c r="S45" s="3">
        <f t="shared" si="0"/>
        <v>15</v>
      </c>
      <c r="T45" s="3" t="str">
        <f>_xlfn.XLOOKUP(C45,DB!$A$2:$A$222,DB!$D$2:$D$222,"")</f>
        <v>Sector 2</v>
      </c>
    </row>
    <row r="46" spans="1:20" x14ac:dyDescent="0.2">
      <c r="A46" t="s">
        <v>888</v>
      </c>
      <c r="B46" t="s">
        <v>18</v>
      </c>
      <c r="C46" t="s">
        <v>889</v>
      </c>
      <c r="D46" t="s">
        <v>890</v>
      </c>
      <c r="E46" t="s">
        <v>891</v>
      </c>
      <c r="F46" s="2">
        <v>46287.652094907404</v>
      </c>
      <c r="G46" t="s">
        <v>22</v>
      </c>
      <c r="H46" t="s">
        <v>6230</v>
      </c>
      <c r="I46" s="3">
        <v>370</v>
      </c>
      <c r="J46" t="s">
        <v>24</v>
      </c>
      <c r="K46" t="s">
        <v>25</v>
      </c>
      <c r="L46" s="3">
        <v>151</v>
      </c>
      <c r="M46" t="s">
        <v>158</v>
      </c>
      <c r="N46" s="2">
        <v>46287.661874999998</v>
      </c>
      <c r="O46" s="3">
        <v>258</v>
      </c>
      <c r="P46" t="s">
        <v>46</v>
      </c>
      <c r="Q46" s="3">
        <v>190</v>
      </c>
      <c r="R46" s="3" t="str">
        <f>IF(OR(G46="12R",G46="12L"),_xlfn.XLOOKUP(C46,DB!$A$2:$A$222,DB!$B$2:$B$222,""),IF(OR(G46="30L",G46="30R"),_xlfn.XLOOKUP(C46,DB!$A$2:$A$222,DB!$C$2:$C$222,""),""))</f>
        <v>CZM</v>
      </c>
      <c r="S46" s="3">
        <f t="shared" si="0"/>
        <v>15</v>
      </c>
      <c r="T46" s="3" t="str">
        <f>_xlfn.XLOOKUP(C46,DB!$A$2:$A$222,DB!$D$2:$D$222,"")</f>
        <v>Sector 7</v>
      </c>
    </row>
    <row r="47" spans="1:20" x14ac:dyDescent="0.2">
      <c r="A47" t="s">
        <v>6231</v>
      </c>
      <c r="B47" t="s">
        <v>18</v>
      </c>
      <c r="C47" t="s">
        <v>59</v>
      </c>
      <c r="D47" t="s">
        <v>36</v>
      </c>
      <c r="E47" t="s">
        <v>2619</v>
      </c>
      <c r="F47" s="2">
        <v>46287.653969907406</v>
      </c>
      <c r="G47" t="s">
        <v>22</v>
      </c>
      <c r="H47" t="s">
        <v>6232</v>
      </c>
      <c r="I47" s="3">
        <v>360</v>
      </c>
      <c r="J47" t="s">
        <v>24</v>
      </c>
      <c r="K47" t="s">
        <v>25</v>
      </c>
      <c r="L47" s="3">
        <v>858</v>
      </c>
      <c r="M47" t="s">
        <v>52</v>
      </c>
      <c r="N47" s="2">
        <v>46287.699166666665</v>
      </c>
      <c r="O47" s="3">
        <v>360</v>
      </c>
      <c r="P47" t="s">
        <v>27</v>
      </c>
      <c r="Q47" s="3">
        <v>190</v>
      </c>
      <c r="R47" s="3" t="str">
        <f>IF(OR(G47="12R",G47="12L"),_xlfn.XLOOKUP(C47,DB!$A$2:$A$222,DB!$B$2:$B$222,""),IF(OR(G47="30L",G47="30R"),_xlfn.XLOOKUP(C47,DB!$A$2:$A$222,DB!$C$2:$C$222,""),""))</f>
        <v>UDGUV</v>
      </c>
      <c r="S47" s="3">
        <f t="shared" si="0"/>
        <v>15</v>
      </c>
      <c r="T47" s="3" t="str">
        <f>_xlfn.XLOOKUP(C47,DB!$A$2:$A$222,DB!$D$2:$D$222,"")</f>
        <v>Sector 2</v>
      </c>
    </row>
    <row r="48" spans="1:20" x14ac:dyDescent="0.2">
      <c r="A48" t="s">
        <v>234</v>
      </c>
      <c r="B48" t="s">
        <v>18</v>
      </c>
      <c r="C48" t="s">
        <v>136</v>
      </c>
      <c r="D48" t="s">
        <v>174</v>
      </c>
      <c r="E48" t="s">
        <v>2470</v>
      </c>
      <c r="F48" s="2">
        <v>46287.655451388891</v>
      </c>
      <c r="G48" t="s">
        <v>22</v>
      </c>
      <c r="H48" t="s">
        <v>1781</v>
      </c>
      <c r="I48" s="3">
        <v>360</v>
      </c>
      <c r="J48" t="s">
        <v>24</v>
      </c>
      <c r="K48" t="s">
        <v>25</v>
      </c>
      <c r="L48" s="3">
        <v>862</v>
      </c>
      <c r="M48" t="s">
        <v>52</v>
      </c>
      <c r="N48" s="2">
        <v>46287.701064814813</v>
      </c>
      <c r="O48" s="3">
        <v>360</v>
      </c>
      <c r="P48" t="s">
        <v>27</v>
      </c>
      <c r="Q48" s="3">
        <v>190</v>
      </c>
      <c r="R48" s="3" t="str">
        <f>IF(OR(G48="12R",G48="12L"),_xlfn.XLOOKUP(C48,DB!$A$2:$A$222,DB!$B$2:$B$222,""),IF(OR(G48="30L",G48="30R"),_xlfn.XLOOKUP(C48,DB!$A$2:$A$222,DB!$C$2:$C$222,""),""))</f>
        <v>UDGUV</v>
      </c>
      <c r="S48" s="3">
        <f t="shared" si="0"/>
        <v>15</v>
      </c>
      <c r="T48" s="3" t="str">
        <f>_xlfn.XLOOKUP(C48,DB!$A$2:$A$222,DB!$D$2:$D$222,"")</f>
        <v>Sector 2</v>
      </c>
    </row>
    <row r="49" spans="1:20" x14ac:dyDescent="0.2">
      <c r="A49" t="s">
        <v>219</v>
      </c>
      <c r="B49" t="s">
        <v>18</v>
      </c>
      <c r="C49" t="s">
        <v>35</v>
      </c>
      <c r="D49" t="s">
        <v>73</v>
      </c>
      <c r="E49" t="s">
        <v>2484</v>
      </c>
      <c r="F49" s="2">
        <v>46287.658414351848</v>
      </c>
      <c r="G49" t="s">
        <v>22</v>
      </c>
      <c r="H49" t="s">
        <v>6233</v>
      </c>
      <c r="I49" s="3">
        <v>340</v>
      </c>
      <c r="J49" t="s">
        <v>24</v>
      </c>
      <c r="K49" t="s">
        <v>25</v>
      </c>
      <c r="L49" s="3">
        <v>873</v>
      </c>
      <c r="M49" t="s">
        <v>39</v>
      </c>
      <c r="N49" s="2">
        <v>46287.704745370371</v>
      </c>
      <c r="O49" s="3">
        <v>340</v>
      </c>
      <c r="P49" t="s">
        <v>27</v>
      </c>
      <c r="Q49" s="3">
        <v>190</v>
      </c>
      <c r="R49" s="3" t="str">
        <f>IF(OR(G49="12R",G49="12L"),_xlfn.XLOOKUP(C49,DB!$A$2:$A$222,DB!$B$2:$B$222,""),IF(OR(G49="30L",G49="30R"),_xlfn.XLOOKUP(C49,DB!$A$2:$A$222,DB!$C$2:$C$222,""),""))</f>
        <v>UDGUV</v>
      </c>
      <c r="S49" s="3">
        <f t="shared" si="0"/>
        <v>15</v>
      </c>
      <c r="T49" s="3" t="str">
        <f>_xlfn.XLOOKUP(C49,DB!$A$2:$A$222,DB!$D$2:$D$222,"")</f>
        <v>Sector 2</v>
      </c>
    </row>
    <row r="50" spans="1:20" x14ac:dyDescent="0.2">
      <c r="A50" t="s">
        <v>6234</v>
      </c>
      <c r="B50" t="s">
        <v>18</v>
      </c>
      <c r="C50" t="s">
        <v>64</v>
      </c>
      <c r="D50" t="s">
        <v>65</v>
      </c>
      <c r="E50" t="s">
        <v>952</v>
      </c>
      <c r="F50" s="2">
        <v>46287.660555555558</v>
      </c>
      <c r="G50" t="s">
        <v>22</v>
      </c>
      <c r="H50" t="s">
        <v>6235</v>
      </c>
      <c r="I50" s="3">
        <v>370</v>
      </c>
      <c r="J50" t="s">
        <v>24</v>
      </c>
      <c r="K50" t="s">
        <v>25</v>
      </c>
      <c r="L50" s="3">
        <v>187</v>
      </c>
      <c r="M50" t="s">
        <v>3224</v>
      </c>
      <c r="N50" s="2">
        <v>46287.672083333331</v>
      </c>
      <c r="O50" s="3">
        <v>355</v>
      </c>
      <c r="P50" t="s">
        <v>27</v>
      </c>
      <c r="Q50" s="3">
        <v>190</v>
      </c>
      <c r="R50" s="3" t="str">
        <f>IF(OR(G50="12R",G50="12L"),_xlfn.XLOOKUP(C50,DB!$A$2:$A$222,DB!$B$2:$B$222,""),IF(OR(G50="30L",G50="30R"),_xlfn.XLOOKUP(C50,DB!$A$2:$A$222,DB!$C$2:$C$222,""),""))</f>
        <v>CZM</v>
      </c>
      <c r="S50" s="3">
        <f t="shared" si="0"/>
        <v>15</v>
      </c>
      <c r="T50" s="3" t="str">
        <f>_xlfn.XLOOKUP(C50,DB!$A$2:$A$222,DB!$D$2:$D$222,"")</f>
        <v>Sector 7</v>
      </c>
    </row>
    <row r="51" spans="1:20" x14ac:dyDescent="0.2">
      <c r="A51" t="s">
        <v>718</v>
      </c>
      <c r="B51" t="s">
        <v>18</v>
      </c>
      <c r="C51" t="s">
        <v>29</v>
      </c>
      <c r="D51" t="s">
        <v>30</v>
      </c>
      <c r="E51" t="s">
        <v>6202</v>
      </c>
      <c r="F51" s="2">
        <v>46287.662592592591</v>
      </c>
      <c r="G51" t="s">
        <v>22</v>
      </c>
      <c r="H51" t="s">
        <v>6236</v>
      </c>
      <c r="I51" s="3">
        <v>340</v>
      </c>
      <c r="J51" t="s">
        <v>24</v>
      </c>
      <c r="K51" t="s">
        <v>25</v>
      </c>
      <c r="L51" s="3">
        <v>422</v>
      </c>
      <c r="M51" t="s">
        <v>308</v>
      </c>
      <c r="N51" s="2">
        <v>46287.686481481483</v>
      </c>
      <c r="O51" s="3">
        <v>340</v>
      </c>
      <c r="P51" t="s">
        <v>27</v>
      </c>
      <c r="Q51" s="3">
        <v>40</v>
      </c>
      <c r="R51" s="3" t="str">
        <f>IF(OR(G51="12R",G51="12L"),_xlfn.XLOOKUP(C51,DB!$A$2:$A$222,DB!$B$2:$B$222,""),IF(OR(G51="30L",G51="30R"),_xlfn.XLOOKUP(C51,DB!$A$2:$A$222,DB!$C$2:$C$222,""),""))</f>
        <v>OMSUK</v>
      </c>
      <c r="S51" s="3">
        <f t="shared" si="0"/>
        <v>15</v>
      </c>
      <c r="T51" s="3" t="str">
        <f>_xlfn.XLOOKUP(C51,DB!$A$2:$A$222,DB!$D$2:$D$222,"")</f>
        <v>Sector 3</v>
      </c>
    </row>
    <row r="52" spans="1:20" x14ac:dyDescent="0.2">
      <c r="A52" t="s">
        <v>210</v>
      </c>
      <c r="B52" t="s">
        <v>18</v>
      </c>
      <c r="C52" t="s">
        <v>211</v>
      </c>
      <c r="D52" t="s">
        <v>78</v>
      </c>
      <c r="E52" t="s">
        <v>6237</v>
      </c>
      <c r="F52" s="2">
        <v>46287.664097222223</v>
      </c>
      <c r="G52" t="s">
        <v>22</v>
      </c>
      <c r="H52" t="s">
        <v>6238</v>
      </c>
      <c r="I52" s="3">
        <v>330</v>
      </c>
      <c r="J52" t="s">
        <v>24</v>
      </c>
      <c r="K52" t="s">
        <v>25</v>
      </c>
      <c r="L52" s="3">
        <v>138</v>
      </c>
      <c r="M52" t="s">
        <v>1595</v>
      </c>
      <c r="N52" s="2">
        <v>46287.673275462963</v>
      </c>
      <c r="O52" s="3">
        <v>223</v>
      </c>
      <c r="P52" t="s">
        <v>27</v>
      </c>
      <c r="Q52" s="3">
        <v>190</v>
      </c>
      <c r="R52" s="3" t="str">
        <f>IF(OR(G52="12R",G52="12L"),_xlfn.XLOOKUP(C52,DB!$A$2:$A$222,DB!$B$2:$B$222,""),IF(OR(G52="30L",G52="30R"),_xlfn.XLOOKUP(C52,DB!$A$2:$A$222,DB!$C$2:$C$222,""),""))</f>
        <v>NUDAL</v>
      </c>
      <c r="S52" s="3">
        <f t="shared" si="0"/>
        <v>15</v>
      </c>
      <c r="T52" s="3" t="str">
        <f>_xlfn.XLOOKUP(C52,DB!$A$2:$A$222,DB!$D$2:$D$222,"")</f>
        <v>Sector 3</v>
      </c>
    </row>
    <row r="53" spans="1:20" x14ac:dyDescent="0.2">
      <c r="A53" t="s">
        <v>228</v>
      </c>
      <c r="B53" t="s">
        <v>18</v>
      </c>
      <c r="C53" t="s">
        <v>48</v>
      </c>
      <c r="D53" t="s">
        <v>20</v>
      </c>
      <c r="E53" t="s">
        <v>1391</v>
      </c>
      <c r="F53" s="2">
        <v>46287.668622685182</v>
      </c>
      <c r="G53" t="s">
        <v>22</v>
      </c>
      <c r="H53" t="s">
        <v>6239</v>
      </c>
      <c r="I53" s="3">
        <v>340</v>
      </c>
      <c r="J53" t="s">
        <v>24</v>
      </c>
      <c r="K53" t="s">
        <v>25</v>
      </c>
      <c r="L53" s="3">
        <v>862</v>
      </c>
      <c r="M53" t="s">
        <v>52</v>
      </c>
      <c r="N53" s="2">
        <v>46287.714942129627</v>
      </c>
      <c r="O53" s="3">
        <v>360</v>
      </c>
      <c r="P53" t="s">
        <v>27</v>
      </c>
      <c r="Q53" s="3">
        <v>190</v>
      </c>
      <c r="R53" s="3" t="str">
        <f>IF(OR(G53="12R",G53="12L"),_xlfn.XLOOKUP(C53,DB!$A$2:$A$222,DB!$B$2:$B$222,""),IF(OR(G53="30L",G53="30R"),_xlfn.XLOOKUP(C53,DB!$A$2:$A$222,DB!$C$2:$C$222,""),""))</f>
        <v>UDGUV</v>
      </c>
      <c r="S53" s="3">
        <f t="shared" si="0"/>
        <v>16</v>
      </c>
      <c r="T53" s="3" t="str">
        <f>_xlfn.XLOOKUP(C53,DB!$A$2:$A$222,DB!$D$2:$D$222,"")</f>
        <v>Sector 2</v>
      </c>
    </row>
    <row r="54" spans="1:20" x14ac:dyDescent="0.2">
      <c r="A54" t="s">
        <v>231</v>
      </c>
      <c r="B54" t="s">
        <v>18</v>
      </c>
      <c r="C54" t="s">
        <v>35</v>
      </c>
      <c r="D54" t="s">
        <v>65</v>
      </c>
      <c r="E54" t="s">
        <v>1220</v>
      </c>
      <c r="F54" s="2">
        <v>46287.675462962965</v>
      </c>
      <c r="G54" t="s">
        <v>22</v>
      </c>
      <c r="H54" t="s">
        <v>6240</v>
      </c>
      <c r="I54" s="3">
        <v>360</v>
      </c>
      <c r="J54" t="s">
        <v>24</v>
      </c>
      <c r="K54" t="s">
        <v>25</v>
      </c>
      <c r="L54" s="3">
        <v>873</v>
      </c>
      <c r="M54" t="s">
        <v>39</v>
      </c>
      <c r="N54" s="2">
        <v>46287.721400462964</v>
      </c>
      <c r="O54" s="3">
        <v>360</v>
      </c>
      <c r="P54" t="s">
        <v>27</v>
      </c>
      <c r="Q54" s="3">
        <v>190</v>
      </c>
      <c r="R54" s="3" t="str">
        <f>IF(OR(G54="12R",G54="12L"),_xlfn.XLOOKUP(C54,DB!$A$2:$A$222,DB!$B$2:$B$222,""),IF(OR(G54="30L",G54="30R"),_xlfn.XLOOKUP(C54,DB!$A$2:$A$222,DB!$C$2:$C$222,""),""))</f>
        <v>UDGUV</v>
      </c>
      <c r="S54" s="3">
        <f t="shared" si="0"/>
        <v>16</v>
      </c>
      <c r="T54" s="3" t="str">
        <f>_xlfn.XLOOKUP(C54,DB!$A$2:$A$222,DB!$D$2:$D$222,"")</f>
        <v>Sector 2</v>
      </c>
    </row>
    <row r="55" spans="1:20" x14ac:dyDescent="0.2">
      <c r="A55" t="s">
        <v>268</v>
      </c>
      <c r="B55" t="s">
        <v>18</v>
      </c>
      <c r="C55" t="s">
        <v>136</v>
      </c>
      <c r="D55" t="s">
        <v>36</v>
      </c>
      <c r="E55" t="s">
        <v>991</v>
      </c>
      <c r="F55" s="2">
        <v>46287.680543981478</v>
      </c>
      <c r="G55" t="s">
        <v>22</v>
      </c>
      <c r="H55" t="s">
        <v>270</v>
      </c>
      <c r="I55" s="3">
        <v>360</v>
      </c>
      <c r="J55" t="s">
        <v>24</v>
      </c>
      <c r="K55" t="s">
        <v>25</v>
      </c>
      <c r="L55" s="3">
        <v>859</v>
      </c>
      <c r="M55" t="s">
        <v>52</v>
      </c>
      <c r="N55" s="2">
        <v>46287.725439814814</v>
      </c>
      <c r="O55" s="3">
        <v>360</v>
      </c>
      <c r="P55" t="s">
        <v>27</v>
      </c>
      <c r="Q55" s="3">
        <v>190</v>
      </c>
      <c r="R55" s="3" t="str">
        <f>IF(OR(G55="12R",G55="12L"),_xlfn.XLOOKUP(C55,DB!$A$2:$A$222,DB!$B$2:$B$222,""),IF(OR(G55="30L",G55="30R"),_xlfn.XLOOKUP(C55,DB!$A$2:$A$222,DB!$C$2:$C$222,""),""))</f>
        <v>UDGUV</v>
      </c>
      <c r="S55" s="3">
        <f t="shared" si="0"/>
        <v>16</v>
      </c>
      <c r="T55" s="3" t="str">
        <f>_xlfn.XLOOKUP(C55,DB!$A$2:$A$222,DB!$D$2:$D$222,"")</f>
        <v>Sector 2</v>
      </c>
    </row>
    <row r="56" spans="1:20" x14ac:dyDescent="0.2">
      <c r="A56" t="s">
        <v>252</v>
      </c>
      <c r="B56" t="s">
        <v>18</v>
      </c>
      <c r="C56" t="s">
        <v>253</v>
      </c>
      <c r="D56" t="s">
        <v>65</v>
      </c>
      <c r="E56" t="s">
        <v>1320</v>
      </c>
      <c r="F56" s="2">
        <v>46287.681446759256</v>
      </c>
      <c r="G56" t="s">
        <v>22</v>
      </c>
      <c r="H56" t="s">
        <v>6241</v>
      </c>
      <c r="I56" s="3">
        <v>320</v>
      </c>
      <c r="J56" t="s">
        <v>24</v>
      </c>
      <c r="K56" t="s">
        <v>25</v>
      </c>
      <c r="L56" s="3">
        <v>368</v>
      </c>
      <c r="M56" t="s">
        <v>6242</v>
      </c>
      <c r="N56" s="2">
        <v>46287.703043981484</v>
      </c>
      <c r="O56" s="3">
        <v>320</v>
      </c>
      <c r="P56" t="s">
        <v>27</v>
      </c>
      <c r="Q56" s="3">
        <v>190</v>
      </c>
      <c r="R56" s="3" t="str">
        <f>IF(OR(G56="12R",G56="12L"),_xlfn.XLOOKUP(C56,DB!$A$2:$A$222,DB!$B$2:$B$222,""),IF(OR(G56="30L",G56="30R"),_xlfn.XLOOKUP(C56,DB!$A$2:$A$222,DB!$C$2:$C$222,""),""))</f>
        <v>CZM</v>
      </c>
      <c r="S56" s="3">
        <f t="shared" si="0"/>
        <v>16</v>
      </c>
      <c r="T56" s="3" t="str">
        <f>_xlfn.XLOOKUP(C56,DB!$A$2:$A$222,DB!$D$2:$D$222,"")</f>
        <v>Sector 7</v>
      </c>
    </row>
    <row r="57" spans="1:20" x14ac:dyDescent="0.2">
      <c r="A57" t="s">
        <v>257</v>
      </c>
      <c r="B57" t="s">
        <v>18</v>
      </c>
      <c r="C57" t="s">
        <v>29</v>
      </c>
      <c r="D57" t="s">
        <v>73</v>
      </c>
      <c r="E57" t="s">
        <v>1453</v>
      </c>
      <c r="F57" s="2">
        <v>46287.68273148148</v>
      </c>
      <c r="G57" t="s">
        <v>22</v>
      </c>
      <c r="H57" t="s">
        <v>6243</v>
      </c>
      <c r="I57" s="3">
        <v>350</v>
      </c>
      <c r="J57" t="s">
        <v>24</v>
      </c>
      <c r="K57" t="s">
        <v>25</v>
      </c>
      <c r="L57" s="3">
        <v>361</v>
      </c>
      <c r="M57" t="s">
        <v>33</v>
      </c>
      <c r="N57" s="2">
        <v>46287.703425925924</v>
      </c>
      <c r="O57" s="3">
        <v>310</v>
      </c>
      <c r="P57" t="s">
        <v>27</v>
      </c>
      <c r="Q57" s="3">
        <v>40</v>
      </c>
      <c r="R57" s="3" t="str">
        <f>IF(OR(G57="12R",G57="12L"),_xlfn.XLOOKUP(C57,DB!$A$2:$A$222,DB!$B$2:$B$222,""),IF(OR(G57="30L",G57="30R"),_xlfn.XLOOKUP(C57,DB!$A$2:$A$222,DB!$C$2:$C$222,""),""))</f>
        <v>OMSUK</v>
      </c>
      <c r="S57" s="3">
        <f t="shared" si="0"/>
        <v>16</v>
      </c>
      <c r="T57" s="3" t="str">
        <f>_xlfn.XLOOKUP(C57,DB!$A$2:$A$222,DB!$D$2:$D$222,"")</f>
        <v>Sector 3</v>
      </c>
    </row>
    <row r="58" spans="1:20" x14ac:dyDescent="0.2">
      <c r="A58" t="s">
        <v>237</v>
      </c>
      <c r="B58" t="s">
        <v>18</v>
      </c>
      <c r="C58" t="s">
        <v>238</v>
      </c>
      <c r="D58" t="s">
        <v>36</v>
      </c>
      <c r="E58" t="s">
        <v>731</v>
      </c>
      <c r="F58" s="2">
        <v>46287.683657407404</v>
      </c>
      <c r="G58" t="s">
        <v>22</v>
      </c>
      <c r="H58" t="s">
        <v>6244</v>
      </c>
      <c r="I58" s="3">
        <v>360</v>
      </c>
      <c r="J58" t="s">
        <v>24</v>
      </c>
      <c r="K58" t="s">
        <v>25</v>
      </c>
      <c r="L58" s="3">
        <v>877</v>
      </c>
      <c r="M58" t="s">
        <v>39</v>
      </c>
      <c r="N58" s="2">
        <v>46287.731192129628</v>
      </c>
      <c r="O58" s="3">
        <v>360</v>
      </c>
      <c r="P58" t="s">
        <v>27</v>
      </c>
      <c r="Q58" s="3">
        <v>190</v>
      </c>
      <c r="R58" s="3" t="str">
        <f>IF(OR(G58="12R",G58="12L"),_xlfn.XLOOKUP(C58,DB!$A$2:$A$222,DB!$B$2:$B$222,""),IF(OR(G58="30L",G58="30R"),_xlfn.XLOOKUP(C58,DB!$A$2:$A$222,DB!$C$2:$C$222,""),""))</f>
        <v>UDGUV</v>
      </c>
      <c r="S58" s="3">
        <f t="shared" si="0"/>
        <v>16</v>
      </c>
      <c r="T58" s="3" t="str">
        <f>_xlfn.XLOOKUP(C58,DB!$A$2:$A$222,DB!$D$2:$D$222,"")</f>
        <v>Sector 2</v>
      </c>
    </row>
    <row r="59" spans="1:20" x14ac:dyDescent="0.2">
      <c r="A59" t="s">
        <v>260</v>
      </c>
      <c r="B59" t="s">
        <v>18</v>
      </c>
      <c r="C59" t="s">
        <v>261</v>
      </c>
      <c r="D59" t="s">
        <v>49</v>
      </c>
      <c r="E59" t="s">
        <v>1657</v>
      </c>
      <c r="F59" s="2">
        <v>46287.684699074074</v>
      </c>
      <c r="G59" t="s">
        <v>22</v>
      </c>
      <c r="H59" t="s">
        <v>6245</v>
      </c>
      <c r="I59" s="3">
        <v>330</v>
      </c>
      <c r="J59" t="s">
        <v>24</v>
      </c>
      <c r="K59" t="s">
        <v>25</v>
      </c>
      <c r="L59" s="3">
        <v>365</v>
      </c>
      <c r="M59" t="s">
        <v>33</v>
      </c>
      <c r="N59" s="2">
        <v>46287.705474537041</v>
      </c>
      <c r="O59" s="3">
        <v>320</v>
      </c>
      <c r="P59" t="s">
        <v>27</v>
      </c>
      <c r="Q59" s="3">
        <v>40</v>
      </c>
      <c r="R59" s="3" t="str">
        <f>IF(OR(G59="12R",G59="12L"),_xlfn.XLOOKUP(C59,DB!$A$2:$A$222,DB!$B$2:$B$222,""),IF(OR(G59="30L",G59="30R"),_xlfn.XLOOKUP(C59,DB!$A$2:$A$222,DB!$C$2:$C$222,""),""))</f>
        <v>OMSUK</v>
      </c>
      <c r="S59" s="3">
        <f t="shared" si="0"/>
        <v>16</v>
      </c>
      <c r="T59" s="3" t="str">
        <f>_xlfn.XLOOKUP(C59,DB!$A$2:$A$222,DB!$D$2:$D$222,"")</f>
        <v>Sector 3</v>
      </c>
    </row>
    <row r="60" spans="1:20" x14ac:dyDescent="0.2">
      <c r="A60" t="s">
        <v>245</v>
      </c>
      <c r="B60" t="s">
        <v>18</v>
      </c>
      <c r="C60" t="s">
        <v>154</v>
      </c>
      <c r="D60" t="s">
        <v>30</v>
      </c>
      <c r="E60" t="s">
        <v>3123</v>
      </c>
      <c r="F60" s="2">
        <v>46287.688761574071</v>
      </c>
      <c r="G60" t="s">
        <v>22</v>
      </c>
      <c r="H60" t="s">
        <v>6246</v>
      </c>
      <c r="I60" s="3">
        <v>350</v>
      </c>
      <c r="J60" t="s">
        <v>24</v>
      </c>
      <c r="K60" t="s">
        <v>25</v>
      </c>
      <c r="L60" s="3">
        <v>157</v>
      </c>
      <c r="M60" t="s">
        <v>158</v>
      </c>
      <c r="N60" s="2">
        <v>46287.699432870373</v>
      </c>
      <c r="O60" s="3">
        <v>265</v>
      </c>
      <c r="P60" t="s">
        <v>27</v>
      </c>
      <c r="Q60" s="3">
        <v>190</v>
      </c>
      <c r="R60" s="3" t="str">
        <f>IF(OR(G60="12R",G60="12L"),_xlfn.XLOOKUP(C60,DB!$A$2:$A$222,DB!$B$2:$B$222,""),IF(OR(G60="30L",G60="30R"),_xlfn.XLOOKUP(C60,DB!$A$2:$A$222,DB!$C$2:$C$222,""),""))</f>
        <v>TAKUX</v>
      </c>
      <c r="S60" s="3">
        <f t="shared" si="0"/>
        <v>16</v>
      </c>
      <c r="T60" s="3" t="str">
        <f>_xlfn.XLOOKUP(C60,DB!$A$2:$A$222,DB!$D$2:$D$222,"")</f>
        <v>Sector 7</v>
      </c>
    </row>
    <row r="61" spans="1:20" x14ac:dyDescent="0.2">
      <c r="A61" t="s">
        <v>1064</v>
      </c>
      <c r="B61" t="s">
        <v>18</v>
      </c>
      <c r="C61" t="s">
        <v>173</v>
      </c>
      <c r="D61" t="s">
        <v>174</v>
      </c>
      <c r="E61" t="s">
        <v>6247</v>
      </c>
      <c r="F61" s="2">
        <v>46287.690127314818</v>
      </c>
      <c r="G61" t="s">
        <v>22</v>
      </c>
      <c r="H61" t="s">
        <v>6248</v>
      </c>
      <c r="I61" s="3">
        <v>340</v>
      </c>
      <c r="J61" t="s">
        <v>24</v>
      </c>
      <c r="K61" t="s">
        <v>25</v>
      </c>
      <c r="L61" s="3">
        <v>559</v>
      </c>
      <c r="M61" t="s">
        <v>177</v>
      </c>
      <c r="N61" s="2">
        <v>46287.719780092593</v>
      </c>
      <c r="O61" s="3">
        <v>340</v>
      </c>
      <c r="P61" t="s">
        <v>27</v>
      </c>
      <c r="Q61" s="3">
        <v>190</v>
      </c>
      <c r="R61" s="3" t="str">
        <f>IF(OR(G61="12R",G61="12L"),_xlfn.XLOOKUP(C61,DB!$A$2:$A$222,DB!$B$2:$B$222,""),IF(OR(G61="30L",G61="30R"),_xlfn.XLOOKUP(C61,DB!$A$2:$A$222,DB!$C$2:$C$222,""),""))</f>
        <v>ENEBA</v>
      </c>
      <c r="S61" s="3">
        <f t="shared" si="0"/>
        <v>16</v>
      </c>
      <c r="T61" s="3" t="str">
        <f>_xlfn.XLOOKUP(C61,DB!$A$2:$A$222,DB!$D$2:$D$222,"")</f>
        <v>Sector 3</v>
      </c>
    </row>
    <row r="62" spans="1:20" x14ac:dyDescent="0.2">
      <c r="A62" t="s">
        <v>264</v>
      </c>
      <c r="B62" t="s">
        <v>18</v>
      </c>
      <c r="C62" t="s">
        <v>265</v>
      </c>
      <c r="D62" t="s">
        <v>20</v>
      </c>
      <c r="E62" t="s">
        <v>70</v>
      </c>
      <c r="F62" s="2">
        <v>46287.694664351853</v>
      </c>
      <c r="G62" t="s">
        <v>22</v>
      </c>
      <c r="H62" t="s">
        <v>6249</v>
      </c>
      <c r="I62" s="3">
        <v>360</v>
      </c>
      <c r="J62" t="s">
        <v>24</v>
      </c>
      <c r="K62" t="s">
        <v>25</v>
      </c>
      <c r="L62" s="3">
        <v>868</v>
      </c>
      <c r="M62" t="s">
        <v>267</v>
      </c>
      <c r="N62" s="2">
        <v>46287.74150462963</v>
      </c>
      <c r="O62" s="3">
        <v>360</v>
      </c>
      <c r="P62" t="s">
        <v>27</v>
      </c>
      <c r="Q62" s="3">
        <v>190</v>
      </c>
      <c r="R62" s="3" t="str">
        <f>IF(OR(G62="12R",G62="12L"),_xlfn.XLOOKUP(C62,DB!$A$2:$A$222,DB!$B$2:$B$222,""),IF(OR(G62="30L",G62="30R"),_xlfn.XLOOKUP(C62,DB!$A$2:$A$222,DB!$C$2:$C$222,""),""))</f>
        <v>UDGUV</v>
      </c>
      <c r="S62" s="3">
        <f t="shared" si="0"/>
        <v>16</v>
      </c>
      <c r="T62" s="3" t="str">
        <f>_xlfn.XLOOKUP(C62,DB!$A$2:$A$222,DB!$D$2:$D$222,"")</f>
        <v>Sector 2</v>
      </c>
    </row>
    <row r="63" spans="1:20" x14ac:dyDescent="0.2">
      <c r="A63" t="s">
        <v>279</v>
      </c>
      <c r="B63" t="s">
        <v>18</v>
      </c>
      <c r="C63" t="s">
        <v>64</v>
      </c>
      <c r="D63" t="s">
        <v>65</v>
      </c>
      <c r="E63" t="s">
        <v>897</v>
      </c>
      <c r="F63" s="2">
        <v>46287.701504629629</v>
      </c>
      <c r="G63" t="s">
        <v>22</v>
      </c>
      <c r="H63" t="s">
        <v>6250</v>
      </c>
      <c r="I63" s="3">
        <v>390</v>
      </c>
      <c r="J63" t="s">
        <v>24</v>
      </c>
      <c r="K63" t="s">
        <v>25</v>
      </c>
      <c r="L63" s="3">
        <v>224</v>
      </c>
      <c r="M63" t="s">
        <v>68</v>
      </c>
      <c r="N63" s="2">
        <v>46287.71634259259</v>
      </c>
      <c r="O63" s="3">
        <v>385</v>
      </c>
      <c r="P63" t="s">
        <v>27</v>
      </c>
      <c r="Q63" s="3">
        <v>190</v>
      </c>
      <c r="R63" s="3" t="str">
        <f>IF(OR(G63="12R",G63="12L"),_xlfn.XLOOKUP(C63,DB!$A$2:$A$222,DB!$B$2:$B$222,""),IF(OR(G63="30L",G63="30R"),_xlfn.XLOOKUP(C63,DB!$A$2:$A$222,DB!$C$2:$C$222,""),""))</f>
        <v>CZM</v>
      </c>
      <c r="S63" s="3">
        <f t="shared" si="0"/>
        <v>16</v>
      </c>
      <c r="T63" s="3" t="str">
        <f>_xlfn.XLOOKUP(C63,DB!$A$2:$A$222,DB!$D$2:$D$222,"")</f>
        <v>Sector 7</v>
      </c>
    </row>
    <row r="64" spans="1:20" x14ac:dyDescent="0.2">
      <c r="A64" t="s">
        <v>282</v>
      </c>
      <c r="B64" t="s">
        <v>18</v>
      </c>
      <c r="C64" t="s">
        <v>19</v>
      </c>
      <c r="D64" t="s">
        <v>20</v>
      </c>
      <c r="E64" t="s">
        <v>99</v>
      </c>
      <c r="F64" s="2">
        <v>46287.707071759258</v>
      </c>
      <c r="G64" t="s">
        <v>22</v>
      </c>
      <c r="H64" t="s">
        <v>6251</v>
      </c>
      <c r="I64" s="3">
        <v>340</v>
      </c>
      <c r="J64" t="s">
        <v>24</v>
      </c>
      <c r="K64" t="s">
        <v>25</v>
      </c>
      <c r="L64" s="3">
        <v>875</v>
      </c>
      <c r="M64" t="s">
        <v>267</v>
      </c>
      <c r="N64" s="2">
        <v>46287.754236111112</v>
      </c>
      <c r="O64" s="3">
        <v>340</v>
      </c>
      <c r="P64" t="s">
        <v>27</v>
      </c>
      <c r="Q64" s="3">
        <v>190</v>
      </c>
      <c r="R64" s="3" t="str">
        <f>IF(OR(G64="12R",G64="12L"),_xlfn.XLOOKUP(C64,DB!$A$2:$A$222,DB!$B$2:$B$222,""),IF(OR(G64="30L",G64="30R"),_xlfn.XLOOKUP(C64,DB!$A$2:$A$222,DB!$C$2:$C$222,""),""))</f>
        <v>UDGUV</v>
      </c>
      <c r="S64" s="3">
        <f t="shared" si="0"/>
        <v>16</v>
      </c>
      <c r="T64" s="3" t="str">
        <f>_xlfn.XLOOKUP(C64,DB!$A$2:$A$222,DB!$D$2:$D$222,"")</f>
        <v>Sector 2</v>
      </c>
    </row>
    <row r="65" spans="1:20" x14ac:dyDescent="0.2">
      <c r="A65" t="s">
        <v>291</v>
      </c>
      <c r="B65" t="s">
        <v>18</v>
      </c>
      <c r="C65" t="s">
        <v>204</v>
      </c>
      <c r="D65" t="s">
        <v>73</v>
      </c>
      <c r="E65" t="s">
        <v>2167</v>
      </c>
      <c r="F65" s="2">
        <v>46287.709131944444</v>
      </c>
      <c r="G65" t="s">
        <v>22</v>
      </c>
      <c r="H65" t="s">
        <v>6252</v>
      </c>
      <c r="I65" s="3">
        <v>350</v>
      </c>
      <c r="J65" t="s">
        <v>24</v>
      </c>
      <c r="K65" t="s">
        <v>25</v>
      </c>
      <c r="L65" s="3">
        <v>356</v>
      </c>
      <c r="M65" t="s">
        <v>33</v>
      </c>
      <c r="N65" s="2">
        <v>46287.730324074073</v>
      </c>
      <c r="O65" s="3">
        <v>350</v>
      </c>
      <c r="P65" t="s">
        <v>27</v>
      </c>
      <c r="Q65" s="3">
        <v>40</v>
      </c>
      <c r="R65" s="3" t="str">
        <f>IF(OR(G65="12R",G65="12L"),_xlfn.XLOOKUP(C65,DB!$A$2:$A$222,DB!$B$2:$B$222,""),IF(OR(G65="30L",G65="30R"),_xlfn.XLOOKUP(C65,DB!$A$2:$A$222,DB!$C$2:$C$222,""),""))</f>
        <v>OMSUK</v>
      </c>
      <c r="S65" s="3">
        <f t="shared" si="0"/>
        <v>17</v>
      </c>
      <c r="T65" s="3" t="str">
        <f>_xlfn.XLOOKUP(C65,DB!$A$2:$A$222,DB!$D$2:$D$222,"")</f>
        <v>Sector 3</v>
      </c>
    </row>
    <row r="66" spans="1:20" x14ac:dyDescent="0.2">
      <c r="A66" t="s">
        <v>222</v>
      </c>
      <c r="B66" t="s">
        <v>18</v>
      </c>
      <c r="C66" t="s">
        <v>19</v>
      </c>
      <c r="D66" t="s">
        <v>65</v>
      </c>
      <c r="E66" t="s">
        <v>3913</v>
      </c>
      <c r="F66" s="2">
        <v>46287.711631944447</v>
      </c>
      <c r="G66" t="s">
        <v>22</v>
      </c>
      <c r="H66" t="s">
        <v>6253</v>
      </c>
      <c r="I66" s="3">
        <v>380</v>
      </c>
      <c r="J66" t="s">
        <v>24</v>
      </c>
      <c r="K66" t="s">
        <v>25</v>
      </c>
      <c r="L66" s="3">
        <v>860</v>
      </c>
      <c r="M66" t="s">
        <v>26</v>
      </c>
      <c r="N66" s="2">
        <v>46287.757604166669</v>
      </c>
      <c r="O66" s="3">
        <v>380</v>
      </c>
      <c r="P66" t="s">
        <v>27</v>
      </c>
      <c r="Q66" s="3">
        <v>190</v>
      </c>
      <c r="R66" s="3" t="str">
        <f>IF(OR(G66="12R",G66="12L"),_xlfn.XLOOKUP(C66,DB!$A$2:$A$222,DB!$B$2:$B$222,""),IF(OR(G66="30L",G66="30R"),_xlfn.XLOOKUP(C66,DB!$A$2:$A$222,DB!$C$2:$C$222,""),""))</f>
        <v>UDGUV</v>
      </c>
      <c r="S66" s="3">
        <f t="shared" si="0"/>
        <v>17</v>
      </c>
      <c r="T66" s="3" t="str">
        <f>_xlfn.XLOOKUP(C66,DB!$A$2:$A$222,DB!$D$2:$D$222,"")</f>
        <v>Sector 2</v>
      </c>
    </row>
    <row r="67" spans="1:20" x14ac:dyDescent="0.2">
      <c r="A67" t="s">
        <v>294</v>
      </c>
      <c r="B67" t="s">
        <v>18</v>
      </c>
      <c r="C67" t="s">
        <v>48</v>
      </c>
      <c r="D67" t="s">
        <v>49</v>
      </c>
      <c r="E67" t="s">
        <v>1171</v>
      </c>
      <c r="F67" s="2">
        <v>46287.713206018518</v>
      </c>
      <c r="G67" t="s">
        <v>22</v>
      </c>
      <c r="H67" t="s">
        <v>6254</v>
      </c>
      <c r="I67" s="3">
        <v>360</v>
      </c>
      <c r="J67" t="s">
        <v>24</v>
      </c>
      <c r="K67" t="s">
        <v>25</v>
      </c>
      <c r="L67" s="3">
        <v>867</v>
      </c>
      <c r="M67" t="s">
        <v>652</v>
      </c>
      <c r="N67" s="2">
        <v>46287.75886574074</v>
      </c>
      <c r="O67" s="3">
        <v>360</v>
      </c>
      <c r="P67" t="s">
        <v>27</v>
      </c>
      <c r="Q67" s="3">
        <v>190</v>
      </c>
      <c r="R67" s="3" t="str">
        <f>IF(OR(G67="12R",G67="12L"),_xlfn.XLOOKUP(C67,DB!$A$2:$A$222,DB!$B$2:$B$222,""),IF(OR(G67="30L",G67="30R"),_xlfn.XLOOKUP(C67,DB!$A$2:$A$222,DB!$C$2:$C$222,""),""))</f>
        <v>UDGUV</v>
      </c>
      <c r="S67" s="3">
        <f t="shared" ref="S67:S130" si="1">HOUR(F67)</f>
        <v>17</v>
      </c>
      <c r="T67" s="3" t="str">
        <f>_xlfn.XLOOKUP(C67,DB!$A$2:$A$222,DB!$D$2:$D$222,"")</f>
        <v>Sector 2</v>
      </c>
    </row>
    <row r="68" spans="1:20" x14ac:dyDescent="0.2">
      <c r="A68" t="s">
        <v>288</v>
      </c>
      <c r="B68" t="s">
        <v>18</v>
      </c>
      <c r="C68" t="s">
        <v>289</v>
      </c>
      <c r="D68" t="s">
        <v>65</v>
      </c>
      <c r="E68" t="s">
        <v>716</v>
      </c>
      <c r="F68" s="2">
        <v>46287.71497685185</v>
      </c>
      <c r="G68" t="s">
        <v>22</v>
      </c>
      <c r="H68" t="s">
        <v>6255</v>
      </c>
      <c r="I68" s="3">
        <v>380</v>
      </c>
      <c r="J68" t="s">
        <v>24</v>
      </c>
      <c r="K68" t="s">
        <v>25</v>
      </c>
      <c r="L68" s="3">
        <v>845</v>
      </c>
      <c r="M68" t="s">
        <v>289</v>
      </c>
      <c r="N68" s="2">
        <v>46287.761053240742</v>
      </c>
      <c r="O68" s="3">
        <v>15</v>
      </c>
      <c r="P68" t="s">
        <v>27</v>
      </c>
      <c r="Q68" s="3">
        <v>190</v>
      </c>
      <c r="R68" s="3" t="str">
        <f>IF(OR(G68="12R",G68="12L"),_xlfn.XLOOKUP(C68,DB!$A$2:$A$222,DB!$B$2:$B$222,""),IF(OR(G68="30L",G68="30R"),_xlfn.XLOOKUP(C68,DB!$A$2:$A$222,DB!$C$2:$C$222,""),""))</f>
        <v>UDGUV</v>
      </c>
      <c r="S68" s="3">
        <f t="shared" si="1"/>
        <v>17</v>
      </c>
      <c r="T68" s="3" t="str">
        <f>_xlfn.XLOOKUP(C68,DB!$A$2:$A$222,DB!$D$2:$D$222,"")</f>
        <v>Sector 2</v>
      </c>
    </row>
    <row r="69" spans="1:20" x14ac:dyDescent="0.2">
      <c r="A69" t="s">
        <v>285</v>
      </c>
      <c r="B69" t="s">
        <v>18</v>
      </c>
      <c r="C69" t="s">
        <v>154</v>
      </c>
      <c r="D69" t="s">
        <v>174</v>
      </c>
      <c r="E69" t="s">
        <v>3553</v>
      </c>
      <c r="F69" s="2">
        <v>46287.719398148147</v>
      </c>
      <c r="G69" t="s">
        <v>22</v>
      </c>
      <c r="H69" t="s">
        <v>6256</v>
      </c>
      <c r="I69" s="3">
        <v>350</v>
      </c>
      <c r="J69" t="s">
        <v>24</v>
      </c>
      <c r="K69" t="s">
        <v>25</v>
      </c>
      <c r="L69" s="3">
        <v>153</v>
      </c>
      <c r="M69" t="s">
        <v>158</v>
      </c>
      <c r="N69" s="2">
        <v>46287.729571759257</v>
      </c>
      <c r="O69" s="3">
        <v>297</v>
      </c>
      <c r="P69" t="s">
        <v>27</v>
      </c>
      <c r="Q69" s="3">
        <v>190</v>
      </c>
      <c r="R69" s="3" t="str">
        <f>IF(OR(G69="12R",G69="12L"),_xlfn.XLOOKUP(C69,DB!$A$2:$A$222,DB!$B$2:$B$222,""),IF(OR(G69="30L",G69="30R"),_xlfn.XLOOKUP(C69,DB!$A$2:$A$222,DB!$C$2:$C$222,""),""))</f>
        <v>TAKUX</v>
      </c>
      <c r="S69" s="3">
        <f t="shared" si="1"/>
        <v>17</v>
      </c>
      <c r="T69" s="3" t="str">
        <f>_xlfn.XLOOKUP(C69,DB!$A$2:$A$222,DB!$D$2:$D$222,"")</f>
        <v>Sector 7</v>
      </c>
    </row>
    <row r="70" spans="1:20" x14ac:dyDescent="0.2">
      <c r="A70" t="s">
        <v>304</v>
      </c>
      <c r="B70" t="s">
        <v>18</v>
      </c>
      <c r="C70" t="s">
        <v>305</v>
      </c>
      <c r="D70" t="s">
        <v>165</v>
      </c>
      <c r="E70" t="s">
        <v>6257</v>
      </c>
      <c r="F70" s="2">
        <v>46287.720925925925</v>
      </c>
      <c r="G70" t="s">
        <v>22</v>
      </c>
      <c r="H70" t="s">
        <v>6258</v>
      </c>
      <c r="I70" s="3">
        <v>320</v>
      </c>
      <c r="J70" t="s">
        <v>24</v>
      </c>
      <c r="K70" t="s">
        <v>25</v>
      </c>
      <c r="L70" s="3">
        <v>446</v>
      </c>
      <c r="M70" t="s">
        <v>308</v>
      </c>
      <c r="N70" s="2">
        <v>46287.744618055556</v>
      </c>
      <c r="O70" s="3">
        <v>320</v>
      </c>
      <c r="P70" t="s">
        <v>27</v>
      </c>
      <c r="Q70" s="3">
        <v>40</v>
      </c>
      <c r="R70" s="3" t="str">
        <f>IF(OR(G70="12R",G70="12L"),_xlfn.XLOOKUP(C70,DB!$A$2:$A$222,DB!$B$2:$B$222,""),IF(OR(G70="30L",G70="30R"),_xlfn.XLOOKUP(C70,DB!$A$2:$A$222,DB!$C$2:$C$222,""),""))</f>
        <v>ENEBA</v>
      </c>
      <c r="S70" s="3">
        <f t="shared" si="1"/>
        <v>17</v>
      </c>
      <c r="T70" s="3" t="str">
        <f>_xlfn.XLOOKUP(C70,DB!$A$2:$A$222,DB!$D$2:$D$222,"")</f>
        <v>Sector 3</v>
      </c>
    </row>
    <row r="71" spans="1:20" x14ac:dyDescent="0.2">
      <c r="A71" t="s">
        <v>297</v>
      </c>
      <c r="B71" t="s">
        <v>18</v>
      </c>
      <c r="C71" t="s">
        <v>298</v>
      </c>
      <c r="D71" t="s">
        <v>73</v>
      </c>
      <c r="E71" t="s">
        <v>3626</v>
      </c>
      <c r="F71" s="2">
        <v>46287.722951388889</v>
      </c>
      <c r="G71" t="s">
        <v>22</v>
      </c>
      <c r="H71" t="s">
        <v>6259</v>
      </c>
      <c r="I71" s="3">
        <v>350</v>
      </c>
      <c r="J71" t="s">
        <v>24</v>
      </c>
      <c r="K71" t="s">
        <v>25</v>
      </c>
      <c r="L71" s="3">
        <v>357</v>
      </c>
      <c r="M71" t="s">
        <v>33</v>
      </c>
      <c r="N71" s="2">
        <v>46287.742534722223</v>
      </c>
      <c r="O71" s="3">
        <v>307</v>
      </c>
      <c r="P71" t="s">
        <v>27</v>
      </c>
      <c r="Q71" s="3">
        <v>40</v>
      </c>
      <c r="R71" s="3" t="str">
        <f>IF(OR(G71="12R",G71="12L"),_xlfn.XLOOKUP(C71,DB!$A$2:$A$222,DB!$B$2:$B$222,""),IF(OR(G71="30L",G71="30R"),_xlfn.XLOOKUP(C71,DB!$A$2:$A$222,DB!$C$2:$C$222,""),""))</f>
        <v>OMSUK</v>
      </c>
      <c r="S71" s="3">
        <f t="shared" si="1"/>
        <v>17</v>
      </c>
      <c r="T71" s="3" t="str">
        <f>_xlfn.XLOOKUP(C71,DB!$A$2:$A$222,DB!$D$2:$D$222,"")</f>
        <v>Sector 3</v>
      </c>
    </row>
    <row r="72" spans="1:20" x14ac:dyDescent="0.2">
      <c r="A72" t="s">
        <v>6260</v>
      </c>
      <c r="B72" t="s">
        <v>18</v>
      </c>
      <c r="C72" t="s">
        <v>2698</v>
      </c>
      <c r="D72" t="s">
        <v>3870</v>
      </c>
      <c r="F72" s="2">
        <v>46287.724803240744</v>
      </c>
      <c r="G72" t="s">
        <v>22</v>
      </c>
      <c r="H72" t="s">
        <v>6261</v>
      </c>
      <c r="I72" s="3">
        <v>430</v>
      </c>
      <c r="J72" t="s">
        <v>24</v>
      </c>
      <c r="K72" t="s">
        <v>62</v>
      </c>
      <c r="L72" s="3">
        <v>868</v>
      </c>
      <c r="M72" t="s">
        <v>39</v>
      </c>
      <c r="N72" s="2">
        <v>46287.767743055556</v>
      </c>
      <c r="O72" s="3">
        <v>430</v>
      </c>
      <c r="P72" t="s">
        <v>27</v>
      </c>
      <c r="Q72" s="3">
        <v>30</v>
      </c>
      <c r="R72" s="3" t="str">
        <f>IF(OR(G72="12R",G72="12L"),_xlfn.XLOOKUP(C72,DB!$A$2:$A$222,DB!$B$2:$B$222,""),IF(OR(G72="30L",G72="30R"),_xlfn.XLOOKUP(C72,DB!$A$2:$A$222,DB!$C$2:$C$222,""),""))</f>
        <v>ENEBA</v>
      </c>
      <c r="S72" s="3">
        <f t="shared" si="1"/>
        <v>17</v>
      </c>
      <c r="T72" s="3" t="str">
        <f>_xlfn.XLOOKUP(C72,DB!$A$2:$A$222,DB!$D$2:$D$222,"")</f>
        <v>Sector 3</v>
      </c>
    </row>
    <row r="73" spans="1:20" x14ac:dyDescent="0.2">
      <c r="A73" t="s">
        <v>6262</v>
      </c>
      <c r="B73" t="s">
        <v>18</v>
      </c>
      <c r="C73" t="s">
        <v>265</v>
      </c>
      <c r="D73" t="s">
        <v>6263</v>
      </c>
      <c r="F73" s="2">
        <v>46287.732222222221</v>
      </c>
      <c r="G73" t="s">
        <v>22</v>
      </c>
      <c r="H73" t="s">
        <v>6264</v>
      </c>
      <c r="I73" s="3">
        <v>400</v>
      </c>
      <c r="J73" t="s">
        <v>24</v>
      </c>
      <c r="K73" t="s">
        <v>62</v>
      </c>
      <c r="L73" s="3">
        <v>884</v>
      </c>
      <c r="M73" t="s">
        <v>267</v>
      </c>
      <c r="N73" s="2">
        <v>46287.785416666666</v>
      </c>
      <c r="O73" s="3">
        <v>394</v>
      </c>
      <c r="P73" t="s">
        <v>192</v>
      </c>
      <c r="Q73" s="3">
        <v>30</v>
      </c>
      <c r="R73" s="3" t="str">
        <f>IF(OR(G73="12R",G73="12L"),_xlfn.XLOOKUP(C73,DB!$A$2:$A$222,DB!$B$2:$B$222,""),IF(OR(G73="30L",G73="30R"),_xlfn.XLOOKUP(C73,DB!$A$2:$A$222,DB!$C$2:$C$222,""),""))</f>
        <v>UDGUV</v>
      </c>
      <c r="S73" s="3">
        <f t="shared" si="1"/>
        <v>17</v>
      </c>
      <c r="T73" s="3" t="str">
        <f>_xlfn.XLOOKUP(C73,DB!$A$2:$A$222,DB!$D$2:$D$222,"")</f>
        <v>Sector 2</v>
      </c>
    </row>
    <row r="74" spans="1:20" x14ac:dyDescent="0.2">
      <c r="A74" t="s">
        <v>317</v>
      </c>
      <c r="B74" t="s">
        <v>18</v>
      </c>
      <c r="C74" t="s">
        <v>318</v>
      </c>
      <c r="D74" t="s">
        <v>30</v>
      </c>
      <c r="E74" t="s">
        <v>3846</v>
      </c>
      <c r="F74" s="2">
        <v>46287.733981481484</v>
      </c>
      <c r="G74" t="s">
        <v>22</v>
      </c>
      <c r="H74" t="s">
        <v>6265</v>
      </c>
      <c r="I74" s="3">
        <v>390</v>
      </c>
      <c r="J74" t="s">
        <v>24</v>
      </c>
      <c r="K74" t="s">
        <v>25</v>
      </c>
      <c r="L74" s="3">
        <v>173</v>
      </c>
      <c r="M74" t="s">
        <v>6266</v>
      </c>
      <c r="N74" s="2">
        <v>46287.745266203703</v>
      </c>
      <c r="O74" s="3">
        <v>290</v>
      </c>
      <c r="P74" t="s">
        <v>27</v>
      </c>
      <c r="Q74" s="3">
        <v>190</v>
      </c>
      <c r="R74" s="3" t="str">
        <f>IF(OR(G74="12R",G74="12L"),_xlfn.XLOOKUP(C74,DB!$A$2:$A$222,DB!$B$2:$B$222,""),IF(OR(G74="30L",G74="30R"),_xlfn.XLOOKUP(C74,DB!$A$2:$A$222,DB!$C$2:$C$222,""),""))</f>
        <v>HECAT</v>
      </c>
      <c r="S74" s="3">
        <f t="shared" si="1"/>
        <v>17</v>
      </c>
      <c r="T74" s="3" t="str">
        <f>_xlfn.XLOOKUP(C74,DB!$A$2:$A$222,DB!$D$2:$D$222,"")</f>
        <v>Sector 7</v>
      </c>
    </row>
    <row r="75" spans="1:20" x14ac:dyDescent="0.2">
      <c r="A75" t="s">
        <v>428</v>
      </c>
      <c r="B75" t="s">
        <v>18</v>
      </c>
      <c r="C75" t="s">
        <v>182</v>
      </c>
      <c r="D75" t="s">
        <v>73</v>
      </c>
      <c r="E75" t="s">
        <v>6267</v>
      </c>
      <c r="F75" s="2">
        <v>46287.735381944447</v>
      </c>
      <c r="G75" t="s">
        <v>22</v>
      </c>
      <c r="H75" t="s">
        <v>6268</v>
      </c>
      <c r="I75" s="3">
        <v>350</v>
      </c>
      <c r="J75" t="s">
        <v>24</v>
      </c>
      <c r="K75" t="s">
        <v>25</v>
      </c>
      <c r="L75" s="3">
        <v>360</v>
      </c>
      <c r="M75" t="s">
        <v>33</v>
      </c>
      <c r="N75" s="2">
        <v>46287.756597222222</v>
      </c>
      <c r="O75" s="3">
        <v>331</v>
      </c>
      <c r="P75" t="s">
        <v>27</v>
      </c>
      <c r="Q75" s="3">
        <v>40</v>
      </c>
      <c r="R75" s="3" t="str">
        <f>IF(OR(G75="12R",G75="12L"),_xlfn.XLOOKUP(C75,DB!$A$2:$A$222,DB!$B$2:$B$222,""),IF(OR(G75="30L",G75="30R"),_xlfn.XLOOKUP(C75,DB!$A$2:$A$222,DB!$C$2:$C$222,""),""))</f>
        <v>ENEBA</v>
      </c>
      <c r="S75" s="3">
        <f t="shared" si="1"/>
        <v>17</v>
      </c>
      <c r="T75" s="3" t="str">
        <f>_xlfn.XLOOKUP(C75,DB!$A$2:$A$222,DB!$D$2:$D$222,"")</f>
        <v>Sector 3</v>
      </c>
    </row>
    <row r="76" spans="1:20" x14ac:dyDescent="0.2">
      <c r="A76" t="s">
        <v>325</v>
      </c>
      <c r="B76" t="s">
        <v>18</v>
      </c>
      <c r="C76" t="s">
        <v>326</v>
      </c>
      <c r="D76" t="s">
        <v>155</v>
      </c>
      <c r="E76" t="s">
        <v>901</v>
      </c>
      <c r="F76" s="2">
        <v>46287.736921296295</v>
      </c>
      <c r="G76" t="s">
        <v>22</v>
      </c>
      <c r="H76" t="s">
        <v>6269</v>
      </c>
      <c r="I76" s="3">
        <v>360</v>
      </c>
      <c r="J76" t="s">
        <v>24</v>
      </c>
      <c r="K76" t="s">
        <v>25</v>
      </c>
      <c r="L76" s="3">
        <v>446</v>
      </c>
      <c r="M76" t="s">
        <v>308</v>
      </c>
      <c r="N76" s="2">
        <v>46287.760625000003</v>
      </c>
      <c r="O76" s="3">
        <v>360</v>
      </c>
      <c r="P76" t="s">
        <v>27</v>
      </c>
      <c r="Q76" s="3">
        <v>40</v>
      </c>
      <c r="R76" s="3" t="str">
        <f>IF(OR(G76="12R",G76="12L"),_xlfn.XLOOKUP(C76,DB!$A$2:$A$222,DB!$B$2:$B$222,""),IF(OR(G76="30L",G76="30R"),_xlfn.XLOOKUP(C76,DB!$A$2:$A$222,DB!$C$2:$C$222,""),""))</f>
        <v>OMSUK</v>
      </c>
      <c r="S76" s="3">
        <f t="shared" si="1"/>
        <v>17</v>
      </c>
      <c r="T76" s="3" t="str">
        <f>_xlfn.XLOOKUP(C76,DB!$A$2:$A$222,DB!$D$2:$D$222,"")</f>
        <v>Sector 3</v>
      </c>
    </row>
    <row r="77" spans="1:20" x14ac:dyDescent="0.2">
      <c r="A77" t="s">
        <v>301</v>
      </c>
      <c r="B77" t="s">
        <v>18</v>
      </c>
      <c r="C77" t="s">
        <v>173</v>
      </c>
      <c r="D77" t="s">
        <v>174</v>
      </c>
      <c r="E77" t="s">
        <v>6270</v>
      </c>
      <c r="F77" s="2">
        <v>46287.738263888888</v>
      </c>
      <c r="G77" t="s">
        <v>22</v>
      </c>
      <c r="H77" t="s">
        <v>6271</v>
      </c>
      <c r="I77" s="3">
        <v>360</v>
      </c>
      <c r="J77" t="s">
        <v>24</v>
      </c>
      <c r="K77" t="s">
        <v>25</v>
      </c>
      <c r="L77" s="3">
        <v>587</v>
      </c>
      <c r="M77" t="s">
        <v>177</v>
      </c>
      <c r="N77" s="2">
        <v>46287.76972222222</v>
      </c>
      <c r="O77" s="3">
        <v>360</v>
      </c>
      <c r="P77" t="s">
        <v>27</v>
      </c>
      <c r="Q77" s="3">
        <v>40</v>
      </c>
      <c r="R77" s="3" t="str">
        <f>IF(OR(G77="12R",G77="12L"),_xlfn.XLOOKUP(C77,DB!$A$2:$A$222,DB!$B$2:$B$222,""),IF(OR(G77="30L",G77="30R"),_xlfn.XLOOKUP(C77,DB!$A$2:$A$222,DB!$C$2:$C$222,""),""))</f>
        <v>ENEBA</v>
      </c>
      <c r="S77" s="3">
        <f t="shared" si="1"/>
        <v>17</v>
      </c>
      <c r="T77" s="3" t="str">
        <f>_xlfn.XLOOKUP(C77,DB!$A$2:$A$222,DB!$D$2:$D$222,"")</f>
        <v>Sector 3</v>
      </c>
    </row>
    <row r="78" spans="1:20" x14ac:dyDescent="0.2">
      <c r="A78" t="s">
        <v>329</v>
      </c>
      <c r="B78" t="s">
        <v>18</v>
      </c>
      <c r="C78" t="s">
        <v>35</v>
      </c>
      <c r="D78" t="s">
        <v>73</v>
      </c>
      <c r="E78" t="s">
        <v>132</v>
      </c>
      <c r="F78" s="2">
        <v>46287.739305555559</v>
      </c>
      <c r="G78" t="s">
        <v>22</v>
      </c>
      <c r="H78" t="s">
        <v>6272</v>
      </c>
      <c r="I78" s="3">
        <v>360</v>
      </c>
      <c r="J78" t="s">
        <v>24</v>
      </c>
      <c r="K78" t="s">
        <v>25</v>
      </c>
      <c r="L78" s="3">
        <v>886</v>
      </c>
      <c r="M78" t="s">
        <v>39</v>
      </c>
      <c r="N78" s="2">
        <v>46287.786469907405</v>
      </c>
      <c r="O78" s="3">
        <v>340</v>
      </c>
      <c r="P78" t="s">
        <v>27</v>
      </c>
      <c r="Q78" s="3">
        <v>190</v>
      </c>
      <c r="R78" s="3" t="str">
        <f>IF(OR(G78="12R",G78="12L"),_xlfn.XLOOKUP(C78,DB!$A$2:$A$222,DB!$B$2:$B$222,""),IF(OR(G78="30L",G78="30R"),_xlfn.XLOOKUP(C78,DB!$A$2:$A$222,DB!$C$2:$C$222,""),""))</f>
        <v>UDGUV</v>
      </c>
      <c r="S78" s="3">
        <f t="shared" si="1"/>
        <v>17</v>
      </c>
      <c r="T78" s="3" t="str">
        <f>_xlfn.XLOOKUP(C78,DB!$A$2:$A$222,DB!$D$2:$D$222,"")</f>
        <v>Sector 2</v>
      </c>
    </row>
    <row r="79" spans="1:20" x14ac:dyDescent="0.2">
      <c r="A79" t="s">
        <v>336</v>
      </c>
      <c r="B79" t="s">
        <v>18</v>
      </c>
      <c r="C79" t="s">
        <v>337</v>
      </c>
      <c r="D79" t="s">
        <v>65</v>
      </c>
      <c r="E79" t="s">
        <v>5094</v>
      </c>
      <c r="F79" s="2">
        <v>46287.743425925924</v>
      </c>
      <c r="G79" t="s">
        <v>22</v>
      </c>
      <c r="H79" t="s">
        <v>6273</v>
      </c>
      <c r="I79" s="3">
        <v>380</v>
      </c>
      <c r="J79" t="s">
        <v>24</v>
      </c>
      <c r="K79" t="s">
        <v>25</v>
      </c>
      <c r="L79" s="3">
        <v>863</v>
      </c>
      <c r="M79" t="s">
        <v>52</v>
      </c>
      <c r="N79" s="2">
        <v>46287.790185185186</v>
      </c>
      <c r="O79" s="3">
        <v>380</v>
      </c>
      <c r="P79" t="s">
        <v>27</v>
      </c>
      <c r="Q79" s="3">
        <v>190</v>
      </c>
      <c r="R79" s="3" t="str">
        <f>IF(OR(G79="12R",G79="12L"),_xlfn.XLOOKUP(C79,DB!$A$2:$A$222,DB!$B$2:$B$222,""),IF(OR(G79="30L",G79="30R"),_xlfn.XLOOKUP(C79,DB!$A$2:$A$222,DB!$C$2:$C$222,""),""))</f>
        <v>UDGUV</v>
      </c>
      <c r="S79" s="3">
        <f t="shared" si="1"/>
        <v>17</v>
      </c>
      <c r="T79" s="3" t="str">
        <f>_xlfn.XLOOKUP(C79,DB!$A$2:$A$222,DB!$D$2:$D$222,"")</f>
        <v>Sector 2</v>
      </c>
    </row>
    <row r="80" spans="1:20" x14ac:dyDescent="0.2">
      <c r="A80" t="s">
        <v>506</v>
      </c>
      <c r="B80" t="s">
        <v>18</v>
      </c>
      <c r="C80" t="s">
        <v>211</v>
      </c>
      <c r="D80" t="s">
        <v>20</v>
      </c>
      <c r="E80" t="s">
        <v>6274</v>
      </c>
      <c r="F80" s="2">
        <v>46287.74459490741</v>
      </c>
      <c r="G80" t="s">
        <v>22</v>
      </c>
      <c r="H80" t="s">
        <v>6275</v>
      </c>
      <c r="I80" s="3">
        <v>350</v>
      </c>
      <c r="J80" t="s">
        <v>24</v>
      </c>
      <c r="K80" t="s">
        <v>25</v>
      </c>
      <c r="L80" s="3">
        <v>141</v>
      </c>
      <c r="M80" t="s">
        <v>45</v>
      </c>
      <c r="N80" s="2">
        <v>46287.753622685188</v>
      </c>
      <c r="O80" s="3">
        <v>221</v>
      </c>
      <c r="P80" t="s">
        <v>27</v>
      </c>
      <c r="Q80" s="3">
        <v>190</v>
      </c>
      <c r="R80" s="3" t="str">
        <f>IF(OR(G80="12R",G80="12L"),_xlfn.XLOOKUP(C80,DB!$A$2:$A$222,DB!$B$2:$B$222,""),IF(OR(G80="30L",G80="30R"),_xlfn.XLOOKUP(C80,DB!$A$2:$A$222,DB!$C$2:$C$222,""),""))</f>
        <v>NUDAL</v>
      </c>
      <c r="S80" s="3">
        <f t="shared" si="1"/>
        <v>17</v>
      </c>
      <c r="T80" s="3" t="str">
        <f>_xlfn.XLOOKUP(C80,DB!$A$2:$A$222,DB!$D$2:$D$222,"")</f>
        <v>Sector 3</v>
      </c>
    </row>
    <row r="81" spans="1:20" x14ac:dyDescent="0.2">
      <c r="A81" t="s">
        <v>340</v>
      </c>
      <c r="B81" t="s">
        <v>18</v>
      </c>
      <c r="C81" t="s">
        <v>341</v>
      </c>
      <c r="D81" t="s">
        <v>155</v>
      </c>
      <c r="E81" t="s">
        <v>849</v>
      </c>
      <c r="F81" s="2">
        <v>46287.750023148146</v>
      </c>
      <c r="G81" t="s">
        <v>22</v>
      </c>
      <c r="H81" t="s">
        <v>6276</v>
      </c>
      <c r="I81" s="3">
        <v>360</v>
      </c>
      <c r="J81" t="s">
        <v>24</v>
      </c>
      <c r="K81" t="s">
        <v>25</v>
      </c>
      <c r="L81" s="3">
        <v>511</v>
      </c>
      <c r="M81" t="s">
        <v>6277</v>
      </c>
      <c r="N81" s="2">
        <v>46287.778136574074</v>
      </c>
      <c r="O81" s="3">
        <v>380</v>
      </c>
      <c r="P81" t="s">
        <v>27</v>
      </c>
      <c r="Q81" s="3">
        <v>40</v>
      </c>
      <c r="R81" s="3" t="str">
        <f>IF(OR(G81="12R",G81="12L"),_xlfn.XLOOKUP(C81,DB!$A$2:$A$222,DB!$B$2:$B$222,""),IF(OR(G81="30L",G81="30R"),_xlfn.XLOOKUP(C81,DB!$A$2:$A$222,DB!$C$2:$C$222,""),""))</f>
        <v>ENEBA</v>
      </c>
      <c r="S81" s="3">
        <f t="shared" si="1"/>
        <v>18</v>
      </c>
      <c r="T81" s="3" t="str">
        <f>_xlfn.XLOOKUP(C81,DB!$A$2:$A$222,DB!$D$2:$D$222,"")</f>
        <v>Sector 3</v>
      </c>
    </row>
    <row r="82" spans="1:20" x14ac:dyDescent="0.2">
      <c r="A82" t="s">
        <v>349</v>
      </c>
      <c r="B82" t="s">
        <v>18</v>
      </c>
      <c r="C82" t="s">
        <v>19</v>
      </c>
      <c r="D82" t="s">
        <v>20</v>
      </c>
      <c r="E82" t="s">
        <v>650</v>
      </c>
      <c r="F82" s="2">
        <v>46287.753148148149</v>
      </c>
      <c r="G82" t="s">
        <v>22</v>
      </c>
      <c r="H82" t="s">
        <v>6278</v>
      </c>
      <c r="I82" s="3">
        <v>360</v>
      </c>
      <c r="J82" t="s">
        <v>24</v>
      </c>
      <c r="K82" t="s">
        <v>25</v>
      </c>
      <c r="L82" s="3">
        <v>856</v>
      </c>
      <c r="M82" t="s">
        <v>26</v>
      </c>
      <c r="N82" s="2">
        <v>46287.799444444441</v>
      </c>
      <c r="O82" s="3">
        <v>360</v>
      </c>
      <c r="P82" t="s">
        <v>27</v>
      </c>
      <c r="Q82" s="3">
        <v>190</v>
      </c>
      <c r="R82" s="3" t="str">
        <f>IF(OR(G82="12R",G82="12L"),_xlfn.XLOOKUP(C82,DB!$A$2:$A$222,DB!$B$2:$B$222,""),IF(OR(G82="30L",G82="30R"),_xlfn.XLOOKUP(C82,DB!$A$2:$A$222,DB!$C$2:$C$222,""),""))</f>
        <v>UDGUV</v>
      </c>
      <c r="S82" s="3">
        <f t="shared" si="1"/>
        <v>18</v>
      </c>
      <c r="T82" s="3" t="str">
        <f>_xlfn.XLOOKUP(C82,DB!$A$2:$A$222,DB!$D$2:$D$222,"")</f>
        <v>Sector 2</v>
      </c>
    </row>
    <row r="83" spans="1:20" x14ac:dyDescent="0.2">
      <c r="A83" t="s">
        <v>332</v>
      </c>
      <c r="B83" t="s">
        <v>18</v>
      </c>
      <c r="C83" t="s">
        <v>333</v>
      </c>
      <c r="D83" t="s">
        <v>65</v>
      </c>
      <c r="E83" t="s">
        <v>5008</v>
      </c>
      <c r="F83" s="2">
        <v>46287.754108796296</v>
      </c>
      <c r="G83" t="s">
        <v>22</v>
      </c>
      <c r="H83" t="s">
        <v>6279</v>
      </c>
      <c r="I83" s="3">
        <v>370</v>
      </c>
      <c r="J83" t="s">
        <v>24</v>
      </c>
      <c r="K83" t="s">
        <v>25</v>
      </c>
      <c r="L83" s="3">
        <v>148</v>
      </c>
      <c r="M83" t="s">
        <v>5318</v>
      </c>
      <c r="N83" s="2">
        <v>46287.764027777775</v>
      </c>
      <c r="O83" s="3">
        <v>290</v>
      </c>
      <c r="P83" t="s">
        <v>27</v>
      </c>
      <c r="Q83" s="3">
        <v>190</v>
      </c>
      <c r="R83" s="3" t="str">
        <f>IF(OR(G83="12R",G83="12L"),_xlfn.XLOOKUP(C83,DB!$A$2:$A$222,DB!$B$2:$B$222,""),IF(OR(G83="30L",G83="30R"),_xlfn.XLOOKUP(C83,DB!$A$2:$A$222,DB!$C$2:$C$222,""),""))</f>
        <v>TAKUX</v>
      </c>
      <c r="S83" s="3">
        <f t="shared" si="1"/>
        <v>18</v>
      </c>
      <c r="T83" s="3" t="str">
        <f>_xlfn.XLOOKUP(C83,DB!$A$2:$A$222,DB!$D$2:$D$222,"")</f>
        <v>Sector 7</v>
      </c>
    </row>
    <row r="84" spans="1:20" x14ac:dyDescent="0.2">
      <c r="A84" t="s">
        <v>355</v>
      </c>
      <c r="B84" t="s">
        <v>18</v>
      </c>
      <c r="C84" t="s">
        <v>35</v>
      </c>
      <c r="D84" t="s">
        <v>36</v>
      </c>
      <c r="E84" t="s">
        <v>3542</v>
      </c>
      <c r="F84" s="2">
        <v>46287.755104166667</v>
      </c>
      <c r="G84" t="s">
        <v>22</v>
      </c>
      <c r="H84" t="s">
        <v>6280</v>
      </c>
      <c r="I84" s="3">
        <v>360</v>
      </c>
      <c r="J84" t="s">
        <v>24</v>
      </c>
      <c r="K84" t="s">
        <v>25</v>
      </c>
      <c r="L84" s="3">
        <v>865</v>
      </c>
      <c r="M84" t="s">
        <v>39</v>
      </c>
      <c r="N84" s="2">
        <v>46287.801388888889</v>
      </c>
      <c r="O84" s="3">
        <v>360</v>
      </c>
      <c r="P84" t="s">
        <v>27</v>
      </c>
      <c r="Q84" s="3">
        <v>190</v>
      </c>
      <c r="R84" s="3" t="str">
        <f>IF(OR(G84="12R",G84="12L"),_xlfn.XLOOKUP(C84,DB!$A$2:$A$222,DB!$B$2:$B$222,""),IF(OR(G84="30L",G84="30R"),_xlfn.XLOOKUP(C84,DB!$A$2:$A$222,DB!$C$2:$C$222,""),""))</f>
        <v>UDGUV</v>
      </c>
      <c r="S84" s="3">
        <f t="shared" si="1"/>
        <v>18</v>
      </c>
      <c r="T84" s="3" t="str">
        <f>_xlfn.XLOOKUP(C84,DB!$A$2:$A$222,DB!$D$2:$D$222,"")</f>
        <v>Sector 2</v>
      </c>
    </row>
    <row r="85" spans="1:20" x14ac:dyDescent="0.2">
      <c r="A85" t="s">
        <v>357</v>
      </c>
      <c r="B85" t="s">
        <v>18</v>
      </c>
      <c r="C85" t="s">
        <v>249</v>
      </c>
      <c r="D85" t="s">
        <v>20</v>
      </c>
      <c r="E85" t="s">
        <v>6281</v>
      </c>
      <c r="F85" s="2">
        <v>46287.756006944444</v>
      </c>
      <c r="G85" t="s">
        <v>22</v>
      </c>
      <c r="H85" t="s">
        <v>6282</v>
      </c>
      <c r="I85" s="3">
        <v>350</v>
      </c>
      <c r="J85" t="s">
        <v>24</v>
      </c>
      <c r="K85" t="s">
        <v>25</v>
      </c>
      <c r="L85" s="3">
        <v>360</v>
      </c>
      <c r="M85" t="s">
        <v>33</v>
      </c>
      <c r="N85" s="2">
        <v>46287.776273148149</v>
      </c>
      <c r="O85" s="3">
        <v>350</v>
      </c>
      <c r="P85" t="s">
        <v>27</v>
      </c>
      <c r="Q85" s="3">
        <v>40</v>
      </c>
      <c r="R85" s="3" t="str">
        <f>IF(OR(G85="12R",G85="12L"),_xlfn.XLOOKUP(C85,DB!$A$2:$A$222,DB!$B$2:$B$222,""),IF(OR(G85="30L",G85="30R"),_xlfn.XLOOKUP(C85,DB!$A$2:$A$222,DB!$C$2:$C$222,""),""))</f>
        <v>OMSUK</v>
      </c>
      <c r="S85" s="3">
        <f t="shared" si="1"/>
        <v>18</v>
      </c>
      <c r="T85" s="3" t="str">
        <f>_xlfn.XLOOKUP(C85,DB!$A$2:$A$222,DB!$D$2:$D$222,"")</f>
        <v>Sector 3</v>
      </c>
    </row>
    <row r="86" spans="1:20" x14ac:dyDescent="0.2">
      <c r="A86" t="s">
        <v>345</v>
      </c>
      <c r="B86" t="s">
        <v>18</v>
      </c>
      <c r="C86" t="s">
        <v>346</v>
      </c>
      <c r="D86" t="s">
        <v>65</v>
      </c>
      <c r="E86" t="s">
        <v>4865</v>
      </c>
      <c r="F86" s="2">
        <v>46287.759479166663</v>
      </c>
      <c r="G86" t="s">
        <v>22</v>
      </c>
      <c r="H86" t="s">
        <v>6283</v>
      </c>
      <c r="I86" s="3">
        <v>370</v>
      </c>
      <c r="J86" t="s">
        <v>24</v>
      </c>
      <c r="K86" t="s">
        <v>25</v>
      </c>
      <c r="L86" s="3">
        <v>150</v>
      </c>
      <c r="M86" t="s">
        <v>158</v>
      </c>
      <c r="N86" s="2">
        <v>46287.769675925927</v>
      </c>
      <c r="O86" s="3">
        <v>290</v>
      </c>
      <c r="P86" t="s">
        <v>27</v>
      </c>
      <c r="Q86" s="3">
        <v>190</v>
      </c>
      <c r="R86" s="3" t="str">
        <f>IF(OR(G86="12R",G86="12L"),_xlfn.XLOOKUP(C86,DB!$A$2:$A$222,DB!$B$2:$B$222,""),IF(OR(G86="30L",G86="30R"),_xlfn.XLOOKUP(C86,DB!$A$2:$A$222,DB!$C$2:$C$222,""),""))</f>
        <v>TAKUX</v>
      </c>
      <c r="S86" s="3">
        <f t="shared" si="1"/>
        <v>18</v>
      </c>
      <c r="T86" s="3" t="str">
        <f>_xlfn.XLOOKUP(C86,DB!$A$2:$A$222,DB!$D$2:$D$222,"")</f>
        <v>Sector 7</v>
      </c>
    </row>
    <row r="87" spans="1:20" x14ac:dyDescent="0.2">
      <c r="A87" t="s">
        <v>360</v>
      </c>
      <c r="B87" t="s">
        <v>18</v>
      </c>
      <c r="C87" t="s">
        <v>361</v>
      </c>
      <c r="D87" t="s">
        <v>49</v>
      </c>
      <c r="E87" t="s">
        <v>1131</v>
      </c>
      <c r="F87" s="2">
        <v>46287.76054398148</v>
      </c>
      <c r="G87" t="s">
        <v>22</v>
      </c>
      <c r="H87" t="s">
        <v>6284</v>
      </c>
      <c r="I87" s="3">
        <v>320</v>
      </c>
      <c r="J87" t="s">
        <v>24</v>
      </c>
      <c r="K87" t="s">
        <v>25</v>
      </c>
      <c r="L87" s="3">
        <v>877</v>
      </c>
      <c r="M87" t="s">
        <v>39</v>
      </c>
      <c r="N87" s="2">
        <v>46287.806342592594</v>
      </c>
      <c r="O87" s="3">
        <v>320</v>
      </c>
      <c r="P87" t="s">
        <v>27</v>
      </c>
      <c r="Q87" s="3">
        <v>190</v>
      </c>
      <c r="R87" s="3" t="str">
        <f>IF(OR(G87="12R",G87="12L"),_xlfn.XLOOKUP(C87,DB!$A$2:$A$222,DB!$B$2:$B$222,""),IF(OR(G87="30L",G87="30R"),_xlfn.XLOOKUP(C87,DB!$A$2:$A$222,DB!$C$2:$C$222,""),""))</f>
        <v>UDGUV</v>
      </c>
      <c r="S87" s="3">
        <f t="shared" si="1"/>
        <v>18</v>
      </c>
      <c r="T87" s="3" t="str">
        <f>_xlfn.XLOOKUP(C87,DB!$A$2:$A$222,DB!$D$2:$D$222,"")</f>
        <v>Sector 2</v>
      </c>
    </row>
    <row r="88" spans="1:20" x14ac:dyDescent="0.2">
      <c r="A88" t="s">
        <v>2886</v>
      </c>
      <c r="B88" t="s">
        <v>18</v>
      </c>
      <c r="C88" t="s">
        <v>29</v>
      </c>
      <c r="D88" t="s">
        <v>205</v>
      </c>
      <c r="E88" t="s">
        <v>6285</v>
      </c>
      <c r="F88" s="2">
        <v>46287.761481481481</v>
      </c>
      <c r="G88" t="s">
        <v>22</v>
      </c>
      <c r="H88" t="s">
        <v>6286</v>
      </c>
      <c r="I88" s="3">
        <v>340</v>
      </c>
      <c r="J88" t="s">
        <v>24</v>
      </c>
      <c r="K88" t="s">
        <v>25</v>
      </c>
      <c r="L88" s="3">
        <v>586</v>
      </c>
      <c r="M88" t="s">
        <v>177</v>
      </c>
      <c r="N88" s="2">
        <v>46287.791388888887</v>
      </c>
      <c r="O88" s="3">
        <v>340</v>
      </c>
      <c r="P88" t="s">
        <v>27</v>
      </c>
      <c r="Q88" s="3">
        <v>40</v>
      </c>
      <c r="R88" s="3" t="str">
        <f>IF(OR(G88="12R",G88="12L"),_xlfn.XLOOKUP(C88,DB!$A$2:$A$222,DB!$B$2:$B$222,""),IF(OR(G88="30L",G88="30R"),_xlfn.XLOOKUP(C88,DB!$A$2:$A$222,DB!$C$2:$C$222,""),""))</f>
        <v>OMSUK</v>
      </c>
      <c r="S88" s="3">
        <f t="shared" si="1"/>
        <v>18</v>
      </c>
      <c r="T88" s="3" t="str">
        <f>_xlfn.XLOOKUP(C88,DB!$A$2:$A$222,DB!$D$2:$D$222,"")</f>
        <v>Sector 3</v>
      </c>
    </row>
    <row r="89" spans="1:20" x14ac:dyDescent="0.2">
      <c r="A89" t="s">
        <v>402</v>
      </c>
      <c r="B89" t="s">
        <v>18</v>
      </c>
      <c r="C89" t="s">
        <v>164</v>
      </c>
      <c r="D89" t="s">
        <v>165</v>
      </c>
      <c r="E89" t="s">
        <v>3372</v>
      </c>
      <c r="F89" s="2">
        <v>46287.762974537036</v>
      </c>
      <c r="G89" t="s">
        <v>22</v>
      </c>
      <c r="H89" t="s">
        <v>6287</v>
      </c>
      <c r="I89" s="3">
        <v>320</v>
      </c>
      <c r="J89" t="s">
        <v>24</v>
      </c>
      <c r="K89" t="s">
        <v>25</v>
      </c>
      <c r="L89" s="3">
        <v>586</v>
      </c>
      <c r="M89" t="s">
        <v>177</v>
      </c>
      <c r="N89" s="2">
        <v>46287.794236111113</v>
      </c>
      <c r="O89" s="3">
        <v>320</v>
      </c>
      <c r="P89" t="s">
        <v>27</v>
      </c>
      <c r="Q89" s="3">
        <v>40</v>
      </c>
      <c r="R89" s="3" t="str">
        <f>IF(OR(G89="12R",G89="12L"),_xlfn.XLOOKUP(C89,DB!$A$2:$A$222,DB!$B$2:$B$222,""),IF(OR(G89="30L",G89="30R"),_xlfn.XLOOKUP(C89,DB!$A$2:$A$222,DB!$C$2:$C$222,""),""))</f>
        <v>ENEBA</v>
      </c>
      <c r="S89" s="3">
        <f t="shared" si="1"/>
        <v>18</v>
      </c>
      <c r="T89" s="3" t="str">
        <f>_xlfn.XLOOKUP(C89,DB!$A$2:$A$222,DB!$D$2:$D$222,"")</f>
        <v>Sector 3</v>
      </c>
    </row>
    <row r="90" spans="1:20" x14ac:dyDescent="0.2">
      <c r="A90" t="s">
        <v>373</v>
      </c>
      <c r="B90" t="s">
        <v>18</v>
      </c>
      <c r="C90" t="s">
        <v>374</v>
      </c>
      <c r="D90" t="s">
        <v>155</v>
      </c>
      <c r="E90" t="s">
        <v>435</v>
      </c>
      <c r="F90" s="2">
        <v>46287.765243055554</v>
      </c>
      <c r="G90" t="s">
        <v>22</v>
      </c>
      <c r="H90" t="s">
        <v>6288</v>
      </c>
      <c r="I90" s="3">
        <v>390</v>
      </c>
      <c r="J90" t="s">
        <v>24</v>
      </c>
      <c r="K90" t="s">
        <v>25</v>
      </c>
      <c r="L90" s="3">
        <v>360</v>
      </c>
      <c r="M90" t="s">
        <v>33</v>
      </c>
      <c r="N90" s="2">
        <v>46287.784791666665</v>
      </c>
      <c r="O90" s="3">
        <v>390</v>
      </c>
      <c r="P90" t="s">
        <v>27</v>
      </c>
      <c r="Q90" s="3">
        <v>40</v>
      </c>
      <c r="R90" s="3" t="str">
        <f>IF(OR(G90="12R",G90="12L"),_xlfn.XLOOKUP(C90,DB!$A$2:$A$222,DB!$B$2:$B$222,""),IF(OR(G90="30L",G90="30R"),_xlfn.XLOOKUP(C90,DB!$A$2:$A$222,DB!$C$2:$C$222,""),""))</f>
        <v>OMSUK</v>
      </c>
      <c r="S90" s="3">
        <f t="shared" si="1"/>
        <v>18</v>
      </c>
      <c r="T90" s="3" t="str">
        <f>_xlfn.XLOOKUP(C90,DB!$A$2:$A$222,DB!$D$2:$D$222,"")</f>
        <v>Sector 3</v>
      </c>
    </row>
    <row r="91" spans="1:20" x14ac:dyDescent="0.2">
      <c r="A91" t="s">
        <v>370</v>
      </c>
      <c r="B91" t="s">
        <v>18</v>
      </c>
      <c r="C91" t="s">
        <v>48</v>
      </c>
      <c r="D91" t="s">
        <v>49</v>
      </c>
      <c r="E91" t="s">
        <v>2022</v>
      </c>
      <c r="F91" s="2">
        <v>46287.768969907411</v>
      </c>
      <c r="G91" t="s">
        <v>22</v>
      </c>
      <c r="H91" t="s">
        <v>6289</v>
      </c>
      <c r="I91" s="3">
        <v>360</v>
      </c>
      <c r="J91" t="s">
        <v>24</v>
      </c>
      <c r="K91" t="s">
        <v>25</v>
      </c>
      <c r="L91" s="3">
        <v>863</v>
      </c>
      <c r="M91" t="s">
        <v>52</v>
      </c>
      <c r="N91" s="2">
        <v>46287.815104166664</v>
      </c>
      <c r="O91" s="3">
        <v>360</v>
      </c>
      <c r="P91" t="s">
        <v>27</v>
      </c>
      <c r="Q91" s="3">
        <v>190</v>
      </c>
      <c r="R91" s="3" t="str">
        <f>IF(OR(G91="12R",G91="12L"),_xlfn.XLOOKUP(C91,DB!$A$2:$A$222,DB!$B$2:$B$222,""),IF(OR(G91="30L",G91="30R"),_xlfn.XLOOKUP(C91,DB!$A$2:$A$222,DB!$C$2:$C$222,""),""))</f>
        <v>UDGUV</v>
      </c>
      <c r="S91" s="3">
        <f t="shared" si="1"/>
        <v>18</v>
      </c>
      <c r="T91" s="3" t="str">
        <f>_xlfn.XLOOKUP(C91,DB!$A$2:$A$222,DB!$D$2:$D$222,"")</f>
        <v>Sector 2</v>
      </c>
    </row>
    <row r="92" spans="1:20" x14ac:dyDescent="0.2">
      <c r="A92" t="s">
        <v>395</v>
      </c>
      <c r="B92" t="s">
        <v>18</v>
      </c>
      <c r="C92" t="s">
        <v>396</v>
      </c>
      <c r="D92" t="s">
        <v>155</v>
      </c>
      <c r="E92" t="s">
        <v>3609</v>
      </c>
      <c r="F92" s="2">
        <v>46287.77416666667</v>
      </c>
      <c r="G92" t="s">
        <v>22</v>
      </c>
      <c r="H92" t="s">
        <v>6290</v>
      </c>
      <c r="I92" s="3">
        <v>380</v>
      </c>
      <c r="J92" t="s">
        <v>24</v>
      </c>
      <c r="K92" t="s">
        <v>25</v>
      </c>
      <c r="L92" s="3">
        <v>548</v>
      </c>
      <c r="M92" t="s">
        <v>177</v>
      </c>
      <c r="N92" s="2">
        <v>46287.803020833337</v>
      </c>
      <c r="O92" s="3">
        <v>380</v>
      </c>
      <c r="P92" t="s">
        <v>27</v>
      </c>
      <c r="Q92" s="3">
        <v>40</v>
      </c>
      <c r="R92" s="3" t="str">
        <f>IF(OR(G92="12R",G92="12L"),_xlfn.XLOOKUP(C92,DB!$A$2:$A$222,DB!$B$2:$B$222,""),IF(OR(G92="30L",G92="30R"),_xlfn.XLOOKUP(C92,DB!$A$2:$A$222,DB!$C$2:$C$222,""),""))</f>
        <v>UDGUV</v>
      </c>
      <c r="S92" s="3">
        <f t="shared" si="1"/>
        <v>18</v>
      </c>
      <c r="T92" s="3" t="str">
        <f>_xlfn.XLOOKUP(C92,DB!$A$2:$A$222,DB!$D$2:$D$222,"")</f>
        <v>Sector 2</v>
      </c>
    </row>
    <row r="93" spans="1:20" x14ac:dyDescent="0.2">
      <c r="A93" t="s">
        <v>834</v>
      </c>
      <c r="B93" t="s">
        <v>18</v>
      </c>
      <c r="C93" t="s">
        <v>204</v>
      </c>
      <c r="D93" t="s">
        <v>30</v>
      </c>
      <c r="E93" t="s">
        <v>6291</v>
      </c>
      <c r="F93" s="2">
        <v>46287.775520833333</v>
      </c>
      <c r="G93" t="s">
        <v>22</v>
      </c>
      <c r="H93" t="s">
        <v>6292</v>
      </c>
      <c r="I93" s="3">
        <v>370</v>
      </c>
      <c r="J93" t="s">
        <v>24</v>
      </c>
      <c r="K93" t="s">
        <v>25</v>
      </c>
      <c r="L93" s="3">
        <v>360</v>
      </c>
      <c r="M93" t="s">
        <v>33</v>
      </c>
      <c r="N93" s="2">
        <v>46287.795937499999</v>
      </c>
      <c r="O93" s="3">
        <v>370</v>
      </c>
      <c r="P93" t="s">
        <v>27</v>
      </c>
      <c r="Q93" s="3">
        <v>40</v>
      </c>
      <c r="R93" s="3" t="str">
        <f>IF(OR(G93="12R",G93="12L"),_xlfn.XLOOKUP(C93,DB!$A$2:$A$222,DB!$B$2:$B$222,""),IF(OR(G93="30L",G93="30R"),_xlfn.XLOOKUP(C93,DB!$A$2:$A$222,DB!$C$2:$C$222,""),""))</f>
        <v>OMSUK</v>
      </c>
      <c r="S93" s="3">
        <f t="shared" si="1"/>
        <v>18</v>
      </c>
      <c r="T93" s="3" t="str">
        <f>_xlfn.XLOOKUP(C93,DB!$A$2:$A$222,DB!$D$2:$D$222,"")</f>
        <v>Sector 3</v>
      </c>
    </row>
    <row r="94" spans="1:20" x14ac:dyDescent="0.2">
      <c r="A94" t="s">
        <v>387</v>
      </c>
      <c r="B94" t="s">
        <v>18</v>
      </c>
      <c r="C94" t="s">
        <v>29</v>
      </c>
      <c r="D94" t="s">
        <v>30</v>
      </c>
      <c r="E94" t="s">
        <v>3047</v>
      </c>
      <c r="F94" s="2">
        <v>46287.780636574076</v>
      </c>
      <c r="G94" t="s">
        <v>22</v>
      </c>
      <c r="H94" t="s">
        <v>6293</v>
      </c>
      <c r="I94" s="3">
        <v>370</v>
      </c>
      <c r="J94" t="s">
        <v>24</v>
      </c>
      <c r="K94" t="s">
        <v>25</v>
      </c>
      <c r="L94" s="3">
        <v>360</v>
      </c>
      <c r="M94" t="s">
        <v>33</v>
      </c>
      <c r="N94" s="2">
        <v>46287.800127314818</v>
      </c>
      <c r="O94" s="3">
        <v>350</v>
      </c>
      <c r="P94" t="s">
        <v>27</v>
      </c>
      <c r="Q94" s="3">
        <v>40</v>
      </c>
      <c r="R94" s="3" t="str">
        <f>IF(OR(G94="12R",G94="12L"),_xlfn.XLOOKUP(C94,DB!$A$2:$A$222,DB!$B$2:$B$222,""),IF(OR(G94="30L",G94="30R"),_xlfn.XLOOKUP(C94,DB!$A$2:$A$222,DB!$C$2:$C$222,""),""))</f>
        <v>OMSUK</v>
      </c>
      <c r="S94" s="3">
        <f t="shared" si="1"/>
        <v>18</v>
      </c>
      <c r="T94" s="3" t="str">
        <f>_xlfn.XLOOKUP(C94,DB!$A$2:$A$222,DB!$D$2:$D$222,"")</f>
        <v>Sector 3</v>
      </c>
    </row>
    <row r="95" spans="1:20" x14ac:dyDescent="0.2">
      <c r="A95" t="s">
        <v>390</v>
      </c>
      <c r="B95" t="s">
        <v>18</v>
      </c>
      <c r="C95" t="s">
        <v>391</v>
      </c>
      <c r="D95" t="s">
        <v>392</v>
      </c>
      <c r="E95" t="s">
        <v>1893</v>
      </c>
      <c r="F95" s="2">
        <v>46287.783090277779</v>
      </c>
      <c r="G95" t="s">
        <v>22</v>
      </c>
      <c r="H95" t="s">
        <v>6294</v>
      </c>
      <c r="I95" s="3">
        <v>100</v>
      </c>
      <c r="J95" t="s">
        <v>24</v>
      </c>
      <c r="K95" t="s">
        <v>25</v>
      </c>
      <c r="L95" s="3">
        <v>362</v>
      </c>
      <c r="M95" t="s">
        <v>391</v>
      </c>
      <c r="N95" s="2">
        <v>46287.848912037036</v>
      </c>
      <c r="O95" s="3">
        <v>0</v>
      </c>
      <c r="P95" t="s">
        <v>192</v>
      </c>
      <c r="Q95" s="3">
        <v>40</v>
      </c>
      <c r="R95" s="3" t="str">
        <f>IF(OR(G95="12R",G95="12L"),_xlfn.XLOOKUP(C95,DB!$A$2:$A$222,DB!$B$2:$B$222,""),IF(OR(G95="30L",G95="30R"),_xlfn.XLOOKUP(C95,DB!$A$2:$A$222,DB!$C$2:$C$222,""),""))</f>
        <v>CZM</v>
      </c>
      <c r="S95" s="3">
        <f t="shared" si="1"/>
        <v>18</v>
      </c>
      <c r="T95" s="3" t="str">
        <f>_xlfn.XLOOKUP(C95,DB!$A$2:$A$222,DB!$D$2:$D$222,"")</f>
        <v>Sector 7</v>
      </c>
    </row>
    <row r="96" spans="1:20" x14ac:dyDescent="0.2">
      <c r="A96" t="s">
        <v>399</v>
      </c>
      <c r="B96" t="s">
        <v>18</v>
      </c>
      <c r="C96" t="s">
        <v>77</v>
      </c>
      <c r="D96" t="s">
        <v>36</v>
      </c>
      <c r="E96" t="s">
        <v>400</v>
      </c>
      <c r="F96" s="2">
        <v>46287.785567129627</v>
      </c>
      <c r="G96" t="s">
        <v>22</v>
      </c>
      <c r="H96" t="s">
        <v>6295</v>
      </c>
      <c r="I96" s="3">
        <v>360</v>
      </c>
      <c r="J96" t="s">
        <v>24</v>
      </c>
      <c r="K96" t="s">
        <v>25</v>
      </c>
      <c r="L96" s="3">
        <v>873</v>
      </c>
      <c r="M96" t="s">
        <v>4997</v>
      </c>
      <c r="N96" s="2">
        <v>46287.832743055558</v>
      </c>
      <c r="O96" s="3">
        <v>360</v>
      </c>
      <c r="P96" t="s">
        <v>27</v>
      </c>
      <c r="Q96" s="3">
        <v>190</v>
      </c>
      <c r="R96" s="3" t="str">
        <f>IF(OR(G96="12R",G96="12L"),_xlfn.XLOOKUP(C96,DB!$A$2:$A$222,DB!$B$2:$B$222,""),IF(OR(G96="30L",G96="30R"),_xlfn.XLOOKUP(C96,DB!$A$2:$A$222,DB!$C$2:$C$222,""),""))</f>
        <v>UDGUV</v>
      </c>
      <c r="S96" s="3">
        <f t="shared" si="1"/>
        <v>18</v>
      </c>
      <c r="T96" s="3" t="str">
        <f>_xlfn.XLOOKUP(C96,DB!$A$2:$A$222,DB!$D$2:$D$222,"")</f>
        <v>Sector 2</v>
      </c>
    </row>
    <row r="97" spans="1:20" x14ac:dyDescent="0.2">
      <c r="A97" t="s">
        <v>412</v>
      </c>
      <c r="B97" t="s">
        <v>18</v>
      </c>
      <c r="C97" t="s">
        <v>164</v>
      </c>
      <c r="D97" t="s">
        <v>165</v>
      </c>
      <c r="E97" t="s">
        <v>1856</v>
      </c>
      <c r="F97" s="2">
        <v>46287.787754629629</v>
      </c>
      <c r="G97" t="s">
        <v>22</v>
      </c>
      <c r="H97" t="s">
        <v>6296</v>
      </c>
      <c r="I97" s="3">
        <v>340</v>
      </c>
      <c r="J97" t="s">
        <v>24</v>
      </c>
      <c r="K97" t="s">
        <v>25</v>
      </c>
      <c r="L97" s="3">
        <v>570</v>
      </c>
      <c r="M97" t="s">
        <v>177</v>
      </c>
      <c r="N97" s="2">
        <v>46287.816006944442</v>
      </c>
      <c r="O97" s="3">
        <v>340</v>
      </c>
      <c r="P97" t="s">
        <v>27</v>
      </c>
      <c r="Q97" s="3">
        <v>40</v>
      </c>
      <c r="R97" s="3" t="str">
        <f>IF(OR(G97="12R",G97="12L"),_xlfn.XLOOKUP(C97,DB!$A$2:$A$222,DB!$B$2:$B$222,""),IF(OR(G97="30L",G97="30R"),_xlfn.XLOOKUP(C97,DB!$A$2:$A$222,DB!$C$2:$C$222,""),""))</f>
        <v>ENEBA</v>
      </c>
      <c r="S97" s="3">
        <f t="shared" si="1"/>
        <v>18</v>
      </c>
      <c r="T97" s="3" t="str">
        <f>_xlfn.XLOOKUP(C97,DB!$A$2:$A$222,DB!$D$2:$D$222,"")</f>
        <v>Sector 3</v>
      </c>
    </row>
    <row r="98" spans="1:20" x14ac:dyDescent="0.2">
      <c r="A98" t="s">
        <v>405</v>
      </c>
      <c r="B98" t="s">
        <v>18</v>
      </c>
      <c r="C98" t="s">
        <v>136</v>
      </c>
      <c r="D98" t="s">
        <v>65</v>
      </c>
      <c r="E98" t="s">
        <v>92</v>
      </c>
      <c r="F98" s="2">
        <v>46287.790243055555</v>
      </c>
      <c r="G98" t="s">
        <v>22</v>
      </c>
      <c r="H98" t="s">
        <v>6297</v>
      </c>
      <c r="I98" s="3">
        <v>380</v>
      </c>
      <c r="J98" t="s">
        <v>24</v>
      </c>
      <c r="K98" t="s">
        <v>25</v>
      </c>
      <c r="L98" s="3">
        <v>861</v>
      </c>
      <c r="M98" t="s">
        <v>52</v>
      </c>
      <c r="N98" s="2">
        <v>46287.835717592592</v>
      </c>
      <c r="O98" s="3">
        <v>380</v>
      </c>
      <c r="P98" t="s">
        <v>27</v>
      </c>
      <c r="Q98" s="3">
        <v>190</v>
      </c>
      <c r="R98" s="3" t="str">
        <f>IF(OR(G98="12R",G98="12L"),_xlfn.XLOOKUP(C98,DB!$A$2:$A$222,DB!$B$2:$B$222,""),IF(OR(G98="30L",G98="30R"),_xlfn.XLOOKUP(C98,DB!$A$2:$A$222,DB!$C$2:$C$222,""),""))</f>
        <v>UDGUV</v>
      </c>
      <c r="S98" s="3">
        <f t="shared" si="1"/>
        <v>18</v>
      </c>
      <c r="T98" s="3" t="str">
        <f>_xlfn.XLOOKUP(C98,DB!$A$2:$A$222,DB!$D$2:$D$222,"")</f>
        <v>Sector 2</v>
      </c>
    </row>
    <row r="99" spans="1:20" x14ac:dyDescent="0.2">
      <c r="A99" t="s">
        <v>6298</v>
      </c>
      <c r="B99" t="s">
        <v>18</v>
      </c>
      <c r="C99" t="s">
        <v>59</v>
      </c>
      <c r="D99" t="s">
        <v>365</v>
      </c>
      <c r="F99" s="2">
        <v>46287.791620370372</v>
      </c>
      <c r="G99" t="s">
        <v>22</v>
      </c>
      <c r="H99" t="s">
        <v>6299</v>
      </c>
      <c r="I99" s="3">
        <v>430</v>
      </c>
      <c r="J99" t="s">
        <v>24</v>
      </c>
      <c r="K99" t="s">
        <v>62</v>
      </c>
      <c r="L99" s="3">
        <v>860</v>
      </c>
      <c r="M99" t="s">
        <v>668</v>
      </c>
      <c r="N99" s="2">
        <v>46287.839606481481</v>
      </c>
      <c r="O99" s="3">
        <v>430</v>
      </c>
      <c r="P99" t="s">
        <v>27</v>
      </c>
      <c r="Q99" s="3">
        <v>30</v>
      </c>
      <c r="R99" s="3" t="str">
        <f>IF(OR(G99="12R",G99="12L"),_xlfn.XLOOKUP(C99,DB!$A$2:$A$222,DB!$B$2:$B$222,""),IF(OR(G99="30L",G99="30R"),_xlfn.XLOOKUP(C99,DB!$A$2:$A$222,DB!$C$2:$C$222,""),""))</f>
        <v>UDGUV</v>
      </c>
      <c r="S99" s="3">
        <f t="shared" si="1"/>
        <v>18</v>
      </c>
      <c r="T99" s="3" t="str">
        <f>_xlfn.XLOOKUP(C99,DB!$A$2:$A$222,DB!$D$2:$D$222,"")</f>
        <v>Sector 2</v>
      </c>
    </row>
    <row r="100" spans="1:20" x14ac:dyDescent="0.2">
      <c r="A100" t="s">
        <v>419</v>
      </c>
      <c r="B100" t="s">
        <v>18</v>
      </c>
      <c r="C100" t="s">
        <v>420</v>
      </c>
      <c r="D100" t="s">
        <v>421</v>
      </c>
      <c r="E100" t="s">
        <v>6300</v>
      </c>
      <c r="F100" s="2">
        <v>46287.793275462966</v>
      </c>
      <c r="G100" t="s">
        <v>22</v>
      </c>
      <c r="H100" t="s">
        <v>6301</v>
      </c>
      <c r="I100" s="3">
        <v>350</v>
      </c>
      <c r="J100" t="s">
        <v>24</v>
      </c>
      <c r="K100" t="s">
        <v>25</v>
      </c>
      <c r="L100" s="3">
        <v>359</v>
      </c>
      <c r="M100" t="s">
        <v>33</v>
      </c>
      <c r="N100" s="2">
        <v>46287.812789351854</v>
      </c>
      <c r="O100" s="3">
        <v>350</v>
      </c>
      <c r="P100" t="s">
        <v>46</v>
      </c>
      <c r="Q100" s="3">
        <v>40</v>
      </c>
      <c r="R100" s="3" t="str">
        <f>IF(OR(G100="12R",G100="12L"),_xlfn.XLOOKUP(C100,DB!$A$2:$A$222,DB!$B$2:$B$222,""),IF(OR(G100="30L",G100="30R"),_xlfn.XLOOKUP(C100,DB!$A$2:$A$222,DB!$C$2:$C$222,""),""))</f>
        <v>NUDAL</v>
      </c>
      <c r="S100" s="3">
        <f t="shared" si="1"/>
        <v>19</v>
      </c>
      <c r="T100" s="3" t="str">
        <f>_xlfn.XLOOKUP(C100,DB!$A$2:$A$222,DB!$D$2:$D$222,"")</f>
        <v>Sector 3</v>
      </c>
    </row>
    <row r="101" spans="1:20" x14ac:dyDescent="0.2">
      <c r="A101" t="s">
        <v>415</v>
      </c>
      <c r="B101" t="s">
        <v>18</v>
      </c>
      <c r="C101" t="s">
        <v>173</v>
      </c>
      <c r="D101" t="s">
        <v>73</v>
      </c>
      <c r="E101" t="s">
        <v>1878</v>
      </c>
      <c r="F101" s="2">
        <v>46287.794641203705</v>
      </c>
      <c r="G101" t="s">
        <v>22</v>
      </c>
      <c r="H101" t="s">
        <v>6302</v>
      </c>
      <c r="I101" s="3">
        <v>340</v>
      </c>
      <c r="J101" t="s">
        <v>24</v>
      </c>
      <c r="K101" t="s">
        <v>25</v>
      </c>
      <c r="L101" s="3">
        <v>541</v>
      </c>
      <c r="M101" t="s">
        <v>177</v>
      </c>
      <c r="N101" s="2">
        <v>46287.823206018518</v>
      </c>
      <c r="O101" s="3">
        <v>320</v>
      </c>
      <c r="P101" t="s">
        <v>27</v>
      </c>
      <c r="Q101" s="3">
        <v>40</v>
      </c>
      <c r="R101" s="3" t="str">
        <f>IF(OR(G101="12R",G101="12L"),_xlfn.XLOOKUP(C101,DB!$A$2:$A$222,DB!$B$2:$B$222,""),IF(OR(G101="30L",G101="30R"),_xlfn.XLOOKUP(C101,DB!$A$2:$A$222,DB!$C$2:$C$222,""),""))</f>
        <v>ENEBA</v>
      </c>
      <c r="S101" s="3">
        <f t="shared" si="1"/>
        <v>19</v>
      </c>
      <c r="T101" s="3" t="str">
        <f>_xlfn.XLOOKUP(C101,DB!$A$2:$A$222,DB!$D$2:$D$222,"")</f>
        <v>Sector 3</v>
      </c>
    </row>
    <row r="102" spans="1:20" x14ac:dyDescent="0.2">
      <c r="A102" t="s">
        <v>408</v>
      </c>
      <c r="B102" t="s">
        <v>18</v>
      </c>
      <c r="C102" t="s">
        <v>409</v>
      </c>
      <c r="D102" t="s">
        <v>20</v>
      </c>
      <c r="E102" t="s">
        <v>751</v>
      </c>
      <c r="F102" s="2">
        <v>46287.795844907407</v>
      </c>
      <c r="G102" t="s">
        <v>22</v>
      </c>
      <c r="H102" t="s">
        <v>6303</v>
      </c>
      <c r="I102" s="3">
        <v>340</v>
      </c>
      <c r="J102" t="s">
        <v>24</v>
      </c>
      <c r="K102" t="s">
        <v>25</v>
      </c>
      <c r="L102" s="3">
        <v>884</v>
      </c>
      <c r="M102" t="s">
        <v>39</v>
      </c>
      <c r="N102" s="2">
        <v>46287.843495370369</v>
      </c>
      <c r="O102" s="3">
        <v>340</v>
      </c>
      <c r="P102" t="s">
        <v>27</v>
      </c>
      <c r="Q102" s="3">
        <v>190</v>
      </c>
      <c r="R102" s="3" t="str">
        <f>IF(OR(G102="12R",G102="12L"),_xlfn.XLOOKUP(C102,DB!$A$2:$A$222,DB!$B$2:$B$222,""),IF(OR(G102="30L",G102="30R"),_xlfn.XLOOKUP(C102,DB!$A$2:$A$222,DB!$C$2:$C$222,""),""))</f>
        <v>UDGUV</v>
      </c>
      <c r="S102" s="3">
        <f t="shared" si="1"/>
        <v>19</v>
      </c>
      <c r="T102" s="3" t="str">
        <f>_xlfn.XLOOKUP(C102,DB!$A$2:$A$222,DB!$D$2:$D$222,"")</f>
        <v>Sector 2</v>
      </c>
    </row>
    <row r="103" spans="1:20" x14ac:dyDescent="0.2">
      <c r="A103" t="s">
        <v>431</v>
      </c>
      <c r="B103" t="s">
        <v>18</v>
      </c>
      <c r="C103" t="s">
        <v>154</v>
      </c>
      <c r="D103" t="s">
        <v>30</v>
      </c>
      <c r="E103" t="s">
        <v>6304</v>
      </c>
      <c r="F103" s="2">
        <v>46287.798125000001</v>
      </c>
      <c r="G103" t="s">
        <v>22</v>
      </c>
      <c r="H103" t="s">
        <v>6305</v>
      </c>
      <c r="I103" s="3">
        <v>350</v>
      </c>
      <c r="J103" t="s">
        <v>24</v>
      </c>
      <c r="K103" t="s">
        <v>25</v>
      </c>
      <c r="L103" s="3">
        <v>218</v>
      </c>
      <c r="M103" t="s">
        <v>68</v>
      </c>
      <c r="N103" s="2">
        <v>46287.812280092592</v>
      </c>
      <c r="O103" s="3">
        <v>310</v>
      </c>
      <c r="P103" t="s">
        <v>27</v>
      </c>
      <c r="Q103" s="3">
        <v>190</v>
      </c>
      <c r="R103" s="3" t="str">
        <f>IF(OR(G103="12R",G103="12L"),_xlfn.XLOOKUP(C103,DB!$A$2:$A$222,DB!$B$2:$B$222,""),IF(OR(G103="30L",G103="30R"),_xlfn.XLOOKUP(C103,DB!$A$2:$A$222,DB!$C$2:$C$222,""),""))</f>
        <v>TAKUX</v>
      </c>
      <c r="S103" s="3">
        <f t="shared" si="1"/>
        <v>19</v>
      </c>
      <c r="T103" s="3" t="str">
        <f>_xlfn.XLOOKUP(C103,DB!$A$2:$A$222,DB!$D$2:$D$222,"")</f>
        <v>Sector 7</v>
      </c>
    </row>
    <row r="104" spans="1:20" x14ac:dyDescent="0.2">
      <c r="A104" t="s">
        <v>437</v>
      </c>
      <c r="B104" t="s">
        <v>18</v>
      </c>
      <c r="C104" t="s">
        <v>211</v>
      </c>
      <c r="D104" t="s">
        <v>73</v>
      </c>
      <c r="E104" t="s">
        <v>1188</v>
      </c>
      <c r="F104" s="2">
        <v>46287.801377314812</v>
      </c>
      <c r="G104" t="s">
        <v>22</v>
      </c>
      <c r="H104" t="s">
        <v>6306</v>
      </c>
      <c r="I104" s="3">
        <v>330</v>
      </c>
      <c r="J104" t="s">
        <v>24</v>
      </c>
      <c r="K104" t="s">
        <v>25</v>
      </c>
      <c r="L104" s="3">
        <v>131</v>
      </c>
      <c r="M104" t="s">
        <v>767</v>
      </c>
      <c r="N104" s="2">
        <v>46287.810787037037</v>
      </c>
      <c r="O104" s="3">
        <v>187</v>
      </c>
      <c r="P104" t="s">
        <v>27</v>
      </c>
      <c r="Q104" s="3">
        <v>190</v>
      </c>
      <c r="R104" s="3" t="str">
        <f>IF(OR(G104="12R",G104="12L"),_xlfn.XLOOKUP(C104,DB!$A$2:$A$222,DB!$B$2:$B$222,""),IF(OR(G104="30L",G104="30R"),_xlfn.XLOOKUP(C104,DB!$A$2:$A$222,DB!$C$2:$C$222,""),""))</f>
        <v>NUDAL</v>
      </c>
      <c r="S104" s="3">
        <f t="shared" si="1"/>
        <v>19</v>
      </c>
      <c r="T104" s="3" t="str">
        <f>_xlfn.XLOOKUP(C104,DB!$A$2:$A$222,DB!$D$2:$D$222,"")</f>
        <v>Sector 3</v>
      </c>
    </row>
    <row r="105" spans="1:20" x14ac:dyDescent="0.2">
      <c r="A105" t="s">
        <v>6307</v>
      </c>
      <c r="B105" t="s">
        <v>18</v>
      </c>
      <c r="C105" t="s">
        <v>83</v>
      </c>
      <c r="D105" t="s">
        <v>1435</v>
      </c>
      <c r="E105" t="s">
        <v>1436</v>
      </c>
      <c r="F105" s="2">
        <v>46287.802847222221</v>
      </c>
      <c r="G105" t="s">
        <v>22</v>
      </c>
      <c r="H105" t="s">
        <v>6308</v>
      </c>
      <c r="I105" s="3">
        <v>200</v>
      </c>
      <c r="J105" t="s">
        <v>24</v>
      </c>
      <c r="K105" t="s">
        <v>216</v>
      </c>
      <c r="L105" s="3">
        <v>366</v>
      </c>
      <c r="M105" t="s">
        <v>83</v>
      </c>
      <c r="N105" s="2">
        <v>46287.826817129629</v>
      </c>
      <c r="O105" s="3">
        <v>0</v>
      </c>
      <c r="P105" t="s">
        <v>27</v>
      </c>
      <c r="Q105" s="3">
        <v>30</v>
      </c>
      <c r="R105" s="3" t="str">
        <f>IF(OR(G105="12R",G105="12L"),_xlfn.XLOOKUP(C105,DB!$A$2:$A$222,DB!$B$2:$B$222,""),IF(OR(G105="30L",G105="30R"),_xlfn.XLOOKUP(C105,DB!$A$2:$A$222,DB!$C$2:$C$222,""),""))</f>
        <v>UDGUV</v>
      </c>
      <c r="S105" s="3">
        <f t="shared" si="1"/>
        <v>19</v>
      </c>
      <c r="T105" s="3" t="str">
        <f>_xlfn.XLOOKUP(C105,DB!$A$2:$A$222,DB!$D$2:$D$222,"")</f>
        <v>Sector 2</v>
      </c>
    </row>
    <row r="106" spans="1:20" x14ac:dyDescent="0.2">
      <c r="A106" t="s">
        <v>434</v>
      </c>
      <c r="B106" t="s">
        <v>18</v>
      </c>
      <c r="C106" t="s">
        <v>341</v>
      </c>
      <c r="D106" t="s">
        <v>155</v>
      </c>
      <c r="E106" t="s">
        <v>2225</v>
      </c>
      <c r="F106" s="2">
        <v>46287.804178240738</v>
      </c>
      <c r="G106" t="s">
        <v>22</v>
      </c>
      <c r="H106" t="s">
        <v>6309</v>
      </c>
      <c r="I106" s="3">
        <v>380</v>
      </c>
      <c r="J106" t="s">
        <v>24</v>
      </c>
      <c r="K106" t="s">
        <v>25</v>
      </c>
      <c r="L106" s="3">
        <v>548</v>
      </c>
      <c r="M106" t="s">
        <v>177</v>
      </c>
      <c r="N106" s="2">
        <v>46287.833171296297</v>
      </c>
      <c r="O106" s="3">
        <v>380</v>
      </c>
      <c r="P106" t="s">
        <v>27</v>
      </c>
      <c r="Q106" s="3">
        <v>40</v>
      </c>
      <c r="R106" s="3" t="str">
        <f>IF(OR(G106="12R",G106="12L"),_xlfn.XLOOKUP(C106,DB!$A$2:$A$222,DB!$B$2:$B$222,""),IF(OR(G106="30L",G106="30R"),_xlfn.XLOOKUP(C106,DB!$A$2:$A$222,DB!$C$2:$C$222,""),""))</f>
        <v>ENEBA</v>
      </c>
      <c r="S106" s="3">
        <f t="shared" si="1"/>
        <v>19</v>
      </c>
      <c r="T106" s="3" t="str">
        <f>_xlfn.XLOOKUP(C106,DB!$A$2:$A$222,DB!$D$2:$D$222,"")</f>
        <v>Sector 3</v>
      </c>
    </row>
    <row r="107" spans="1:20" x14ac:dyDescent="0.2">
      <c r="A107" t="s">
        <v>456</v>
      </c>
      <c r="B107" t="s">
        <v>18</v>
      </c>
      <c r="C107" t="s">
        <v>35</v>
      </c>
      <c r="D107" t="s">
        <v>65</v>
      </c>
      <c r="E107" t="s">
        <v>3736</v>
      </c>
      <c r="F107" s="2">
        <v>46287.805277777778</v>
      </c>
      <c r="G107" t="s">
        <v>22</v>
      </c>
      <c r="H107" t="s">
        <v>6310</v>
      </c>
      <c r="I107" s="3">
        <v>380</v>
      </c>
      <c r="J107" t="s">
        <v>24</v>
      </c>
      <c r="K107" t="s">
        <v>25</v>
      </c>
      <c r="L107" s="3">
        <v>864</v>
      </c>
      <c r="M107" t="s">
        <v>39</v>
      </c>
      <c r="N107" s="2">
        <v>46287.851967592593</v>
      </c>
      <c r="O107" s="3">
        <v>380</v>
      </c>
      <c r="P107" t="s">
        <v>27</v>
      </c>
      <c r="Q107" s="3">
        <v>190</v>
      </c>
      <c r="R107" s="3" t="str">
        <f>IF(OR(G107="12R",G107="12L"),_xlfn.XLOOKUP(C107,DB!$A$2:$A$222,DB!$B$2:$B$222,""),IF(OR(G107="30L",G107="30R"),_xlfn.XLOOKUP(C107,DB!$A$2:$A$222,DB!$C$2:$C$222,""),""))</f>
        <v>UDGUV</v>
      </c>
      <c r="S107" s="3">
        <f t="shared" si="1"/>
        <v>19</v>
      </c>
      <c r="T107" s="3" t="str">
        <f>_xlfn.XLOOKUP(C107,DB!$A$2:$A$222,DB!$D$2:$D$222,"")</f>
        <v>Sector 2</v>
      </c>
    </row>
    <row r="108" spans="1:20" x14ac:dyDescent="0.2">
      <c r="A108" t="s">
        <v>445</v>
      </c>
      <c r="B108" t="s">
        <v>18</v>
      </c>
      <c r="C108" t="s">
        <v>182</v>
      </c>
      <c r="D108" t="s">
        <v>73</v>
      </c>
      <c r="E108" t="s">
        <v>6311</v>
      </c>
      <c r="F108" s="2">
        <v>46287.80678240741</v>
      </c>
      <c r="G108" t="s">
        <v>22</v>
      </c>
      <c r="H108" t="s">
        <v>6312</v>
      </c>
      <c r="I108" s="3">
        <v>350</v>
      </c>
      <c r="J108" t="s">
        <v>24</v>
      </c>
      <c r="K108" t="s">
        <v>25</v>
      </c>
      <c r="L108" s="3">
        <v>359</v>
      </c>
      <c r="M108" t="s">
        <v>33</v>
      </c>
      <c r="N108" s="2">
        <v>46287.827314814815</v>
      </c>
      <c r="O108" s="3">
        <v>330</v>
      </c>
      <c r="P108" t="s">
        <v>27</v>
      </c>
      <c r="Q108" s="3">
        <v>40</v>
      </c>
      <c r="R108" s="3" t="str">
        <f>IF(OR(G108="12R",G108="12L"),_xlfn.XLOOKUP(C108,DB!$A$2:$A$222,DB!$B$2:$B$222,""),IF(OR(G108="30L",G108="30R"),_xlfn.XLOOKUP(C108,DB!$A$2:$A$222,DB!$C$2:$C$222,""),""))</f>
        <v>ENEBA</v>
      </c>
      <c r="S108" s="3">
        <f t="shared" si="1"/>
        <v>19</v>
      </c>
      <c r="T108" s="3" t="str">
        <f>_xlfn.XLOOKUP(C108,DB!$A$2:$A$222,DB!$D$2:$D$222,"")</f>
        <v>Sector 3</v>
      </c>
    </row>
    <row r="109" spans="1:20" x14ac:dyDescent="0.2">
      <c r="A109" t="s">
        <v>476</v>
      </c>
      <c r="B109" t="s">
        <v>18</v>
      </c>
      <c r="C109" t="s">
        <v>131</v>
      </c>
      <c r="D109" t="s">
        <v>73</v>
      </c>
      <c r="E109" t="s">
        <v>1538</v>
      </c>
      <c r="F109" s="2">
        <v>46287.808715277781</v>
      </c>
      <c r="G109" t="s">
        <v>22</v>
      </c>
      <c r="H109" t="s">
        <v>6313</v>
      </c>
      <c r="I109" s="3">
        <v>360</v>
      </c>
      <c r="J109" t="s">
        <v>24</v>
      </c>
      <c r="K109" t="s">
        <v>25</v>
      </c>
      <c r="L109" s="3">
        <v>887</v>
      </c>
      <c r="M109" t="s">
        <v>5284</v>
      </c>
      <c r="N109" s="2">
        <v>46287.856157407405</v>
      </c>
      <c r="O109" s="3">
        <v>206</v>
      </c>
      <c r="P109" t="s">
        <v>27</v>
      </c>
      <c r="Q109" s="3">
        <v>190</v>
      </c>
      <c r="R109" s="3" t="str">
        <f>IF(OR(G109="12R",G109="12L"),_xlfn.XLOOKUP(C109,DB!$A$2:$A$222,DB!$B$2:$B$222,""),IF(OR(G109="30L",G109="30R"),_xlfn.XLOOKUP(C109,DB!$A$2:$A$222,DB!$C$2:$C$222,""),""))</f>
        <v>UDGUV</v>
      </c>
      <c r="S109" s="3">
        <f t="shared" si="1"/>
        <v>19</v>
      </c>
      <c r="T109" s="3" t="str">
        <f>_xlfn.XLOOKUP(C109,DB!$A$2:$A$222,DB!$D$2:$D$222,"")</f>
        <v>Sector 2</v>
      </c>
    </row>
    <row r="110" spans="1:20" x14ac:dyDescent="0.2">
      <c r="A110" t="s">
        <v>452</v>
      </c>
      <c r="B110" t="s">
        <v>18</v>
      </c>
      <c r="C110" t="s">
        <v>453</v>
      </c>
      <c r="D110" t="s">
        <v>165</v>
      </c>
      <c r="E110" t="s">
        <v>6314</v>
      </c>
      <c r="F110" s="2">
        <v>46287.810671296298</v>
      </c>
      <c r="G110" t="s">
        <v>22</v>
      </c>
      <c r="H110" t="s">
        <v>6315</v>
      </c>
      <c r="I110" s="3">
        <v>320</v>
      </c>
      <c r="J110" t="s">
        <v>24</v>
      </c>
      <c r="K110" t="s">
        <v>25</v>
      </c>
      <c r="L110" s="3">
        <v>877</v>
      </c>
      <c r="M110" t="s">
        <v>39</v>
      </c>
      <c r="N110" s="2">
        <v>46287.856226851851</v>
      </c>
      <c r="O110" s="3">
        <v>320</v>
      </c>
      <c r="P110" t="s">
        <v>27</v>
      </c>
      <c r="Q110" s="3">
        <v>190</v>
      </c>
      <c r="R110" s="3" t="str">
        <f>IF(OR(G110="12R",G110="12L"),_xlfn.XLOOKUP(C110,DB!$A$2:$A$222,DB!$B$2:$B$222,""),IF(OR(G110="30L",G110="30R"),_xlfn.XLOOKUP(C110,DB!$A$2:$A$222,DB!$C$2:$C$222,""),""))</f>
        <v>UDGUV</v>
      </c>
      <c r="S110" s="3">
        <f t="shared" si="1"/>
        <v>19</v>
      </c>
      <c r="T110" s="3" t="str">
        <f>_xlfn.XLOOKUP(C110,DB!$A$2:$A$222,DB!$D$2:$D$222,"")</f>
        <v>Sector 2</v>
      </c>
    </row>
    <row r="111" spans="1:20" x14ac:dyDescent="0.2">
      <c r="A111" t="s">
        <v>4030</v>
      </c>
      <c r="B111" t="s">
        <v>18</v>
      </c>
      <c r="C111" t="s">
        <v>48</v>
      </c>
      <c r="D111" t="s">
        <v>4031</v>
      </c>
      <c r="F111" s="2">
        <v>46287.813981481479</v>
      </c>
      <c r="G111" t="s">
        <v>22</v>
      </c>
      <c r="H111" t="s">
        <v>6316</v>
      </c>
      <c r="I111" s="3">
        <v>360</v>
      </c>
      <c r="J111" t="s">
        <v>24</v>
      </c>
      <c r="K111" t="s">
        <v>62</v>
      </c>
      <c r="L111" s="3">
        <v>871</v>
      </c>
      <c r="M111" t="s">
        <v>52</v>
      </c>
      <c r="N111" s="2">
        <v>46287.858668981484</v>
      </c>
      <c r="O111" s="3">
        <v>360</v>
      </c>
      <c r="P111" t="s">
        <v>27</v>
      </c>
      <c r="Q111" s="3">
        <v>30</v>
      </c>
      <c r="R111" s="3" t="str">
        <f>IF(OR(G111="12R",G111="12L"),_xlfn.XLOOKUP(C111,DB!$A$2:$A$222,DB!$B$2:$B$222,""),IF(OR(G111="30L",G111="30R"),_xlfn.XLOOKUP(C111,DB!$A$2:$A$222,DB!$C$2:$C$222,""),""))</f>
        <v>UDGUV</v>
      </c>
      <c r="S111" s="3">
        <f t="shared" si="1"/>
        <v>19</v>
      </c>
      <c r="T111" s="3" t="str">
        <f>_xlfn.XLOOKUP(C111,DB!$A$2:$A$222,DB!$D$2:$D$222,"")</f>
        <v>Sector 2</v>
      </c>
    </row>
    <row r="112" spans="1:20" x14ac:dyDescent="0.2">
      <c r="A112" t="s">
        <v>448</v>
      </c>
      <c r="B112" t="s">
        <v>18</v>
      </c>
      <c r="C112" t="s">
        <v>449</v>
      </c>
      <c r="D112" t="s">
        <v>20</v>
      </c>
      <c r="E112" t="s">
        <v>5485</v>
      </c>
      <c r="F112" s="2">
        <v>46287.815937500003</v>
      </c>
      <c r="G112" t="s">
        <v>22</v>
      </c>
      <c r="H112" t="s">
        <v>6317</v>
      </c>
      <c r="I112" s="3">
        <v>340</v>
      </c>
      <c r="J112" t="s">
        <v>24</v>
      </c>
      <c r="K112" t="s">
        <v>25</v>
      </c>
      <c r="L112" s="3">
        <v>862</v>
      </c>
      <c r="M112" t="s">
        <v>39</v>
      </c>
      <c r="N112" s="2">
        <v>46287.862500000003</v>
      </c>
      <c r="O112" s="3">
        <v>340</v>
      </c>
      <c r="P112" t="s">
        <v>27</v>
      </c>
      <c r="Q112" s="3">
        <v>190</v>
      </c>
      <c r="R112" s="3" t="str">
        <f>IF(OR(G112="12R",G112="12L"),_xlfn.XLOOKUP(C112,DB!$A$2:$A$222,DB!$B$2:$B$222,""),IF(OR(G112="30L",G112="30R"),_xlfn.XLOOKUP(C112,DB!$A$2:$A$222,DB!$C$2:$C$222,""),""))</f>
        <v>UDGUV</v>
      </c>
      <c r="S112" s="3">
        <f t="shared" si="1"/>
        <v>19</v>
      </c>
      <c r="T112" s="3" t="str">
        <f>_xlfn.XLOOKUP(C112,DB!$A$2:$A$222,DB!$D$2:$D$222,"")</f>
        <v>Sector 2</v>
      </c>
    </row>
    <row r="113" spans="1:20" x14ac:dyDescent="0.2">
      <c r="A113" t="s">
        <v>459</v>
      </c>
      <c r="B113" t="s">
        <v>18</v>
      </c>
      <c r="C113" t="s">
        <v>249</v>
      </c>
      <c r="D113" t="s">
        <v>20</v>
      </c>
      <c r="E113" t="s">
        <v>6318</v>
      </c>
      <c r="F113" s="2">
        <v>46287.819837962961</v>
      </c>
      <c r="G113" t="s">
        <v>22</v>
      </c>
      <c r="H113" t="s">
        <v>1138</v>
      </c>
      <c r="I113" s="3">
        <v>350</v>
      </c>
      <c r="J113" t="s">
        <v>24</v>
      </c>
      <c r="K113" t="s">
        <v>25</v>
      </c>
      <c r="L113" s="3">
        <v>359</v>
      </c>
      <c r="M113" t="s">
        <v>33</v>
      </c>
      <c r="N113" s="2">
        <v>46287.840127314812</v>
      </c>
      <c r="O113" s="3">
        <v>330</v>
      </c>
      <c r="P113" t="s">
        <v>27</v>
      </c>
      <c r="Q113" s="3">
        <v>40</v>
      </c>
      <c r="R113" s="3" t="str">
        <f>IF(OR(G113="12R",G113="12L"),_xlfn.XLOOKUP(C113,DB!$A$2:$A$222,DB!$B$2:$B$222,""),IF(OR(G113="30L",G113="30R"),_xlfn.XLOOKUP(C113,DB!$A$2:$A$222,DB!$C$2:$C$222,""),""))</f>
        <v>OMSUK</v>
      </c>
      <c r="S113" s="3">
        <f t="shared" si="1"/>
        <v>19</v>
      </c>
      <c r="T113" s="3" t="str">
        <f>_xlfn.XLOOKUP(C113,DB!$A$2:$A$222,DB!$D$2:$D$222,"")</f>
        <v>Sector 3</v>
      </c>
    </row>
    <row r="114" spans="1:20" x14ac:dyDescent="0.2">
      <c r="A114" t="s">
        <v>466</v>
      </c>
      <c r="B114" t="s">
        <v>18</v>
      </c>
      <c r="C114" t="s">
        <v>467</v>
      </c>
      <c r="D114" t="s">
        <v>36</v>
      </c>
      <c r="E114" t="s">
        <v>2513</v>
      </c>
      <c r="F114" s="2">
        <v>46287.820659722223</v>
      </c>
      <c r="G114" t="s">
        <v>22</v>
      </c>
      <c r="H114" t="s">
        <v>6319</v>
      </c>
      <c r="I114" s="3">
        <v>380</v>
      </c>
      <c r="J114" t="s">
        <v>24</v>
      </c>
      <c r="K114" t="s">
        <v>25</v>
      </c>
      <c r="L114" s="3">
        <v>870</v>
      </c>
      <c r="M114" t="s">
        <v>6320</v>
      </c>
      <c r="N114" s="2">
        <v>46287.867511574077</v>
      </c>
      <c r="O114" s="3">
        <v>380</v>
      </c>
      <c r="P114" t="s">
        <v>27</v>
      </c>
      <c r="Q114" s="3">
        <v>190</v>
      </c>
      <c r="R114" s="3" t="str">
        <f>IF(OR(G114="12R",G114="12L"),_xlfn.XLOOKUP(C114,DB!$A$2:$A$222,DB!$B$2:$B$222,""),IF(OR(G114="30L",G114="30R"),_xlfn.XLOOKUP(C114,DB!$A$2:$A$222,DB!$C$2:$C$222,""),""))</f>
        <v>UDGUV</v>
      </c>
      <c r="S114" s="3">
        <f t="shared" si="1"/>
        <v>19</v>
      </c>
      <c r="T114" s="3" t="str">
        <f>_xlfn.XLOOKUP(C114,DB!$A$2:$A$222,DB!$D$2:$D$222,"")</f>
        <v>Sector 2</v>
      </c>
    </row>
    <row r="115" spans="1:20" x14ac:dyDescent="0.2">
      <c r="A115" t="s">
        <v>470</v>
      </c>
      <c r="B115" t="s">
        <v>18</v>
      </c>
      <c r="C115" t="s">
        <v>298</v>
      </c>
      <c r="D115" t="s">
        <v>73</v>
      </c>
      <c r="E115" t="s">
        <v>6321</v>
      </c>
      <c r="F115" s="2">
        <v>46287.822210648148</v>
      </c>
      <c r="G115" t="s">
        <v>22</v>
      </c>
      <c r="H115" t="s">
        <v>6322</v>
      </c>
      <c r="I115" s="3">
        <v>350</v>
      </c>
      <c r="J115" t="s">
        <v>24</v>
      </c>
      <c r="K115" t="s">
        <v>25</v>
      </c>
      <c r="L115" s="3">
        <v>363</v>
      </c>
      <c r="M115" t="s">
        <v>33</v>
      </c>
      <c r="N115" s="2">
        <v>46287.842986111114</v>
      </c>
      <c r="O115" s="3">
        <v>310</v>
      </c>
      <c r="P115" t="s">
        <v>27</v>
      </c>
      <c r="Q115" s="3">
        <v>40</v>
      </c>
      <c r="R115" s="3" t="str">
        <f>IF(OR(G115="12R",G115="12L"),_xlfn.XLOOKUP(C115,DB!$A$2:$A$222,DB!$B$2:$B$222,""),IF(OR(G115="30L",G115="30R"),_xlfn.XLOOKUP(C115,DB!$A$2:$A$222,DB!$C$2:$C$222,""),""))</f>
        <v>OMSUK</v>
      </c>
      <c r="S115" s="3">
        <f t="shared" si="1"/>
        <v>19</v>
      </c>
      <c r="T115" s="3" t="str">
        <f>_xlfn.XLOOKUP(C115,DB!$A$2:$A$222,DB!$D$2:$D$222,"")</f>
        <v>Sector 3</v>
      </c>
    </row>
    <row r="116" spans="1:20" x14ac:dyDescent="0.2">
      <c r="A116" t="s">
        <v>473</v>
      </c>
      <c r="B116" t="s">
        <v>18</v>
      </c>
      <c r="C116" t="s">
        <v>48</v>
      </c>
      <c r="D116" t="s">
        <v>49</v>
      </c>
      <c r="E116" t="s">
        <v>1708</v>
      </c>
      <c r="F116" s="2">
        <v>46287.823217592595</v>
      </c>
      <c r="G116" t="s">
        <v>22</v>
      </c>
      <c r="H116" t="s">
        <v>6323</v>
      </c>
      <c r="I116" s="3">
        <v>360</v>
      </c>
      <c r="J116" t="s">
        <v>24</v>
      </c>
      <c r="K116" t="s">
        <v>25</v>
      </c>
      <c r="L116" s="3">
        <v>892</v>
      </c>
      <c r="M116" t="s">
        <v>652</v>
      </c>
      <c r="N116" s="2">
        <v>46287.870266203703</v>
      </c>
      <c r="O116" s="3">
        <v>360</v>
      </c>
      <c r="P116" t="s">
        <v>27</v>
      </c>
      <c r="Q116" s="3">
        <v>190</v>
      </c>
      <c r="R116" s="3" t="str">
        <f>IF(OR(G116="12R",G116="12L"),_xlfn.XLOOKUP(C116,DB!$A$2:$A$222,DB!$B$2:$B$222,""),IF(OR(G116="30L",G116="30R"),_xlfn.XLOOKUP(C116,DB!$A$2:$A$222,DB!$C$2:$C$222,""),""))</f>
        <v>UDGUV</v>
      </c>
      <c r="S116" s="3">
        <f t="shared" si="1"/>
        <v>19</v>
      </c>
      <c r="T116" s="3" t="str">
        <f>_xlfn.XLOOKUP(C116,DB!$A$2:$A$222,DB!$D$2:$D$222,"")</f>
        <v>Sector 2</v>
      </c>
    </row>
    <row r="117" spans="1:20" x14ac:dyDescent="0.2">
      <c r="A117" t="s">
        <v>493</v>
      </c>
      <c r="B117" t="s">
        <v>18</v>
      </c>
      <c r="C117" t="s">
        <v>467</v>
      </c>
      <c r="D117" t="s">
        <v>65</v>
      </c>
      <c r="E117" t="s">
        <v>2972</v>
      </c>
      <c r="F117" s="2">
        <v>46287.830543981479</v>
      </c>
      <c r="G117" t="s">
        <v>22</v>
      </c>
      <c r="H117" t="s">
        <v>6324</v>
      </c>
      <c r="I117" s="3">
        <v>390</v>
      </c>
      <c r="J117" t="s">
        <v>24</v>
      </c>
      <c r="K117" t="s">
        <v>25</v>
      </c>
      <c r="L117" s="3">
        <v>876</v>
      </c>
      <c r="M117" t="s">
        <v>6325</v>
      </c>
      <c r="N117" s="2">
        <v>46287.877500000002</v>
      </c>
      <c r="O117" s="3">
        <v>380</v>
      </c>
      <c r="P117" t="s">
        <v>27</v>
      </c>
      <c r="Q117" s="3">
        <v>190</v>
      </c>
      <c r="R117" s="3" t="str">
        <f>IF(OR(G117="12R",G117="12L"),_xlfn.XLOOKUP(C117,DB!$A$2:$A$222,DB!$B$2:$B$222,""),IF(OR(G117="30L",G117="30R"),_xlfn.XLOOKUP(C117,DB!$A$2:$A$222,DB!$C$2:$C$222,""),""))</f>
        <v>UDGUV</v>
      </c>
      <c r="S117" s="3">
        <f t="shared" si="1"/>
        <v>19</v>
      </c>
      <c r="T117" s="3" t="str">
        <f>_xlfn.XLOOKUP(C117,DB!$A$2:$A$222,DB!$D$2:$D$222,"")</f>
        <v>Sector 2</v>
      </c>
    </row>
    <row r="118" spans="1:20" x14ac:dyDescent="0.2">
      <c r="A118" t="s">
        <v>6326</v>
      </c>
      <c r="B118" t="s">
        <v>18</v>
      </c>
      <c r="C118" t="s">
        <v>83</v>
      </c>
      <c r="D118" t="s">
        <v>1050</v>
      </c>
      <c r="E118" t="s">
        <v>6327</v>
      </c>
      <c r="F118" s="2">
        <v>46287.832800925928</v>
      </c>
      <c r="G118" t="s">
        <v>22</v>
      </c>
      <c r="H118" t="s">
        <v>6328</v>
      </c>
      <c r="I118" s="3">
        <v>200</v>
      </c>
      <c r="J118" t="s">
        <v>24</v>
      </c>
      <c r="K118" t="s">
        <v>216</v>
      </c>
      <c r="L118" s="3">
        <v>374</v>
      </c>
      <c r="M118" t="s">
        <v>83</v>
      </c>
      <c r="N118" s="2">
        <v>46287.859293981484</v>
      </c>
      <c r="O118" s="3">
        <v>0</v>
      </c>
      <c r="P118" t="s">
        <v>27</v>
      </c>
      <c r="Q118" s="3">
        <v>30</v>
      </c>
      <c r="R118" s="3" t="str">
        <f>IF(OR(G118="12R",G118="12L"),_xlfn.XLOOKUP(C118,DB!$A$2:$A$222,DB!$B$2:$B$222,""),IF(OR(G118="30L",G118="30R"),_xlfn.XLOOKUP(C118,DB!$A$2:$A$222,DB!$C$2:$C$222,""),""))</f>
        <v>UDGUV</v>
      </c>
      <c r="S118" s="3">
        <f t="shared" si="1"/>
        <v>19</v>
      </c>
      <c r="T118" s="3" t="str">
        <f>_xlfn.XLOOKUP(C118,DB!$A$2:$A$222,DB!$D$2:$D$222,"")</f>
        <v>Sector 2</v>
      </c>
    </row>
    <row r="119" spans="1:20" x14ac:dyDescent="0.2">
      <c r="A119" t="s">
        <v>490</v>
      </c>
      <c r="B119" t="s">
        <v>18</v>
      </c>
      <c r="C119" t="s">
        <v>35</v>
      </c>
      <c r="D119" t="s">
        <v>73</v>
      </c>
      <c r="E119" t="s">
        <v>161</v>
      </c>
      <c r="F119" s="2">
        <v>46287.835625</v>
      </c>
      <c r="G119" t="s">
        <v>22</v>
      </c>
      <c r="H119" t="s">
        <v>6329</v>
      </c>
      <c r="I119" s="3">
        <v>340</v>
      </c>
      <c r="J119" t="s">
        <v>24</v>
      </c>
      <c r="K119" t="s">
        <v>25</v>
      </c>
      <c r="L119" s="3">
        <v>859</v>
      </c>
      <c r="M119" t="s">
        <v>39</v>
      </c>
      <c r="N119" s="2">
        <v>46287.881516203706</v>
      </c>
      <c r="O119" s="3">
        <v>340</v>
      </c>
      <c r="P119" t="s">
        <v>27</v>
      </c>
      <c r="Q119" s="3">
        <v>190</v>
      </c>
      <c r="R119" s="3" t="str">
        <f>IF(OR(G119="12R",G119="12L"),_xlfn.XLOOKUP(C119,DB!$A$2:$A$222,DB!$B$2:$B$222,""),IF(OR(G119="30L",G119="30R"),_xlfn.XLOOKUP(C119,DB!$A$2:$A$222,DB!$C$2:$C$222,""),""))</f>
        <v>UDGUV</v>
      </c>
      <c r="S119" s="3">
        <f t="shared" si="1"/>
        <v>20</v>
      </c>
      <c r="T119" s="3" t="str">
        <f>_xlfn.XLOOKUP(C119,DB!$A$2:$A$222,DB!$D$2:$D$222,"")</f>
        <v>Sector 2</v>
      </c>
    </row>
    <row r="120" spans="1:20" x14ac:dyDescent="0.2">
      <c r="A120" t="s">
        <v>3154</v>
      </c>
      <c r="B120" t="s">
        <v>18</v>
      </c>
      <c r="C120" t="s">
        <v>305</v>
      </c>
      <c r="D120" t="s">
        <v>174</v>
      </c>
      <c r="E120" t="s">
        <v>6330</v>
      </c>
      <c r="F120" s="2">
        <v>46287.836469907408</v>
      </c>
      <c r="G120" t="s">
        <v>22</v>
      </c>
      <c r="H120" t="s">
        <v>6331</v>
      </c>
      <c r="I120" s="3">
        <v>340</v>
      </c>
      <c r="J120" t="s">
        <v>24</v>
      </c>
      <c r="K120" t="s">
        <v>25</v>
      </c>
      <c r="L120" s="3">
        <v>437</v>
      </c>
      <c r="M120" t="s">
        <v>308</v>
      </c>
      <c r="N120" s="2">
        <v>46287.859560185185</v>
      </c>
      <c r="O120" s="3">
        <v>340</v>
      </c>
      <c r="P120" t="s">
        <v>27</v>
      </c>
      <c r="Q120" s="3">
        <v>40</v>
      </c>
      <c r="R120" s="3" t="str">
        <f>IF(OR(G120="12R",G120="12L"),_xlfn.XLOOKUP(C120,DB!$A$2:$A$222,DB!$B$2:$B$222,""),IF(OR(G120="30L",G120="30R"),_xlfn.XLOOKUP(C120,DB!$A$2:$A$222,DB!$C$2:$C$222,""),""))</f>
        <v>ENEBA</v>
      </c>
      <c r="S120" s="3">
        <f t="shared" si="1"/>
        <v>20</v>
      </c>
      <c r="T120" s="3" t="str">
        <f>_xlfn.XLOOKUP(C120,DB!$A$2:$A$222,DB!$D$2:$D$222,"")</f>
        <v>Sector 3</v>
      </c>
    </row>
    <row r="121" spans="1:20" x14ac:dyDescent="0.2">
      <c r="A121" t="s">
        <v>483</v>
      </c>
      <c r="B121" t="s">
        <v>18</v>
      </c>
      <c r="C121" t="s">
        <v>48</v>
      </c>
      <c r="D121" t="s">
        <v>20</v>
      </c>
      <c r="E121" t="s">
        <v>1742</v>
      </c>
      <c r="F121" s="2">
        <v>46287.837488425925</v>
      </c>
      <c r="G121" t="s">
        <v>22</v>
      </c>
      <c r="H121" t="s">
        <v>6332</v>
      </c>
      <c r="I121" s="3">
        <v>340</v>
      </c>
      <c r="J121" t="s">
        <v>24</v>
      </c>
      <c r="K121" t="s">
        <v>25</v>
      </c>
      <c r="L121" s="3">
        <v>863</v>
      </c>
      <c r="M121" t="s">
        <v>52</v>
      </c>
      <c r="N121" s="2">
        <v>46287.884120370371</v>
      </c>
      <c r="O121" s="3">
        <v>340</v>
      </c>
      <c r="P121" t="s">
        <v>27</v>
      </c>
      <c r="Q121" s="3">
        <v>190</v>
      </c>
      <c r="R121" s="3" t="str">
        <f>IF(OR(G121="12R",G121="12L"),_xlfn.XLOOKUP(C121,DB!$A$2:$A$222,DB!$B$2:$B$222,""),IF(OR(G121="30L",G121="30R"),_xlfn.XLOOKUP(C121,DB!$A$2:$A$222,DB!$C$2:$C$222,""),""))</f>
        <v>UDGUV</v>
      </c>
      <c r="S121" s="3">
        <f t="shared" si="1"/>
        <v>20</v>
      </c>
      <c r="T121" s="3" t="str">
        <f>_xlfn.XLOOKUP(C121,DB!$A$2:$A$222,DB!$D$2:$D$222,"")</f>
        <v>Sector 2</v>
      </c>
    </row>
    <row r="122" spans="1:20" x14ac:dyDescent="0.2">
      <c r="A122" t="s">
        <v>479</v>
      </c>
      <c r="B122" t="s">
        <v>18</v>
      </c>
      <c r="C122" t="s">
        <v>164</v>
      </c>
      <c r="D122" t="s">
        <v>49</v>
      </c>
      <c r="E122" t="s">
        <v>6333</v>
      </c>
      <c r="F122" s="2">
        <v>46287.839479166665</v>
      </c>
      <c r="G122" t="s">
        <v>22</v>
      </c>
      <c r="H122" t="s">
        <v>6334</v>
      </c>
      <c r="I122" s="3">
        <v>340</v>
      </c>
      <c r="J122" t="s">
        <v>24</v>
      </c>
      <c r="K122" t="s">
        <v>25</v>
      </c>
      <c r="L122" s="3">
        <v>531</v>
      </c>
      <c r="M122" t="s">
        <v>177</v>
      </c>
      <c r="N122" s="2">
        <v>46287.868252314816</v>
      </c>
      <c r="O122" s="3">
        <v>340</v>
      </c>
      <c r="P122" t="s">
        <v>27</v>
      </c>
      <c r="Q122" s="3">
        <v>40</v>
      </c>
      <c r="R122" s="3" t="str">
        <f>IF(OR(G122="12R",G122="12L"),_xlfn.XLOOKUP(C122,DB!$A$2:$A$222,DB!$B$2:$B$222,""),IF(OR(G122="30L",G122="30R"),_xlfn.XLOOKUP(C122,DB!$A$2:$A$222,DB!$C$2:$C$222,""),""))</f>
        <v>ENEBA</v>
      </c>
      <c r="S122" s="3">
        <f t="shared" si="1"/>
        <v>20</v>
      </c>
      <c r="T122" s="3" t="str">
        <f>_xlfn.XLOOKUP(C122,DB!$A$2:$A$222,DB!$D$2:$D$222,"")</f>
        <v>Sector 3</v>
      </c>
    </row>
    <row r="123" spans="1:20" x14ac:dyDescent="0.2">
      <c r="A123" t="s">
        <v>3162</v>
      </c>
      <c r="B123" t="s">
        <v>18</v>
      </c>
      <c r="C123" t="s">
        <v>173</v>
      </c>
      <c r="D123" t="s">
        <v>174</v>
      </c>
      <c r="E123" t="s">
        <v>5098</v>
      </c>
      <c r="F123" s="2">
        <v>46287.840995370374</v>
      </c>
      <c r="G123" t="s">
        <v>22</v>
      </c>
      <c r="H123" t="s">
        <v>6335</v>
      </c>
      <c r="I123" s="3">
        <v>360</v>
      </c>
      <c r="J123" t="s">
        <v>24</v>
      </c>
      <c r="K123" t="s">
        <v>25</v>
      </c>
      <c r="L123" s="3">
        <v>580</v>
      </c>
      <c r="M123" t="s">
        <v>177</v>
      </c>
      <c r="N123" s="2">
        <v>46287.87259259259</v>
      </c>
      <c r="O123" s="3">
        <v>360</v>
      </c>
      <c r="P123" t="s">
        <v>27</v>
      </c>
      <c r="Q123" s="3">
        <v>40</v>
      </c>
      <c r="R123" s="3" t="str">
        <f>IF(OR(G123="12R",G123="12L"),_xlfn.XLOOKUP(C123,DB!$A$2:$A$222,DB!$B$2:$B$222,""),IF(OR(G123="30L",G123="30R"),_xlfn.XLOOKUP(C123,DB!$A$2:$A$222,DB!$C$2:$C$222,""),""))</f>
        <v>ENEBA</v>
      </c>
      <c r="S123" s="3">
        <f t="shared" si="1"/>
        <v>20</v>
      </c>
      <c r="T123" s="3" t="str">
        <f>_xlfn.XLOOKUP(C123,DB!$A$2:$A$222,DB!$D$2:$D$222,"")</f>
        <v>Sector 3</v>
      </c>
    </row>
    <row r="124" spans="1:20" x14ac:dyDescent="0.2">
      <c r="A124" t="s">
        <v>496</v>
      </c>
      <c r="B124" t="s">
        <v>18</v>
      </c>
      <c r="C124" t="s">
        <v>59</v>
      </c>
      <c r="D124" t="s">
        <v>65</v>
      </c>
      <c r="E124" t="s">
        <v>863</v>
      </c>
      <c r="F124" s="2">
        <v>46287.842314814814</v>
      </c>
      <c r="G124" t="s">
        <v>22</v>
      </c>
      <c r="H124" t="s">
        <v>6336</v>
      </c>
      <c r="I124" s="3">
        <v>380</v>
      </c>
      <c r="J124" t="s">
        <v>24</v>
      </c>
      <c r="K124" t="s">
        <v>25</v>
      </c>
      <c r="L124" s="3">
        <v>872</v>
      </c>
      <c r="M124" t="s">
        <v>52</v>
      </c>
      <c r="N124" s="2">
        <v>46287.89</v>
      </c>
      <c r="O124" s="3">
        <v>380</v>
      </c>
      <c r="P124" t="s">
        <v>27</v>
      </c>
      <c r="Q124" s="3">
        <v>190</v>
      </c>
      <c r="R124" s="3" t="str">
        <f>IF(OR(G124="12R",G124="12L"),_xlfn.XLOOKUP(C124,DB!$A$2:$A$222,DB!$B$2:$B$222,""),IF(OR(G124="30L",G124="30R"),_xlfn.XLOOKUP(C124,DB!$A$2:$A$222,DB!$C$2:$C$222,""),""))</f>
        <v>UDGUV</v>
      </c>
      <c r="S124" s="3">
        <f t="shared" si="1"/>
        <v>20</v>
      </c>
      <c r="T124" s="3" t="str">
        <f>_xlfn.XLOOKUP(C124,DB!$A$2:$A$222,DB!$D$2:$D$222,"")</f>
        <v>Sector 2</v>
      </c>
    </row>
    <row r="125" spans="1:20" x14ac:dyDescent="0.2">
      <c r="A125" t="s">
        <v>487</v>
      </c>
      <c r="B125" t="s">
        <v>18</v>
      </c>
      <c r="C125" t="s">
        <v>136</v>
      </c>
      <c r="D125" t="s">
        <v>36</v>
      </c>
      <c r="E125" t="s">
        <v>3550</v>
      </c>
      <c r="F125" s="2">
        <v>46287.847337962965</v>
      </c>
      <c r="G125" t="s">
        <v>22</v>
      </c>
      <c r="H125" t="s">
        <v>6337</v>
      </c>
      <c r="I125" s="3">
        <v>380</v>
      </c>
      <c r="J125" t="s">
        <v>24</v>
      </c>
      <c r="K125" t="s">
        <v>25</v>
      </c>
      <c r="L125" s="3">
        <v>866</v>
      </c>
      <c r="M125" t="s">
        <v>52</v>
      </c>
      <c r="N125" s="2">
        <v>46287.894675925927</v>
      </c>
      <c r="O125" s="3">
        <v>380</v>
      </c>
      <c r="P125" t="s">
        <v>27</v>
      </c>
      <c r="Q125" s="3">
        <v>190</v>
      </c>
      <c r="R125" s="3" t="str">
        <f>IF(OR(G125="12R",G125="12L"),_xlfn.XLOOKUP(C125,DB!$A$2:$A$222,DB!$B$2:$B$222,""),IF(OR(G125="30L",G125="30R"),_xlfn.XLOOKUP(C125,DB!$A$2:$A$222,DB!$C$2:$C$222,""),""))</f>
        <v>UDGUV</v>
      </c>
      <c r="S125" s="3">
        <f t="shared" si="1"/>
        <v>20</v>
      </c>
      <c r="T125" s="3" t="str">
        <f>_xlfn.XLOOKUP(C125,DB!$A$2:$A$222,DB!$D$2:$D$222,"")</f>
        <v>Sector 2</v>
      </c>
    </row>
    <row r="126" spans="1:20" x14ac:dyDescent="0.2">
      <c r="A126" t="s">
        <v>503</v>
      </c>
      <c r="B126" t="s">
        <v>18</v>
      </c>
      <c r="C126" t="s">
        <v>182</v>
      </c>
      <c r="D126" t="s">
        <v>165</v>
      </c>
      <c r="E126" t="s">
        <v>6338</v>
      </c>
      <c r="F126" s="2">
        <v>46287.852754629632</v>
      </c>
      <c r="G126" t="s">
        <v>22</v>
      </c>
      <c r="H126" t="s">
        <v>6339</v>
      </c>
      <c r="I126" s="3">
        <v>350</v>
      </c>
      <c r="J126" t="s">
        <v>24</v>
      </c>
      <c r="K126" t="s">
        <v>25</v>
      </c>
      <c r="L126" s="3">
        <v>347</v>
      </c>
      <c r="M126" t="s">
        <v>4044</v>
      </c>
      <c r="N126" s="2">
        <v>46287.871967592589</v>
      </c>
      <c r="O126" s="3">
        <v>350</v>
      </c>
      <c r="P126" t="s">
        <v>27</v>
      </c>
      <c r="Q126" s="3">
        <v>40</v>
      </c>
      <c r="R126" s="3" t="str">
        <f>IF(OR(G126="12R",G126="12L"),_xlfn.XLOOKUP(C126,DB!$A$2:$A$222,DB!$B$2:$B$222,""),IF(OR(G126="30L",G126="30R"),_xlfn.XLOOKUP(C126,DB!$A$2:$A$222,DB!$C$2:$C$222,""),""))</f>
        <v>ENEBA</v>
      </c>
      <c r="S126" s="3">
        <f t="shared" si="1"/>
        <v>20</v>
      </c>
      <c r="T126" s="3" t="str">
        <f>_xlfn.XLOOKUP(C126,DB!$A$2:$A$222,DB!$D$2:$D$222,"")</f>
        <v>Sector 3</v>
      </c>
    </row>
    <row r="127" spans="1:20" x14ac:dyDescent="0.2">
      <c r="A127" t="s">
        <v>499</v>
      </c>
      <c r="B127" t="s">
        <v>18</v>
      </c>
      <c r="C127" t="s">
        <v>48</v>
      </c>
      <c r="D127" t="s">
        <v>73</v>
      </c>
      <c r="E127" t="s">
        <v>656</v>
      </c>
      <c r="F127" s="2">
        <v>46287.853900462964</v>
      </c>
      <c r="G127" t="s">
        <v>22</v>
      </c>
      <c r="H127" t="s">
        <v>6340</v>
      </c>
      <c r="I127" s="3">
        <v>360</v>
      </c>
      <c r="J127" t="s">
        <v>24</v>
      </c>
      <c r="K127" t="s">
        <v>25</v>
      </c>
      <c r="L127" s="3">
        <v>871</v>
      </c>
      <c r="M127" t="s">
        <v>52</v>
      </c>
      <c r="N127" s="2">
        <v>46287.901967592596</v>
      </c>
      <c r="O127" s="3">
        <v>360</v>
      </c>
      <c r="P127" t="s">
        <v>27</v>
      </c>
      <c r="Q127" s="3">
        <v>190</v>
      </c>
      <c r="R127" s="3" t="str">
        <f>IF(OR(G127="12R",G127="12L"),_xlfn.XLOOKUP(C127,DB!$A$2:$A$222,DB!$B$2:$B$222,""),IF(OR(G127="30L",G127="30R"),_xlfn.XLOOKUP(C127,DB!$A$2:$A$222,DB!$C$2:$C$222,""),""))</f>
        <v>UDGUV</v>
      </c>
      <c r="S127" s="3">
        <f t="shared" si="1"/>
        <v>20</v>
      </c>
      <c r="T127" s="3" t="str">
        <f>_xlfn.XLOOKUP(C127,DB!$A$2:$A$222,DB!$D$2:$D$222,"")</f>
        <v>Sector 2</v>
      </c>
    </row>
    <row r="128" spans="1:20" x14ac:dyDescent="0.2">
      <c r="A128" t="s">
        <v>560</v>
      </c>
      <c r="B128" t="s">
        <v>18</v>
      </c>
      <c r="C128" t="s">
        <v>310</v>
      </c>
      <c r="D128" t="s">
        <v>36</v>
      </c>
      <c r="E128" t="s">
        <v>6341</v>
      </c>
      <c r="F128" s="2">
        <v>46287.85864583333</v>
      </c>
      <c r="G128" t="s">
        <v>22</v>
      </c>
      <c r="H128" t="s">
        <v>6342</v>
      </c>
      <c r="I128" s="3">
        <v>290</v>
      </c>
      <c r="J128" t="s">
        <v>24</v>
      </c>
      <c r="K128" t="s">
        <v>25</v>
      </c>
      <c r="L128" s="3">
        <v>140</v>
      </c>
      <c r="M128" t="s">
        <v>1405</v>
      </c>
      <c r="N128" s="2">
        <v>46287.868148148147</v>
      </c>
      <c r="O128" s="3">
        <v>233</v>
      </c>
      <c r="P128" t="s">
        <v>27</v>
      </c>
      <c r="Q128" s="3">
        <v>190</v>
      </c>
      <c r="R128" s="3" t="str">
        <f>IF(OR(G128="12R",G128="12L"),_xlfn.XLOOKUP(C128,DB!$A$2:$A$222,DB!$B$2:$B$222,""),IF(OR(G128="30L",G128="30R"),_xlfn.XLOOKUP(C128,DB!$A$2:$A$222,DB!$C$2:$C$222,""),""))</f>
        <v>NUDAL</v>
      </c>
      <c r="S128" s="3">
        <f t="shared" si="1"/>
        <v>20</v>
      </c>
      <c r="T128" s="3" t="str">
        <f>_xlfn.XLOOKUP(C128,DB!$A$2:$A$222,DB!$D$2:$D$222,"")</f>
        <v>Sector 3</v>
      </c>
    </row>
    <row r="129" spans="1:20" x14ac:dyDescent="0.2">
      <c r="A129" t="s">
        <v>5212</v>
      </c>
      <c r="B129" t="s">
        <v>18</v>
      </c>
      <c r="C129" t="s">
        <v>513</v>
      </c>
      <c r="D129" t="s">
        <v>36</v>
      </c>
      <c r="E129" t="s">
        <v>6343</v>
      </c>
      <c r="F129" s="2">
        <v>46287.864074074074</v>
      </c>
      <c r="G129" t="s">
        <v>22</v>
      </c>
      <c r="H129" t="s">
        <v>6344</v>
      </c>
      <c r="I129" s="3">
        <v>340</v>
      </c>
      <c r="J129" t="s">
        <v>24</v>
      </c>
      <c r="K129" t="s">
        <v>25</v>
      </c>
      <c r="L129" s="3">
        <v>334</v>
      </c>
      <c r="M129" t="s">
        <v>1592</v>
      </c>
      <c r="N129" s="2">
        <v>46287.88380787037</v>
      </c>
      <c r="O129" s="3">
        <v>340</v>
      </c>
      <c r="P129" t="s">
        <v>27</v>
      </c>
      <c r="Q129" s="3">
        <v>190</v>
      </c>
      <c r="R129" s="3" t="str">
        <f>IF(OR(G129="12R",G129="12L"),_xlfn.XLOOKUP(C129,DB!$A$2:$A$222,DB!$B$2:$B$222,""),IF(OR(G129="30L",G129="30R"),_xlfn.XLOOKUP(C129,DB!$A$2:$A$222,DB!$C$2:$C$222,""),""))</f>
        <v>CZM</v>
      </c>
      <c r="S129" s="3">
        <f t="shared" si="1"/>
        <v>20</v>
      </c>
      <c r="T129" s="3" t="str">
        <f>_xlfn.XLOOKUP(C129,DB!$A$2:$A$222,DB!$D$2:$D$222,"")</f>
        <v>Sector 7</v>
      </c>
    </row>
    <row r="130" spans="1:20" x14ac:dyDescent="0.2">
      <c r="A130" t="s">
        <v>462</v>
      </c>
      <c r="B130" t="s">
        <v>18</v>
      </c>
      <c r="C130" t="s">
        <v>463</v>
      </c>
      <c r="D130" t="s">
        <v>36</v>
      </c>
      <c r="E130" t="s">
        <v>6345</v>
      </c>
      <c r="F130" s="2">
        <v>46287.864907407406</v>
      </c>
      <c r="G130" t="s">
        <v>22</v>
      </c>
      <c r="H130" t="s">
        <v>6346</v>
      </c>
      <c r="I130" s="3">
        <v>350</v>
      </c>
      <c r="J130" t="s">
        <v>24</v>
      </c>
      <c r="K130" t="s">
        <v>25</v>
      </c>
      <c r="L130" s="3">
        <v>359</v>
      </c>
      <c r="M130" t="s">
        <v>4161</v>
      </c>
      <c r="N130" s="2">
        <v>46287.88484953704</v>
      </c>
      <c r="O130" s="3">
        <v>310</v>
      </c>
      <c r="P130" t="s">
        <v>27</v>
      </c>
      <c r="Q130" s="3">
        <v>40</v>
      </c>
      <c r="R130" s="3" t="str">
        <f>IF(OR(G130="12R",G130="12L"),_xlfn.XLOOKUP(C130,DB!$A$2:$A$222,DB!$B$2:$B$222,""),IF(OR(G130="30L",G130="30R"),_xlfn.XLOOKUP(C130,DB!$A$2:$A$222,DB!$C$2:$C$222,""),""))</f>
        <v>OMSUK</v>
      </c>
      <c r="S130" s="3">
        <f t="shared" si="1"/>
        <v>20</v>
      </c>
      <c r="T130" s="3" t="str">
        <f>_xlfn.XLOOKUP(C130,DB!$A$2:$A$222,DB!$D$2:$D$222,"")</f>
        <v>Sector 3</v>
      </c>
    </row>
    <row r="131" spans="1:20" x14ac:dyDescent="0.2">
      <c r="A131" t="s">
        <v>528</v>
      </c>
      <c r="B131" t="s">
        <v>18</v>
      </c>
      <c r="C131" t="s">
        <v>529</v>
      </c>
      <c r="D131" t="s">
        <v>49</v>
      </c>
      <c r="E131" t="s">
        <v>4720</v>
      </c>
      <c r="F131" s="2">
        <v>46287.870335648149</v>
      </c>
      <c r="G131" t="s">
        <v>22</v>
      </c>
      <c r="H131" t="s">
        <v>6347</v>
      </c>
      <c r="I131" s="3">
        <v>320</v>
      </c>
      <c r="J131" t="s">
        <v>24</v>
      </c>
      <c r="K131" t="s">
        <v>25</v>
      </c>
      <c r="L131" s="3">
        <v>770</v>
      </c>
      <c r="M131" t="s">
        <v>344</v>
      </c>
      <c r="N131" s="2">
        <v>46287.910231481481</v>
      </c>
      <c r="O131" s="3">
        <v>320</v>
      </c>
      <c r="P131" t="s">
        <v>27</v>
      </c>
      <c r="Q131" s="3">
        <v>40</v>
      </c>
      <c r="R131" s="3" t="str">
        <f>IF(OR(G131="12R",G131="12L"),_xlfn.XLOOKUP(C131,DB!$A$2:$A$222,DB!$B$2:$B$222,""),IF(OR(G131="30L",G131="30R"),_xlfn.XLOOKUP(C131,DB!$A$2:$A$222,DB!$C$2:$C$222,""),""))</f>
        <v>UDGUV</v>
      </c>
      <c r="S131" s="3">
        <f t="shared" ref="S131:S194" si="2">HOUR(F131)</f>
        <v>20</v>
      </c>
      <c r="T131" s="3" t="str">
        <f>_xlfn.XLOOKUP(C131,DB!$A$2:$A$222,DB!$D$2:$D$222,"")</f>
        <v>Sector 2</v>
      </c>
    </row>
    <row r="132" spans="1:20" x14ac:dyDescent="0.2">
      <c r="A132" t="s">
        <v>532</v>
      </c>
      <c r="B132" t="s">
        <v>18</v>
      </c>
      <c r="C132" t="s">
        <v>186</v>
      </c>
      <c r="D132" t="s">
        <v>49</v>
      </c>
      <c r="E132" t="s">
        <v>2671</v>
      </c>
      <c r="F132" s="2">
        <v>46287.873495370368</v>
      </c>
      <c r="G132" t="s">
        <v>22</v>
      </c>
      <c r="H132" t="s">
        <v>6348</v>
      </c>
      <c r="I132" s="3">
        <v>330</v>
      </c>
      <c r="J132" t="s">
        <v>24</v>
      </c>
      <c r="K132" t="s">
        <v>25</v>
      </c>
      <c r="L132" s="3">
        <v>347</v>
      </c>
      <c r="M132" t="s">
        <v>735</v>
      </c>
      <c r="N132" s="2">
        <v>46287.89335648148</v>
      </c>
      <c r="O132" s="3">
        <v>330</v>
      </c>
      <c r="P132" t="s">
        <v>27</v>
      </c>
      <c r="Q132" s="3">
        <v>40</v>
      </c>
      <c r="R132" s="3" t="str">
        <f>IF(OR(G132="12R",G132="12L"),_xlfn.XLOOKUP(C132,DB!$A$2:$A$222,DB!$B$2:$B$222,""),IF(OR(G132="30L",G132="30R"),_xlfn.XLOOKUP(C132,DB!$A$2:$A$222,DB!$C$2:$C$222,""),""))</f>
        <v>OMSUK</v>
      </c>
      <c r="S132" s="3">
        <f t="shared" si="2"/>
        <v>20</v>
      </c>
      <c r="T132" s="3" t="str">
        <f>_xlfn.XLOOKUP(C132,DB!$A$2:$A$222,DB!$D$2:$D$222,"")</f>
        <v>Sector 3</v>
      </c>
    </row>
    <row r="133" spans="1:20" x14ac:dyDescent="0.2">
      <c r="A133" t="s">
        <v>520</v>
      </c>
      <c r="B133" t="s">
        <v>18</v>
      </c>
      <c r="C133" t="s">
        <v>521</v>
      </c>
      <c r="D133" t="s">
        <v>36</v>
      </c>
      <c r="E133" t="s">
        <v>5498</v>
      </c>
      <c r="F133" s="2">
        <v>46287.881122685183</v>
      </c>
      <c r="G133" t="s">
        <v>22</v>
      </c>
      <c r="H133" t="s">
        <v>6349</v>
      </c>
      <c r="I133" s="3">
        <v>350</v>
      </c>
      <c r="J133" t="s">
        <v>24</v>
      </c>
      <c r="K133" t="s">
        <v>25</v>
      </c>
      <c r="L133" s="3">
        <v>219</v>
      </c>
      <c r="M133" t="s">
        <v>68</v>
      </c>
      <c r="N133" s="2">
        <v>46287.895636574074</v>
      </c>
      <c r="O133" s="3">
        <v>283</v>
      </c>
      <c r="P133" t="s">
        <v>27</v>
      </c>
      <c r="Q133" s="3">
        <v>190</v>
      </c>
      <c r="R133" s="3" t="str">
        <f>IF(OR(G133="12R",G133="12L"),_xlfn.XLOOKUP(C133,DB!$A$2:$A$222,DB!$B$2:$B$222,""),IF(OR(G133="30L",G133="30R"),_xlfn.XLOOKUP(C133,DB!$A$2:$A$222,DB!$C$2:$C$222,""),""))</f>
        <v>CZM</v>
      </c>
      <c r="S133" s="3">
        <f t="shared" si="2"/>
        <v>21</v>
      </c>
      <c r="T133" s="3" t="str">
        <f>_xlfn.XLOOKUP(C133,DB!$A$2:$A$222,DB!$D$2:$D$222,"")</f>
        <v>Sector 7</v>
      </c>
    </row>
    <row r="134" spans="1:20" x14ac:dyDescent="0.2">
      <c r="A134" t="s">
        <v>525</v>
      </c>
      <c r="B134" t="s">
        <v>18</v>
      </c>
      <c r="C134" t="s">
        <v>341</v>
      </c>
      <c r="D134" t="s">
        <v>155</v>
      </c>
      <c r="E134" t="s">
        <v>785</v>
      </c>
      <c r="F134" s="2">
        <v>46287.881990740738</v>
      </c>
      <c r="G134" t="s">
        <v>22</v>
      </c>
      <c r="H134" t="s">
        <v>6350</v>
      </c>
      <c r="I134" s="3">
        <v>380</v>
      </c>
      <c r="J134" t="s">
        <v>24</v>
      </c>
      <c r="K134" t="s">
        <v>25</v>
      </c>
      <c r="L134" s="3">
        <v>499</v>
      </c>
      <c r="M134" t="s">
        <v>6351</v>
      </c>
      <c r="N134" s="2">
        <v>46287.908506944441</v>
      </c>
      <c r="O134" s="3">
        <v>360</v>
      </c>
      <c r="P134" t="s">
        <v>27</v>
      </c>
      <c r="Q134" s="3">
        <v>40</v>
      </c>
      <c r="R134" s="3" t="str">
        <f>IF(OR(G134="12R",G134="12L"),_xlfn.XLOOKUP(C134,DB!$A$2:$A$222,DB!$B$2:$B$222,""),IF(OR(G134="30L",G134="30R"),_xlfn.XLOOKUP(C134,DB!$A$2:$A$222,DB!$C$2:$C$222,""),""))</f>
        <v>ENEBA</v>
      </c>
      <c r="S134" s="3">
        <f t="shared" si="2"/>
        <v>21</v>
      </c>
      <c r="T134" s="3" t="str">
        <f>_xlfn.XLOOKUP(C134,DB!$A$2:$A$222,DB!$D$2:$D$222,"")</f>
        <v>Sector 3</v>
      </c>
    </row>
    <row r="135" spans="1:20" x14ac:dyDescent="0.2">
      <c r="A135" t="s">
        <v>550</v>
      </c>
      <c r="B135" t="s">
        <v>18</v>
      </c>
      <c r="C135" t="s">
        <v>551</v>
      </c>
      <c r="D135" t="s">
        <v>30</v>
      </c>
      <c r="E135" t="s">
        <v>1660</v>
      </c>
      <c r="F135" s="2">
        <v>46287.884548611109</v>
      </c>
      <c r="G135" t="s">
        <v>22</v>
      </c>
      <c r="H135" t="s">
        <v>6352</v>
      </c>
      <c r="I135" s="3">
        <v>340</v>
      </c>
      <c r="J135" t="s">
        <v>24</v>
      </c>
      <c r="K135" t="s">
        <v>25</v>
      </c>
      <c r="L135" s="3">
        <v>504</v>
      </c>
      <c r="M135" t="s">
        <v>1549</v>
      </c>
      <c r="N135" s="2">
        <v>46287.912465277775</v>
      </c>
      <c r="O135" s="3">
        <v>320</v>
      </c>
      <c r="P135" t="s">
        <v>27</v>
      </c>
      <c r="Q135" s="3">
        <v>40</v>
      </c>
      <c r="R135" s="3" t="str">
        <f>IF(OR(G135="12R",G135="12L"),_xlfn.XLOOKUP(C135,DB!$A$2:$A$222,DB!$B$2:$B$222,""),IF(OR(G135="30L",G135="30R"),_xlfn.XLOOKUP(C135,DB!$A$2:$A$222,DB!$C$2:$C$222,""),""))</f>
        <v>OMSUK</v>
      </c>
      <c r="S135" s="3">
        <f t="shared" si="2"/>
        <v>21</v>
      </c>
      <c r="T135" s="3" t="str">
        <f>_xlfn.XLOOKUP(C135,DB!$A$2:$A$222,DB!$D$2:$D$222,"")</f>
        <v>Sector 3</v>
      </c>
    </row>
    <row r="136" spans="1:20" x14ac:dyDescent="0.2">
      <c r="A136" t="s">
        <v>542</v>
      </c>
      <c r="B136" t="s">
        <v>18</v>
      </c>
      <c r="C136" t="s">
        <v>543</v>
      </c>
      <c r="D136" t="s">
        <v>165</v>
      </c>
      <c r="E136" t="s">
        <v>6353</v>
      </c>
      <c r="F136" s="2">
        <v>46287.886180555557</v>
      </c>
      <c r="G136" t="s">
        <v>22</v>
      </c>
      <c r="H136" t="s">
        <v>6354</v>
      </c>
      <c r="I136" s="3">
        <v>320</v>
      </c>
      <c r="J136" t="s">
        <v>24</v>
      </c>
      <c r="K136" t="s">
        <v>25</v>
      </c>
      <c r="L136" s="3">
        <v>509</v>
      </c>
      <c r="M136" t="s">
        <v>5936</v>
      </c>
      <c r="N136" s="2">
        <v>46287.912870370368</v>
      </c>
      <c r="O136" s="3">
        <v>300</v>
      </c>
      <c r="P136" t="s">
        <v>27</v>
      </c>
      <c r="Q136" s="3">
        <v>40</v>
      </c>
      <c r="R136" s="3" t="str">
        <f>IF(OR(G136="12R",G136="12L"),_xlfn.XLOOKUP(C136,DB!$A$2:$A$222,DB!$B$2:$B$222,""),IF(OR(G136="30L",G136="30R"),_xlfn.XLOOKUP(C136,DB!$A$2:$A$222,DB!$C$2:$C$222,""),""))</f>
        <v>OMSUK</v>
      </c>
      <c r="S136" s="3">
        <f t="shared" si="2"/>
        <v>21</v>
      </c>
      <c r="T136" s="3" t="str">
        <f>_xlfn.XLOOKUP(C136,DB!$A$2:$A$222,DB!$D$2:$D$222,"")</f>
        <v>Sector 3</v>
      </c>
    </row>
    <row r="137" spans="1:20" x14ac:dyDescent="0.2">
      <c r="A137" t="s">
        <v>580</v>
      </c>
      <c r="B137" t="s">
        <v>18</v>
      </c>
      <c r="C137" t="s">
        <v>136</v>
      </c>
      <c r="D137" t="s">
        <v>20</v>
      </c>
      <c r="E137" t="s">
        <v>1389</v>
      </c>
      <c r="F137" s="2">
        <v>46287.89135416667</v>
      </c>
      <c r="G137" t="s">
        <v>22</v>
      </c>
      <c r="H137" t="s">
        <v>6355</v>
      </c>
      <c r="I137" s="3">
        <v>360</v>
      </c>
      <c r="J137" t="s">
        <v>24</v>
      </c>
      <c r="K137" t="s">
        <v>216</v>
      </c>
      <c r="L137" s="3">
        <v>869</v>
      </c>
      <c r="M137" t="s">
        <v>52</v>
      </c>
      <c r="N137" s="2">
        <v>46287.938113425924</v>
      </c>
      <c r="O137" s="3">
        <v>360</v>
      </c>
      <c r="P137" t="s">
        <v>27</v>
      </c>
      <c r="Q137" s="3">
        <v>190</v>
      </c>
      <c r="R137" s="3" t="str">
        <f>IF(OR(G137="12R",G137="12L"),_xlfn.XLOOKUP(C137,DB!$A$2:$A$222,DB!$B$2:$B$222,""),IF(OR(G137="30L",G137="30R"),_xlfn.XLOOKUP(C137,DB!$A$2:$A$222,DB!$C$2:$C$222,""),""))</f>
        <v>UDGUV</v>
      </c>
      <c r="S137" s="3">
        <f t="shared" si="2"/>
        <v>21</v>
      </c>
      <c r="T137" s="3" t="str">
        <f>_xlfn.XLOOKUP(C137,DB!$A$2:$A$222,DB!$D$2:$D$222,"")</f>
        <v>Sector 2</v>
      </c>
    </row>
    <row r="138" spans="1:20" x14ac:dyDescent="0.2">
      <c r="A138" t="s">
        <v>577</v>
      </c>
      <c r="B138" t="s">
        <v>18</v>
      </c>
      <c r="C138" t="s">
        <v>289</v>
      </c>
      <c r="D138" t="s">
        <v>36</v>
      </c>
      <c r="E138" t="s">
        <v>488</v>
      </c>
      <c r="F138" s="2">
        <v>46287.897743055553</v>
      </c>
      <c r="G138" t="s">
        <v>22</v>
      </c>
      <c r="H138" t="s">
        <v>6356</v>
      </c>
      <c r="I138" s="3">
        <v>340</v>
      </c>
      <c r="J138" t="s">
        <v>24</v>
      </c>
      <c r="K138" t="s">
        <v>25</v>
      </c>
      <c r="L138" s="3">
        <v>833</v>
      </c>
      <c r="M138" t="s">
        <v>289</v>
      </c>
      <c r="N138" s="2">
        <v>46287.945243055554</v>
      </c>
      <c r="O138" s="3">
        <v>15</v>
      </c>
      <c r="P138" t="s">
        <v>27</v>
      </c>
      <c r="Q138" s="3">
        <v>190</v>
      </c>
      <c r="R138" s="3" t="str">
        <f>IF(OR(G138="12R",G138="12L"),_xlfn.XLOOKUP(C138,DB!$A$2:$A$222,DB!$B$2:$B$222,""),IF(OR(G138="30L",G138="30R"),_xlfn.XLOOKUP(C138,DB!$A$2:$A$222,DB!$C$2:$C$222,""),""))</f>
        <v>UDGUV</v>
      </c>
      <c r="S138" s="3">
        <f t="shared" si="2"/>
        <v>21</v>
      </c>
      <c r="T138" s="3" t="str">
        <f>_xlfn.XLOOKUP(C138,DB!$A$2:$A$222,DB!$D$2:$D$222,"")</f>
        <v>Sector 2</v>
      </c>
    </row>
    <row r="139" spans="1:20" x14ac:dyDescent="0.2">
      <c r="A139" t="s">
        <v>547</v>
      </c>
      <c r="B139" t="s">
        <v>18</v>
      </c>
      <c r="C139" t="s">
        <v>35</v>
      </c>
      <c r="D139" t="s">
        <v>65</v>
      </c>
      <c r="E139" t="s">
        <v>232</v>
      </c>
      <c r="F139" s="2">
        <v>46287.900138888886</v>
      </c>
      <c r="G139" t="s">
        <v>22</v>
      </c>
      <c r="H139" t="s">
        <v>6357</v>
      </c>
      <c r="I139" s="3">
        <v>360</v>
      </c>
      <c r="J139" t="s">
        <v>24</v>
      </c>
      <c r="K139" t="s">
        <v>25</v>
      </c>
      <c r="L139" s="3">
        <v>869</v>
      </c>
      <c r="M139" t="s">
        <v>39</v>
      </c>
      <c r="N139" s="2">
        <v>46287.945752314816</v>
      </c>
      <c r="O139" s="3">
        <v>360</v>
      </c>
      <c r="P139" t="s">
        <v>27</v>
      </c>
      <c r="Q139" s="3">
        <v>190</v>
      </c>
      <c r="R139" s="3" t="str">
        <f>IF(OR(G139="12R",G139="12L"),_xlfn.XLOOKUP(C139,DB!$A$2:$A$222,DB!$B$2:$B$222,""),IF(OR(G139="30L",G139="30R"),_xlfn.XLOOKUP(C139,DB!$A$2:$A$222,DB!$C$2:$C$222,""),""))</f>
        <v>UDGUV</v>
      </c>
      <c r="S139" s="3">
        <f t="shared" si="2"/>
        <v>21</v>
      </c>
      <c r="T139" s="3" t="str">
        <f>_xlfn.XLOOKUP(C139,DB!$A$2:$A$222,DB!$D$2:$D$222,"")</f>
        <v>Sector 2</v>
      </c>
    </row>
    <row r="140" spans="1:20" x14ac:dyDescent="0.2">
      <c r="A140" t="s">
        <v>535</v>
      </c>
      <c r="B140" t="s">
        <v>18</v>
      </c>
      <c r="C140" t="s">
        <v>173</v>
      </c>
      <c r="D140" t="s">
        <v>174</v>
      </c>
      <c r="E140" t="s">
        <v>6358</v>
      </c>
      <c r="F140" s="2">
        <v>46287.907210648147</v>
      </c>
      <c r="G140" t="s">
        <v>22</v>
      </c>
      <c r="H140" t="s">
        <v>6359</v>
      </c>
      <c r="I140" s="3">
        <v>360</v>
      </c>
      <c r="J140" t="s">
        <v>24</v>
      </c>
      <c r="K140" t="s">
        <v>25</v>
      </c>
      <c r="L140" s="3">
        <v>533</v>
      </c>
      <c r="M140" t="s">
        <v>177</v>
      </c>
      <c r="N140" s="2">
        <v>46287.935243055559</v>
      </c>
      <c r="O140" s="3">
        <v>360</v>
      </c>
      <c r="P140" t="s">
        <v>27</v>
      </c>
      <c r="Q140" s="3">
        <v>40</v>
      </c>
      <c r="R140" s="3" t="str">
        <f>IF(OR(G140="12R",G140="12L"),_xlfn.XLOOKUP(C140,DB!$A$2:$A$222,DB!$B$2:$B$222,""),IF(OR(G140="30L",G140="30R"),_xlfn.XLOOKUP(C140,DB!$A$2:$A$222,DB!$C$2:$C$222,""),""))</f>
        <v>ENEBA</v>
      </c>
      <c r="S140" s="3">
        <f t="shared" si="2"/>
        <v>21</v>
      </c>
      <c r="T140" s="3" t="str">
        <f>_xlfn.XLOOKUP(C140,DB!$A$2:$A$222,DB!$D$2:$D$222,"")</f>
        <v>Sector 3</v>
      </c>
    </row>
    <row r="141" spans="1:20" x14ac:dyDescent="0.2">
      <c r="A141" t="s">
        <v>569</v>
      </c>
      <c r="B141" t="s">
        <v>18</v>
      </c>
      <c r="C141" t="s">
        <v>154</v>
      </c>
      <c r="D141" t="s">
        <v>30</v>
      </c>
      <c r="E141" t="s">
        <v>3823</v>
      </c>
      <c r="F141" s="2">
        <v>46287.910636574074</v>
      </c>
      <c r="G141" t="s">
        <v>22</v>
      </c>
      <c r="H141" t="s">
        <v>6360</v>
      </c>
      <c r="I141" s="3">
        <v>350</v>
      </c>
      <c r="J141" t="s">
        <v>24</v>
      </c>
      <c r="K141" t="s">
        <v>25</v>
      </c>
      <c r="L141" s="3">
        <v>149</v>
      </c>
      <c r="M141" t="s">
        <v>158</v>
      </c>
      <c r="N141" s="2">
        <v>46287.921180555553</v>
      </c>
      <c r="O141" s="3">
        <v>271</v>
      </c>
      <c r="P141" t="s">
        <v>27</v>
      </c>
      <c r="Q141" s="3">
        <v>190</v>
      </c>
      <c r="R141" s="3" t="str">
        <f>IF(OR(G141="12R",G141="12L"),_xlfn.XLOOKUP(C141,DB!$A$2:$A$222,DB!$B$2:$B$222,""),IF(OR(G141="30L",G141="30R"),_xlfn.XLOOKUP(C141,DB!$A$2:$A$222,DB!$C$2:$C$222,""),""))</f>
        <v>TAKUX</v>
      </c>
      <c r="S141" s="3">
        <f t="shared" si="2"/>
        <v>21</v>
      </c>
      <c r="T141" s="3" t="str">
        <f>_xlfn.XLOOKUP(C141,DB!$A$2:$A$222,DB!$D$2:$D$222,"")</f>
        <v>Sector 7</v>
      </c>
    </row>
    <row r="142" spans="1:20" x14ac:dyDescent="0.2">
      <c r="A142" t="s">
        <v>572</v>
      </c>
      <c r="B142" t="s">
        <v>18</v>
      </c>
      <c r="C142" t="s">
        <v>333</v>
      </c>
      <c r="D142" t="s">
        <v>36</v>
      </c>
      <c r="E142" t="s">
        <v>6361</v>
      </c>
      <c r="F142" s="2">
        <v>46287.916562500002</v>
      </c>
      <c r="G142" t="s">
        <v>22</v>
      </c>
      <c r="H142" t="s">
        <v>6362</v>
      </c>
      <c r="I142" s="3">
        <v>250</v>
      </c>
      <c r="J142" t="s">
        <v>24</v>
      </c>
      <c r="K142" t="s">
        <v>25</v>
      </c>
      <c r="L142" s="3">
        <v>149</v>
      </c>
      <c r="M142" t="s">
        <v>158</v>
      </c>
      <c r="N142" s="2">
        <v>46287.926805555559</v>
      </c>
      <c r="O142" s="3">
        <v>242</v>
      </c>
      <c r="P142" t="s">
        <v>27</v>
      </c>
      <c r="Q142" s="3">
        <v>190</v>
      </c>
      <c r="R142" s="3" t="str">
        <f>IF(OR(G142="12R",G142="12L"),_xlfn.XLOOKUP(C142,DB!$A$2:$A$222,DB!$B$2:$B$222,""),IF(OR(G142="30L",G142="30R"),_xlfn.XLOOKUP(C142,DB!$A$2:$A$222,DB!$C$2:$C$222,""),""))</f>
        <v>TAKUX</v>
      </c>
      <c r="S142" s="3">
        <f t="shared" si="2"/>
        <v>21</v>
      </c>
      <c r="T142" s="3" t="str">
        <f>_xlfn.XLOOKUP(C142,DB!$A$2:$A$222,DB!$D$2:$D$222,"")</f>
        <v>Sector 7</v>
      </c>
    </row>
    <row r="143" spans="1:20" x14ac:dyDescent="0.2">
      <c r="A143" t="s">
        <v>583</v>
      </c>
      <c r="B143" t="s">
        <v>18</v>
      </c>
      <c r="C143" t="s">
        <v>35</v>
      </c>
      <c r="D143" t="s">
        <v>20</v>
      </c>
      <c r="E143" t="s">
        <v>70</v>
      </c>
      <c r="F143" s="2">
        <v>46287.922337962962</v>
      </c>
      <c r="G143" t="s">
        <v>22</v>
      </c>
      <c r="H143" t="s">
        <v>6363</v>
      </c>
      <c r="I143" s="3">
        <v>360</v>
      </c>
      <c r="J143" t="s">
        <v>24</v>
      </c>
      <c r="K143" t="s">
        <v>25</v>
      </c>
      <c r="L143" s="3">
        <v>868</v>
      </c>
      <c r="M143" t="s">
        <v>39</v>
      </c>
      <c r="N143" s="2">
        <v>46287.969340277778</v>
      </c>
      <c r="O143" s="3">
        <v>360</v>
      </c>
      <c r="P143" t="s">
        <v>27</v>
      </c>
      <c r="Q143" s="3">
        <v>190</v>
      </c>
      <c r="R143" s="3" t="str">
        <f>IF(OR(G143="12R",G143="12L"),_xlfn.XLOOKUP(C143,DB!$A$2:$A$222,DB!$B$2:$B$222,""),IF(OR(G143="30L",G143="30R"),_xlfn.XLOOKUP(C143,DB!$A$2:$A$222,DB!$C$2:$C$222,""),""))</f>
        <v>UDGUV</v>
      </c>
      <c r="S143" s="3">
        <f t="shared" si="2"/>
        <v>22</v>
      </c>
      <c r="T143" s="3" t="str">
        <f>_xlfn.XLOOKUP(C143,DB!$A$2:$A$222,DB!$D$2:$D$222,"")</f>
        <v>Sector 2</v>
      </c>
    </row>
    <row r="144" spans="1:20" x14ac:dyDescent="0.2">
      <c r="A144" t="s">
        <v>575</v>
      </c>
      <c r="B144" t="s">
        <v>18</v>
      </c>
      <c r="C144" t="s">
        <v>95</v>
      </c>
      <c r="D144" t="s">
        <v>65</v>
      </c>
      <c r="E144" t="s">
        <v>716</v>
      </c>
      <c r="F144" s="2">
        <v>46287.924085648148</v>
      </c>
      <c r="G144" t="s">
        <v>22</v>
      </c>
      <c r="H144" t="s">
        <v>6364</v>
      </c>
      <c r="I144" s="3">
        <v>380</v>
      </c>
      <c r="J144" t="s">
        <v>24</v>
      </c>
      <c r="K144" t="s">
        <v>25</v>
      </c>
      <c r="L144" s="3">
        <v>730</v>
      </c>
      <c r="M144" t="s">
        <v>95</v>
      </c>
      <c r="N144" s="2">
        <v>46287.971678240741</v>
      </c>
      <c r="O144" s="3">
        <v>0</v>
      </c>
      <c r="P144" t="s">
        <v>27</v>
      </c>
      <c r="Q144" s="3">
        <v>190</v>
      </c>
      <c r="R144" s="3" t="str">
        <f>IF(OR(G144="12R",G144="12L"),_xlfn.XLOOKUP(C144,DB!$A$2:$A$222,DB!$B$2:$B$222,""),IF(OR(G144="30L",G144="30R"),_xlfn.XLOOKUP(C144,DB!$A$2:$A$222,DB!$C$2:$C$222,""),""))</f>
        <v>UDGUV</v>
      </c>
      <c r="S144" s="3">
        <f t="shared" si="2"/>
        <v>22</v>
      </c>
      <c r="T144" s="3" t="str">
        <f>_xlfn.XLOOKUP(C144,DB!$A$2:$A$222,DB!$D$2:$D$222,"")</f>
        <v>Sector 2</v>
      </c>
    </row>
    <row r="145" spans="1:20" x14ac:dyDescent="0.2">
      <c r="A145" t="s">
        <v>538</v>
      </c>
      <c r="B145" t="s">
        <v>18</v>
      </c>
      <c r="C145" t="s">
        <v>539</v>
      </c>
      <c r="D145" t="s">
        <v>421</v>
      </c>
      <c r="E145" t="s">
        <v>1333</v>
      </c>
      <c r="F145" s="2">
        <v>46287.928888888891</v>
      </c>
      <c r="G145" t="s">
        <v>22</v>
      </c>
      <c r="H145" t="s">
        <v>6365</v>
      </c>
      <c r="I145" s="3">
        <v>390</v>
      </c>
      <c r="J145" t="s">
        <v>24</v>
      </c>
      <c r="K145" t="s">
        <v>25</v>
      </c>
      <c r="L145" s="3">
        <v>359</v>
      </c>
      <c r="M145" t="s">
        <v>33</v>
      </c>
      <c r="N145" s="2">
        <v>46287.948252314818</v>
      </c>
      <c r="O145" s="3">
        <v>390</v>
      </c>
      <c r="P145" t="s">
        <v>46</v>
      </c>
      <c r="Q145" s="3">
        <v>40</v>
      </c>
      <c r="R145" s="3" t="str">
        <f>IF(OR(G145="12R",G145="12L"),_xlfn.XLOOKUP(C145,DB!$A$2:$A$222,DB!$B$2:$B$222,""),IF(OR(G145="30L",G145="30R"),_xlfn.XLOOKUP(C145,DB!$A$2:$A$222,DB!$C$2:$C$222,""),""))</f>
        <v>NUDAL</v>
      </c>
      <c r="S145" s="3">
        <f t="shared" si="2"/>
        <v>22</v>
      </c>
      <c r="T145" s="3" t="str">
        <f>_xlfn.XLOOKUP(C145,DB!$A$2:$A$222,DB!$D$2:$D$222,"")</f>
        <v>Sector 3</v>
      </c>
    </row>
    <row r="146" spans="1:20" x14ac:dyDescent="0.2">
      <c r="A146" t="s">
        <v>585</v>
      </c>
      <c r="B146" t="s">
        <v>18</v>
      </c>
      <c r="C146" t="s">
        <v>164</v>
      </c>
      <c r="D146" t="s">
        <v>49</v>
      </c>
      <c r="E146" t="s">
        <v>1972</v>
      </c>
      <c r="F146" s="2">
        <v>46287.936284722222</v>
      </c>
      <c r="G146" t="s">
        <v>22</v>
      </c>
      <c r="H146" t="s">
        <v>6366</v>
      </c>
      <c r="I146" s="3">
        <v>340</v>
      </c>
      <c r="J146" t="s">
        <v>24</v>
      </c>
      <c r="K146" t="s">
        <v>25</v>
      </c>
      <c r="L146" s="3">
        <v>540</v>
      </c>
      <c r="M146" t="s">
        <v>177</v>
      </c>
      <c r="N146" s="2">
        <v>46287.965115740742</v>
      </c>
      <c r="O146" s="3">
        <v>340</v>
      </c>
      <c r="P146" t="s">
        <v>27</v>
      </c>
      <c r="Q146" s="3">
        <v>40</v>
      </c>
      <c r="R146" s="3" t="str">
        <f>IF(OR(G146="12R",G146="12L"),_xlfn.XLOOKUP(C146,DB!$A$2:$A$222,DB!$B$2:$B$222,""),IF(OR(G146="30L",G146="30R"),_xlfn.XLOOKUP(C146,DB!$A$2:$A$222,DB!$C$2:$C$222,""),""))</f>
        <v>ENEBA</v>
      </c>
      <c r="S146" s="3">
        <f t="shared" si="2"/>
        <v>22</v>
      </c>
      <c r="T146" s="3" t="str">
        <f>_xlfn.XLOOKUP(C146,DB!$A$2:$A$222,DB!$D$2:$D$222,"")</f>
        <v>Sector 3</v>
      </c>
    </row>
    <row r="147" spans="1:20" x14ac:dyDescent="0.2">
      <c r="A147" t="s">
        <v>193</v>
      </c>
      <c r="B147" t="s">
        <v>18</v>
      </c>
      <c r="C147" t="s">
        <v>18</v>
      </c>
      <c r="D147" t="s">
        <v>194</v>
      </c>
      <c r="F147" s="2">
        <v>46287.940509259257</v>
      </c>
      <c r="G147" t="s">
        <v>22</v>
      </c>
      <c r="H147" t="s">
        <v>195</v>
      </c>
      <c r="I147" s="3">
        <v>15</v>
      </c>
      <c r="J147" t="s">
        <v>196</v>
      </c>
      <c r="K147" t="s">
        <v>62</v>
      </c>
      <c r="L147" s="3">
        <v>18</v>
      </c>
      <c r="M147" t="s">
        <v>18</v>
      </c>
      <c r="N147" s="2">
        <v>46287.962222222224</v>
      </c>
      <c r="O147" s="3">
        <v>0</v>
      </c>
      <c r="P147" t="s">
        <v>192</v>
      </c>
      <c r="Q147" s="3">
        <v>15</v>
      </c>
      <c r="R147" s="3" t="str">
        <f>IF(OR(G147="12R",G147="12L"),_xlfn.XLOOKUP(C147,DB!$A$2:$A$222,DB!$B$2:$B$222,""),IF(OR(G147="30L",G147="30R"),_xlfn.XLOOKUP(C147,DB!$A$2:$A$222,DB!$C$2:$C$222,""),""))</f>
        <v/>
      </c>
      <c r="S147" s="3">
        <f t="shared" si="2"/>
        <v>22</v>
      </c>
      <c r="T147" s="3" t="str">
        <f>_xlfn.XLOOKUP(C147,DB!$A$2:$A$222,DB!$D$2:$D$222,"")</f>
        <v/>
      </c>
    </row>
    <row r="148" spans="1:20" x14ac:dyDescent="0.2">
      <c r="A148" t="s">
        <v>594</v>
      </c>
      <c r="B148" t="s">
        <v>18</v>
      </c>
      <c r="C148" t="s">
        <v>35</v>
      </c>
      <c r="D148" t="s">
        <v>65</v>
      </c>
      <c r="E148" t="s">
        <v>1220</v>
      </c>
      <c r="F148" s="2">
        <v>46287.944571759261</v>
      </c>
      <c r="G148" t="s">
        <v>22</v>
      </c>
      <c r="H148" t="s">
        <v>6367</v>
      </c>
      <c r="I148" s="3">
        <v>360</v>
      </c>
      <c r="J148" t="s">
        <v>24</v>
      </c>
      <c r="K148" t="s">
        <v>25</v>
      </c>
      <c r="L148" s="3">
        <v>864</v>
      </c>
      <c r="M148" t="s">
        <v>39</v>
      </c>
      <c r="N148" s="2">
        <v>46287.989710648151</v>
      </c>
      <c r="O148" s="3">
        <v>360</v>
      </c>
      <c r="P148" t="s">
        <v>27</v>
      </c>
      <c r="Q148" s="3">
        <v>190</v>
      </c>
      <c r="R148" s="3" t="str">
        <f>IF(OR(G148="12R",G148="12L"),_xlfn.XLOOKUP(C148,DB!$A$2:$A$222,DB!$B$2:$B$222,""),IF(OR(G148="30L",G148="30R"),_xlfn.XLOOKUP(C148,DB!$A$2:$A$222,DB!$C$2:$C$222,""),""))</f>
        <v>UDGUV</v>
      </c>
      <c r="S148" s="3">
        <f t="shared" si="2"/>
        <v>22</v>
      </c>
      <c r="T148" s="3" t="str">
        <f>_xlfn.XLOOKUP(C148,DB!$A$2:$A$222,DB!$D$2:$D$222,"")</f>
        <v>Sector 2</v>
      </c>
    </row>
    <row r="149" spans="1:20" x14ac:dyDescent="0.2">
      <c r="A149" t="s">
        <v>517</v>
      </c>
      <c r="B149" t="s">
        <v>18</v>
      </c>
      <c r="C149" t="s">
        <v>54</v>
      </c>
      <c r="D149" t="s">
        <v>630</v>
      </c>
      <c r="E149" t="s">
        <v>907</v>
      </c>
      <c r="F149" s="2">
        <v>46287.945752314816</v>
      </c>
      <c r="G149" t="s">
        <v>22</v>
      </c>
      <c r="H149" t="s">
        <v>6368</v>
      </c>
      <c r="I149" s="3">
        <v>390</v>
      </c>
      <c r="J149" t="s">
        <v>24</v>
      </c>
      <c r="K149" t="s">
        <v>25</v>
      </c>
      <c r="L149" s="3">
        <v>359</v>
      </c>
      <c r="M149" t="s">
        <v>33</v>
      </c>
      <c r="N149" s="2">
        <v>46287.96533564815</v>
      </c>
      <c r="O149" s="3">
        <v>389</v>
      </c>
      <c r="P149" t="s">
        <v>46</v>
      </c>
      <c r="Q149" s="3">
        <v>40</v>
      </c>
      <c r="R149" s="3" t="str">
        <f>IF(OR(G149="12R",G149="12L"),_xlfn.XLOOKUP(C149,DB!$A$2:$A$222,DB!$B$2:$B$222,""),IF(OR(G149="30L",G149="30R"),_xlfn.XLOOKUP(C149,DB!$A$2:$A$222,DB!$C$2:$C$222,""),""))</f>
        <v>NUDAL</v>
      </c>
      <c r="S149" s="3">
        <f t="shared" si="2"/>
        <v>22</v>
      </c>
      <c r="T149" s="3" t="str">
        <f>_xlfn.XLOOKUP(C149,DB!$A$2:$A$222,DB!$D$2:$D$222,"")</f>
        <v>Sector 3</v>
      </c>
    </row>
    <row r="150" spans="1:20" x14ac:dyDescent="0.2">
      <c r="A150" t="s">
        <v>602</v>
      </c>
      <c r="B150" t="s">
        <v>18</v>
      </c>
      <c r="C150" t="s">
        <v>48</v>
      </c>
      <c r="D150" t="s">
        <v>49</v>
      </c>
      <c r="E150" t="s">
        <v>788</v>
      </c>
      <c r="F150" s="2">
        <v>46287.948912037034</v>
      </c>
      <c r="G150" t="s">
        <v>22</v>
      </c>
      <c r="H150" t="s">
        <v>6369</v>
      </c>
      <c r="I150" s="3">
        <v>360</v>
      </c>
      <c r="J150" t="s">
        <v>24</v>
      </c>
      <c r="K150" t="s">
        <v>25</v>
      </c>
      <c r="L150" s="3">
        <v>861</v>
      </c>
      <c r="M150" t="s">
        <v>52</v>
      </c>
      <c r="N150" s="2">
        <v>46287.994641203702</v>
      </c>
      <c r="O150" s="3">
        <v>360</v>
      </c>
      <c r="P150" t="s">
        <v>27</v>
      </c>
      <c r="Q150" s="3">
        <v>190</v>
      </c>
      <c r="R150" s="3" t="str">
        <f>IF(OR(G150="12R",G150="12L"),_xlfn.XLOOKUP(C150,DB!$A$2:$A$222,DB!$B$2:$B$222,""),IF(OR(G150="30L",G150="30R"),_xlfn.XLOOKUP(C150,DB!$A$2:$A$222,DB!$C$2:$C$222,""),""))</f>
        <v>UDGUV</v>
      </c>
      <c r="S150" s="3">
        <f t="shared" si="2"/>
        <v>22</v>
      </c>
      <c r="T150" s="3" t="str">
        <f>_xlfn.XLOOKUP(C150,DB!$A$2:$A$222,DB!$D$2:$D$222,"")</f>
        <v>Sector 2</v>
      </c>
    </row>
    <row r="151" spans="1:20" x14ac:dyDescent="0.2">
      <c r="A151" t="s">
        <v>596</v>
      </c>
      <c r="B151" t="s">
        <v>18</v>
      </c>
      <c r="C151" t="s">
        <v>337</v>
      </c>
      <c r="D151" t="s">
        <v>65</v>
      </c>
      <c r="E151" t="s">
        <v>2651</v>
      </c>
      <c r="F151" s="2">
        <v>46287.950358796297</v>
      </c>
      <c r="G151" t="s">
        <v>22</v>
      </c>
      <c r="H151" t="s">
        <v>598</v>
      </c>
      <c r="I151" s="3">
        <v>380</v>
      </c>
      <c r="J151" t="s">
        <v>24</v>
      </c>
      <c r="K151" t="s">
        <v>25</v>
      </c>
      <c r="L151" s="3">
        <v>859</v>
      </c>
      <c r="M151" t="s">
        <v>52</v>
      </c>
      <c r="N151" s="2">
        <v>46287.996689814812</v>
      </c>
      <c r="O151" s="3">
        <v>380</v>
      </c>
      <c r="P151" t="s">
        <v>27</v>
      </c>
      <c r="Q151" s="3">
        <v>190</v>
      </c>
      <c r="R151" s="3" t="str">
        <f>IF(OR(G151="12R",G151="12L"),_xlfn.XLOOKUP(C151,DB!$A$2:$A$222,DB!$B$2:$B$222,""),IF(OR(G151="30L",G151="30R"),_xlfn.XLOOKUP(C151,DB!$A$2:$A$222,DB!$C$2:$C$222,""),""))</f>
        <v>UDGUV</v>
      </c>
      <c r="S151" s="3">
        <f t="shared" si="2"/>
        <v>22</v>
      </c>
      <c r="T151" s="3" t="str">
        <f>_xlfn.XLOOKUP(C151,DB!$A$2:$A$222,DB!$D$2:$D$222,"")</f>
        <v>Sector 2</v>
      </c>
    </row>
    <row r="152" spans="1:20" x14ac:dyDescent="0.2">
      <c r="A152" t="s">
        <v>588</v>
      </c>
      <c r="B152" t="s">
        <v>18</v>
      </c>
      <c r="C152" t="s">
        <v>589</v>
      </c>
      <c r="D152" t="s">
        <v>65</v>
      </c>
      <c r="E152" t="s">
        <v>1320</v>
      </c>
      <c r="F152" s="2">
        <v>46287.952418981484</v>
      </c>
      <c r="G152" t="s">
        <v>22</v>
      </c>
      <c r="H152" t="s">
        <v>6370</v>
      </c>
      <c r="I152" s="3">
        <v>380</v>
      </c>
      <c r="J152" t="s">
        <v>24</v>
      </c>
      <c r="K152" t="s">
        <v>25</v>
      </c>
      <c r="L152" s="3">
        <v>869</v>
      </c>
      <c r="M152" t="s">
        <v>267</v>
      </c>
      <c r="N152" s="2">
        <v>46287.999247685184</v>
      </c>
      <c r="O152" s="3">
        <v>380</v>
      </c>
      <c r="P152" t="s">
        <v>27</v>
      </c>
      <c r="Q152" s="3">
        <v>190</v>
      </c>
      <c r="R152" s="3" t="str">
        <f>IF(OR(G152="12R",G152="12L"),_xlfn.XLOOKUP(C152,DB!$A$2:$A$222,DB!$B$2:$B$222,""),IF(OR(G152="30L",G152="30R"),_xlfn.XLOOKUP(C152,DB!$A$2:$A$222,DB!$C$2:$C$222,""),""))</f>
        <v>UDGUV</v>
      </c>
      <c r="S152" s="3">
        <f t="shared" si="2"/>
        <v>22</v>
      </c>
      <c r="T152" s="3" t="str">
        <f>_xlfn.XLOOKUP(C152,DB!$A$2:$A$222,DB!$D$2:$D$222,"")</f>
        <v>Sector 2</v>
      </c>
    </row>
    <row r="153" spans="1:20" x14ac:dyDescent="0.2">
      <c r="A153" t="s">
        <v>566</v>
      </c>
      <c r="B153" t="s">
        <v>18</v>
      </c>
      <c r="C153" t="s">
        <v>19</v>
      </c>
      <c r="D153" t="s">
        <v>65</v>
      </c>
      <c r="E153" t="s">
        <v>897</v>
      </c>
      <c r="F153" s="2">
        <v>46287.953993055555</v>
      </c>
      <c r="G153" t="s">
        <v>22</v>
      </c>
      <c r="H153" t="s">
        <v>6371</v>
      </c>
      <c r="I153" s="3">
        <v>380</v>
      </c>
      <c r="J153" t="s">
        <v>24</v>
      </c>
      <c r="K153" t="s">
        <v>25</v>
      </c>
      <c r="L153" s="3">
        <v>859</v>
      </c>
      <c r="M153" t="s">
        <v>26</v>
      </c>
      <c r="N153" s="2">
        <v>46288.000509259262</v>
      </c>
      <c r="O153" s="3">
        <v>380</v>
      </c>
      <c r="P153" t="s">
        <v>27</v>
      </c>
      <c r="Q153" s="3">
        <v>190</v>
      </c>
      <c r="R153" s="3" t="str">
        <f>IF(OR(G153="12R",G153="12L"),_xlfn.XLOOKUP(C153,DB!$A$2:$A$222,DB!$B$2:$B$222,""),IF(OR(G153="30L",G153="30R"),_xlfn.XLOOKUP(C153,DB!$A$2:$A$222,DB!$C$2:$C$222,""),""))</f>
        <v>UDGUV</v>
      </c>
      <c r="S153" s="3">
        <f t="shared" si="2"/>
        <v>22</v>
      </c>
      <c r="T153" s="3" t="str">
        <f>_xlfn.XLOOKUP(C153,DB!$A$2:$A$222,DB!$D$2:$D$222,"")</f>
        <v>Sector 2</v>
      </c>
    </row>
    <row r="154" spans="1:20" x14ac:dyDescent="0.2">
      <c r="A154" t="s">
        <v>591</v>
      </c>
      <c r="B154" t="s">
        <v>18</v>
      </c>
      <c r="C154" t="s">
        <v>592</v>
      </c>
      <c r="D154" t="s">
        <v>65</v>
      </c>
      <c r="E154" t="s">
        <v>1432</v>
      </c>
      <c r="F154" s="2">
        <v>46287.96361111111</v>
      </c>
      <c r="G154" t="s">
        <v>22</v>
      </c>
      <c r="H154" t="s">
        <v>6372</v>
      </c>
      <c r="I154" s="3">
        <v>380</v>
      </c>
      <c r="J154" t="s">
        <v>24</v>
      </c>
      <c r="K154" t="s">
        <v>25</v>
      </c>
      <c r="L154" s="3">
        <v>852</v>
      </c>
      <c r="M154" t="s">
        <v>52</v>
      </c>
      <c r="N154" s="2">
        <v>46288.010243055556</v>
      </c>
      <c r="O154" s="3">
        <v>380</v>
      </c>
      <c r="P154" t="s">
        <v>27</v>
      </c>
      <c r="Q154" s="3">
        <v>190</v>
      </c>
      <c r="R154" s="3" t="str">
        <f>IF(OR(G154="12R",G154="12L"),_xlfn.XLOOKUP(C154,DB!$A$2:$A$222,DB!$B$2:$B$222,""),IF(OR(G154="30L",G154="30R"),_xlfn.XLOOKUP(C154,DB!$A$2:$A$222,DB!$C$2:$C$222,""),""))</f>
        <v>UDGUV</v>
      </c>
      <c r="S154" s="3">
        <f t="shared" si="2"/>
        <v>23</v>
      </c>
      <c r="T154" s="3" t="str">
        <f>_xlfn.XLOOKUP(C154,DB!$A$2:$A$222,DB!$D$2:$D$222,"")</f>
        <v>Sector 2</v>
      </c>
    </row>
    <row r="155" spans="1:20" x14ac:dyDescent="0.2">
      <c r="A155" t="s">
        <v>608</v>
      </c>
      <c r="B155" t="s">
        <v>18</v>
      </c>
      <c r="C155" t="s">
        <v>453</v>
      </c>
      <c r="D155" t="s">
        <v>165</v>
      </c>
      <c r="E155" t="s">
        <v>2956</v>
      </c>
      <c r="F155" s="2">
        <v>46287.964814814812</v>
      </c>
      <c r="G155" t="s">
        <v>22</v>
      </c>
      <c r="H155" t="s">
        <v>6373</v>
      </c>
      <c r="I155" s="3">
        <v>340</v>
      </c>
      <c r="J155" t="s">
        <v>24</v>
      </c>
      <c r="K155" t="s">
        <v>25</v>
      </c>
      <c r="L155" s="3">
        <v>869</v>
      </c>
      <c r="M155" t="s">
        <v>39</v>
      </c>
      <c r="N155" s="2">
        <v>46288.010428240741</v>
      </c>
      <c r="O155" s="3">
        <v>340</v>
      </c>
      <c r="P155" t="s">
        <v>27</v>
      </c>
      <c r="Q155" s="3">
        <v>190</v>
      </c>
      <c r="R155" s="3" t="str">
        <f>IF(OR(G155="12R",G155="12L"),_xlfn.XLOOKUP(C155,DB!$A$2:$A$222,DB!$B$2:$B$222,""),IF(OR(G155="30L",G155="30R"),_xlfn.XLOOKUP(C155,DB!$A$2:$A$222,DB!$C$2:$C$222,""),""))</f>
        <v>UDGUV</v>
      </c>
      <c r="S155" s="3">
        <f t="shared" si="2"/>
        <v>23</v>
      </c>
      <c r="T155" s="3" t="str">
        <f>_xlfn.XLOOKUP(C155,DB!$A$2:$A$222,DB!$D$2:$D$222,"")</f>
        <v>Sector 2</v>
      </c>
    </row>
    <row r="156" spans="1:20" x14ac:dyDescent="0.2">
      <c r="A156" t="s">
        <v>193</v>
      </c>
      <c r="B156" t="s">
        <v>18</v>
      </c>
      <c r="C156" t="s">
        <v>2134</v>
      </c>
      <c r="D156" t="s">
        <v>194</v>
      </c>
      <c r="F156" s="2">
        <v>46287.965277777781</v>
      </c>
      <c r="G156" t="s">
        <v>22</v>
      </c>
      <c r="H156" t="s">
        <v>3139</v>
      </c>
      <c r="I156" s="3">
        <v>15</v>
      </c>
      <c r="J156" t="s">
        <v>196</v>
      </c>
      <c r="K156" t="s">
        <v>62</v>
      </c>
      <c r="L156" s="3">
        <v>52</v>
      </c>
      <c r="M156" t="s">
        <v>2134</v>
      </c>
      <c r="N156" s="2">
        <v>46287.979131944441</v>
      </c>
      <c r="O156" s="3">
        <v>0</v>
      </c>
      <c r="P156" t="s">
        <v>192</v>
      </c>
      <c r="Q156" s="3">
        <v>15</v>
      </c>
      <c r="R156" s="3" t="str">
        <f>IF(OR(G156="12R",G156="12L"),_xlfn.XLOOKUP(C156,DB!$A$2:$A$222,DB!$B$2:$B$222,""),IF(OR(G156="30L",G156="30R"),_xlfn.XLOOKUP(C156,DB!$A$2:$A$222,DB!$C$2:$C$222,""),""))</f>
        <v/>
      </c>
      <c r="S156" s="3">
        <f t="shared" si="2"/>
        <v>23</v>
      </c>
      <c r="T156" s="3" t="str">
        <f>_xlfn.XLOOKUP(C156,DB!$A$2:$A$222,DB!$D$2:$D$222,"")</f>
        <v/>
      </c>
    </row>
    <row r="157" spans="1:20" x14ac:dyDescent="0.2">
      <c r="A157" t="s">
        <v>599</v>
      </c>
      <c r="B157" t="s">
        <v>18</v>
      </c>
      <c r="C157" t="s">
        <v>113</v>
      </c>
      <c r="D157" t="s">
        <v>114</v>
      </c>
      <c r="E157" t="s">
        <v>6374</v>
      </c>
      <c r="F157" s="2">
        <v>46287.968807870369</v>
      </c>
      <c r="G157" t="s">
        <v>22</v>
      </c>
      <c r="H157" t="s">
        <v>6375</v>
      </c>
      <c r="I157" s="3">
        <v>350</v>
      </c>
      <c r="J157" t="s">
        <v>24</v>
      </c>
      <c r="K157" t="s">
        <v>25</v>
      </c>
      <c r="L157" s="3">
        <v>136</v>
      </c>
      <c r="M157" t="s">
        <v>45</v>
      </c>
      <c r="N157" s="2">
        <v>46287.978668981479</v>
      </c>
      <c r="O157" s="3">
        <v>186</v>
      </c>
      <c r="P157" t="s">
        <v>46</v>
      </c>
      <c r="Q157" s="3">
        <v>190</v>
      </c>
      <c r="R157" s="3" t="str">
        <f>IF(OR(G157="12R",G157="12L"),_xlfn.XLOOKUP(C157,DB!$A$2:$A$222,DB!$B$2:$B$222,""),IF(OR(G157="30L",G157="30R"),_xlfn.XLOOKUP(C157,DB!$A$2:$A$222,DB!$C$2:$C$222,""),""))</f>
        <v>NUDAL</v>
      </c>
      <c r="S157" s="3">
        <f t="shared" si="2"/>
        <v>23</v>
      </c>
      <c r="T157" s="3" t="str">
        <f>_xlfn.XLOOKUP(C157,DB!$A$2:$A$222,DB!$D$2:$D$222,"")</f>
        <v>Sector 3</v>
      </c>
    </row>
    <row r="158" spans="1:20" x14ac:dyDescent="0.2">
      <c r="A158" t="s">
        <v>605</v>
      </c>
      <c r="B158" t="s">
        <v>18</v>
      </c>
      <c r="C158" t="s">
        <v>77</v>
      </c>
      <c r="D158" t="s">
        <v>36</v>
      </c>
      <c r="E158" t="s">
        <v>1600</v>
      </c>
      <c r="F158" s="2">
        <v>46287.970543981479</v>
      </c>
      <c r="G158" t="s">
        <v>22</v>
      </c>
      <c r="H158" t="s">
        <v>6376</v>
      </c>
      <c r="I158" s="3">
        <v>360</v>
      </c>
      <c r="J158" t="s">
        <v>24</v>
      </c>
      <c r="K158" t="s">
        <v>25</v>
      </c>
      <c r="L158" s="3">
        <v>865</v>
      </c>
      <c r="M158" t="s">
        <v>1379</v>
      </c>
      <c r="N158" s="2">
        <v>46288.016759259262</v>
      </c>
      <c r="O158" s="3">
        <v>360</v>
      </c>
      <c r="P158" t="s">
        <v>27</v>
      </c>
      <c r="Q158" s="3">
        <v>190</v>
      </c>
      <c r="R158" s="3" t="str">
        <f>IF(OR(G158="12R",G158="12L"),_xlfn.XLOOKUP(C158,DB!$A$2:$A$222,DB!$B$2:$B$222,""),IF(OR(G158="30L",G158="30R"),_xlfn.XLOOKUP(C158,DB!$A$2:$A$222,DB!$C$2:$C$222,""),""))</f>
        <v>UDGUV</v>
      </c>
      <c r="S158" s="3">
        <f t="shared" si="2"/>
        <v>23</v>
      </c>
      <c r="T158" s="3" t="str">
        <f>_xlfn.XLOOKUP(C158,DB!$A$2:$A$222,DB!$D$2:$D$222,"")</f>
        <v>Sector 2</v>
      </c>
    </row>
    <row r="159" spans="1:20" x14ac:dyDescent="0.2">
      <c r="A159" t="s">
        <v>611</v>
      </c>
      <c r="B159" t="s">
        <v>18</v>
      </c>
      <c r="C159" t="s">
        <v>333</v>
      </c>
      <c r="D159" t="s">
        <v>65</v>
      </c>
      <c r="E159" t="s">
        <v>959</v>
      </c>
      <c r="F159" s="2">
        <v>46287.973796296297</v>
      </c>
      <c r="G159" t="s">
        <v>22</v>
      </c>
      <c r="H159" t="s">
        <v>6377</v>
      </c>
      <c r="I159" s="3">
        <v>370</v>
      </c>
      <c r="J159" t="s">
        <v>24</v>
      </c>
      <c r="K159" t="s">
        <v>25</v>
      </c>
      <c r="L159" s="3">
        <v>148</v>
      </c>
      <c r="M159" t="s">
        <v>3276</v>
      </c>
      <c r="N159" s="2">
        <v>46287.984027777777</v>
      </c>
      <c r="O159" s="3">
        <v>287</v>
      </c>
      <c r="P159" t="s">
        <v>27</v>
      </c>
      <c r="Q159" s="3">
        <v>190</v>
      </c>
      <c r="R159" s="3" t="str">
        <f>IF(OR(G159="12R",G159="12L"),_xlfn.XLOOKUP(C159,DB!$A$2:$A$222,DB!$B$2:$B$222,""),IF(OR(G159="30L",G159="30R"),_xlfn.XLOOKUP(C159,DB!$A$2:$A$222,DB!$C$2:$C$222,""),""))</f>
        <v>TAKUX</v>
      </c>
      <c r="S159" s="3">
        <f t="shared" si="2"/>
        <v>23</v>
      </c>
      <c r="T159" s="3" t="str">
        <f>_xlfn.XLOOKUP(C159,DB!$A$2:$A$222,DB!$D$2:$D$222,"")</f>
        <v>Sector 7</v>
      </c>
    </row>
    <row r="160" spans="1:20" x14ac:dyDescent="0.2">
      <c r="A160" t="s">
        <v>6378</v>
      </c>
      <c r="B160" t="s">
        <v>18</v>
      </c>
      <c r="C160" t="s">
        <v>700</v>
      </c>
      <c r="D160" t="s">
        <v>2533</v>
      </c>
      <c r="F160" s="2">
        <v>46287.982638888891</v>
      </c>
      <c r="G160" t="s">
        <v>22</v>
      </c>
      <c r="H160" t="s">
        <v>6379</v>
      </c>
      <c r="I160" s="3">
        <v>310</v>
      </c>
      <c r="J160" t="s">
        <v>24</v>
      </c>
      <c r="K160" t="s">
        <v>1195</v>
      </c>
      <c r="L160" s="3">
        <v>255</v>
      </c>
      <c r="M160" t="s">
        <v>6380</v>
      </c>
      <c r="N160" s="2">
        <v>46287.997291666667</v>
      </c>
      <c r="O160" s="3">
        <v>370</v>
      </c>
      <c r="P160" t="s">
        <v>27</v>
      </c>
      <c r="Q160" s="3">
        <v>40</v>
      </c>
      <c r="R160" s="3" t="str">
        <f>IF(OR(G160="12R",G160="12L"),_xlfn.XLOOKUP(C160,DB!$A$2:$A$222,DB!$B$2:$B$222,""),IF(OR(G160="30L",G160="30R"),_xlfn.XLOOKUP(C160,DB!$A$2:$A$222,DB!$C$2:$C$222,""),""))</f>
        <v>OMSUK</v>
      </c>
      <c r="S160" s="3">
        <f t="shared" si="2"/>
        <v>23</v>
      </c>
      <c r="T160" s="3" t="str">
        <f>_xlfn.XLOOKUP(C160,DB!$A$2:$A$222,DB!$D$2:$D$222,"")</f>
        <v>Sector 3</v>
      </c>
    </row>
    <row r="161" spans="1:20" x14ac:dyDescent="0.2">
      <c r="A161" t="s">
        <v>614</v>
      </c>
      <c r="B161" t="s">
        <v>18</v>
      </c>
      <c r="C161" t="s">
        <v>48</v>
      </c>
      <c r="D161" t="s">
        <v>174</v>
      </c>
      <c r="E161" t="s">
        <v>4640</v>
      </c>
      <c r="F161" s="2">
        <v>46287.991481481484</v>
      </c>
      <c r="G161" t="s">
        <v>22</v>
      </c>
      <c r="H161" t="s">
        <v>6381</v>
      </c>
      <c r="I161" s="3">
        <v>380</v>
      </c>
      <c r="J161" t="s">
        <v>24</v>
      </c>
      <c r="K161" t="s">
        <v>25</v>
      </c>
      <c r="L161" s="3">
        <v>859</v>
      </c>
      <c r="M161" t="s">
        <v>52</v>
      </c>
      <c r="N161" s="2">
        <v>46288.038518518515</v>
      </c>
      <c r="O161" s="3">
        <v>380</v>
      </c>
      <c r="P161" t="s">
        <v>27</v>
      </c>
      <c r="Q161" s="3">
        <v>190</v>
      </c>
      <c r="R161" s="3" t="str">
        <f>IF(OR(G161="12R",G161="12L"),_xlfn.XLOOKUP(C161,DB!$A$2:$A$222,DB!$B$2:$B$222,""),IF(OR(G161="30L",G161="30R"),_xlfn.XLOOKUP(C161,DB!$A$2:$A$222,DB!$C$2:$C$222,""),""))</f>
        <v>UDGUV</v>
      </c>
      <c r="S161" s="3">
        <f t="shared" si="2"/>
        <v>23</v>
      </c>
      <c r="T161" s="3" t="str">
        <f>_xlfn.XLOOKUP(C161,DB!$A$2:$A$222,DB!$D$2:$D$222,"")</f>
        <v>Sector 2</v>
      </c>
    </row>
    <row r="162" spans="1:20" x14ac:dyDescent="0.2">
      <c r="F162" s="2"/>
      <c r="I162" s="3"/>
      <c r="L162" s="3"/>
      <c r="N162" s="2"/>
      <c r="O162" s="3"/>
      <c r="Q162" s="3"/>
      <c r="R162" s="3" t="str">
        <f>IF(OR(G162="12R",G162="12L"),_xlfn.XLOOKUP(C162,DB!$A$2:$A$222,DB!$B$2:$B$222,""),IF(OR(G162="30L",G162="30R"),_xlfn.XLOOKUP(C162,DB!$A$2:$A$222,DB!$C$2:$C$222,""),""))</f>
        <v/>
      </c>
      <c r="S162" s="3">
        <f t="shared" si="2"/>
        <v>0</v>
      </c>
      <c r="T162" s="3" t="str">
        <f>_xlfn.XLOOKUP(C162,DB!$A$2:$A$222,DB!$D$2:$D$222,"")</f>
        <v/>
      </c>
    </row>
    <row r="163" spans="1:20" x14ac:dyDescent="0.2">
      <c r="F163" s="2"/>
      <c r="I163" s="3"/>
      <c r="L163" s="3"/>
      <c r="N163" s="2"/>
      <c r="O163" s="3"/>
      <c r="Q163" s="3"/>
      <c r="R163" s="3" t="str">
        <f>IF(OR(G163="12R",G163="12L"),_xlfn.XLOOKUP(C163,DB!$A$2:$A$222,DB!$B$2:$B$222,""),IF(OR(G163="30L",G163="30R"),_xlfn.XLOOKUP(C163,DB!$A$2:$A$222,DB!$C$2:$C$222,""),""))</f>
        <v/>
      </c>
      <c r="S163" s="3">
        <f t="shared" si="2"/>
        <v>0</v>
      </c>
      <c r="T163" s="3" t="str">
        <f>_xlfn.XLOOKUP(C163,DB!$A$2:$A$222,DB!$D$2:$D$222,"")</f>
        <v/>
      </c>
    </row>
    <row r="164" spans="1:20" x14ac:dyDescent="0.2">
      <c r="F164" s="2"/>
      <c r="I164" s="3"/>
      <c r="L164" s="3"/>
      <c r="N164" s="2"/>
      <c r="O164" s="3"/>
      <c r="Q164" s="3"/>
      <c r="R164" s="3" t="str">
        <f>IF(OR(G164="12R",G164="12L"),_xlfn.XLOOKUP(C164,DB!$A$2:$A$222,DB!$B$2:$B$222,""),IF(OR(G164="30L",G164="30R"),_xlfn.XLOOKUP(C164,DB!$A$2:$A$222,DB!$C$2:$C$222,""),""))</f>
        <v/>
      </c>
      <c r="S164" s="3">
        <f t="shared" si="2"/>
        <v>0</v>
      </c>
      <c r="T164" s="3" t="str">
        <f>_xlfn.XLOOKUP(C164,DB!$A$2:$A$222,DB!$D$2:$D$222,"")</f>
        <v/>
      </c>
    </row>
    <row r="165" spans="1:20" x14ac:dyDescent="0.2">
      <c r="F165" s="2"/>
      <c r="I165" s="3"/>
      <c r="L165" s="3"/>
      <c r="N165" s="2"/>
      <c r="O165" s="3"/>
      <c r="Q165" s="3"/>
      <c r="R165" s="3" t="str">
        <f>IF(OR(G165="12R",G165="12L"),_xlfn.XLOOKUP(C165,DB!$A$2:$A$222,DB!$B$2:$B$222,""),IF(OR(G165="30L",G165="30R"),_xlfn.XLOOKUP(C165,DB!$A$2:$A$222,DB!$C$2:$C$222,""),""))</f>
        <v/>
      </c>
      <c r="S165" s="3">
        <f t="shared" si="2"/>
        <v>0</v>
      </c>
      <c r="T165" s="3" t="str">
        <f>_xlfn.XLOOKUP(C165,DB!$A$2:$A$222,DB!$D$2:$D$222,"")</f>
        <v/>
      </c>
    </row>
    <row r="166" spans="1:20" x14ac:dyDescent="0.2">
      <c r="F166" s="2"/>
      <c r="I166" s="3"/>
      <c r="L166" s="3"/>
      <c r="N166" s="2"/>
      <c r="O166" s="3"/>
      <c r="Q166" s="3"/>
      <c r="R166" s="3" t="str">
        <f>IF(OR(G166="12R",G166="12L"),_xlfn.XLOOKUP(C166,DB!$A$2:$A$222,DB!$B$2:$B$222,""),IF(OR(G166="30L",G166="30R"),_xlfn.XLOOKUP(C166,DB!$A$2:$A$222,DB!$C$2:$C$222,""),""))</f>
        <v/>
      </c>
      <c r="S166" s="3">
        <f t="shared" si="2"/>
        <v>0</v>
      </c>
      <c r="T166" s="3" t="str">
        <f>_xlfn.XLOOKUP(C166,DB!$A$2:$A$222,DB!$D$2:$D$222,"")</f>
        <v/>
      </c>
    </row>
    <row r="167" spans="1:20" x14ac:dyDescent="0.2">
      <c r="F167" s="2"/>
      <c r="I167" s="3"/>
      <c r="L167" s="3"/>
      <c r="N167" s="2"/>
      <c r="O167" s="3"/>
      <c r="Q167" s="3"/>
      <c r="R167" s="3" t="str">
        <f>IF(OR(G167="12R",G167="12L"),_xlfn.XLOOKUP(C167,DB!$A$2:$A$222,DB!$B$2:$B$222,""),IF(OR(G167="30L",G167="30R"),_xlfn.XLOOKUP(C167,DB!$A$2:$A$222,DB!$C$2:$C$222,""),""))</f>
        <v/>
      </c>
      <c r="S167" s="3">
        <f t="shared" si="2"/>
        <v>0</v>
      </c>
      <c r="T167" s="3" t="str">
        <f>_xlfn.XLOOKUP(C167,DB!$A$2:$A$222,DB!$D$2:$D$222,"")</f>
        <v/>
      </c>
    </row>
    <row r="168" spans="1:20" x14ac:dyDescent="0.2">
      <c r="F168" s="2"/>
      <c r="I168" s="3"/>
      <c r="L168" s="3"/>
      <c r="N168" s="2"/>
      <c r="O168" s="3"/>
      <c r="Q168" s="3"/>
      <c r="R168" s="3" t="str">
        <f>IF(OR(G168="12R",G168="12L"),_xlfn.XLOOKUP(C168,DB!$A$2:$A$222,DB!$B$2:$B$222,""),IF(OR(G168="30L",G168="30R"),_xlfn.XLOOKUP(C168,DB!$A$2:$A$222,DB!$C$2:$C$222,""),""))</f>
        <v/>
      </c>
      <c r="S168" s="3">
        <f t="shared" si="2"/>
        <v>0</v>
      </c>
      <c r="T168" s="3" t="str">
        <f>_xlfn.XLOOKUP(C168,DB!$A$2:$A$222,DB!$D$2:$D$222,"")</f>
        <v/>
      </c>
    </row>
    <row r="169" spans="1:20" x14ac:dyDescent="0.2">
      <c r="F169" s="2"/>
      <c r="I169" s="3"/>
      <c r="L169" s="3"/>
      <c r="N169" s="2"/>
      <c r="O169" s="3"/>
      <c r="Q169" s="3"/>
      <c r="R169" s="3" t="str">
        <f>IF(OR(G169="12R",G169="12L"),_xlfn.XLOOKUP(C169,DB!$A$2:$A$222,DB!$B$2:$B$222,""),IF(OR(G169="30L",G169="30R"),_xlfn.XLOOKUP(C169,DB!$A$2:$A$222,DB!$C$2:$C$222,""),""))</f>
        <v/>
      </c>
      <c r="S169" s="3">
        <f t="shared" si="2"/>
        <v>0</v>
      </c>
      <c r="T169" s="3" t="str">
        <f>_xlfn.XLOOKUP(C169,DB!$A$2:$A$222,DB!$D$2:$D$222,"")</f>
        <v/>
      </c>
    </row>
    <row r="170" spans="1:20" x14ac:dyDescent="0.2">
      <c r="F170" s="2"/>
      <c r="I170" s="3"/>
      <c r="L170" s="3"/>
      <c r="N170" s="2"/>
      <c r="O170" s="3"/>
      <c r="Q170" s="3"/>
      <c r="R170" s="3" t="str">
        <f>IF(OR(G170="12R",G170="12L"),_xlfn.XLOOKUP(C170,DB!$A$2:$A$222,DB!$B$2:$B$222,""),IF(OR(G170="30L",G170="30R"),_xlfn.XLOOKUP(C170,DB!$A$2:$A$222,DB!$C$2:$C$222,""),""))</f>
        <v/>
      </c>
      <c r="S170" s="3">
        <f t="shared" si="2"/>
        <v>0</v>
      </c>
      <c r="T170" s="3" t="str">
        <f>_xlfn.XLOOKUP(C170,DB!$A$2:$A$222,DB!$D$2:$D$222,"")</f>
        <v/>
      </c>
    </row>
    <row r="171" spans="1:20" x14ac:dyDescent="0.2">
      <c r="F171" s="2"/>
      <c r="I171" s="3"/>
      <c r="L171" s="3"/>
      <c r="N171" s="2"/>
      <c r="O171" s="3"/>
      <c r="Q171" s="3"/>
      <c r="R171" s="3" t="str">
        <f>IF(OR(G171="12R",G171="12L"),_xlfn.XLOOKUP(C171,DB!$A$2:$A$222,DB!$B$2:$B$222,""),IF(OR(G171="30L",G171="30R"),_xlfn.XLOOKUP(C171,DB!$A$2:$A$222,DB!$C$2:$C$222,""),""))</f>
        <v/>
      </c>
      <c r="S171" s="3">
        <f t="shared" si="2"/>
        <v>0</v>
      </c>
      <c r="T171" s="3" t="str">
        <f>_xlfn.XLOOKUP(C171,DB!$A$2:$A$222,DB!$D$2:$D$222,"")</f>
        <v/>
      </c>
    </row>
    <row r="172" spans="1:20" x14ac:dyDescent="0.2">
      <c r="F172" s="2"/>
      <c r="I172" s="3"/>
      <c r="L172" s="3"/>
      <c r="N172" s="2"/>
      <c r="O172" s="3"/>
      <c r="Q172" s="3"/>
      <c r="R172" s="3" t="str">
        <f>IF(OR(G172="12R",G172="12L"),_xlfn.XLOOKUP(C172,DB!$A$2:$A$222,DB!$B$2:$B$222,""),IF(OR(G172="30L",G172="30R"),_xlfn.XLOOKUP(C172,DB!$A$2:$A$222,DB!$C$2:$C$222,""),""))</f>
        <v/>
      </c>
      <c r="S172" s="3">
        <f t="shared" si="2"/>
        <v>0</v>
      </c>
      <c r="T172" s="3" t="str">
        <f>_xlfn.XLOOKUP(C172,DB!$A$2:$A$222,DB!$D$2:$D$222,"")</f>
        <v/>
      </c>
    </row>
    <row r="173" spans="1:20" x14ac:dyDescent="0.2">
      <c r="F173" s="2"/>
      <c r="I173" s="3"/>
      <c r="L173" s="3"/>
      <c r="N173" s="2"/>
      <c r="O173" s="3"/>
      <c r="Q173" s="3"/>
      <c r="R173" s="3" t="str">
        <f>IF(OR(G173="12R",G173="12L"),_xlfn.XLOOKUP(C173,DB!$A$2:$A$222,DB!$B$2:$B$222,""),IF(OR(G173="30L",G173="30R"),_xlfn.XLOOKUP(C173,DB!$A$2:$A$222,DB!$C$2:$C$222,""),""))</f>
        <v/>
      </c>
      <c r="S173" s="3">
        <f t="shared" si="2"/>
        <v>0</v>
      </c>
      <c r="T173" s="3" t="str">
        <f>_xlfn.XLOOKUP(C173,DB!$A$2:$A$222,DB!$D$2:$D$222,"")</f>
        <v/>
      </c>
    </row>
    <row r="174" spans="1:20" x14ac:dyDescent="0.2">
      <c r="F174" s="2"/>
      <c r="I174" s="3"/>
      <c r="L174" s="3"/>
      <c r="N174" s="2"/>
      <c r="O174" s="3"/>
      <c r="Q174" s="3"/>
      <c r="R174" s="3" t="str">
        <f>IF(OR(G174="12R",G174="12L"),_xlfn.XLOOKUP(C174,DB!$A$2:$A$222,DB!$B$2:$B$222,""),IF(OR(G174="30L",G174="30R"),_xlfn.XLOOKUP(C174,DB!$A$2:$A$222,DB!$C$2:$C$222,""),""))</f>
        <v/>
      </c>
      <c r="S174" s="3">
        <f t="shared" si="2"/>
        <v>0</v>
      </c>
      <c r="T174" s="3" t="str">
        <f>_xlfn.XLOOKUP(C174,DB!$A$2:$A$222,DB!$D$2:$D$222,"")</f>
        <v/>
      </c>
    </row>
    <row r="175" spans="1:20" x14ac:dyDescent="0.2">
      <c r="F175" s="2"/>
      <c r="I175" s="3"/>
      <c r="L175" s="3"/>
      <c r="N175" s="2"/>
      <c r="O175" s="3"/>
      <c r="Q175" s="3"/>
      <c r="R175" s="3" t="str">
        <f>IF(OR(G175="12R",G175="12L"),_xlfn.XLOOKUP(C175,DB!$A$2:$A$222,DB!$B$2:$B$222,""),IF(OR(G175="30L",G175="30R"),_xlfn.XLOOKUP(C175,DB!$A$2:$A$222,DB!$C$2:$C$222,""),""))</f>
        <v/>
      </c>
      <c r="S175" s="3">
        <f t="shared" si="2"/>
        <v>0</v>
      </c>
      <c r="T175" s="3" t="str">
        <f>_xlfn.XLOOKUP(C175,DB!$A$2:$A$222,DB!$D$2:$D$222,"")</f>
        <v/>
      </c>
    </row>
    <row r="176" spans="1:20" x14ac:dyDescent="0.2">
      <c r="F176" s="2"/>
      <c r="I176" s="3"/>
      <c r="L176" s="3"/>
      <c r="N176" s="2"/>
      <c r="O176" s="3"/>
      <c r="Q176" s="3"/>
      <c r="R176" s="3" t="str">
        <f>IF(OR(G176="12R",G176="12L"),_xlfn.XLOOKUP(C176,DB!$A$2:$A$222,DB!$B$2:$B$222,""),IF(OR(G176="30L",G176="30R"),_xlfn.XLOOKUP(C176,DB!$A$2:$A$222,DB!$C$2:$C$222,""),""))</f>
        <v/>
      </c>
      <c r="S176" s="3">
        <f t="shared" si="2"/>
        <v>0</v>
      </c>
      <c r="T176" s="3" t="str">
        <f>_xlfn.XLOOKUP(C176,DB!$A$2:$A$222,DB!$D$2:$D$222,"")</f>
        <v/>
      </c>
    </row>
    <row r="177" spans="6:20" x14ac:dyDescent="0.2">
      <c r="F177" s="2"/>
      <c r="I177" s="3"/>
      <c r="L177" s="3"/>
      <c r="N177" s="2"/>
      <c r="O177" s="3"/>
      <c r="Q177" s="3"/>
      <c r="R177" s="3" t="str">
        <f>IF(OR(G177="12R",G177="12L"),_xlfn.XLOOKUP(C177,DB!$A$2:$A$222,DB!$B$2:$B$222,""),IF(OR(G177="30L",G177="30R"),_xlfn.XLOOKUP(C177,DB!$A$2:$A$222,DB!$C$2:$C$222,""),""))</f>
        <v/>
      </c>
      <c r="S177" s="3">
        <f t="shared" si="2"/>
        <v>0</v>
      </c>
      <c r="T177" s="3" t="str">
        <f>_xlfn.XLOOKUP(C177,DB!$A$2:$A$222,DB!$D$2:$D$222,"")</f>
        <v/>
      </c>
    </row>
    <row r="178" spans="6:20" x14ac:dyDescent="0.2">
      <c r="F178" s="2"/>
      <c r="I178" s="3"/>
      <c r="L178" s="3"/>
      <c r="N178" s="2"/>
      <c r="O178" s="3"/>
      <c r="Q178" s="3"/>
      <c r="R178" s="3" t="str">
        <f>IF(OR(G178="12R",G178="12L"),_xlfn.XLOOKUP(C178,DB!$A$2:$A$222,DB!$B$2:$B$222,""),IF(OR(G178="30L",G178="30R"),_xlfn.XLOOKUP(C178,DB!$A$2:$A$222,DB!$C$2:$C$222,""),""))</f>
        <v/>
      </c>
      <c r="S178" s="3">
        <f t="shared" si="2"/>
        <v>0</v>
      </c>
      <c r="T178" s="3" t="str">
        <f>_xlfn.XLOOKUP(C178,DB!$A$2:$A$222,DB!$D$2:$D$222,"")</f>
        <v/>
      </c>
    </row>
    <row r="179" spans="6:20" x14ac:dyDescent="0.2">
      <c r="F179" s="2"/>
      <c r="I179" s="3"/>
      <c r="L179" s="3"/>
      <c r="N179" s="2"/>
      <c r="O179" s="3"/>
      <c r="Q179" s="3"/>
      <c r="R179" s="3" t="str">
        <f>IF(OR(G179="12R",G179="12L"),_xlfn.XLOOKUP(C179,DB!$A$2:$A$222,DB!$B$2:$B$222,""),IF(OR(G179="30L",G179="30R"),_xlfn.XLOOKUP(C179,DB!$A$2:$A$222,DB!$C$2:$C$222,""),""))</f>
        <v/>
      </c>
      <c r="S179" s="3">
        <f t="shared" si="2"/>
        <v>0</v>
      </c>
      <c r="T179" s="3" t="str">
        <f>_xlfn.XLOOKUP(C179,DB!$A$2:$A$222,DB!$D$2:$D$222,"")</f>
        <v/>
      </c>
    </row>
    <row r="180" spans="6:20" x14ac:dyDescent="0.2">
      <c r="F180" s="2"/>
      <c r="I180" s="3"/>
      <c r="L180" s="3"/>
      <c r="N180" s="2"/>
      <c r="O180" s="3"/>
      <c r="Q180" s="3"/>
      <c r="R180" s="3" t="str">
        <f>IF(OR(G180="12R",G180="12L"),_xlfn.XLOOKUP(C180,DB!$A$2:$A$222,DB!$B$2:$B$222,""),IF(OR(G180="30L",G180="30R"),_xlfn.XLOOKUP(C180,DB!$A$2:$A$222,DB!$C$2:$C$222,""),""))</f>
        <v/>
      </c>
      <c r="S180" s="3">
        <f t="shared" si="2"/>
        <v>0</v>
      </c>
      <c r="T180" s="3" t="str">
        <f>_xlfn.XLOOKUP(C180,DB!$A$2:$A$222,DB!$D$2:$D$222,"")</f>
        <v/>
      </c>
    </row>
    <row r="181" spans="6:20" x14ac:dyDescent="0.2">
      <c r="F181" s="2"/>
      <c r="I181" s="3"/>
      <c r="L181" s="3"/>
      <c r="N181" s="2"/>
      <c r="O181" s="3"/>
      <c r="Q181" s="3"/>
      <c r="R181" s="3" t="str">
        <f>IF(OR(G181="12R",G181="12L"),_xlfn.XLOOKUP(C181,DB!$A$2:$A$222,DB!$B$2:$B$222,""),IF(OR(G181="30L",G181="30R"),_xlfn.XLOOKUP(C181,DB!$A$2:$A$222,DB!$C$2:$C$222,""),""))</f>
        <v/>
      </c>
      <c r="S181" s="3">
        <f t="shared" si="2"/>
        <v>0</v>
      </c>
      <c r="T181" s="3" t="str">
        <f>_xlfn.XLOOKUP(C181,DB!$A$2:$A$222,DB!$D$2:$D$222,"")</f>
        <v/>
      </c>
    </row>
    <row r="182" spans="6: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6: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6: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6: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6: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6: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6: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6: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6: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6: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6: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6382</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0</v>
      </c>
      <c r="C227" s="8">
        <f t="shared" si="4"/>
        <v>0</v>
      </c>
      <c r="D227" s="8">
        <f t="shared" si="4"/>
        <v>0</v>
      </c>
      <c r="E227" s="8">
        <f t="shared" si="4"/>
        <v>0</v>
      </c>
      <c r="F227" s="8">
        <f t="shared" si="4"/>
        <v>1</v>
      </c>
      <c r="G227" s="8">
        <f t="shared" si="4"/>
        <v>0</v>
      </c>
      <c r="H227" s="8">
        <f t="shared" si="4"/>
        <v>1</v>
      </c>
      <c r="I227" s="9">
        <f t="shared" ref="I227:I235" si="5">SUM(B227:H227)</f>
        <v>2</v>
      </c>
    </row>
    <row r="228" spans="1:9" x14ac:dyDescent="0.2">
      <c r="A228" s="7">
        <v>15</v>
      </c>
      <c r="B228" s="8">
        <f t="shared" si="4"/>
        <v>2</v>
      </c>
      <c r="C228" s="8">
        <f t="shared" si="4"/>
        <v>0</v>
      </c>
      <c r="D228" s="8">
        <f t="shared" si="4"/>
        <v>0</v>
      </c>
      <c r="E228" s="8">
        <f t="shared" si="4"/>
        <v>1</v>
      </c>
      <c r="F228" s="8">
        <f t="shared" si="4"/>
        <v>2</v>
      </c>
      <c r="G228" s="8">
        <f t="shared" si="4"/>
        <v>0</v>
      </c>
      <c r="H228" s="8">
        <f t="shared" si="4"/>
        <v>6</v>
      </c>
      <c r="I228" s="9">
        <f t="shared" si="5"/>
        <v>11</v>
      </c>
    </row>
    <row r="229" spans="1:9" x14ac:dyDescent="0.2">
      <c r="A229" s="7">
        <v>16</v>
      </c>
      <c r="B229" s="8">
        <f t="shared" si="4"/>
        <v>2</v>
      </c>
      <c r="C229" s="8">
        <f t="shared" si="4"/>
        <v>1</v>
      </c>
      <c r="D229" s="8">
        <f t="shared" si="4"/>
        <v>0</v>
      </c>
      <c r="E229" s="8">
        <f t="shared" si="4"/>
        <v>0</v>
      </c>
      <c r="F229" s="8">
        <f t="shared" si="4"/>
        <v>2</v>
      </c>
      <c r="G229" s="8">
        <f t="shared" si="4"/>
        <v>1</v>
      </c>
      <c r="H229" s="8">
        <f t="shared" si="4"/>
        <v>6</v>
      </c>
      <c r="I229" s="9">
        <f t="shared" si="5"/>
        <v>12</v>
      </c>
    </row>
    <row r="230" spans="1:9" x14ac:dyDescent="0.2">
      <c r="A230" s="7">
        <v>17</v>
      </c>
      <c r="B230" s="8">
        <f t="shared" si="4"/>
        <v>0</v>
      </c>
      <c r="C230" s="8">
        <f t="shared" si="4"/>
        <v>4</v>
      </c>
      <c r="D230" s="8">
        <f t="shared" si="4"/>
        <v>1</v>
      </c>
      <c r="E230" s="8">
        <f t="shared" si="4"/>
        <v>1</v>
      </c>
      <c r="F230" s="8">
        <f t="shared" si="4"/>
        <v>3</v>
      </c>
      <c r="G230" s="8">
        <f t="shared" si="4"/>
        <v>1</v>
      </c>
      <c r="H230" s="8">
        <f t="shared" si="4"/>
        <v>6</v>
      </c>
      <c r="I230" s="9">
        <f t="shared" si="5"/>
        <v>16</v>
      </c>
    </row>
    <row r="231" spans="1:9" x14ac:dyDescent="0.2">
      <c r="A231" s="7">
        <v>18</v>
      </c>
      <c r="B231" s="8">
        <f t="shared" si="4"/>
        <v>1</v>
      </c>
      <c r="C231" s="8">
        <f t="shared" si="4"/>
        <v>3</v>
      </c>
      <c r="D231" s="8">
        <f t="shared" si="4"/>
        <v>0</v>
      </c>
      <c r="E231" s="8">
        <f t="shared" si="4"/>
        <v>0</v>
      </c>
      <c r="F231" s="8">
        <f t="shared" si="4"/>
        <v>5</v>
      </c>
      <c r="G231" s="8">
        <f t="shared" si="4"/>
        <v>2</v>
      </c>
      <c r="H231" s="8">
        <f t="shared" si="4"/>
        <v>8</v>
      </c>
      <c r="I231" s="9">
        <f t="shared" si="5"/>
        <v>19</v>
      </c>
    </row>
    <row r="232" spans="1:9" x14ac:dyDescent="0.2">
      <c r="A232" s="7">
        <v>19</v>
      </c>
      <c r="B232" s="8">
        <f t="shared" si="4"/>
        <v>0</v>
      </c>
      <c r="C232" s="8">
        <f t="shared" si="4"/>
        <v>3</v>
      </c>
      <c r="D232" s="8">
        <f t="shared" si="4"/>
        <v>0</v>
      </c>
      <c r="E232" s="8">
        <f t="shared" si="4"/>
        <v>2</v>
      </c>
      <c r="F232" s="8">
        <f t="shared" si="4"/>
        <v>2</v>
      </c>
      <c r="G232" s="8">
        <f t="shared" si="4"/>
        <v>1</v>
      </c>
      <c r="H232" s="8">
        <f t="shared" si="4"/>
        <v>11</v>
      </c>
      <c r="I232" s="9">
        <f t="shared" si="5"/>
        <v>19</v>
      </c>
    </row>
    <row r="233" spans="1:9" x14ac:dyDescent="0.2">
      <c r="A233" s="7">
        <v>20</v>
      </c>
      <c r="B233" s="8">
        <f t="shared" si="4"/>
        <v>1</v>
      </c>
      <c r="C233" s="8">
        <f t="shared" si="4"/>
        <v>4</v>
      </c>
      <c r="D233" s="8">
        <f t="shared" si="4"/>
        <v>0</v>
      </c>
      <c r="E233" s="8">
        <f t="shared" si="4"/>
        <v>1</v>
      </c>
      <c r="F233" s="8">
        <f t="shared" si="4"/>
        <v>2</v>
      </c>
      <c r="G233" s="8">
        <f t="shared" si="4"/>
        <v>0</v>
      </c>
      <c r="H233" s="8">
        <f t="shared" si="4"/>
        <v>6</v>
      </c>
      <c r="I233" s="9">
        <f t="shared" si="5"/>
        <v>14</v>
      </c>
    </row>
    <row r="234" spans="1:9" x14ac:dyDescent="0.2">
      <c r="A234" s="7">
        <v>21</v>
      </c>
      <c r="B234" s="8">
        <f t="shared" si="4"/>
        <v>1</v>
      </c>
      <c r="C234" s="8">
        <f t="shared" si="4"/>
        <v>2</v>
      </c>
      <c r="D234" s="8">
        <f t="shared" si="4"/>
        <v>0</v>
      </c>
      <c r="E234" s="8">
        <f t="shared" si="4"/>
        <v>0</v>
      </c>
      <c r="F234" s="8">
        <f t="shared" si="4"/>
        <v>2</v>
      </c>
      <c r="G234" s="8">
        <f t="shared" si="4"/>
        <v>2</v>
      </c>
      <c r="H234" s="8">
        <f t="shared" si="4"/>
        <v>3</v>
      </c>
      <c r="I234" s="9">
        <f t="shared" si="5"/>
        <v>10</v>
      </c>
    </row>
    <row r="235" spans="1:9" x14ac:dyDescent="0.2">
      <c r="A235" s="10">
        <v>22</v>
      </c>
      <c r="B235" s="11">
        <f t="shared" si="4"/>
        <v>0</v>
      </c>
      <c r="C235" s="11">
        <f t="shared" si="4"/>
        <v>1</v>
      </c>
      <c r="D235" s="11">
        <f t="shared" si="4"/>
        <v>0</v>
      </c>
      <c r="E235" s="11">
        <f t="shared" si="4"/>
        <v>2</v>
      </c>
      <c r="F235" s="11">
        <f t="shared" si="4"/>
        <v>0</v>
      </c>
      <c r="G235" s="11">
        <f t="shared" si="4"/>
        <v>0</v>
      </c>
      <c r="H235" s="11">
        <f t="shared" si="4"/>
        <v>7</v>
      </c>
      <c r="I235" s="12">
        <f t="shared" si="5"/>
        <v>10</v>
      </c>
    </row>
    <row r="258" spans="1:9" ht="24" x14ac:dyDescent="0.3">
      <c r="A258" s="17" t="s">
        <v>6383</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1</v>
      </c>
      <c r="C263" s="8">
        <f t="shared" si="6"/>
        <v>1</v>
      </c>
      <c r="D263" s="8">
        <f t="shared" si="6"/>
        <v>0</v>
      </c>
      <c r="E263" s="9">
        <f t="shared" ref="E263:E272" si="7">SUM(B263:D263)</f>
        <v>2</v>
      </c>
    </row>
    <row r="264" spans="1:9" x14ac:dyDescent="0.2">
      <c r="A264" s="7">
        <v>15</v>
      </c>
      <c r="B264" s="8">
        <f t="shared" si="6"/>
        <v>6</v>
      </c>
      <c r="C264" s="8">
        <f t="shared" si="6"/>
        <v>3</v>
      </c>
      <c r="D264" s="8">
        <f t="shared" si="6"/>
        <v>2</v>
      </c>
      <c r="E264" s="9">
        <f t="shared" si="7"/>
        <v>11</v>
      </c>
    </row>
    <row r="265" spans="1:9" x14ac:dyDescent="0.2">
      <c r="A265" s="7">
        <v>16</v>
      </c>
      <c r="B265" s="8">
        <f t="shared" si="6"/>
        <v>6</v>
      </c>
      <c r="C265" s="8">
        <f t="shared" si="6"/>
        <v>3</v>
      </c>
      <c r="D265" s="8">
        <f t="shared" si="6"/>
        <v>3</v>
      </c>
      <c r="E265" s="9">
        <f t="shared" si="7"/>
        <v>12</v>
      </c>
    </row>
    <row r="266" spans="1:9" x14ac:dyDescent="0.2">
      <c r="A266" s="7">
        <v>17</v>
      </c>
      <c r="B266" s="8">
        <f t="shared" si="6"/>
        <v>6</v>
      </c>
      <c r="C266" s="8">
        <f t="shared" si="6"/>
        <v>8</v>
      </c>
      <c r="D266" s="8">
        <f t="shared" si="6"/>
        <v>2</v>
      </c>
      <c r="E266" s="9">
        <f t="shared" si="7"/>
        <v>16</v>
      </c>
    </row>
    <row r="267" spans="1:9" x14ac:dyDescent="0.2">
      <c r="A267" s="7">
        <v>18</v>
      </c>
      <c r="B267" s="8">
        <f t="shared" si="6"/>
        <v>8</v>
      </c>
      <c r="C267" s="8">
        <f t="shared" si="6"/>
        <v>8</v>
      </c>
      <c r="D267" s="8">
        <f t="shared" si="6"/>
        <v>3</v>
      </c>
      <c r="E267" s="9">
        <f t="shared" si="7"/>
        <v>19</v>
      </c>
    </row>
    <row r="268" spans="1:9" x14ac:dyDescent="0.2">
      <c r="A268" s="7">
        <v>19</v>
      </c>
      <c r="B268" s="8">
        <f t="shared" si="6"/>
        <v>11</v>
      </c>
      <c r="C268" s="8">
        <f t="shared" si="6"/>
        <v>7</v>
      </c>
      <c r="D268" s="8">
        <f t="shared" si="6"/>
        <v>1</v>
      </c>
      <c r="E268" s="9">
        <f t="shared" si="7"/>
        <v>19</v>
      </c>
    </row>
    <row r="269" spans="1:9" x14ac:dyDescent="0.2">
      <c r="A269" s="7">
        <v>20</v>
      </c>
      <c r="B269" s="8">
        <f t="shared" si="6"/>
        <v>6</v>
      </c>
      <c r="C269" s="8">
        <f t="shared" si="6"/>
        <v>7</v>
      </c>
      <c r="D269" s="8">
        <f t="shared" si="6"/>
        <v>1</v>
      </c>
      <c r="E269" s="9">
        <f t="shared" si="7"/>
        <v>14</v>
      </c>
    </row>
    <row r="270" spans="1:9" x14ac:dyDescent="0.2">
      <c r="A270" s="7">
        <v>21</v>
      </c>
      <c r="B270" s="8">
        <f t="shared" si="6"/>
        <v>3</v>
      </c>
      <c r="C270" s="8">
        <f t="shared" si="6"/>
        <v>4</v>
      </c>
      <c r="D270" s="8">
        <f t="shared" si="6"/>
        <v>3</v>
      </c>
      <c r="E270" s="9">
        <f t="shared" si="7"/>
        <v>10</v>
      </c>
    </row>
    <row r="271" spans="1:9" x14ac:dyDescent="0.2">
      <c r="A271" s="7">
        <v>22</v>
      </c>
      <c r="B271" s="8">
        <f t="shared" si="6"/>
        <v>7</v>
      </c>
      <c r="C271" s="8">
        <f t="shared" si="6"/>
        <v>3</v>
      </c>
      <c r="D271" s="8">
        <f t="shared" si="6"/>
        <v>0</v>
      </c>
      <c r="E271" s="9">
        <f t="shared" si="7"/>
        <v>10</v>
      </c>
    </row>
    <row r="272" spans="1:9" x14ac:dyDescent="0.2">
      <c r="A272" s="10">
        <v>23</v>
      </c>
      <c r="B272" s="11">
        <f t="shared" si="6"/>
        <v>4</v>
      </c>
      <c r="C272" s="11">
        <f t="shared" si="6"/>
        <v>2</v>
      </c>
      <c r="D272" s="11">
        <f t="shared" si="6"/>
        <v>1</v>
      </c>
      <c r="E272" s="12">
        <f t="shared" si="7"/>
        <v>7</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16CEF-BCAB-F44F-B634-6D2C00ACD512}">
  <dimension ref="A1:T272"/>
  <sheetViews>
    <sheetView showGridLines="0" zoomScale="110" zoomScaleNormal="110" workbookViewId="0">
      <selection activeCell="A2" sqref="A2:Q148"/>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2770</v>
      </c>
      <c r="F2" s="2">
        <v>46288.010763888888</v>
      </c>
      <c r="G2" t="s">
        <v>22</v>
      </c>
      <c r="H2" t="s">
        <v>6384</v>
      </c>
      <c r="I2" s="3">
        <v>360</v>
      </c>
      <c r="J2" t="s">
        <v>24</v>
      </c>
      <c r="K2" t="s">
        <v>25</v>
      </c>
      <c r="L2" s="3">
        <v>860</v>
      </c>
      <c r="M2" t="s">
        <v>26</v>
      </c>
      <c r="N2" s="2">
        <v>46288.056643518517</v>
      </c>
      <c r="O2" s="3">
        <v>360</v>
      </c>
      <c r="P2" t="s">
        <v>27</v>
      </c>
      <c r="Q2" s="3">
        <v>190</v>
      </c>
      <c r="R2" s="3" t="str">
        <f>IF(OR(G2="12R",G2="12L"),_xlfn.XLOOKUP(C2,DB!$A$2:$A$222,DB!$B$2:$B$222,""),IF(OR(G2="30L",G2="30R"),_xlfn.XLOOKUP(C2,DB!$A$2:$A$222,DB!$C$2:$C$222,""),""))</f>
        <v>UDGUV</v>
      </c>
      <c r="S2" s="3">
        <f>HOUR(F2)</f>
        <v>0</v>
      </c>
      <c r="T2" s="3" t="str">
        <f>_xlfn.XLOOKUP(C2,DB!$A$2:$A$222,DB!$D$2:$D$222,"")</f>
        <v>Sector 2</v>
      </c>
    </row>
    <row r="3" spans="1:20" x14ac:dyDescent="0.2">
      <c r="A3" t="s">
        <v>34</v>
      </c>
      <c r="B3" t="s">
        <v>18</v>
      </c>
      <c r="C3" t="s">
        <v>35</v>
      </c>
      <c r="D3" t="s">
        <v>65</v>
      </c>
      <c r="E3" t="s">
        <v>2146</v>
      </c>
      <c r="F3" s="2">
        <v>46288.032152777778</v>
      </c>
      <c r="G3" t="s">
        <v>22</v>
      </c>
      <c r="H3" t="s">
        <v>6385</v>
      </c>
      <c r="I3" s="3">
        <v>380</v>
      </c>
      <c r="J3" t="s">
        <v>24</v>
      </c>
      <c r="K3" t="s">
        <v>25</v>
      </c>
      <c r="L3" s="3">
        <v>868</v>
      </c>
      <c r="M3" t="s">
        <v>39</v>
      </c>
      <c r="N3" s="2">
        <v>46288.079317129632</v>
      </c>
      <c r="O3" s="3">
        <v>380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617</v>
      </c>
      <c r="B4" t="s">
        <v>18</v>
      </c>
      <c r="C4" t="s">
        <v>521</v>
      </c>
      <c r="D4" t="s">
        <v>65</v>
      </c>
      <c r="E4" t="s">
        <v>2950</v>
      </c>
      <c r="F4" s="2">
        <v>46288.036076388889</v>
      </c>
      <c r="G4" t="s">
        <v>22</v>
      </c>
      <c r="H4" t="s">
        <v>6386</v>
      </c>
      <c r="I4" s="3">
        <v>350</v>
      </c>
      <c r="J4" t="s">
        <v>24</v>
      </c>
      <c r="K4" t="s">
        <v>25</v>
      </c>
      <c r="L4" s="3">
        <v>219</v>
      </c>
      <c r="M4" t="s">
        <v>68</v>
      </c>
      <c r="N4" s="2">
        <v>46288.049988425926</v>
      </c>
      <c r="O4" s="3">
        <v>313</v>
      </c>
      <c r="P4" t="s">
        <v>27</v>
      </c>
      <c r="Q4" s="3">
        <v>190</v>
      </c>
      <c r="R4" s="3" t="str">
        <f>IF(OR(G4="12R",G4="12L"),_xlfn.XLOOKUP(C4,DB!$A$2:$A$222,DB!$B$2:$B$222,""),IF(OR(G4="30L",G4="30R"),_xlfn.XLOOKUP(C4,DB!$A$2:$A$222,DB!$C$2:$C$222,""),""))</f>
        <v>CZM</v>
      </c>
      <c r="S4" s="3">
        <f t="shared" si="0"/>
        <v>0</v>
      </c>
      <c r="T4" s="3" t="str">
        <f>_xlfn.XLOOKUP(C4,DB!$A$2:$A$222,DB!$D$2:$D$222,"")</f>
        <v>Sector 7</v>
      </c>
    </row>
    <row r="5" spans="1:20" x14ac:dyDescent="0.2">
      <c r="A5" t="s">
        <v>47</v>
      </c>
      <c r="B5" t="s">
        <v>18</v>
      </c>
      <c r="C5" t="s">
        <v>48</v>
      </c>
      <c r="D5" t="s">
        <v>49</v>
      </c>
      <c r="E5" t="s">
        <v>1198</v>
      </c>
      <c r="F5" s="2">
        <v>46288.039652777778</v>
      </c>
      <c r="G5" t="s">
        <v>22</v>
      </c>
      <c r="H5" t="s">
        <v>6387</v>
      </c>
      <c r="I5" s="3">
        <v>360</v>
      </c>
      <c r="J5" t="s">
        <v>24</v>
      </c>
      <c r="K5" t="s">
        <v>25</v>
      </c>
      <c r="L5" s="3">
        <v>861</v>
      </c>
      <c r="M5" t="s">
        <v>652</v>
      </c>
      <c r="N5" s="2">
        <v>46288.084710648145</v>
      </c>
      <c r="O5" s="3">
        <v>360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2756</v>
      </c>
      <c r="B6" t="s">
        <v>18</v>
      </c>
      <c r="C6" t="s">
        <v>59</v>
      </c>
      <c r="D6" t="s">
        <v>179</v>
      </c>
      <c r="F6" s="2">
        <v>46288.049270833333</v>
      </c>
      <c r="G6" t="s">
        <v>22</v>
      </c>
      <c r="H6" t="s">
        <v>6388</v>
      </c>
      <c r="I6" s="3">
        <v>360</v>
      </c>
      <c r="J6" t="s">
        <v>24</v>
      </c>
      <c r="K6" t="s">
        <v>62</v>
      </c>
      <c r="L6" s="3">
        <v>918</v>
      </c>
      <c r="M6" t="s">
        <v>652</v>
      </c>
      <c r="N6" s="2">
        <v>46288.106736111113</v>
      </c>
      <c r="O6" s="3">
        <v>360</v>
      </c>
      <c r="P6" t="s">
        <v>27</v>
      </c>
      <c r="Q6" s="3">
        <v>30</v>
      </c>
      <c r="R6" s="3" t="str">
        <f>IF(OR(G6="12R",G6="12L"),_xlfn.XLOOKUP(C6,DB!$A$2:$A$222,DB!$B$2:$B$222,""),IF(OR(G6="30L",G6="30R"),_xlfn.XLOOKUP(C6,DB!$A$2:$A$222,DB!$C$2:$C$222,""),""))</f>
        <v>UDGUV</v>
      </c>
      <c r="S6" s="3">
        <f t="shared" si="0"/>
        <v>1</v>
      </c>
      <c r="T6" s="3" t="str">
        <f>_xlfn.XLOOKUP(C6,DB!$A$2:$A$222,DB!$D$2:$D$222,"")</f>
        <v>Sector 2</v>
      </c>
    </row>
    <row r="7" spans="1:20" x14ac:dyDescent="0.2">
      <c r="A7" t="s">
        <v>628</v>
      </c>
      <c r="B7" t="s">
        <v>18</v>
      </c>
      <c r="C7" t="s">
        <v>629</v>
      </c>
      <c r="D7" t="s">
        <v>630</v>
      </c>
      <c r="E7" t="s">
        <v>631</v>
      </c>
      <c r="F7" s="2">
        <v>46288.050335648149</v>
      </c>
      <c r="G7" t="s">
        <v>22</v>
      </c>
      <c r="H7" t="s">
        <v>6389</v>
      </c>
      <c r="I7" s="3">
        <v>390</v>
      </c>
      <c r="J7" t="s">
        <v>24</v>
      </c>
      <c r="K7" t="s">
        <v>25</v>
      </c>
      <c r="L7" s="3">
        <v>353</v>
      </c>
      <c r="M7" t="s">
        <v>33</v>
      </c>
      <c r="N7" s="2">
        <v>46288.069849537038</v>
      </c>
      <c r="O7" s="3">
        <v>370</v>
      </c>
      <c r="P7" t="s">
        <v>46</v>
      </c>
      <c r="Q7" s="3">
        <v>40</v>
      </c>
      <c r="R7" s="3" t="str">
        <f>IF(OR(G7="12R",G7="12L"),_xlfn.XLOOKUP(C7,DB!$A$2:$A$222,DB!$B$2:$B$222,""),IF(OR(G7="30L",G7="30R"),_xlfn.XLOOKUP(C7,DB!$A$2:$A$222,DB!$C$2:$C$222,""),""))</f>
        <v>NUDAL</v>
      </c>
      <c r="S7" s="3">
        <f t="shared" si="0"/>
        <v>1</v>
      </c>
      <c r="T7" s="3" t="str">
        <f>_xlfn.XLOOKUP(C7,DB!$A$2:$A$222,DB!$D$2:$D$222,"")</f>
        <v>Sector 3</v>
      </c>
    </row>
    <row r="8" spans="1:20" x14ac:dyDescent="0.2">
      <c r="A8" t="s">
        <v>69</v>
      </c>
      <c r="B8" t="s">
        <v>18</v>
      </c>
      <c r="C8" t="s">
        <v>48</v>
      </c>
      <c r="D8" t="s">
        <v>73</v>
      </c>
      <c r="E8" t="s">
        <v>132</v>
      </c>
      <c r="F8" s="2">
        <v>46288.053587962961</v>
      </c>
      <c r="G8" t="s">
        <v>22</v>
      </c>
      <c r="H8" t="s">
        <v>6390</v>
      </c>
      <c r="I8" s="3">
        <v>360</v>
      </c>
      <c r="J8" t="s">
        <v>24</v>
      </c>
      <c r="K8" t="s">
        <v>25</v>
      </c>
      <c r="L8" s="3">
        <v>873</v>
      </c>
      <c r="M8" t="s">
        <v>52</v>
      </c>
      <c r="N8" s="2">
        <v>46288.100300925929</v>
      </c>
      <c r="O8" s="3">
        <v>360</v>
      </c>
      <c r="P8" t="s">
        <v>27</v>
      </c>
      <c r="Q8" s="3">
        <v>190</v>
      </c>
      <c r="R8" s="3" t="str">
        <f>IF(OR(G8="12R",G8="12L"),_xlfn.XLOOKUP(C8,DB!$A$2:$A$222,DB!$B$2:$B$222,""),IF(OR(G8="30L",G8="30R"),_xlfn.XLOOKUP(C8,DB!$A$2:$A$222,DB!$C$2:$C$222,""),""))</f>
        <v>UDGUV</v>
      </c>
      <c r="S8" s="3">
        <f t="shared" si="0"/>
        <v>1</v>
      </c>
      <c r="T8" s="3" t="str">
        <f>_xlfn.XLOOKUP(C8,DB!$A$2:$A$222,DB!$D$2:$D$222,"")</f>
        <v>Sector 2</v>
      </c>
    </row>
    <row r="9" spans="1:20" x14ac:dyDescent="0.2">
      <c r="A9" t="s">
        <v>76</v>
      </c>
      <c r="B9" t="s">
        <v>18</v>
      </c>
      <c r="C9" t="s">
        <v>77</v>
      </c>
      <c r="D9" t="s">
        <v>78</v>
      </c>
      <c r="E9" t="s">
        <v>2761</v>
      </c>
      <c r="F9" s="2">
        <v>46288.055254629631</v>
      </c>
      <c r="G9" t="s">
        <v>22</v>
      </c>
      <c r="H9" t="s">
        <v>6391</v>
      </c>
      <c r="I9" s="3">
        <v>320</v>
      </c>
      <c r="J9" t="s">
        <v>24</v>
      </c>
      <c r="K9" t="s">
        <v>25</v>
      </c>
      <c r="L9" s="3">
        <v>865</v>
      </c>
      <c r="M9" t="s">
        <v>267</v>
      </c>
      <c r="N9" s="2">
        <v>46288.099444444444</v>
      </c>
      <c r="O9" s="3">
        <v>320</v>
      </c>
      <c r="P9" t="s">
        <v>27</v>
      </c>
      <c r="Q9" s="3">
        <v>190</v>
      </c>
      <c r="R9" s="3" t="str">
        <f>IF(OR(G9="12R",G9="12L"),_xlfn.XLOOKUP(C9,DB!$A$2:$A$222,DB!$B$2:$B$222,""),IF(OR(G9="30L",G9="30R"),_xlfn.XLOOKUP(C9,DB!$A$2:$A$222,DB!$C$2:$C$222,""),""))</f>
        <v>UDGUV</v>
      </c>
      <c r="S9" s="3">
        <f t="shared" si="0"/>
        <v>1</v>
      </c>
      <c r="T9" s="3" t="str">
        <f>_xlfn.XLOOKUP(C9,DB!$A$2:$A$222,DB!$D$2:$D$222,"")</f>
        <v>Sector 2</v>
      </c>
    </row>
    <row r="10" spans="1:20" x14ac:dyDescent="0.2">
      <c r="A10" t="s">
        <v>53</v>
      </c>
      <c r="B10" t="s">
        <v>18</v>
      </c>
      <c r="C10" t="s">
        <v>54</v>
      </c>
      <c r="D10" t="s">
        <v>55</v>
      </c>
      <c r="E10" t="s">
        <v>56</v>
      </c>
      <c r="F10" s="2">
        <v>46288.084710648145</v>
      </c>
      <c r="G10" t="s">
        <v>22</v>
      </c>
      <c r="H10" t="s">
        <v>6392</v>
      </c>
      <c r="I10" s="3">
        <v>370</v>
      </c>
      <c r="J10" t="s">
        <v>24</v>
      </c>
      <c r="K10" t="s">
        <v>25</v>
      </c>
      <c r="L10" s="3">
        <v>356</v>
      </c>
      <c r="M10" t="s">
        <v>33</v>
      </c>
      <c r="N10" s="2">
        <v>46288.104143518518</v>
      </c>
      <c r="O10" s="3">
        <v>370</v>
      </c>
      <c r="P10" t="s">
        <v>46</v>
      </c>
      <c r="Q10" s="3">
        <v>40</v>
      </c>
      <c r="R10" s="3" t="str">
        <f>IF(OR(G10="12R",G10="12L"),_xlfn.XLOOKUP(C10,DB!$A$2:$A$222,DB!$B$2:$B$222,""),IF(OR(G10="30L",G10="30R"),_xlfn.XLOOKUP(C10,DB!$A$2:$A$222,DB!$C$2:$C$222,""),""))</f>
        <v>NUDAL</v>
      </c>
      <c r="S10" s="3">
        <f t="shared" si="0"/>
        <v>2</v>
      </c>
      <c r="T10" s="3" t="str">
        <f>_xlfn.XLOOKUP(C10,DB!$A$2:$A$222,DB!$D$2:$D$222,"")</f>
        <v>Sector 3</v>
      </c>
    </row>
    <row r="11" spans="1:20" x14ac:dyDescent="0.2">
      <c r="A11" t="s">
        <v>82</v>
      </c>
      <c r="B11" t="s">
        <v>18</v>
      </c>
      <c r="C11" t="s">
        <v>83</v>
      </c>
      <c r="D11" t="s">
        <v>78</v>
      </c>
      <c r="E11" t="s">
        <v>6237</v>
      </c>
      <c r="F11" s="2">
        <v>46288.087384259263</v>
      </c>
      <c r="G11" t="s">
        <v>22</v>
      </c>
      <c r="H11" t="s">
        <v>6393</v>
      </c>
      <c r="I11" s="3">
        <v>220</v>
      </c>
      <c r="J11" t="s">
        <v>24</v>
      </c>
      <c r="K11" t="s">
        <v>25</v>
      </c>
      <c r="L11" s="3">
        <v>361</v>
      </c>
      <c r="M11" t="s">
        <v>83</v>
      </c>
      <c r="N11" s="2">
        <v>46288.113449074073</v>
      </c>
      <c r="O11" s="3">
        <v>0</v>
      </c>
      <c r="P11" t="s">
        <v>27</v>
      </c>
      <c r="Q11" s="3">
        <v>927</v>
      </c>
      <c r="R11" s="3" t="str">
        <f>IF(OR(G11="12R",G11="12L"),_xlfn.XLOOKUP(C11,DB!$A$2:$A$222,DB!$B$2:$B$222,""),IF(OR(G11="30L",G11="30R"),_xlfn.XLOOKUP(C11,DB!$A$2:$A$222,DB!$C$2:$C$222,""),""))</f>
        <v>UDGUV</v>
      </c>
      <c r="S11" s="3">
        <f t="shared" si="0"/>
        <v>2</v>
      </c>
      <c r="T11" s="3" t="str">
        <f>_xlfn.XLOOKUP(C11,DB!$A$2:$A$222,DB!$D$2:$D$222,"")</f>
        <v>Sector 2</v>
      </c>
    </row>
    <row r="12" spans="1:20" x14ac:dyDescent="0.2">
      <c r="A12" t="s">
        <v>72</v>
      </c>
      <c r="B12" t="s">
        <v>18</v>
      </c>
      <c r="C12" t="s">
        <v>29</v>
      </c>
      <c r="D12" t="s">
        <v>30</v>
      </c>
      <c r="E12" t="s">
        <v>6394</v>
      </c>
      <c r="F12" s="2">
        <v>46288.101759259262</v>
      </c>
      <c r="G12" t="s">
        <v>22</v>
      </c>
      <c r="H12" t="s">
        <v>6395</v>
      </c>
      <c r="I12" s="3">
        <v>360</v>
      </c>
      <c r="J12" t="s">
        <v>24</v>
      </c>
      <c r="K12" t="s">
        <v>25</v>
      </c>
      <c r="L12" s="3">
        <v>468</v>
      </c>
      <c r="M12" t="s">
        <v>6396</v>
      </c>
      <c r="N12" s="2">
        <v>46288.127245370371</v>
      </c>
      <c r="O12" s="3">
        <v>360</v>
      </c>
      <c r="P12" t="s">
        <v>27</v>
      </c>
      <c r="Q12" s="3">
        <v>40</v>
      </c>
      <c r="R12" s="3" t="str">
        <f>IF(OR(G12="12R",G12="12L"),_xlfn.XLOOKUP(C12,DB!$A$2:$A$222,DB!$B$2:$B$222,""),IF(OR(G12="30L",G12="30R"),_xlfn.XLOOKUP(C12,DB!$A$2:$A$222,DB!$C$2:$C$222,""),""))</f>
        <v>OMSUK</v>
      </c>
      <c r="S12" s="3">
        <f t="shared" si="0"/>
        <v>2</v>
      </c>
      <c r="T12" s="3" t="str">
        <f>_xlfn.XLOOKUP(C12,DB!$A$2:$A$222,DB!$D$2:$D$222,"")</f>
        <v>Sector 3</v>
      </c>
    </row>
    <row r="13" spans="1:20" x14ac:dyDescent="0.2">
      <c r="A13" t="s">
        <v>91</v>
      </c>
      <c r="B13" t="s">
        <v>18</v>
      </c>
      <c r="C13" t="s">
        <v>48</v>
      </c>
      <c r="D13" t="s">
        <v>36</v>
      </c>
      <c r="E13" t="s">
        <v>125</v>
      </c>
      <c r="F13" s="2">
        <v>46288.112337962964</v>
      </c>
      <c r="G13" t="s">
        <v>22</v>
      </c>
      <c r="H13" t="s">
        <v>6397</v>
      </c>
      <c r="I13" s="3">
        <v>360</v>
      </c>
      <c r="J13" t="s">
        <v>24</v>
      </c>
      <c r="K13" t="s">
        <v>25</v>
      </c>
      <c r="L13" s="3">
        <v>851</v>
      </c>
      <c r="M13" t="s">
        <v>52</v>
      </c>
      <c r="N13" s="2">
        <v>46288.157835648148</v>
      </c>
      <c r="O13" s="3">
        <v>360</v>
      </c>
      <c r="P13" t="s">
        <v>27</v>
      </c>
      <c r="Q13" s="3">
        <v>190</v>
      </c>
      <c r="R13" s="3" t="str">
        <f>IF(OR(G13="12R",G13="12L"),_xlfn.XLOOKUP(C13,DB!$A$2:$A$222,DB!$B$2:$B$222,""),IF(OR(G13="30L",G13="30R"),_xlfn.XLOOKUP(C13,DB!$A$2:$A$222,DB!$C$2:$C$222,""),""))</f>
        <v>UDGUV</v>
      </c>
      <c r="S13" s="3">
        <f t="shared" si="0"/>
        <v>2</v>
      </c>
      <c r="T13" s="3" t="str">
        <f>_xlfn.XLOOKUP(C13,DB!$A$2:$A$222,DB!$D$2:$D$222,"")</f>
        <v>Sector 2</v>
      </c>
    </row>
    <row r="14" spans="1:20" x14ac:dyDescent="0.2">
      <c r="A14" t="s">
        <v>102</v>
      </c>
      <c r="B14" t="s">
        <v>18</v>
      </c>
      <c r="C14" t="s">
        <v>48</v>
      </c>
      <c r="D14" t="s">
        <v>20</v>
      </c>
      <c r="E14" t="s">
        <v>2337</v>
      </c>
      <c r="F14" s="2">
        <v>46288.114340277774</v>
      </c>
      <c r="G14" t="s">
        <v>22</v>
      </c>
      <c r="H14" t="s">
        <v>6398</v>
      </c>
      <c r="I14" s="3">
        <v>360</v>
      </c>
      <c r="J14" t="s">
        <v>24</v>
      </c>
      <c r="K14" t="s">
        <v>25</v>
      </c>
      <c r="L14" s="3">
        <v>855</v>
      </c>
      <c r="M14" t="s">
        <v>52</v>
      </c>
      <c r="N14" s="2">
        <v>46288.161030092589</v>
      </c>
      <c r="O14" s="3">
        <v>360</v>
      </c>
      <c r="P14" t="s">
        <v>27</v>
      </c>
      <c r="Q14" s="3">
        <v>190</v>
      </c>
      <c r="R14" s="3" t="str">
        <f>IF(OR(G14="12R",G14="12L"),_xlfn.XLOOKUP(C14,DB!$A$2:$A$222,DB!$B$2:$B$222,""),IF(OR(G14="30L",G14="30R"),_xlfn.XLOOKUP(C14,DB!$A$2:$A$222,DB!$C$2:$C$222,""),""))</f>
        <v>UDGUV</v>
      </c>
      <c r="S14" s="3">
        <f t="shared" si="0"/>
        <v>2</v>
      </c>
      <c r="T14" s="3" t="str">
        <f>_xlfn.XLOOKUP(C14,DB!$A$2:$A$222,DB!$D$2:$D$222,"")</f>
        <v>Sector 2</v>
      </c>
    </row>
    <row r="15" spans="1:20" x14ac:dyDescent="0.2">
      <c r="A15" t="s">
        <v>648</v>
      </c>
      <c r="B15" t="s">
        <v>18</v>
      </c>
      <c r="C15" t="s">
        <v>333</v>
      </c>
      <c r="D15" t="s">
        <v>65</v>
      </c>
      <c r="E15" t="s">
        <v>716</v>
      </c>
      <c r="F15" s="2">
        <v>46288.123749999999</v>
      </c>
      <c r="G15" t="s">
        <v>22</v>
      </c>
      <c r="H15" t="s">
        <v>6399</v>
      </c>
      <c r="I15" s="3">
        <v>370</v>
      </c>
      <c r="J15" t="s">
        <v>24</v>
      </c>
      <c r="K15" t="s">
        <v>25</v>
      </c>
      <c r="L15" s="3">
        <v>160</v>
      </c>
      <c r="M15" t="s">
        <v>524</v>
      </c>
      <c r="N15" s="2">
        <v>46288.134270833332</v>
      </c>
      <c r="O15" s="3">
        <v>278</v>
      </c>
      <c r="P15" t="s">
        <v>27</v>
      </c>
      <c r="Q15" s="3">
        <v>190</v>
      </c>
      <c r="R15" s="3" t="str">
        <f>IF(OR(G15="12R",G15="12L"),_xlfn.XLOOKUP(C15,DB!$A$2:$A$222,DB!$B$2:$B$222,""),IF(OR(G15="30L",G15="30R"),_xlfn.XLOOKUP(C15,DB!$A$2:$A$222,DB!$C$2:$C$222,""),""))</f>
        <v>TAKUX</v>
      </c>
      <c r="S15" s="3">
        <f t="shared" si="0"/>
        <v>2</v>
      </c>
      <c r="T15" s="3" t="str">
        <f>_xlfn.XLOOKUP(C15,DB!$A$2:$A$222,DB!$D$2:$D$222,"")</f>
        <v>Sector 7</v>
      </c>
    </row>
    <row r="16" spans="1:20" x14ac:dyDescent="0.2">
      <c r="A16" t="s">
        <v>94</v>
      </c>
      <c r="B16" t="s">
        <v>18</v>
      </c>
      <c r="C16" t="s">
        <v>95</v>
      </c>
      <c r="D16" t="s">
        <v>78</v>
      </c>
      <c r="E16" t="s">
        <v>96</v>
      </c>
      <c r="F16" s="2">
        <v>46288.12462962963</v>
      </c>
      <c r="G16" t="s">
        <v>22</v>
      </c>
      <c r="H16" t="s">
        <v>6400</v>
      </c>
      <c r="I16" s="3">
        <v>320</v>
      </c>
      <c r="J16" t="s">
        <v>24</v>
      </c>
      <c r="K16" t="s">
        <v>25</v>
      </c>
      <c r="L16" s="3">
        <v>718</v>
      </c>
      <c r="M16" t="s">
        <v>95</v>
      </c>
      <c r="N16" s="2">
        <v>46288.169027777774</v>
      </c>
      <c r="O16" s="3">
        <v>0</v>
      </c>
      <c r="P16" t="s">
        <v>27</v>
      </c>
      <c r="Q16" s="3">
        <v>190</v>
      </c>
      <c r="R16" s="3" t="str">
        <f>IF(OR(G16="12R",G16="12L"),_xlfn.XLOOKUP(C16,DB!$A$2:$A$222,DB!$B$2:$B$222,""),IF(OR(G16="30L",G16="30R"),_xlfn.XLOOKUP(C16,DB!$A$2:$A$222,DB!$C$2:$C$222,""),""))</f>
        <v>UDGUV</v>
      </c>
      <c r="S16" s="3">
        <f t="shared" si="0"/>
        <v>2</v>
      </c>
      <c r="T16" s="3" t="str">
        <f>_xlfn.XLOOKUP(C16,DB!$A$2:$A$222,DB!$D$2:$D$222,"")</f>
        <v>Sector 2</v>
      </c>
    </row>
    <row r="17" spans="1:20" x14ac:dyDescent="0.2">
      <c r="A17" t="s">
        <v>642</v>
      </c>
      <c r="B17" t="s">
        <v>18</v>
      </c>
      <c r="C17" t="s">
        <v>41</v>
      </c>
      <c r="D17" t="s">
        <v>630</v>
      </c>
      <c r="E17" t="s">
        <v>2999</v>
      </c>
      <c r="F17" s="2">
        <v>46288.127743055556</v>
      </c>
      <c r="G17" t="s">
        <v>22</v>
      </c>
      <c r="H17" t="s">
        <v>6401</v>
      </c>
      <c r="I17" s="3">
        <v>370</v>
      </c>
      <c r="J17" t="s">
        <v>24</v>
      </c>
      <c r="K17" t="s">
        <v>25</v>
      </c>
      <c r="L17" s="3">
        <v>133</v>
      </c>
      <c r="M17" t="s">
        <v>45</v>
      </c>
      <c r="N17" s="2">
        <v>46288.137604166666</v>
      </c>
      <c r="O17" s="3">
        <v>186</v>
      </c>
      <c r="P17" t="s">
        <v>46</v>
      </c>
      <c r="Q17" s="3">
        <v>190</v>
      </c>
      <c r="R17" s="3" t="str">
        <f>IF(OR(G17="12R",G17="12L"),_xlfn.XLOOKUP(C17,DB!$A$2:$A$222,DB!$B$2:$B$222,""),IF(OR(G17="30L",G17="30R"),_xlfn.XLOOKUP(C17,DB!$A$2:$A$222,DB!$C$2:$C$222,""),""))</f>
        <v>NUDAL</v>
      </c>
      <c r="S17" s="3">
        <f t="shared" si="0"/>
        <v>3</v>
      </c>
      <c r="T17" s="3" t="str">
        <f>_xlfn.XLOOKUP(C17,DB!$A$2:$A$222,DB!$D$2:$D$222,"")</f>
        <v>Sector 3</v>
      </c>
    </row>
    <row r="18" spans="1:20" x14ac:dyDescent="0.2">
      <c r="A18" t="s">
        <v>98</v>
      </c>
      <c r="B18" t="s">
        <v>18</v>
      </c>
      <c r="C18" t="s">
        <v>19</v>
      </c>
      <c r="D18" t="s">
        <v>65</v>
      </c>
      <c r="E18" t="s">
        <v>5094</v>
      </c>
      <c r="F18" s="2">
        <v>46288.141111111108</v>
      </c>
      <c r="G18" t="s">
        <v>22</v>
      </c>
      <c r="H18" t="s">
        <v>6402</v>
      </c>
      <c r="I18" s="3">
        <v>380</v>
      </c>
      <c r="J18" t="s">
        <v>24</v>
      </c>
      <c r="K18" t="s">
        <v>25</v>
      </c>
      <c r="L18" s="3">
        <v>864</v>
      </c>
      <c r="M18" t="s">
        <v>3009</v>
      </c>
      <c r="N18" s="2">
        <v>46288.187673611108</v>
      </c>
      <c r="O18" s="3">
        <v>380</v>
      </c>
      <c r="P18" t="s">
        <v>27</v>
      </c>
      <c r="Q18" s="3">
        <v>190</v>
      </c>
      <c r="R18" s="3" t="str">
        <f>IF(OR(G18="12R",G18="12L"),_xlfn.XLOOKUP(C18,DB!$A$2:$A$222,DB!$B$2:$B$222,""),IF(OR(G18="30L",G18="30R"),_xlfn.XLOOKUP(C18,DB!$A$2:$A$222,DB!$C$2:$C$222,""),""))</f>
        <v>UDGUV</v>
      </c>
      <c r="S18" s="3">
        <f t="shared" si="0"/>
        <v>3</v>
      </c>
      <c r="T18" s="3" t="str">
        <f>_xlfn.XLOOKUP(C18,DB!$A$2:$A$222,DB!$D$2:$D$222,"")</f>
        <v>Sector 2</v>
      </c>
    </row>
    <row r="19" spans="1:20" x14ac:dyDescent="0.2">
      <c r="A19" t="s">
        <v>117</v>
      </c>
      <c r="B19" t="s">
        <v>18</v>
      </c>
      <c r="C19" t="s">
        <v>48</v>
      </c>
      <c r="D19" t="s">
        <v>20</v>
      </c>
      <c r="E19" t="s">
        <v>5937</v>
      </c>
      <c r="F19" s="2">
        <v>46288.178310185183</v>
      </c>
      <c r="G19" t="s">
        <v>22</v>
      </c>
      <c r="H19" t="s">
        <v>93</v>
      </c>
      <c r="I19" s="3">
        <v>360</v>
      </c>
      <c r="J19" t="s">
        <v>24</v>
      </c>
      <c r="K19" t="s">
        <v>25</v>
      </c>
      <c r="L19" s="3">
        <v>859</v>
      </c>
      <c r="M19" t="s">
        <v>52</v>
      </c>
      <c r="N19" s="2">
        <v>46288.224398148152</v>
      </c>
      <c r="O19" s="3">
        <v>360</v>
      </c>
      <c r="P19" t="s">
        <v>27</v>
      </c>
      <c r="Q19" s="3">
        <v>190</v>
      </c>
      <c r="R19" s="3" t="str">
        <f>IF(OR(G19="12R",G19="12L"),_xlfn.XLOOKUP(C19,DB!$A$2:$A$222,DB!$B$2:$B$222,""),IF(OR(G19="30L",G19="30R"),_xlfn.XLOOKUP(C19,DB!$A$2:$A$222,DB!$C$2:$C$222,""),""))</f>
        <v>UDGUV</v>
      </c>
      <c r="S19" s="3">
        <f t="shared" si="0"/>
        <v>4</v>
      </c>
      <c r="T19" s="3" t="str">
        <f>_xlfn.XLOOKUP(C19,DB!$A$2:$A$222,DB!$D$2:$D$222,"")</f>
        <v>Sector 2</v>
      </c>
    </row>
    <row r="20" spans="1:20" x14ac:dyDescent="0.2">
      <c r="A20" t="s">
        <v>127</v>
      </c>
      <c r="B20" t="s">
        <v>18</v>
      </c>
      <c r="C20" t="s">
        <v>48</v>
      </c>
      <c r="D20" t="s">
        <v>65</v>
      </c>
      <c r="E20" t="s">
        <v>4235</v>
      </c>
      <c r="F20" s="2">
        <v>46288.437951388885</v>
      </c>
      <c r="G20" t="s">
        <v>22</v>
      </c>
      <c r="H20" t="s">
        <v>6403</v>
      </c>
      <c r="I20" s="3">
        <v>380</v>
      </c>
      <c r="J20" t="s">
        <v>24</v>
      </c>
      <c r="K20" t="s">
        <v>25</v>
      </c>
      <c r="L20" s="3">
        <v>866</v>
      </c>
      <c r="M20" t="s">
        <v>52</v>
      </c>
      <c r="N20" s="2">
        <v>46288.483807870369</v>
      </c>
      <c r="O20" s="3">
        <v>380</v>
      </c>
      <c r="P20" t="s">
        <v>27</v>
      </c>
      <c r="Q20" s="3">
        <v>190</v>
      </c>
      <c r="R20" s="3" t="str">
        <f>IF(OR(G20="12R",G20="12L"),_xlfn.XLOOKUP(C20,DB!$A$2:$A$222,DB!$B$2:$B$222,""),IF(OR(G20="30L",G20="30R"),_xlfn.XLOOKUP(C20,DB!$A$2:$A$222,DB!$C$2:$C$222,""),""))</f>
        <v>UDGUV</v>
      </c>
      <c r="S20" s="3">
        <f t="shared" si="0"/>
        <v>10</v>
      </c>
      <c r="T20" s="3" t="str">
        <f>_xlfn.XLOOKUP(C20,DB!$A$2:$A$222,DB!$D$2:$D$222,"")</f>
        <v>Sector 2</v>
      </c>
    </row>
    <row r="21" spans="1:20" x14ac:dyDescent="0.2">
      <c r="A21" t="s">
        <v>130</v>
      </c>
      <c r="B21" t="s">
        <v>18</v>
      </c>
      <c r="C21" t="s">
        <v>131</v>
      </c>
      <c r="D21" t="s">
        <v>20</v>
      </c>
      <c r="E21" t="s">
        <v>70</v>
      </c>
      <c r="F21" s="2">
        <v>46288.461956018517</v>
      </c>
      <c r="G21" t="s">
        <v>22</v>
      </c>
      <c r="H21" t="s">
        <v>6404</v>
      </c>
      <c r="I21" s="3">
        <v>380</v>
      </c>
      <c r="J21" t="s">
        <v>24</v>
      </c>
      <c r="K21" t="s">
        <v>25</v>
      </c>
      <c r="L21" s="3">
        <v>884</v>
      </c>
      <c r="M21" t="s">
        <v>3622</v>
      </c>
      <c r="N21" s="2">
        <v>46288.509189814817</v>
      </c>
      <c r="O21" s="3">
        <v>224</v>
      </c>
      <c r="P21" t="s">
        <v>27</v>
      </c>
      <c r="Q21" s="3">
        <v>190</v>
      </c>
      <c r="R21" s="3" t="str">
        <f>IF(OR(G21="12R",G21="12L"),_xlfn.XLOOKUP(C21,DB!$A$2:$A$222,DB!$B$2:$B$222,""),IF(OR(G21="30L",G21="30R"),_xlfn.XLOOKUP(C21,DB!$A$2:$A$222,DB!$C$2:$C$222,""),""))</f>
        <v>UDGUV</v>
      </c>
      <c r="S21" s="3">
        <f t="shared" si="0"/>
        <v>11</v>
      </c>
      <c r="T21" s="3" t="str">
        <f>_xlfn.XLOOKUP(C21,DB!$A$2:$A$222,DB!$D$2:$D$222,"")</f>
        <v>Sector 2</v>
      </c>
    </row>
    <row r="22" spans="1:20" x14ac:dyDescent="0.2">
      <c r="A22" t="s">
        <v>139</v>
      </c>
      <c r="B22" t="s">
        <v>18</v>
      </c>
      <c r="C22" t="s">
        <v>48</v>
      </c>
      <c r="D22" t="s">
        <v>49</v>
      </c>
      <c r="E22" t="s">
        <v>2809</v>
      </c>
      <c r="F22" s="2">
        <v>46288.468240740738</v>
      </c>
      <c r="G22" t="s">
        <v>22</v>
      </c>
      <c r="H22" t="s">
        <v>6405</v>
      </c>
      <c r="I22" s="3">
        <v>360</v>
      </c>
      <c r="J22" t="s">
        <v>24</v>
      </c>
      <c r="K22" t="s">
        <v>25</v>
      </c>
      <c r="L22" s="3">
        <v>859</v>
      </c>
      <c r="M22" t="s">
        <v>52</v>
      </c>
      <c r="N22" s="2">
        <v>46288.513807870368</v>
      </c>
      <c r="O22" s="3">
        <v>360</v>
      </c>
      <c r="P22" t="s">
        <v>27</v>
      </c>
      <c r="Q22" s="3">
        <v>190</v>
      </c>
      <c r="R22" s="3" t="str">
        <f>IF(OR(G22="12R",G22="12L"),_xlfn.XLOOKUP(C22,DB!$A$2:$A$222,DB!$B$2:$B$222,""),IF(OR(G22="30L",G22="30R"),_xlfn.XLOOKUP(C22,DB!$A$2:$A$222,DB!$C$2:$C$222,""),""))</f>
        <v>UDGUV</v>
      </c>
      <c r="S22" s="3">
        <f t="shared" si="0"/>
        <v>11</v>
      </c>
      <c r="T22" s="3" t="str">
        <f>_xlfn.XLOOKUP(C22,DB!$A$2:$A$222,DB!$D$2:$D$222,"")</f>
        <v>Sector 2</v>
      </c>
    </row>
    <row r="23" spans="1:20" x14ac:dyDescent="0.2">
      <c r="A23" t="s">
        <v>663</v>
      </c>
      <c r="B23" t="s">
        <v>18</v>
      </c>
      <c r="C23" t="s">
        <v>664</v>
      </c>
      <c r="D23" t="s">
        <v>65</v>
      </c>
      <c r="E23" t="s">
        <v>338</v>
      </c>
      <c r="F23" s="2">
        <v>46288.471875000003</v>
      </c>
      <c r="G23" t="s">
        <v>22</v>
      </c>
      <c r="H23" t="s">
        <v>6406</v>
      </c>
      <c r="I23" s="3">
        <v>390</v>
      </c>
      <c r="J23" t="s">
        <v>24</v>
      </c>
      <c r="K23" t="s">
        <v>25</v>
      </c>
      <c r="L23" s="3">
        <v>131</v>
      </c>
      <c r="M23" t="s">
        <v>45</v>
      </c>
      <c r="N23" s="2">
        <v>46288.481226851851</v>
      </c>
      <c r="O23" s="3">
        <v>263</v>
      </c>
      <c r="P23" t="s">
        <v>27</v>
      </c>
      <c r="Q23" s="3">
        <v>190</v>
      </c>
      <c r="R23" s="3" t="str">
        <f>IF(OR(G23="12R",G23="12L"),_xlfn.XLOOKUP(C23,DB!$A$2:$A$222,DB!$B$2:$B$222,""),IF(OR(G23="30L",G23="30R"),_xlfn.XLOOKUP(C23,DB!$A$2:$A$222,DB!$C$2:$C$222,""),""))</f>
        <v>NUDAL</v>
      </c>
      <c r="S23" s="3">
        <f t="shared" si="0"/>
        <v>11</v>
      </c>
      <c r="T23" s="3" t="str">
        <f>_xlfn.XLOOKUP(C23,DB!$A$2:$A$222,DB!$D$2:$D$222,"")</f>
        <v>Sector 3</v>
      </c>
    </row>
    <row r="24" spans="1:20" x14ac:dyDescent="0.2">
      <c r="A24" t="s">
        <v>135</v>
      </c>
      <c r="B24" t="s">
        <v>18</v>
      </c>
      <c r="C24" t="s">
        <v>136</v>
      </c>
      <c r="D24" t="s">
        <v>73</v>
      </c>
      <c r="E24" t="s">
        <v>1538</v>
      </c>
      <c r="F24" s="2">
        <v>46288.475821759261</v>
      </c>
      <c r="G24" t="s">
        <v>22</v>
      </c>
      <c r="H24" t="s">
        <v>6407</v>
      </c>
      <c r="I24" s="3">
        <v>360</v>
      </c>
      <c r="J24" t="s">
        <v>24</v>
      </c>
      <c r="K24" t="s">
        <v>25</v>
      </c>
      <c r="L24" s="3">
        <v>858</v>
      </c>
      <c r="M24" t="s">
        <v>52</v>
      </c>
      <c r="N24" s="2">
        <v>46288.52134259259</v>
      </c>
      <c r="O24" s="3">
        <v>360</v>
      </c>
      <c r="P24" t="s">
        <v>27</v>
      </c>
      <c r="Q24" s="3">
        <v>190</v>
      </c>
      <c r="R24" s="3" t="str">
        <f>IF(OR(G24="12R",G24="12L"),_xlfn.XLOOKUP(C24,DB!$A$2:$A$222,DB!$B$2:$B$222,""),IF(OR(G24="30L",G24="30R"),_xlfn.XLOOKUP(C24,DB!$A$2:$A$222,DB!$C$2:$C$222,""),""))</f>
        <v>UDGUV</v>
      </c>
      <c r="S24" s="3">
        <f t="shared" si="0"/>
        <v>11</v>
      </c>
      <c r="T24" s="3" t="str">
        <f>_xlfn.XLOOKUP(C24,DB!$A$2:$A$222,DB!$D$2:$D$222,"")</f>
        <v>Sector 2</v>
      </c>
    </row>
    <row r="25" spans="1:20" x14ac:dyDescent="0.2">
      <c r="A25" t="s">
        <v>142</v>
      </c>
      <c r="B25" t="s">
        <v>18</v>
      </c>
      <c r="C25" t="s">
        <v>48</v>
      </c>
      <c r="D25" t="s">
        <v>73</v>
      </c>
      <c r="E25" t="s">
        <v>132</v>
      </c>
      <c r="F25" s="2">
        <v>46288.479155092595</v>
      </c>
      <c r="G25" t="s">
        <v>22</v>
      </c>
      <c r="H25" t="s">
        <v>6408</v>
      </c>
      <c r="I25" s="3">
        <v>360</v>
      </c>
      <c r="J25" t="s">
        <v>24</v>
      </c>
      <c r="K25" t="s">
        <v>25</v>
      </c>
      <c r="L25" s="3">
        <v>859</v>
      </c>
      <c r="M25" t="s">
        <v>52</v>
      </c>
      <c r="N25" s="2">
        <v>46288.524351851855</v>
      </c>
      <c r="O25" s="3">
        <v>360</v>
      </c>
      <c r="P25" t="s">
        <v>27</v>
      </c>
      <c r="Q25" s="3">
        <v>190</v>
      </c>
      <c r="R25" s="3" t="str">
        <f>IF(OR(G25="12R",G25="12L"),_xlfn.XLOOKUP(C25,DB!$A$2:$A$222,DB!$B$2:$B$222,""),IF(OR(G25="30L",G25="30R"),_xlfn.XLOOKUP(C25,DB!$A$2:$A$222,DB!$C$2:$C$222,""),""))</f>
        <v>UDGUV</v>
      </c>
      <c r="S25" s="3">
        <f t="shared" si="0"/>
        <v>11</v>
      </c>
      <c r="T25" s="3" t="str">
        <f>_xlfn.XLOOKUP(C25,DB!$A$2:$A$222,DB!$D$2:$D$222,"")</f>
        <v>Sector 2</v>
      </c>
    </row>
    <row r="26" spans="1:20" x14ac:dyDescent="0.2">
      <c r="A26" t="s">
        <v>143</v>
      </c>
      <c r="B26" t="s">
        <v>18</v>
      </c>
      <c r="C26" t="s">
        <v>144</v>
      </c>
      <c r="D26" t="s">
        <v>65</v>
      </c>
      <c r="E26" t="s">
        <v>716</v>
      </c>
      <c r="F26" s="2">
        <v>46288.501805555556</v>
      </c>
      <c r="G26" t="s">
        <v>22</v>
      </c>
      <c r="H26" t="s">
        <v>6409</v>
      </c>
      <c r="I26" s="3">
        <v>290</v>
      </c>
      <c r="J26" t="s">
        <v>24</v>
      </c>
      <c r="K26" t="s">
        <v>25</v>
      </c>
      <c r="L26" s="3">
        <v>141</v>
      </c>
      <c r="M26" t="s">
        <v>45</v>
      </c>
      <c r="N26" s="2">
        <v>46288.511678240742</v>
      </c>
      <c r="O26" s="3">
        <v>269</v>
      </c>
      <c r="P26" t="s">
        <v>27</v>
      </c>
      <c r="Q26" s="3">
        <v>190</v>
      </c>
      <c r="R26" s="3" t="str">
        <f>IF(OR(G26="12R",G26="12L"),_xlfn.XLOOKUP(C26,DB!$A$2:$A$222,DB!$B$2:$B$222,""),IF(OR(G26="30L",G26="30R"),_xlfn.XLOOKUP(C26,DB!$A$2:$A$222,DB!$C$2:$C$222,""),""))</f>
        <v>NUDAL</v>
      </c>
      <c r="S26" s="3">
        <f t="shared" si="0"/>
        <v>12</v>
      </c>
      <c r="T26" s="3" t="str">
        <f>_xlfn.XLOOKUP(C26,DB!$A$2:$A$222,DB!$D$2:$D$222,"")</f>
        <v>Sector 3</v>
      </c>
    </row>
    <row r="27" spans="1:20" x14ac:dyDescent="0.2">
      <c r="A27" t="s">
        <v>147</v>
      </c>
      <c r="B27" t="s">
        <v>18</v>
      </c>
      <c r="C27" t="s">
        <v>35</v>
      </c>
      <c r="D27" t="s">
        <v>65</v>
      </c>
      <c r="E27" t="s">
        <v>92</v>
      </c>
      <c r="F27" s="2">
        <v>46288.504340277781</v>
      </c>
      <c r="G27" t="s">
        <v>22</v>
      </c>
      <c r="H27" t="s">
        <v>6410</v>
      </c>
      <c r="I27" s="3">
        <v>380</v>
      </c>
      <c r="J27" t="s">
        <v>24</v>
      </c>
      <c r="K27" t="s">
        <v>25</v>
      </c>
      <c r="L27" s="3">
        <v>856</v>
      </c>
      <c r="M27" t="s">
        <v>39</v>
      </c>
      <c r="N27" s="2">
        <v>46288.550717592596</v>
      </c>
      <c r="O27" s="3">
        <v>380</v>
      </c>
      <c r="P27" t="s">
        <v>27</v>
      </c>
      <c r="Q27" s="3">
        <v>190</v>
      </c>
      <c r="R27" s="3" t="str">
        <f>IF(OR(G27="12R",G27="12L"),_xlfn.XLOOKUP(C27,DB!$A$2:$A$222,DB!$B$2:$B$222,""),IF(OR(G27="30L",G27="30R"),_xlfn.XLOOKUP(C27,DB!$A$2:$A$222,DB!$C$2:$C$222,""),""))</f>
        <v>UDGUV</v>
      </c>
      <c r="S27" s="3">
        <f t="shared" si="0"/>
        <v>12</v>
      </c>
      <c r="T27" s="3" t="str">
        <f>_xlfn.XLOOKUP(C27,DB!$A$2:$A$222,DB!$D$2:$D$222,"")</f>
        <v>Sector 2</v>
      </c>
    </row>
    <row r="28" spans="1:20" x14ac:dyDescent="0.2">
      <c r="A28" t="s">
        <v>153</v>
      </c>
      <c r="B28" t="s">
        <v>18</v>
      </c>
      <c r="C28" t="s">
        <v>154</v>
      </c>
      <c r="D28" t="s">
        <v>174</v>
      </c>
      <c r="E28" t="s">
        <v>1472</v>
      </c>
      <c r="F28" s="2">
        <v>46288.507407407407</v>
      </c>
      <c r="G28" t="s">
        <v>22</v>
      </c>
      <c r="H28" t="s">
        <v>6411</v>
      </c>
      <c r="I28" s="3">
        <v>310</v>
      </c>
      <c r="J28" t="s">
        <v>24</v>
      </c>
      <c r="K28" t="s">
        <v>25</v>
      </c>
      <c r="L28" s="3">
        <v>152</v>
      </c>
      <c r="M28" t="s">
        <v>2460</v>
      </c>
      <c r="N28" s="2">
        <v>46288.51766203704</v>
      </c>
      <c r="O28" s="3">
        <v>290</v>
      </c>
      <c r="P28" t="s">
        <v>27</v>
      </c>
      <c r="Q28" s="3">
        <v>190</v>
      </c>
      <c r="R28" s="3" t="str">
        <f>IF(OR(G28="12R",G28="12L"),_xlfn.XLOOKUP(C28,DB!$A$2:$A$222,DB!$B$2:$B$222,""),IF(OR(G28="30L",G28="30R"),_xlfn.XLOOKUP(C28,DB!$A$2:$A$222,DB!$C$2:$C$222,""),""))</f>
        <v>TAKUX</v>
      </c>
      <c r="S28" s="3">
        <f t="shared" si="0"/>
        <v>12</v>
      </c>
      <c r="T28" s="3" t="str">
        <f>_xlfn.XLOOKUP(C28,DB!$A$2:$A$222,DB!$D$2:$D$222,"")</f>
        <v>Sector 7</v>
      </c>
    </row>
    <row r="29" spans="1:20" x14ac:dyDescent="0.2">
      <c r="A29" t="s">
        <v>150</v>
      </c>
      <c r="B29" t="s">
        <v>18</v>
      </c>
      <c r="C29" t="s">
        <v>48</v>
      </c>
      <c r="D29" t="s">
        <v>174</v>
      </c>
      <c r="E29" t="s">
        <v>672</v>
      </c>
      <c r="F29" s="2">
        <v>46288.508356481485</v>
      </c>
      <c r="G29" t="s">
        <v>22</v>
      </c>
      <c r="H29" t="s">
        <v>3461</v>
      </c>
      <c r="I29" s="3">
        <v>380</v>
      </c>
      <c r="J29" t="s">
        <v>24</v>
      </c>
      <c r="K29" t="s">
        <v>25</v>
      </c>
      <c r="L29" s="3">
        <v>859</v>
      </c>
      <c r="M29" t="s">
        <v>52</v>
      </c>
      <c r="N29" s="2">
        <v>46288.55431712963</v>
      </c>
      <c r="O29" s="3">
        <v>380</v>
      </c>
      <c r="P29" t="s">
        <v>27</v>
      </c>
      <c r="Q29" s="3">
        <v>190</v>
      </c>
      <c r="R29" s="3" t="str">
        <f>IF(OR(G29="12R",G29="12L"),_xlfn.XLOOKUP(C29,DB!$A$2:$A$222,DB!$B$2:$B$222,""),IF(OR(G29="30L",G29="30R"),_xlfn.XLOOKUP(C29,DB!$A$2:$A$222,DB!$C$2:$C$222,""),""))</f>
        <v>UDGUV</v>
      </c>
      <c r="S29" s="3">
        <f t="shared" si="0"/>
        <v>12</v>
      </c>
      <c r="T29" s="3" t="str">
        <f>_xlfn.XLOOKUP(C29,DB!$A$2:$A$222,DB!$D$2:$D$222,"")</f>
        <v>Sector 2</v>
      </c>
    </row>
    <row r="30" spans="1:20" x14ac:dyDescent="0.2">
      <c r="A30" t="s">
        <v>193</v>
      </c>
      <c r="B30" t="s">
        <v>18</v>
      </c>
      <c r="C30" t="s">
        <v>1135</v>
      </c>
      <c r="D30" t="s">
        <v>194</v>
      </c>
      <c r="F30" s="2">
        <v>46288.508553240739</v>
      </c>
      <c r="G30" t="s">
        <v>22</v>
      </c>
      <c r="H30" t="s">
        <v>244</v>
      </c>
      <c r="I30" s="3">
        <v>45</v>
      </c>
      <c r="J30" t="s">
        <v>196</v>
      </c>
      <c r="K30" t="s">
        <v>62</v>
      </c>
      <c r="L30" s="3">
        <v>319</v>
      </c>
      <c r="M30" t="s">
        <v>1135</v>
      </c>
      <c r="N30" s="2">
        <v>46288.563738425924</v>
      </c>
      <c r="O30" s="3">
        <v>0</v>
      </c>
      <c r="P30" t="s">
        <v>192</v>
      </c>
      <c r="Q30" s="3">
        <v>15</v>
      </c>
      <c r="R30" s="3" t="str">
        <f>IF(OR(G30="12R",G30="12L"),_xlfn.XLOOKUP(C30,DB!$A$2:$A$222,DB!$B$2:$B$222,""),IF(OR(G30="30L",G30="30R"),_xlfn.XLOOKUP(C30,DB!$A$2:$A$222,DB!$C$2:$C$222,""),""))</f>
        <v>CZM</v>
      </c>
      <c r="S30" s="3">
        <f t="shared" si="0"/>
        <v>12</v>
      </c>
      <c r="T30" s="3" t="str">
        <f>_xlfn.XLOOKUP(C30,DB!$A$2:$A$222,DB!$D$2:$D$222,"")</f>
        <v>Sector 7</v>
      </c>
    </row>
    <row r="31" spans="1:20" x14ac:dyDescent="0.2">
      <c r="A31" t="s">
        <v>1317</v>
      </c>
      <c r="B31" t="s">
        <v>18</v>
      </c>
      <c r="C31" t="s">
        <v>242</v>
      </c>
      <c r="D31" t="s">
        <v>1203</v>
      </c>
      <c r="F31" s="2">
        <v>46288.543564814812</v>
      </c>
      <c r="G31" t="s">
        <v>22</v>
      </c>
      <c r="H31" t="s">
        <v>244</v>
      </c>
      <c r="I31" s="3">
        <v>15</v>
      </c>
      <c r="J31" t="s">
        <v>196</v>
      </c>
      <c r="K31" t="s">
        <v>62</v>
      </c>
      <c r="L31" s="3">
        <v>58</v>
      </c>
      <c r="M31" t="s">
        <v>242</v>
      </c>
      <c r="N31" s="2">
        <v>46288.554189814815</v>
      </c>
      <c r="O31" s="3">
        <v>0</v>
      </c>
      <c r="P31" t="s">
        <v>192</v>
      </c>
      <c r="Q31" s="3">
        <v>15</v>
      </c>
      <c r="R31" s="3" t="str">
        <f>IF(OR(G31="12R",G31="12L"),_xlfn.XLOOKUP(C31,DB!$A$2:$A$222,DB!$B$2:$B$222,""),IF(OR(G31="30L",G31="30R"),_xlfn.XLOOKUP(C31,DB!$A$2:$A$222,DB!$C$2:$C$222,""),""))</f>
        <v>CZM</v>
      </c>
      <c r="S31" s="3">
        <f t="shared" si="0"/>
        <v>13</v>
      </c>
      <c r="T31" s="3" t="str">
        <f>_xlfn.XLOOKUP(C31,DB!$A$2:$A$222,DB!$D$2:$D$222,"")</f>
        <v>Sector 7</v>
      </c>
    </row>
    <row r="32" spans="1:20" x14ac:dyDescent="0.2">
      <c r="A32" t="s">
        <v>163</v>
      </c>
      <c r="B32" t="s">
        <v>18</v>
      </c>
      <c r="C32" t="s">
        <v>186</v>
      </c>
      <c r="D32" t="s">
        <v>165</v>
      </c>
      <c r="E32" t="s">
        <v>6412</v>
      </c>
      <c r="F32" s="2">
        <v>46288.544988425929</v>
      </c>
      <c r="G32" t="s">
        <v>22</v>
      </c>
      <c r="H32" t="s">
        <v>6413</v>
      </c>
      <c r="I32" s="3">
        <v>330</v>
      </c>
      <c r="J32" t="s">
        <v>24</v>
      </c>
      <c r="K32" t="s">
        <v>25</v>
      </c>
      <c r="L32" s="3">
        <v>364</v>
      </c>
      <c r="M32" t="s">
        <v>33</v>
      </c>
      <c r="N32" s="2">
        <v>46288.56453703704</v>
      </c>
      <c r="O32" s="3">
        <v>330</v>
      </c>
      <c r="P32" t="s">
        <v>27</v>
      </c>
      <c r="Q32" s="3">
        <v>40</v>
      </c>
      <c r="R32" s="3" t="str">
        <f>IF(OR(G32="12R",G32="12L"),_xlfn.XLOOKUP(C32,DB!$A$2:$A$222,DB!$B$2:$B$222,""),IF(OR(G32="30L",G32="30R"),_xlfn.XLOOKUP(C32,DB!$A$2:$A$222,DB!$C$2:$C$222,""),""))</f>
        <v>OMSUK</v>
      </c>
      <c r="S32" s="3">
        <f t="shared" si="0"/>
        <v>13</v>
      </c>
      <c r="T32" s="3" t="str">
        <f>_xlfn.XLOOKUP(C32,DB!$A$2:$A$222,DB!$D$2:$D$222,"")</f>
        <v>Sector 3</v>
      </c>
    </row>
    <row r="33" spans="1:20" x14ac:dyDescent="0.2">
      <c r="A33" t="s">
        <v>169</v>
      </c>
      <c r="B33" t="s">
        <v>18</v>
      </c>
      <c r="C33" t="s">
        <v>48</v>
      </c>
      <c r="D33" t="s">
        <v>49</v>
      </c>
      <c r="E33" t="s">
        <v>371</v>
      </c>
      <c r="F33" s="2">
        <v>46288.547094907408</v>
      </c>
      <c r="G33" t="s">
        <v>22</v>
      </c>
      <c r="H33" t="s">
        <v>3509</v>
      </c>
      <c r="I33" s="3">
        <v>360</v>
      </c>
      <c r="J33" t="s">
        <v>24</v>
      </c>
      <c r="K33" t="s">
        <v>25</v>
      </c>
      <c r="L33" s="3">
        <v>859</v>
      </c>
      <c r="M33" t="s">
        <v>52</v>
      </c>
      <c r="N33" s="2">
        <v>46288.592499999999</v>
      </c>
      <c r="O33" s="3">
        <v>360</v>
      </c>
      <c r="P33" t="s">
        <v>27</v>
      </c>
      <c r="Q33" s="3">
        <v>190</v>
      </c>
      <c r="R33" s="3" t="str">
        <f>IF(OR(G33="12R",G33="12L"),_xlfn.XLOOKUP(C33,DB!$A$2:$A$222,DB!$B$2:$B$222,""),IF(OR(G33="30L",G33="30R"),_xlfn.XLOOKUP(C33,DB!$A$2:$A$222,DB!$C$2:$C$222,""),""))</f>
        <v>UDGUV</v>
      </c>
      <c r="S33" s="3">
        <f t="shared" si="0"/>
        <v>13</v>
      </c>
      <c r="T33" s="3" t="str">
        <f>_xlfn.XLOOKUP(C33,DB!$A$2:$A$222,DB!$D$2:$D$222,"")</f>
        <v>Sector 2</v>
      </c>
    </row>
    <row r="34" spans="1:20" x14ac:dyDescent="0.2">
      <c r="A34" t="s">
        <v>181</v>
      </c>
      <c r="B34" t="s">
        <v>18</v>
      </c>
      <c r="C34" t="s">
        <v>182</v>
      </c>
      <c r="D34" t="s">
        <v>174</v>
      </c>
      <c r="E34" t="s">
        <v>6414</v>
      </c>
      <c r="F34" s="2">
        <v>46288.548877314817</v>
      </c>
      <c r="G34" t="s">
        <v>22</v>
      </c>
      <c r="H34" t="s">
        <v>6415</v>
      </c>
      <c r="I34" s="3">
        <v>350</v>
      </c>
      <c r="J34" t="s">
        <v>24</v>
      </c>
      <c r="K34" t="s">
        <v>25</v>
      </c>
      <c r="L34" s="3">
        <v>366</v>
      </c>
      <c r="M34" t="s">
        <v>33</v>
      </c>
      <c r="N34" s="2">
        <v>46288.569155092591</v>
      </c>
      <c r="O34" s="3">
        <v>350</v>
      </c>
      <c r="P34" t="s">
        <v>27</v>
      </c>
      <c r="Q34" s="3">
        <v>190</v>
      </c>
      <c r="R34" s="3" t="str">
        <f>IF(OR(G34="12R",G34="12L"),_xlfn.XLOOKUP(C34,DB!$A$2:$A$222,DB!$B$2:$B$222,""),IF(OR(G34="30L",G34="30R"),_xlfn.XLOOKUP(C34,DB!$A$2:$A$222,DB!$C$2:$C$222,""),""))</f>
        <v>ENEBA</v>
      </c>
      <c r="S34" s="3">
        <f t="shared" si="0"/>
        <v>13</v>
      </c>
      <c r="T34" s="3" t="str">
        <f>_xlfn.XLOOKUP(C34,DB!$A$2:$A$222,DB!$D$2:$D$222,"")</f>
        <v>Sector 3</v>
      </c>
    </row>
    <row r="35" spans="1:20" x14ac:dyDescent="0.2">
      <c r="A35" t="s">
        <v>740</v>
      </c>
      <c r="B35" t="s">
        <v>18</v>
      </c>
      <c r="C35" t="s">
        <v>2134</v>
      </c>
      <c r="D35" t="s">
        <v>6416</v>
      </c>
      <c r="F35" s="2">
        <v>46288.563518518517</v>
      </c>
      <c r="G35" t="s">
        <v>22</v>
      </c>
      <c r="H35" t="s">
        <v>244</v>
      </c>
      <c r="I35" s="3">
        <v>15</v>
      </c>
      <c r="J35" t="s">
        <v>196</v>
      </c>
      <c r="K35" t="s">
        <v>62</v>
      </c>
      <c r="L35" s="3">
        <v>51</v>
      </c>
      <c r="M35" t="s">
        <v>2134</v>
      </c>
      <c r="N35" s="2">
        <v>46288.573310185187</v>
      </c>
      <c r="O35" s="3">
        <v>0</v>
      </c>
      <c r="P35" t="s">
        <v>192</v>
      </c>
      <c r="Q35" s="3">
        <v>15</v>
      </c>
      <c r="R35" s="3" t="str">
        <f>IF(OR(G35="12R",G35="12L"),_xlfn.XLOOKUP(C35,DB!$A$2:$A$222,DB!$B$2:$B$222,""),IF(OR(G35="30L",G35="30R"),_xlfn.XLOOKUP(C35,DB!$A$2:$A$222,DB!$C$2:$C$222,""),""))</f>
        <v/>
      </c>
      <c r="S35" s="3">
        <f t="shared" si="0"/>
        <v>13</v>
      </c>
      <c r="T35" s="3" t="str">
        <f>_xlfn.XLOOKUP(C35,DB!$A$2:$A$222,DB!$D$2:$D$222,"")</f>
        <v/>
      </c>
    </row>
    <row r="36" spans="1:20" x14ac:dyDescent="0.2">
      <c r="A36" t="s">
        <v>197</v>
      </c>
      <c r="B36" t="s">
        <v>18</v>
      </c>
      <c r="C36" t="s">
        <v>48</v>
      </c>
      <c r="D36" t="s">
        <v>49</v>
      </c>
      <c r="E36" t="s">
        <v>1421</v>
      </c>
      <c r="F36" s="2">
        <v>46288.602164351854</v>
      </c>
      <c r="G36" t="s">
        <v>22</v>
      </c>
      <c r="H36" t="s">
        <v>3509</v>
      </c>
      <c r="I36" s="3">
        <v>380</v>
      </c>
      <c r="J36" t="s">
        <v>24</v>
      </c>
      <c r="K36" t="s">
        <v>25</v>
      </c>
      <c r="L36" s="3">
        <v>859</v>
      </c>
      <c r="M36" t="s">
        <v>52</v>
      </c>
      <c r="N36" s="2">
        <v>46288.6481712963</v>
      </c>
      <c r="O36" s="3">
        <v>380</v>
      </c>
      <c r="P36" t="s">
        <v>27</v>
      </c>
      <c r="Q36" s="3">
        <v>190</v>
      </c>
      <c r="R36" s="3" t="str">
        <f>IF(OR(G36="12R",G36="12L"),_xlfn.XLOOKUP(C36,DB!$A$2:$A$222,DB!$B$2:$B$222,""),IF(OR(G36="30L",G36="30R"),_xlfn.XLOOKUP(C36,DB!$A$2:$A$222,DB!$C$2:$C$222,""),""))</f>
        <v>UDGUV</v>
      </c>
      <c r="S36" s="3">
        <f t="shared" si="0"/>
        <v>14</v>
      </c>
      <c r="T36" s="3" t="str">
        <f>_xlfn.XLOOKUP(C36,DB!$A$2:$A$222,DB!$D$2:$D$222,"")</f>
        <v>Sector 2</v>
      </c>
    </row>
    <row r="37" spans="1:20" x14ac:dyDescent="0.2">
      <c r="A37" t="s">
        <v>208</v>
      </c>
      <c r="B37" t="s">
        <v>18</v>
      </c>
      <c r="C37" t="s">
        <v>35</v>
      </c>
      <c r="D37" t="s">
        <v>65</v>
      </c>
      <c r="E37" t="s">
        <v>1504</v>
      </c>
      <c r="F37" s="2">
        <v>46288.632951388892</v>
      </c>
      <c r="G37" t="s">
        <v>22</v>
      </c>
      <c r="H37" t="s">
        <v>6417</v>
      </c>
      <c r="I37" s="3">
        <v>380</v>
      </c>
      <c r="J37" t="s">
        <v>24</v>
      </c>
      <c r="K37" t="s">
        <v>25</v>
      </c>
      <c r="L37" s="3">
        <v>866</v>
      </c>
      <c r="M37" t="s">
        <v>39</v>
      </c>
      <c r="N37" s="2">
        <v>46288.68005787037</v>
      </c>
      <c r="O37" s="3">
        <v>380</v>
      </c>
      <c r="P37" t="s">
        <v>27</v>
      </c>
      <c r="Q37" s="3">
        <v>190</v>
      </c>
      <c r="R37" s="3" t="str">
        <f>IF(OR(G37="12R",G37="12L"),_xlfn.XLOOKUP(C37,DB!$A$2:$A$222,DB!$B$2:$B$222,""),IF(OR(G37="30L",G37="30R"),_xlfn.XLOOKUP(C37,DB!$A$2:$A$222,DB!$C$2:$C$222,""),""))</f>
        <v>UDGUV</v>
      </c>
      <c r="S37" s="3">
        <f t="shared" si="0"/>
        <v>15</v>
      </c>
      <c r="T37" s="3" t="str">
        <f>_xlfn.XLOOKUP(C37,DB!$A$2:$A$222,DB!$D$2:$D$222,"")</f>
        <v>Sector 2</v>
      </c>
    </row>
    <row r="38" spans="1:20" x14ac:dyDescent="0.2">
      <c r="A38" t="s">
        <v>225</v>
      </c>
      <c r="B38" t="s">
        <v>18</v>
      </c>
      <c r="C38" t="s">
        <v>136</v>
      </c>
      <c r="D38" t="s">
        <v>36</v>
      </c>
      <c r="E38" t="s">
        <v>703</v>
      </c>
      <c r="F38" s="2">
        <v>46288.635671296295</v>
      </c>
      <c r="G38" t="s">
        <v>22</v>
      </c>
      <c r="H38" t="s">
        <v>6418</v>
      </c>
      <c r="I38" s="3">
        <v>360</v>
      </c>
      <c r="J38" t="s">
        <v>24</v>
      </c>
      <c r="K38" t="s">
        <v>25</v>
      </c>
      <c r="L38" s="3">
        <v>859</v>
      </c>
      <c r="M38" t="s">
        <v>52</v>
      </c>
      <c r="N38" s="2">
        <v>46288.680127314816</v>
      </c>
      <c r="O38" s="3">
        <v>360</v>
      </c>
      <c r="P38" t="s">
        <v>27</v>
      </c>
      <c r="Q38" s="3">
        <v>190</v>
      </c>
      <c r="R38" s="3" t="str">
        <f>IF(OR(G38="12R",G38="12L"),_xlfn.XLOOKUP(C38,DB!$A$2:$A$222,DB!$B$2:$B$222,""),IF(OR(G38="30L",G38="30R"),_xlfn.XLOOKUP(C38,DB!$A$2:$A$222,DB!$C$2:$C$222,""),""))</f>
        <v>UDGUV</v>
      </c>
      <c r="S38" s="3">
        <f t="shared" si="0"/>
        <v>15</v>
      </c>
      <c r="T38" s="3" t="str">
        <f>_xlfn.XLOOKUP(C38,DB!$A$2:$A$222,DB!$D$2:$D$222,"")</f>
        <v>Sector 2</v>
      </c>
    </row>
    <row r="39" spans="1:20" x14ac:dyDescent="0.2">
      <c r="A39" t="s">
        <v>213</v>
      </c>
      <c r="B39" t="s">
        <v>18</v>
      </c>
      <c r="C39" t="s">
        <v>59</v>
      </c>
      <c r="D39" t="s">
        <v>36</v>
      </c>
      <c r="E39" t="s">
        <v>2619</v>
      </c>
      <c r="F39" s="2">
        <v>46288.645312499997</v>
      </c>
      <c r="G39" t="s">
        <v>22</v>
      </c>
      <c r="H39" t="s">
        <v>705</v>
      </c>
      <c r="I39" s="3">
        <v>360</v>
      </c>
      <c r="J39" t="s">
        <v>24</v>
      </c>
      <c r="K39" t="s">
        <v>216</v>
      </c>
      <c r="L39" s="3">
        <v>859</v>
      </c>
      <c r="M39" t="s">
        <v>52</v>
      </c>
      <c r="N39" s="2">
        <v>46288.690810185188</v>
      </c>
      <c r="O39" s="3">
        <v>360</v>
      </c>
      <c r="P39" t="s">
        <v>27</v>
      </c>
      <c r="Q39" s="3">
        <v>190</v>
      </c>
      <c r="R39" s="3" t="str">
        <f>IF(OR(G39="12R",G39="12L"),_xlfn.XLOOKUP(C39,DB!$A$2:$A$222,DB!$B$2:$B$222,""),IF(OR(G39="30L",G39="30R"),_xlfn.XLOOKUP(C39,DB!$A$2:$A$222,DB!$C$2:$C$222,""),""))</f>
        <v>UDGUV</v>
      </c>
      <c r="S39" s="3">
        <f t="shared" si="0"/>
        <v>15</v>
      </c>
      <c r="T39" s="3" t="str">
        <f>_xlfn.XLOOKUP(C39,DB!$A$2:$A$222,DB!$D$2:$D$222,"")</f>
        <v>Sector 2</v>
      </c>
    </row>
    <row r="40" spans="1:20" x14ac:dyDescent="0.2">
      <c r="A40" t="s">
        <v>234</v>
      </c>
      <c r="B40" t="s">
        <v>18</v>
      </c>
      <c r="C40" t="s">
        <v>136</v>
      </c>
      <c r="D40" t="s">
        <v>174</v>
      </c>
      <c r="E40" t="s">
        <v>5533</v>
      </c>
      <c r="F40" s="2">
        <v>46288.653067129628</v>
      </c>
      <c r="G40" t="s">
        <v>22</v>
      </c>
      <c r="H40" t="s">
        <v>6419</v>
      </c>
      <c r="I40" s="3">
        <v>380</v>
      </c>
      <c r="J40" t="s">
        <v>24</v>
      </c>
      <c r="K40" t="s">
        <v>25</v>
      </c>
      <c r="L40" s="3">
        <v>859</v>
      </c>
      <c r="M40" t="s">
        <v>52</v>
      </c>
      <c r="N40" s="2">
        <v>46288.698877314811</v>
      </c>
      <c r="O40" s="3">
        <v>380</v>
      </c>
      <c r="P40" t="s">
        <v>27</v>
      </c>
      <c r="Q40" s="3">
        <v>190</v>
      </c>
      <c r="R40" s="3" t="str">
        <f>IF(OR(G40="12R",G40="12L"),_xlfn.XLOOKUP(C40,DB!$A$2:$A$222,DB!$B$2:$B$222,""),IF(OR(G40="30L",G40="30R"),_xlfn.XLOOKUP(C40,DB!$A$2:$A$222,DB!$C$2:$C$222,""),""))</f>
        <v>UDGUV</v>
      </c>
      <c r="S40" s="3">
        <f t="shared" si="0"/>
        <v>15</v>
      </c>
      <c r="T40" s="3" t="str">
        <f>_xlfn.XLOOKUP(C40,DB!$A$2:$A$222,DB!$D$2:$D$222,"")</f>
        <v>Sector 2</v>
      </c>
    </row>
    <row r="41" spans="1:20" x14ac:dyDescent="0.2">
      <c r="A41" t="s">
        <v>210</v>
      </c>
      <c r="B41" t="s">
        <v>18</v>
      </c>
      <c r="C41" t="s">
        <v>211</v>
      </c>
      <c r="D41" t="s">
        <v>78</v>
      </c>
      <c r="E41" t="s">
        <v>84</v>
      </c>
      <c r="F41" s="2">
        <v>46288.655023148145</v>
      </c>
      <c r="G41" t="s">
        <v>22</v>
      </c>
      <c r="H41" t="s">
        <v>212</v>
      </c>
      <c r="I41" s="3">
        <v>330</v>
      </c>
      <c r="J41" t="s">
        <v>24</v>
      </c>
      <c r="K41" t="s">
        <v>25</v>
      </c>
      <c r="L41" s="3">
        <v>136</v>
      </c>
      <c r="M41" t="s">
        <v>45</v>
      </c>
      <c r="N41" s="2">
        <v>46288.664224537039</v>
      </c>
      <c r="O41" s="3">
        <v>273</v>
      </c>
      <c r="P41" t="s">
        <v>27</v>
      </c>
      <c r="Q41" s="3">
        <v>190</v>
      </c>
      <c r="R41" s="3" t="str">
        <f>IF(OR(G41="12R",G41="12L"),_xlfn.XLOOKUP(C41,DB!$A$2:$A$222,DB!$B$2:$B$222,""),IF(OR(G41="30L",G41="30R"),_xlfn.XLOOKUP(C41,DB!$A$2:$A$222,DB!$C$2:$C$222,""),""))</f>
        <v>NUDAL</v>
      </c>
      <c r="S41" s="3">
        <f t="shared" si="0"/>
        <v>15</v>
      </c>
      <c r="T41" s="3" t="str">
        <f>_xlfn.XLOOKUP(C41,DB!$A$2:$A$222,DB!$D$2:$D$222,"")</f>
        <v>Sector 3</v>
      </c>
    </row>
    <row r="42" spans="1:20" x14ac:dyDescent="0.2">
      <c r="A42" t="s">
        <v>222</v>
      </c>
      <c r="B42" t="s">
        <v>18</v>
      </c>
      <c r="C42" t="s">
        <v>19</v>
      </c>
      <c r="D42" t="s">
        <v>65</v>
      </c>
      <c r="E42" t="s">
        <v>6420</v>
      </c>
      <c r="F42" s="2">
        <v>46288.656111111108</v>
      </c>
      <c r="G42" t="s">
        <v>22</v>
      </c>
      <c r="H42" t="s">
        <v>6421</v>
      </c>
      <c r="I42" s="3">
        <v>380</v>
      </c>
      <c r="J42" t="s">
        <v>24</v>
      </c>
      <c r="K42" t="s">
        <v>25</v>
      </c>
      <c r="L42" s="3">
        <v>870</v>
      </c>
      <c r="M42" t="s">
        <v>267</v>
      </c>
      <c r="N42" s="2">
        <v>46288.702777777777</v>
      </c>
      <c r="O42" s="3">
        <v>380</v>
      </c>
      <c r="P42" t="s">
        <v>27</v>
      </c>
      <c r="Q42" s="3">
        <v>190</v>
      </c>
      <c r="R42" s="3" t="str">
        <f>IF(OR(G42="12R",G42="12L"),_xlfn.XLOOKUP(C42,DB!$A$2:$A$222,DB!$B$2:$B$222,""),IF(OR(G42="30L",G42="30R"),_xlfn.XLOOKUP(C42,DB!$A$2:$A$222,DB!$C$2:$C$222,""),""))</f>
        <v>UDGUV</v>
      </c>
      <c r="S42" s="3">
        <f t="shared" si="0"/>
        <v>15</v>
      </c>
      <c r="T42" s="3" t="str">
        <f>_xlfn.XLOOKUP(C42,DB!$A$2:$A$222,DB!$D$2:$D$222,"")</f>
        <v>Sector 2</v>
      </c>
    </row>
    <row r="43" spans="1:20" x14ac:dyDescent="0.2">
      <c r="A43" t="s">
        <v>218</v>
      </c>
      <c r="B43" t="s">
        <v>18</v>
      </c>
      <c r="C43" t="s">
        <v>48</v>
      </c>
      <c r="D43" t="s">
        <v>20</v>
      </c>
      <c r="E43" t="s">
        <v>4100</v>
      </c>
      <c r="F43" s="2">
        <v>46288.658252314817</v>
      </c>
      <c r="G43" t="s">
        <v>22</v>
      </c>
      <c r="H43" t="s">
        <v>2482</v>
      </c>
      <c r="I43" s="3">
        <v>360</v>
      </c>
      <c r="J43" t="s">
        <v>24</v>
      </c>
      <c r="K43" t="s">
        <v>25</v>
      </c>
      <c r="L43" s="3">
        <v>859</v>
      </c>
      <c r="M43" t="s">
        <v>52</v>
      </c>
      <c r="N43" s="2">
        <v>46288.703645833331</v>
      </c>
      <c r="O43" s="3">
        <v>360</v>
      </c>
      <c r="P43" t="s">
        <v>27</v>
      </c>
      <c r="Q43" s="3">
        <v>190</v>
      </c>
      <c r="R43" s="3" t="str">
        <f>IF(OR(G43="12R",G43="12L"),_xlfn.XLOOKUP(C43,DB!$A$2:$A$222,DB!$B$2:$B$222,""),IF(OR(G43="30L",G43="30R"),_xlfn.XLOOKUP(C43,DB!$A$2:$A$222,DB!$C$2:$C$222,""),""))</f>
        <v>UDGUV</v>
      </c>
      <c r="S43" s="3">
        <f t="shared" si="0"/>
        <v>15</v>
      </c>
      <c r="T43" s="3" t="str">
        <f>_xlfn.XLOOKUP(C43,DB!$A$2:$A$222,DB!$D$2:$D$222,"")</f>
        <v>Sector 2</v>
      </c>
    </row>
    <row r="44" spans="1:20" x14ac:dyDescent="0.2">
      <c r="A44" t="s">
        <v>711</v>
      </c>
      <c r="B44" t="s">
        <v>18</v>
      </c>
      <c r="C44" t="s">
        <v>29</v>
      </c>
      <c r="D44" t="s">
        <v>30</v>
      </c>
      <c r="E44" t="s">
        <v>827</v>
      </c>
      <c r="F44" s="2">
        <v>46288.659513888888</v>
      </c>
      <c r="G44" t="s">
        <v>22</v>
      </c>
      <c r="H44" t="s">
        <v>6422</v>
      </c>
      <c r="I44" s="3">
        <v>360</v>
      </c>
      <c r="J44" t="s">
        <v>24</v>
      </c>
      <c r="K44" t="s">
        <v>25</v>
      </c>
      <c r="L44" s="3">
        <v>446</v>
      </c>
      <c r="M44" t="s">
        <v>308</v>
      </c>
      <c r="N44" s="2">
        <v>46288.684837962966</v>
      </c>
      <c r="O44" s="3">
        <v>360</v>
      </c>
      <c r="P44" t="s">
        <v>27</v>
      </c>
      <c r="Q44" s="3">
        <v>40</v>
      </c>
      <c r="R44" s="3" t="str">
        <f>IF(OR(G44="12R",G44="12L"),_xlfn.XLOOKUP(C44,DB!$A$2:$A$222,DB!$B$2:$B$222,""),IF(OR(G44="30L",G44="30R"),_xlfn.XLOOKUP(C44,DB!$A$2:$A$222,DB!$C$2:$C$222,""),""))</f>
        <v>OMSUK</v>
      </c>
      <c r="S44" s="3">
        <f t="shared" si="0"/>
        <v>15</v>
      </c>
      <c r="T44" s="3" t="str">
        <f>_xlfn.XLOOKUP(C44,DB!$A$2:$A$222,DB!$D$2:$D$222,"")</f>
        <v>Sector 3</v>
      </c>
    </row>
    <row r="45" spans="1:20" x14ac:dyDescent="0.2">
      <c r="A45" t="s">
        <v>219</v>
      </c>
      <c r="B45" t="s">
        <v>18</v>
      </c>
      <c r="C45" t="s">
        <v>35</v>
      </c>
      <c r="D45" t="s">
        <v>73</v>
      </c>
      <c r="E45" t="s">
        <v>161</v>
      </c>
      <c r="F45" s="2">
        <v>46288.662291666667</v>
      </c>
      <c r="G45" t="s">
        <v>22</v>
      </c>
      <c r="H45" t="s">
        <v>331</v>
      </c>
      <c r="I45" s="3">
        <v>340</v>
      </c>
      <c r="J45" t="s">
        <v>24</v>
      </c>
      <c r="K45" t="s">
        <v>25</v>
      </c>
      <c r="L45" s="3">
        <v>876</v>
      </c>
      <c r="M45" t="s">
        <v>39</v>
      </c>
      <c r="N45" s="2">
        <v>46288.709618055553</v>
      </c>
      <c r="O45" s="3">
        <v>340</v>
      </c>
      <c r="P45" t="s">
        <v>27</v>
      </c>
      <c r="Q45" s="3">
        <v>190</v>
      </c>
      <c r="R45" s="3" t="str">
        <f>IF(OR(G45="12R",G45="12L"),_xlfn.XLOOKUP(C45,DB!$A$2:$A$222,DB!$B$2:$B$222,""),IF(OR(G45="30L",G45="30R"),_xlfn.XLOOKUP(C45,DB!$A$2:$A$222,DB!$C$2:$C$222,""),""))</f>
        <v>UDGUV</v>
      </c>
      <c r="S45" s="3">
        <f t="shared" si="0"/>
        <v>15</v>
      </c>
      <c r="T45" s="3" t="str">
        <f>_xlfn.XLOOKUP(C45,DB!$A$2:$A$222,DB!$D$2:$D$222,"")</f>
        <v>Sector 2</v>
      </c>
    </row>
    <row r="46" spans="1:20" x14ac:dyDescent="0.2">
      <c r="A46" t="s">
        <v>228</v>
      </c>
      <c r="B46" t="s">
        <v>18</v>
      </c>
      <c r="C46" t="s">
        <v>48</v>
      </c>
      <c r="D46" t="s">
        <v>73</v>
      </c>
      <c r="E46" t="s">
        <v>2417</v>
      </c>
      <c r="F46" s="2">
        <v>46288.667731481481</v>
      </c>
      <c r="G46" t="s">
        <v>22</v>
      </c>
      <c r="H46" t="s">
        <v>6423</v>
      </c>
      <c r="I46" s="3">
        <v>360</v>
      </c>
      <c r="J46" t="s">
        <v>24</v>
      </c>
      <c r="K46" t="s">
        <v>25</v>
      </c>
      <c r="L46" s="3">
        <v>859</v>
      </c>
      <c r="M46" t="s">
        <v>52</v>
      </c>
      <c r="N46" s="2">
        <v>46288.71261574074</v>
      </c>
      <c r="O46" s="3">
        <v>360</v>
      </c>
      <c r="P46" t="s">
        <v>27</v>
      </c>
      <c r="Q46" s="3">
        <v>190</v>
      </c>
      <c r="R46" s="3" t="str">
        <f>IF(OR(G46="12R",G46="12L"),_xlfn.XLOOKUP(C46,DB!$A$2:$A$222,DB!$B$2:$B$222,""),IF(OR(G46="30L",G46="30R"),_xlfn.XLOOKUP(C46,DB!$A$2:$A$222,DB!$C$2:$C$222,""),""))</f>
        <v>UDGUV</v>
      </c>
      <c r="S46" s="3">
        <f t="shared" si="0"/>
        <v>16</v>
      </c>
      <c r="T46" s="3" t="str">
        <f>_xlfn.XLOOKUP(C46,DB!$A$2:$A$222,DB!$D$2:$D$222,"")</f>
        <v>Sector 2</v>
      </c>
    </row>
    <row r="47" spans="1:20" x14ac:dyDescent="0.2">
      <c r="A47" t="s">
        <v>718</v>
      </c>
      <c r="B47" t="s">
        <v>18</v>
      </c>
      <c r="C47" t="s">
        <v>29</v>
      </c>
      <c r="D47" t="s">
        <v>30</v>
      </c>
      <c r="E47" t="s">
        <v>6424</v>
      </c>
      <c r="F47" s="2">
        <v>46288.668807870374</v>
      </c>
      <c r="G47" t="s">
        <v>22</v>
      </c>
      <c r="H47" t="s">
        <v>6425</v>
      </c>
      <c r="I47" s="3">
        <v>320</v>
      </c>
      <c r="J47" t="s">
        <v>24</v>
      </c>
      <c r="K47" t="s">
        <v>25</v>
      </c>
      <c r="L47" s="3">
        <v>446</v>
      </c>
      <c r="M47" t="s">
        <v>308</v>
      </c>
      <c r="N47" s="2">
        <v>46288.69321759259</v>
      </c>
      <c r="O47" s="3">
        <v>360</v>
      </c>
      <c r="P47" t="s">
        <v>27</v>
      </c>
      <c r="Q47" s="3">
        <v>40</v>
      </c>
      <c r="R47" s="3" t="str">
        <f>IF(OR(G47="12R",G47="12L"),_xlfn.XLOOKUP(C47,DB!$A$2:$A$222,DB!$B$2:$B$222,""),IF(OR(G47="30L",G47="30R"),_xlfn.XLOOKUP(C47,DB!$A$2:$A$222,DB!$C$2:$C$222,""),""))</f>
        <v>OMSUK</v>
      </c>
      <c r="S47" s="3">
        <f t="shared" si="0"/>
        <v>16</v>
      </c>
      <c r="T47" s="3" t="str">
        <f>_xlfn.XLOOKUP(C47,DB!$A$2:$A$222,DB!$D$2:$D$222,"")</f>
        <v>Sector 3</v>
      </c>
    </row>
    <row r="48" spans="1:20" x14ac:dyDescent="0.2">
      <c r="A48" t="s">
        <v>1064</v>
      </c>
      <c r="B48" t="s">
        <v>18</v>
      </c>
      <c r="C48" t="s">
        <v>173</v>
      </c>
      <c r="D48" t="s">
        <v>174</v>
      </c>
      <c r="E48" t="s">
        <v>6426</v>
      </c>
      <c r="F48" s="2">
        <v>46288.67015046296</v>
      </c>
      <c r="G48" t="s">
        <v>22</v>
      </c>
      <c r="H48" t="s">
        <v>6427</v>
      </c>
      <c r="I48" s="3">
        <v>360</v>
      </c>
      <c r="J48" t="s">
        <v>24</v>
      </c>
      <c r="K48" t="s">
        <v>25</v>
      </c>
      <c r="L48" s="3">
        <v>551</v>
      </c>
      <c r="M48" t="s">
        <v>177</v>
      </c>
      <c r="N48" s="2">
        <v>46288.700520833336</v>
      </c>
      <c r="O48" s="3">
        <v>360</v>
      </c>
      <c r="P48" t="s">
        <v>27</v>
      </c>
      <c r="Q48" s="3">
        <v>40</v>
      </c>
      <c r="R48" s="3" t="str">
        <f>IF(OR(G48="12R",G48="12L"),_xlfn.XLOOKUP(C48,DB!$A$2:$A$222,DB!$B$2:$B$222,""),IF(OR(G48="30L",G48="30R"),_xlfn.XLOOKUP(C48,DB!$A$2:$A$222,DB!$C$2:$C$222,""),""))</f>
        <v>ENEBA</v>
      </c>
      <c r="S48" s="3">
        <f t="shared" si="0"/>
        <v>16</v>
      </c>
      <c r="T48" s="3" t="str">
        <f>_xlfn.XLOOKUP(C48,DB!$A$2:$A$222,DB!$D$2:$D$222,"")</f>
        <v>Sector 3</v>
      </c>
    </row>
    <row r="49" spans="1:20" x14ac:dyDescent="0.2">
      <c r="A49" t="s">
        <v>260</v>
      </c>
      <c r="B49" t="s">
        <v>18</v>
      </c>
      <c r="C49" t="s">
        <v>261</v>
      </c>
      <c r="D49" t="s">
        <v>49</v>
      </c>
      <c r="E49" t="s">
        <v>3672</v>
      </c>
      <c r="F49" s="2">
        <v>46288.681631944448</v>
      </c>
      <c r="G49" t="s">
        <v>22</v>
      </c>
      <c r="H49" t="s">
        <v>6428</v>
      </c>
      <c r="I49" s="3">
        <v>330</v>
      </c>
      <c r="J49" t="s">
        <v>24</v>
      </c>
      <c r="K49" t="s">
        <v>25</v>
      </c>
      <c r="L49" s="3">
        <v>154</v>
      </c>
      <c r="M49" t="s">
        <v>6429</v>
      </c>
      <c r="N49" s="2">
        <v>46288.691932870373</v>
      </c>
      <c r="O49" s="3">
        <v>211</v>
      </c>
      <c r="P49" t="s">
        <v>27</v>
      </c>
      <c r="Q49" s="3">
        <v>40</v>
      </c>
      <c r="R49" s="3" t="str">
        <f>IF(OR(G49="12R",G49="12L"),_xlfn.XLOOKUP(C49,DB!$A$2:$A$222,DB!$B$2:$B$222,""),IF(OR(G49="30L",G49="30R"),_xlfn.XLOOKUP(C49,DB!$A$2:$A$222,DB!$C$2:$C$222,""),""))</f>
        <v>OMSUK</v>
      </c>
      <c r="S49" s="3">
        <f t="shared" si="0"/>
        <v>16</v>
      </c>
      <c r="T49" s="3" t="str">
        <f>_xlfn.XLOOKUP(C49,DB!$A$2:$A$222,DB!$D$2:$D$222,"")</f>
        <v>Sector 3</v>
      </c>
    </row>
    <row r="50" spans="1:20" x14ac:dyDescent="0.2">
      <c r="A50" t="s">
        <v>257</v>
      </c>
      <c r="B50" t="s">
        <v>18</v>
      </c>
      <c r="C50" t="s">
        <v>29</v>
      </c>
      <c r="D50" t="s">
        <v>73</v>
      </c>
      <c r="E50" t="s">
        <v>2167</v>
      </c>
      <c r="F50" s="2">
        <v>46288.683194444442</v>
      </c>
      <c r="G50" t="s">
        <v>22</v>
      </c>
      <c r="H50" t="s">
        <v>6430</v>
      </c>
      <c r="I50" s="3">
        <v>350</v>
      </c>
      <c r="J50" t="s">
        <v>24</v>
      </c>
      <c r="K50" t="s">
        <v>25</v>
      </c>
      <c r="L50" s="3">
        <v>371</v>
      </c>
      <c r="M50" t="s">
        <v>33</v>
      </c>
      <c r="N50" s="2">
        <v>46288.704525462963</v>
      </c>
      <c r="O50" s="3">
        <v>350</v>
      </c>
      <c r="P50" t="s">
        <v>27</v>
      </c>
      <c r="Q50" s="3">
        <v>40</v>
      </c>
      <c r="R50" s="3" t="str">
        <f>IF(OR(G50="12R",G50="12L"),_xlfn.XLOOKUP(C50,DB!$A$2:$A$222,DB!$B$2:$B$222,""),IF(OR(G50="30L",G50="30R"),_xlfn.XLOOKUP(C50,DB!$A$2:$A$222,DB!$C$2:$C$222,""),""))</f>
        <v>OMSUK</v>
      </c>
      <c r="S50" s="3">
        <f t="shared" si="0"/>
        <v>16</v>
      </c>
      <c r="T50" s="3" t="str">
        <f>_xlfn.XLOOKUP(C50,DB!$A$2:$A$222,DB!$D$2:$D$222,"")</f>
        <v>Sector 3</v>
      </c>
    </row>
    <row r="51" spans="1:20" x14ac:dyDescent="0.2">
      <c r="A51" t="s">
        <v>720</v>
      </c>
      <c r="B51" t="s">
        <v>18</v>
      </c>
      <c r="C51" t="s">
        <v>136</v>
      </c>
      <c r="D51" t="s">
        <v>65</v>
      </c>
      <c r="E51" t="s">
        <v>148</v>
      </c>
      <c r="F51" s="2">
        <v>46288.684050925927</v>
      </c>
      <c r="G51" t="s">
        <v>22</v>
      </c>
      <c r="H51" t="s">
        <v>6431</v>
      </c>
      <c r="I51" s="3">
        <v>380</v>
      </c>
      <c r="J51" t="s">
        <v>24</v>
      </c>
      <c r="K51" t="s">
        <v>216</v>
      </c>
      <c r="L51" s="3">
        <v>868</v>
      </c>
      <c r="M51" t="s">
        <v>52</v>
      </c>
      <c r="N51" s="2">
        <v>46288.729803240742</v>
      </c>
      <c r="O51" s="3">
        <v>380</v>
      </c>
      <c r="P51" t="s">
        <v>27</v>
      </c>
      <c r="Q51" s="3">
        <v>190</v>
      </c>
      <c r="R51" s="3" t="str">
        <f>IF(OR(G51="12R",G51="12L"),_xlfn.XLOOKUP(C51,DB!$A$2:$A$222,DB!$B$2:$B$222,""),IF(OR(G51="30L",G51="30R"),_xlfn.XLOOKUP(C51,DB!$A$2:$A$222,DB!$C$2:$C$222,""),""))</f>
        <v>UDGUV</v>
      </c>
      <c r="S51" s="3">
        <f t="shared" si="0"/>
        <v>16</v>
      </c>
      <c r="T51" s="3" t="str">
        <f>_xlfn.XLOOKUP(C51,DB!$A$2:$A$222,DB!$D$2:$D$222,"")</f>
        <v>Sector 2</v>
      </c>
    </row>
    <row r="52" spans="1:20" x14ac:dyDescent="0.2">
      <c r="A52" t="s">
        <v>245</v>
      </c>
      <c r="B52" t="s">
        <v>18</v>
      </c>
      <c r="C52" t="s">
        <v>154</v>
      </c>
      <c r="D52" t="s">
        <v>174</v>
      </c>
      <c r="E52" t="s">
        <v>2863</v>
      </c>
      <c r="F52" s="2">
        <v>46288.685358796298</v>
      </c>
      <c r="G52" t="s">
        <v>22</v>
      </c>
      <c r="H52" t="s">
        <v>6432</v>
      </c>
      <c r="I52" s="3">
        <v>350</v>
      </c>
      <c r="J52" t="s">
        <v>24</v>
      </c>
      <c r="K52" t="s">
        <v>25</v>
      </c>
      <c r="L52" s="3">
        <v>170</v>
      </c>
      <c r="M52" t="s">
        <v>6433</v>
      </c>
      <c r="N52" s="2">
        <v>46288.696527777778</v>
      </c>
      <c r="O52" s="3">
        <v>290</v>
      </c>
      <c r="P52" t="s">
        <v>27</v>
      </c>
      <c r="Q52" s="3">
        <v>190</v>
      </c>
      <c r="R52" s="3" t="str">
        <f>IF(OR(G52="12R",G52="12L"),_xlfn.XLOOKUP(C52,DB!$A$2:$A$222,DB!$B$2:$B$222,""),IF(OR(G52="30L",G52="30R"),_xlfn.XLOOKUP(C52,DB!$A$2:$A$222,DB!$C$2:$C$222,""),""))</f>
        <v>TAKUX</v>
      </c>
      <c r="S52" s="3">
        <f t="shared" si="0"/>
        <v>16</v>
      </c>
      <c r="T52" s="3" t="str">
        <f>_xlfn.XLOOKUP(C52,DB!$A$2:$A$222,DB!$D$2:$D$222,"")</f>
        <v>Sector 7</v>
      </c>
    </row>
    <row r="53" spans="1:20" x14ac:dyDescent="0.2">
      <c r="A53" t="s">
        <v>231</v>
      </c>
      <c r="B53" t="s">
        <v>18</v>
      </c>
      <c r="C53" t="s">
        <v>35</v>
      </c>
      <c r="D53" t="s">
        <v>36</v>
      </c>
      <c r="E53" t="s">
        <v>125</v>
      </c>
      <c r="F53" s="2">
        <v>46288.686493055553</v>
      </c>
      <c r="G53" t="s">
        <v>22</v>
      </c>
      <c r="H53" t="s">
        <v>6434</v>
      </c>
      <c r="I53" s="3">
        <v>360</v>
      </c>
      <c r="J53" t="s">
        <v>24</v>
      </c>
      <c r="K53" t="s">
        <v>25</v>
      </c>
      <c r="L53" s="3">
        <v>878</v>
      </c>
      <c r="M53" t="s">
        <v>39</v>
      </c>
      <c r="N53" s="2">
        <v>46288.733842592592</v>
      </c>
      <c r="O53" s="3">
        <v>360</v>
      </c>
      <c r="P53" t="s">
        <v>27</v>
      </c>
      <c r="Q53" s="3">
        <v>190</v>
      </c>
      <c r="R53" s="3" t="str">
        <f>IF(OR(G53="12R",G53="12L"),_xlfn.XLOOKUP(C53,DB!$A$2:$A$222,DB!$B$2:$B$222,""),IF(OR(G53="30L",G53="30R"),_xlfn.XLOOKUP(C53,DB!$A$2:$A$222,DB!$C$2:$C$222,""),""))</f>
        <v>UDGUV</v>
      </c>
      <c r="S53" s="3">
        <f t="shared" si="0"/>
        <v>16</v>
      </c>
      <c r="T53" s="3" t="str">
        <f>_xlfn.XLOOKUP(C53,DB!$A$2:$A$222,DB!$D$2:$D$222,"")</f>
        <v>Sector 2</v>
      </c>
    </row>
    <row r="54" spans="1:20" x14ac:dyDescent="0.2">
      <c r="A54" t="s">
        <v>252</v>
      </c>
      <c r="B54" t="s">
        <v>18</v>
      </c>
      <c r="C54" t="s">
        <v>253</v>
      </c>
      <c r="D54" t="s">
        <v>65</v>
      </c>
      <c r="E54" t="s">
        <v>1320</v>
      </c>
      <c r="F54" s="2">
        <v>46288.68787037037</v>
      </c>
      <c r="G54" t="s">
        <v>22</v>
      </c>
      <c r="H54" t="s">
        <v>6435</v>
      </c>
      <c r="I54" s="3">
        <v>320</v>
      </c>
      <c r="J54" t="s">
        <v>24</v>
      </c>
      <c r="K54" t="s">
        <v>25</v>
      </c>
      <c r="L54" s="3">
        <v>330</v>
      </c>
      <c r="M54" t="s">
        <v>256</v>
      </c>
      <c r="N54" s="2">
        <v>46288.707812499997</v>
      </c>
      <c r="O54" s="3">
        <v>360</v>
      </c>
      <c r="P54" t="s">
        <v>27</v>
      </c>
      <c r="Q54" s="3">
        <v>190</v>
      </c>
      <c r="R54" s="3" t="str">
        <f>IF(OR(G54="12R",G54="12L"),_xlfn.XLOOKUP(C54,DB!$A$2:$A$222,DB!$B$2:$B$222,""),IF(OR(G54="30L",G54="30R"),_xlfn.XLOOKUP(C54,DB!$A$2:$A$222,DB!$C$2:$C$222,""),""))</f>
        <v>CZM</v>
      </c>
      <c r="S54" s="3">
        <f t="shared" si="0"/>
        <v>16</v>
      </c>
      <c r="T54" s="3" t="str">
        <f>_xlfn.XLOOKUP(C54,DB!$A$2:$A$222,DB!$D$2:$D$222,"")</f>
        <v>Sector 7</v>
      </c>
    </row>
    <row r="55" spans="1:20" x14ac:dyDescent="0.2">
      <c r="A55" t="s">
        <v>237</v>
      </c>
      <c r="B55" t="s">
        <v>18</v>
      </c>
      <c r="C55" t="s">
        <v>238</v>
      </c>
      <c r="D55" t="s">
        <v>36</v>
      </c>
      <c r="E55" t="s">
        <v>731</v>
      </c>
      <c r="F55" s="2">
        <v>46288.689062500001</v>
      </c>
      <c r="G55" t="s">
        <v>22</v>
      </c>
      <c r="H55" t="s">
        <v>6436</v>
      </c>
      <c r="I55" s="3">
        <v>340</v>
      </c>
      <c r="J55" t="s">
        <v>24</v>
      </c>
      <c r="K55" t="s">
        <v>25</v>
      </c>
      <c r="L55" s="3">
        <v>879</v>
      </c>
      <c r="M55" t="s">
        <v>39</v>
      </c>
      <c r="N55" s="2">
        <v>46288.736712962964</v>
      </c>
      <c r="O55" s="3">
        <v>340</v>
      </c>
      <c r="P55" t="s">
        <v>27</v>
      </c>
      <c r="Q55" s="3">
        <v>190</v>
      </c>
      <c r="R55" s="3" t="str">
        <f>IF(OR(G55="12R",G55="12L"),_xlfn.XLOOKUP(C55,DB!$A$2:$A$222,DB!$B$2:$B$222,""),IF(OR(G55="30L",G55="30R"),_xlfn.XLOOKUP(C55,DB!$A$2:$A$222,DB!$C$2:$C$222,""),""))</f>
        <v>UDGUV</v>
      </c>
      <c r="S55" s="3">
        <f t="shared" si="0"/>
        <v>16</v>
      </c>
      <c r="T55" s="3" t="str">
        <f>_xlfn.XLOOKUP(C55,DB!$A$2:$A$222,DB!$D$2:$D$222,"")</f>
        <v>Sector 2</v>
      </c>
    </row>
    <row r="56" spans="1:20" x14ac:dyDescent="0.2">
      <c r="A56" t="s">
        <v>285</v>
      </c>
      <c r="B56" t="s">
        <v>18</v>
      </c>
      <c r="C56" t="s">
        <v>154</v>
      </c>
      <c r="D56" t="s">
        <v>174</v>
      </c>
      <c r="E56" t="s">
        <v>2002</v>
      </c>
      <c r="F56" s="2">
        <v>46288.696099537039</v>
      </c>
      <c r="G56" t="s">
        <v>22</v>
      </c>
      <c r="H56" t="s">
        <v>6437</v>
      </c>
      <c r="I56" s="3">
        <v>350</v>
      </c>
      <c r="J56" t="s">
        <v>24</v>
      </c>
      <c r="K56" t="s">
        <v>25</v>
      </c>
      <c r="L56" s="3">
        <v>163</v>
      </c>
      <c r="M56" t="s">
        <v>2004</v>
      </c>
      <c r="N56" s="2">
        <v>46288.707071759258</v>
      </c>
      <c r="O56" s="3">
        <v>295</v>
      </c>
      <c r="P56" t="s">
        <v>27</v>
      </c>
      <c r="Q56" s="3">
        <v>190</v>
      </c>
      <c r="R56" s="3" t="str">
        <f>IF(OR(G56="12R",G56="12L"),_xlfn.XLOOKUP(C56,DB!$A$2:$A$222,DB!$B$2:$B$222,""),IF(OR(G56="30L",G56="30R"),_xlfn.XLOOKUP(C56,DB!$A$2:$A$222,DB!$C$2:$C$222,""),""))</f>
        <v>TAKUX</v>
      </c>
      <c r="S56" s="3">
        <f t="shared" si="0"/>
        <v>16</v>
      </c>
      <c r="T56" s="3" t="str">
        <f>_xlfn.XLOOKUP(C56,DB!$A$2:$A$222,DB!$D$2:$D$222,"")</f>
        <v>Sector 7</v>
      </c>
    </row>
    <row r="57" spans="1:20" x14ac:dyDescent="0.2">
      <c r="A57" t="s">
        <v>743</v>
      </c>
      <c r="B57" t="s">
        <v>18</v>
      </c>
      <c r="C57" t="s">
        <v>35</v>
      </c>
      <c r="D57" t="s">
        <v>20</v>
      </c>
      <c r="E57" t="s">
        <v>70</v>
      </c>
      <c r="F57" s="2">
        <v>46288.697847222225</v>
      </c>
      <c r="G57" t="s">
        <v>22</v>
      </c>
      <c r="H57" t="s">
        <v>6438</v>
      </c>
      <c r="I57" s="3">
        <v>340</v>
      </c>
      <c r="J57" t="s">
        <v>24</v>
      </c>
      <c r="K57" t="s">
        <v>216</v>
      </c>
      <c r="L57" s="3">
        <v>877</v>
      </c>
      <c r="M57" t="s">
        <v>39</v>
      </c>
      <c r="N57" s="2">
        <v>46288.744062500002</v>
      </c>
      <c r="O57" s="3">
        <v>340</v>
      </c>
      <c r="P57" t="s">
        <v>27</v>
      </c>
      <c r="Q57" s="3">
        <v>190</v>
      </c>
      <c r="R57" s="3" t="str">
        <f>IF(OR(G57="12R",G57="12L"),_xlfn.XLOOKUP(C57,DB!$A$2:$A$222,DB!$B$2:$B$222,""),IF(OR(G57="30L",G57="30R"),_xlfn.XLOOKUP(C57,DB!$A$2:$A$222,DB!$C$2:$C$222,""),""))</f>
        <v>UDGUV</v>
      </c>
      <c r="S57" s="3">
        <f t="shared" si="0"/>
        <v>16</v>
      </c>
      <c r="T57" s="3" t="str">
        <f>_xlfn.XLOOKUP(C57,DB!$A$2:$A$222,DB!$D$2:$D$222,"")</f>
        <v>Sector 2</v>
      </c>
    </row>
    <row r="58" spans="1:20" x14ac:dyDescent="0.2">
      <c r="A58" t="s">
        <v>294</v>
      </c>
      <c r="B58" t="s">
        <v>18</v>
      </c>
      <c r="C58" t="s">
        <v>48</v>
      </c>
      <c r="D58" t="s">
        <v>49</v>
      </c>
      <c r="E58" t="s">
        <v>474</v>
      </c>
      <c r="F58" s="2">
        <v>46288.699282407404</v>
      </c>
      <c r="G58" t="s">
        <v>22</v>
      </c>
      <c r="H58" t="s">
        <v>6439</v>
      </c>
      <c r="I58" s="3">
        <v>360</v>
      </c>
      <c r="J58" t="s">
        <v>24</v>
      </c>
      <c r="K58" t="s">
        <v>25</v>
      </c>
      <c r="L58" s="3">
        <v>859</v>
      </c>
      <c r="M58" t="s">
        <v>52</v>
      </c>
      <c r="N58" s="2">
        <v>46288.744629629633</v>
      </c>
      <c r="O58" s="3">
        <v>360</v>
      </c>
      <c r="P58" t="s">
        <v>27</v>
      </c>
      <c r="Q58" s="3">
        <v>190</v>
      </c>
      <c r="R58" s="3" t="str">
        <f>IF(OR(G58="12R",G58="12L"),_xlfn.XLOOKUP(C58,DB!$A$2:$A$222,DB!$B$2:$B$222,""),IF(OR(G58="30L",G58="30R"),_xlfn.XLOOKUP(C58,DB!$A$2:$A$222,DB!$C$2:$C$222,""),""))</f>
        <v>UDGUV</v>
      </c>
      <c r="S58" s="3">
        <f t="shared" si="0"/>
        <v>16</v>
      </c>
      <c r="T58" s="3" t="str">
        <f>_xlfn.XLOOKUP(C58,DB!$A$2:$A$222,DB!$D$2:$D$222,"")</f>
        <v>Sector 2</v>
      </c>
    </row>
    <row r="59" spans="1:20" x14ac:dyDescent="0.2">
      <c r="A59" t="s">
        <v>291</v>
      </c>
      <c r="B59" t="s">
        <v>18</v>
      </c>
      <c r="C59" t="s">
        <v>204</v>
      </c>
      <c r="D59" t="s">
        <v>73</v>
      </c>
      <c r="E59" t="s">
        <v>258</v>
      </c>
      <c r="F59" s="2">
        <v>46288.701053240744</v>
      </c>
      <c r="G59" t="s">
        <v>22</v>
      </c>
      <c r="H59" t="s">
        <v>6440</v>
      </c>
      <c r="I59" s="3">
        <v>350</v>
      </c>
      <c r="J59" t="s">
        <v>24</v>
      </c>
      <c r="K59" t="s">
        <v>25</v>
      </c>
      <c r="L59" s="3">
        <v>363</v>
      </c>
      <c r="M59" t="s">
        <v>33</v>
      </c>
      <c r="N59" s="2">
        <v>46288.722233796296</v>
      </c>
      <c r="O59" s="3">
        <v>350</v>
      </c>
      <c r="P59" t="s">
        <v>27</v>
      </c>
      <c r="Q59" s="3">
        <v>40</v>
      </c>
      <c r="R59" s="3" t="str">
        <f>IF(OR(G59="12R",G59="12L"),_xlfn.XLOOKUP(C59,DB!$A$2:$A$222,DB!$B$2:$B$222,""),IF(OR(G59="30L",G59="30R"),_xlfn.XLOOKUP(C59,DB!$A$2:$A$222,DB!$C$2:$C$222,""),""))</f>
        <v>OMSUK</v>
      </c>
      <c r="S59" s="3">
        <f t="shared" si="0"/>
        <v>16</v>
      </c>
      <c r="T59" s="3" t="str">
        <f>_xlfn.XLOOKUP(C59,DB!$A$2:$A$222,DB!$D$2:$D$222,"")</f>
        <v>Sector 3</v>
      </c>
    </row>
    <row r="60" spans="1:20" x14ac:dyDescent="0.2">
      <c r="A60" t="s">
        <v>288</v>
      </c>
      <c r="B60" t="s">
        <v>18</v>
      </c>
      <c r="C60" t="s">
        <v>289</v>
      </c>
      <c r="D60" t="s">
        <v>65</v>
      </c>
      <c r="E60" t="s">
        <v>716</v>
      </c>
      <c r="F60" s="2">
        <v>46288.704895833333</v>
      </c>
      <c r="G60" t="s">
        <v>22</v>
      </c>
      <c r="H60" t="s">
        <v>6441</v>
      </c>
      <c r="I60" s="3">
        <v>380</v>
      </c>
      <c r="J60" t="s">
        <v>24</v>
      </c>
      <c r="K60" t="s">
        <v>25</v>
      </c>
      <c r="L60" s="3">
        <v>829</v>
      </c>
      <c r="M60" t="s">
        <v>289</v>
      </c>
      <c r="N60" s="2">
        <v>46288.756956018522</v>
      </c>
      <c r="O60" s="3">
        <v>15</v>
      </c>
      <c r="P60" t="s">
        <v>27</v>
      </c>
      <c r="Q60" s="3">
        <v>190</v>
      </c>
      <c r="R60" s="3" t="str">
        <f>IF(OR(G60="12R",G60="12L"),_xlfn.XLOOKUP(C60,DB!$A$2:$A$222,DB!$B$2:$B$222,""),IF(OR(G60="30L",G60="30R"),_xlfn.XLOOKUP(C60,DB!$A$2:$A$222,DB!$C$2:$C$222,""),""))</f>
        <v>UDGUV</v>
      </c>
      <c r="S60" s="3">
        <f t="shared" si="0"/>
        <v>16</v>
      </c>
      <c r="T60" s="3" t="str">
        <f>_xlfn.XLOOKUP(C60,DB!$A$2:$A$222,DB!$D$2:$D$222,"")</f>
        <v>Sector 2</v>
      </c>
    </row>
    <row r="61" spans="1:20" x14ac:dyDescent="0.2">
      <c r="A61" t="s">
        <v>282</v>
      </c>
      <c r="B61" t="s">
        <v>18</v>
      </c>
      <c r="C61" t="s">
        <v>19</v>
      </c>
      <c r="D61" t="s">
        <v>20</v>
      </c>
      <c r="E61" t="s">
        <v>269</v>
      </c>
      <c r="F61" s="2">
        <v>46288.70716435185</v>
      </c>
      <c r="G61" t="s">
        <v>22</v>
      </c>
      <c r="H61" t="s">
        <v>6442</v>
      </c>
      <c r="I61" s="3">
        <v>360</v>
      </c>
      <c r="J61" t="s">
        <v>24</v>
      </c>
      <c r="K61" t="s">
        <v>25</v>
      </c>
      <c r="L61" s="3">
        <v>868</v>
      </c>
      <c r="M61" t="s">
        <v>267</v>
      </c>
      <c r="N61" s="2">
        <v>46288.753472222219</v>
      </c>
      <c r="O61" s="3">
        <v>360</v>
      </c>
      <c r="P61" t="s">
        <v>27</v>
      </c>
      <c r="Q61" s="3">
        <v>190</v>
      </c>
      <c r="R61" s="3" t="str">
        <f>IF(OR(G61="12R",G61="12L"),_xlfn.XLOOKUP(C61,DB!$A$2:$A$222,DB!$B$2:$B$222,""),IF(OR(G61="30L",G61="30R"),_xlfn.XLOOKUP(C61,DB!$A$2:$A$222,DB!$C$2:$C$222,""),""))</f>
        <v>UDGUV</v>
      </c>
      <c r="S61" s="3">
        <f t="shared" si="0"/>
        <v>16</v>
      </c>
      <c r="T61" s="3" t="str">
        <f>_xlfn.XLOOKUP(C61,DB!$A$2:$A$222,DB!$D$2:$D$222,"")</f>
        <v>Sector 2</v>
      </c>
    </row>
    <row r="62" spans="1:20" x14ac:dyDescent="0.2">
      <c r="A62" t="s">
        <v>476</v>
      </c>
      <c r="B62" t="s">
        <v>18</v>
      </c>
      <c r="C62" t="s">
        <v>131</v>
      </c>
      <c r="D62" t="s">
        <v>65</v>
      </c>
      <c r="E62" t="s">
        <v>338</v>
      </c>
      <c r="F62" s="2">
        <v>46288.710787037038</v>
      </c>
      <c r="G62" t="s">
        <v>22</v>
      </c>
      <c r="H62" t="s">
        <v>6443</v>
      </c>
      <c r="I62" s="3">
        <v>380</v>
      </c>
      <c r="J62" t="s">
        <v>24</v>
      </c>
      <c r="K62" t="s">
        <v>25</v>
      </c>
      <c r="L62" s="3">
        <v>882</v>
      </c>
      <c r="M62" t="s">
        <v>134</v>
      </c>
      <c r="N62" s="2">
        <v>46288.756909722222</v>
      </c>
      <c r="O62" s="3">
        <v>208</v>
      </c>
      <c r="P62" t="s">
        <v>27</v>
      </c>
      <c r="Q62" s="3">
        <v>190</v>
      </c>
      <c r="R62" s="3" t="str">
        <f>IF(OR(G62="12R",G62="12L"),_xlfn.XLOOKUP(C62,DB!$A$2:$A$222,DB!$B$2:$B$222,""),IF(OR(G62="30L",G62="30R"),_xlfn.XLOOKUP(C62,DB!$A$2:$A$222,DB!$C$2:$C$222,""),""))</f>
        <v>UDGUV</v>
      </c>
      <c r="S62" s="3">
        <f t="shared" si="0"/>
        <v>17</v>
      </c>
      <c r="T62" s="3" t="str">
        <f>_xlfn.XLOOKUP(C62,DB!$A$2:$A$222,DB!$D$2:$D$222,"")</f>
        <v>Sector 2</v>
      </c>
    </row>
    <row r="63" spans="1:20" x14ac:dyDescent="0.2">
      <c r="A63" t="s">
        <v>304</v>
      </c>
      <c r="B63" t="s">
        <v>18</v>
      </c>
      <c r="C63" t="s">
        <v>305</v>
      </c>
      <c r="D63" t="s">
        <v>165</v>
      </c>
      <c r="E63" t="s">
        <v>5849</v>
      </c>
      <c r="F63" s="2">
        <v>46288.715173611112</v>
      </c>
      <c r="G63" t="s">
        <v>22</v>
      </c>
      <c r="H63" t="s">
        <v>6444</v>
      </c>
      <c r="I63" s="3">
        <v>320</v>
      </c>
      <c r="J63" t="s">
        <v>24</v>
      </c>
      <c r="K63" t="s">
        <v>25</v>
      </c>
      <c r="L63" s="3">
        <v>391</v>
      </c>
      <c r="M63" t="s">
        <v>444</v>
      </c>
      <c r="N63" s="2">
        <v>46288.736238425925</v>
      </c>
      <c r="O63" s="3">
        <v>340</v>
      </c>
      <c r="P63" t="s">
        <v>27</v>
      </c>
      <c r="Q63" s="3">
        <v>40</v>
      </c>
      <c r="R63" s="3" t="str">
        <f>IF(OR(G63="12R",G63="12L"),_xlfn.XLOOKUP(C63,DB!$A$2:$A$222,DB!$B$2:$B$222,""),IF(OR(G63="30L",G63="30R"),_xlfn.XLOOKUP(C63,DB!$A$2:$A$222,DB!$C$2:$C$222,""),""))</f>
        <v>ENEBA</v>
      </c>
      <c r="S63" s="3">
        <f t="shared" si="0"/>
        <v>17</v>
      </c>
      <c r="T63" s="3" t="str">
        <f>_xlfn.XLOOKUP(C63,DB!$A$2:$A$222,DB!$D$2:$D$222,"")</f>
        <v>Sector 3</v>
      </c>
    </row>
    <row r="64" spans="1:20" x14ac:dyDescent="0.2">
      <c r="A64" t="s">
        <v>761</v>
      </c>
      <c r="B64" t="s">
        <v>18</v>
      </c>
      <c r="C64" t="s">
        <v>77</v>
      </c>
      <c r="D64" t="s">
        <v>36</v>
      </c>
      <c r="E64" t="s">
        <v>567</v>
      </c>
      <c r="F64" s="2">
        <v>46288.717418981483</v>
      </c>
      <c r="G64" t="s">
        <v>22</v>
      </c>
      <c r="H64" t="s">
        <v>6445</v>
      </c>
      <c r="I64" s="3">
        <v>380</v>
      </c>
      <c r="J64" t="s">
        <v>24</v>
      </c>
      <c r="K64" t="s">
        <v>25</v>
      </c>
      <c r="L64" s="3">
        <v>869</v>
      </c>
      <c r="M64" t="s">
        <v>6446</v>
      </c>
      <c r="N64" s="2">
        <v>46288.764872685184</v>
      </c>
      <c r="O64" s="3">
        <v>380</v>
      </c>
      <c r="P64" t="s">
        <v>27</v>
      </c>
      <c r="Q64" s="3">
        <v>190</v>
      </c>
      <c r="R64" s="3" t="str">
        <f>IF(OR(G64="12R",G64="12L"),_xlfn.XLOOKUP(C64,DB!$A$2:$A$222,DB!$B$2:$B$222,""),IF(OR(G64="30L",G64="30R"),_xlfn.XLOOKUP(C64,DB!$A$2:$A$222,DB!$C$2:$C$222,""),""))</f>
        <v>UDGUV</v>
      </c>
      <c r="S64" s="3">
        <f t="shared" si="0"/>
        <v>17</v>
      </c>
      <c r="T64" s="3" t="str">
        <f>_xlfn.XLOOKUP(C64,DB!$A$2:$A$222,DB!$D$2:$D$222,"")</f>
        <v>Sector 2</v>
      </c>
    </row>
    <row r="65" spans="1:20" x14ac:dyDescent="0.2">
      <c r="A65" t="s">
        <v>301</v>
      </c>
      <c r="B65" t="s">
        <v>18</v>
      </c>
      <c r="C65" t="s">
        <v>173</v>
      </c>
      <c r="D65" t="s">
        <v>174</v>
      </c>
      <c r="E65" t="s">
        <v>6447</v>
      </c>
      <c r="F65" s="2">
        <v>46288.721828703703</v>
      </c>
      <c r="G65" t="s">
        <v>22</v>
      </c>
      <c r="H65" t="s">
        <v>6448</v>
      </c>
      <c r="I65" s="3">
        <v>360</v>
      </c>
      <c r="J65" t="s">
        <v>24</v>
      </c>
      <c r="K65" t="s">
        <v>25</v>
      </c>
      <c r="L65" s="3">
        <v>579</v>
      </c>
      <c r="M65" t="s">
        <v>177</v>
      </c>
      <c r="N65" s="2">
        <v>46288.754270833335</v>
      </c>
      <c r="O65" s="3">
        <v>380</v>
      </c>
      <c r="P65" t="s">
        <v>27</v>
      </c>
      <c r="Q65" s="3">
        <v>40</v>
      </c>
      <c r="R65" s="3" t="str">
        <f>IF(OR(G65="12R",G65="12L"),_xlfn.XLOOKUP(C65,DB!$A$2:$A$222,DB!$B$2:$B$222,""),IF(OR(G65="30L",G65="30R"),_xlfn.XLOOKUP(C65,DB!$A$2:$A$222,DB!$C$2:$C$222,""),""))</f>
        <v>ENEBA</v>
      </c>
      <c r="S65" s="3">
        <f t="shared" si="0"/>
        <v>17</v>
      </c>
      <c r="T65" s="3" t="str">
        <f>_xlfn.XLOOKUP(C65,DB!$A$2:$A$222,DB!$D$2:$D$222,"")</f>
        <v>Sector 3</v>
      </c>
    </row>
    <row r="66" spans="1:20" x14ac:dyDescent="0.2">
      <c r="A66" t="s">
        <v>297</v>
      </c>
      <c r="B66" t="s">
        <v>18</v>
      </c>
      <c r="C66" t="s">
        <v>298</v>
      </c>
      <c r="D66" t="s">
        <v>73</v>
      </c>
      <c r="E66" t="s">
        <v>6449</v>
      </c>
      <c r="F66" s="2">
        <v>46288.72388888889</v>
      </c>
      <c r="G66" t="s">
        <v>22</v>
      </c>
      <c r="H66" t="s">
        <v>6450</v>
      </c>
      <c r="I66" s="3">
        <v>330</v>
      </c>
      <c r="J66" t="s">
        <v>24</v>
      </c>
      <c r="K66" t="s">
        <v>25</v>
      </c>
      <c r="L66" s="3">
        <v>365</v>
      </c>
      <c r="M66" t="s">
        <v>33</v>
      </c>
      <c r="N66" s="2">
        <v>46288.745358796295</v>
      </c>
      <c r="O66" s="3">
        <v>330</v>
      </c>
      <c r="P66" t="s">
        <v>27</v>
      </c>
      <c r="Q66" s="3">
        <v>40</v>
      </c>
      <c r="R66" s="3" t="str">
        <f>IF(OR(G66="12R",G66="12L"),_xlfn.XLOOKUP(C66,DB!$A$2:$A$222,DB!$B$2:$B$222,""),IF(OR(G66="30L",G66="30R"),_xlfn.XLOOKUP(C66,DB!$A$2:$A$222,DB!$C$2:$C$222,""),""))</f>
        <v>OMSUK</v>
      </c>
      <c r="S66" s="3">
        <f t="shared" si="0"/>
        <v>17</v>
      </c>
      <c r="T66" s="3" t="str">
        <f>_xlfn.XLOOKUP(C66,DB!$A$2:$A$222,DB!$D$2:$D$222,"")</f>
        <v>Sector 3</v>
      </c>
    </row>
    <row r="67" spans="1:20" x14ac:dyDescent="0.2">
      <c r="A67" t="s">
        <v>313</v>
      </c>
      <c r="B67" t="s">
        <v>18</v>
      </c>
      <c r="C67" t="s">
        <v>314</v>
      </c>
      <c r="D67" t="s">
        <v>73</v>
      </c>
      <c r="E67" t="s">
        <v>6451</v>
      </c>
      <c r="F67" s="2">
        <v>46288.729444444441</v>
      </c>
      <c r="G67" t="s">
        <v>22</v>
      </c>
      <c r="H67" t="s">
        <v>6452</v>
      </c>
      <c r="I67" s="3">
        <v>330</v>
      </c>
      <c r="J67" t="s">
        <v>24</v>
      </c>
      <c r="K67" t="s">
        <v>25</v>
      </c>
      <c r="L67" s="3">
        <v>142</v>
      </c>
      <c r="M67" t="s">
        <v>45</v>
      </c>
      <c r="N67" s="2">
        <v>46288.73883101852</v>
      </c>
      <c r="O67" s="3">
        <v>168</v>
      </c>
      <c r="P67" t="s">
        <v>27</v>
      </c>
      <c r="Q67" s="3">
        <v>190</v>
      </c>
      <c r="R67" s="3" t="str">
        <f>IF(OR(G67="12R",G67="12L"),_xlfn.XLOOKUP(C67,DB!$A$2:$A$222,DB!$B$2:$B$222,""),IF(OR(G67="30L",G67="30R"),_xlfn.XLOOKUP(C67,DB!$A$2:$A$222,DB!$C$2:$C$222,""),""))</f>
        <v>ENEBA</v>
      </c>
      <c r="S67" s="3">
        <f t="shared" ref="S67:S130" si="1">HOUR(F67)</f>
        <v>17</v>
      </c>
      <c r="T67" s="3" t="str">
        <f>_xlfn.XLOOKUP(C67,DB!$A$2:$A$222,DB!$D$2:$D$222,"")</f>
        <v>Sector 3</v>
      </c>
    </row>
    <row r="68" spans="1:20" x14ac:dyDescent="0.2">
      <c r="A68" t="s">
        <v>329</v>
      </c>
      <c r="B68" t="s">
        <v>18</v>
      </c>
      <c r="C68" t="s">
        <v>35</v>
      </c>
      <c r="D68" t="s">
        <v>36</v>
      </c>
      <c r="E68" t="s">
        <v>400</v>
      </c>
      <c r="F68" s="2">
        <v>46288.73128472222</v>
      </c>
      <c r="G68" t="s">
        <v>22</v>
      </c>
      <c r="H68" t="s">
        <v>6453</v>
      </c>
      <c r="I68" s="3">
        <v>360</v>
      </c>
      <c r="J68" t="s">
        <v>24</v>
      </c>
      <c r="K68" t="s">
        <v>25</v>
      </c>
      <c r="L68" s="3">
        <v>874</v>
      </c>
      <c r="M68" t="s">
        <v>39</v>
      </c>
      <c r="N68" s="2">
        <v>46288.777199074073</v>
      </c>
      <c r="O68" s="3">
        <v>340</v>
      </c>
      <c r="P68" t="s">
        <v>27</v>
      </c>
      <c r="Q68" s="3">
        <v>190</v>
      </c>
      <c r="R68" s="3" t="str">
        <f>IF(OR(G68="12R",G68="12L"),_xlfn.XLOOKUP(C68,DB!$A$2:$A$222,DB!$B$2:$B$222,""),IF(OR(G68="30L",G68="30R"),_xlfn.XLOOKUP(C68,DB!$A$2:$A$222,DB!$C$2:$C$222,""),""))</f>
        <v>UDGUV</v>
      </c>
      <c r="S68" s="3">
        <f t="shared" si="1"/>
        <v>17</v>
      </c>
      <c r="T68" s="3" t="str">
        <f>_xlfn.XLOOKUP(C68,DB!$A$2:$A$222,DB!$D$2:$D$222,"")</f>
        <v>Sector 2</v>
      </c>
    </row>
    <row r="69" spans="1:20" x14ac:dyDescent="0.2">
      <c r="A69" t="s">
        <v>428</v>
      </c>
      <c r="B69" t="s">
        <v>18</v>
      </c>
      <c r="C69" t="s">
        <v>182</v>
      </c>
      <c r="D69" t="s">
        <v>73</v>
      </c>
      <c r="E69" t="s">
        <v>5369</v>
      </c>
      <c r="F69" s="2">
        <v>46288.733472222222</v>
      </c>
      <c r="G69" t="s">
        <v>22</v>
      </c>
      <c r="H69" t="s">
        <v>6454</v>
      </c>
      <c r="I69" s="3">
        <v>350</v>
      </c>
      <c r="J69" t="s">
        <v>24</v>
      </c>
      <c r="K69" t="s">
        <v>25</v>
      </c>
      <c r="L69" s="3">
        <v>365</v>
      </c>
      <c r="M69" t="s">
        <v>33</v>
      </c>
      <c r="N69" s="2">
        <v>46288.753958333335</v>
      </c>
      <c r="O69" s="3">
        <v>290</v>
      </c>
      <c r="P69" t="s">
        <v>27</v>
      </c>
      <c r="Q69" s="3">
        <v>40</v>
      </c>
      <c r="R69" s="3" t="str">
        <f>IF(OR(G69="12R",G69="12L"),_xlfn.XLOOKUP(C69,DB!$A$2:$A$222,DB!$B$2:$B$222,""),IF(OR(G69="30L",G69="30R"),_xlfn.XLOOKUP(C69,DB!$A$2:$A$222,DB!$C$2:$C$222,""),""))</f>
        <v>ENEBA</v>
      </c>
      <c r="S69" s="3">
        <f t="shared" si="1"/>
        <v>17</v>
      </c>
      <c r="T69" s="3" t="str">
        <f>_xlfn.XLOOKUP(C69,DB!$A$2:$A$222,DB!$D$2:$D$222,"")</f>
        <v>Sector 3</v>
      </c>
    </row>
    <row r="70" spans="1:20" x14ac:dyDescent="0.2">
      <c r="A70" t="s">
        <v>325</v>
      </c>
      <c r="B70" t="s">
        <v>18</v>
      </c>
      <c r="C70" t="s">
        <v>326</v>
      </c>
      <c r="D70" t="s">
        <v>155</v>
      </c>
      <c r="E70" t="s">
        <v>793</v>
      </c>
      <c r="F70" s="2">
        <v>46288.73909722222</v>
      </c>
      <c r="G70" t="s">
        <v>22</v>
      </c>
      <c r="H70" t="s">
        <v>6455</v>
      </c>
      <c r="I70" s="3">
        <v>380</v>
      </c>
      <c r="J70" t="s">
        <v>24</v>
      </c>
      <c r="K70" t="s">
        <v>25</v>
      </c>
      <c r="L70" s="3">
        <v>446</v>
      </c>
      <c r="M70" t="s">
        <v>308</v>
      </c>
      <c r="N70" s="2">
        <v>46288.763333333336</v>
      </c>
      <c r="O70" s="3">
        <v>360</v>
      </c>
      <c r="P70" t="s">
        <v>27</v>
      </c>
      <c r="Q70" s="3">
        <v>40</v>
      </c>
      <c r="R70" s="3" t="str">
        <f>IF(OR(G70="12R",G70="12L"),_xlfn.XLOOKUP(C70,DB!$A$2:$A$222,DB!$B$2:$B$222,""),IF(OR(G70="30L",G70="30R"),_xlfn.XLOOKUP(C70,DB!$A$2:$A$222,DB!$C$2:$C$222,""),""))</f>
        <v>OMSUK</v>
      </c>
      <c r="S70" s="3">
        <f t="shared" si="1"/>
        <v>17</v>
      </c>
      <c r="T70" s="3" t="str">
        <f>_xlfn.XLOOKUP(C70,DB!$A$2:$A$222,DB!$D$2:$D$222,"")</f>
        <v>Sector 3</v>
      </c>
    </row>
    <row r="71" spans="1:20" x14ac:dyDescent="0.2">
      <c r="A71" t="s">
        <v>370</v>
      </c>
      <c r="B71" t="s">
        <v>18</v>
      </c>
      <c r="C71" t="s">
        <v>48</v>
      </c>
      <c r="D71" t="s">
        <v>30</v>
      </c>
      <c r="E71" t="s">
        <v>2097</v>
      </c>
      <c r="F71" s="2">
        <v>46288.744085648148</v>
      </c>
      <c r="G71" t="s">
        <v>22</v>
      </c>
      <c r="H71" t="s">
        <v>6456</v>
      </c>
      <c r="I71" s="3">
        <v>380</v>
      </c>
      <c r="J71" t="s">
        <v>24</v>
      </c>
      <c r="K71" t="s">
        <v>25</v>
      </c>
      <c r="L71" s="3">
        <v>859</v>
      </c>
      <c r="M71" t="s">
        <v>52</v>
      </c>
      <c r="N71" s="2">
        <v>46288.789837962962</v>
      </c>
      <c r="O71" s="3">
        <v>380</v>
      </c>
      <c r="P71" t="s">
        <v>27</v>
      </c>
      <c r="Q71" s="3">
        <v>190</v>
      </c>
      <c r="R71" s="3" t="str">
        <f>IF(OR(G71="12R",G71="12L"),_xlfn.XLOOKUP(C71,DB!$A$2:$A$222,DB!$B$2:$B$222,""),IF(OR(G71="30L",G71="30R"),_xlfn.XLOOKUP(C71,DB!$A$2:$A$222,DB!$C$2:$C$222,""),""))</f>
        <v>UDGUV</v>
      </c>
      <c r="S71" s="3">
        <f t="shared" si="1"/>
        <v>17</v>
      </c>
      <c r="T71" s="3" t="str">
        <f>_xlfn.XLOOKUP(C71,DB!$A$2:$A$222,DB!$D$2:$D$222,"")</f>
        <v>Sector 2</v>
      </c>
    </row>
    <row r="72" spans="1:20" x14ac:dyDescent="0.2">
      <c r="A72" t="s">
        <v>506</v>
      </c>
      <c r="B72" t="s">
        <v>18</v>
      </c>
      <c r="C72" t="s">
        <v>211</v>
      </c>
      <c r="D72" t="s">
        <v>20</v>
      </c>
      <c r="E72" t="s">
        <v>6457</v>
      </c>
      <c r="F72" s="2">
        <v>46288.745567129627</v>
      </c>
      <c r="G72" t="s">
        <v>22</v>
      </c>
      <c r="H72" t="s">
        <v>6458</v>
      </c>
      <c r="I72" s="3">
        <v>350</v>
      </c>
      <c r="J72" t="s">
        <v>24</v>
      </c>
      <c r="K72" t="s">
        <v>25</v>
      </c>
      <c r="L72" s="3">
        <v>136</v>
      </c>
      <c r="M72" t="s">
        <v>45</v>
      </c>
      <c r="N72" s="2">
        <v>46288.754641203705</v>
      </c>
      <c r="O72" s="3">
        <v>238</v>
      </c>
      <c r="P72" t="s">
        <v>27</v>
      </c>
      <c r="Q72" s="3">
        <v>190</v>
      </c>
      <c r="R72" s="3" t="str">
        <f>IF(OR(G72="12R",G72="12L"),_xlfn.XLOOKUP(C72,DB!$A$2:$A$222,DB!$B$2:$B$222,""),IF(OR(G72="30L",G72="30R"),_xlfn.XLOOKUP(C72,DB!$A$2:$A$222,DB!$C$2:$C$222,""),""))</f>
        <v>NUDAL</v>
      </c>
      <c r="S72" s="3">
        <f t="shared" si="1"/>
        <v>17</v>
      </c>
      <c r="T72" s="3" t="str">
        <f>_xlfn.XLOOKUP(C72,DB!$A$2:$A$222,DB!$D$2:$D$222,"")</f>
        <v>Sector 3</v>
      </c>
    </row>
    <row r="73" spans="1:20" x14ac:dyDescent="0.2">
      <c r="A73" t="s">
        <v>355</v>
      </c>
      <c r="B73" t="s">
        <v>18</v>
      </c>
      <c r="C73" t="s">
        <v>35</v>
      </c>
      <c r="D73" t="s">
        <v>73</v>
      </c>
      <c r="E73" t="s">
        <v>132</v>
      </c>
      <c r="F73" s="2">
        <v>46288.746886574074</v>
      </c>
      <c r="G73" t="s">
        <v>22</v>
      </c>
      <c r="H73" t="s">
        <v>6459</v>
      </c>
      <c r="I73" s="3">
        <v>340</v>
      </c>
      <c r="J73" t="s">
        <v>24</v>
      </c>
      <c r="K73" t="s">
        <v>25</v>
      </c>
      <c r="L73" s="3">
        <v>866</v>
      </c>
      <c r="M73" t="s">
        <v>39</v>
      </c>
      <c r="N73" s="2">
        <v>46288.792731481481</v>
      </c>
      <c r="O73" s="3">
        <v>340</v>
      </c>
      <c r="P73" t="s">
        <v>27</v>
      </c>
      <c r="Q73" s="3">
        <v>190</v>
      </c>
      <c r="R73" s="3" t="str">
        <f>IF(OR(G73="12R",G73="12L"),_xlfn.XLOOKUP(C73,DB!$A$2:$A$222,DB!$B$2:$B$222,""),IF(OR(G73="30L",G73="30R"),_xlfn.XLOOKUP(C73,DB!$A$2:$A$222,DB!$C$2:$C$222,""),""))</f>
        <v>UDGUV</v>
      </c>
      <c r="S73" s="3">
        <f t="shared" si="1"/>
        <v>17</v>
      </c>
      <c r="T73" s="3" t="str">
        <f>_xlfn.XLOOKUP(C73,DB!$A$2:$A$222,DB!$D$2:$D$222,"")</f>
        <v>Sector 2</v>
      </c>
    </row>
    <row r="74" spans="1:20" x14ac:dyDescent="0.2">
      <c r="A74" t="s">
        <v>345</v>
      </c>
      <c r="B74" t="s">
        <v>18</v>
      </c>
      <c r="C74" t="s">
        <v>346</v>
      </c>
      <c r="D74" t="s">
        <v>65</v>
      </c>
      <c r="E74" t="s">
        <v>6460</v>
      </c>
      <c r="F74" s="2">
        <v>46288.750011574077</v>
      </c>
      <c r="G74" t="s">
        <v>22</v>
      </c>
      <c r="H74" t="s">
        <v>6461</v>
      </c>
      <c r="I74" s="3">
        <v>390</v>
      </c>
      <c r="J74" t="s">
        <v>24</v>
      </c>
      <c r="K74" t="s">
        <v>25</v>
      </c>
      <c r="L74" s="3">
        <v>171</v>
      </c>
      <c r="M74" t="s">
        <v>6462</v>
      </c>
      <c r="N74" s="2">
        <v>46288.761516203704</v>
      </c>
      <c r="O74" s="3">
        <v>290</v>
      </c>
      <c r="P74" t="s">
        <v>27</v>
      </c>
      <c r="Q74" s="3">
        <v>190</v>
      </c>
      <c r="R74" s="3" t="str">
        <f>IF(OR(G74="12R",G74="12L"),_xlfn.XLOOKUP(C74,DB!$A$2:$A$222,DB!$B$2:$B$222,""),IF(OR(G74="30L",G74="30R"),_xlfn.XLOOKUP(C74,DB!$A$2:$A$222,DB!$C$2:$C$222,""),""))</f>
        <v>TAKUX</v>
      </c>
      <c r="S74" s="3">
        <f t="shared" si="1"/>
        <v>18</v>
      </c>
      <c r="T74" s="3" t="str">
        <f>_xlfn.XLOOKUP(C74,DB!$A$2:$A$222,DB!$D$2:$D$222,"")</f>
        <v>Sector 7</v>
      </c>
    </row>
    <row r="75" spans="1:20" x14ac:dyDescent="0.2">
      <c r="A75" t="s">
        <v>349</v>
      </c>
      <c r="B75" t="s">
        <v>18</v>
      </c>
      <c r="C75" t="s">
        <v>19</v>
      </c>
      <c r="D75" t="s">
        <v>20</v>
      </c>
      <c r="E75" t="s">
        <v>2770</v>
      </c>
      <c r="F75" s="2">
        <v>46288.75105324074</v>
      </c>
      <c r="G75" t="s">
        <v>22</v>
      </c>
      <c r="H75" t="s">
        <v>6463</v>
      </c>
      <c r="I75" s="3">
        <v>340</v>
      </c>
      <c r="J75" t="s">
        <v>24</v>
      </c>
      <c r="K75" t="s">
        <v>25</v>
      </c>
      <c r="L75" s="3">
        <v>869</v>
      </c>
      <c r="M75" t="s">
        <v>267</v>
      </c>
      <c r="N75" s="2">
        <v>46288.796678240738</v>
      </c>
      <c r="O75" s="3">
        <v>340</v>
      </c>
      <c r="P75" t="s">
        <v>27</v>
      </c>
      <c r="Q75" s="3">
        <v>190</v>
      </c>
      <c r="R75" s="3" t="str">
        <f>IF(OR(G75="12R",G75="12L"),_xlfn.XLOOKUP(C75,DB!$A$2:$A$222,DB!$B$2:$B$222,""),IF(OR(G75="30L",G75="30R"),_xlfn.XLOOKUP(C75,DB!$A$2:$A$222,DB!$C$2:$C$222,""),""))</f>
        <v>UDGUV</v>
      </c>
      <c r="S75" s="3">
        <f t="shared" si="1"/>
        <v>18</v>
      </c>
      <c r="T75" s="3" t="str">
        <f>_xlfn.XLOOKUP(C75,DB!$A$2:$A$222,DB!$D$2:$D$222,"")</f>
        <v>Sector 2</v>
      </c>
    </row>
    <row r="76" spans="1:20" x14ac:dyDescent="0.2">
      <c r="A76" t="s">
        <v>340</v>
      </c>
      <c r="B76" t="s">
        <v>18</v>
      </c>
      <c r="C76" t="s">
        <v>341</v>
      </c>
      <c r="D76" t="s">
        <v>155</v>
      </c>
      <c r="E76" t="s">
        <v>2866</v>
      </c>
      <c r="F76" s="2">
        <v>46288.75209490741</v>
      </c>
      <c r="G76" t="s">
        <v>22</v>
      </c>
      <c r="H76" t="s">
        <v>6464</v>
      </c>
      <c r="I76" s="3">
        <v>360</v>
      </c>
      <c r="J76" t="s">
        <v>24</v>
      </c>
      <c r="K76" t="s">
        <v>25</v>
      </c>
      <c r="L76" s="3">
        <v>535</v>
      </c>
      <c r="M76" t="s">
        <v>177</v>
      </c>
      <c r="N76" s="2">
        <v>46288.781076388892</v>
      </c>
      <c r="O76" s="3">
        <v>360</v>
      </c>
      <c r="P76" t="s">
        <v>27</v>
      </c>
      <c r="Q76" s="3">
        <v>40</v>
      </c>
      <c r="R76" s="3" t="str">
        <f>IF(OR(G76="12R",G76="12L"),_xlfn.XLOOKUP(C76,DB!$A$2:$A$222,DB!$B$2:$B$222,""),IF(OR(G76="30L",G76="30R"),_xlfn.XLOOKUP(C76,DB!$A$2:$A$222,DB!$C$2:$C$222,""),""))</f>
        <v>ENEBA</v>
      </c>
      <c r="S76" s="3">
        <f t="shared" si="1"/>
        <v>18</v>
      </c>
      <c r="T76" s="3" t="str">
        <f>_xlfn.XLOOKUP(C76,DB!$A$2:$A$222,DB!$D$2:$D$222,"")</f>
        <v>Sector 3</v>
      </c>
    </row>
    <row r="77" spans="1:20" x14ac:dyDescent="0.2">
      <c r="A77" t="s">
        <v>377</v>
      </c>
      <c r="B77" t="s">
        <v>18</v>
      </c>
      <c r="C77" t="s">
        <v>29</v>
      </c>
      <c r="D77" t="s">
        <v>378</v>
      </c>
      <c r="E77" t="s">
        <v>3099</v>
      </c>
      <c r="F77" s="2">
        <v>46288.755023148151</v>
      </c>
      <c r="G77" t="s">
        <v>22</v>
      </c>
      <c r="H77" t="s">
        <v>6465</v>
      </c>
      <c r="I77" s="3">
        <v>340</v>
      </c>
      <c r="J77" t="s">
        <v>24</v>
      </c>
      <c r="K77" t="s">
        <v>25</v>
      </c>
      <c r="L77" s="3">
        <v>434</v>
      </c>
      <c r="M77" t="s">
        <v>308</v>
      </c>
      <c r="N77" s="2">
        <v>46288.779062499998</v>
      </c>
      <c r="O77" s="3">
        <v>340</v>
      </c>
      <c r="P77" t="s">
        <v>27</v>
      </c>
      <c r="Q77" s="3">
        <v>40</v>
      </c>
      <c r="R77" s="3" t="str">
        <f>IF(OR(G77="12R",G77="12L"),_xlfn.XLOOKUP(C77,DB!$A$2:$A$222,DB!$B$2:$B$222,""),IF(OR(G77="30L",G77="30R"),_xlfn.XLOOKUP(C77,DB!$A$2:$A$222,DB!$C$2:$C$222,""),""))</f>
        <v>OMSUK</v>
      </c>
      <c r="S77" s="3">
        <f t="shared" si="1"/>
        <v>18</v>
      </c>
      <c r="T77" s="3" t="str">
        <f>_xlfn.XLOOKUP(C77,DB!$A$2:$A$222,DB!$D$2:$D$222,"")</f>
        <v>Sector 3</v>
      </c>
    </row>
    <row r="78" spans="1:20" x14ac:dyDescent="0.2">
      <c r="A78" t="s">
        <v>357</v>
      </c>
      <c r="B78" t="s">
        <v>18</v>
      </c>
      <c r="C78" t="s">
        <v>249</v>
      </c>
      <c r="D78" t="s">
        <v>20</v>
      </c>
      <c r="E78" t="s">
        <v>5151</v>
      </c>
      <c r="F78" s="2">
        <v>46288.756331018521</v>
      </c>
      <c r="G78" t="s">
        <v>22</v>
      </c>
      <c r="H78" t="s">
        <v>6466</v>
      </c>
      <c r="I78" s="3">
        <v>350</v>
      </c>
      <c r="J78" t="s">
        <v>24</v>
      </c>
      <c r="K78" t="s">
        <v>25</v>
      </c>
      <c r="L78" s="3">
        <v>361</v>
      </c>
      <c r="M78" t="s">
        <v>33</v>
      </c>
      <c r="N78" s="2">
        <v>46288.776817129627</v>
      </c>
      <c r="O78" s="3">
        <v>350</v>
      </c>
      <c r="P78" t="s">
        <v>27</v>
      </c>
      <c r="Q78" s="3">
        <v>40</v>
      </c>
      <c r="R78" s="3" t="str">
        <f>IF(OR(G78="12R",G78="12L"),_xlfn.XLOOKUP(C78,DB!$A$2:$A$222,DB!$B$2:$B$222,""),IF(OR(G78="30L",G78="30R"),_xlfn.XLOOKUP(C78,DB!$A$2:$A$222,DB!$C$2:$C$222,""),""))</f>
        <v>OMSUK</v>
      </c>
      <c r="S78" s="3">
        <f t="shared" si="1"/>
        <v>18</v>
      </c>
      <c r="T78" s="3" t="str">
        <f>_xlfn.XLOOKUP(C78,DB!$A$2:$A$222,DB!$D$2:$D$222,"")</f>
        <v>Sector 3</v>
      </c>
    </row>
    <row r="79" spans="1:20" x14ac:dyDescent="0.2">
      <c r="A79" t="s">
        <v>360</v>
      </c>
      <c r="B79" t="s">
        <v>18</v>
      </c>
      <c r="C79" t="s">
        <v>361</v>
      </c>
      <c r="D79" t="s">
        <v>49</v>
      </c>
      <c r="E79" t="s">
        <v>2671</v>
      </c>
      <c r="F79" s="2">
        <v>46288.757650462961</v>
      </c>
      <c r="G79" t="s">
        <v>22</v>
      </c>
      <c r="H79" t="s">
        <v>6467</v>
      </c>
      <c r="I79" s="3">
        <v>320</v>
      </c>
      <c r="J79" t="s">
        <v>24</v>
      </c>
      <c r="K79" t="s">
        <v>25</v>
      </c>
      <c r="L79" s="3">
        <v>876</v>
      </c>
      <c r="M79" t="s">
        <v>267</v>
      </c>
      <c r="N79" s="2">
        <v>46288.803113425929</v>
      </c>
      <c r="O79" s="3">
        <v>340</v>
      </c>
      <c r="P79" t="s">
        <v>27</v>
      </c>
      <c r="Q79" s="3">
        <v>190</v>
      </c>
      <c r="R79" s="3" t="str">
        <f>IF(OR(G79="12R",G79="12L"),_xlfn.XLOOKUP(C79,DB!$A$2:$A$222,DB!$B$2:$B$222,""),IF(OR(G79="30L",G79="30R"),_xlfn.XLOOKUP(C79,DB!$A$2:$A$222,DB!$C$2:$C$222,""),""))</f>
        <v>UDGUV</v>
      </c>
      <c r="S79" s="3">
        <f t="shared" si="1"/>
        <v>18</v>
      </c>
      <c r="T79" s="3" t="str">
        <f>_xlfn.XLOOKUP(C79,DB!$A$2:$A$222,DB!$D$2:$D$222,"")</f>
        <v>Sector 2</v>
      </c>
    </row>
    <row r="80" spans="1:20" x14ac:dyDescent="0.2">
      <c r="A80" t="s">
        <v>373</v>
      </c>
      <c r="B80" t="s">
        <v>18</v>
      </c>
      <c r="C80" t="s">
        <v>374</v>
      </c>
      <c r="D80" t="s">
        <v>155</v>
      </c>
      <c r="E80" t="s">
        <v>2238</v>
      </c>
      <c r="F80" s="2">
        <v>46288.758333333331</v>
      </c>
      <c r="G80" t="s">
        <v>22</v>
      </c>
      <c r="H80" t="s">
        <v>6468</v>
      </c>
      <c r="I80" s="3">
        <v>350</v>
      </c>
      <c r="J80" t="s">
        <v>24</v>
      </c>
      <c r="K80" t="s">
        <v>25</v>
      </c>
      <c r="L80" s="3">
        <v>360</v>
      </c>
      <c r="M80" t="s">
        <v>33</v>
      </c>
      <c r="N80" s="2">
        <v>46288.777858796297</v>
      </c>
      <c r="O80" s="3">
        <v>330</v>
      </c>
      <c r="P80" t="s">
        <v>27</v>
      </c>
      <c r="Q80" s="3">
        <v>40</v>
      </c>
      <c r="R80" s="3" t="str">
        <f>IF(OR(G80="12R",G80="12L"),_xlfn.XLOOKUP(C80,DB!$A$2:$A$222,DB!$B$2:$B$222,""),IF(OR(G80="30L",G80="30R"),_xlfn.XLOOKUP(C80,DB!$A$2:$A$222,DB!$C$2:$C$222,""),""))</f>
        <v>OMSUK</v>
      </c>
      <c r="S80" s="3">
        <f t="shared" si="1"/>
        <v>18</v>
      </c>
      <c r="T80" s="3" t="str">
        <f>_xlfn.XLOOKUP(C80,DB!$A$2:$A$222,DB!$D$2:$D$222,"")</f>
        <v>Sector 3</v>
      </c>
    </row>
    <row r="81" spans="1:20" x14ac:dyDescent="0.2">
      <c r="A81" t="s">
        <v>402</v>
      </c>
      <c r="B81" t="s">
        <v>18</v>
      </c>
      <c r="C81" t="s">
        <v>164</v>
      </c>
      <c r="D81" t="s">
        <v>165</v>
      </c>
      <c r="E81" t="s">
        <v>6469</v>
      </c>
      <c r="F81" s="2">
        <v>46288.762361111112</v>
      </c>
      <c r="G81" t="s">
        <v>22</v>
      </c>
      <c r="H81" t="s">
        <v>6470</v>
      </c>
      <c r="I81" s="3">
        <v>360</v>
      </c>
      <c r="J81" t="s">
        <v>24</v>
      </c>
      <c r="K81" t="s">
        <v>25</v>
      </c>
      <c r="L81" s="3">
        <v>547</v>
      </c>
      <c r="M81" t="s">
        <v>177</v>
      </c>
      <c r="N81" s="2">
        <v>46288.792326388888</v>
      </c>
      <c r="O81" s="3">
        <v>360</v>
      </c>
      <c r="P81" t="s">
        <v>27</v>
      </c>
      <c r="Q81" s="3">
        <v>40</v>
      </c>
      <c r="R81" s="3" t="str">
        <f>IF(OR(G81="12R",G81="12L"),_xlfn.XLOOKUP(C81,DB!$A$2:$A$222,DB!$B$2:$B$222,""),IF(OR(G81="30L",G81="30R"),_xlfn.XLOOKUP(C81,DB!$A$2:$A$222,DB!$C$2:$C$222,""),""))</f>
        <v>ENEBA</v>
      </c>
      <c r="S81" s="3">
        <f t="shared" si="1"/>
        <v>18</v>
      </c>
      <c r="T81" s="3" t="str">
        <f>_xlfn.XLOOKUP(C81,DB!$A$2:$A$222,DB!$D$2:$D$222,"")</f>
        <v>Sector 3</v>
      </c>
    </row>
    <row r="82" spans="1:20" x14ac:dyDescent="0.2">
      <c r="A82" t="s">
        <v>332</v>
      </c>
      <c r="B82" t="s">
        <v>18</v>
      </c>
      <c r="C82" t="s">
        <v>333</v>
      </c>
      <c r="D82" t="s">
        <v>65</v>
      </c>
      <c r="E82" t="s">
        <v>4865</v>
      </c>
      <c r="F82" s="2">
        <v>46288.763541666667</v>
      </c>
      <c r="G82" t="s">
        <v>22</v>
      </c>
      <c r="H82" t="s">
        <v>6471</v>
      </c>
      <c r="I82" s="3">
        <v>390</v>
      </c>
      <c r="J82" t="s">
        <v>24</v>
      </c>
      <c r="K82" t="s">
        <v>25</v>
      </c>
      <c r="L82" s="3">
        <v>165</v>
      </c>
      <c r="M82" t="s">
        <v>6472</v>
      </c>
      <c r="N82" s="2">
        <v>46288.774525462963</v>
      </c>
      <c r="O82" s="3">
        <v>290</v>
      </c>
      <c r="P82" t="s">
        <v>27</v>
      </c>
      <c r="Q82" s="3">
        <v>190</v>
      </c>
      <c r="R82" s="3" t="str">
        <f>IF(OR(G82="12R",G82="12L"),_xlfn.XLOOKUP(C82,DB!$A$2:$A$222,DB!$B$2:$B$222,""),IF(OR(G82="30L",G82="30R"),_xlfn.XLOOKUP(C82,DB!$A$2:$A$222,DB!$C$2:$C$222,""),""))</f>
        <v>TAKUX</v>
      </c>
      <c r="S82" s="3">
        <f t="shared" si="1"/>
        <v>18</v>
      </c>
      <c r="T82" s="3" t="str">
        <f>_xlfn.XLOOKUP(C82,DB!$A$2:$A$222,DB!$D$2:$D$222,"")</f>
        <v>Sector 7</v>
      </c>
    </row>
    <row r="83" spans="1:20" x14ac:dyDescent="0.2">
      <c r="A83" t="s">
        <v>5245</v>
      </c>
      <c r="B83" t="s">
        <v>18</v>
      </c>
      <c r="C83" t="s">
        <v>289</v>
      </c>
      <c r="D83" t="s">
        <v>1619</v>
      </c>
      <c r="F83" s="2">
        <v>46288.773576388892</v>
      </c>
      <c r="G83" t="s">
        <v>22</v>
      </c>
      <c r="H83" t="s">
        <v>6473</v>
      </c>
      <c r="I83" s="3">
        <v>380</v>
      </c>
      <c r="J83" t="s">
        <v>24</v>
      </c>
      <c r="K83" t="s">
        <v>62</v>
      </c>
      <c r="L83" s="3">
        <v>853</v>
      </c>
      <c r="M83" t="s">
        <v>289</v>
      </c>
      <c r="N83" s="2">
        <v>46288.823611111111</v>
      </c>
      <c r="O83" s="3">
        <v>15</v>
      </c>
      <c r="P83" t="s">
        <v>27</v>
      </c>
      <c r="Q83" s="3">
        <v>40</v>
      </c>
      <c r="R83" s="3" t="str">
        <f>IF(OR(G83="12R",G83="12L"),_xlfn.XLOOKUP(C83,DB!$A$2:$A$222,DB!$B$2:$B$222,""),IF(OR(G83="30L",G83="30R"),_xlfn.XLOOKUP(C83,DB!$A$2:$A$222,DB!$C$2:$C$222,""),""))</f>
        <v>UDGUV</v>
      </c>
      <c r="S83" s="3">
        <f t="shared" si="1"/>
        <v>18</v>
      </c>
      <c r="T83" s="3" t="str">
        <f>_xlfn.XLOOKUP(C83,DB!$A$2:$A$222,DB!$D$2:$D$222,"")</f>
        <v>Sector 2</v>
      </c>
    </row>
    <row r="84" spans="1:20" x14ac:dyDescent="0.2">
      <c r="A84" t="s">
        <v>336</v>
      </c>
      <c r="B84" t="s">
        <v>18</v>
      </c>
      <c r="C84" t="s">
        <v>337</v>
      </c>
      <c r="D84" t="s">
        <v>73</v>
      </c>
      <c r="E84" t="s">
        <v>1538</v>
      </c>
      <c r="F84" s="2">
        <v>46288.775821759256</v>
      </c>
      <c r="G84" t="s">
        <v>22</v>
      </c>
      <c r="H84" t="s">
        <v>6474</v>
      </c>
      <c r="I84" s="3">
        <v>340</v>
      </c>
      <c r="J84" t="s">
        <v>24</v>
      </c>
      <c r="K84" t="s">
        <v>25</v>
      </c>
      <c r="L84" s="3">
        <v>861</v>
      </c>
      <c r="M84" t="s">
        <v>52</v>
      </c>
      <c r="N84" s="2">
        <v>46288.821145833332</v>
      </c>
      <c r="O84" s="3">
        <v>340</v>
      </c>
      <c r="P84" t="s">
        <v>27</v>
      </c>
      <c r="Q84" s="3">
        <v>190</v>
      </c>
      <c r="R84" s="3" t="str">
        <f>IF(OR(G84="12R",G84="12L"),_xlfn.XLOOKUP(C84,DB!$A$2:$A$222,DB!$B$2:$B$222,""),IF(OR(G84="30L",G84="30R"),_xlfn.XLOOKUP(C84,DB!$A$2:$A$222,DB!$C$2:$C$222,""),""))</f>
        <v>UDGUV</v>
      </c>
      <c r="S84" s="3">
        <f t="shared" si="1"/>
        <v>18</v>
      </c>
      <c r="T84" s="3" t="str">
        <f>_xlfn.XLOOKUP(C84,DB!$A$2:$A$222,DB!$D$2:$D$222,"")</f>
        <v>Sector 2</v>
      </c>
    </row>
    <row r="85" spans="1:20" x14ac:dyDescent="0.2">
      <c r="A85" t="s">
        <v>387</v>
      </c>
      <c r="B85" t="s">
        <v>18</v>
      </c>
      <c r="C85" t="s">
        <v>29</v>
      </c>
      <c r="D85" t="s">
        <v>30</v>
      </c>
      <c r="E85" t="s">
        <v>6475</v>
      </c>
      <c r="F85" s="2">
        <v>46288.781493055554</v>
      </c>
      <c r="G85" t="s">
        <v>22</v>
      </c>
      <c r="H85" t="s">
        <v>6476</v>
      </c>
      <c r="I85" s="3">
        <v>360</v>
      </c>
      <c r="J85" t="s">
        <v>24</v>
      </c>
      <c r="K85" t="s">
        <v>25</v>
      </c>
      <c r="L85" s="3">
        <v>446</v>
      </c>
      <c r="M85" t="s">
        <v>308</v>
      </c>
      <c r="N85" s="2">
        <v>46288.805925925924</v>
      </c>
      <c r="O85" s="3">
        <v>340</v>
      </c>
      <c r="P85" t="s">
        <v>27</v>
      </c>
      <c r="Q85" s="3">
        <v>40</v>
      </c>
      <c r="R85" s="3" t="str">
        <f>IF(OR(G85="12R",G85="12L"),_xlfn.XLOOKUP(C85,DB!$A$2:$A$222,DB!$B$2:$B$222,""),IF(OR(G85="30L",G85="30R"),_xlfn.XLOOKUP(C85,DB!$A$2:$A$222,DB!$C$2:$C$222,""),""))</f>
        <v>OMSUK</v>
      </c>
      <c r="S85" s="3">
        <f t="shared" si="1"/>
        <v>18</v>
      </c>
      <c r="T85" s="3" t="str">
        <f>_xlfn.XLOOKUP(C85,DB!$A$2:$A$222,DB!$D$2:$D$222,"")</f>
        <v>Sector 3</v>
      </c>
    </row>
    <row r="86" spans="1:20" x14ac:dyDescent="0.2">
      <c r="A86" t="s">
        <v>395</v>
      </c>
      <c r="B86" t="s">
        <v>18</v>
      </c>
      <c r="C86" t="s">
        <v>396</v>
      </c>
      <c r="D86" t="s">
        <v>155</v>
      </c>
      <c r="E86" t="s">
        <v>1585</v>
      </c>
      <c r="F86" s="2">
        <v>46288.78434027778</v>
      </c>
      <c r="G86" t="s">
        <v>22</v>
      </c>
      <c r="H86" t="s">
        <v>6477</v>
      </c>
      <c r="I86" s="3">
        <v>360</v>
      </c>
      <c r="J86" t="s">
        <v>24</v>
      </c>
      <c r="K86" t="s">
        <v>25</v>
      </c>
      <c r="L86" s="3">
        <v>548</v>
      </c>
      <c r="M86" t="s">
        <v>177</v>
      </c>
      <c r="N86" s="2">
        <v>46288.812314814815</v>
      </c>
      <c r="O86" s="3">
        <v>360</v>
      </c>
      <c r="P86" t="s">
        <v>27</v>
      </c>
      <c r="Q86" s="3">
        <v>40</v>
      </c>
      <c r="R86" s="3" t="str">
        <f>IF(OR(G86="12R",G86="12L"),_xlfn.XLOOKUP(C86,DB!$A$2:$A$222,DB!$B$2:$B$222,""),IF(OR(G86="30L",G86="30R"),_xlfn.XLOOKUP(C86,DB!$A$2:$A$222,DB!$C$2:$C$222,""),""))</f>
        <v>UDGUV</v>
      </c>
      <c r="S86" s="3">
        <f t="shared" si="1"/>
        <v>18</v>
      </c>
      <c r="T86" s="3" t="str">
        <f>_xlfn.XLOOKUP(C86,DB!$A$2:$A$222,DB!$D$2:$D$222,"")</f>
        <v>Sector 2</v>
      </c>
    </row>
    <row r="87" spans="1:20" x14ac:dyDescent="0.2">
      <c r="A87" t="s">
        <v>431</v>
      </c>
      <c r="B87" t="s">
        <v>18</v>
      </c>
      <c r="C87" t="s">
        <v>154</v>
      </c>
      <c r="D87" t="s">
        <v>49</v>
      </c>
      <c r="E87" t="s">
        <v>6478</v>
      </c>
      <c r="F87" s="2">
        <v>46288.79111111111</v>
      </c>
      <c r="G87" t="s">
        <v>22</v>
      </c>
      <c r="H87" t="s">
        <v>6479</v>
      </c>
      <c r="I87" s="3">
        <v>330</v>
      </c>
      <c r="J87" t="s">
        <v>24</v>
      </c>
      <c r="K87" t="s">
        <v>25</v>
      </c>
      <c r="L87" s="3">
        <v>172</v>
      </c>
      <c r="M87" t="s">
        <v>1653</v>
      </c>
      <c r="N87" s="2">
        <v>46288.802372685182</v>
      </c>
      <c r="O87" s="3">
        <v>261</v>
      </c>
      <c r="P87" t="s">
        <v>27</v>
      </c>
      <c r="Q87" s="3">
        <v>190</v>
      </c>
      <c r="R87" s="3" t="str">
        <f>IF(OR(G87="12R",G87="12L"),_xlfn.XLOOKUP(C87,DB!$A$2:$A$222,DB!$B$2:$B$222,""),IF(OR(G87="30L",G87="30R"),_xlfn.XLOOKUP(C87,DB!$A$2:$A$222,DB!$C$2:$C$222,""),""))</f>
        <v>TAKUX</v>
      </c>
      <c r="S87" s="3">
        <f t="shared" si="1"/>
        <v>18</v>
      </c>
      <c r="T87" s="3" t="str">
        <f>_xlfn.XLOOKUP(C87,DB!$A$2:$A$222,DB!$D$2:$D$222,"")</f>
        <v>Sector 7</v>
      </c>
    </row>
    <row r="88" spans="1:20" x14ac:dyDescent="0.2">
      <c r="A88" t="s">
        <v>415</v>
      </c>
      <c r="B88" t="s">
        <v>18</v>
      </c>
      <c r="C88" t="s">
        <v>173</v>
      </c>
      <c r="D88" t="s">
        <v>73</v>
      </c>
      <c r="E88" t="s">
        <v>438</v>
      </c>
      <c r="F88" s="2">
        <v>46288.792962962965</v>
      </c>
      <c r="G88" t="s">
        <v>22</v>
      </c>
      <c r="H88" t="s">
        <v>6480</v>
      </c>
      <c r="I88" s="3">
        <v>340</v>
      </c>
      <c r="J88" t="s">
        <v>24</v>
      </c>
      <c r="K88" t="s">
        <v>25</v>
      </c>
      <c r="L88" s="3">
        <v>585</v>
      </c>
      <c r="M88" t="s">
        <v>177</v>
      </c>
      <c r="N88" s="2">
        <v>46288.824942129628</v>
      </c>
      <c r="O88" s="3">
        <v>340</v>
      </c>
      <c r="P88" t="s">
        <v>27</v>
      </c>
      <c r="Q88" s="3">
        <v>40</v>
      </c>
      <c r="R88" s="3" t="str">
        <f>IF(OR(G88="12R",G88="12L"),_xlfn.XLOOKUP(C88,DB!$A$2:$A$222,DB!$B$2:$B$222,""),IF(OR(G88="30L",G88="30R"),_xlfn.XLOOKUP(C88,DB!$A$2:$A$222,DB!$C$2:$C$222,""),""))</f>
        <v>ENEBA</v>
      </c>
      <c r="S88" s="3">
        <f t="shared" si="1"/>
        <v>19</v>
      </c>
      <c r="T88" s="3" t="str">
        <f>_xlfn.XLOOKUP(C88,DB!$A$2:$A$222,DB!$D$2:$D$222,"")</f>
        <v>Sector 3</v>
      </c>
    </row>
    <row r="89" spans="1:20" x14ac:dyDescent="0.2">
      <c r="A89" t="s">
        <v>390</v>
      </c>
      <c r="B89" t="s">
        <v>18</v>
      </c>
      <c r="C89" t="s">
        <v>391</v>
      </c>
      <c r="D89" t="s">
        <v>392</v>
      </c>
      <c r="E89" t="s">
        <v>2267</v>
      </c>
      <c r="F89" s="2">
        <v>46288.794212962966</v>
      </c>
      <c r="G89" t="s">
        <v>22</v>
      </c>
      <c r="H89" t="s">
        <v>6481</v>
      </c>
      <c r="I89" s="3">
        <v>100</v>
      </c>
      <c r="J89" t="s">
        <v>24</v>
      </c>
      <c r="K89" t="s">
        <v>25</v>
      </c>
      <c r="L89" s="3">
        <v>364</v>
      </c>
      <c r="M89" t="s">
        <v>391</v>
      </c>
      <c r="N89" s="2">
        <v>46288.860983796294</v>
      </c>
      <c r="O89" s="3">
        <v>0</v>
      </c>
      <c r="P89" t="s">
        <v>192</v>
      </c>
      <c r="Q89" s="3">
        <v>40</v>
      </c>
      <c r="R89" s="3" t="str">
        <f>IF(OR(G89="12R",G89="12L"),_xlfn.XLOOKUP(C89,DB!$A$2:$A$222,DB!$B$2:$B$222,""),IF(OR(G89="30L",G89="30R"),_xlfn.XLOOKUP(C89,DB!$A$2:$A$222,DB!$C$2:$C$222,""),""))</f>
        <v>CZM</v>
      </c>
      <c r="S89" s="3">
        <f t="shared" si="1"/>
        <v>19</v>
      </c>
      <c r="T89" s="3" t="str">
        <f>_xlfn.XLOOKUP(C89,DB!$A$2:$A$222,DB!$D$2:$D$222,"")</f>
        <v>Sector 7</v>
      </c>
    </row>
    <row r="90" spans="1:20" x14ac:dyDescent="0.2">
      <c r="A90" t="s">
        <v>834</v>
      </c>
      <c r="B90" t="s">
        <v>18</v>
      </c>
      <c r="C90" t="s">
        <v>204</v>
      </c>
      <c r="D90" t="s">
        <v>30</v>
      </c>
      <c r="E90" t="s">
        <v>4692</v>
      </c>
      <c r="F90" s="2">
        <v>46288.796342592592</v>
      </c>
      <c r="G90" t="s">
        <v>22</v>
      </c>
      <c r="H90" t="s">
        <v>6482</v>
      </c>
      <c r="I90" s="3">
        <v>330</v>
      </c>
      <c r="J90" t="s">
        <v>24</v>
      </c>
      <c r="K90" t="s">
        <v>25</v>
      </c>
      <c r="L90" s="3">
        <v>359</v>
      </c>
      <c r="M90" t="s">
        <v>33</v>
      </c>
      <c r="N90" s="2">
        <v>46288.816053240742</v>
      </c>
      <c r="O90" s="3">
        <v>330</v>
      </c>
      <c r="P90" t="s">
        <v>27</v>
      </c>
      <c r="Q90" s="3">
        <v>40</v>
      </c>
      <c r="R90" s="3" t="str">
        <f>IF(OR(G90="12R",G90="12L"),_xlfn.XLOOKUP(C90,DB!$A$2:$A$222,DB!$B$2:$B$222,""),IF(OR(G90="30L",G90="30R"),_xlfn.XLOOKUP(C90,DB!$A$2:$A$222,DB!$C$2:$C$222,""),""))</f>
        <v>OMSUK</v>
      </c>
      <c r="S90" s="3">
        <f t="shared" si="1"/>
        <v>19</v>
      </c>
      <c r="T90" s="3" t="str">
        <f>_xlfn.XLOOKUP(C90,DB!$A$2:$A$222,DB!$D$2:$D$222,"")</f>
        <v>Sector 3</v>
      </c>
    </row>
    <row r="91" spans="1:20" x14ac:dyDescent="0.2">
      <c r="A91" t="s">
        <v>512</v>
      </c>
      <c r="B91" t="s">
        <v>18</v>
      </c>
      <c r="C91" t="s">
        <v>253</v>
      </c>
      <c r="D91" t="s">
        <v>65</v>
      </c>
      <c r="E91" t="s">
        <v>1968</v>
      </c>
      <c r="F91" s="2">
        <v>46288.797465277778</v>
      </c>
      <c r="G91" t="s">
        <v>22</v>
      </c>
      <c r="H91" t="s">
        <v>6483</v>
      </c>
      <c r="I91" s="3">
        <v>380</v>
      </c>
      <c r="J91" t="s">
        <v>24</v>
      </c>
      <c r="K91" t="s">
        <v>25</v>
      </c>
      <c r="L91" s="3">
        <v>328</v>
      </c>
      <c r="M91" t="s">
        <v>6484</v>
      </c>
      <c r="N91" s="2">
        <v>46288.817731481482</v>
      </c>
      <c r="O91" s="3">
        <v>380</v>
      </c>
      <c r="P91" t="s">
        <v>27</v>
      </c>
      <c r="Q91" s="3">
        <v>190</v>
      </c>
      <c r="R91" s="3" t="str">
        <f>IF(OR(G91="12R",G91="12L"),_xlfn.XLOOKUP(C91,DB!$A$2:$A$222,DB!$B$2:$B$222,""),IF(OR(G91="30L",G91="30R"),_xlfn.XLOOKUP(C91,DB!$A$2:$A$222,DB!$C$2:$C$222,""),""))</f>
        <v>CZM</v>
      </c>
      <c r="S91" s="3">
        <f t="shared" si="1"/>
        <v>19</v>
      </c>
      <c r="T91" s="3" t="str">
        <f>_xlfn.XLOOKUP(C91,DB!$A$2:$A$222,DB!$D$2:$D$222,"")</f>
        <v>Sector 7</v>
      </c>
    </row>
    <row r="92" spans="1:20" x14ac:dyDescent="0.2">
      <c r="A92" t="s">
        <v>818</v>
      </c>
      <c r="B92" t="s">
        <v>18</v>
      </c>
      <c r="C92" t="s">
        <v>136</v>
      </c>
      <c r="D92" t="s">
        <v>65</v>
      </c>
      <c r="E92" t="s">
        <v>145</v>
      </c>
      <c r="F92" s="2">
        <v>46288.798460648148</v>
      </c>
      <c r="G92" t="s">
        <v>22</v>
      </c>
      <c r="H92" t="s">
        <v>6485</v>
      </c>
      <c r="I92" s="3">
        <v>380</v>
      </c>
      <c r="J92" t="s">
        <v>24</v>
      </c>
      <c r="K92" t="s">
        <v>216</v>
      </c>
      <c r="L92" s="3">
        <v>862</v>
      </c>
      <c r="M92" t="s">
        <v>52</v>
      </c>
      <c r="N92" s="2">
        <v>46288.844918981478</v>
      </c>
      <c r="O92" s="3">
        <v>380</v>
      </c>
      <c r="P92" t="s">
        <v>27</v>
      </c>
      <c r="Q92" s="3">
        <v>190</v>
      </c>
      <c r="R92" s="3" t="str">
        <f>IF(OR(G92="12R",G92="12L"),_xlfn.XLOOKUP(C92,DB!$A$2:$A$222,DB!$B$2:$B$222,""),IF(OR(G92="30L",G92="30R"),_xlfn.XLOOKUP(C92,DB!$A$2:$A$222,DB!$C$2:$C$222,""),""))</f>
        <v>UDGUV</v>
      </c>
      <c r="S92" s="3">
        <f t="shared" si="1"/>
        <v>19</v>
      </c>
      <c r="T92" s="3" t="str">
        <f>_xlfn.XLOOKUP(C92,DB!$A$2:$A$222,DB!$D$2:$D$222,"")</f>
        <v>Sector 2</v>
      </c>
    </row>
    <row r="93" spans="1:20" x14ac:dyDescent="0.2">
      <c r="A93" t="s">
        <v>445</v>
      </c>
      <c r="B93" t="s">
        <v>18</v>
      </c>
      <c r="C93" t="s">
        <v>182</v>
      </c>
      <c r="D93" t="s">
        <v>73</v>
      </c>
      <c r="E93" t="s">
        <v>6486</v>
      </c>
      <c r="F93" s="2">
        <v>46288.799259259256</v>
      </c>
      <c r="G93" t="s">
        <v>22</v>
      </c>
      <c r="H93" t="s">
        <v>6487</v>
      </c>
      <c r="I93" s="3">
        <v>350</v>
      </c>
      <c r="J93" t="s">
        <v>24</v>
      </c>
      <c r="K93" t="s">
        <v>25</v>
      </c>
      <c r="L93" s="3">
        <v>362</v>
      </c>
      <c r="M93" t="s">
        <v>33</v>
      </c>
      <c r="N93" s="2">
        <v>46288.819710648146</v>
      </c>
      <c r="O93" s="3">
        <v>340</v>
      </c>
      <c r="P93" t="s">
        <v>27</v>
      </c>
      <c r="Q93" s="3">
        <v>40</v>
      </c>
      <c r="R93" s="3" t="str">
        <f>IF(OR(G93="12R",G93="12L"),_xlfn.XLOOKUP(C93,DB!$A$2:$A$222,DB!$B$2:$B$222,""),IF(OR(G93="30L",G93="30R"),_xlfn.XLOOKUP(C93,DB!$A$2:$A$222,DB!$C$2:$C$222,""),""))</f>
        <v>ENEBA</v>
      </c>
      <c r="S93" s="3">
        <f t="shared" si="1"/>
        <v>19</v>
      </c>
      <c r="T93" s="3" t="str">
        <f>_xlfn.XLOOKUP(C93,DB!$A$2:$A$222,DB!$D$2:$D$222,"")</f>
        <v>Sector 3</v>
      </c>
    </row>
    <row r="94" spans="1:20" x14ac:dyDescent="0.2">
      <c r="A94" t="s">
        <v>399</v>
      </c>
      <c r="B94" t="s">
        <v>18</v>
      </c>
      <c r="C94" t="s">
        <v>77</v>
      </c>
      <c r="D94" t="s">
        <v>65</v>
      </c>
      <c r="E94" t="s">
        <v>92</v>
      </c>
      <c r="F94" s="2">
        <v>46288.800636574073</v>
      </c>
      <c r="G94" t="s">
        <v>22</v>
      </c>
      <c r="H94" t="s">
        <v>6488</v>
      </c>
      <c r="I94" s="3">
        <v>380</v>
      </c>
      <c r="J94" t="s">
        <v>24</v>
      </c>
      <c r="K94" t="s">
        <v>25</v>
      </c>
      <c r="L94" s="3">
        <v>873</v>
      </c>
      <c r="M94" t="s">
        <v>267</v>
      </c>
      <c r="N94" s="2">
        <v>46288.848402777781</v>
      </c>
      <c r="O94" s="3">
        <v>380</v>
      </c>
      <c r="P94" t="s">
        <v>27</v>
      </c>
      <c r="Q94" s="3">
        <v>190</v>
      </c>
      <c r="R94" s="3" t="str">
        <f>IF(OR(G94="12R",G94="12L"),_xlfn.XLOOKUP(C94,DB!$A$2:$A$222,DB!$B$2:$B$222,""),IF(OR(G94="30L",G94="30R"),_xlfn.XLOOKUP(C94,DB!$A$2:$A$222,DB!$C$2:$C$222,""),""))</f>
        <v>UDGUV</v>
      </c>
      <c r="S94" s="3">
        <f t="shared" si="1"/>
        <v>19</v>
      </c>
      <c r="T94" s="3" t="str">
        <f>_xlfn.XLOOKUP(C94,DB!$A$2:$A$222,DB!$D$2:$D$222,"")</f>
        <v>Sector 2</v>
      </c>
    </row>
    <row r="95" spans="1:20" x14ac:dyDescent="0.2">
      <c r="A95" t="s">
        <v>434</v>
      </c>
      <c r="B95" t="s">
        <v>18</v>
      </c>
      <c r="C95" t="s">
        <v>341</v>
      </c>
      <c r="D95" t="s">
        <v>155</v>
      </c>
      <c r="E95" t="s">
        <v>785</v>
      </c>
      <c r="F95" s="2">
        <v>46288.80164351852</v>
      </c>
      <c r="G95" t="s">
        <v>22</v>
      </c>
      <c r="H95" t="s">
        <v>6489</v>
      </c>
      <c r="I95" s="3">
        <v>360</v>
      </c>
      <c r="J95" t="s">
        <v>24</v>
      </c>
      <c r="K95" t="s">
        <v>25</v>
      </c>
      <c r="L95" s="3">
        <v>526</v>
      </c>
      <c r="M95" t="s">
        <v>177</v>
      </c>
      <c r="N95" s="2">
        <v>46288.829675925925</v>
      </c>
      <c r="O95" s="3">
        <v>360</v>
      </c>
      <c r="P95" t="s">
        <v>27</v>
      </c>
      <c r="Q95" s="3">
        <v>40</v>
      </c>
      <c r="R95" s="3" t="str">
        <f>IF(OR(G95="12R",G95="12L"),_xlfn.XLOOKUP(C95,DB!$A$2:$A$222,DB!$B$2:$B$222,""),IF(OR(G95="30L",G95="30R"),_xlfn.XLOOKUP(C95,DB!$A$2:$A$222,DB!$C$2:$C$222,""),""))</f>
        <v>ENEBA</v>
      </c>
      <c r="S95" s="3">
        <f t="shared" si="1"/>
        <v>19</v>
      </c>
      <c r="T95" s="3" t="str">
        <f>_xlfn.XLOOKUP(C95,DB!$A$2:$A$222,DB!$D$2:$D$222,"")</f>
        <v>Sector 3</v>
      </c>
    </row>
    <row r="96" spans="1:20" x14ac:dyDescent="0.2">
      <c r="A96" t="s">
        <v>408</v>
      </c>
      <c r="B96" t="s">
        <v>18</v>
      </c>
      <c r="C96" t="s">
        <v>409</v>
      </c>
      <c r="D96" t="s">
        <v>20</v>
      </c>
      <c r="E96" t="s">
        <v>581</v>
      </c>
      <c r="F96" s="2">
        <v>46288.80574074074</v>
      </c>
      <c r="G96" t="s">
        <v>22</v>
      </c>
      <c r="H96" t="s">
        <v>6490</v>
      </c>
      <c r="I96" s="3">
        <v>340</v>
      </c>
      <c r="J96" t="s">
        <v>24</v>
      </c>
      <c r="K96" t="s">
        <v>25</v>
      </c>
      <c r="L96" s="3">
        <v>889</v>
      </c>
      <c r="M96" t="s">
        <v>39</v>
      </c>
      <c r="N96" s="2">
        <v>46288.852465277778</v>
      </c>
      <c r="O96" s="3">
        <v>340</v>
      </c>
      <c r="P96" t="s">
        <v>27</v>
      </c>
      <c r="Q96" s="3">
        <v>190</v>
      </c>
      <c r="R96" s="3" t="str">
        <f>IF(OR(G96="12R",G96="12L"),_xlfn.XLOOKUP(C96,DB!$A$2:$A$222,DB!$B$2:$B$222,""),IF(OR(G96="30L",G96="30R"),_xlfn.XLOOKUP(C96,DB!$A$2:$A$222,DB!$C$2:$C$222,""),""))</f>
        <v>UDGUV</v>
      </c>
      <c r="S96" s="3">
        <f t="shared" si="1"/>
        <v>19</v>
      </c>
      <c r="T96" s="3" t="str">
        <f>_xlfn.XLOOKUP(C96,DB!$A$2:$A$222,DB!$D$2:$D$222,"")</f>
        <v>Sector 2</v>
      </c>
    </row>
    <row r="97" spans="1:20" x14ac:dyDescent="0.2">
      <c r="A97" t="s">
        <v>437</v>
      </c>
      <c r="B97" t="s">
        <v>18</v>
      </c>
      <c r="C97" t="s">
        <v>211</v>
      </c>
      <c r="D97" t="s">
        <v>73</v>
      </c>
      <c r="E97" t="s">
        <v>1188</v>
      </c>
      <c r="F97" s="2">
        <v>46288.809050925927</v>
      </c>
      <c r="G97" t="s">
        <v>22</v>
      </c>
      <c r="H97" t="s">
        <v>1285</v>
      </c>
      <c r="I97" s="3">
        <v>350</v>
      </c>
      <c r="J97" t="s">
        <v>24</v>
      </c>
      <c r="K97" t="s">
        <v>25</v>
      </c>
      <c r="L97" s="3">
        <v>132</v>
      </c>
      <c r="M97" t="s">
        <v>45</v>
      </c>
      <c r="N97" s="2">
        <v>46288.81894675926</v>
      </c>
      <c r="O97" s="3">
        <v>210</v>
      </c>
      <c r="P97" t="s">
        <v>27</v>
      </c>
      <c r="Q97" s="3">
        <v>190</v>
      </c>
      <c r="R97" s="3" t="str">
        <f>IF(OR(G97="12R",G97="12L"),_xlfn.XLOOKUP(C97,DB!$A$2:$A$222,DB!$B$2:$B$222,""),IF(OR(G97="30L",G97="30R"),_xlfn.XLOOKUP(C97,DB!$A$2:$A$222,DB!$C$2:$C$222,""),""))</f>
        <v>NUDAL</v>
      </c>
      <c r="S97" s="3">
        <f t="shared" si="1"/>
        <v>19</v>
      </c>
      <c r="T97" s="3" t="str">
        <f>_xlfn.XLOOKUP(C97,DB!$A$2:$A$222,DB!$D$2:$D$222,"")</f>
        <v>Sector 3</v>
      </c>
    </row>
    <row r="98" spans="1:20" x14ac:dyDescent="0.2">
      <c r="A98" t="s">
        <v>448</v>
      </c>
      <c r="B98" t="s">
        <v>18</v>
      </c>
      <c r="C98" t="s">
        <v>449</v>
      </c>
      <c r="D98" t="s">
        <v>20</v>
      </c>
      <c r="E98" t="s">
        <v>714</v>
      </c>
      <c r="F98" s="2">
        <v>46288.811481481483</v>
      </c>
      <c r="G98" t="s">
        <v>22</v>
      </c>
      <c r="H98" t="s">
        <v>6491</v>
      </c>
      <c r="I98" s="3">
        <v>340</v>
      </c>
      <c r="J98" t="s">
        <v>24</v>
      </c>
      <c r="K98" t="s">
        <v>25</v>
      </c>
      <c r="L98" s="3">
        <v>883</v>
      </c>
      <c r="M98" t="s">
        <v>39</v>
      </c>
      <c r="N98" s="2">
        <v>46288.858356481483</v>
      </c>
      <c r="O98" s="3">
        <v>340</v>
      </c>
      <c r="P98" t="s">
        <v>27</v>
      </c>
      <c r="Q98" s="3">
        <v>190</v>
      </c>
      <c r="R98" s="3" t="str">
        <f>IF(OR(G98="12R",G98="12L"),_xlfn.XLOOKUP(C98,DB!$A$2:$A$222,DB!$B$2:$B$222,""),IF(OR(G98="30L",G98="30R"),_xlfn.XLOOKUP(C98,DB!$A$2:$A$222,DB!$C$2:$C$222,""),""))</f>
        <v>UDGUV</v>
      </c>
      <c r="S98" s="3">
        <f t="shared" si="1"/>
        <v>19</v>
      </c>
      <c r="T98" s="3" t="str">
        <f>_xlfn.XLOOKUP(C98,DB!$A$2:$A$222,DB!$D$2:$D$222,"")</f>
        <v>Sector 2</v>
      </c>
    </row>
    <row r="99" spans="1:20" x14ac:dyDescent="0.2">
      <c r="A99" t="s">
        <v>456</v>
      </c>
      <c r="B99" t="s">
        <v>18</v>
      </c>
      <c r="C99" t="s">
        <v>35</v>
      </c>
      <c r="D99" t="s">
        <v>65</v>
      </c>
      <c r="E99" t="s">
        <v>1991</v>
      </c>
      <c r="F99" s="2">
        <v>46288.8128125</v>
      </c>
      <c r="G99" t="s">
        <v>22</v>
      </c>
      <c r="H99" t="s">
        <v>6492</v>
      </c>
      <c r="I99" s="3">
        <v>380</v>
      </c>
      <c r="J99" t="s">
        <v>24</v>
      </c>
      <c r="K99" t="s">
        <v>25</v>
      </c>
      <c r="L99" s="3">
        <v>890</v>
      </c>
      <c r="M99" t="s">
        <v>39</v>
      </c>
      <c r="N99" s="2">
        <v>46288.860162037039</v>
      </c>
      <c r="O99" s="3">
        <v>380</v>
      </c>
      <c r="P99" t="s">
        <v>27</v>
      </c>
      <c r="Q99" s="3">
        <v>190</v>
      </c>
      <c r="R99" s="3" t="str">
        <f>IF(OR(G99="12R",G99="12L"),_xlfn.XLOOKUP(C99,DB!$A$2:$A$222,DB!$B$2:$B$222,""),IF(OR(G99="30L",G99="30R"),_xlfn.XLOOKUP(C99,DB!$A$2:$A$222,DB!$C$2:$C$222,""),""))</f>
        <v>UDGUV</v>
      </c>
      <c r="S99" s="3">
        <f t="shared" si="1"/>
        <v>19</v>
      </c>
      <c r="T99" s="3" t="str">
        <f>_xlfn.XLOOKUP(C99,DB!$A$2:$A$222,DB!$D$2:$D$222,"")</f>
        <v>Sector 2</v>
      </c>
    </row>
    <row r="100" spans="1:20" x14ac:dyDescent="0.2">
      <c r="A100" t="s">
        <v>452</v>
      </c>
      <c r="B100" t="s">
        <v>18</v>
      </c>
      <c r="C100" t="s">
        <v>453</v>
      </c>
      <c r="D100" t="s">
        <v>165</v>
      </c>
      <c r="E100" t="s">
        <v>6493</v>
      </c>
      <c r="F100" s="2">
        <v>46288.813946759263</v>
      </c>
      <c r="G100" t="s">
        <v>22</v>
      </c>
      <c r="H100" t="s">
        <v>6494</v>
      </c>
      <c r="I100" s="3">
        <v>320</v>
      </c>
      <c r="J100" t="s">
        <v>24</v>
      </c>
      <c r="K100" t="s">
        <v>25</v>
      </c>
      <c r="L100" s="3">
        <v>884</v>
      </c>
      <c r="M100" t="s">
        <v>39</v>
      </c>
      <c r="N100" s="2">
        <v>46288.859456018516</v>
      </c>
      <c r="O100" s="3">
        <v>320</v>
      </c>
      <c r="P100" t="s">
        <v>27</v>
      </c>
      <c r="Q100" s="3">
        <v>190</v>
      </c>
      <c r="R100" s="3" t="str">
        <f>IF(OR(G100="12R",G100="12L"),_xlfn.XLOOKUP(C100,DB!$A$2:$A$222,DB!$B$2:$B$222,""),IF(OR(G100="30L",G100="30R"),_xlfn.XLOOKUP(C100,DB!$A$2:$A$222,DB!$C$2:$C$222,""),""))</f>
        <v>UDGUV</v>
      </c>
      <c r="S100" s="3">
        <f t="shared" si="1"/>
        <v>19</v>
      </c>
      <c r="T100" s="3" t="str">
        <f>_xlfn.XLOOKUP(C100,DB!$A$2:$A$222,DB!$D$2:$D$222,"")</f>
        <v>Sector 2</v>
      </c>
    </row>
    <row r="101" spans="1:20" x14ac:dyDescent="0.2">
      <c r="A101" t="s">
        <v>459</v>
      </c>
      <c r="B101" t="s">
        <v>18</v>
      </c>
      <c r="C101" t="s">
        <v>249</v>
      </c>
      <c r="D101" t="s">
        <v>20</v>
      </c>
      <c r="E101" t="s">
        <v>6318</v>
      </c>
      <c r="F101" s="2">
        <v>46288.815300925926</v>
      </c>
      <c r="G101" t="s">
        <v>22</v>
      </c>
      <c r="H101" t="s">
        <v>6495</v>
      </c>
      <c r="I101" s="3">
        <v>330</v>
      </c>
      <c r="J101" t="s">
        <v>24</v>
      </c>
      <c r="K101" t="s">
        <v>25</v>
      </c>
      <c r="L101" s="3">
        <v>362</v>
      </c>
      <c r="M101" t="s">
        <v>33</v>
      </c>
      <c r="N101" s="2">
        <v>46288.834930555553</v>
      </c>
      <c r="O101" s="3">
        <v>330</v>
      </c>
      <c r="P101" t="s">
        <v>27</v>
      </c>
      <c r="Q101" s="3">
        <v>40</v>
      </c>
      <c r="R101" s="3" t="str">
        <f>IF(OR(G101="12R",G101="12L"),_xlfn.XLOOKUP(C101,DB!$A$2:$A$222,DB!$B$2:$B$222,""),IF(OR(G101="30L",G101="30R"),_xlfn.XLOOKUP(C101,DB!$A$2:$A$222,DB!$C$2:$C$222,""),""))</f>
        <v>OMSUK</v>
      </c>
      <c r="S101" s="3">
        <f t="shared" si="1"/>
        <v>19</v>
      </c>
      <c r="T101" s="3" t="str">
        <f>_xlfn.XLOOKUP(C101,DB!$A$2:$A$222,DB!$D$2:$D$222,"")</f>
        <v>Sector 3</v>
      </c>
    </row>
    <row r="102" spans="1:20" x14ac:dyDescent="0.2">
      <c r="A102" t="s">
        <v>3466</v>
      </c>
      <c r="B102" t="s">
        <v>18</v>
      </c>
      <c r="C102" t="s">
        <v>83</v>
      </c>
      <c r="D102" t="s">
        <v>323</v>
      </c>
      <c r="F102" s="2">
        <v>46288.817997685182</v>
      </c>
      <c r="G102" t="s">
        <v>22</v>
      </c>
      <c r="H102" t="s">
        <v>6496</v>
      </c>
      <c r="I102" s="3">
        <v>240</v>
      </c>
      <c r="J102" t="s">
        <v>24</v>
      </c>
      <c r="K102" t="s">
        <v>62</v>
      </c>
      <c r="L102" s="3">
        <v>358</v>
      </c>
      <c r="M102" t="s">
        <v>83</v>
      </c>
      <c r="N102" s="2">
        <v>46288.845405092594</v>
      </c>
      <c r="O102" s="3">
        <v>0</v>
      </c>
      <c r="P102" t="s">
        <v>27</v>
      </c>
      <c r="Q102" s="3">
        <v>30</v>
      </c>
      <c r="R102" s="3" t="str">
        <f>IF(OR(G102="12R",G102="12L"),_xlfn.XLOOKUP(C102,DB!$A$2:$A$222,DB!$B$2:$B$222,""),IF(OR(G102="30L",G102="30R"),_xlfn.XLOOKUP(C102,DB!$A$2:$A$222,DB!$C$2:$C$222,""),""))</f>
        <v>UDGUV</v>
      </c>
      <c r="S102" s="3">
        <f t="shared" si="1"/>
        <v>19</v>
      </c>
      <c r="T102" s="3" t="str">
        <f>_xlfn.XLOOKUP(C102,DB!$A$2:$A$222,DB!$D$2:$D$222,"")</f>
        <v>Sector 2</v>
      </c>
    </row>
    <row r="103" spans="1:20" x14ac:dyDescent="0.2">
      <c r="A103" t="s">
        <v>473</v>
      </c>
      <c r="B103" t="s">
        <v>18</v>
      </c>
      <c r="C103" t="s">
        <v>48</v>
      </c>
      <c r="D103" t="s">
        <v>49</v>
      </c>
      <c r="E103" t="s">
        <v>50</v>
      </c>
      <c r="F103" s="2">
        <v>46288.821145833332</v>
      </c>
      <c r="G103" t="s">
        <v>22</v>
      </c>
      <c r="H103" t="s">
        <v>6497</v>
      </c>
      <c r="I103" s="3">
        <v>360</v>
      </c>
      <c r="J103" t="s">
        <v>24</v>
      </c>
      <c r="K103" t="s">
        <v>25</v>
      </c>
      <c r="L103" s="3">
        <v>867</v>
      </c>
      <c r="M103" t="s">
        <v>52</v>
      </c>
      <c r="N103" s="2">
        <v>46288.867164351854</v>
      </c>
      <c r="O103" s="3">
        <v>360</v>
      </c>
      <c r="P103" t="s">
        <v>27</v>
      </c>
      <c r="Q103" s="3">
        <v>40</v>
      </c>
      <c r="R103" s="3" t="str">
        <f>IF(OR(G103="12R",G103="12L"),_xlfn.XLOOKUP(C103,DB!$A$2:$A$222,DB!$B$2:$B$222,""),IF(OR(G103="30L",G103="30R"),_xlfn.XLOOKUP(C103,DB!$A$2:$A$222,DB!$C$2:$C$222,""),""))</f>
        <v>UDGUV</v>
      </c>
      <c r="S103" s="3">
        <f t="shared" si="1"/>
        <v>19</v>
      </c>
      <c r="T103" s="3" t="str">
        <f>_xlfn.XLOOKUP(C103,DB!$A$2:$A$222,DB!$D$2:$D$222,"")</f>
        <v>Sector 2</v>
      </c>
    </row>
    <row r="104" spans="1:20" x14ac:dyDescent="0.2">
      <c r="A104" t="s">
        <v>470</v>
      </c>
      <c r="B104" t="s">
        <v>18</v>
      </c>
      <c r="C104" t="s">
        <v>298</v>
      </c>
      <c r="D104" t="s">
        <v>73</v>
      </c>
      <c r="E104" t="s">
        <v>6498</v>
      </c>
      <c r="F104" s="2">
        <v>46288.823287037034</v>
      </c>
      <c r="G104" t="s">
        <v>22</v>
      </c>
      <c r="H104" t="s">
        <v>6499</v>
      </c>
      <c r="I104" s="3">
        <v>330</v>
      </c>
      <c r="J104" t="s">
        <v>24</v>
      </c>
      <c r="K104" t="s">
        <v>25</v>
      </c>
      <c r="L104" s="3">
        <v>365</v>
      </c>
      <c r="M104" t="s">
        <v>33</v>
      </c>
      <c r="N104" s="2">
        <v>46288.8440625</v>
      </c>
      <c r="O104" s="3">
        <v>330</v>
      </c>
      <c r="P104" t="s">
        <v>27</v>
      </c>
      <c r="Q104" s="3">
        <v>40</v>
      </c>
      <c r="R104" s="3" t="str">
        <f>IF(OR(G104="12R",G104="12L"),_xlfn.XLOOKUP(C104,DB!$A$2:$A$222,DB!$B$2:$B$222,""),IF(OR(G104="30L",G104="30R"),_xlfn.XLOOKUP(C104,DB!$A$2:$A$222,DB!$C$2:$C$222,""),""))</f>
        <v>OMSUK</v>
      </c>
      <c r="S104" s="3">
        <f t="shared" si="1"/>
        <v>19</v>
      </c>
      <c r="T104" s="3" t="str">
        <f>_xlfn.XLOOKUP(C104,DB!$A$2:$A$222,DB!$D$2:$D$222,"")</f>
        <v>Sector 3</v>
      </c>
    </row>
    <row r="105" spans="1:20" x14ac:dyDescent="0.2">
      <c r="A105" t="s">
        <v>490</v>
      </c>
      <c r="B105" t="s">
        <v>18</v>
      </c>
      <c r="C105" t="s">
        <v>35</v>
      </c>
      <c r="D105" t="s">
        <v>73</v>
      </c>
      <c r="E105" t="s">
        <v>812</v>
      </c>
      <c r="F105" s="2">
        <v>46288.82439814815</v>
      </c>
      <c r="G105" t="s">
        <v>22</v>
      </c>
      <c r="H105" t="s">
        <v>6500</v>
      </c>
      <c r="I105" s="3">
        <v>360</v>
      </c>
      <c r="J105" t="s">
        <v>24</v>
      </c>
      <c r="K105" t="s">
        <v>25</v>
      </c>
      <c r="L105" s="3">
        <v>890</v>
      </c>
      <c r="M105" t="s">
        <v>39</v>
      </c>
      <c r="N105" s="2">
        <v>46288.872152777774</v>
      </c>
      <c r="O105" s="3">
        <v>360</v>
      </c>
      <c r="P105" t="s">
        <v>27</v>
      </c>
      <c r="Q105" s="3">
        <v>190</v>
      </c>
      <c r="R105" s="3" t="str">
        <f>IF(OR(G105="12R",G105="12L"),_xlfn.XLOOKUP(C105,DB!$A$2:$A$222,DB!$B$2:$B$222,""),IF(OR(G105="30L",G105="30R"),_xlfn.XLOOKUP(C105,DB!$A$2:$A$222,DB!$C$2:$C$222,""),""))</f>
        <v>UDGUV</v>
      </c>
      <c r="S105" s="3">
        <f t="shared" si="1"/>
        <v>19</v>
      </c>
      <c r="T105" s="3" t="str">
        <f>_xlfn.XLOOKUP(C105,DB!$A$2:$A$222,DB!$D$2:$D$222,"")</f>
        <v>Sector 2</v>
      </c>
    </row>
    <row r="106" spans="1:20" x14ac:dyDescent="0.2">
      <c r="A106" t="s">
        <v>843</v>
      </c>
      <c r="B106" t="s">
        <v>18</v>
      </c>
      <c r="C106" t="s">
        <v>420</v>
      </c>
      <c r="D106" t="s">
        <v>421</v>
      </c>
      <c r="E106" t="s">
        <v>3128</v>
      </c>
      <c r="F106" s="2">
        <v>46288.829189814816</v>
      </c>
      <c r="G106" t="s">
        <v>22</v>
      </c>
      <c r="H106" t="s">
        <v>6501</v>
      </c>
      <c r="I106" s="3">
        <v>330</v>
      </c>
      <c r="J106" t="s">
        <v>24</v>
      </c>
      <c r="K106" t="s">
        <v>25</v>
      </c>
      <c r="L106" s="3">
        <v>381</v>
      </c>
      <c r="M106" t="s">
        <v>33</v>
      </c>
      <c r="N106" s="2">
        <v>46288.849293981482</v>
      </c>
      <c r="O106" s="3">
        <v>350</v>
      </c>
      <c r="P106" t="s">
        <v>46</v>
      </c>
      <c r="Q106" s="3">
        <v>40</v>
      </c>
      <c r="R106" s="3" t="str">
        <f>IF(OR(G106="12R",G106="12L"),_xlfn.XLOOKUP(C106,DB!$A$2:$A$222,DB!$B$2:$B$222,""),IF(OR(G106="30L",G106="30R"),_xlfn.XLOOKUP(C106,DB!$A$2:$A$222,DB!$C$2:$C$222,""),""))</f>
        <v>NUDAL</v>
      </c>
      <c r="S106" s="3">
        <f t="shared" si="1"/>
        <v>19</v>
      </c>
      <c r="T106" s="3" t="str">
        <f>_xlfn.XLOOKUP(C106,DB!$A$2:$A$222,DB!$D$2:$D$222,"")</f>
        <v>Sector 3</v>
      </c>
    </row>
    <row r="107" spans="1:20" x14ac:dyDescent="0.2">
      <c r="A107" t="s">
        <v>493</v>
      </c>
      <c r="B107" t="s">
        <v>18</v>
      </c>
      <c r="C107" t="s">
        <v>467</v>
      </c>
      <c r="D107" t="s">
        <v>36</v>
      </c>
      <c r="E107" t="s">
        <v>128</v>
      </c>
      <c r="F107" s="2">
        <v>46288.834247685183</v>
      </c>
      <c r="G107" t="s">
        <v>22</v>
      </c>
      <c r="H107" t="s">
        <v>6502</v>
      </c>
      <c r="I107" s="3">
        <v>360</v>
      </c>
      <c r="J107" t="s">
        <v>24</v>
      </c>
      <c r="K107" t="s">
        <v>25</v>
      </c>
      <c r="L107" s="3">
        <v>871</v>
      </c>
      <c r="M107" t="s">
        <v>267</v>
      </c>
      <c r="N107" s="2">
        <v>46288.881666666668</v>
      </c>
      <c r="O107" s="3">
        <v>360</v>
      </c>
      <c r="P107" t="s">
        <v>27</v>
      </c>
      <c r="Q107" s="3">
        <v>190</v>
      </c>
      <c r="R107" s="3" t="str">
        <f>IF(OR(G107="12R",G107="12L"),_xlfn.XLOOKUP(C107,DB!$A$2:$A$222,DB!$B$2:$B$222,""),IF(OR(G107="30L",G107="30R"),_xlfn.XLOOKUP(C107,DB!$A$2:$A$222,DB!$C$2:$C$222,""),""))</f>
        <v>UDGUV</v>
      </c>
      <c r="S107" s="3">
        <f t="shared" si="1"/>
        <v>20</v>
      </c>
      <c r="T107" s="3" t="str">
        <f>_xlfn.XLOOKUP(C107,DB!$A$2:$A$222,DB!$D$2:$D$222,"")</f>
        <v>Sector 2</v>
      </c>
    </row>
    <row r="108" spans="1:20" x14ac:dyDescent="0.2">
      <c r="A108" t="s">
        <v>3154</v>
      </c>
      <c r="B108" t="s">
        <v>18</v>
      </c>
      <c r="C108" t="s">
        <v>305</v>
      </c>
      <c r="D108" t="s">
        <v>174</v>
      </c>
      <c r="E108" t="s">
        <v>6503</v>
      </c>
      <c r="F108" s="2">
        <v>46288.835833333331</v>
      </c>
      <c r="G108" t="s">
        <v>22</v>
      </c>
      <c r="H108" t="s">
        <v>6504</v>
      </c>
      <c r="I108" s="3">
        <v>340</v>
      </c>
      <c r="J108" t="s">
        <v>24</v>
      </c>
      <c r="K108" t="s">
        <v>25</v>
      </c>
      <c r="L108" s="3">
        <v>432</v>
      </c>
      <c r="M108" t="s">
        <v>308</v>
      </c>
      <c r="N108" s="2">
        <v>46288.859340277777</v>
      </c>
      <c r="O108" s="3">
        <v>340</v>
      </c>
      <c r="P108" t="s">
        <v>27</v>
      </c>
      <c r="Q108" s="3">
        <v>40</v>
      </c>
      <c r="R108" s="3" t="str">
        <f>IF(OR(G108="12R",G108="12L"),_xlfn.XLOOKUP(C108,DB!$A$2:$A$222,DB!$B$2:$B$222,""),IF(OR(G108="30L",G108="30R"),_xlfn.XLOOKUP(C108,DB!$A$2:$A$222,DB!$C$2:$C$222,""),""))</f>
        <v>ENEBA</v>
      </c>
      <c r="S108" s="3">
        <f t="shared" si="1"/>
        <v>20</v>
      </c>
      <c r="T108" s="3" t="str">
        <f>_xlfn.XLOOKUP(C108,DB!$A$2:$A$222,DB!$D$2:$D$222,"")</f>
        <v>Sector 3</v>
      </c>
    </row>
    <row r="109" spans="1:20" x14ac:dyDescent="0.2">
      <c r="A109" t="s">
        <v>483</v>
      </c>
      <c r="B109" t="s">
        <v>18</v>
      </c>
      <c r="C109" t="s">
        <v>48</v>
      </c>
      <c r="D109" t="s">
        <v>20</v>
      </c>
      <c r="E109" t="s">
        <v>5937</v>
      </c>
      <c r="F109" s="2">
        <v>46288.837546296294</v>
      </c>
      <c r="G109" t="s">
        <v>22</v>
      </c>
      <c r="H109" t="s">
        <v>6505</v>
      </c>
      <c r="I109" s="3">
        <v>340</v>
      </c>
      <c r="J109" t="s">
        <v>24</v>
      </c>
      <c r="K109" t="s">
        <v>25</v>
      </c>
      <c r="L109" s="3">
        <v>865</v>
      </c>
      <c r="M109" t="s">
        <v>52</v>
      </c>
      <c r="N109" s="2">
        <v>46288.882708333331</v>
      </c>
      <c r="O109" s="3">
        <v>340</v>
      </c>
      <c r="P109" t="s">
        <v>27</v>
      </c>
      <c r="Q109" s="3">
        <v>190</v>
      </c>
      <c r="R109" s="3" t="str">
        <f>IF(OR(G109="12R",G109="12L"),_xlfn.XLOOKUP(C109,DB!$A$2:$A$222,DB!$B$2:$B$222,""),IF(OR(G109="30L",G109="30R"),_xlfn.XLOOKUP(C109,DB!$A$2:$A$222,DB!$C$2:$C$222,""),""))</f>
        <v>UDGUV</v>
      </c>
      <c r="S109" s="3">
        <f t="shared" si="1"/>
        <v>20</v>
      </c>
      <c r="T109" s="3" t="str">
        <f>_xlfn.XLOOKUP(C109,DB!$A$2:$A$222,DB!$D$2:$D$222,"")</f>
        <v>Sector 2</v>
      </c>
    </row>
    <row r="110" spans="1:20" x14ac:dyDescent="0.2">
      <c r="A110" t="s">
        <v>3162</v>
      </c>
      <c r="B110" t="s">
        <v>18</v>
      </c>
      <c r="C110" t="s">
        <v>173</v>
      </c>
      <c r="D110" t="s">
        <v>174</v>
      </c>
      <c r="E110" t="s">
        <v>175</v>
      </c>
      <c r="F110" s="2">
        <v>46288.838842592595</v>
      </c>
      <c r="G110" t="s">
        <v>22</v>
      </c>
      <c r="H110" t="s">
        <v>6506</v>
      </c>
      <c r="I110" s="3">
        <v>360</v>
      </c>
      <c r="J110" t="s">
        <v>24</v>
      </c>
      <c r="K110" t="s">
        <v>25</v>
      </c>
      <c r="L110" s="3">
        <v>532</v>
      </c>
      <c r="M110" t="s">
        <v>177</v>
      </c>
      <c r="N110" s="2">
        <v>46288.867534722223</v>
      </c>
      <c r="O110" s="3">
        <v>360</v>
      </c>
      <c r="P110" t="s">
        <v>27</v>
      </c>
      <c r="Q110" s="3">
        <v>40</v>
      </c>
      <c r="R110" s="3" t="str">
        <f>IF(OR(G110="12R",G110="12L"),_xlfn.XLOOKUP(C110,DB!$A$2:$A$222,DB!$B$2:$B$222,""),IF(OR(G110="30L",G110="30R"),_xlfn.XLOOKUP(C110,DB!$A$2:$A$222,DB!$C$2:$C$222,""),""))</f>
        <v>ENEBA</v>
      </c>
      <c r="S110" s="3">
        <f t="shared" si="1"/>
        <v>20</v>
      </c>
      <c r="T110" s="3" t="str">
        <f>_xlfn.XLOOKUP(C110,DB!$A$2:$A$222,DB!$D$2:$D$222,"")</f>
        <v>Sector 3</v>
      </c>
    </row>
    <row r="111" spans="1:20" x14ac:dyDescent="0.2">
      <c r="A111" t="s">
        <v>487</v>
      </c>
      <c r="B111" t="s">
        <v>18</v>
      </c>
      <c r="C111" t="s">
        <v>136</v>
      </c>
      <c r="D111" t="s">
        <v>65</v>
      </c>
      <c r="E111" t="s">
        <v>597</v>
      </c>
      <c r="F111" s="2">
        <v>46288.841087962966</v>
      </c>
      <c r="G111" t="s">
        <v>22</v>
      </c>
      <c r="H111" t="s">
        <v>6507</v>
      </c>
      <c r="I111" s="3">
        <v>380</v>
      </c>
      <c r="J111" t="s">
        <v>24</v>
      </c>
      <c r="K111" t="s">
        <v>25</v>
      </c>
      <c r="L111" s="3">
        <v>876</v>
      </c>
      <c r="M111" t="s">
        <v>1696</v>
      </c>
      <c r="N111" s="2">
        <v>46288.888171296298</v>
      </c>
      <c r="O111" s="3">
        <v>380</v>
      </c>
      <c r="P111" t="s">
        <v>27</v>
      </c>
      <c r="Q111" s="3">
        <v>190</v>
      </c>
      <c r="R111" s="3" t="str">
        <f>IF(OR(G111="12R",G111="12L"),_xlfn.XLOOKUP(C111,DB!$A$2:$A$222,DB!$B$2:$B$222,""),IF(OR(G111="30L",G111="30R"),_xlfn.XLOOKUP(C111,DB!$A$2:$A$222,DB!$C$2:$C$222,""),""))</f>
        <v>UDGUV</v>
      </c>
      <c r="S111" s="3">
        <f t="shared" si="1"/>
        <v>20</v>
      </c>
      <c r="T111" s="3" t="str">
        <f>_xlfn.XLOOKUP(C111,DB!$A$2:$A$222,DB!$D$2:$D$222,"")</f>
        <v>Sector 2</v>
      </c>
    </row>
    <row r="112" spans="1:20" x14ac:dyDescent="0.2">
      <c r="A112" t="s">
        <v>466</v>
      </c>
      <c r="B112" t="s">
        <v>18</v>
      </c>
      <c r="C112" t="s">
        <v>467</v>
      </c>
      <c r="D112" t="s">
        <v>36</v>
      </c>
      <c r="E112" t="s">
        <v>6508</v>
      </c>
      <c r="F112" s="2">
        <v>46288.842650462961</v>
      </c>
      <c r="G112" t="s">
        <v>22</v>
      </c>
      <c r="H112" t="s">
        <v>6509</v>
      </c>
      <c r="I112" s="3">
        <v>380</v>
      </c>
      <c r="J112" t="s">
        <v>24</v>
      </c>
      <c r="K112" t="s">
        <v>25</v>
      </c>
      <c r="L112" s="3">
        <v>876</v>
      </c>
      <c r="M112" t="s">
        <v>267</v>
      </c>
      <c r="N112" s="2">
        <v>46288.889687499999</v>
      </c>
      <c r="O112" s="3">
        <v>380</v>
      </c>
      <c r="P112" t="s">
        <v>27</v>
      </c>
      <c r="Q112" s="3">
        <v>190</v>
      </c>
      <c r="R112" s="3" t="str">
        <f>IF(OR(G112="12R",G112="12L"),_xlfn.XLOOKUP(C112,DB!$A$2:$A$222,DB!$B$2:$B$222,""),IF(OR(G112="30L",G112="30R"),_xlfn.XLOOKUP(C112,DB!$A$2:$A$222,DB!$C$2:$C$222,""),""))</f>
        <v>UDGUV</v>
      </c>
      <c r="S112" s="3">
        <f t="shared" si="1"/>
        <v>20</v>
      </c>
      <c r="T112" s="3" t="str">
        <f>_xlfn.XLOOKUP(C112,DB!$A$2:$A$222,DB!$D$2:$D$222,"")</f>
        <v>Sector 2</v>
      </c>
    </row>
    <row r="113" spans="1:20" x14ac:dyDescent="0.2">
      <c r="A113" t="s">
        <v>496</v>
      </c>
      <c r="B113" t="s">
        <v>18</v>
      </c>
      <c r="C113" t="s">
        <v>59</v>
      </c>
      <c r="D113" t="s">
        <v>65</v>
      </c>
      <c r="E113" t="s">
        <v>494</v>
      </c>
      <c r="F113" s="2">
        <v>46288.846261574072</v>
      </c>
      <c r="G113" t="s">
        <v>22</v>
      </c>
      <c r="H113" t="s">
        <v>6510</v>
      </c>
      <c r="I113" s="3">
        <v>380</v>
      </c>
      <c r="J113" t="s">
        <v>24</v>
      </c>
      <c r="K113" t="s">
        <v>25</v>
      </c>
      <c r="L113" s="3">
        <v>861</v>
      </c>
      <c r="M113" t="s">
        <v>52</v>
      </c>
      <c r="N113" s="2">
        <v>46288.893043981479</v>
      </c>
      <c r="O113" s="3">
        <v>380</v>
      </c>
      <c r="P113" t="s">
        <v>27</v>
      </c>
      <c r="Q113" s="3">
        <v>190</v>
      </c>
      <c r="R113" s="3" t="str">
        <f>IF(OR(G113="12R",G113="12L"),_xlfn.XLOOKUP(C113,DB!$A$2:$A$222,DB!$B$2:$B$222,""),IF(OR(G113="30L",G113="30R"),_xlfn.XLOOKUP(C113,DB!$A$2:$A$222,DB!$C$2:$C$222,""),""))</f>
        <v>UDGUV</v>
      </c>
      <c r="S113" s="3">
        <f t="shared" si="1"/>
        <v>20</v>
      </c>
      <c r="T113" s="3" t="str">
        <f>_xlfn.XLOOKUP(C113,DB!$A$2:$A$222,DB!$D$2:$D$222,"")</f>
        <v>Sector 2</v>
      </c>
    </row>
    <row r="114" spans="1:20" x14ac:dyDescent="0.2">
      <c r="A114" t="s">
        <v>499</v>
      </c>
      <c r="B114" t="s">
        <v>18</v>
      </c>
      <c r="C114" t="s">
        <v>48</v>
      </c>
      <c r="D114" t="s">
        <v>20</v>
      </c>
      <c r="E114" t="s">
        <v>2784</v>
      </c>
      <c r="F114" s="2">
        <v>46288.850254629629</v>
      </c>
      <c r="G114" t="s">
        <v>22</v>
      </c>
      <c r="H114" t="s">
        <v>6511</v>
      </c>
      <c r="I114" s="3">
        <v>360</v>
      </c>
      <c r="J114" t="s">
        <v>24</v>
      </c>
      <c r="K114" t="s">
        <v>25</v>
      </c>
      <c r="L114" s="3">
        <v>859</v>
      </c>
      <c r="M114" t="s">
        <v>52</v>
      </c>
      <c r="N114" s="2">
        <v>46288.895787037036</v>
      </c>
      <c r="O114" s="3">
        <v>360</v>
      </c>
      <c r="P114" t="s">
        <v>27</v>
      </c>
      <c r="Q114" s="3">
        <v>190</v>
      </c>
      <c r="R114" s="3" t="str">
        <f>IF(OR(G114="12R",G114="12L"),_xlfn.XLOOKUP(C114,DB!$A$2:$A$222,DB!$B$2:$B$222,""),IF(OR(G114="30L",G114="30R"),_xlfn.XLOOKUP(C114,DB!$A$2:$A$222,DB!$C$2:$C$222,""),""))</f>
        <v>UDGUV</v>
      </c>
      <c r="S114" s="3">
        <f t="shared" si="1"/>
        <v>20</v>
      </c>
      <c r="T114" s="3" t="str">
        <f>_xlfn.XLOOKUP(C114,DB!$A$2:$A$222,DB!$D$2:$D$222,"")</f>
        <v>Sector 2</v>
      </c>
    </row>
    <row r="115" spans="1:20" x14ac:dyDescent="0.2">
      <c r="A115" t="s">
        <v>560</v>
      </c>
      <c r="B115" t="s">
        <v>18</v>
      </c>
      <c r="C115" t="s">
        <v>310</v>
      </c>
      <c r="D115" t="s">
        <v>36</v>
      </c>
      <c r="E115" t="s">
        <v>6512</v>
      </c>
      <c r="F115" s="2">
        <v>46288.850868055553</v>
      </c>
      <c r="G115" t="s">
        <v>22</v>
      </c>
      <c r="H115" t="s">
        <v>6513</v>
      </c>
      <c r="I115" s="3">
        <v>370</v>
      </c>
      <c r="J115" t="s">
        <v>24</v>
      </c>
      <c r="K115" t="s">
        <v>25</v>
      </c>
      <c r="L115" s="3">
        <v>147</v>
      </c>
      <c r="M115" t="s">
        <v>1405</v>
      </c>
      <c r="N115" s="2">
        <v>46288.860972222225</v>
      </c>
      <c r="O115" s="3">
        <v>258</v>
      </c>
      <c r="P115" t="s">
        <v>27</v>
      </c>
      <c r="Q115" s="3">
        <v>190</v>
      </c>
      <c r="R115" s="3" t="str">
        <f>IF(OR(G115="12R",G115="12L"),_xlfn.XLOOKUP(C115,DB!$A$2:$A$222,DB!$B$2:$B$222,""),IF(OR(G115="30L",G115="30R"),_xlfn.XLOOKUP(C115,DB!$A$2:$A$222,DB!$C$2:$C$222,""),""))</f>
        <v>NUDAL</v>
      </c>
      <c r="S115" s="3">
        <f t="shared" si="1"/>
        <v>20</v>
      </c>
      <c r="T115" s="3" t="str">
        <f>_xlfn.XLOOKUP(C115,DB!$A$2:$A$222,DB!$D$2:$D$222,"")</f>
        <v>Sector 3</v>
      </c>
    </row>
    <row r="116" spans="1:20" x14ac:dyDescent="0.2">
      <c r="A116" t="s">
        <v>503</v>
      </c>
      <c r="B116" t="s">
        <v>18</v>
      </c>
      <c r="C116" t="s">
        <v>182</v>
      </c>
      <c r="D116" t="s">
        <v>165</v>
      </c>
      <c r="E116" t="s">
        <v>6514</v>
      </c>
      <c r="F116" s="2">
        <v>46288.854479166665</v>
      </c>
      <c r="G116" t="s">
        <v>22</v>
      </c>
      <c r="H116" t="s">
        <v>6515</v>
      </c>
      <c r="I116" s="3">
        <v>350</v>
      </c>
      <c r="J116" t="s">
        <v>24</v>
      </c>
      <c r="K116" t="s">
        <v>25</v>
      </c>
      <c r="L116" s="3">
        <v>355</v>
      </c>
      <c r="M116" t="s">
        <v>33</v>
      </c>
      <c r="N116" s="2">
        <v>46288.874664351853</v>
      </c>
      <c r="O116" s="3">
        <v>350</v>
      </c>
      <c r="P116" t="s">
        <v>27</v>
      </c>
      <c r="Q116" s="3">
        <v>40</v>
      </c>
      <c r="R116" s="3" t="str">
        <f>IF(OR(G116="12R",G116="12L"),_xlfn.XLOOKUP(C116,DB!$A$2:$A$222,DB!$B$2:$B$222,""),IF(OR(G116="30L",G116="30R"),_xlfn.XLOOKUP(C116,DB!$A$2:$A$222,DB!$C$2:$C$222,""),""))</f>
        <v>ENEBA</v>
      </c>
      <c r="S116" s="3">
        <f t="shared" si="1"/>
        <v>20</v>
      </c>
      <c r="T116" s="3" t="str">
        <f>_xlfn.XLOOKUP(C116,DB!$A$2:$A$222,DB!$D$2:$D$222,"")</f>
        <v>Sector 3</v>
      </c>
    </row>
    <row r="117" spans="1:20" x14ac:dyDescent="0.2">
      <c r="A117" t="s">
        <v>479</v>
      </c>
      <c r="B117" t="s">
        <v>18</v>
      </c>
      <c r="C117" t="s">
        <v>164</v>
      </c>
      <c r="D117" t="s">
        <v>49</v>
      </c>
      <c r="E117" t="s">
        <v>1632</v>
      </c>
      <c r="F117" s="2">
        <v>46288.856076388889</v>
      </c>
      <c r="G117" t="s">
        <v>22</v>
      </c>
      <c r="H117" t="s">
        <v>6516</v>
      </c>
      <c r="I117" s="3">
        <v>340</v>
      </c>
      <c r="J117" t="s">
        <v>24</v>
      </c>
      <c r="K117" t="s">
        <v>25</v>
      </c>
      <c r="L117" s="3">
        <v>523</v>
      </c>
      <c r="M117" t="s">
        <v>177</v>
      </c>
      <c r="N117" s="2">
        <v>46288.885081018518</v>
      </c>
      <c r="O117" s="3">
        <v>340</v>
      </c>
      <c r="P117" t="s">
        <v>27</v>
      </c>
      <c r="Q117" s="3">
        <v>40</v>
      </c>
      <c r="R117" s="3" t="str">
        <f>IF(OR(G117="12R",G117="12L"),_xlfn.XLOOKUP(C117,DB!$A$2:$A$222,DB!$B$2:$B$222,""),IF(OR(G117="30L",G117="30R"),_xlfn.XLOOKUP(C117,DB!$A$2:$A$222,DB!$C$2:$C$222,""),""))</f>
        <v>ENEBA</v>
      </c>
      <c r="S117" s="3">
        <f t="shared" si="1"/>
        <v>20</v>
      </c>
      <c r="T117" s="3" t="str">
        <f>_xlfn.XLOOKUP(C117,DB!$A$2:$A$222,DB!$D$2:$D$222,"")</f>
        <v>Sector 3</v>
      </c>
    </row>
    <row r="118" spans="1:20" x14ac:dyDescent="0.2">
      <c r="A118" t="s">
        <v>462</v>
      </c>
      <c r="B118" t="s">
        <v>18</v>
      </c>
      <c r="C118" t="s">
        <v>463</v>
      </c>
      <c r="D118" t="s">
        <v>36</v>
      </c>
      <c r="E118" t="s">
        <v>6517</v>
      </c>
      <c r="F118" s="2">
        <v>46288.858923611115</v>
      </c>
      <c r="G118" t="s">
        <v>22</v>
      </c>
      <c r="H118" t="s">
        <v>6518</v>
      </c>
      <c r="I118" s="3">
        <v>370</v>
      </c>
      <c r="J118" t="s">
        <v>24</v>
      </c>
      <c r="K118" t="s">
        <v>25</v>
      </c>
      <c r="L118" s="3">
        <v>141</v>
      </c>
      <c r="M118" t="s">
        <v>6519</v>
      </c>
      <c r="N118" s="2">
        <v>46288.868796296294</v>
      </c>
      <c r="O118" s="3">
        <v>258</v>
      </c>
      <c r="P118" t="s">
        <v>27</v>
      </c>
      <c r="Q118" s="3">
        <v>190</v>
      </c>
      <c r="R118" s="3" t="str">
        <f>IF(OR(G118="12R",G118="12L"),_xlfn.XLOOKUP(C118,DB!$A$2:$A$222,DB!$B$2:$B$222,""),IF(OR(G118="30L",G118="30R"),_xlfn.XLOOKUP(C118,DB!$A$2:$A$222,DB!$C$2:$C$222,""),""))</f>
        <v>OMSUK</v>
      </c>
      <c r="S118" s="3">
        <f t="shared" si="1"/>
        <v>20</v>
      </c>
      <c r="T118" s="3" t="str">
        <f>_xlfn.XLOOKUP(C118,DB!$A$2:$A$222,DB!$D$2:$D$222,"")</f>
        <v>Sector 3</v>
      </c>
    </row>
    <row r="119" spans="1:20" x14ac:dyDescent="0.2">
      <c r="A119" t="s">
        <v>528</v>
      </c>
      <c r="B119" t="s">
        <v>18</v>
      </c>
      <c r="C119" t="s">
        <v>529</v>
      </c>
      <c r="D119" t="s">
        <v>49</v>
      </c>
      <c r="E119" t="s">
        <v>1629</v>
      </c>
      <c r="F119" s="2">
        <v>46288.863020833334</v>
      </c>
      <c r="G119" t="s">
        <v>22</v>
      </c>
      <c r="H119" t="s">
        <v>6520</v>
      </c>
      <c r="I119" s="3">
        <v>300</v>
      </c>
      <c r="J119" t="s">
        <v>24</v>
      </c>
      <c r="K119" t="s">
        <v>25</v>
      </c>
      <c r="L119" s="3">
        <v>544</v>
      </c>
      <c r="M119" t="s">
        <v>177</v>
      </c>
      <c r="N119" s="2">
        <v>46288.892812500002</v>
      </c>
      <c r="O119" s="3">
        <v>300</v>
      </c>
      <c r="P119" t="s">
        <v>27</v>
      </c>
      <c r="Q119" s="3">
        <v>40</v>
      </c>
      <c r="R119" s="3" t="str">
        <f>IF(OR(G119="12R",G119="12L"),_xlfn.XLOOKUP(C119,DB!$A$2:$A$222,DB!$B$2:$B$222,""),IF(OR(G119="30L",G119="30R"),_xlfn.XLOOKUP(C119,DB!$A$2:$A$222,DB!$C$2:$C$222,""),""))</f>
        <v>UDGUV</v>
      </c>
      <c r="S119" s="3">
        <f t="shared" si="1"/>
        <v>20</v>
      </c>
      <c r="T119" s="3" t="str">
        <f>_xlfn.XLOOKUP(C119,DB!$A$2:$A$222,DB!$D$2:$D$222,"")</f>
        <v>Sector 2</v>
      </c>
    </row>
    <row r="120" spans="1:20" x14ac:dyDescent="0.2">
      <c r="A120" t="s">
        <v>895</v>
      </c>
      <c r="B120" t="s">
        <v>18</v>
      </c>
      <c r="C120" t="s">
        <v>896</v>
      </c>
      <c r="D120" t="s">
        <v>36</v>
      </c>
      <c r="E120" t="s">
        <v>1669</v>
      </c>
      <c r="F120" s="2">
        <v>46288.866840277777</v>
      </c>
      <c r="G120" t="s">
        <v>22</v>
      </c>
      <c r="H120" t="s">
        <v>6521</v>
      </c>
      <c r="I120" s="3">
        <v>360</v>
      </c>
      <c r="J120" t="s">
        <v>24</v>
      </c>
      <c r="K120" t="s">
        <v>25</v>
      </c>
      <c r="L120" s="3">
        <v>897</v>
      </c>
      <c r="M120" t="s">
        <v>267</v>
      </c>
      <c r="N120" s="2">
        <v>46288.914895833332</v>
      </c>
      <c r="O120" s="3">
        <v>360</v>
      </c>
      <c r="P120" t="s">
        <v>27</v>
      </c>
      <c r="Q120" s="3">
        <v>190</v>
      </c>
      <c r="R120" s="3" t="str">
        <f>IF(OR(G120="12R",G120="12L"),_xlfn.XLOOKUP(C120,DB!$A$2:$A$222,DB!$B$2:$B$222,""),IF(OR(G120="30L",G120="30R"),_xlfn.XLOOKUP(C120,DB!$A$2:$A$222,DB!$C$2:$C$222,""),""))</f>
        <v>UDGUV</v>
      </c>
      <c r="S120" s="3">
        <f t="shared" si="1"/>
        <v>20</v>
      </c>
      <c r="T120" s="3" t="str">
        <f>_xlfn.XLOOKUP(C120,DB!$A$2:$A$222,DB!$D$2:$D$222,"")</f>
        <v>Sector 2</v>
      </c>
    </row>
    <row r="121" spans="1:20" x14ac:dyDescent="0.2">
      <c r="A121" t="s">
        <v>532</v>
      </c>
      <c r="B121" t="s">
        <v>18</v>
      </c>
      <c r="C121" t="s">
        <v>186</v>
      </c>
      <c r="D121" t="s">
        <v>49</v>
      </c>
      <c r="E121" t="s">
        <v>480</v>
      </c>
      <c r="F121" s="2">
        <v>46288.869641203702</v>
      </c>
      <c r="G121" t="s">
        <v>22</v>
      </c>
      <c r="H121" t="s">
        <v>6522</v>
      </c>
      <c r="I121" s="3">
        <v>290</v>
      </c>
      <c r="J121" t="s">
        <v>24</v>
      </c>
      <c r="K121" t="s">
        <v>25</v>
      </c>
      <c r="L121" s="3">
        <v>358</v>
      </c>
      <c r="M121" t="s">
        <v>33</v>
      </c>
      <c r="N121" s="2">
        <v>46288.8903125</v>
      </c>
      <c r="O121" s="3">
        <v>310</v>
      </c>
      <c r="P121" t="s">
        <v>27</v>
      </c>
      <c r="Q121" s="3">
        <v>40</v>
      </c>
      <c r="R121" s="3" t="str">
        <f>IF(OR(G121="12R",G121="12L"),_xlfn.XLOOKUP(C121,DB!$A$2:$A$222,DB!$B$2:$B$222,""),IF(OR(G121="30L",G121="30R"),_xlfn.XLOOKUP(C121,DB!$A$2:$A$222,DB!$C$2:$C$222,""),""))</f>
        <v>OMSUK</v>
      </c>
      <c r="S121" s="3">
        <f t="shared" si="1"/>
        <v>20</v>
      </c>
      <c r="T121" s="3" t="str">
        <f>_xlfn.XLOOKUP(C121,DB!$A$2:$A$222,DB!$D$2:$D$222,"")</f>
        <v>Sector 3</v>
      </c>
    </row>
    <row r="122" spans="1:20" x14ac:dyDescent="0.2">
      <c r="A122" t="s">
        <v>550</v>
      </c>
      <c r="B122" t="s">
        <v>18</v>
      </c>
      <c r="C122" t="s">
        <v>551</v>
      </c>
      <c r="D122" t="s">
        <v>30</v>
      </c>
      <c r="E122" t="s">
        <v>2125</v>
      </c>
      <c r="F122" s="2">
        <v>46288.872939814813</v>
      </c>
      <c r="G122" t="s">
        <v>22</v>
      </c>
      <c r="H122" t="s">
        <v>6523</v>
      </c>
      <c r="I122" s="3">
        <v>340</v>
      </c>
      <c r="J122" t="s">
        <v>24</v>
      </c>
      <c r="K122" t="s">
        <v>25</v>
      </c>
      <c r="L122" s="3">
        <v>527</v>
      </c>
      <c r="M122" t="s">
        <v>177</v>
      </c>
      <c r="N122" s="2">
        <v>46288.902071759258</v>
      </c>
      <c r="O122" s="3">
        <v>340</v>
      </c>
      <c r="P122" t="s">
        <v>27</v>
      </c>
      <c r="Q122" s="3">
        <v>40</v>
      </c>
      <c r="R122" s="3" t="str">
        <f>IF(OR(G122="12R",G122="12L"),_xlfn.XLOOKUP(C122,DB!$A$2:$A$222,DB!$B$2:$B$222,""),IF(OR(G122="30L",G122="30R"),_xlfn.XLOOKUP(C122,DB!$A$2:$A$222,DB!$C$2:$C$222,""),""))</f>
        <v>OMSUK</v>
      </c>
      <c r="S122" s="3">
        <f t="shared" si="1"/>
        <v>20</v>
      </c>
      <c r="T122" s="3" t="str">
        <f>_xlfn.XLOOKUP(C122,DB!$A$2:$A$222,DB!$D$2:$D$222,"")</f>
        <v>Sector 3</v>
      </c>
    </row>
    <row r="123" spans="1:20" x14ac:dyDescent="0.2">
      <c r="A123" t="s">
        <v>905</v>
      </c>
      <c r="B123" t="s">
        <v>18</v>
      </c>
      <c r="C123" t="s">
        <v>906</v>
      </c>
      <c r="D123" t="s">
        <v>421</v>
      </c>
      <c r="E123" t="s">
        <v>2372</v>
      </c>
      <c r="F123" s="2">
        <v>46288.875798611109</v>
      </c>
      <c r="G123" t="s">
        <v>22</v>
      </c>
      <c r="H123" t="s">
        <v>6524</v>
      </c>
      <c r="I123" s="3">
        <v>370</v>
      </c>
      <c r="J123" t="s">
        <v>24</v>
      </c>
      <c r="K123" t="s">
        <v>25</v>
      </c>
      <c r="L123" s="3">
        <v>351</v>
      </c>
      <c r="M123" t="s">
        <v>33</v>
      </c>
      <c r="N123" s="2">
        <v>46288.894976851851</v>
      </c>
      <c r="O123" s="3">
        <v>370</v>
      </c>
      <c r="P123" t="s">
        <v>46</v>
      </c>
      <c r="Q123" s="3">
        <v>40</v>
      </c>
      <c r="R123" s="3" t="str">
        <f>IF(OR(G123="12R",G123="12L"),_xlfn.XLOOKUP(C123,DB!$A$2:$A$222,DB!$B$2:$B$222,""),IF(OR(G123="30L",G123="30R"),_xlfn.XLOOKUP(C123,DB!$A$2:$A$222,DB!$C$2:$C$222,""),""))</f>
        <v>NUDAL</v>
      </c>
      <c r="S123" s="3">
        <f t="shared" si="1"/>
        <v>21</v>
      </c>
      <c r="T123" s="3" t="str">
        <f>_xlfn.XLOOKUP(C123,DB!$A$2:$A$222,DB!$D$2:$D$222,"")</f>
        <v>Sector 3</v>
      </c>
    </row>
    <row r="124" spans="1:20" x14ac:dyDescent="0.2">
      <c r="A124" t="s">
        <v>740</v>
      </c>
      <c r="B124" t="s">
        <v>18</v>
      </c>
      <c r="C124" t="s">
        <v>741</v>
      </c>
      <c r="D124" t="s">
        <v>742</v>
      </c>
      <c r="F124" s="2">
        <v>46288.877546296295</v>
      </c>
      <c r="G124" t="s">
        <v>22</v>
      </c>
      <c r="H124" t="s">
        <v>244</v>
      </c>
      <c r="I124" s="3">
        <v>15</v>
      </c>
      <c r="J124" t="s">
        <v>196</v>
      </c>
      <c r="K124" t="s">
        <v>62</v>
      </c>
      <c r="L124" s="3">
        <v>69</v>
      </c>
      <c r="M124" t="s">
        <v>741</v>
      </c>
      <c r="N124" s="2">
        <v>46288.889004629629</v>
      </c>
      <c r="O124" s="3">
        <v>0</v>
      </c>
      <c r="P124" t="s">
        <v>192</v>
      </c>
      <c r="Q124" s="3">
        <v>15</v>
      </c>
      <c r="R124" s="3" t="str">
        <f>IF(OR(G124="12R",G124="12L"),_xlfn.XLOOKUP(C124,DB!$A$2:$A$222,DB!$B$2:$B$222,""),IF(OR(G124="30L",G124="30R"),_xlfn.XLOOKUP(C124,DB!$A$2:$A$222,DB!$C$2:$C$222,""),""))</f>
        <v/>
      </c>
      <c r="S124" s="3">
        <f t="shared" si="1"/>
        <v>21</v>
      </c>
      <c r="T124" s="3" t="str">
        <f>_xlfn.XLOOKUP(C124,DB!$A$2:$A$222,DB!$D$2:$D$222,"")</f>
        <v/>
      </c>
    </row>
    <row r="125" spans="1:20" x14ac:dyDescent="0.2">
      <c r="A125" t="s">
        <v>535</v>
      </c>
      <c r="B125" t="s">
        <v>18</v>
      </c>
      <c r="C125" t="s">
        <v>173</v>
      </c>
      <c r="D125" t="s">
        <v>174</v>
      </c>
      <c r="E125" t="s">
        <v>6525</v>
      </c>
      <c r="F125" s="2">
        <v>46288.879814814813</v>
      </c>
      <c r="G125" t="s">
        <v>22</v>
      </c>
      <c r="H125" t="s">
        <v>6526</v>
      </c>
      <c r="I125" s="3">
        <v>360</v>
      </c>
      <c r="J125" t="s">
        <v>24</v>
      </c>
      <c r="K125" t="s">
        <v>25</v>
      </c>
      <c r="L125" s="3">
        <v>531</v>
      </c>
      <c r="M125" t="s">
        <v>177</v>
      </c>
      <c r="N125" s="2">
        <v>46288.908437500002</v>
      </c>
      <c r="O125" s="3">
        <v>300</v>
      </c>
      <c r="P125" t="s">
        <v>27</v>
      </c>
      <c r="Q125" s="3">
        <v>40</v>
      </c>
      <c r="R125" s="3" t="str">
        <f>IF(OR(G125="12R",G125="12L"),_xlfn.XLOOKUP(C125,DB!$A$2:$A$222,DB!$B$2:$B$222,""),IF(OR(G125="30L",G125="30R"),_xlfn.XLOOKUP(C125,DB!$A$2:$A$222,DB!$C$2:$C$222,""),""))</f>
        <v>ENEBA</v>
      </c>
      <c r="S125" s="3">
        <f t="shared" si="1"/>
        <v>21</v>
      </c>
      <c r="T125" s="3" t="str">
        <f>_xlfn.XLOOKUP(C125,DB!$A$2:$A$222,DB!$D$2:$D$222,"")</f>
        <v>Sector 3</v>
      </c>
    </row>
    <row r="126" spans="1:20" x14ac:dyDescent="0.2">
      <c r="A126" t="s">
        <v>542</v>
      </c>
      <c r="B126" t="s">
        <v>18</v>
      </c>
      <c r="C126" t="s">
        <v>543</v>
      </c>
      <c r="D126" t="s">
        <v>165</v>
      </c>
      <c r="E126" t="s">
        <v>6353</v>
      </c>
      <c r="F126" s="2">
        <v>46288.881874999999</v>
      </c>
      <c r="G126" t="s">
        <v>22</v>
      </c>
      <c r="H126" t="s">
        <v>6527</v>
      </c>
      <c r="I126" s="3">
        <v>330</v>
      </c>
      <c r="J126" t="s">
        <v>24</v>
      </c>
      <c r="K126" t="s">
        <v>25</v>
      </c>
      <c r="L126" s="3">
        <v>548</v>
      </c>
      <c r="M126" t="s">
        <v>177</v>
      </c>
      <c r="N126" s="2">
        <v>46288.911203703705</v>
      </c>
      <c r="O126" s="3">
        <v>310</v>
      </c>
      <c r="P126" t="s">
        <v>27</v>
      </c>
      <c r="Q126" s="3">
        <v>40</v>
      </c>
      <c r="R126" s="3" t="str">
        <f>IF(OR(G126="12R",G126="12L"),_xlfn.XLOOKUP(C126,DB!$A$2:$A$222,DB!$B$2:$B$222,""),IF(OR(G126="30L",G126="30R"),_xlfn.XLOOKUP(C126,DB!$A$2:$A$222,DB!$C$2:$C$222,""),""))</f>
        <v>OMSUK</v>
      </c>
      <c r="S126" s="3">
        <f t="shared" si="1"/>
        <v>21</v>
      </c>
      <c r="T126" s="3" t="str">
        <f>_xlfn.XLOOKUP(C126,DB!$A$2:$A$222,DB!$D$2:$D$222,"")</f>
        <v>Sector 3</v>
      </c>
    </row>
    <row r="127" spans="1:20" x14ac:dyDescent="0.2">
      <c r="A127" t="s">
        <v>580</v>
      </c>
      <c r="B127" t="s">
        <v>18</v>
      </c>
      <c r="C127" t="s">
        <v>136</v>
      </c>
      <c r="D127" t="s">
        <v>20</v>
      </c>
      <c r="E127" t="s">
        <v>1742</v>
      </c>
      <c r="F127" s="2">
        <v>46288.894074074073</v>
      </c>
      <c r="G127" t="s">
        <v>22</v>
      </c>
      <c r="H127" t="s">
        <v>6528</v>
      </c>
      <c r="I127" s="3">
        <v>360</v>
      </c>
      <c r="J127" t="s">
        <v>24</v>
      </c>
      <c r="K127" t="s">
        <v>216</v>
      </c>
      <c r="L127" s="3">
        <v>860</v>
      </c>
      <c r="M127" t="s">
        <v>52</v>
      </c>
      <c r="N127" s="2">
        <v>46288.939456018517</v>
      </c>
      <c r="O127" s="3">
        <v>360</v>
      </c>
      <c r="P127" t="s">
        <v>27</v>
      </c>
      <c r="Q127" s="3">
        <v>190</v>
      </c>
      <c r="R127" s="3" t="str">
        <f>IF(OR(G127="12R",G127="12L"),_xlfn.XLOOKUP(C127,DB!$A$2:$A$222,DB!$B$2:$B$222,""),IF(OR(G127="30L",G127="30R"),_xlfn.XLOOKUP(C127,DB!$A$2:$A$222,DB!$C$2:$C$222,""),""))</f>
        <v>UDGUV</v>
      </c>
      <c r="S127" s="3">
        <f t="shared" si="1"/>
        <v>21</v>
      </c>
      <c r="T127" s="3" t="str">
        <f>_xlfn.XLOOKUP(C127,DB!$A$2:$A$222,DB!$D$2:$D$222,"")</f>
        <v>Sector 2</v>
      </c>
    </row>
    <row r="128" spans="1:20" x14ac:dyDescent="0.2">
      <c r="A128" t="s">
        <v>566</v>
      </c>
      <c r="B128" t="s">
        <v>18</v>
      </c>
      <c r="C128" t="s">
        <v>19</v>
      </c>
      <c r="D128" t="s">
        <v>65</v>
      </c>
      <c r="E128" t="s">
        <v>3068</v>
      </c>
      <c r="F128" s="2">
        <v>46288.896249999998</v>
      </c>
      <c r="G128" t="s">
        <v>22</v>
      </c>
      <c r="H128" t="s">
        <v>6529</v>
      </c>
      <c r="I128" s="3">
        <v>360</v>
      </c>
      <c r="J128" t="s">
        <v>24</v>
      </c>
      <c r="K128" t="s">
        <v>25</v>
      </c>
      <c r="L128" s="3">
        <v>869</v>
      </c>
      <c r="M128" t="s">
        <v>6325</v>
      </c>
      <c r="N128" s="2">
        <v>46288.943402777775</v>
      </c>
      <c r="O128" s="3">
        <v>360</v>
      </c>
      <c r="P128" t="s">
        <v>27</v>
      </c>
      <c r="Q128" s="3">
        <v>190</v>
      </c>
      <c r="R128" s="3" t="str">
        <f>IF(OR(G128="12R",G128="12L"),_xlfn.XLOOKUP(C128,DB!$A$2:$A$222,DB!$B$2:$B$222,""),IF(OR(G128="30L",G128="30R"),_xlfn.XLOOKUP(C128,DB!$A$2:$A$222,DB!$C$2:$C$222,""),""))</f>
        <v>UDGUV</v>
      </c>
      <c r="S128" s="3">
        <f t="shared" si="1"/>
        <v>21</v>
      </c>
      <c r="T128" s="3" t="str">
        <f>_xlfn.XLOOKUP(C128,DB!$A$2:$A$222,DB!$D$2:$D$222,"")</f>
        <v>Sector 2</v>
      </c>
    </row>
    <row r="129" spans="1:20" x14ac:dyDescent="0.2">
      <c r="A129" t="s">
        <v>921</v>
      </c>
      <c r="B129" t="s">
        <v>18</v>
      </c>
      <c r="C129" t="s">
        <v>318</v>
      </c>
      <c r="D129" t="s">
        <v>30</v>
      </c>
      <c r="E129" t="s">
        <v>2723</v>
      </c>
      <c r="F129" s="2">
        <v>46288.898831018516</v>
      </c>
      <c r="G129" t="s">
        <v>22</v>
      </c>
      <c r="H129" t="s">
        <v>6530</v>
      </c>
      <c r="I129" s="3">
        <v>370</v>
      </c>
      <c r="J129" t="s">
        <v>24</v>
      </c>
      <c r="K129" t="s">
        <v>25</v>
      </c>
      <c r="L129" s="3">
        <v>182</v>
      </c>
      <c r="M129" t="s">
        <v>5890</v>
      </c>
      <c r="N129" s="2">
        <v>46288.911111111112</v>
      </c>
      <c r="O129" s="3">
        <v>279</v>
      </c>
      <c r="P129" t="s">
        <v>27</v>
      </c>
      <c r="Q129" s="3">
        <v>190</v>
      </c>
      <c r="R129" s="3" t="str">
        <f>IF(OR(G129="12R",G129="12L"),_xlfn.XLOOKUP(C129,DB!$A$2:$A$222,DB!$B$2:$B$222,""),IF(OR(G129="30L",G129="30R"),_xlfn.XLOOKUP(C129,DB!$A$2:$A$222,DB!$C$2:$C$222,""),""))</f>
        <v>HECAT</v>
      </c>
      <c r="S129" s="3">
        <f t="shared" si="1"/>
        <v>21</v>
      </c>
      <c r="T129" s="3" t="str">
        <f>_xlfn.XLOOKUP(C129,DB!$A$2:$A$222,DB!$D$2:$D$222,"")</f>
        <v>Sector 7</v>
      </c>
    </row>
    <row r="130" spans="1:20" x14ac:dyDescent="0.2">
      <c r="A130" t="s">
        <v>931</v>
      </c>
      <c r="B130" t="s">
        <v>18</v>
      </c>
      <c r="C130" t="s">
        <v>95</v>
      </c>
      <c r="D130" t="s">
        <v>932</v>
      </c>
      <c r="F130" s="2">
        <v>46288.900902777779</v>
      </c>
      <c r="G130" t="s">
        <v>22</v>
      </c>
      <c r="H130" t="s">
        <v>6531</v>
      </c>
      <c r="I130" s="3">
        <v>280</v>
      </c>
      <c r="J130" t="s">
        <v>24</v>
      </c>
      <c r="K130" t="s">
        <v>62</v>
      </c>
      <c r="L130" s="3">
        <v>730</v>
      </c>
      <c r="M130" t="s">
        <v>95</v>
      </c>
      <c r="N130" s="2">
        <v>46288.951249999998</v>
      </c>
      <c r="O130" s="3">
        <v>0</v>
      </c>
      <c r="P130" t="s">
        <v>192</v>
      </c>
      <c r="Q130" s="3">
        <v>40</v>
      </c>
      <c r="R130" s="3" t="str">
        <f>IF(OR(G130="12R",G130="12L"),_xlfn.XLOOKUP(C130,DB!$A$2:$A$222,DB!$B$2:$B$222,""),IF(OR(G130="30L",G130="30R"),_xlfn.XLOOKUP(C130,DB!$A$2:$A$222,DB!$C$2:$C$222,""),""))</f>
        <v>UDGUV</v>
      </c>
      <c r="S130" s="3">
        <f t="shared" si="1"/>
        <v>21</v>
      </c>
      <c r="T130" s="3" t="str">
        <f>_xlfn.XLOOKUP(C130,DB!$A$2:$A$222,DB!$D$2:$D$222,"")</f>
        <v>Sector 2</v>
      </c>
    </row>
    <row r="131" spans="1:20" x14ac:dyDescent="0.2">
      <c r="A131" t="s">
        <v>547</v>
      </c>
      <c r="B131" t="s">
        <v>18</v>
      </c>
      <c r="C131" t="s">
        <v>35</v>
      </c>
      <c r="D131" t="s">
        <v>65</v>
      </c>
      <c r="E131" t="s">
        <v>2113</v>
      </c>
      <c r="F131" s="2">
        <v>46288.906354166669</v>
      </c>
      <c r="G131" t="s">
        <v>22</v>
      </c>
      <c r="H131" t="s">
        <v>6532</v>
      </c>
      <c r="I131" s="3">
        <v>360</v>
      </c>
      <c r="J131" t="s">
        <v>24</v>
      </c>
      <c r="K131" t="s">
        <v>25</v>
      </c>
      <c r="L131" s="3">
        <v>951</v>
      </c>
      <c r="M131" t="s">
        <v>39</v>
      </c>
      <c r="N131" s="2">
        <v>46288.957314814812</v>
      </c>
      <c r="O131" s="3">
        <v>360</v>
      </c>
      <c r="P131" t="s">
        <v>27</v>
      </c>
      <c r="Q131" s="3">
        <v>190</v>
      </c>
      <c r="R131" s="3" t="str">
        <f>IF(OR(G131="12R",G131="12L"),_xlfn.XLOOKUP(C131,DB!$A$2:$A$222,DB!$B$2:$B$222,""),IF(OR(G131="30L",G131="30R"),_xlfn.XLOOKUP(C131,DB!$A$2:$A$222,DB!$C$2:$C$222,""),""))</f>
        <v>UDGUV</v>
      </c>
      <c r="S131" s="3">
        <f t="shared" ref="S131:S194" si="2">HOUR(F131)</f>
        <v>21</v>
      </c>
      <c r="T131" s="3" t="str">
        <f>_xlfn.XLOOKUP(C131,DB!$A$2:$A$222,DB!$D$2:$D$222,"")</f>
        <v>Sector 2</v>
      </c>
    </row>
    <row r="132" spans="1:20" x14ac:dyDescent="0.2">
      <c r="A132" t="s">
        <v>927</v>
      </c>
      <c r="B132" t="s">
        <v>18</v>
      </c>
      <c r="C132" t="s">
        <v>928</v>
      </c>
      <c r="D132" t="s">
        <v>421</v>
      </c>
      <c r="E132" t="s">
        <v>540</v>
      </c>
      <c r="F132" s="2">
        <v>46288.912488425929</v>
      </c>
      <c r="G132" t="s">
        <v>22</v>
      </c>
      <c r="H132" t="s">
        <v>6533</v>
      </c>
      <c r="I132" s="3">
        <v>370</v>
      </c>
      <c r="J132" t="s">
        <v>24</v>
      </c>
      <c r="K132" t="s">
        <v>25</v>
      </c>
      <c r="L132" s="3">
        <v>359</v>
      </c>
      <c r="M132" t="s">
        <v>33</v>
      </c>
      <c r="N132" s="2">
        <v>46288.931828703702</v>
      </c>
      <c r="O132" s="3">
        <v>370</v>
      </c>
      <c r="P132" t="s">
        <v>46</v>
      </c>
      <c r="Q132" s="3">
        <v>40</v>
      </c>
      <c r="R132" s="3" t="str">
        <f>IF(OR(G132="12R",G132="12L"),_xlfn.XLOOKUP(C132,DB!$A$2:$A$222,DB!$B$2:$B$222,""),IF(OR(G132="30L",G132="30R"),_xlfn.XLOOKUP(C132,DB!$A$2:$A$222,DB!$C$2:$C$222,""),""))</f>
        <v>NUDAL</v>
      </c>
      <c r="S132" s="3">
        <f t="shared" si="2"/>
        <v>21</v>
      </c>
      <c r="T132" s="3" t="str">
        <f>_xlfn.XLOOKUP(C132,DB!$A$2:$A$222,DB!$D$2:$D$222,"")</f>
        <v>Sector 3</v>
      </c>
    </row>
    <row r="133" spans="1:20" x14ac:dyDescent="0.2">
      <c r="A133" t="s">
        <v>569</v>
      </c>
      <c r="B133" t="s">
        <v>18</v>
      </c>
      <c r="C133" t="s">
        <v>154</v>
      </c>
      <c r="D133" t="s">
        <v>174</v>
      </c>
      <c r="E133" t="s">
        <v>3693</v>
      </c>
      <c r="F133" s="2">
        <v>46288.914351851854</v>
      </c>
      <c r="G133" t="s">
        <v>22</v>
      </c>
      <c r="H133" t="s">
        <v>6534</v>
      </c>
      <c r="I133" s="3">
        <v>350</v>
      </c>
      <c r="J133" t="s">
        <v>24</v>
      </c>
      <c r="K133" t="s">
        <v>25</v>
      </c>
      <c r="L133" s="3">
        <v>162</v>
      </c>
      <c r="M133" t="s">
        <v>158</v>
      </c>
      <c r="N133" s="2">
        <v>46288.92527777778</v>
      </c>
      <c r="O133" s="3">
        <v>298</v>
      </c>
      <c r="P133" t="s">
        <v>27</v>
      </c>
      <c r="Q133" s="3">
        <v>190</v>
      </c>
      <c r="R133" s="3" t="str">
        <f>IF(OR(G133="12R",G133="12L"),_xlfn.XLOOKUP(C133,DB!$A$2:$A$222,DB!$B$2:$B$222,""),IF(OR(G133="30L",G133="30R"),_xlfn.XLOOKUP(C133,DB!$A$2:$A$222,DB!$C$2:$C$222,""),""))</f>
        <v>TAKUX</v>
      </c>
      <c r="S133" s="3">
        <f t="shared" si="2"/>
        <v>21</v>
      </c>
      <c r="T133" s="3" t="str">
        <f>_xlfn.XLOOKUP(C133,DB!$A$2:$A$222,DB!$D$2:$D$222,"")</f>
        <v>Sector 7</v>
      </c>
    </row>
    <row r="134" spans="1:20" x14ac:dyDescent="0.2">
      <c r="A134" t="s">
        <v>575</v>
      </c>
      <c r="B134" t="s">
        <v>18</v>
      </c>
      <c r="C134" t="s">
        <v>95</v>
      </c>
      <c r="D134" t="s">
        <v>65</v>
      </c>
      <c r="E134" t="s">
        <v>716</v>
      </c>
      <c r="F134" s="2">
        <v>46288.915543981479</v>
      </c>
      <c r="G134" t="s">
        <v>22</v>
      </c>
      <c r="H134" t="s">
        <v>6535</v>
      </c>
      <c r="I134" s="3">
        <v>380</v>
      </c>
      <c r="J134" t="s">
        <v>24</v>
      </c>
      <c r="K134" t="s">
        <v>25</v>
      </c>
      <c r="L134" s="3">
        <v>790</v>
      </c>
      <c r="M134" t="s">
        <v>95</v>
      </c>
      <c r="N134" s="2">
        <v>46288.966550925928</v>
      </c>
      <c r="O134" s="3">
        <v>0</v>
      </c>
      <c r="P134" t="s">
        <v>27</v>
      </c>
      <c r="Q134" s="3">
        <v>190</v>
      </c>
      <c r="R134" s="3" t="str">
        <f>IF(OR(G134="12R",G134="12L"),_xlfn.XLOOKUP(C134,DB!$A$2:$A$222,DB!$B$2:$B$222,""),IF(OR(G134="30L",G134="30R"),_xlfn.XLOOKUP(C134,DB!$A$2:$A$222,DB!$C$2:$C$222,""),""))</f>
        <v>UDGUV</v>
      </c>
      <c r="S134" s="3">
        <f t="shared" si="2"/>
        <v>21</v>
      </c>
      <c r="T134" s="3" t="str">
        <f>_xlfn.XLOOKUP(C134,DB!$A$2:$A$222,DB!$D$2:$D$222,"")</f>
        <v>Sector 2</v>
      </c>
    </row>
    <row r="135" spans="1:20" x14ac:dyDescent="0.2">
      <c r="A135" t="s">
        <v>6307</v>
      </c>
      <c r="B135" t="s">
        <v>18</v>
      </c>
      <c r="C135" t="s">
        <v>59</v>
      </c>
      <c r="D135" t="s">
        <v>1435</v>
      </c>
      <c r="E135" t="s">
        <v>1436</v>
      </c>
      <c r="F135" s="2">
        <v>46288.923935185187</v>
      </c>
      <c r="G135" t="s">
        <v>22</v>
      </c>
      <c r="H135" t="s">
        <v>6536</v>
      </c>
      <c r="I135" s="3">
        <v>430</v>
      </c>
      <c r="J135" t="s">
        <v>24</v>
      </c>
      <c r="K135" t="s">
        <v>216</v>
      </c>
      <c r="L135" s="3">
        <v>872</v>
      </c>
      <c r="M135" t="s">
        <v>3094</v>
      </c>
      <c r="N135" s="2">
        <v>46288.970972222225</v>
      </c>
      <c r="O135" s="3">
        <v>430</v>
      </c>
      <c r="P135" t="s">
        <v>27</v>
      </c>
      <c r="Q135" s="3">
        <v>30</v>
      </c>
      <c r="R135" s="3" t="str">
        <f>IF(OR(G135="12R",G135="12L"),_xlfn.XLOOKUP(C135,DB!$A$2:$A$222,DB!$B$2:$B$222,""),IF(OR(G135="30L",G135="30R"),_xlfn.XLOOKUP(C135,DB!$A$2:$A$222,DB!$C$2:$C$222,""),""))</f>
        <v>UDGUV</v>
      </c>
      <c r="S135" s="3">
        <f t="shared" si="2"/>
        <v>22</v>
      </c>
      <c r="T135" s="3" t="str">
        <f>_xlfn.XLOOKUP(C135,DB!$A$2:$A$222,DB!$D$2:$D$222,"")</f>
        <v>Sector 2</v>
      </c>
    </row>
    <row r="136" spans="1:20" x14ac:dyDescent="0.2">
      <c r="A136" t="s">
        <v>572</v>
      </c>
      <c r="B136" t="s">
        <v>18</v>
      </c>
      <c r="C136" t="s">
        <v>333</v>
      </c>
      <c r="D136" t="s">
        <v>36</v>
      </c>
      <c r="E136" t="s">
        <v>6537</v>
      </c>
      <c r="F136" s="2">
        <v>46288.926481481481</v>
      </c>
      <c r="G136" t="s">
        <v>22</v>
      </c>
      <c r="H136" t="s">
        <v>6538</v>
      </c>
      <c r="I136" s="3">
        <v>350</v>
      </c>
      <c r="J136" t="s">
        <v>24</v>
      </c>
      <c r="K136" t="s">
        <v>25</v>
      </c>
      <c r="L136" s="3">
        <v>219</v>
      </c>
      <c r="M136" t="s">
        <v>68</v>
      </c>
      <c r="N136" s="2">
        <v>46288.940300925926</v>
      </c>
      <c r="O136" s="3">
        <v>289</v>
      </c>
      <c r="P136" t="s">
        <v>27</v>
      </c>
      <c r="Q136" s="3">
        <v>190</v>
      </c>
      <c r="R136" s="3" t="str">
        <f>IF(OR(G136="12R",G136="12L"),_xlfn.XLOOKUP(C136,DB!$A$2:$A$222,DB!$B$2:$B$222,""),IF(OR(G136="30L",G136="30R"),_xlfn.XLOOKUP(C136,DB!$A$2:$A$222,DB!$C$2:$C$222,""),""))</f>
        <v>TAKUX</v>
      </c>
      <c r="S136" s="3">
        <f t="shared" si="2"/>
        <v>22</v>
      </c>
      <c r="T136" s="3" t="str">
        <f>_xlfn.XLOOKUP(C136,DB!$A$2:$A$222,DB!$D$2:$D$222,"")</f>
        <v>Sector 7</v>
      </c>
    </row>
    <row r="137" spans="1:20" x14ac:dyDescent="0.2">
      <c r="A137" t="s">
        <v>525</v>
      </c>
      <c r="B137" t="s">
        <v>18</v>
      </c>
      <c r="C137" t="s">
        <v>341</v>
      </c>
      <c r="D137" t="s">
        <v>155</v>
      </c>
      <c r="E137" t="s">
        <v>435</v>
      </c>
      <c r="F137" s="2">
        <v>46288.92765046296</v>
      </c>
      <c r="G137" t="s">
        <v>22</v>
      </c>
      <c r="H137" t="s">
        <v>6539</v>
      </c>
      <c r="I137" s="3">
        <v>380</v>
      </c>
      <c r="J137" t="s">
        <v>24</v>
      </c>
      <c r="K137" t="s">
        <v>25</v>
      </c>
      <c r="L137" s="3">
        <v>528</v>
      </c>
      <c r="M137" t="s">
        <v>177</v>
      </c>
      <c r="N137" s="2">
        <v>46288.955706018518</v>
      </c>
      <c r="O137" s="3">
        <v>380</v>
      </c>
      <c r="P137" t="s">
        <v>27</v>
      </c>
      <c r="Q137" s="3">
        <v>40</v>
      </c>
      <c r="R137" s="3" t="str">
        <f>IF(OR(G137="12R",G137="12L"),_xlfn.XLOOKUP(C137,DB!$A$2:$A$222,DB!$B$2:$B$222,""),IF(OR(G137="30L",G137="30R"),_xlfn.XLOOKUP(C137,DB!$A$2:$A$222,DB!$C$2:$C$222,""),""))</f>
        <v>ENEBA</v>
      </c>
      <c r="S137" s="3">
        <f t="shared" si="2"/>
        <v>22</v>
      </c>
      <c r="T137" s="3" t="str">
        <f>_xlfn.XLOOKUP(C137,DB!$A$2:$A$222,DB!$D$2:$D$222,"")</f>
        <v>Sector 3</v>
      </c>
    </row>
    <row r="138" spans="1:20" x14ac:dyDescent="0.2">
      <c r="A138" t="s">
        <v>944</v>
      </c>
      <c r="B138" t="s">
        <v>18</v>
      </c>
      <c r="C138" t="s">
        <v>449</v>
      </c>
      <c r="D138" t="s">
        <v>65</v>
      </c>
      <c r="E138" t="s">
        <v>223</v>
      </c>
      <c r="F138" s="2">
        <v>46288.939803240741</v>
      </c>
      <c r="G138" t="s">
        <v>22</v>
      </c>
      <c r="H138" t="s">
        <v>6540</v>
      </c>
      <c r="I138" s="3">
        <v>380</v>
      </c>
      <c r="J138" t="s">
        <v>24</v>
      </c>
      <c r="K138" t="s">
        <v>25</v>
      </c>
      <c r="L138" s="3">
        <v>850</v>
      </c>
      <c r="M138" t="s">
        <v>6541</v>
      </c>
      <c r="N138" s="2">
        <v>46288.985486111109</v>
      </c>
      <c r="O138" s="3">
        <v>380</v>
      </c>
      <c r="P138" t="s">
        <v>27</v>
      </c>
      <c r="Q138" s="3">
        <v>190</v>
      </c>
      <c r="R138" s="3" t="str">
        <f>IF(OR(G138="12R",G138="12L"),_xlfn.XLOOKUP(C138,DB!$A$2:$A$222,DB!$B$2:$B$222,""),IF(OR(G138="30L",G138="30R"),_xlfn.XLOOKUP(C138,DB!$A$2:$A$222,DB!$C$2:$C$222,""),""))</f>
        <v>UDGUV</v>
      </c>
      <c r="S138" s="3">
        <f t="shared" si="2"/>
        <v>22</v>
      </c>
      <c r="T138" s="3" t="str">
        <f>_xlfn.XLOOKUP(C138,DB!$A$2:$A$222,DB!$D$2:$D$222,"")</f>
        <v>Sector 2</v>
      </c>
    </row>
    <row r="139" spans="1:20" x14ac:dyDescent="0.2">
      <c r="A139" t="s">
        <v>585</v>
      </c>
      <c r="B139" t="s">
        <v>18</v>
      </c>
      <c r="C139" t="s">
        <v>164</v>
      </c>
      <c r="D139" t="s">
        <v>49</v>
      </c>
      <c r="E139" t="s">
        <v>6542</v>
      </c>
      <c r="F139" s="2">
        <v>46288.941018518519</v>
      </c>
      <c r="G139" t="s">
        <v>22</v>
      </c>
      <c r="H139" t="s">
        <v>6543</v>
      </c>
      <c r="I139" s="3">
        <v>340</v>
      </c>
      <c r="J139" t="s">
        <v>24</v>
      </c>
      <c r="K139" t="s">
        <v>25</v>
      </c>
      <c r="L139" s="3">
        <v>533</v>
      </c>
      <c r="M139" t="s">
        <v>177</v>
      </c>
      <c r="N139" s="2">
        <v>46288.970567129632</v>
      </c>
      <c r="O139" s="3">
        <v>360</v>
      </c>
      <c r="P139" t="s">
        <v>27</v>
      </c>
      <c r="Q139" s="3">
        <v>40</v>
      </c>
      <c r="R139" s="3" t="str">
        <f>IF(OR(G139="12R",G139="12L"),_xlfn.XLOOKUP(C139,DB!$A$2:$A$222,DB!$B$2:$B$222,""),IF(OR(G139="30L",G139="30R"),_xlfn.XLOOKUP(C139,DB!$A$2:$A$222,DB!$C$2:$C$222,""),""))</f>
        <v>ENEBA</v>
      </c>
      <c r="S139" s="3">
        <f t="shared" si="2"/>
        <v>22</v>
      </c>
      <c r="T139" s="3" t="str">
        <f>_xlfn.XLOOKUP(C139,DB!$A$2:$A$222,DB!$D$2:$D$222,"")</f>
        <v>Sector 3</v>
      </c>
    </row>
    <row r="140" spans="1:20" x14ac:dyDescent="0.2">
      <c r="A140" t="s">
        <v>596</v>
      </c>
      <c r="B140" t="s">
        <v>18</v>
      </c>
      <c r="C140" t="s">
        <v>337</v>
      </c>
      <c r="D140" t="s">
        <v>65</v>
      </c>
      <c r="E140" t="s">
        <v>606</v>
      </c>
      <c r="F140" s="2">
        <v>46288.94871527778</v>
      </c>
      <c r="G140" t="s">
        <v>22</v>
      </c>
      <c r="H140" t="s">
        <v>6544</v>
      </c>
      <c r="I140" s="3">
        <v>380</v>
      </c>
      <c r="J140" t="s">
        <v>24</v>
      </c>
      <c r="K140" t="s">
        <v>25</v>
      </c>
      <c r="L140" s="3">
        <v>909</v>
      </c>
      <c r="M140" t="s">
        <v>1746</v>
      </c>
      <c r="N140" s="2">
        <v>46288.998194444444</v>
      </c>
      <c r="O140" s="3">
        <v>380</v>
      </c>
      <c r="P140" t="s">
        <v>27</v>
      </c>
      <c r="Q140" s="3">
        <v>190</v>
      </c>
      <c r="R140" s="3" t="str">
        <f>IF(OR(G140="12R",G140="12L"),_xlfn.XLOOKUP(C140,DB!$A$2:$A$222,DB!$B$2:$B$222,""),IF(OR(G140="30L",G140="30R"),_xlfn.XLOOKUP(C140,DB!$A$2:$A$222,DB!$C$2:$C$222,""),""))</f>
        <v>UDGUV</v>
      </c>
      <c r="S140" s="3">
        <f t="shared" si="2"/>
        <v>22</v>
      </c>
      <c r="T140" s="3" t="str">
        <f>_xlfn.XLOOKUP(C140,DB!$A$2:$A$222,DB!$D$2:$D$222,"")</f>
        <v>Sector 2</v>
      </c>
    </row>
    <row r="141" spans="1:20" x14ac:dyDescent="0.2">
      <c r="A141" t="s">
        <v>588</v>
      </c>
      <c r="B141" t="s">
        <v>18</v>
      </c>
      <c r="C141" t="s">
        <v>589</v>
      </c>
      <c r="D141" t="s">
        <v>65</v>
      </c>
      <c r="E141" t="s">
        <v>1320</v>
      </c>
      <c r="F141" s="2">
        <v>46288.950115740743</v>
      </c>
      <c r="G141" t="s">
        <v>22</v>
      </c>
      <c r="H141" t="s">
        <v>6545</v>
      </c>
      <c r="I141" s="3">
        <v>380</v>
      </c>
      <c r="J141" t="s">
        <v>24</v>
      </c>
      <c r="K141" t="s">
        <v>25</v>
      </c>
      <c r="L141" s="3">
        <v>870</v>
      </c>
      <c r="M141" t="s">
        <v>267</v>
      </c>
      <c r="N141" s="2">
        <v>46288.997523148151</v>
      </c>
      <c r="O141" s="3">
        <v>380</v>
      </c>
      <c r="P141" t="s">
        <v>27</v>
      </c>
      <c r="Q141" s="3">
        <v>190</v>
      </c>
      <c r="R141" s="3" t="str">
        <f>IF(OR(G141="12R",G141="12L"),_xlfn.XLOOKUP(C141,DB!$A$2:$A$222,DB!$B$2:$B$222,""),IF(OR(G141="30L",G141="30R"),_xlfn.XLOOKUP(C141,DB!$A$2:$A$222,DB!$C$2:$C$222,""),""))</f>
        <v>UDGUV</v>
      </c>
      <c r="S141" s="3">
        <f t="shared" si="2"/>
        <v>22</v>
      </c>
      <c r="T141" s="3" t="str">
        <f>_xlfn.XLOOKUP(C141,DB!$A$2:$A$222,DB!$D$2:$D$222,"")</f>
        <v>Sector 2</v>
      </c>
    </row>
    <row r="142" spans="1:20" x14ac:dyDescent="0.2">
      <c r="A142" t="s">
        <v>602</v>
      </c>
      <c r="B142" t="s">
        <v>18</v>
      </c>
      <c r="C142" t="s">
        <v>48</v>
      </c>
      <c r="D142" t="s">
        <v>49</v>
      </c>
      <c r="E142" t="s">
        <v>603</v>
      </c>
      <c r="F142" s="2">
        <v>46288.95175925926</v>
      </c>
      <c r="G142" t="s">
        <v>22</v>
      </c>
      <c r="H142" t="s">
        <v>6546</v>
      </c>
      <c r="I142" s="3">
        <v>360</v>
      </c>
      <c r="J142" t="s">
        <v>24</v>
      </c>
      <c r="K142" t="s">
        <v>25</v>
      </c>
      <c r="L142" s="3">
        <v>929</v>
      </c>
      <c r="M142" t="s">
        <v>6547</v>
      </c>
      <c r="N142" s="2">
        <v>46289.0002662037</v>
      </c>
      <c r="O142" s="3">
        <v>360</v>
      </c>
      <c r="P142" t="s">
        <v>27</v>
      </c>
      <c r="Q142" s="3">
        <v>190</v>
      </c>
      <c r="R142" s="3" t="str">
        <f>IF(OR(G142="12R",G142="12L"),_xlfn.XLOOKUP(C142,DB!$A$2:$A$222,DB!$B$2:$B$222,""),IF(OR(G142="30L",G142="30R"),_xlfn.XLOOKUP(C142,DB!$A$2:$A$222,DB!$C$2:$C$222,""),""))</f>
        <v>UDGUV</v>
      </c>
      <c r="S142" s="3">
        <f t="shared" si="2"/>
        <v>22</v>
      </c>
      <c r="T142" s="3" t="str">
        <f>_xlfn.XLOOKUP(C142,DB!$A$2:$A$222,DB!$D$2:$D$222,"")</f>
        <v>Sector 2</v>
      </c>
    </row>
    <row r="143" spans="1:20" x14ac:dyDescent="0.2">
      <c r="A143" t="s">
        <v>1236</v>
      </c>
      <c r="B143" t="s">
        <v>18</v>
      </c>
      <c r="C143" t="s">
        <v>1135</v>
      </c>
      <c r="D143" t="s">
        <v>1237</v>
      </c>
      <c r="F143" s="2">
        <v>46288.954340277778</v>
      </c>
      <c r="G143" t="s">
        <v>22</v>
      </c>
      <c r="H143" t="s">
        <v>6548</v>
      </c>
      <c r="I143" s="3">
        <v>80</v>
      </c>
      <c r="J143" t="s">
        <v>24</v>
      </c>
      <c r="K143" t="s">
        <v>62</v>
      </c>
      <c r="L143" s="3">
        <v>329</v>
      </c>
      <c r="M143" t="s">
        <v>1135</v>
      </c>
      <c r="N143" s="2">
        <v>46288.999583333331</v>
      </c>
      <c r="O143" s="3">
        <v>0</v>
      </c>
      <c r="P143" t="s">
        <v>192</v>
      </c>
      <c r="Q143" s="3">
        <v>40</v>
      </c>
      <c r="R143" s="3" t="str">
        <f>IF(OR(G143="12R",G143="12L"),_xlfn.XLOOKUP(C143,DB!$A$2:$A$222,DB!$B$2:$B$222,""),IF(OR(G143="30L",G143="30R"),_xlfn.XLOOKUP(C143,DB!$A$2:$A$222,DB!$C$2:$C$222,""),""))</f>
        <v>CZM</v>
      </c>
      <c r="S143" s="3">
        <f t="shared" si="2"/>
        <v>22</v>
      </c>
      <c r="T143" s="3" t="str">
        <f>_xlfn.XLOOKUP(C143,DB!$A$2:$A$222,DB!$D$2:$D$222,"")</f>
        <v>Sector 7</v>
      </c>
    </row>
    <row r="144" spans="1:20" x14ac:dyDescent="0.2">
      <c r="A144" t="s">
        <v>6549</v>
      </c>
      <c r="B144" t="s">
        <v>18</v>
      </c>
      <c r="C144" t="s">
        <v>59</v>
      </c>
      <c r="D144" t="s">
        <v>1307</v>
      </c>
      <c r="E144" t="s">
        <v>2585</v>
      </c>
      <c r="F144" s="2">
        <v>46288.963460648149</v>
      </c>
      <c r="G144" t="s">
        <v>22</v>
      </c>
      <c r="H144" t="s">
        <v>6550</v>
      </c>
      <c r="I144" s="3">
        <v>430</v>
      </c>
      <c r="J144" t="s">
        <v>24</v>
      </c>
      <c r="K144" t="s">
        <v>216</v>
      </c>
      <c r="L144" s="3">
        <v>868</v>
      </c>
      <c r="M144" t="s">
        <v>52</v>
      </c>
      <c r="N144" s="2">
        <v>46289.012337962966</v>
      </c>
      <c r="O144" s="3">
        <v>430</v>
      </c>
      <c r="P144" t="s">
        <v>27</v>
      </c>
      <c r="Q144" s="3">
        <v>30</v>
      </c>
      <c r="R144" s="3" t="str">
        <f>IF(OR(G144="12R",G144="12L"),_xlfn.XLOOKUP(C144,DB!$A$2:$A$222,DB!$B$2:$B$222,""),IF(OR(G144="30L",G144="30R"),_xlfn.XLOOKUP(C144,DB!$A$2:$A$222,DB!$C$2:$C$222,""),""))</f>
        <v>UDGUV</v>
      </c>
      <c r="S144" s="3">
        <f t="shared" si="2"/>
        <v>23</v>
      </c>
      <c r="T144" s="3" t="str">
        <f>_xlfn.XLOOKUP(C144,DB!$A$2:$A$222,DB!$D$2:$D$222,"")</f>
        <v>Sector 2</v>
      </c>
    </row>
    <row r="145" spans="1:20" x14ac:dyDescent="0.2">
      <c r="A145" t="s">
        <v>605</v>
      </c>
      <c r="B145" t="s">
        <v>18</v>
      </c>
      <c r="C145" t="s">
        <v>77</v>
      </c>
      <c r="D145" t="s">
        <v>36</v>
      </c>
      <c r="E145" t="s">
        <v>1701</v>
      </c>
      <c r="F145" s="2">
        <v>46288.96775462963</v>
      </c>
      <c r="G145" t="s">
        <v>22</v>
      </c>
      <c r="H145" t="s">
        <v>6551</v>
      </c>
      <c r="I145" s="3">
        <v>360</v>
      </c>
      <c r="J145" t="s">
        <v>24</v>
      </c>
      <c r="K145" t="s">
        <v>25</v>
      </c>
      <c r="L145" s="3">
        <v>861</v>
      </c>
      <c r="M145" t="s">
        <v>267</v>
      </c>
      <c r="N145" s="2">
        <v>46289.013668981483</v>
      </c>
      <c r="O145" s="3">
        <v>360</v>
      </c>
      <c r="P145" t="s">
        <v>27</v>
      </c>
      <c r="Q145" s="3">
        <v>190</v>
      </c>
      <c r="R145" s="3" t="str">
        <f>IF(OR(G145="12R",G145="12L"),_xlfn.XLOOKUP(C145,DB!$A$2:$A$222,DB!$B$2:$B$222,""),IF(OR(G145="30L",G145="30R"),_xlfn.XLOOKUP(C145,DB!$A$2:$A$222,DB!$C$2:$C$222,""),""))</f>
        <v>UDGUV</v>
      </c>
      <c r="S145" s="3">
        <f t="shared" si="2"/>
        <v>23</v>
      </c>
      <c r="T145" s="3" t="str">
        <f>_xlfn.XLOOKUP(C145,DB!$A$2:$A$222,DB!$D$2:$D$222,"")</f>
        <v>Sector 2</v>
      </c>
    </row>
    <row r="146" spans="1:20" x14ac:dyDescent="0.2">
      <c r="A146" t="s">
        <v>608</v>
      </c>
      <c r="B146" t="s">
        <v>18</v>
      </c>
      <c r="C146" t="s">
        <v>453</v>
      </c>
      <c r="D146" t="s">
        <v>165</v>
      </c>
      <c r="E146" t="s">
        <v>4240</v>
      </c>
      <c r="F146" s="2">
        <v>46288.969456018516</v>
      </c>
      <c r="G146" t="s">
        <v>22</v>
      </c>
      <c r="H146" t="s">
        <v>6552</v>
      </c>
      <c r="I146" s="3">
        <v>320</v>
      </c>
      <c r="J146" t="s">
        <v>24</v>
      </c>
      <c r="K146" t="s">
        <v>25</v>
      </c>
      <c r="L146" s="3">
        <v>855</v>
      </c>
      <c r="M146" t="s">
        <v>39</v>
      </c>
      <c r="N146" s="2">
        <v>46289.013275462959</v>
      </c>
      <c r="O146" s="3">
        <v>320</v>
      </c>
      <c r="P146" t="s">
        <v>27</v>
      </c>
      <c r="Q146" s="3">
        <v>190</v>
      </c>
      <c r="R146" s="3" t="str">
        <f>IF(OR(G146="12R",G146="12L"),_xlfn.XLOOKUP(C146,DB!$A$2:$A$222,DB!$B$2:$B$222,""),IF(OR(G146="30L",G146="30R"),_xlfn.XLOOKUP(C146,DB!$A$2:$A$222,DB!$C$2:$C$222,""),""))</f>
        <v>UDGUV</v>
      </c>
      <c r="S146" s="3">
        <f t="shared" si="2"/>
        <v>23</v>
      </c>
      <c r="T146" s="3" t="str">
        <f>_xlfn.XLOOKUP(C146,DB!$A$2:$A$222,DB!$D$2:$D$222,"")</f>
        <v>Sector 2</v>
      </c>
    </row>
    <row r="147" spans="1:20" x14ac:dyDescent="0.2">
      <c r="A147" t="s">
        <v>614</v>
      </c>
      <c r="B147" t="s">
        <v>18</v>
      </c>
      <c r="C147" t="s">
        <v>48</v>
      </c>
      <c r="D147" t="s">
        <v>174</v>
      </c>
      <c r="E147" t="s">
        <v>4282</v>
      </c>
      <c r="F147" s="2">
        <v>46288.985115740739</v>
      </c>
      <c r="G147" t="s">
        <v>22</v>
      </c>
      <c r="H147" t="s">
        <v>6553</v>
      </c>
      <c r="I147" s="3">
        <v>380</v>
      </c>
      <c r="J147" t="s">
        <v>24</v>
      </c>
      <c r="K147" t="s">
        <v>25</v>
      </c>
      <c r="L147" s="3">
        <v>860</v>
      </c>
      <c r="M147" t="s">
        <v>52</v>
      </c>
      <c r="N147" s="2">
        <v>46289.030648148146</v>
      </c>
      <c r="O147" s="3">
        <v>380</v>
      </c>
      <c r="P147" t="s">
        <v>27</v>
      </c>
      <c r="Q147" s="3">
        <v>190</v>
      </c>
      <c r="R147" s="3" t="str">
        <f>IF(OR(G147="12R",G147="12L"),_xlfn.XLOOKUP(C147,DB!$A$2:$A$222,DB!$B$2:$B$222,""),IF(OR(G147="30L",G147="30R"),_xlfn.XLOOKUP(C147,DB!$A$2:$A$222,DB!$C$2:$C$222,""),""))</f>
        <v>UDGUV</v>
      </c>
      <c r="S147" s="3">
        <f t="shared" si="2"/>
        <v>23</v>
      </c>
      <c r="T147" s="3" t="str">
        <f>_xlfn.XLOOKUP(C147,DB!$A$2:$A$222,DB!$D$2:$D$222,"")</f>
        <v>Sector 2</v>
      </c>
    </row>
    <row r="148" spans="1:20" x14ac:dyDescent="0.2">
      <c r="A148" t="s">
        <v>949</v>
      </c>
      <c r="B148" t="s">
        <v>18</v>
      </c>
      <c r="C148" t="s">
        <v>113</v>
      </c>
      <c r="D148" t="s">
        <v>114</v>
      </c>
      <c r="E148" t="s">
        <v>6554</v>
      </c>
      <c r="F148" s="2">
        <v>46288.990219907406</v>
      </c>
      <c r="G148" t="s">
        <v>22</v>
      </c>
      <c r="H148" t="s">
        <v>6555</v>
      </c>
      <c r="I148" s="3">
        <v>370</v>
      </c>
      <c r="J148" t="s">
        <v>24</v>
      </c>
      <c r="K148" t="s">
        <v>25</v>
      </c>
      <c r="L148" s="3">
        <v>359</v>
      </c>
      <c r="M148" t="s">
        <v>33</v>
      </c>
      <c r="N148" s="2">
        <v>46289.011562500003</v>
      </c>
      <c r="O148" s="3">
        <v>322</v>
      </c>
      <c r="P148" t="s">
        <v>46</v>
      </c>
      <c r="Q148" s="3">
        <v>40</v>
      </c>
      <c r="R148" s="3" t="str">
        <f>IF(OR(G148="12R",G148="12L"),_xlfn.XLOOKUP(C148,DB!$A$2:$A$222,DB!$B$2:$B$222,""),IF(OR(G148="30L",G148="30R"),_xlfn.XLOOKUP(C148,DB!$A$2:$A$222,DB!$C$2:$C$222,""),""))</f>
        <v>NUDAL</v>
      </c>
      <c r="S148" s="3">
        <f t="shared" si="2"/>
        <v>23</v>
      </c>
      <c r="T148" s="3" t="str">
        <f>_xlfn.XLOOKUP(C148,DB!$A$2:$A$222,DB!$D$2:$D$222,"")</f>
        <v>Sector 3</v>
      </c>
    </row>
    <row r="149" spans="1:20" x14ac:dyDescent="0.2">
      <c r="F149" s="2"/>
      <c r="I149" s="3"/>
      <c r="L149" s="3"/>
      <c r="N149" s="2"/>
      <c r="O149" s="3"/>
      <c r="Q149" s="3"/>
      <c r="R149" s="3" t="str">
        <f>IF(OR(G149="12R",G149="12L"),_xlfn.XLOOKUP(C149,DB!$A$2:$A$222,DB!$B$2:$B$222,""),IF(OR(G149="30L",G149="30R"),_xlfn.XLOOKUP(C149,DB!$A$2:$A$222,DB!$C$2:$C$222,""),""))</f>
        <v/>
      </c>
      <c r="S149" s="3">
        <f t="shared" si="2"/>
        <v>0</v>
      </c>
      <c r="T149" s="3" t="str">
        <f>_xlfn.XLOOKUP(C149,DB!$A$2:$A$222,DB!$D$2:$D$222,"")</f>
        <v/>
      </c>
    </row>
    <row r="150" spans="1:20" x14ac:dyDescent="0.2">
      <c r="F150" s="2"/>
      <c r="I150" s="3"/>
      <c r="L150" s="3"/>
      <c r="N150" s="2"/>
      <c r="O150" s="3"/>
      <c r="Q150" s="3"/>
      <c r="R150" s="3" t="str">
        <f>IF(OR(G150="12R",G150="12L"),_xlfn.XLOOKUP(C150,DB!$A$2:$A$222,DB!$B$2:$B$222,""),IF(OR(G150="30L",G150="30R"),_xlfn.XLOOKUP(C150,DB!$A$2:$A$222,DB!$C$2:$C$222,""),""))</f>
        <v/>
      </c>
      <c r="S150" s="3">
        <f t="shared" si="2"/>
        <v>0</v>
      </c>
      <c r="T150" s="3" t="str">
        <f>_xlfn.XLOOKUP(C150,DB!$A$2:$A$222,DB!$D$2:$D$222,"")</f>
        <v/>
      </c>
    </row>
    <row r="151" spans="1:20" x14ac:dyDescent="0.2">
      <c r="F151" s="2"/>
      <c r="I151" s="3"/>
      <c r="L151" s="3"/>
      <c r="N151" s="2"/>
      <c r="O151" s="3"/>
      <c r="Q151" s="3"/>
      <c r="R151" s="3" t="str">
        <f>IF(OR(G151="12R",G151="12L"),_xlfn.XLOOKUP(C151,DB!$A$2:$A$222,DB!$B$2:$B$222,""),IF(OR(G151="30L",G151="30R"),_xlfn.XLOOKUP(C151,DB!$A$2:$A$222,DB!$C$2:$C$222,""),""))</f>
        <v/>
      </c>
      <c r="S151" s="3">
        <f t="shared" si="2"/>
        <v>0</v>
      </c>
      <c r="T151" s="3" t="str">
        <f>_xlfn.XLOOKUP(C151,DB!$A$2:$A$222,DB!$D$2:$D$222,"")</f>
        <v/>
      </c>
    </row>
    <row r="152" spans="1:20" x14ac:dyDescent="0.2">
      <c r="F152" s="2"/>
      <c r="I152" s="3"/>
      <c r="L152" s="3"/>
      <c r="N152" s="2"/>
      <c r="O152" s="3"/>
      <c r="Q152" s="3"/>
      <c r="R152" s="3" t="str">
        <f>IF(OR(G152="12R",G152="12L"),_xlfn.XLOOKUP(C152,DB!$A$2:$A$222,DB!$B$2:$B$222,""),IF(OR(G152="30L",G152="30R"),_xlfn.XLOOKUP(C152,DB!$A$2:$A$222,DB!$C$2:$C$222,""),""))</f>
        <v/>
      </c>
      <c r="S152" s="3">
        <f t="shared" si="2"/>
        <v>0</v>
      </c>
      <c r="T152" s="3" t="str">
        <f>_xlfn.XLOOKUP(C152,DB!$A$2:$A$222,DB!$D$2:$D$222,"")</f>
        <v/>
      </c>
    </row>
    <row r="153" spans="1:20" x14ac:dyDescent="0.2">
      <c r="F153" s="2"/>
      <c r="I153" s="3"/>
      <c r="L153" s="3"/>
      <c r="N153" s="2"/>
      <c r="O153" s="3"/>
      <c r="Q153" s="3"/>
      <c r="R153" s="3" t="str">
        <f>IF(OR(G153="12R",G153="12L"),_xlfn.XLOOKUP(C153,DB!$A$2:$A$222,DB!$B$2:$B$222,""),IF(OR(G153="30L",G153="30R"),_xlfn.XLOOKUP(C153,DB!$A$2:$A$222,DB!$C$2:$C$222,""),""))</f>
        <v/>
      </c>
      <c r="S153" s="3">
        <f t="shared" si="2"/>
        <v>0</v>
      </c>
      <c r="T153" s="3" t="str">
        <f>_xlfn.XLOOKUP(C153,DB!$A$2:$A$222,DB!$D$2:$D$222,"")</f>
        <v/>
      </c>
    </row>
    <row r="154" spans="1:20" x14ac:dyDescent="0.2">
      <c r="F154" s="2"/>
      <c r="I154" s="3"/>
      <c r="L154" s="3"/>
      <c r="N154" s="2"/>
      <c r="O154" s="3"/>
      <c r="Q154" s="3"/>
      <c r="R154" s="3" t="str">
        <f>IF(OR(G154="12R",G154="12L"),_xlfn.XLOOKUP(C154,DB!$A$2:$A$222,DB!$B$2:$B$222,""),IF(OR(G154="30L",G154="30R"),_xlfn.XLOOKUP(C154,DB!$A$2:$A$222,DB!$C$2:$C$222,""),""))</f>
        <v/>
      </c>
      <c r="S154" s="3">
        <f t="shared" si="2"/>
        <v>0</v>
      </c>
      <c r="T154" s="3" t="str">
        <f>_xlfn.XLOOKUP(C154,DB!$A$2:$A$222,DB!$D$2:$D$222,"")</f>
        <v/>
      </c>
    </row>
    <row r="155" spans="1:20" x14ac:dyDescent="0.2">
      <c r="F155" s="2"/>
      <c r="I155" s="3"/>
      <c r="L155" s="3"/>
      <c r="N155" s="2"/>
      <c r="O155" s="3"/>
      <c r="Q155" s="3"/>
      <c r="R155" s="3" t="str">
        <f>IF(OR(G155="12R",G155="12L"),_xlfn.XLOOKUP(C155,DB!$A$2:$A$222,DB!$B$2:$B$222,""),IF(OR(G155="30L",G155="30R"),_xlfn.XLOOKUP(C155,DB!$A$2:$A$222,DB!$C$2:$C$222,""),""))</f>
        <v/>
      </c>
      <c r="S155" s="3">
        <f t="shared" si="2"/>
        <v>0</v>
      </c>
      <c r="T155" s="3" t="str">
        <f>_xlfn.XLOOKUP(C155,DB!$A$2:$A$222,DB!$D$2:$D$222,"")</f>
        <v/>
      </c>
    </row>
    <row r="156" spans="1:20" x14ac:dyDescent="0.2">
      <c r="F156" s="2"/>
      <c r="I156" s="3"/>
      <c r="L156" s="3"/>
      <c r="N156" s="2"/>
      <c r="O156" s="3"/>
      <c r="Q156" s="3"/>
      <c r="R156" s="3" t="str">
        <f>IF(OR(G156="12R",G156="12L"),_xlfn.XLOOKUP(C156,DB!$A$2:$A$222,DB!$B$2:$B$222,""),IF(OR(G156="30L",G156="30R"),_xlfn.XLOOKUP(C156,DB!$A$2:$A$222,DB!$C$2:$C$222,""),""))</f>
        <v/>
      </c>
      <c r="S156" s="3">
        <f t="shared" si="2"/>
        <v>0</v>
      </c>
      <c r="T156" s="3" t="str">
        <f>_xlfn.XLOOKUP(C156,DB!$A$2:$A$222,DB!$D$2:$D$222,"")</f>
        <v/>
      </c>
    </row>
    <row r="157" spans="1:20" x14ac:dyDescent="0.2">
      <c r="F157" s="2"/>
      <c r="I157" s="3"/>
      <c r="L157" s="3"/>
      <c r="N157" s="2"/>
      <c r="O157" s="3"/>
      <c r="Q157" s="3"/>
      <c r="R157" s="3" t="str">
        <f>IF(OR(G157="12R",G157="12L"),_xlfn.XLOOKUP(C157,DB!$A$2:$A$222,DB!$B$2:$B$222,""),IF(OR(G157="30L",G157="30R"),_xlfn.XLOOKUP(C157,DB!$A$2:$A$222,DB!$C$2:$C$222,""),""))</f>
        <v/>
      </c>
      <c r="S157" s="3">
        <f t="shared" si="2"/>
        <v>0</v>
      </c>
      <c r="T157" s="3" t="str">
        <f>_xlfn.XLOOKUP(C157,DB!$A$2:$A$222,DB!$D$2:$D$222,"")</f>
        <v/>
      </c>
    </row>
    <row r="158" spans="1:20" x14ac:dyDescent="0.2">
      <c r="F158" s="2"/>
      <c r="I158" s="3"/>
      <c r="L158" s="3"/>
      <c r="N158" s="2"/>
      <c r="O158" s="3"/>
      <c r="Q158" s="3"/>
      <c r="R158" s="3" t="str">
        <f>IF(OR(G158="12R",G158="12L"),_xlfn.XLOOKUP(C158,DB!$A$2:$A$222,DB!$B$2:$B$222,""),IF(OR(G158="30L",G158="30R"),_xlfn.XLOOKUP(C158,DB!$A$2:$A$222,DB!$C$2:$C$222,""),""))</f>
        <v/>
      </c>
      <c r="S158" s="3">
        <f t="shared" si="2"/>
        <v>0</v>
      </c>
      <c r="T158" s="3" t="str">
        <f>_xlfn.XLOOKUP(C158,DB!$A$2:$A$222,DB!$D$2:$D$222,"")</f>
        <v/>
      </c>
    </row>
    <row r="159" spans="1:20" x14ac:dyDescent="0.2">
      <c r="F159" s="2"/>
      <c r="I159" s="3"/>
      <c r="L159" s="3"/>
      <c r="N159" s="2"/>
      <c r="O159" s="3"/>
      <c r="Q159" s="3"/>
      <c r="R159" s="3" t="str">
        <f>IF(OR(G159="12R",G159="12L"),_xlfn.XLOOKUP(C159,DB!$A$2:$A$222,DB!$B$2:$B$222,""),IF(OR(G159="30L",G159="30R"),_xlfn.XLOOKUP(C159,DB!$A$2:$A$222,DB!$C$2:$C$222,""),""))</f>
        <v/>
      </c>
      <c r="S159" s="3">
        <f t="shared" si="2"/>
        <v>0</v>
      </c>
      <c r="T159" s="3" t="str">
        <f>_xlfn.XLOOKUP(C159,DB!$A$2:$A$222,DB!$D$2:$D$222,"")</f>
        <v/>
      </c>
    </row>
    <row r="160" spans="1:20" x14ac:dyDescent="0.2">
      <c r="F160" s="2"/>
      <c r="I160" s="3"/>
      <c r="L160" s="3"/>
      <c r="N160" s="2"/>
      <c r="O160" s="3"/>
      <c r="Q160" s="3"/>
      <c r="R160" s="3" t="str">
        <f>IF(OR(G160="12R",G160="12L"),_xlfn.XLOOKUP(C160,DB!$A$2:$A$222,DB!$B$2:$B$222,""),IF(OR(G160="30L",G160="30R"),_xlfn.XLOOKUP(C160,DB!$A$2:$A$222,DB!$C$2:$C$222,""),""))</f>
        <v/>
      </c>
      <c r="S160" s="3">
        <f t="shared" si="2"/>
        <v>0</v>
      </c>
      <c r="T160" s="3" t="str">
        <f>_xlfn.XLOOKUP(C160,DB!$A$2:$A$222,DB!$D$2:$D$222,"")</f>
        <v/>
      </c>
    </row>
    <row r="161" spans="6:20" x14ac:dyDescent="0.2">
      <c r="F161" s="2"/>
      <c r="I161" s="3"/>
      <c r="L161" s="3"/>
      <c r="N161" s="2"/>
      <c r="O161" s="3"/>
      <c r="Q161" s="3"/>
      <c r="R161" s="3" t="str">
        <f>IF(OR(G161="12R",G161="12L"),_xlfn.XLOOKUP(C161,DB!$A$2:$A$222,DB!$B$2:$B$222,""),IF(OR(G161="30L",G161="30R"),_xlfn.XLOOKUP(C161,DB!$A$2:$A$222,DB!$C$2:$C$222,""),""))</f>
        <v/>
      </c>
      <c r="S161" s="3">
        <f t="shared" si="2"/>
        <v>0</v>
      </c>
      <c r="T161" s="3" t="str">
        <f>_xlfn.XLOOKUP(C161,DB!$A$2:$A$222,DB!$D$2:$D$222,"")</f>
        <v/>
      </c>
    </row>
    <row r="162" spans="6:20" x14ac:dyDescent="0.2">
      <c r="F162" s="2"/>
      <c r="I162" s="3"/>
      <c r="L162" s="3"/>
      <c r="N162" s="2"/>
      <c r="O162" s="3"/>
      <c r="Q162" s="3"/>
      <c r="R162" s="3" t="str">
        <f>IF(OR(G162="12R",G162="12L"),_xlfn.XLOOKUP(C162,DB!$A$2:$A$222,DB!$B$2:$B$222,""),IF(OR(G162="30L",G162="30R"),_xlfn.XLOOKUP(C162,DB!$A$2:$A$222,DB!$C$2:$C$222,""),""))</f>
        <v/>
      </c>
      <c r="S162" s="3">
        <f t="shared" si="2"/>
        <v>0</v>
      </c>
      <c r="T162" s="3" t="str">
        <f>_xlfn.XLOOKUP(C162,DB!$A$2:$A$222,DB!$D$2:$D$222,"")</f>
        <v/>
      </c>
    </row>
    <row r="163" spans="6:20" x14ac:dyDescent="0.2">
      <c r="F163" s="2"/>
      <c r="I163" s="3"/>
      <c r="L163" s="3"/>
      <c r="N163" s="2"/>
      <c r="O163" s="3"/>
      <c r="Q163" s="3"/>
      <c r="R163" s="3" t="str">
        <f>IF(OR(G163="12R",G163="12L"),_xlfn.XLOOKUP(C163,DB!$A$2:$A$222,DB!$B$2:$B$222,""),IF(OR(G163="30L",G163="30R"),_xlfn.XLOOKUP(C163,DB!$A$2:$A$222,DB!$C$2:$C$222,""),""))</f>
        <v/>
      </c>
      <c r="S163" s="3">
        <f t="shared" si="2"/>
        <v>0</v>
      </c>
      <c r="T163" s="3" t="str">
        <f>_xlfn.XLOOKUP(C163,DB!$A$2:$A$222,DB!$D$2:$D$222,"")</f>
        <v/>
      </c>
    </row>
    <row r="164" spans="6:20" x14ac:dyDescent="0.2">
      <c r="F164" s="2"/>
      <c r="I164" s="3"/>
      <c r="L164" s="3"/>
      <c r="N164" s="2"/>
      <c r="O164" s="3"/>
      <c r="Q164" s="3"/>
      <c r="R164" s="3" t="str">
        <f>IF(OR(G164="12R",G164="12L"),_xlfn.XLOOKUP(C164,DB!$A$2:$A$222,DB!$B$2:$B$222,""),IF(OR(G164="30L",G164="30R"),_xlfn.XLOOKUP(C164,DB!$A$2:$A$222,DB!$C$2:$C$222,""),""))</f>
        <v/>
      </c>
      <c r="S164" s="3">
        <f t="shared" si="2"/>
        <v>0</v>
      </c>
      <c r="T164" s="3" t="str">
        <f>_xlfn.XLOOKUP(C164,DB!$A$2:$A$222,DB!$D$2:$D$222,"")</f>
        <v/>
      </c>
    </row>
    <row r="165" spans="6:20" x14ac:dyDescent="0.2">
      <c r="F165" s="2"/>
      <c r="I165" s="3"/>
      <c r="L165" s="3"/>
      <c r="N165" s="2"/>
      <c r="O165" s="3"/>
      <c r="Q165" s="3"/>
      <c r="R165" s="3" t="str">
        <f>IF(OR(G165="12R",G165="12L"),_xlfn.XLOOKUP(C165,DB!$A$2:$A$222,DB!$B$2:$B$222,""),IF(OR(G165="30L",G165="30R"),_xlfn.XLOOKUP(C165,DB!$A$2:$A$222,DB!$C$2:$C$222,""),""))</f>
        <v/>
      </c>
      <c r="S165" s="3">
        <f t="shared" si="2"/>
        <v>0</v>
      </c>
      <c r="T165" s="3" t="str">
        <f>_xlfn.XLOOKUP(C165,DB!$A$2:$A$222,DB!$D$2:$D$222,"")</f>
        <v/>
      </c>
    </row>
    <row r="166" spans="6:20" x14ac:dyDescent="0.2">
      <c r="F166" s="2"/>
      <c r="I166" s="3"/>
      <c r="L166" s="3"/>
      <c r="N166" s="2"/>
      <c r="O166" s="3"/>
      <c r="Q166" s="3"/>
      <c r="R166" s="3" t="str">
        <f>IF(OR(G166="12R",G166="12L"),_xlfn.XLOOKUP(C166,DB!$A$2:$A$222,DB!$B$2:$B$222,""),IF(OR(G166="30L",G166="30R"),_xlfn.XLOOKUP(C166,DB!$A$2:$A$222,DB!$C$2:$C$222,""),""))</f>
        <v/>
      </c>
      <c r="S166" s="3">
        <f t="shared" si="2"/>
        <v>0</v>
      </c>
      <c r="T166" s="3" t="str">
        <f>_xlfn.XLOOKUP(C166,DB!$A$2:$A$222,DB!$D$2:$D$222,"")</f>
        <v/>
      </c>
    </row>
    <row r="167" spans="6:20" x14ac:dyDescent="0.2">
      <c r="F167" s="2"/>
      <c r="I167" s="3"/>
      <c r="L167" s="3"/>
      <c r="N167" s="2"/>
      <c r="O167" s="3"/>
      <c r="Q167" s="3"/>
      <c r="R167" s="3" t="str">
        <f>IF(OR(G167="12R",G167="12L"),_xlfn.XLOOKUP(C167,DB!$A$2:$A$222,DB!$B$2:$B$222,""),IF(OR(G167="30L",G167="30R"),_xlfn.XLOOKUP(C167,DB!$A$2:$A$222,DB!$C$2:$C$222,""),""))</f>
        <v/>
      </c>
      <c r="S167" s="3">
        <f t="shared" si="2"/>
        <v>0</v>
      </c>
      <c r="T167" s="3" t="str">
        <f>_xlfn.XLOOKUP(C167,DB!$A$2:$A$222,DB!$D$2:$D$222,"")</f>
        <v/>
      </c>
    </row>
    <row r="168" spans="6:20" x14ac:dyDescent="0.2">
      <c r="F168" s="2"/>
      <c r="I168" s="3"/>
      <c r="L168" s="3"/>
      <c r="N168" s="2"/>
      <c r="O168" s="3"/>
      <c r="Q168" s="3"/>
      <c r="R168" s="3" t="str">
        <f>IF(OR(G168="12R",G168="12L"),_xlfn.XLOOKUP(C168,DB!$A$2:$A$222,DB!$B$2:$B$222,""),IF(OR(G168="30L",G168="30R"),_xlfn.XLOOKUP(C168,DB!$A$2:$A$222,DB!$C$2:$C$222,""),""))</f>
        <v/>
      </c>
      <c r="S168" s="3">
        <f t="shared" si="2"/>
        <v>0</v>
      </c>
      <c r="T168" s="3" t="str">
        <f>_xlfn.XLOOKUP(C168,DB!$A$2:$A$222,DB!$D$2:$D$222,"")</f>
        <v/>
      </c>
    </row>
    <row r="169" spans="6:20" x14ac:dyDescent="0.2">
      <c r="F169" s="2"/>
      <c r="I169" s="3"/>
      <c r="L169" s="3"/>
      <c r="N169" s="2"/>
      <c r="O169" s="3"/>
      <c r="Q169" s="3"/>
      <c r="R169" s="3" t="str">
        <f>IF(OR(G169="12R",G169="12L"),_xlfn.XLOOKUP(C169,DB!$A$2:$A$222,DB!$B$2:$B$222,""),IF(OR(G169="30L",G169="30R"),_xlfn.XLOOKUP(C169,DB!$A$2:$A$222,DB!$C$2:$C$222,""),""))</f>
        <v/>
      </c>
      <c r="S169" s="3">
        <f t="shared" si="2"/>
        <v>0</v>
      </c>
      <c r="T169" s="3" t="str">
        <f>_xlfn.XLOOKUP(C169,DB!$A$2:$A$222,DB!$D$2:$D$222,"")</f>
        <v/>
      </c>
    </row>
    <row r="170" spans="6:20" x14ac:dyDescent="0.2">
      <c r="F170" s="2"/>
      <c r="I170" s="3"/>
      <c r="L170" s="3"/>
      <c r="N170" s="2"/>
      <c r="O170" s="3"/>
      <c r="Q170" s="3"/>
      <c r="R170" s="3" t="str">
        <f>IF(OR(G170="12R",G170="12L"),_xlfn.XLOOKUP(C170,DB!$A$2:$A$222,DB!$B$2:$B$222,""),IF(OR(G170="30L",G170="30R"),_xlfn.XLOOKUP(C170,DB!$A$2:$A$222,DB!$C$2:$C$222,""),""))</f>
        <v/>
      </c>
      <c r="S170" s="3">
        <f t="shared" si="2"/>
        <v>0</v>
      </c>
      <c r="T170" s="3" t="str">
        <f>_xlfn.XLOOKUP(C170,DB!$A$2:$A$222,DB!$D$2:$D$222,"")</f>
        <v/>
      </c>
    </row>
    <row r="171" spans="6:20" x14ac:dyDescent="0.2">
      <c r="F171" s="2"/>
      <c r="I171" s="3"/>
      <c r="L171" s="3"/>
      <c r="N171" s="2"/>
      <c r="O171" s="3"/>
      <c r="Q171" s="3"/>
      <c r="R171" s="3" t="str">
        <f>IF(OR(G171="12R",G171="12L"),_xlfn.XLOOKUP(C171,DB!$A$2:$A$222,DB!$B$2:$B$222,""),IF(OR(G171="30L",G171="30R"),_xlfn.XLOOKUP(C171,DB!$A$2:$A$222,DB!$C$2:$C$222,""),""))</f>
        <v/>
      </c>
      <c r="S171" s="3">
        <f t="shared" si="2"/>
        <v>0</v>
      </c>
      <c r="T171" s="3" t="str">
        <f>_xlfn.XLOOKUP(C171,DB!$A$2:$A$222,DB!$D$2:$D$222,"")</f>
        <v/>
      </c>
    </row>
    <row r="172" spans="6:20" x14ac:dyDescent="0.2">
      <c r="F172" s="2"/>
      <c r="I172" s="3"/>
      <c r="L172" s="3"/>
      <c r="N172" s="2"/>
      <c r="O172" s="3"/>
      <c r="Q172" s="3"/>
      <c r="R172" s="3" t="str">
        <f>IF(OR(G172="12R",G172="12L"),_xlfn.XLOOKUP(C172,DB!$A$2:$A$222,DB!$B$2:$B$222,""),IF(OR(G172="30L",G172="30R"),_xlfn.XLOOKUP(C172,DB!$A$2:$A$222,DB!$C$2:$C$222,""),""))</f>
        <v/>
      </c>
      <c r="S172" s="3">
        <f t="shared" si="2"/>
        <v>0</v>
      </c>
      <c r="T172" s="3" t="str">
        <f>_xlfn.XLOOKUP(C172,DB!$A$2:$A$222,DB!$D$2:$D$222,"")</f>
        <v/>
      </c>
    </row>
    <row r="173" spans="6:20" x14ac:dyDescent="0.2">
      <c r="F173" s="2"/>
      <c r="I173" s="3"/>
      <c r="L173" s="3"/>
      <c r="N173" s="2"/>
      <c r="O173" s="3"/>
      <c r="Q173" s="3"/>
      <c r="R173" s="3" t="str">
        <f>IF(OR(G173="12R",G173="12L"),_xlfn.XLOOKUP(C173,DB!$A$2:$A$222,DB!$B$2:$B$222,""),IF(OR(G173="30L",G173="30R"),_xlfn.XLOOKUP(C173,DB!$A$2:$A$222,DB!$C$2:$C$222,""),""))</f>
        <v/>
      </c>
      <c r="S173" s="3">
        <f t="shared" si="2"/>
        <v>0</v>
      </c>
      <c r="T173" s="3" t="str">
        <f>_xlfn.XLOOKUP(C173,DB!$A$2:$A$222,DB!$D$2:$D$222,"")</f>
        <v/>
      </c>
    </row>
    <row r="174" spans="6:20" x14ac:dyDescent="0.2">
      <c r="F174" s="2"/>
      <c r="I174" s="3"/>
      <c r="L174" s="3"/>
      <c r="N174" s="2"/>
      <c r="O174" s="3"/>
      <c r="Q174" s="3"/>
      <c r="R174" s="3" t="str">
        <f>IF(OR(G174="12R",G174="12L"),_xlfn.XLOOKUP(C174,DB!$A$2:$A$222,DB!$B$2:$B$222,""),IF(OR(G174="30L",G174="30R"),_xlfn.XLOOKUP(C174,DB!$A$2:$A$222,DB!$C$2:$C$222,""),""))</f>
        <v/>
      </c>
      <c r="S174" s="3">
        <f t="shared" si="2"/>
        <v>0</v>
      </c>
      <c r="T174" s="3" t="str">
        <f>_xlfn.XLOOKUP(C174,DB!$A$2:$A$222,DB!$D$2:$D$222,"")</f>
        <v/>
      </c>
    </row>
    <row r="175" spans="6:20" x14ac:dyDescent="0.2">
      <c r="F175" s="2"/>
      <c r="I175" s="3"/>
      <c r="L175" s="3"/>
      <c r="N175" s="2"/>
      <c r="O175" s="3"/>
      <c r="Q175" s="3"/>
      <c r="R175" s="3" t="str">
        <f>IF(OR(G175="12R",G175="12L"),_xlfn.XLOOKUP(C175,DB!$A$2:$A$222,DB!$B$2:$B$222,""),IF(OR(G175="30L",G175="30R"),_xlfn.XLOOKUP(C175,DB!$A$2:$A$222,DB!$C$2:$C$222,""),""))</f>
        <v/>
      </c>
      <c r="S175" s="3">
        <f t="shared" si="2"/>
        <v>0</v>
      </c>
      <c r="T175" s="3" t="str">
        <f>_xlfn.XLOOKUP(C175,DB!$A$2:$A$222,DB!$D$2:$D$222,"")</f>
        <v/>
      </c>
    </row>
    <row r="176" spans="6:20" x14ac:dyDescent="0.2">
      <c r="F176" s="2"/>
      <c r="I176" s="3"/>
      <c r="L176" s="3"/>
      <c r="N176" s="2"/>
      <c r="O176" s="3"/>
      <c r="Q176" s="3"/>
      <c r="R176" s="3" t="str">
        <f>IF(OR(G176="12R",G176="12L"),_xlfn.XLOOKUP(C176,DB!$A$2:$A$222,DB!$B$2:$B$222,""),IF(OR(G176="30L",G176="30R"),_xlfn.XLOOKUP(C176,DB!$A$2:$A$222,DB!$C$2:$C$222,""),""))</f>
        <v/>
      </c>
      <c r="S176" s="3">
        <f t="shared" si="2"/>
        <v>0</v>
      </c>
      <c r="T176" s="3" t="str">
        <f>_xlfn.XLOOKUP(C176,DB!$A$2:$A$222,DB!$D$2:$D$222,"")</f>
        <v/>
      </c>
    </row>
    <row r="177" spans="6:20" x14ac:dyDescent="0.2">
      <c r="F177" s="2"/>
      <c r="I177" s="3"/>
      <c r="L177" s="3"/>
      <c r="N177" s="2"/>
      <c r="O177" s="3"/>
      <c r="Q177" s="3"/>
      <c r="R177" s="3" t="str">
        <f>IF(OR(G177="12R",G177="12L"),_xlfn.XLOOKUP(C177,DB!$A$2:$A$222,DB!$B$2:$B$222,""),IF(OR(G177="30L",G177="30R"),_xlfn.XLOOKUP(C177,DB!$A$2:$A$222,DB!$C$2:$C$222,""),""))</f>
        <v/>
      </c>
      <c r="S177" s="3">
        <f t="shared" si="2"/>
        <v>0</v>
      </c>
      <c r="T177" s="3" t="str">
        <f>_xlfn.XLOOKUP(C177,DB!$A$2:$A$222,DB!$D$2:$D$222,"")</f>
        <v/>
      </c>
    </row>
    <row r="178" spans="6:20" x14ac:dyDescent="0.2">
      <c r="F178" s="2"/>
      <c r="I178" s="3"/>
      <c r="L178" s="3"/>
      <c r="N178" s="2"/>
      <c r="O178" s="3"/>
      <c r="Q178" s="3"/>
      <c r="R178" s="3" t="str">
        <f>IF(OR(G178="12R",G178="12L"),_xlfn.XLOOKUP(C178,DB!$A$2:$A$222,DB!$B$2:$B$222,""),IF(OR(G178="30L",G178="30R"),_xlfn.XLOOKUP(C178,DB!$A$2:$A$222,DB!$C$2:$C$222,""),""))</f>
        <v/>
      </c>
      <c r="S178" s="3">
        <f t="shared" si="2"/>
        <v>0</v>
      </c>
      <c r="T178" s="3" t="str">
        <f>_xlfn.XLOOKUP(C178,DB!$A$2:$A$222,DB!$D$2:$D$222,"")</f>
        <v/>
      </c>
    </row>
    <row r="179" spans="6:20" x14ac:dyDescent="0.2">
      <c r="F179" s="2"/>
      <c r="I179" s="3"/>
      <c r="L179" s="3"/>
      <c r="N179" s="2"/>
      <c r="O179" s="3"/>
      <c r="Q179" s="3"/>
      <c r="R179" s="3" t="str">
        <f>IF(OR(G179="12R",G179="12L"),_xlfn.XLOOKUP(C179,DB!$A$2:$A$222,DB!$B$2:$B$222,""),IF(OR(G179="30L",G179="30R"),_xlfn.XLOOKUP(C179,DB!$A$2:$A$222,DB!$C$2:$C$222,""),""))</f>
        <v/>
      </c>
      <c r="S179" s="3">
        <f t="shared" si="2"/>
        <v>0</v>
      </c>
      <c r="T179" s="3" t="str">
        <f>_xlfn.XLOOKUP(C179,DB!$A$2:$A$222,DB!$D$2:$D$222,"")</f>
        <v/>
      </c>
    </row>
    <row r="180" spans="6:20" x14ac:dyDescent="0.2">
      <c r="F180" s="2"/>
      <c r="I180" s="3"/>
      <c r="L180" s="3"/>
      <c r="N180" s="2"/>
      <c r="O180" s="3"/>
      <c r="Q180" s="3"/>
      <c r="R180" s="3" t="str">
        <f>IF(OR(G180="12R",G180="12L"),_xlfn.XLOOKUP(C180,DB!$A$2:$A$222,DB!$B$2:$B$222,""),IF(OR(G180="30L",G180="30R"),_xlfn.XLOOKUP(C180,DB!$A$2:$A$222,DB!$C$2:$C$222,""),""))</f>
        <v/>
      </c>
      <c r="S180" s="3">
        <f t="shared" si="2"/>
        <v>0</v>
      </c>
      <c r="T180" s="3" t="str">
        <f>_xlfn.XLOOKUP(C180,DB!$A$2:$A$222,DB!$D$2:$D$222,"")</f>
        <v/>
      </c>
    </row>
    <row r="181" spans="6:20" x14ac:dyDescent="0.2">
      <c r="F181" s="2"/>
      <c r="I181" s="3"/>
      <c r="L181" s="3"/>
      <c r="N181" s="2"/>
      <c r="O181" s="3"/>
      <c r="Q181" s="3"/>
      <c r="R181" s="3" t="str">
        <f>IF(OR(G181="12R",G181="12L"),_xlfn.XLOOKUP(C181,DB!$A$2:$A$222,DB!$B$2:$B$222,""),IF(OR(G181="30L",G181="30R"),_xlfn.XLOOKUP(C181,DB!$A$2:$A$222,DB!$C$2:$C$222,""),""))</f>
        <v/>
      </c>
      <c r="S181" s="3">
        <f t="shared" si="2"/>
        <v>0</v>
      </c>
      <c r="T181" s="3" t="str">
        <f>_xlfn.XLOOKUP(C181,DB!$A$2:$A$222,DB!$D$2:$D$222,"")</f>
        <v/>
      </c>
    </row>
    <row r="182" spans="6: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6: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6: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6: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6: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6: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6: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6: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6: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6: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6: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6556</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1</v>
      </c>
      <c r="I227" s="9">
        <f t="shared" ref="I227:I235" si="5">SUM(B227:H227)</f>
        <v>1</v>
      </c>
    </row>
    <row r="228" spans="1:9" x14ac:dyDescent="0.2">
      <c r="A228" s="7">
        <v>15</v>
      </c>
      <c r="B228" s="8">
        <f t="shared" si="4"/>
        <v>0</v>
      </c>
      <c r="C228" s="8">
        <f t="shared" si="4"/>
        <v>0</v>
      </c>
      <c r="D228" s="8">
        <f t="shared" si="4"/>
        <v>0</v>
      </c>
      <c r="E228" s="8">
        <f t="shared" si="4"/>
        <v>1</v>
      </c>
      <c r="F228" s="8">
        <f t="shared" si="4"/>
        <v>1</v>
      </c>
      <c r="G228" s="8">
        <f t="shared" si="4"/>
        <v>0</v>
      </c>
      <c r="H228" s="8">
        <f t="shared" si="4"/>
        <v>7</v>
      </c>
      <c r="I228" s="9">
        <f t="shared" si="5"/>
        <v>9</v>
      </c>
    </row>
    <row r="229" spans="1:9" x14ac:dyDescent="0.2">
      <c r="A229" s="7">
        <v>16</v>
      </c>
      <c r="B229" s="8">
        <f t="shared" si="4"/>
        <v>1</v>
      </c>
      <c r="C229" s="8">
        <f t="shared" si="4"/>
        <v>1</v>
      </c>
      <c r="D229" s="8">
        <f t="shared" si="4"/>
        <v>0</v>
      </c>
      <c r="E229" s="8">
        <f t="shared" si="4"/>
        <v>0</v>
      </c>
      <c r="F229" s="8">
        <f t="shared" si="4"/>
        <v>4</v>
      </c>
      <c r="G229" s="8">
        <f t="shared" si="4"/>
        <v>2</v>
      </c>
      <c r="H229" s="8">
        <f t="shared" si="4"/>
        <v>8</v>
      </c>
      <c r="I229" s="9">
        <f t="shared" si="5"/>
        <v>16</v>
      </c>
    </row>
    <row r="230" spans="1:9" x14ac:dyDescent="0.2">
      <c r="A230" s="7">
        <v>17</v>
      </c>
      <c r="B230" s="8">
        <f t="shared" si="4"/>
        <v>0</v>
      </c>
      <c r="C230" s="8">
        <f t="shared" si="4"/>
        <v>4</v>
      </c>
      <c r="D230" s="8">
        <f t="shared" si="4"/>
        <v>0</v>
      </c>
      <c r="E230" s="8">
        <f t="shared" si="4"/>
        <v>1</v>
      </c>
      <c r="F230" s="8">
        <f t="shared" si="4"/>
        <v>2</v>
      </c>
      <c r="G230" s="8">
        <f t="shared" si="4"/>
        <v>0</v>
      </c>
      <c r="H230" s="8">
        <f t="shared" si="4"/>
        <v>5</v>
      </c>
      <c r="I230" s="9">
        <f t="shared" si="5"/>
        <v>12</v>
      </c>
    </row>
    <row r="231" spans="1:9" x14ac:dyDescent="0.2">
      <c r="A231" s="7">
        <v>18</v>
      </c>
      <c r="B231" s="8">
        <f t="shared" si="4"/>
        <v>0</v>
      </c>
      <c r="C231" s="8">
        <f t="shared" si="4"/>
        <v>2</v>
      </c>
      <c r="D231" s="8">
        <f t="shared" si="4"/>
        <v>0</v>
      </c>
      <c r="E231" s="8">
        <f t="shared" si="4"/>
        <v>0</v>
      </c>
      <c r="F231" s="8">
        <f t="shared" si="4"/>
        <v>4</v>
      </c>
      <c r="G231" s="8">
        <f t="shared" si="4"/>
        <v>3</v>
      </c>
      <c r="H231" s="8">
        <f t="shared" si="4"/>
        <v>5</v>
      </c>
      <c r="I231" s="9">
        <f t="shared" si="5"/>
        <v>14</v>
      </c>
    </row>
    <row r="232" spans="1:9" x14ac:dyDescent="0.2">
      <c r="A232" s="7">
        <v>19</v>
      </c>
      <c r="B232" s="8">
        <f t="shared" si="4"/>
        <v>2</v>
      </c>
      <c r="C232" s="8">
        <f t="shared" si="4"/>
        <v>3</v>
      </c>
      <c r="D232" s="8">
        <f t="shared" si="4"/>
        <v>0</v>
      </c>
      <c r="E232" s="8">
        <f t="shared" si="4"/>
        <v>2</v>
      </c>
      <c r="F232" s="8">
        <f t="shared" si="4"/>
        <v>3</v>
      </c>
      <c r="G232" s="8">
        <f t="shared" si="4"/>
        <v>0</v>
      </c>
      <c r="H232" s="8">
        <f t="shared" si="4"/>
        <v>9</v>
      </c>
      <c r="I232" s="9">
        <f t="shared" si="5"/>
        <v>19</v>
      </c>
    </row>
    <row r="233" spans="1:9" x14ac:dyDescent="0.2">
      <c r="A233" s="7">
        <v>20</v>
      </c>
      <c r="B233" s="8">
        <f t="shared" si="4"/>
        <v>0</v>
      </c>
      <c r="C233" s="8">
        <f t="shared" si="4"/>
        <v>4</v>
      </c>
      <c r="D233" s="8">
        <f t="shared" si="4"/>
        <v>0</v>
      </c>
      <c r="E233" s="8">
        <f t="shared" si="4"/>
        <v>1</v>
      </c>
      <c r="F233" s="8">
        <f t="shared" si="4"/>
        <v>3</v>
      </c>
      <c r="G233" s="8">
        <f t="shared" si="4"/>
        <v>0</v>
      </c>
      <c r="H233" s="8">
        <f t="shared" si="4"/>
        <v>8</v>
      </c>
      <c r="I233" s="9">
        <f t="shared" si="5"/>
        <v>16</v>
      </c>
    </row>
    <row r="234" spans="1:9" x14ac:dyDescent="0.2">
      <c r="A234" s="7">
        <v>21</v>
      </c>
      <c r="B234" s="8">
        <f t="shared" si="4"/>
        <v>0</v>
      </c>
      <c r="C234" s="8">
        <f t="shared" si="4"/>
        <v>1</v>
      </c>
      <c r="D234" s="8">
        <f t="shared" si="4"/>
        <v>1</v>
      </c>
      <c r="E234" s="8">
        <f t="shared" si="4"/>
        <v>2</v>
      </c>
      <c r="F234" s="8">
        <f t="shared" si="4"/>
        <v>1</v>
      </c>
      <c r="G234" s="8">
        <f t="shared" si="4"/>
        <v>1</v>
      </c>
      <c r="H234" s="8">
        <f t="shared" si="4"/>
        <v>5</v>
      </c>
      <c r="I234" s="9">
        <f t="shared" si="5"/>
        <v>11</v>
      </c>
    </row>
    <row r="235" spans="1:9" x14ac:dyDescent="0.2">
      <c r="A235" s="10">
        <v>22</v>
      </c>
      <c r="B235" s="11">
        <f t="shared" si="4"/>
        <v>1</v>
      </c>
      <c r="C235" s="11">
        <f t="shared" si="4"/>
        <v>2</v>
      </c>
      <c r="D235" s="11">
        <f t="shared" si="4"/>
        <v>0</v>
      </c>
      <c r="E235" s="11">
        <f t="shared" si="4"/>
        <v>0</v>
      </c>
      <c r="F235" s="11">
        <f t="shared" si="4"/>
        <v>0</v>
      </c>
      <c r="G235" s="11">
        <f t="shared" si="4"/>
        <v>1</v>
      </c>
      <c r="H235" s="11">
        <f t="shared" si="4"/>
        <v>5</v>
      </c>
      <c r="I235" s="12">
        <f t="shared" si="5"/>
        <v>9</v>
      </c>
    </row>
    <row r="258" spans="1:9" ht="24" x14ac:dyDescent="0.3">
      <c r="A258" s="17" t="s">
        <v>6557</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1</v>
      </c>
      <c r="C263" s="8">
        <f t="shared" si="6"/>
        <v>0</v>
      </c>
      <c r="D263" s="8">
        <f t="shared" si="6"/>
        <v>0</v>
      </c>
      <c r="E263" s="9">
        <f t="shared" ref="E263:E272" si="7">SUM(B263:D263)</f>
        <v>1</v>
      </c>
    </row>
    <row r="264" spans="1:9" x14ac:dyDescent="0.2">
      <c r="A264" s="7">
        <v>15</v>
      </c>
      <c r="B264" s="8">
        <f t="shared" si="6"/>
        <v>7</v>
      </c>
      <c r="C264" s="8">
        <f t="shared" si="6"/>
        <v>2</v>
      </c>
      <c r="D264" s="8">
        <f t="shared" si="6"/>
        <v>0</v>
      </c>
      <c r="E264" s="9">
        <f t="shared" si="7"/>
        <v>9</v>
      </c>
    </row>
    <row r="265" spans="1:9" x14ac:dyDescent="0.2">
      <c r="A265" s="7">
        <v>16</v>
      </c>
      <c r="B265" s="8">
        <f t="shared" si="6"/>
        <v>8</v>
      </c>
      <c r="C265" s="8">
        <f t="shared" si="6"/>
        <v>5</v>
      </c>
      <c r="D265" s="8">
        <f t="shared" si="6"/>
        <v>3</v>
      </c>
      <c r="E265" s="9">
        <f t="shared" si="7"/>
        <v>16</v>
      </c>
    </row>
    <row r="266" spans="1:9" x14ac:dyDescent="0.2">
      <c r="A266" s="7">
        <v>17</v>
      </c>
      <c r="B266" s="8">
        <f t="shared" si="6"/>
        <v>5</v>
      </c>
      <c r="C266" s="8">
        <f t="shared" si="6"/>
        <v>7</v>
      </c>
      <c r="D266" s="8">
        <f t="shared" si="6"/>
        <v>0</v>
      </c>
      <c r="E266" s="9">
        <f t="shared" si="7"/>
        <v>12</v>
      </c>
    </row>
    <row r="267" spans="1:9" x14ac:dyDescent="0.2">
      <c r="A267" s="7">
        <v>18</v>
      </c>
      <c r="B267" s="8">
        <f t="shared" si="6"/>
        <v>5</v>
      </c>
      <c r="C267" s="8">
        <f t="shared" si="6"/>
        <v>6</v>
      </c>
      <c r="D267" s="8">
        <f t="shared" si="6"/>
        <v>3</v>
      </c>
      <c r="E267" s="9">
        <f t="shared" si="7"/>
        <v>14</v>
      </c>
    </row>
    <row r="268" spans="1:9" x14ac:dyDescent="0.2">
      <c r="A268" s="7">
        <v>19</v>
      </c>
      <c r="B268" s="8">
        <f t="shared" si="6"/>
        <v>9</v>
      </c>
      <c r="C268" s="8">
        <f t="shared" si="6"/>
        <v>8</v>
      </c>
      <c r="D268" s="8">
        <f t="shared" si="6"/>
        <v>2</v>
      </c>
      <c r="E268" s="9">
        <f t="shared" si="7"/>
        <v>19</v>
      </c>
    </row>
    <row r="269" spans="1:9" x14ac:dyDescent="0.2">
      <c r="A269" s="7">
        <v>20</v>
      </c>
      <c r="B269" s="8">
        <f t="shared" si="6"/>
        <v>8</v>
      </c>
      <c r="C269" s="8">
        <f t="shared" si="6"/>
        <v>8</v>
      </c>
      <c r="D269" s="8">
        <f t="shared" si="6"/>
        <v>0</v>
      </c>
      <c r="E269" s="9">
        <f t="shared" si="7"/>
        <v>16</v>
      </c>
    </row>
    <row r="270" spans="1:9" x14ac:dyDescent="0.2">
      <c r="A270" s="7">
        <v>21</v>
      </c>
      <c r="B270" s="8">
        <f t="shared" si="6"/>
        <v>5</v>
      </c>
      <c r="C270" s="8">
        <f t="shared" si="6"/>
        <v>4</v>
      </c>
      <c r="D270" s="8">
        <f t="shared" si="6"/>
        <v>2</v>
      </c>
      <c r="E270" s="9">
        <f t="shared" si="7"/>
        <v>11</v>
      </c>
    </row>
    <row r="271" spans="1:9" x14ac:dyDescent="0.2">
      <c r="A271" s="7">
        <v>22</v>
      </c>
      <c r="B271" s="8">
        <f t="shared" si="6"/>
        <v>5</v>
      </c>
      <c r="C271" s="8">
        <f t="shared" si="6"/>
        <v>2</v>
      </c>
      <c r="D271" s="8">
        <f t="shared" si="6"/>
        <v>2</v>
      </c>
      <c r="E271" s="9">
        <f t="shared" si="7"/>
        <v>9</v>
      </c>
    </row>
    <row r="272" spans="1:9" x14ac:dyDescent="0.2">
      <c r="A272" s="10">
        <v>23</v>
      </c>
      <c r="B272" s="11">
        <f t="shared" si="6"/>
        <v>4</v>
      </c>
      <c r="C272" s="11">
        <f t="shared" si="6"/>
        <v>1</v>
      </c>
      <c r="D272" s="11">
        <f t="shared" si="6"/>
        <v>0</v>
      </c>
      <c r="E272" s="12">
        <f t="shared" si="7"/>
        <v>5</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806B6-5C01-EA48-BCEE-817CAF2BAF80}">
  <dimension ref="A1:T272"/>
  <sheetViews>
    <sheetView showGridLines="0" zoomScale="110" zoomScaleNormal="110" workbookViewId="0">
      <selection activeCell="A2" sqref="A2:Q183"/>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888</v>
      </c>
      <c r="B2" t="s">
        <v>18</v>
      </c>
      <c r="C2" t="s">
        <v>889</v>
      </c>
      <c r="D2" t="s">
        <v>890</v>
      </c>
      <c r="E2" t="s">
        <v>891</v>
      </c>
      <c r="F2" s="2">
        <v>46289.000868055555</v>
      </c>
      <c r="G2" t="s">
        <v>22</v>
      </c>
      <c r="H2" t="s">
        <v>6558</v>
      </c>
      <c r="I2" s="3">
        <v>370</v>
      </c>
      <c r="J2" t="s">
        <v>24</v>
      </c>
      <c r="K2" t="s">
        <v>25</v>
      </c>
      <c r="L2" s="3">
        <v>150</v>
      </c>
      <c r="M2" t="s">
        <v>3276</v>
      </c>
      <c r="N2" s="2">
        <v>46289.010520833333</v>
      </c>
      <c r="O2" s="3">
        <v>262</v>
      </c>
      <c r="P2" t="s">
        <v>46</v>
      </c>
      <c r="Q2" s="3">
        <v>190</v>
      </c>
      <c r="R2" s="3" t="str">
        <f>IF(OR(G2="12R",G2="12L"),_xlfn.XLOOKUP(C2,DB!$A$2:$A$222,DB!$B$2:$B$222,""),IF(OR(G2="30L",G2="30R"),_xlfn.XLOOKUP(C2,DB!$A$2:$A$222,DB!$C$2:$C$222,""),""))</f>
        <v>CZM</v>
      </c>
      <c r="S2" s="3">
        <f>HOUR(F2)</f>
        <v>0</v>
      </c>
      <c r="T2" s="3" t="str">
        <f>_xlfn.XLOOKUP(C2,DB!$A$2:$A$222,DB!$D$2:$D$222,"")</f>
        <v>Sector 7</v>
      </c>
    </row>
    <row r="3" spans="1:20" x14ac:dyDescent="0.2">
      <c r="A3" t="s">
        <v>617</v>
      </c>
      <c r="B3" t="s">
        <v>18</v>
      </c>
      <c r="C3" t="s">
        <v>521</v>
      </c>
      <c r="D3" t="s">
        <v>36</v>
      </c>
      <c r="E3" t="s">
        <v>1253</v>
      </c>
      <c r="F3" s="2">
        <v>46289.013206018521</v>
      </c>
      <c r="G3" t="s">
        <v>22</v>
      </c>
      <c r="H3" t="s">
        <v>6559</v>
      </c>
      <c r="I3" s="3">
        <v>330</v>
      </c>
      <c r="J3" t="s">
        <v>24</v>
      </c>
      <c r="K3" t="s">
        <v>25</v>
      </c>
      <c r="L3" s="3">
        <v>219</v>
      </c>
      <c r="M3" t="s">
        <v>68</v>
      </c>
      <c r="N3" s="2">
        <v>46289.027951388889</v>
      </c>
      <c r="O3" s="3">
        <v>280</v>
      </c>
      <c r="P3" t="s">
        <v>27</v>
      </c>
      <c r="Q3" s="3">
        <v>190</v>
      </c>
      <c r="R3" s="3" t="str">
        <f>IF(OR(G3="12R",G3="12L"),_xlfn.XLOOKUP(C3,DB!$A$2:$A$222,DB!$B$2:$B$222,""),IF(OR(G3="30L",G3="30R"),_xlfn.XLOOKUP(C3,DB!$A$2:$A$222,DB!$C$2:$C$222,""),""))</f>
        <v>CZM</v>
      </c>
      <c r="S3" s="3">
        <f t="shared" ref="S3:S66" si="0">HOUR(F3)</f>
        <v>0</v>
      </c>
      <c r="T3" s="3" t="str">
        <f>_xlfn.XLOOKUP(C3,DB!$A$2:$A$222,DB!$D$2:$D$222,"")</f>
        <v>Sector 7</v>
      </c>
    </row>
    <row r="4" spans="1:20" x14ac:dyDescent="0.2">
      <c r="A4" t="s">
        <v>17</v>
      </c>
      <c r="B4" t="s">
        <v>18</v>
      </c>
      <c r="C4" t="s">
        <v>19</v>
      </c>
      <c r="D4" t="s">
        <v>20</v>
      </c>
      <c r="E4" t="s">
        <v>903</v>
      </c>
      <c r="F4" s="2">
        <v>46289.015416666669</v>
      </c>
      <c r="G4" t="s">
        <v>22</v>
      </c>
      <c r="H4" t="s">
        <v>6560</v>
      </c>
      <c r="I4" s="3">
        <v>340</v>
      </c>
      <c r="J4" t="s">
        <v>24</v>
      </c>
      <c r="K4" t="s">
        <v>25</v>
      </c>
      <c r="L4" s="3">
        <v>859</v>
      </c>
      <c r="M4" t="s">
        <v>26</v>
      </c>
      <c r="N4" s="2">
        <v>46289.06050925926</v>
      </c>
      <c r="O4" s="3">
        <v>340</v>
      </c>
      <c r="P4" t="s">
        <v>27</v>
      </c>
      <c r="Q4" s="3">
        <v>190</v>
      </c>
      <c r="R4" s="3" t="str">
        <f>IF(OR(G4="12R",G4="12L"),_xlfn.XLOOKUP(C4,DB!$A$2:$A$222,DB!$B$2:$B$222,""),IF(OR(G4="30L",G4="30R"),_xlfn.XLOOKUP(C4,DB!$A$2:$A$222,DB!$C$2:$C$222,""),""))</f>
        <v>UDGUV</v>
      </c>
      <c r="S4" s="3">
        <f t="shared" si="0"/>
        <v>0</v>
      </c>
      <c r="T4" s="3" t="str">
        <f>_xlfn.XLOOKUP(C4,DB!$A$2:$A$222,DB!$D$2:$D$222,"")</f>
        <v>Sector 2</v>
      </c>
    </row>
    <row r="5" spans="1:20" x14ac:dyDescent="0.2">
      <c r="A5" t="s">
        <v>34</v>
      </c>
      <c r="B5" t="s">
        <v>18</v>
      </c>
      <c r="C5" t="s">
        <v>35</v>
      </c>
      <c r="D5" t="s">
        <v>36</v>
      </c>
      <c r="E5" t="s">
        <v>957</v>
      </c>
      <c r="F5" s="2">
        <v>46289.031342592592</v>
      </c>
      <c r="G5" t="s">
        <v>22</v>
      </c>
      <c r="H5" t="s">
        <v>6561</v>
      </c>
      <c r="I5" s="3">
        <v>360</v>
      </c>
      <c r="J5" t="s">
        <v>24</v>
      </c>
      <c r="K5" t="s">
        <v>25</v>
      </c>
      <c r="L5" s="3">
        <v>858</v>
      </c>
      <c r="M5" t="s">
        <v>39</v>
      </c>
      <c r="N5" s="2">
        <v>46289.078263888892</v>
      </c>
      <c r="O5" s="3">
        <v>360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53</v>
      </c>
      <c r="B6" t="s">
        <v>18</v>
      </c>
      <c r="C6" t="s">
        <v>54</v>
      </c>
      <c r="D6" t="s">
        <v>55</v>
      </c>
      <c r="E6" t="s">
        <v>1350</v>
      </c>
      <c r="F6" s="2">
        <v>46289.038877314815</v>
      </c>
      <c r="G6" t="s">
        <v>22</v>
      </c>
      <c r="H6" t="s">
        <v>6562</v>
      </c>
      <c r="I6" s="3">
        <v>350</v>
      </c>
      <c r="J6" t="s">
        <v>24</v>
      </c>
      <c r="K6" t="s">
        <v>25</v>
      </c>
      <c r="L6" s="3">
        <v>356</v>
      </c>
      <c r="M6" t="s">
        <v>33</v>
      </c>
      <c r="N6" s="2">
        <v>46289.057430555556</v>
      </c>
      <c r="O6" s="3">
        <v>350</v>
      </c>
      <c r="P6" t="s">
        <v>46</v>
      </c>
      <c r="Q6" s="3">
        <v>40</v>
      </c>
      <c r="R6" s="3" t="str">
        <f>IF(OR(G6="12R",G6="12L"),_xlfn.XLOOKUP(C6,DB!$A$2:$A$222,DB!$B$2:$B$222,""),IF(OR(G6="30L",G6="30R"),_xlfn.XLOOKUP(C6,DB!$A$2:$A$222,DB!$C$2:$C$222,""),""))</f>
        <v>NUDAL</v>
      </c>
      <c r="S6" s="3">
        <f t="shared" si="0"/>
        <v>0</v>
      </c>
      <c r="T6" s="3" t="str">
        <f>_xlfn.XLOOKUP(C6,DB!$A$2:$A$222,DB!$D$2:$D$222,"")</f>
        <v>Sector 3</v>
      </c>
    </row>
    <row r="7" spans="1:20" x14ac:dyDescent="0.2">
      <c r="A7" t="s">
        <v>69</v>
      </c>
      <c r="B7" t="s">
        <v>18</v>
      </c>
      <c r="C7" t="s">
        <v>48</v>
      </c>
      <c r="D7" t="s">
        <v>73</v>
      </c>
      <c r="E7" t="s">
        <v>132</v>
      </c>
      <c r="F7" s="2">
        <v>46289.04105324074</v>
      </c>
      <c r="G7" t="s">
        <v>22</v>
      </c>
      <c r="H7" t="s">
        <v>6563</v>
      </c>
      <c r="I7" s="3">
        <v>340</v>
      </c>
      <c r="J7" t="s">
        <v>24</v>
      </c>
      <c r="K7" t="s">
        <v>25</v>
      </c>
      <c r="L7" s="3">
        <v>861</v>
      </c>
      <c r="M7" t="s">
        <v>3094</v>
      </c>
      <c r="N7" s="2">
        <v>46289.085046296299</v>
      </c>
      <c r="O7" s="3">
        <v>320</v>
      </c>
      <c r="P7" t="s">
        <v>27</v>
      </c>
      <c r="Q7" s="3">
        <v>190</v>
      </c>
      <c r="R7" s="3" t="str">
        <f>IF(OR(G7="12R",G7="12L"),_xlfn.XLOOKUP(C7,DB!$A$2:$A$222,DB!$B$2:$B$222,""),IF(OR(G7="30L",G7="30R"),_xlfn.XLOOKUP(C7,DB!$A$2:$A$222,DB!$C$2:$C$222,""),""))</f>
        <v>UDGUV</v>
      </c>
      <c r="S7" s="3">
        <f t="shared" si="0"/>
        <v>0</v>
      </c>
      <c r="T7" s="3" t="str">
        <f>_xlfn.XLOOKUP(C7,DB!$A$2:$A$222,DB!$D$2:$D$222,"")</f>
        <v>Sector 2</v>
      </c>
    </row>
    <row r="8" spans="1:20" x14ac:dyDescent="0.2">
      <c r="A8" t="s">
        <v>47</v>
      </c>
      <c r="B8" t="s">
        <v>18</v>
      </c>
      <c r="C8" t="s">
        <v>48</v>
      </c>
      <c r="D8" t="s">
        <v>30</v>
      </c>
      <c r="E8" t="s">
        <v>2097</v>
      </c>
      <c r="F8" s="2">
        <v>46289.042569444442</v>
      </c>
      <c r="G8" t="s">
        <v>22</v>
      </c>
      <c r="H8" t="s">
        <v>6564</v>
      </c>
      <c r="I8" s="3">
        <v>360</v>
      </c>
      <c r="J8" t="s">
        <v>24</v>
      </c>
      <c r="K8" t="s">
        <v>25</v>
      </c>
      <c r="L8" s="3">
        <v>864</v>
      </c>
      <c r="M8" t="s">
        <v>52</v>
      </c>
      <c r="N8" s="2">
        <v>46289.086770833332</v>
      </c>
      <c r="O8" s="3">
        <v>360</v>
      </c>
      <c r="P8" t="s">
        <v>27</v>
      </c>
      <c r="Q8" s="3">
        <v>190</v>
      </c>
      <c r="R8" s="3" t="str">
        <f>IF(OR(G8="12R",G8="12L"),_xlfn.XLOOKUP(C8,DB!$A$2:$A$222,DB!$B$2:$B$222,""),IF(OR(G8="30L",G8="30R"),_xlfn.XLOOKUP(C8,DB!$A$2:$A$222,DB!$C$2:$C$222,""),""))</f>
        <v>UDGUV</v>
      </c>
      <c r="S8" s="3">
        <f t="shared" si="0"/>
        <v>1</v>
      </c>
      <c r="T8" s="3" t="str">
        <f>_xlfn.XLOOKUP(C8,DB!$A$2:$A$222,DB!$D$2:$D$222,"")</f>
        <v>Sector 2</v>
      </c>
    </row>
    <row r="9" spans="1:20" x14ac:dyDescent="0.2">
      <c r="A9" t="s">
        <v>76</v>
      </c>
      <c r="B9" t="s">
        <v>18</v>
      </c>
      <c r="C9" t="s">
        <v>77</v>
      </c>
      <c r="D9" t="s">
        <v>78</v>
      </c>
      <c r="E9" t="s">
        <v>2761</v>
      </c>
      <c r="F9" s="2">
        <v>46289.053993055553</v>
      </c>
      <c r="G9" t="s">
        <v>22</v>
      </c>
      <c r="H9" t="s">
        <v>6565</v>
      </c>
      <c r="I9" s="3">
        <v>320</v>
      </c>
      <c r="J9" t="s">
        <v>24</v>
      </c>
      <c r="K9" t="s">
        <v>25</v>
      </c>
      <c r="L9" s="3">
        <v>860</v>
      </c>
      <c r="M9" t="s">
        <v>3232</v>
      </c>
      <c r="N9" s="2">
        <v>46289.098668981482</v>
      </c>
      <c r="O9" s="3">
        <v>320</v>
      </c>
      <c r="P9" t="s">
        <v>27</v>
      </c>
      <c r="Q9" s="3">
        <v>190</v>
      </c>
      <c r="R9" s="3" t="str">
        <f>IF(OR(G9="12R",G9="12L"),_xlfn.XLOOKUP(C9,DB!$A$2:$A$222,DB!$B$2:$B$222,""),IF(OR(G9="30L",G9="30R"),_xlfn.XLOOKUP(C9,DB!$A$2:$A$222,DB!$C$2:$C$222,""),""))</f>
        <v>UDGUV</v>
      </c>
      <c r="S9" s="3">
        <f t="shared" si="0"/>
        <v>1</v>
      </c>
      <c r="T9" s="3" t="str">
        <f>_xlfn.XLOOKUP(C9,DB!$A$2:$A$222,DB!$D$2:$D$222,"")</f>
        <v>Sector 2</v>
      </c>
    </row>
    <row r="10" spans="1:20" x14ac:dyDescent="0.2">
      <c r="A10" t="s">
        <v>63</v>
      </c>
      <c r="B10" t="s">
        <v>18</v>
      </c>
      <c r="C10" t="s">
        <v>64</v>
      </c>
      <c r="D10" t="s">
        <v>65</v>
      </c>
      <c r="E10" t="s">
        <v>952</v>
      </c>
      <c r="F10" s="2">
        <v>46289.064560185187</v>
      </c>
      <c r="G10" t="s">
        <v>22</v>
      </c>
      <c r="H10" t="s">
        <v>6566</v>
      </c>
      <c r="I10" s="3">
        <v>390</v>
      </c>
      <c r="J10" t="s">
        <v>24</v>
      </c>
      <c r="K10" t="s">
        <v>25</v>
      </c>
      <c r="L10" s="3">
        <v>193</v>
      </c>
      <c r="M10" t="s">
        <v>6567</v>
      </c>
      <c r="N10" s="2">
        <v>46289.076284722221</v>
      </c>
      <c r="O10" s="3">
        <v>360</v>
      </c>
      <c r="P10" t="s">
        <v>27</v>
      </c>
      <c r="Q10" s="3">
        <v>190</v>
      </c>
      <c r="R10" s="3" t="str">
        <f>IF(OR(G10="12R",G10="12L"),_xlfn.XLOOKUP(C10,DB!$A$2:$A$222,DB!$B$2:$B$222,""),IF(OR(G10="30L",G10="30R"),_xlfn.XLOOKUP(C10,DB!$A$2:$A$222,DB!$C$2:$C$222,""),""))</f>
        <v>CZM</v>
      </c>
      <c r="S10" s="3">
        <f t="shared" si="0"/>
        <v>1</v>
      </c>
      <c r="T10" s="3" t="str">
        <f>_xlfn.XLOOKUP(C10,DB!$A$2:$A$222,DB!$D$2:$D$222,"")</f>
        <v>Sector 7</v>
      </c>
    </row>
    <row r="11" spans="1:20" x14ac:dyDescent="0.2">
      <c r="A11" t="s">
        <v>611</v>
      </c>
      <c r="B11" t="s">
        <v>18</v>
      </c>
      <c r="C11" t="s">
        <v>333</v>
      </c>
      <c r="D11" t="s">
        <v>36</v>
      </c>
      <c r="E11" t="s">
        <v>6568</v>
      </c>
      <c r="F11" s="2">
        <v>46289.087384259263</v>
      </c>
      <c r="G11" t="s">
        <v>22</v>
      </c>
      <c r="H11" t="s">
        <v>6569</v>
      </c>
      <c r="I11" s="3">
        <v>330</v>
      </c>
      <c r="J11" t="s">
        <v>24</v>
      </c>
      <c r="K11" t="s">
        <v>25</v>
      </c>
      <c r="L11" s="3">
        <v>150</v>
      </c>
      <c r="M11" t="s">
        <v>158</v>
      </c>
      <c r="N11" s="2">
        <v>46289.097881944443</v>
      </c>
      <c r="O11" s="3">
        <v>247</v>
      </c>
      <c r="P11" t="s">
        <v>27</v>
      </c>
      <c r="Q11" s="3">
        <v>190</v>
      </c>
      <c r="R11" s="3" t="str">
        <f>IF(OR(G11="12R",G11="12L"),_xlfn.XLOOKUP(C11,DB!$A$2:$A$222,DB!$B$2:$B$222,""),IF(OR(G11="30L",G11="30R"),_xlfn.XLOOKUP(C11,DB!$A$2:$A$222,DB!$C$2:$C$222,""),""))</f>
        <v>TAKUX</v>
      </c>
      <c r="S11" s="3">
        <f t="shared" si="0"/>
        <v>2</v>
      </c>
      <c r="T11" s="3" t="str">
        <f>_xlfn.XLOOKUP(C11,DB!$A$2:$A$222,DB!$D$2:$D$222,"")</f>
        <v>Sector 7</v>
      </c>
    </row>
    <row r="12" spans="1:20" x14ac:dyDescent="0.2">
      <c r="A12" t="s">
        <v>72</v>
      </c>
      <c r="B12" t="s">
        <v>18</v>
      </c>
      <c r="C12" t="s">
        <v>29</v>
      </c>
      <c r="D12" t="s">
        <v>30</v>
      </c>
      <c r="E12" t="s">
        <v>6424</v>
      </c>
      <c r="F12" s="2">
        <v>46289.088819444441</v>
      </c>
      <c r="G12" t="s">
        <v>22</v>
      </c>
      <c r="H12" t="s">
        <v>6570</v>
      </c>
      <c r="I12" s="3">
        <v>340</v>
      </c>
      <c r="J12" t="s">
        <v>24</v>
      </c>
      <c r="K12" t="s">
        <v>25</v>
      </c>
      <c r="L12" s="3">
        <v>431</v>
      </c>
      <c r="M12" t="s">
        <v>308</v>
      </c>
      <c r="N12" s="2">
        <v>46289.112430555557</v>
      </c>
      <c r="O12" s="3">
        <v>360</v>
      </c>
      <c r="P12" t="s">
        <v>27</v>
      </c>
      <c r="Q12" s="3">
        <v>40</v>
      </c>
      <c r="R12" s="3" t="str">
        <f>IF(OR(G12="12R",G12="12L"),_xlfn.XLOOKUP(C12,DB!$A$2:$A$222,DB!$B$2:$B$222,""),IF(OR(G12="30L",G12="30R"),_xlfn.XLOOKUP(C12,DB!$A$2:$A$222,DB!$C$2:$C$222,""),""))</f>
        <v>OMSUK</v>
      </c>
      <c r="S12" s="3">
        <f t="shared" si="0"/>
        <v>2</v>
      </c>
      <c r="T12" s="3" t="str">
        <f>_xlfn.XLOOKUP(C12,DB!$A$2:$A$222,DB!$D$2:$D$222,"")</f>
        <v>Sector 3</v>
      </c>
    </row>
    <row r="13" spans="1:20" x14ac:dyDescent="0.2">
      <c r="A13" t="s">
        <v>82</v>
      </c>
      <c r="B13" t="s">
        <v>18</v>
      </c>
      <c r="C13" t="s">
        <v>83</v>
      </c>
      <c r="D13" t="s">
        <v>78</v>
      </c>
      <c r="E13" t="s">
        <v>84</v>
      </c>
      <c r="F13" s="2">
        <v>46289.090995370374</v>
      </c>
      <c r="G13" t="s">
        <v>22</v>
      </c>
      <c r="H13" t="s">
        <v>6571</v>
      </c>
      <c r="I13" s="3">
        <v>220</v>
      </c>
      <c r="J13" t="s">
        <v>24</v>
      </c>
      <c r="K13" t="s">
        <v>25</v>
      </c>
      <c r="L13" s="3">
        <v>358</v>
      </c>
      <c r="M13" t="s">
        <v>83</v>
      </c>
      <c r="N13" s="2">
        <v>46289.115613425929</v>
      </c>
      <c r="O13" s="3">
        <v>0</v>
      </c>
      <c r="P13" t="s">
        <v>27</v>
      </c>
      <c r="Q13" s="3">
        <v>190</v>
      </c>
      <c r="R13" s="3" t="str">
        <f>IF(OR(G13="12R",G13="12L"),_xlfn.XLOOKUP(C13,DB!$A$2:$A$222,DB!$B$2:$B$222,""),IF(OR(G13="30L",G13="30R"),_xlfn.XLOOKUP(C13,DB!$A$2:$A$222,DB!$C$2:$C$222,""),""))</f>
        <v>UDGUV</v>
      </c>
      <c r="S13" s="3">
        <f t="shared" si="0"/>
        <v>2</v>
      </c>
      <c r="T13" s="3" t="str">
        <f>_xlfn.XLOOKUP(C13,DB!$A$2:$A$222,DB!$D$2:$D$222,"")</f>
        <v>Sector 2</v>
      </c>
    </row>
    <row r="14" spans="1:20" x14ac:dyDescent="0.2">
      <c r="A14" t="s">
        <v>91</v>
      </c>
      <c r="B14" t="s">
        <v>18</v>
      </c>
      <c r="C14" t="s">
        <v>48</v>
      </c>
      <c r="D14" t="s">
        <v>65</v>
      </c>
      <c r="E14" t="s">
        <v>148</v>
      </c>
      <c r="F14" s="2">
        <v>46289.118310185186</v>
      </c>
      <c r="G14" t="s">
        <v>22</v>
      </c>
      <c r="H14" t="s">
        <v>93</v>
      </c>
      <c r="I14" s="3">
        <v>380</v>
      </c>
      <c r="J14" t="s">
        <v>24</v>
      </c>
      <c r="K14" t="s">
        <v>25</v>
      </c>
      <c r="L14" s="3">
        <v>859</v>
      </c>
      <c r="M14" t="s">
        <v>52</v>
      </c>
      <c r="N14" s="2">
        <v>46289.163229166668</v>
      </c>
      <c r="O14" s="3">
        <v>380</v>
      </c>
      <c r="P14" t="s">
        <v>27</v>
      </c>
      <c r="Q14" s="3">
        <v>190</v>
      </c>
      <c r="R14" s="3" t="str">
        <f>IF(OR(G14="12R",G14="12L"),_xlfn.XLOOKUP(C14,DB!$A$2:$A$222,DB!$B$2:$B$222,""),IF(OR(G14="30L",G14="30R"),_xlfn.XLOOKUP(C14,DB!$A$2:$A$222,DB!$C$2:$C$222,""),""))</f>
        <v>UDGUV</v>
      </c>
      <c r="S14" s="3">
        <f t="shared" si="0"/>
        <v>2</v>
      </c>
      <c r="T14" s="3" t="str">
        <f>_xlfn.XLOOKUP(C14,DB!$A$2:$A$222,DB!$D$2:$D$222,"")</f>
        <v>Sector 2</v>
      </c>
    </row>
    <row r="15" spans="1:20" x14ac:dyDescent="0.2">
      <c r="A15" t="s">
        <v>102</v>
      </c>
      <c r="B15" t="s">
        <v>18</v>
      </c>
      <c r="C15" t="s">
        <v>48</v>
      </c>
      <c r="D15" t="s">
        <v>73</v>
      </c>
      <c r="E15" t="s">
        <v>2365</v>
      </c>
      <c r="F15" s="2">
        <v>46289.119386574072</v>
      </c>
      <c r="G15" t="s">
        <v>22</v>
      </c>
      <c r="H15" t="s">
        <v>1375</v>
      </c>
      <c r="I15" s="3">
        <v>360</v>
      </c>
      <c r="J15" t="s">
        <v>24</v>
      </c>
      <c r="K15" t="s">
        <v>25</v>
      </c>
      <c r="L15" s="3">
        <v>859</v>
      </c>
      <c r="M15" t="s">
        <v>52</v>
      </c>
      <c r="N15" s="2">
        <v>46289.165069444447</v>
      </c>
      <c r="O15" s="3">
        <v>360</v>
      </c>
      <c r="P15" t="s">
        <v>27</v>
      </c>
      <c r="Q15" s="3">
        <v>190</v>
      </c>
      <c r="R15" s="3" t="str">
        <f>IF(OR(G15="12R",G15="12L"),_xlfn.XLOOKUP(C15,DB!$A$2:$A$222,DB!$B$2:$B$222,""),IF(OR(G15="30L",G15="30R"),_xlfn.XLOOKUP(C15,DB!$A$2:$A$222,DB!$C$2:$C$222,""),""))</f>
        <v>UDGUV</v>
      </c>
      <c r="S15" s="3">
        <f t="shared" si="0"/>
        <v>2</v>
      </c>
      <c r="T15" s="3" t="str">
        <f>_xlfn.XLOOKUP(C15,DB!$A$2:$A$222,DB!$D$2:$D$222,"")</f>
        <v>Sector 2</v>
      </c>
    </row>
    <row r="16" spans="1:20" x14ac:dyDescent="0.2">
      <c r="A16" t="s">
        <v>94</v>
      </c>
      <c r="B16" t="s">
        <v>18</v>
      </c>
      <c r="C16" t="s">
        <v>95</v>
      </c>
      <c r="D16" t="s">
        <v>78</v>
      </c>
      <c r="E16" t="s">
        <v>96</v>
      </c>
      <c r="F16" s="2">
        <v>46289.12190972222</v>
      </c>
      <c r="G16" t="s">
        <v>22</v>
      </c>
      <c r="H16" t="s">
        <v>6572</v>
      </c>
      <c r="I16" s="3">
        <v>340</v>
      </c>
      <c r="J16" t="s">
        <v>24</v>
      </c>
      <c r="K16" t="s">
        <v>25</v>
      </c>
      <c r="L16" s="3">
        <v>721</v>
      </c>
      <c r="M16" t="s">
        <v>95</v>
      </c>
      <c r="N16" s="2">
        <v>46289.165821759256</v>
      </c>
      <c r="O16" s="3">
        <v>0</v>
      </c>
      <c r="P16" t="s">
        <v>27</v>
      </c>
      <c r="Q16" s="3">
        <v>190</v>
      </c>
      <c r="R16" s="3" t="str">
        <f>IF(OR(G16="12R",G16="12L"),_xlfn.XLOOKUP(C16,DB!$A$2:$A$222,DB!$B$2:$B$222,""),IF(OR(G16="30L",G16="30R"),_xlfn.XLOOKUP(C16,DB!$A$2:$A$222,DB!$C$2:$C$222,""),""))</f>
        <v>UDGUV</v>
      </c>
      <c r="S16" s="3">
        <f t="shared" si="0"/>
        <v>2</v>
      </c>
      <c r="T16" s="3" t="str">
        <f>_xlfn.XLOOKUP(C16,DB!$A$2:$A$222,DB!$D$2:$D$222,"")</f>
        <v>Sector 2</v>
      </c>
    </row>
    <row r="17" spans="1:20" x14ac:dyDescent="0.2">
      <c r="A17" t="s">
        <v>108</v>
      </c>
      <c r="B17" t="s">
        <v>18</v>
      </c>
      <c r="C17" t="s">
        <v>59</v>
      </c>
      <c r="D17" t="s">
        <v>36</v>
      </c>
      <c r="E17" t="s">
        <v>2619</v>
      </c>
      <c r="F17" s="2">
        <v>46289.12599537037</v>
      </c>
      <c r="G17" t="s">
        <v>2082</v>
      </c>
      <c r="H17" t="s">
        <v>6573</v>
      </c>
      <c r="I17" s="3">
        <v>360</v>
      </c>
      <c r="J17" t="s">
        <v>24</v>
      </c>
      <c r="K17" t="s">
        <v>25</v>
      </c>
      <c r="L17" s="3">
        <v>860</v>
      </c>
      <c r="M17" t="s">
        <v>52</v>
      </c>
      <c r="N17" s="2">
        <v>46289.171365740738</v>
      </c>
      <c r="O17" s="3">
        <v>360</v>
      </c>
      <c r="P17" t="s">
        <v>27</v>
      </c>
      <c r="Q17" s="3">
        <v>190</v>
      </c>
      <c r="R17" s="3" t="str">
        <f>IF(OR(G17="12R",G17="12L"),_xlfn.XLOOKUP(C17,DB!$A$2:$A$222,DB!$B$2:$B$222,""),IF(OR(G17="30L",G17="30R"),_xlfn.XLOOKUP(C17,DB!$A$2:$A$222,DB!$C$2:$C$222,""),""))</f>
        <v>UDGUV</v>
      </c>
      <c r="S17" s="3">
        <f t="shared" si="0"/>
        <v>3</v>
      </c>
      <c r="T17" s="3" t="str">
        <f>_xlfn.XLOOKUP(C17,DB!$A$2:$A$222,DB!$D$2:$D$222,"")</f>
        <v>Sector 2</v>
      </c>
    </row>
    <row r="18" spans="1:20" x14ac:dyDescent="0.2">
      <c r="A18" t="s">
        <v>98</v>
      </c>
      <c r="B18" t="s">
        <v>18</v>
      </c>
      <c r="C18" t="s">
        <v>19</v>
      </c>
      <c r="D18" t="s">
        <v>36</v>
      </c>
      <c r="E18" t="s">
        <v>1196</v>
      </c>
      <c r="F18" s="2">
        <v>46289.143043981479</v>
      </c>
      <c r="G18" t="s">
        <v>2082</v>
      </c>
      <c r="H18" t="s">
        <v>6574</v>
      </c>
      <c r="I18" s="3">
        <v>360</v>
      </c>
      <c r="J18" t="s">
        <v>24</v>
      </c>
      <c r="K18" t="s">
        <v>25</v>
      </c>
      <c r="L18" s="3">
        <v>863</v>
      </c>
      <c r="M18" t="s">
        <v>1252</v>
      </c>
      <c r="N18" s="2">
        <v>46289.188750000001</v>
      </c>
      <c r="O18" s="3">
        <v>360</v>
      </c>
      <c r="P18" t="s">
        <v>27</v>
      </c>
      <c r="Q18" s="3">
        <v>190</v>
      </c>
      <c r="R18" s="3" t="str">
        <f>IF(OR(G18="12R",G18="12L"),_xlfn.XLOOKUP(C18,DB!$A$2:$A$222,DB!$B$2:$B$222,""),IF(OR(G18="30L",G18="30R"),_xlfn.XLOOKUP(C18,DB!$A$2:$A$222,DB!$C$2:$C$222,""),""))</f>
        <v>UDGUV</v>
      </c>
      <c r="S18" s="3">
        <f t="shared" si="0"/>
        <v>3</v>
      </c>
      <c r="T18" s="3" t="str">
        <f>_xlfn.XLOOKUP(C18,DB!$A$2:$A$222,DB!$D$2:$D$222,"")</f>
        <v>Sector 2</v>
      </c>
    </row>
    <row r="19" spans="1:20" x14ac:dyDescent="0.2">
      <c r="A19" t="s">
        <v>124</v>
      </c>
      <c r="B19" t="s">
        <v>18</v>
      </c>
      <c r="C19" t="s">
        <v>35</v>
      </c>
      <c r="D19" t="s">
        <v>73</v>
      </c>
      <c r="E19" t="s">
        <v>2186</v>
      </c>
      <c r="F19" s="2">
        <v>46289.151053240741</v>
      </c>
      <c r="G19" t="s">
        <v>2082</v>
      </c>
      <c r="H19" t="s">
        <v>3017</v>
      </c>
      <c r="I19" s="3">
        <v>340</v>
      </c>
      <c r="J19" t="s">
        <v>24</v>
      </c>
      <c r="K19" t="s">
        <v>25</v>
      </c>
      <c r="L19" s="3">
        <v>864</v>
      </c>
      <c r="M19" t="s">
        <v>39</v>
      </c>
      <c r="N19" s="2">
        <v>46289.196921296294</v>
      </c>
      <c r="O19" s="3">
        <v>340</v>
      </c>
      <c r="P19" t="s">
        <v>27</v>
      </c>
      <c r="Q19" s="3">
        <v>190</v>
      </c>
      <c r="R19" s="3" t="str">
        <f>IF(OR(G19="12R",G19="12L"),_xlfn.XLOOKUP(C19,DB!$A$2:$A$222,DB!$B$2:$B$222,""),IF(OR(G19="30L",G19="30R"),_xlfn.XLOOKUP(C19,DB!$A$2:$A$222,DB!$C$2:$C$222,""),""))</f>
        <v>UDGUV</v>
      </c>
      <c r="S19" s="3">
        <f t="shared" si="0"/>
        <v>3</v>
      </c>
      <c r="T19" s="3" t="str">
        <f>_xlfn.XLOOKUP(C19,DB!$A$2:$A$222,DB!$D$2:$D$222,"")</f>
        <v>Sector 2</v>
      </c>
    </row>
    <row r="20" spans="1:20" x14ac:dyDescent="0.2">
      <c r="A20" t="s">
        <v>117</v>
      </c>
      <c r="B20" t="s">
        <v>18</v>
      </c>
      <c r="C20" t="s">
        <v>48</v>
      </c>
      <c r="D20" t="s">
        <v>20</v>
      </c>
      <c r="E20" t="s">
        <v>4100</v>
      </c>
      <c r="F20" s="2">
        <v>46289.177789351852</v>
      </c>
      <c r="G20" t="s">
        <v>2082</v>
      </c>
      <c r="H20" t="s">
        <v>2083</v>
      </c>
      <c r="I20" s="3">
        <v>360</v>
      </c>
      <c r="J20" t="s">
        <v>24</v>
      </c>
      <c r="K20" t="s">
        <v>25</v>
      </c>
      <c r="L20" s="3">
        <v>861</v>
      </c>
      <c r="M20" t="s">
        <v>52</v>
      </c>
      <c r="N20" s="2">
        <v>46289.222569444442</v>
      </c>
      <c r="O20" s="3">
        <v>360</v>
      </c>
      <c r="P20" t="s">
        <v>27</v>
      </c>
      <c r="Q20" s="3">
        <v>190</v>
      </c>
      <c r="R20" s="3" t="str">
        <f>IF(OR(G20="12R",G20="12L"),_xlfn.XLOOKUP(C20,DB!$A$2:$A$222,DB!$B$2:$B$222,""),IF(OR(G20="30L",G20="30R"),_xlfn.XLOOKUP(C20,DB!$A$2:$A$222,DB!$C$2:$C$222,""),""))</f>
        <v>UDGUV</v>
      </c>
      <c r="S20" s="3">
        <f t="shared" si="0"/>
        <v>4</v>
      </c>
      <c r="T20" s="3" t="str">
        <f>_xlfn.XLOOKUP(C20,DB!$A$2:$A$222,DB!$D$2:$D$222,"")</f>
        <v>Sector 2</v>
      </c>
    </row>
    <row r="21" spans="1:20" x14ac:dyDescent="0.2">
      <c r="A21" t="s">
        <v>127</v>
      </c>
      <c r="B21" t="s">
        <v>18</v>
      </c>
      <c r="C21" t="s">
        <v>48</v>
      </c>
      <c r="D21" t="s">
        <v>36</v>
      </c>
      <c r="E21" t="s">
        <v>254</v>
      </c>
      <c r="F21" s="2">
        <v>46289.437060185184</v>
      </c>
      <c r="G21" t="s">
        <v>2082</v>
      </c>
      <c r="H21" t="s">
        <v>6575</v>
      </c>
      <c r="I21" s="3">
        <v>380</v>
      </c>
      <c r="J21" t="s">
        <v>24</v>
      </c>
      <c r="K21" t="s">
        <v>25</v>
      </c>
      <c r="L21" s="3">
        <v>861</v>
      </c>
      <c r="M21" t="s">
        <v>26</v>
      </c>
      <c r="N21" s="2">
        <v>46289.483553240738</v>
      </c>
      <c r="O21" s="3">
        <v>380</v>
      </c>
      <c r="P21" t="s">
        <v>27</v>
      </c>
      <c r="Q21" s="3">
        <v>190</v>
      </c>
      <c r="R21" s="3" t="str">
        <f>IF(OR(G21="12R",G21="12L"),_xlfn.XLOOKUP(C21,DB!$A$2:$A$222,DB!$B$2:$B$222,""),IF(OR(G21="30L",G21="30R"),_xlfn.XLOOKUP(C21,DB!$A$2:$A$222,DB!$C$2:$C$222,""),""))</f>
        <v>UDGUV</v>
      </c>
      <c r="S21" s="3">
        <f t="shared" si="0"/>
        <v>10</v>
      </c>
      <c r="T21" s="3" t="str">
        <f>_xlfn.XLOOKUP(C21,DB!$A$2:$A$222,DB!$D$2:$D$222,"")</f>
        <v>Sector 2</v>
      </c>
    </row>
    <row r="22" spans="1:20" x14ac:dyDescent="0.2">
      <c r="A22" t="s">
        <v>130</v>
      </c>
      <c r="B22" t="s">
        <v>18</v>
      </c>
      <c r="C22" t="s">
        <v>131</v>
      </c>
      <c r="D22" t="s">
        <v>73</v>
      </c>
      <c r="E22" t="s">
        <v>132</v>
      </c>
      <c r="F22" s="2">
        <v>46289.465532407405</v>
      </c>
      <c r="G22" t="s">
        <v>2082</v>
      </c>
      <c r="H22" t="s">
        <v>6576</v>
      </c>
      <c r="I22" s="3">
        <v>360</v>
      </c>
      <c r="J22" t="s">
        <v>24</v>
      </c>
      <c r="K22" t="s">
        <v>25</v>
      </c>
      <c r="L22" s="3">
        <v>877</v>
      </c>
      <c r="M22" t="s">
        <v>134</v>
      </c>
      <c r="N22" s="2">
        <v>46289.511793981481</v>
      </c>
      <c r="O22" s="3">
        <v>200</v>
      </c>
      <c r="P22" t="s">
        <v>27</v>
      </c>
      <c r="Q22" s="3">
        <v>190</v>
      </c>
      <c r="R22" s="3" t="str">
        <f>IF(OR(G22="12R",G22="12L"),_xlfn.XLOOKUP(C22,DB!$A$2:$A$222,DB!$B$2:$B$222,""),IF(OR(G22="30L",G22="30R"),_xlfn.XLOOKUP(C22,DB!$A$2:$A$222,DB!$C$2:$C$222,""),""))</f>
        <v>UDGUV</v>
      </c>
      <c r="S22" s="3">
        <f t="shared" si="0"/>
        <v>11</v>
      </c>
      <c r="T22" s="3" t="str">
        <f>_xlfn.XLOOKUP(C22,DB!$A$2:$A$222,DB!$D$2:$D$222,"")</f>
        <v>Sector 2</v>
      </c>
    </row>
    <row r="23" spans="1:20" x14ac:dyDescent="0.2">
      <c r="A23" t="s">
        <v>139</v>
      </c>
      <c r="B23" t="s">
        <v>18</v>
      </c>
      <c r="C23" t="s">
        <v>48</v>
      </c>
      <c r="D23" t="s">
        <v>49</v>
      </c>
      <c r="E23" t="s">
        <v>50</v>
      </c>
      <c r="F23" s="2">
        <v>46289.467615740738</v>
      </c>
      <c r="G23" t="s">
        <v>2082</v>
      </c>
      <c r="H23" t="s">
        <v>6577</v>
      </c>
      <c r="I23" s="3">
        <v>360</v>
      </c>
      <c r="J23" t="s">
        <v>24</v>
      </c>
      <c r="K23" t="s">
        <v>25</v>
      </c>
      <c r="L23" s="3">
        <v>861</v>
      </c>
      <c r="M23" t="s">
        <v>52</v>
      </c>
      <c r="N23" s="2">
        <v>46289.510601851849</v>
      </c>
      <c r="O23" s="3">
        <v>360</v>
      </c>
      <c r="P23" t="s">
        <v>27</v>
      </c>
      <c r="Q23" s="3">
        <v>190</v>
      </c>
      <c r="R23" s="3" t="str">
        <f>IF(OR(G23="12R",G23="12L"),_xlfn.XLOOKUP(C23,DB!$A$2:$A$222,DB!$B$2:$B$222,""),IF(OR(G23="30L",G23="30R"),_xlfn.XLOOKUP(C23,DB!$A$2:$A$222,DB!$C$2:$C$222,""),""))</f>
        <v>UDGUV</v>
      </c>
      <c r="S23" s="3">
        <f t="shared" si="0"/>
        <v>11</v>
      </c>
      <c r="T23" s="3" t="str">
        <f>_xlfn.XLOOKUP(C23,DB!$A$2:$A$222,DB!$D$2:$D$222,"")</f>
        <v>Sector 2</v>
      </c>
    </row>
    <row r="24" spans="1:20" x14ac:dyDescent="0.2">
      <c r="A24" t="s">
        <v>135</v>
      </c>
      <c r="B24" t="s">
        <v>18</v>
      </c>
      <c r="C24" t="s">
        <v>136</v>
      </c>
      <c r="D24" t="s">
        <v>65</v>
      </c>
      <c r="E24" t="s">
        <v>716</v>
      </c>
      <c r="F24" s="2">
        <v>46289.476736111108</v>
      </c>
      <c r="G24" t="s">
        <v>2082</v>
      </c>
      <c r="H24" t="s">
        <v>6578</v>
      </c>
      <c r="I24" s="3">
        <v>380</v>
      </c>
      <c r="J24" t="s">
        <v>24</v>
      </c>
      <c r="K24" t="s">
        <v>25</v>
      </c>
      <c r="L24" s="3">
        <v>861</v>
      </c>
      <c r="M24" t="s">
        <v>52</v>
      </c>
      <c r="N24" s="2">
        <v>46289.522581018522</v>
      </c>
      <c r="O24" s="3">
        <v>380</v>
      </c>
      <c r="P24" t="s">
        <v>27</v>
      </c>
      <c r="Q24" s="3">
        <v>190</v>
      </c>
      <c r="R24" s="3" t="str">
        <f>IF(OR(G24="12R",G24="12L"),_xlfn.XLOOKUP(C24,DB!$A$2:$A$222,DB!$B$2:$B$222,""),IF(OR(G24="30L",G24="30R"),_xlfn.XLOOKUP(C24,DB!$A$2:$A$222,DB!$C$2:$C$222,""),""))</f>
        <v>UDGUV</v>
      </c>
      <c r="S24" s="3">
        <f t="shared" si="0"/>
        <v>11</v>
      </c>
      <c r="T24" s="3" t="str">
        <f>_xlfn.XLOOKUP(C24,DB!$A$2:$A$222,DB!$D$2:$D$222,"")</f>
        <v>Sector 2</v>
      </c>
    </row>
    <row r="25" spans="1:20" x14ac:dyDescent="0.2">
      <c r="A25" t="s">
        <v>142</v>
      </c>
      <c r="B25" t="s">
        <v>18</v>
      </c>
      <c r="C25" t="s">
        <v>48</v>
      </c>
      <c r="D25" t="s">
        <v>73</v>
      </c>
      <c r="E25" t="s">
        <v>1538</v>
      </c>
      <c r="F25" s="2">
        <v>46289.479780092595</v>
      </c>
      <c r="G25" t="s">
        <v>2082</v>
      </c>
      <c r="H25" t="s">
        <v>6579</v>
      </c>
      <c r="I25" s="3">
        <v>340</v>
      </c>
      <c r="J25" t="s">
        <v>24</v>
      </c>
      <c r="K25" t="s">
        <v>25</v>
      </c>
      <c r="L25" s="3">
        <v>851</v>
      </c>
      <c r="M25" t="s">
        <v>988</v>
      </c>
      <c r="N25" s="2">
        <v>46289.523726851854</v>
      </c>
      <c r="O25" s="3">
        <v>340</v>
      </c>
      <c r="P25" t="s">
        <v>27</v>
      </c>
      <c r="Q25" s="3">
        <v>190</v>
      </c>
      <c r="R25" s="3" t="str">
        <f>IF(OR(G25="12R",G25="12L"),_xlfn.XLOOKUP(C25,DB!$A$2:$A$222,DB!$B$2:$B$222,""),IF(OR(G25="30L",G25="30R"),_xlfn.XLOOKUP(C25,DB!$A$2:$A$222,DB!$C$2:$C$222,""),""))</f>
        <v>UDGUV</v>
      </c>
      <c r="S25" s="3">
        <f t="shared" si="0"/>
        <v>11</v>
      </c>
      <c r="T25" s="3" t="str">
        <f>_xlfn.XLOOKUP(C25,DB!$A$2:$A$222,DB!$D$2:$D$222,"")</f>
        <v>Sector 2</v>
      </c>
    </row>
    <row r="26" spans="1:20" x14ac:dyDescent="0.2">
      <c r="A26" t="s">
        <v>143</v>
      </c>
      <c r="B26" t="s">
        <v>18</v>
      </c>
      <c r="C26" t="s">
        <v>144</v>
      </c>
      <c r="D26" t="s">
        <v>65</v>
      </c>
      <c r="E26" t="s">
        <v>338</v>
      </c>
      <c r="F26" s="2">
        <v>46289.496724537035</v>
      </c>
      <c r="G26" t="s">
        <v>2082</v>
      </c>
      <c r="H26" t="s">
        <v>6580</v>
      </c>
      <c r="I26" s="3">
        <v>290</v>
      </c>
      <c r="J26" t="s">
        <v>24</v>
      </c>
      <c r="K26" t="s">
        <v>25</v>
      </c>
      <c r="L26" s="3">
        <v>135</v>
      </c>
      <c r="M26" t="s">
        <v>2906</v>
      </c>
      <c r="N26" s="2">
        <v>46289.506319444445</v>
      </c>
      <c r="O26" s="3">
        <v>259</v>
      </c>
      <c r="P26" t="s">
        <v>27</v>
      </c>
      <c r="Q26" s="3">
        <v>190</v>
      </c>
      <c r="R26" s="3" t="str">
        <f>IF(OR(G26="12R",G26="12L"),_xlfn.XLOOKUP(C26,DB!$A$2:$A$222,DB!$B$2:$B$222,""),IF(OR(G26="30L",G26="30R"),_xlfn.XLOOKUP(C26,DB!$A$2:$A$222,DB!$C$2:$C$222,""),""))</f>
        <v>NUDAL</v>
      </c>
      <c r="S26" s="3">
        <f t="shared" si="0"/>
        <v>11</v>
      </c>
      <c r="T26" s="3" t="str">
        <f>_xlfn.XLOOKUP(C26,DB!$A$2:$A$222,DB!$D$2:$D$222,"")</f>
        <v>Sector 3</v>
      </c>
    </row>
    <row r="27" spans="1:20" x14ac:dyDescent="0.2">
      <c r="A27" t="s">
        <v>147</v>
      </c>
      <c r="B27" t="s">
        <v>18</v>
      </c>
      <c r="C27" t="s">
        <v>35</v>
      </c>
      <c r="D27" t="s">
        <v>20</v>
      </c>
      <c r="E27" t="s">
        <v>70</v>
      </c>
      <c r="F27" s="2">
        <v>46289.500787037039</v>
      </c>
      <c r="G27" t="s">
        <v>2082</v>
      </c>
      <c r="H27" t="s">
        <v>6581</v>
      </c>
      <c r="I27" s="3">
        <v>340</v>
      </c>
      <c r="J27" t="s">
        <v>24</v>
      </c>
      <c r="K27" t="s">
        <v>25</v>
      </c>
      <c r="L27" s="3">
        <v>859</v>
      </c>
      <c r="M27" t="s">
        <v>39</v>
      </c>
      <c r="N27" s="2">
        <v>46289.546412037038</v>
      </c>
      <c r="O27" s="3">
        <v>340</v>
      </c>
      <c r="P27" t="s">
        <v>27</v>
      </c>
      <c r="Q27" s="3">
        <v>190</v>
      </c>
      <c r="R27" s="3" t="str">
        <f>IF(OR(G27="12R",G27="12L"),_xlfn.XLOOKUP(C27,DB!$A$2:$A$222,DB!$B$2:$B$222,""),IF(OR(G27="30L",G27="30R"),_xlfn.XLOOKUP(C27,DB!$A$2:$A$222,DB!$C$2:$C$222,""),""))</f>
        <v>UDGUV</v>
      </c>
      <c r="S27" s="3">
        <f t="shared" si="0"/>
        <v>12</v>
      </c>
      <c r="T27" s="3" t="str">
        <f>_xlfn.XLOOKUP(C27,DB!$A$2:$A$222,DB!$D$2:$D$222,"")</f>
        <v>Sector 2</v>
      </c>
    </row>
    <row r="28" spans="1:20" x14ac:dyDescent="0.2">
      <c r="A28" t="s">
        <v>150</v>
      </c>
      <c r="B28" t="s">
        <v>18</v>
      </c>
      <c r="C28" t="s">
        <v>48</v>
      </c>
      <c r="D28" t="s">
        <v>30</v>
      </c>
      <c r="E28" t="s">
        <v>6582</v>
      </c>
      <c r="F28" s="2">
        <v>46289.505358796298</v>
      </c>
      <c r="G28" t="s">
        <v>2082</v>
      </c>
      <c r="H28" t="s">
        <v>5313</v>
      </c>
      <c r="I28" s="3">
        <v>360</v>
      </c>
      <c r="J28" t="s">
        <v>24</v>
      </c>
      <c r="K28" t="s">
        <v>25</v>
      </c>
      <c r="L28" s="3">
        <v>861</v>
      </c>
      <c r="M28" t="s">
        <v>52</v>
      </c>
      <c r="N28" s="2">
        <v>46289.550706018519</v>
      </c>
      <c r="O28" s="3">
        <v>360</v>
      </c>
      <c r="P28" t="s">
        <v>27</v>
      </c>
      <c r="Q28" s="3">
        <v>190</v>
      </c>
      <c r="R28" s="3" t="str">
        <f>IF(OR(G28="12R",G28="12L"),_xlfn.XLOOKUP(C28,DB!$A$2:$A$222,DB!$B$2:$B$222,""),IF(OR(G28="30L",G28="30R"),_xlfn.XLOOKUP(C28,DB!$A$2:$A$222,DB!$C$2:$C$222,""),""))</f>
        <v>UDGUV</v>
      </c>
      <c r="S28" s="3">
        <f t="shared" si="0"/>
        <v>12</v>
      </c>
      <c r="T28" s="3" t="str">
        <f>_xlfn.XLOOKUP(C28,DB!$A$2:$A$222,DB!$D$2:$D$222,"")</f>
        <v>Sector 2</v>
      </c>
    </row>
    <row r="29" spans="1:20" x14ac:dyDescent="0.2">
      <c r="A29" t="s">
        <v>153</v>
      </c>
      <c r="B29" t="s">
        <v>18</v>
      </c>
      <c r="C29" t="s">
        <v>154</v>
      </c>
      <c r="D29" t="s">
        <v>174</v>
      </c>
      <c r="E29" t="s">
        <v>6583</v>
      </c>
      <c r="F29" s="2">
        <v>46289.510625000003</v>
      </c>
      <c r="G29" t="s">
        <v>2082</v>
      </c>
      <c r="H29" t="s">
        <v>6584</v>
      </c>
      <c r="I29" s="3">
        <v>350</v>
      </c>
      <c r="J29" t="s">
        <v>24</v>
      </c>
      <c r="K29" t="s">
        <v>25</v>
      </c>
      <c r="L29" s="3">
        <v>176</v>
      </c>
      <c r="M29" t="s">
        <v>6585</v>
      </c>
      <c r="N29" s="2">
        <v>46289.52207175926</v>
      </c>
      <c r="O29" s="3">
        <v>319</v>
      </c>
      <c r="P29" t="s">
        <v>27</v>
      </c>
      <c r="Q29" s="3">
        <v>190</v>
      </c>
      <c r="R29" s="3" t="str">
        <f>IF(OR(G29="12R",G29="12L"),_xlfn.XLOOKUP(C29,DB!$A$2:$A$222,DB!$B$2:$B$222,""),IF(OR(G29="30L",G29="30R"),_xlfn.XLOOKUP(C29,DB!$A$2:$A$222,DB!$C$2:$C$222,""),""))</f>
        <v>TAKUX</v>
      </c>
      <c r="S29" s="3">
        <f t="shared" si="0"/>
        <v>12</v>
      </c>
      <c r="T29" s="3" t="str">
        <f>_xlfn.XLOOKUP(C29,DB!$A$2:$A$222,DB!$D$2:$D$222,"")</f>
        <v>Sector 7</v>
      </c>
    </row>
    <row r="30" spans="1:20" x14ac:dyDescent="0.2">
      <c r="A30" t="s">
        <v>163</v>
      </c>
      <c r="B30" t="s">
        <v>18</v>
      </c>
      <c r="C30" t="s">
        <v>186</v>
      </c>
      <c r="D30" t="s">
        <v>165</v>
      </c>
      <c r="E30" t="s">
        <v>6586</v>
      </c>
      <c r="F30" s="2">
        <v>46289.546643518515</v>
      </c>
      <c r="G30" t="s">
        <v>22</v>
      </c>
      <c r="H30" t="s">
        <v>6587</v>
      </c>
      <c r="I30" s="3">
        <v>390</v>
      </c>
      <c r="J30" t="s">
        <v>24</v>
      </c>
      <c r="K30" t="s">
        <v>25</v>
      </c>
      <c r="L30" s="3">
        <v>363</v>
      </c>
      <c r="M30" t="s">
        <v>33</v>
      </c>
      <c r="N30" s="2">
        <v>46289.567754629628</v>
      </c>
      <c r="O30" s="3">
        <v>370</v>
      </c>
      <c r="P30" t="s">
        <v>27</v>
      </c>
      <c r="Q30" s="3">
        <v>40</v>
      </c>
      <c r="R30" s="3" t="str">
        <f>IF(OR(G30="12R",G30="12L"),_xlfn.XLOOKUP(C30,DB!$A$2:$A$222,DB!$B$2:$B$222,""),IF(OR(G30="30L",G30="30R"),_xlfn.XLOOKUP(C30,DB!$A$2:$A$222,DB!$C$2:$C$222,""),""))</f>
        <v>OMSUK</v>
      </c>
      <c r="S30" s="3">
        <f t="shared" si="0"/>
        <v>13</v>
      </c>
      <c r="T30" s="3" t="str">
        <f>_xlfn.XLOOKUP(C30,DB!$A$2:$A$222,DB!$D$2:$D$222,"")</f>
        <v>Sector 3</v>
      </c>
    </row>
    <row r="31" spans="1:20" x14ac:dyDescent="0.2">
      <c r="A31" t="s">
        <v>169</v>
      </c>
      <c r="B31" t="s">
        <v>18</v>
      </c>
      <c r="C31" t="s">
        <v>48</v>
      </c>
      <c r="D31" t="s">
        <v>49</v>
      </c>
      <c r="E31" t="s">
        <v>198</v>
      </c>
      <c r="F31" s="2">
        <v>46289.550486111111</v>
      </c>
      <c r="G31" t="s">
        <v>22</v>
      </c>
      <c r="H31" t="s">
        <v>6588</v>
      </c>
      <c r="I31" s="3">
        <v>340</v>
      </c>
      <c r="J31" t="s">
        <v>24</v>
      </c>
      <c r="K31" t="s">
        <v>25</v>
      </c>
      <c r="L31" s="3">
        <v>854</v>
      </c>
      <c r="M31" t="s">
        <v>52</v>
      </c>
      <c r="N31" s="2">
        <v>46289.594861111109</v>
      </c>
      <c r="O31" s="3">
        <v>360</v>
      </c>
      <c r="P31" t="s">
        <v>27</v>
      </c>
      <c r="Q31" s="3">
        <v>190</v>
      </c>
      <c r="R31" s="3" t="str">
        <f>IF(OR(G31="12R",G31="12L"),_xlfn.XLOOKUP(C31,DB!$A$2:$A$222,DB!$B$2:$B$222,""),IF(OR(G31="30L",G31="30R"),_xlfn.XLOOKUP(C31,DB!$A$2:$A$222,DB!$C$2:$C$222,""),""))</f>
        <v>UDGUV</v>
      </c>
      <c r="S31" s="3">
        <f t="shared" si="0"/>
        <v>13</v>
      </c>
      <c r="T31" s="3" t="str">
        <f>_xlfn.XLOOKUP(C31,DB!$A$2:$A$222,DB!$D$2:$D$222,"")</f>
        <v>Sector 2</v>
      </c>
    </row>
    <row r="32" spans="1:20" x14ac:dyDescent="0.2">
      <c r="A32" t="s">
        <v>181</v>
      </c>
      <c r="B32" t="s">
        <v>18</v>
      </c>
      <c r="C32" t="s">
        <v>182</v>
      </c>
      <c r="D32" t="s">
        <v>174</v>
      </c>
      <c r="E32" t="s">
        <v>6014</v>
      </c>
      <c r="F32" s="2">
        <v>46289.551666666666</v>
      </c>
      <c r="G32" t="s">
        <v>22</v>
      </c>
      <c r="H32" t="s">
        <v>6589</v>
      </c>
      <c r="I32" s="3">
        <v>330</v>
      </c>
      <c r="J32" t="s">
        <v>24</v>
      </c>
      <c r="K32" t="s">
        <v>25</v>
      </c>
      <c r="L32" s="3">
        <v>357</v>
      </c>
      <c r="M32" t="s">
        <v>33</v>
      </c>
      <c r="N32" s="2">
        <v>46289.572314814817</v>
      </c>
      <c r="O32" s="3">
        <v>330</v>
      </c>
      <c r="P32" t="s">
        <v>27</v>
      </c>
      <c r="Q32" s="3">
        <v>40</v>
      </c>
      <c r="R32" s="3" t="str">
        <f>IF(OR(G32="12R",G32="12L"),_xlfn.XLOOKUP(C32,DB!$A$2:$A$222,DB!$B$2:$B$222,""),IF(OR(G32="30L",G32="30R"),_xlfn.XLOOKUP(C32,DB!$A$2:$A$222,DB!$C$2:$C$222,""),""))</f>
        <v>ENEBA</v>
      </c>
      <c r="S32" s="3">
        <f t="shared" si="0"/>
        <v>13</v>
      </c>
      <c r="T32" s="3" t="str">
        <f>_xlfn.XLOOKUP(C32,DB!$A$2:$A$222,DB!$D$2:$D$222,"")</f>
        <v>Sector 3</v>
      </c>
    </row>
    <row r="33" spans="1:20" x14ac:dyDescent="0.2">
      <c r="A33" t="s">
        <v>740</v>
      </c>
      <c r="B33" t="s">
        <v>18</v>
      </c>
      <c r="C33" t="s">
        <v>1396</v>
      </c>
      <c r="D33" t="s">
        <v>6416</v>
      </c>
      <c r="F33" s="2">
        <v>46289.579004629632</v>
      </c>
      <c r="G33" t="s">
        <v>22</v>
      </c>
      <c r="H33" t="s">
        <v>244</v>
      </c>
      <c r="I33" s="3">
        <v>65</v>
      </c>
      <c r="J33" t="s">
        <v>196</v>
      </c>
      <c r="K33" t="s">
        <v>62</v>
      </c>
      <c r="L33" s="3">
        <v>227</v>
      </c>
      <c r="M33" t="s">
        <v>1396</v>
      </c>
      <c r="N33" s="2">
        <v>46289.613796296297</v>
      </c>
      <c r="O33" s="3">
        <v>0</v>
      </c>
      <c r="P33" t="s">
        <v>192</v>
      </c>
      <c r="Q33" s="3">
        <v>15</v>
      </c>
      <c r="R33" s="3" t="str">
        <f>IF(OR(G33="12R",G33="12L"),_xlfn.XLOOKUP(C33,DB!$A$2:$A$222,DB!$B$2:$B$222,""),IF(OR(G33="30L",G33="30R"),_xlfn.XLOOKUP(C33,DB!$A$2:$A$222,DB!$C$2:$C$222,""),""))</f>
        <v/>
      </c>
      <c r="S33" s="3">
        <f t="shared" si="0"/>
        <v>13</v>
      </c>
      <c r="T33" s="3" t="str">
        <f>_xlfn.XLOOKUP(C33,DB!$A$2:$A$222,DB!$D$2:$D$222,"")</f>
        <v/>
      </c>
    </row>
    <row r="34" spans="1:20" x14ac:dyDescent="0.2">
      <c r="A34" t="s">
        <v>1317</v>
      </c>
      <c r="B34" t="s">
        <v>18</v>
      </c>
      <c r="C34" t="s">
        <v>1396</v>
      </c>
      <c r="D34" t="s">
        <v>1203</v>
      </c>
      <c r="F34" s="2">
        <v>46289.580972222226</v>
      </c>
      <c r="G34" t="s">
        <v>22</v>
      </c>
      <c r="H34" t="s">
        <v>244</v>
      </c>
      <c r="I34" s="3">
        <v>65</v>
      </c>
      <c r="J34" t="s">
        <v>196</v>
      </c>
      <c r="K34" t="s">
        <v>62</v>
      </c>
      <c r="L34" s="3">
        <v>227</v>
      </c>
      <c r="M34" t="s">
        <v>1396</v>
      </c>
      <c r="N34" s="2">
        <v>46289.616550925923</v>
      </c>
      <c r="O34" s="3">
        <v>0</v>
      </c>
      <c r="P34" t="s">
        <v>192</v>
      </c>
      <c r="Q34" s="3">
        <v>15</v>
      </c>
      <c r="R34" s="3" t="str">
        <f>IF(OR(G34="12R",G34="12L"),_xlfn.XLOOKUP(C34,DB!$A$2:$A$222,DB!$B$2:$B$222,""),IF(OR(G34="30L",G34="30R"),_xlfn.XLOOKUP(C34,DB!$A$2:$A$222,DB!$C$2:$C$222,""),""))</f>
        <v/>
      </c>
      <c r="S34" s="3">
        <f t="shared" si="0"/>
        <v>13</v>
      </c>
      <c r="T34" s="3" t="str">
        <f>_xlfn.XLOOKUP(C34,DB!$A$2:$A$222,DB!$D$2:$D$222,"")</f>
        <v/>
      </c>
    </row>
    <row r="35" spans="1:20" x14ac:dyDescent="0.2">
      <c r="A35" t="s">
        <v>197</v>
      </c>
      <c r="B35" t="s">
        <v>18</v>
      </c>
      <c r="C35" t="s">
        <v>48</v>
      </c>
      <c r="D35" t="s">
        <v>49</v>
      </c>
      <c r="E35" t="s">
        <v>1347</v>
      </c>
      <c r="F35" s="2">
        <v>46289.606956018521</v>
      </c>
      <c r="G35" t="s">
        <v>22</v>
      </c>
      <c r="H35" t="s">
        <v>2810</v>
      </c>
      <c r="I35" s="3">
        <v>340</v>
      </c>
      <c r="J35" t="s">
        <v>24</v>
      </c>
      <c r="K35" t="s">
        <v>25</v>
      </c>
      <c r="L35" s="3">
        <v>859</v>
      </c>
      <c r="M35" t="s">
        <v>52</v>
      </c>
      <c r="N35" s="2">
        <v>46289.651238425926</v>
      </c>
      <c r="O35" s="3">
        <v>340</v>
      </c>
      <c r="P35" t="s">
        <v>27</v>
      </c>
      <c r="Q35" s="3">
        <v>190</v>
      </c>
      <c r="R35" s="3" t="str">
        <f>IF(OR(G35="12R",G35="12L"),_xlfn.XLOOKUP(C35,DB!$A$2:$A$222,DB!$B$2:$B$222,""),IF(OR(G35="30L",G35="30R"),_xlfn.XLOOKUP(C35,DB!$A$2:$A$222,DB!$C$2:$C$222,""),""))</f>
        <v>UDGUV</v>
      </c>
      <c r="S35" s="3">
        <f t="shared" si="0"/>
        <v>14</v>
      </c>
      <c r="T35" s="3" t="str">
        <f>_xlfn.XLOOKUP(C35,DB!$A$2:$A$222,DB!$D$2:$D$222,"")</f>
        <v>Sector 2</v>
      </c>
    </row>
    <row r="36" spans="1:20" x14ac:dyDescent="0.2">
      <c r="A36" t="s">
        <v>208</v>
      </c>
      <c r="B36" t="s">
        <v>18</v>
      </c>
      <c r="C36" t="s">
        <v>35</v>
      </c>
      <c r="D36" t="s">
        <v>65</v>
      </c>
      <c r="E36" t="s">
        <v>2146</v>
      </c>
      <c r="F36" s="2">
        <v>46289.629548611112</v>
      </c>
      <c r="G36" t="s">
        <v>22</v>
      </c>
      <c r="H36" t="s">
        <v>6590</v>
      </c>
      <c r="I36" s="3">
        <v>300</v>
      </c>
      <c r="J36" t="s">
        <v>24</v>
      </c>
      <c r="K36" t="s">
        <v>25</v>
      </c>
      <c r="L36" s="3">
        <v>878</v>
      </c>
      <c r="M36" t="s">
        <v>39</v>
      </c>
      <c r="N36" s="2">
        <v>46289.677291666667</v>
      </c>
      <c r="O36" s="3">
        <v>300</v>
      </c>
      <c r="P36" t="s">
        <v>27</v>
      </c>
      <c r="Q36" s="3">
        <v>190</v>
      </c>
      <c r="R36" s="3" t="str">
        <f>IF(OR(G36="12R",G36="12L"),_xlfn.XLOOKUP(C36,DB!$A$2:$A$222,DB!$B$2:$B$222,""),IF(OR(G36="30L",G36="30R"),_xlfn.XLOOKUP(C36,DB!$A$2:$A$222,DB!$C$2:$C$222,""),""))</f>
        <v>UDGUV</v>
      </c>
      <c r="S36" s="3">
        <f t="shared" si="0"/>
        <v>15</v>
      </c>
      <c r="T36" s="3" t="str">
        <f>_xlfn.XLOOKUP(C36,DB!$A$2:$A$222,DB!$D$2:$D$222,"")</f>
        <v>Sector 2</v>
      </c>
    </row>
    <row r="37" spans="1:20" x14ac:dyDescent="0.2">
      <c r="A37" t="s">
        <v>6591</v>
      </c>
      <c r="B37" t="s">
        <v>18</v>
      </c>
      <c r="C37" t="s">
        <v>6592</v>
      </c>
      <c r="D37" t="s">
        <v>365</v>
      </c>
      <c r="F37" s="2">
        <v>46289.63113425926</v>
      </c>
      <c r="G37" t="s">
        <v>22</v>
      </c>
      <c r="H37" t="s">
        <v>6593</v>
      </c>
      <c r="I37" s="3">
        <v>410</v>
      </c>
      <c r="J37" t="s">
        <v>24</v>
      </c>
      <c r="K37" t="s">
        <v>62</v>
      </c>
      <c r="L37" s="3">
        <v>351</v>
      </c>
      <c r="M37" t="s">
        <v>33</v>
      </c>
      <c r="N37" s="2">
        <v>46289.65185185185</v>
      </c>
      <c r="O37" s="3">
        <v>410</v>
      </c>
      <c r="P37" t="s">
        <v>27</v>
      </c>
      <c r="Q37" s="3">
        <v>40</v>
      </c>
      <c r="R37" s="3" t="str">
        <f>IF(OR(G37="12R",G37="12L"),_xlfn.XLOOKUP(C37,DB!$A$2:$A$222,DB!$B$2:$B$222,""),IF(OR(G37="30L",G37="30R"),_xlfn.XLOOKUP(C37,DB!$A$2:$A$222,DB!$C$2:$C$222,""),""))</f>
        <v/>
      </c>
      <c r="S37" s="3">
        <f t="shared" si="0"/>
        <v>15</v>
      </c>
      <c r="T37" s="3" t="str">
        <f>_xlfn.XLOOKUP(C37,DB!$A$2:$A$222,DB!$D$2:$D$222,"")</f>
        <v/>
      </c>
    </row>
    <row r="38" spans="1:20" x14ac:dyDescent="0.2">
      <c r="A38" t="s">
        <v>213</v>
      </c>
      <c r="B38" t="s">
        <v>18</v>
      </c>
      <c r="C38" t="s">
        <v>59</v>
      </c>
      <c r="D38" t="s">
        <v>36</v>
      </c>
      <c r="E38" t="s">
        <v>2619</v>
      </c>
      <c r="F38" s="2">
        <v>46289.641134259262</v>
      </c>
      <c r="G38" t="s">
        <v>22</v>
      </c>
      <c r="H38" t="s">
        <v>1377</v>
      </c>
      <c r="I38" s="3">
        <v>360</v>
      </c>
      <c r="J38" t="s">
        <v>24</v>
      </c>
      <c r="K38" t="s">
        <v>216</v>
      </c>
      <c r="L38" s="3">
        <v>859</v>
      </c>
      <c r="M38" t="s">
        <v>52</v>
      </c>
      <c r="N38" s="2">
        <v>46289.684988425928</v>
      </c>
      <c r="O38" s="3">
        <v>360</v>
      </c>
      <c r="P38" t="s">
        <v>27</v>
      </c>
      <c r="Q38" s="3">
        <v>190</v>
      </c>
      <c r="R38" s="3" t="str">
        <f>IF(OR(G38="12R",G38="12L"),_xlfn.XLOOKUP(C38,DB!$A$2:$A$222,DB!$B$2:$B$222,""),IF(OR(G38="30L",G38="30R"),_xlfn.XLOOKUP(C38,DB!$A$2:$A$222,DB!$C$2:$C$222,""),""))</f>
        <v>UDGUV</v>
      </c>
      <c r="S38" s="3">
        <f t="shared" si="0"/>
        <v>15</v>
      </c>
      <c r="T38" s="3" t="str">
        <f>_xlfn.XLOOKUP(C38,DB!$A$2:$A$222,DB!$D$2:$D$222,"")</f>
        <v>Sector 2</v>
      </c>
    </row>
    <row r="39" spans="1:20" x14ac:dyDescent="0.2">
      <c r="A39" t="s">
        <v>218</v>
      </c>
      <c r="B39" t="s">
        <v>18</v>
      </c>
      <c r="C39" t="s">
        <v>48</v>
      </c>
      <c r="D39" t="s">
        <v>20</v>
      </c>
      <c r="E39" t="s">
        <v>1389</v>
      </c>
      <c r="F39" s="2">
        <v>46289.643125000002</v>
      </c>
      <c r="G39" t="s">
        <v>22</v>
      </c>
      <c r="H39" t="s">
        <v>6594</v>
      </c>
      <c r="I39" s="3">
        <v>360</v>
      </c>
      <c r="J39" t="s">
        <v>24</v>
      </c>
      <c r="K39" t="s">
        <v>25</v>
      </c>
      <c r="L39" s="3">
        <v>873</v>
      </c>
      <c r="M39" t="s">
        <v>52</v>
      </c>
      <c r="N39" s="2">
        <v>46289.687708333331</v>
      </c>
      <c r="O39" s="3">
        <v>360</v>
      </c>
      <c r="P39" t="s">
        <v>27</v>
      </c>
      <c r="Q39" s="3">
        <v>190</v>
      </c>
      <c r="R39" s="3" t="str">
        <f>IF(OR(G39="12R",G39="12L"),_xlfn.XLOOKUP(C39,DB!$A$2:$A$222,DB!$B$2:$B$222,""),IF(OR(G39="30L",G39="30R"),_xlfn.XLOOKUP(C39,DB!$A$2:$A$222,DB!$C$2:$C$222,""),""))</f>
        <v>UDGUV</v>
      </c>
      <c r="S39" s="3">
        <f t="shared" si="0"/>
        <v>15</v>
      </c>
      <c r="T39" s="3" t="str">
        <f>_xlfn.XLOOKUP(C39,DB!$A$2:$A$222,DB!$D$2:$D$222,"")</f>
        <v>Sector 2</v>
      </c>
    </row>
    <row r="40" spans="1:20" x14ac:dyDescent="0.2">
      <c r="A40" t="s">
        <v>4314</v>
      </c>
      <c r="B40" t="s">
        <v>18</v>
      </c>
      <c r="C40" t="s">
        <v>242</v>
      </c>
      <c r="D40" t="s">
        <v>276</v>
      </c>
      <c r="F40" s="2">
        <v>46289.644826388889</v>
      </c>
      <c r="G40" t="s">
        <v>22</v>
      </c>
      <c r="H40" t="s">
        <v>244</v>
      </c>
      <c r="I40" s="3">
        <v>15</v>
      </c>
      <c r="J40" t="s">
        <v>196</v>
      </c>
      <c r="K40" t="s">
        <v>62</v>
      </c>
      <c r="L40" s="3">
        <v>58</v>
      </c>
      <c r="M40" t="s">
        <v>242</v>
      </c>
      <c r="N40" s="2">
        <v>46289.6565162037</v>
      </c>
      <c r="O40" s="3">
        <v>0</v>
      </c>
      <c r="P40" t="s">
        <v>192</v>
      </c>
      <c r="Q40" s="3">
        <v>15</v>
      </c>
      <c r="R40" s="3" t="str">
        <f>IF(OR(G40="12R",G40="12L"),_xlfn.XLOOKUP(C40,DB!$A$2:$A$222,DB!$B$2:$B$222,""),IF(OR(G40="30L",G40="30R"),_xlfn.XLOOKUP(C40,DB!$A$2:$A$222,DB!$C$2:$C$222,""),""))</f>
        <v>CZM</v>
      </c>
      <c r="S40" s="3">
        <f t="shared" si="0"/>
        <v>15</v>
      </c>
      <c r="T40" s="3" t="str">
        <f>_xlfn.XLOOKUP(C40,DB!$A$2:$A$222,DB!$D$2:$D$222,"")</f>
        <v>Sector 7</v>
      </c>
    </row>
    <row r="41" spans="1:20" x14ac:dyDescent="0.2">
      <c r="A41" t="s">
        <v>193</v>
      </c>
      <c r="B41" t="s">
        <v>18</v>
      </c>
      <c r="C41" t="s">
        <v>18</v>
      </c>
      <c r="D41" t="s">
        <v>194</v>
      </c>
      <c r="F41" s="2">
        <v>46289.646192129629</v>
      </c>
      <c r="G41" t="s">
        <v>22</v>
      </c>
      <c r="H41" t="s">
        <v>195</v>
      </c>
      <c r="I41" s="3">
        <v>15</v>
      </c>
      <c r="J41" t="s">
        <v>196</v>
      </c>
      <c r="K41" t="s">
        <v>62</v>
      </c>
      <c r="L41" s="3">
        <v>104</v>
      </c>
      <c r="M41" t="s">
        <v>18</v>
      </c>
      <c r="N41" s="2">
        <v>46289.668217592596</v>
      </c>
      <c r="O41" s="3">
        <v>0</v>
      </c>
      <c r="P41" t="s">
        <v>192</v>
      </c>
      <c r="Q41" s="3">
        <v>15</v>
      </c>
      <c r="R41" s="3" t="str">
        <f>IF(OR(G41="12R",G41="12L"),_xlfn.XLOOKUP(C41,DB!$A$2:$A$222,DB!$B$2:$B$222,""),IF(OR(G41="30L",G41="30R"),_xlfn.XLOOKUP(C41,DB!$A$2:$A$222,DB!$C$2:$C$222,""),""))</f>
        <v/>
      </c>
      <c r="S41" s="3">
        <f t="shared" si="0"/>
        <v>15</v>
      </c>
      <c r="T41" s="3" t="str">
        <f>_xlfn.XLOOKUP(C41,DB!$A$2:$A$222,DB!$D$2:$D$222,"")</f>
        <v/>
      </c>
    </row>
    <row r="42" spans="1:20" x14ac:dyDescent="0.2">
      <c r="A42" t="s">
        <v>288</v>
      </c>
      <c r="B42" t="s">
        <v>18</v>
      </c>
      <c r="C42" t="s">
        <v>289</v>
      </c>
      <c r="D42" t="s">
        <v>65</v>
      </c>
      <c r="E42" t="s">
        <v>145</v>
      </c>
      <c r="F42" s="2">
        <v>46289.65152777778</v>
      </c>
      <c r="G42" t="s">
        <v>22</v>
      </c>
      <c r="H42" t="s">
        <v>2842</v>
      </c>
      <c r="I42" s="3">
        <v>380</v>
      </c>
      <c r="J42" t="s">
        <v>24</v>
      </c>
      <c r="K42" t="s">
        <v>25</v>
      </c>
      <c r="L42" s="3">
        <v>831</v>
      </c>
      <c r="M42" t="s">
        <v>289</v>
      </c>
      <c r="N42" s="2">
        <v>46289.694930555554</v>
      </c>
      <c r="O42" s="3">
        <v>15</v>
      </c>
      <c r="P42" t="s">
        <v>27</v>
      </c>
      <c r="Q42" s="3">
        <v>190</v>
      </c>
      <c r="R42" s="3" t="str">
        <f>IF(OR(G42="12R",G42="12L"),_xlfn.XLOOKUP(C42,DB!$A$2:$A$222,DB!$B$2:$B$222,""),IF(OR(G42="30L",G42="30R"),_xlfn.XLOOKUP(C42,DB!$A$2:$A$222,DB!$C$2:$C$222,""),""))</f>
        <v>UDGUV</v>
      </c>
      <c r="S42" s="3">
        <f t="shared" si="0"/>
        <v>15</v>
      </c>
      <c r="T42" s="3" t="str">
        <f>_xlfn.XLOOKUP(C42,DB!$A$2:$A$222,DB!$D$2:$D$222,"")</f>
        <v>Sector 2</v>
      </c>
    </row>
    <row r="43" spans="1:20" x14ac:dyDescent="0.2">
      <c r="A43" t="s">
        <v>1033</v>
      </c>
      <c r="B43" t="s">
        <v>18</v>
      </c>
      <c r="C43" t="s">
        <v>59</v>
      </c>
      <c r="D43" t="s">
        <v>36</v>
      </c>
      <c r="E43" t="s">
        <v>4722</v>
      </c>
      <c r="F43" s="2">
        <v>46289.652881944443</v>
      </c>
      <c r="G43" t="s">
        <v>22</v>
      </c>
      <c r="H43" t="s">
        <v>6595</v>
      </c>
      <c r="I43" s="3">
        <v>380</v>
      </c>
      <c r="J43" t="s">
        <v>24</v>
      </c>
      <c r="K43" t="s">
        <v>25</v>
      </c>
      <c r="L43" s="3">
        <v>863</v>
      </c>
      <c r="M43" t="s">
        <v>3484</v>
      </c>
      <c r="N43" s="2">
        <v>46289.698391203703</v>
      </c>
      <c r="O43" s="3">
        <v>380</v>
      </c>
      <c r="P43" t="s">
        <v>27</v>
      </c>
      <c r="Q43" s="3">
        <v>190</v>
      </c>
      <c r="R43" s="3" t="str">
        <f>IF(OR(G43="12R",G43="12L"),_xlfn.XLOOKUP(C43,DB!$A$2:$A$222,DB!$B$2:$B$222,""),IF(OR(G43="30L",G43="30R"),_xlfn.XLOOKUP(C43,DB!$A$2:$A$222,DB!$C$2:$C$222,""),""))</f>
        <v>UDGUV</v>
      </c>
      <c r="S43" s="3">
        <f t="shared" si="0"/>
        <v>15</v>
      </c>
      <c r="T43" s="3" t="str">
        <f>_xlfn.XLOOKUP(C43,DB!$A$2:$A$222,DB!$D$2:$D$222,"")</f>
        <v>Sector 2</v>
      </c>
    </row>
    <row r="44" spans="1:20" x14ac:dyDescent="0.2">
      <c r="A44" t="s">
        <v>225</v>
      </c>
      <c r="B44" t="s">
        <v>18</v>
      </c>
      <c r="C44" t="s">
        <v>136</v>
      </c>
      <c r="D44" t="s">
        <v>36</v>
      </c>
      <c r="E44" t="s">
        <v>703</v>
      </c>
      <c r="F44" s="2">
        <v>46289.655173611114</v>
      </c>
      <c r="G44" t="s">
        <v>22</v>
      </c>
      <c r="H44" t="s">
        <v>270</v>
      </c>
      <c r="I44" s="3">
        <v>360</v>
      </c>
      <c r="J44" t="s">
        <v>24</v>
      </c>
      <c r="K44" t="s">
        <v>25</v>
      </c>
      <c r="L44" s="3">
        <v>859</v>
      </c>
      <c r="M44" t="s">
        <v>52</v>
      </c>
      <c r="N44" s="2">
        <v>46289.700231481482</v>
      </c>
      <c r="O44" s="3">
        <v>360</v>
      </c>
      <c r="P44" t="s">
        <v>27</v>
      </c>
      <c r="Q44" s="3">
        <v>190</v>
      </c>
      <c r="R44" s="3" t="str">
        <f>IF(OR(G44="12R",G44="12L"),_xlfn.XLOOKUP(C44,DB!$A$2:$A$222,DB!$B$2:$B$222,""),IF(OR(G44="30L",G44="30R"),_xlfn.XLOOKUP(C44,DB!$A$2:$A$222,DB!$C$2:$C$222,""),""))</f>
        <v>UDGUV</v>
      </c>
      <c r="S44" s="3">
        <f t="shared" si="0"/>
        <v>15</v>
      </c>
      <c r="T44" s="3" t="str">
        <f>_xlfn.XLOOKUP(C44,DB!$A$2:$A$222,DB!$D$2:$D$222,"")</f>
        <v>Sector 2</v>
      </c>
    </row>
    <row r="45" spans="1:20" x14ac:dyDescent="0.2">
      <c r="A45" t="s">
        <v>711</v>
      </c>
      <c r="B45" t="s">
        <v>18</v>
      </c>
      <c r="C45" t="s">
        <v>29</v>
      </c>
      <c r="D45" t="s">
        <v>30</v>
      </c>
      <c r="E45" t="s">
        <v>6596</v>
      </c>
      <c r="F45" s="2">
        <v>46289.657407407409</v>
      </c>
      <c r="G45" t="s">
        <v>22</v>
      </c>
      <c r="H45" t="s">
        <v>6597</v>
      </c>
      <c r="I45" s="3">
        <v>370</v>
      </c>
      <c r="J45" t="s">
        <v>24</v>
      </c>
      <c r="K45" t="s">
        <v>25</v>
      </c>
      <c r="L45" s="3">
        <v>348</v>
      </c>
      <c r="M45" t="s">
        <v>33</v>
      </c>
      <c r="N45" s="2">
        <v>46289.678483796299</v>
      </c>
      <c r="O45" s="3">
        <v>370</v>
      </c>
      <c r="P45" t="s">
        <v>27</v>
      </c>
      <c r="Q45" s="3">
        <v>40</v>
      </c>
      <c r="R45" s="3" t="str">
        <f>IF(OR(G45="12R",G45="12L"),_xlfn.XLOOKUP(C45,DB!$A$2:$A$222,DB!$B$2:$B$222,""),IF(OR(G45="30L",G45="30R"),_xlfn.XLOOKUP(C45,DB!$A$2:$A$222,DB!$C$2:$C$222,""),""))</f>
        <v>OMSUK</v>
      </c>
      <c r="S45" s="3">
        <f t="shared" si="0"/>
        <v>15</v>
      </c>
      <c r="T45" s="3" t="str">
        <f>_xlfn.XLOOKUP(C45,DB!$A$2:$A$222,DB!$D$2:$D$222,"")</f>
        <v>Sector 3</v>
      </c>
    </row>
    <row r="46" spans="1:20" x14ac:dyDescent="0.2">
      <c r="A46" t="s">
        <v>222</v>
      </c>
      <c r="B46" t="s">
        <v>18</v>
      </c>
      <c r="C46" t="s">
        <v>19</v>
      </c>
      <c r="D46" t="s">
        <v>65</v>
      </c>
      <c r="E46" t="s">
        <v>3519</v>
      </c>
      <c r="F46" s="2">
        <v>46289.65834490741</v>
      </c>
      <c r="G46" t="s">
        <v>22</v>
      </c>
      <c r="H46" t="s">
        <v>6598</v>
      </c>
      <c r="I46" s="3">
        <v>360</v>
      </c>
      <c r="J46" t="s">
        <v>24</v>
      </c>
      <c r="K46" t="s">
        <v>25</v>
      </c>
      <c r="L46" s="3">
        <v>857</v>
      </c>
      <c r="M46" t="s">
        <v>6599</v>
      </c>
      <c r="N46" s="2">
        <v>46289.704976851855</v>
      </c>
      <c r="O46" s="3">
        <v>364</v>
      </c>
      <c r="P46" t="s">
        <v>27</v>
      </c>
      <c r="Q46" s="3">
        <v>190</v>
      </c>
      <c r="R46" s="3" t="str">
        <f>IF(OR(G46="12R",G46="12L"),_xlfn.XLOOKUP(C46,DB!$A$2:$A$222,DB!$B$2:$B$222,""),IF(OR(G46="30L",G46="30R"),_xlfn.XLOOKUP(C46,DB!$A$2:$A$222,DB!$C$2:$C$222,""),""))</f>
        <v>UDGUV</v>
      </c>
      <c r="S46" s="3">
        <f t="shared" si="0"/>
        <v>15</v>
      </c>
      <c r="T46" s="3" t="str">
        <f>_xlfn.XLOOKUP(C46,DB!$A$2:$A$222,DB!$D$2:$D$222,"")</f>
        <v>Sector 2</v>
      </c>
    </row>
    <row r="47" spans="1:20" x14ac:dyDescent="0.2">
      <c r="A47" t="s">
        <v>234</v>
      </c>
      <c r="B47" t="s">
        <v>18</v>
      </c>
      <c r="C47" t="s">
        <v>136</v>
      </c>
      <c r="D47" t="s">
        <v>174</v>
      </c>
      <c r="E47" t="s">
        <v>2123</v>
      </c>
      <c r="F47" s="2">
        <v>46289.660173611112</v>
      </c>
      <c r="G47" t="s">
        <v>22</v>
      </c>
      <c r="H47" t="s">
        <v>6600</v>
      </c>
      <c r="I47" s="3">
        <v>380</v>
      </c>
      <c r="J47" t="s">
        <v>24</v>
      </c>
      <c r="K47" t="s">
        <v>25</v>
      </c>
      <c r="L47" s="3">
        <v>858</v>
      </c>
      <c r="M47" t="s">
        <v>52</v>
      </c>
      <c r="N47" s="2">
        <v>46289.706319444442</v>
      </c>
      <c r="O47" s="3">
        <v>380</v>
      </c>
      <c r="P47" t="s">
        <v>27</v>
      </c>
      <c r="Q47" s="3">
        <v>190</v>
      </c>
      <c r="R47" s="3" t="str">
        <f>IF(OR(G47="12R",G47="12L"),_xlfn.XLOOKUP(C47,DB!$A$2:$A$222,DB!$B$2:$B$222,""),IF(OR(G47="30L",G47="30R"),_xlfn.XLOOKUP(C47,DB!$A$2:$A$222,DB!$C$2:$C$222,""),""))</f>
        <v>UDGUV</v>
      </c>
      <c r="S47" s="3">
        <f t="shared" si="0"/>
        <v>15</v>
      </c>
      <c r="T47" s="3" t="str">
        <f>_xlfn.XLOOKUP(C47,DB!$A$2:$A$222,DB!$D$2:$D$222,"")</f>
        <v>Sector 2</v>
      </c>
    </row>
    <row r="48" spans="1:20" x14ac:dyDescent="0.2">
      <c r="A48" t="s">
        <v>1064</v>
      </c>
      <c r="B48" t="s">
        <v>18</v>
      </c>
      <c r="C48" t="s">
        <v>173</v>
      </c>
      <c r="D48" t="s">
        <v>174</v>
      </c>
      <c r="E48" t="s">
        <v>6601</v>
      </c>
      <c r="F48" s="2">
        <v>46289.668333333335</v>
      </c>
      <c r="G48" t="s">
        <v>22</v>
      </c>
      <c r="H48" t="s">
        <v>6602</v>
      </c>
      <c r="I48" s="3">
        <v>360</v>
      </c>
      <c r="J48" t="s">
        <v>24</v>
      </c>
      <c r="K48" t="s">
        <v>25</v>
      </c>
      <c r="L48" s="3">
        <v>541</v>
      </c>
      <c r="M48" t="s">
        <v>177</v>
      </c>
      <c r="N48" s="2">
        <v>46289.698182870372</v>
      </c>
      <c r="O48" s="3">
        <v>360</v>
      </c>
      <c r="P48" t="s">
        <v>27</v>
      </c>
      <c r="Q48" s="3">
        <v>40</v>
      </c>
      <c r="R48" s="3" t="str">
        <f>IF(OR(G48="12R",G48="12L"),_xlfn.XLOOKUP(C48,DB!$A$2:$A$222,DB!$B$2:$B$222,""),IF(OR(G48="30L",G48="30R"),_xlfn.XLOOKUP(C48,DB!$A$2:$A$222,DB!$C$2:$C$222,""),""))</f>
        <v>ENEBA</v>
      </c>
      <c r="S48" s="3">
        <f t="shared" si="0"/>
        <v>16</v>
      </c>
      <c r="T48" s="3" t="str">
        <f>_xlfn.XLOOKUP(C48,DB!$A$2:$A$222,DB!$D$2:$D$222,"")</f>
        <v>Sector 3</v>
      </c>
    </row>
    <row r="49" spans="1:20" x14ac:dyDescent="0.2">
      <c r="A49" t="s">
        <v>718</v>
      </c>
      <c r="B49" t="s">
        <v>18</v>
      </c>
      <c r="C49" t="s">
        <v>29</v>
      </c>
      <c r="D49" t="s">
        <v>30</v>
      </c>
      <c r="E49" t="s">
        <v>6603</v>
      </c>
      <c r="F49" s="2">
        <v>46289.670069444444</v>
      </c>
      <c r="G49" t="s">
        <v>22</v>
      </c>
      <c r="H49" t="s">
        <v>6604</v>
      </c>
      <c r="I49" s="3">
        <v>370</v>
      </c>
      <c r="J49" t="s">
        <v>24</v>
      </c>
      <c r="K49" t="s">
        <v>25</v>
      </c>
      <c r="L49" s="3">
        <v>360</v>
      </c>
      <c r="M49" t="s">
        <v>33</v>
      </c>
      <c r="N49" s="2">
        <v>46289.691782407404</v>
      </c>
      <c r="O49" s="3">
        <v>370</v>
      </c>
      <c r="P49" t="s">
        <v>27</v>
      </c>
      <c r="Q49" s="3">
        <v>40</v>
      </c>
      <c r="R49" s="3" t="str">
        <f>IF(OR(G49="12R",G49="12L"),_xlfn.XLOOKUP(C49,DB!$A$2:$A$222,DB!$B$2:$B$222,""),IF(OR(G49="30L",G49="30R"),_xlfn.XLOOKUP(C49,DB!$A$2:$A$222,DB!$C$2:$C$222,""),""))</f>
        <v>OMSUK</v>
      </c>
      <c r="S49" s="3">
        <f t="shared" si="0"/>
        <v>16</v>
      </c>
      <c r="T49" s="3" t="str">
        <f>_xlfn.XLOOKUP(C49,DB!$A$2:$A$222,DB!$D$2:$D$222,"")</f>
        <v>Sector 3</v>
      </c>
    </row>
    <row r="50" spans="1:20" x14ac:dyDescent="0.2">
      <c r="A50" t="s">
        <v>6605</v>
      </c>
      <c r="B50" t="s">
        <v>18</v>
      </c>
      <c r="C50" t="s">
        <v>322</v>
      </c>
      <c r="D50" t="s">
        <v>323</v>
      </c>
      <c r="F50" s="2">
        <v>46289.673356481479</v>
      </c>
      <c r="G50" t="s">
        <v>22</v>
      </c>
      <c r="H50" t="s">
        <v>6606</v>
      </c>
      <c r="I50" s="3">
        <v>450</v>
      </c>
      <c r="J50" t="s">
        <v>24</v>
      </c>
      <c r="K50" t="s">
        <v>62</v>
      </c>
      <c r="L50" s="3">
        <v>866</v>
      </c>
      <c r="M50" t="s">
        <v>39</v>
      </c>
      <c r="N50" s="2">
        <v>46289.725115740737</v>
      </c>
      <c r="O50" s="3">
        <v>450</v>
      </c>
      <c r="P50" t="s">
        <v>27</v>
      </c>
      <c r="Q50" s="3">
        <v>30</v>
      </c>
      <c r="R50" s="3" t="str">
        <f>IF(OR(G50="12R",G50="12L"),_xlfn.XLOOKUP(C50,DB!$A$2:$A$222,DB!$B$2:$B$222,""),IF(OR(G50="30L",G50="30R"),_xlfn.XLOOKUP(C50,DB!$A$2:$A$222,DB!$C$2:$C$222,""),""))</f>
        <v>UDGUV</v>
      </c>
      <c r="S50" s="3">
        <f t="shared" si="0"/>
        <v>16</v>
      </c>
      <c r="T50" s="3" t="str">
        <f>_xlfn.XLOOKUP(C50,DB!$A$2:$A$222,DB!$D$2:$D$222,"")</f>
        <v>Sector 2</v>
      </c>
    </row>
    <row r="51" spans="1:20" x14ac:dyDescent="0.2">
      <c r="A51" t="s">
        <v>260</v>
      </c>
      <c r="B51" t="s">
        <v>18</v>
      </c>
      <c r="C51" t="s">
        <v>261</v>
      </c>
      <c r="D51" t="s">
        <v>49</v>
      </c>
      <c r="E51" t="s">
        <v>6607</v>
      </c>
      <c r="F51" s="2">
        <v>46289.678425925929</v>
      </c>
      <c r="G51" t="s">
        <v>22</v>
      </c>
      <c r="H51" t="s">
        <v>6608</v>
      </c>
      <c r="I51" s="3">
        <v>370</v>
      </c>
      <c r="J51" t="s">
        <v>24</v>
      </c>
      <c r="K51" t="s">
        <v>25</v>
      </c>
      <c r="L51" s="3">
        <v>360</v>
      </c>
      <c r="M51" t="s">
        <v>33</v>
      </c>
      <c r="N51" s="2">
        <v>46289.698923611111</v>
      </c>
      <c r="O51" s="3">
        <v>370</v>
      </c>
      <c r="P51" t="s">
        <v>27</v>
      </c>
      <c r="Q51" s="3">
        <v>40</v>
      </c>
      <c r="R51" s="3" t="str">
        <f>IF(OR(G51="12R",G51="12L"),_xlfn.XLOOKUP(C51,DB!$A$2:$A$222,DB!$B$2:$B$222,""),IF(OR(G51="30L",G51="30R"),_xlfn.XLOOKUP(C51,DB!$A$2:$A$222,DB!$C$2:$C$222,""),""))</f>
        <v>OMSUK</v>
      </c>
      <c r="S51" s="3">
        <f t="shared" si="0"/>
        <v>16</v>
      </c>
      <c r="T51" s="3" t="str">
        <f>_xlfn.XLOOKUP(C51,DB!$A$2:$A$222,DB!$D$2:$D$222,"")</f>
        <v>Sector 3</v>
      </c>
    </row>
    <row r="52" spans="1:20" x14ac:dyDescent="0.2">
      <c r="A52" t="s">
        <v>257</v>
      </c>
      <c r="B52" t="s">
        <v>18</v>
      </c>
      <c r="C52" t="s">
        <v>29</v>
      </c>
      <c r="D52" t="s">
        <v>73</v>
      </c>
      <c r="E52" t="s">
        <v>2167</v>
      </c>
      <c r="F52" s="2">
        <v>46289.680983796294</v>
      </c>
      <c r="G52" t="s">
        <v>22</v>
      </c>
      <c r="H52" t="s">
        <v>6609</v>
      </c>
      <c r="I52" s="3">
        <v>330</v>
      </c>
      <c r="J52" t="s">
        <v>24</v>
      </c>
      <c r="K52" t="s">
        <v>25</v>
      </c>
      <c r="L52" s="3">
        <v>370</v>
      </c>
      <c r="M52" t="s">
        <v>33</v>
      </c>
      <c r="N52" s="2">
        <v>46289.703472222223</v>
      </c>
      <c r="O52" s="3">
        <v>330</v>
      </c>
      <c r="P52" t="s">
        <v>27</v>
      </c>
      <c r="Q52" s="3">
        <v>40</v>
      </c>
      <c r="R52" s="3" t="str">
        <f>IF(OR(G52="12R",G52="12L"),_xlfn.XLOOKUP(C52,DB!$A$2:$A$222,DB!$B$2:$B$222,""),IF(OR(G52="30L",G52="30R"),_xlfn.XLOOKUP(C52,DB!$A$2:$A$222,DB!$C$2:$C$222,""),""))</f>
        <v>OMSUK</v>
      </c>
      <c r="S52" s="3">
        <f t="shared" si="0"/>
        <v>16</v>
      </c>
      <c r="T52" s="3" t="str">
        <f>_xlfn.XLOOKUP(C52,DB!$A$2:$A$222,DB!$D$2:$D$222,"")</f>
        <v>Sector 3</v>
      </c>
    </row>
    <row r="53" spans="1:20" x14ac:dyDescent="0.2">
      <c r="A53" t="s">
        <v>720</v>
      </c>
      <c r="B53" t="s">
        <v>18</v>
      </c>
      <c r="C53" t="s">
        <v>136</v>
      </c>
      <c r="D53" t="s">
        <v>65</v>
      </c>
      <c r="E53" t="s">
        <v>874</v>
      </c>
      <c r="F53" s="2">
        <v>46289.685972222222</v>
      </c>
      <c r="G53" t="s">
        <v>22</v>
      </c>
      <c r="H53" t="s">
        <v>6610</v>
      </c>
      <c r="I53" s="3">
        <v>380</v>
      </c>
      <c r="J53" t="s">
        <v>24</v>
      </c>
      <c r="K53" t="s">
        <v>216</v>
      </c>
      <c r="L53" s="3">
        <v>861</v>
      </c>
      <c r="M53" t="s">
        <v>52</v>
      </c>
      <c r="N53" s="2">
        <v>46289.731608796297</v>
      </c>
      <c r="O53" s="3">
        <v>380</v>
      </c>
      <c r="P53" t="s">
        <v>27</v>
      </c>
      <c r="Q53" s="3">
        <v>190</v>
      </c>
      <c r="R53" s="3" t="str">
        <f>IF(OR(G53="12R",G53="12L"),_xlfn.XLOOKUP(C53,DB!$A$2:$A$222,DB!$B$2:$B$222,""),IF(OR(G53="30L",G53="30R"),_xlfn.XLOOKUP(C53,DB!$A$2:$A$222,DB!$C$2:$C$222,""),""))</f>
        <v>UDGUV</v>
      </c>
      <c r="S53" s="3">
        <f t="shared" si="0"/>
        <v>16</v>
      </c>
      <c r="T53" s="3" t="str">
        <f>_xlfn.XLOOKUP(C53,DB!$A$2:$A$222,DB!$D$2:$D$222,"")</f>
        <v>Sector 2</v>
      </c>
    </row>
    <row r="54" spans="1:20" x14ac:dyDescent="0.2">
      <c r="A54" t="s">
        <v>252</v>
      </c>
      <c r="B54" t="s">
        <v>18</v>
      </c>
      <c r="C54" t="s">
        <v>253</v>
      </c>
      <c r="D54" t="s">
        <v>65</v>
      </c>
      <c r="E54" t="s">
        <v>6611</v>
      </c>
      <c r="F54" s="2">
        <v>46289.686828703707</v>
      </c>
      <c r="G54" t="s">
        <v>22</v>
      </c>
      <c r="H54" t="s">
        <v>6612</v>
      </c>
      <c r="I54" s="3">
        <v>380</v>
      </c>
      <c r="J54" t="s">
        <v>24</v>
      </c>
      <c r="K54" t="s">
        <v>25</v>
      </c>
      <c r="L54" s="3">
        <v>353</v>
      </c>
      <c r="M54" t="s">
        <v>6613</v>
      </c>
      <c r="N54" s="2">
        <v>46289.707384259258</v>
      </c>
      <c r="O54" s="3">
        <v>380</v>
      </c>
      <c r="P54" t="s">
        <v>27</v>
      </c>
      <c r="Q54" s="3">
        <v>190</v>
      </c>
      <c r="R54" s="3" t="str">
        <f>IF(OR(G54="12R",G54="12L"),_xlfn.XLOOKUP(C54,DB!$A$2:$A$222,DB!$B$2:$B$222,""),IF(OR(G54="30L",G54="30R"),_xlfn.XLOOKUP(C54,DB!$A$2:$A$222,DB!$C$2:$C$222,""),""))</f>
        <v>CZM</v>
      </c>
      <c r="S54" s="3">
        <f t="shared" si="0"/>
        <v>16</v>
      </c>
      <c r="T54" s="3" t="str">
        <f>_xlfn.XLOOKUP(C54,DB!$A$2:$A$222,DB!$D$2:$D$222,"")</f>
        <v>Sector 7</v>
      </c>
    </row>
    <row r="55" spans="1:20" x14ac:dyDescent="0.2">
      <c r="A55" t="s">
        <v>245</v>
      </c>
      <c r="B55" t="s">
        <v>18</v>
      </c>
      <c r="C55" t="s">
        <v>154</v>
      </c>
      <c r="D55" t="s">
        <v>174</v>
      </c>
      <c r="E55" t="s">
        <v>1643</v>
      </c>
      <c r="F55" s="2">
        <v>46289.687696759262</v>
      </c>
      <c r="G55" t="s">
        <v>22</v>
      </c>
      <c r="H55" t="s">
        <v>6614</v>
      </c>
      <c r="I55" s="3">
        <v>350</v>
      </c>
      <c r="J55" t="s">
        <v>24</v>
      </c>
      <c r="K55" t="s">
        <v>25</v>
      </c>
      <c r="L55" s="3">
        <v>157</v>
      </c>
      <c r="M55" t="s">
        <v>2460</v>
      </c>
      <c r="N55" s="2">
        <v>46289.698680555557</v>
      </c>
      <c r="O55" s="3">
        <v>290</v>
      </c>
      <c r="P55" t="s">
        <v>27</v>
      </c>
      <c r="Q55" s="3">
        <v>190</v>
      </c>
      <c r="R55" s="3" t="str">
        <f>IF(OR(G55="12R",G55="12L"),_xlfn.XLOOKUP(C55,DB!$A$2:$A$222,DB!$B$2:$B$222,""),IF(OR(G55="30L",G55="30R"),_xlfn.XLOOKUP(C55,DB!$A$2:$A$222,DB!$C$2:$C$222,""),""))</f>
        <v>TAKUX</v>
      </c>
      <c r="S55" s="3">
        <f t="shared" si="0"/>
        <v>16</v>
      </c>
      <c r="T55" s="3" t="str">
        <f>_xlfn.XLOOKUP(C55,DB!$A$2:$A$222,DB!$D$2:$D$222,"")</f>
        <v>Sector 7</v>
      </c>
    </row>
    <row r="56" spans="1:20" x14ac:dyDescent="0.2">
      <c r="A56" t="s">
        <v>228</v>
      </c>
      <c r="B56" t="s">
        <v>18</v>
      </c>
      <c r="C56" t="s">
        <v>48</v>
      </c>
      <c r="D56" t="s">
        <v>20</v>
      </c>
      <c r="E56" t="s">
        <v>1391</v>
      </c>
      <c r="F56" s="2">
        <v>46289.688414351855</v>
      </c>
      <c r="G56" t="s">
        <v>22</v>
      </c>
      <c r="H56" t="s">
        <v>6615</v>
      </c>
      <c r="I56" s="3">
        <v>360</v>
      </c>
      <c r="J56" t="s">
        <v>24</v>
      </c>
      <c r="K56" t="s">
        <v>25</v>
      </c>
      <c r="L56" s="3">
        <v>856</v>
      </c>
      <c r="M56" t="s">
        <v>52</v>
      </c>
      <c r="N56" s="2">
        <v>46289.732824074075</v>
      </c>
      <c r="O56" s="3">
        <v>360</v>
      </c>
      <c r="P56" t="s">
        <v>27</v>
      </c>
      <c r="Q56" s="3">
        <v>190</v>
      </c>
      <c r="R56" s="3" t="str">
        <f>IF(OR(G56="12R",G56="12L"),_xlfn.XLOOKUP(C56,DB!$A$2:$A$222,DB!$B$2:$B$222,""),IF(OR(G56="30L",G56="30R"),_xlfn.XLOOKUP(C56,DB!$A$2:$A$222,DB!$C$2:$C$222,""),""))</f>
        <v>UDGUV</v>
      </c>
      <c r="S56" s="3">
        <f t="shared" si="0"/>
        <v>16</v>
      </c>
      <c r="T56" s="3" t="str">
        <f>_xlfn.XLOOKUP(C56,DB!$A$2:$A$222,DB!$D$2:$D$222,"")</f>
        <v>Sector 2</v>
      </c>
    </row>
    <row r="57" spans="1:20" x14ac:dyDescent="0.2">
      <c r="A57" t="s">
        <v>237</v>
      </c>
      <c r="B57" t="s">
        <v>18</v>
      </c>
      <c r="C57" t="s">
        <v>238</v>
      </c>
      <c r="D57" t="s">
        <v>36</v>
      </c>
      <c r="E57" t="s">
        <v>731</v>
      </c>
      <c r="F57" s="2">
        <v>46289.692881944444</v>
      </c>
      <c r="G57" t="s">
        <v>22</v>
      </c>
      <c r="H57" t="s">
        <v>6616</v>
      </c>
      <c r="I57" s="3">
        <v>340</v>
      </c>
      <c r="J57" t="s">
        <v>24</v>
      </c>
      <c r="K57" t="s">
        <v>25</v>
      </c>
      <c r="L57" s="3">
        <v>876</v>
      </c>
      <c r="M57" t="s">
        <v>39</v>
      </c>
      <c r="N57" s="2">
        <v>46289.738692129627</v>
      </c>
      <c r="O57" s="3">
        <v>340</v>
      </c>
      <c r="P57" t="s">
        <v>27</v>
      </c>
      <c r="Q57" s="3">
        <v>190</v>
      </c>
      <c r="R57" s="3" t="str">
        <f>IF(OR(G57="12R",G57="12L"),_xlfn.XLOOKUP(C57,DB!$A$2:$A$222,DB!$B$2:$B$222,""),IF(OR(G57="30L",G57="30R"),_xlfn.XLOOKUP(C57,DB!$A$2:$A$222,DB!$C$2:$C$222,""),""))</f>
        <v>UDGUV</v>
      </c>
      <c r="S57" s="3">
        <f t="shared" si="0"/>
        <v>16</v>
      </c>
      <c r="T57" s="3" t="str">
        <f>_xlfn.XLOOKUP(C57,DB!$A$2:$A$222,DB!$D$2:$D$222,"")</f>
        <v>Sector 2</v>
      </c>
    </row>
    <row r="58" spans="1:20" x14ac:dyDescent="0.2">
      <c r="A58" t="s">
        <v>340</v>
      </c>
      <c r="B58" t="s">
        <v>18</v>
      </c>
      <c r="C58" t="s">
        <v>341</v>
      </c>
      <c r="D58" t="s">
        <v>155</v>
      </c>
      <c r="E58" t="s">
        <v>1465</v>
      </c>
      <c r="F58" s="2">
        <v>46289.693402777775</v>
      </c>
      <c r="G58" t="s">
        <v>22</v>
      </c>
      <c r="H58" t="s">
        <v>6617</v>
      </c>
      <c r="I58" s="3">
        <v>340</v>
      </c>
      <c r="J58" t="s">
        <v>24</v>
      </c>
      <c r="K58" t="s">
        <v>25</v>
      </c>
      <c r="L58" s="3">
        <v>544</v>
      </c>
      <c r="M58" t="s">
        <v>177</v>
      </c>
      <c r="N58" s="2">
        <v>46289.722407407404</v>
      </c>
      <c r="O58" s="3">
        <v>340</v>
      </c>
      <c r="P58" t="s">
        <v>27</v>
      </c>
      <c r="Q58" s="3">
        <v>40</v>
      </c>
      <c r="R58" s="3" t="str">
        <f>IF(OR(G58="12R",G58="12L"),_xlfn.XLOOKUP(C58,DB!$A$2:$A$222,DB!$B$2:$B$222,""),IF(OR(G58="30L",G58="30R"),_xlfn.XLOOKUP(C58,DB!$A$2:$A$222,DB!$C$2:$C$222,""),""))</f>
        <v>ENEBA</v>
      </c>
      <c r="S58" s="3">
        <f t="shared" si="0"/>
        <v>16</v>
      </c>
      <c r="T58" s="3" t="str">
        <f>_xlfn.XLOOKUP(C58,DB!$A$2:$A$222,DB!$D$2:$D$222,"")</f>
        <v>Sector 3</v>
      </c>
    </row>
    <row r="59" spans="1:20" x14ac:dyDescent="0.2">
      <c r="A59" t="s">
        <v>1073</v>
      </c>
      <c r="B59" t="s">
        <v>18</v>
      </c>
      <c r="C59" t="s">
        <v>467</v>
      </c>
      <c r="D59" t="s">
        <v>20</v>
      </c>
      <c r="E59" t="s">
        <v>5485</v>
      </c>
      <c r="F59" s="2">
        <v>46289.694594907407</v>
      </c>
      <c r="G59" t="s">
        <v>22</v>
      </c>
      <c r="H59" t="s">
        <v>6618</v>
      </c>
      <c r="I59" s="3">
        <v>360</v>
      </c>
      <c r="J59" t="s">
        <v>24</v>
      </c>
      <c r="K59" t="s">
        <v>25</v>
      </c>
      <c r="L59" s="3">
        <v>864</v>
      </c>
      <c r="M59" t="s">
        <v>267</v>
      </c>
      <c r="N59" s="2">
        <v>46289.74009259259</v>
      </c>
      <c r="O59" s="3">
        <v>360</v>
      </c>
      <c r="P59" t="s">
        <v>27</v>
      </c>
      <c r="Q59" s="3">
        <v>190</v>
      </c>
      <c r="R59" s="3" t="str">
        <f>IF(OR(G59="12R",G59="12L"),_xlfn.XLOOKUP(C59,DB!$A$2:$A$222,DB!$B$2:$B$222,""),IF(OR(G59="30L",G59="30R"),_xlfn.XLOOKUP(C59,DB!$A$2:$A$222,DB!$C$2:$C$222,""),""))</f>
        <v>UDGUV</v>
      </c>
      <c r="S59" s="3">
        <f t="shared" si="0"/>
        <v>16</v>
      </c>
      <c r="T59" s="3" t="str">
        <f>_xlfn.XLOOKUP(C59,DB!$A$2:$A$222,DB!$D$2:$D$222,"")</f>
        <v>Sector 2</v>
      </c>
    </row>
    <row r="60" spans="1:20" x14ac:dyDescent="0.2">
      <c r="A60" t="s">
        <v>1078</v>
      </c>
      <c r="B60" t="s">
        <v>18</v>
      </c>
      <c r="C60" t="s">
        <v>396</v>
      </c>
      <c r="D60" t="s">
        <v>174</v>
      </c>
      <c r="E60" t="s">
        <v>6619</v>
      </c>
      <c r="F60" s="2">
        <v>46289.695428240739</v>
      </c>
      <c r="G60" t="s">
        <v>22</v>
      </c>
      <c r="H60" t="s">
        <v>6620</v>
      </c>
      <c r="I60" s="3">
        <v>380</v>
      </c>
      <c r="J60" t="s">
        <v>24</v>
      </c>
      <c r="K60" t="s">
        <v>25</v>
      </c>
      <c r="L60" s="3">
        <v>544</v>
      </c>
      <c r="M60" t="s">
        <v>177</v>
      </c>
      <c r="N60" s="2">
        <v>46289.725162037037</v>
      </c>
      <c r="O60" s="3">
        <v>400</v>
      </c>
      <c r="P60" t="s">
        <v>27</v>
      </c>
      <c r="Q60" s="3">
        <v>40</v>
      </c>
      <c r="R60" s="3" t="str">
        <f>IF(OR(G60="12R",G60="12L"),_xlfn.XLOOKUP(C60,DB!$A$2:$A$222,DB!$B$2:$B$222,""),IF(OR(G60="30L",G60="30R"),_xlfn.XLOOKUP(C60,DB!$A$2:$A$222,DB!$C$2:$C$222,""),""))</f>
        <v>UDGUV</v>
      </c>
      <c r="S60" s="3">
        <f t="shared" si="0"/>
        <v>16</v>
      </c>
      <c r="T60" s="3" t="str">
        <f>_xlfn.XLOOKUP(C60,DB!$A$2:$A$222,DB!$D$2:$D$222,"")</f>
        <v>Sector 2</v>
      </c>
    </row>
    <row r="61" spans="1:20" x14ac:dyDescent="0.2">
      <c r="A61" t="s">
        <v>294</v>
      </c>
      <c r="B61" t="s">
        <v>18</v>
      </c>
      <c r="C61" t="s">
        <v>48</v>
      </c>
      <c r="D61" t="s">
        <v>49</v>
      </c>
      <c r="E61" t="s">
        <v>1198</v>
      </c>
      <c r="F61" s="2">
        <v>46289.697060185186</v>
      </c>
      <c r="G61" t="s">
        <v>22</v>
      </c>
      <c r="H61" t="s">
        <v>6621</v>
      </c>
      <c r="I61" s="3">
        <v>360</v>
      </c>
      <c r="J61" t="s">
        <v>24</v>
      </c>
      <c r="K61" t="s">
        <v>25</v>
      </c>
      <c r="L61" s="3">
        <v>858</v>
      </c>
      <c r="M61" t="s">
        <v>52</v>
      </c>
      <c r="N61" s="2">
        <v>46289.741643518515</v>
      </c>
      <c r="O61" s="3">
        <v>360</v>
      </c>
      <c r="P61" t="s">
        <v>27</v>
      </c>
      <c r="Q61" s="3">
        <v>190</v>
      </c>
      <c r="R61" s="3" t="str">
        <f>IF(OR(G61="12R",G61="12L"),_xlfn.XLOOKUP(C61,DB!$A$2:$A$222,DB!$B$2:$B$222,""),IF(OR(G61="30L",G61="30R"),_xlfn.XLOOKUP(C61,DB!$A$2:$A$222,DB!$C$2:$C$222,""),""))</f>
        <v>UDGUV</v>
      </c>
      <c r="S61" s="3">
        <f t="shared" si="0"/>
        <v>16</v>
      </c>
      <c r="T61" s="3" t="str">
        <f>_xlfn.XLOOKUP(C61,DB!$A$2:$A$222,DB!$D$2:$D$222,"")</f>
        <v>Sector 2</v>
      </c>
    </row>
    <row r="62" spans="1:20" x14ac:dyDescent="0.2">
      <c r="A62" t="s">
        <v>279</v>
      </c>
      <c r="B62" t="s">
        <v>18</v>
      </c>
      <c r="C62" t="s">
        <v>64</v>
      </c>
      <c r="D62" t="s">
        <v>36</v>
      </c>
      <c r="E62" t="s">
        <v>578</v>
      </c>
      <c r="F62" s="2">
        <v>46289.698136574072</v>
      </c>
      <c r="G62" t="s">
        <v>22</v>
      </c>
      <c r="H62" t="s">
        <v>6622</v>
      </c>
      <c r="I62" s="3">
        <v>380</v>
      </c>
      <c r="J62" t="s">
        <v>24</v>
      </c>
      <c r="K62" t="s">
        <v>25</v>
      </c>
      <c r="L62" s="3">
        <v>321</v>
      </c>
      <c r="M62" t="s">
        <v>1592</v>
      </c>
      <c r="N62" s="2">
        <v>46289.716898148145</v>
      </c>
      <c r="O62" s="3">
        <v>380</v>
      </c>
      <c r="P62" t="s">
        <v>27</v>
      </c>
      <c r="Q62" s="3">
        <v>40</v>
      </c>
      <c r="R62" s="3" t="str">
        <f>IF(OR(G62="12R",G62="12L"),_xlfn.XLOOKUP(C62,DB!$A$2:$A$222,DB!$B$2:$B$222,""),IF(OR(G62="30L",G62="30R"),_xlfn.XLOOKUP(C62,DB!$A$2:$A$222,DB!$C$2:$C$222,""),""))</f>
        <v>CZM</v>
      </c>
      <c r="S62" s="3">
        <f t="shared" si="0"/>
        <v>16</v>
      </c>
      <c r="T62" s="3" t="str">
        <f>_xlfn.XLOOKUP(C62,DB!$A$2:$A$222,DB!$D$2:$D$222,"")</f>
        <v>Sector 7</v>
      </c>
    </row>
    <row r="63" spans="1:20" x14ac:dyDescent="0.2">
      <c r="A63" t="s">
        <v>6623</v>
      </c>
      <c r="B63" t="s">
        <v>18</v>
      </c>
      <c r="C63" t="s">
        <v>4522</v>
      </c>
      <c r="D63" t="s">
        <v>3143</v>
      </c>
      <c r="F63" s="2">
        <v>46289.69976851852</v>
      </c>
      <c r="G63" t="s">
        <v>22</v>
      </c>
      <c r="H63" t="s">
        <v>6624</v>
      </c>
      <c r="I63" s="3">
        <v>320</v>
      </c>
      <c r="J63" t="s">
        <v>24</v>
      </c>
      <c r="K63" t="s">
        <v>62</v>
      </c>
      <c r="L63" s="3">
        <v>219</v>
      </c>
      <c r="M63" t="s">
        <v>68</v>
      </c>
      <c r="N63" s="2">
        <v>46289.712511574071</v>
      </c>
      <c r="O63" s="3">
        <v>330</v>
      </c>
      <c r="P63" t="s">
        <v>27</v>
      </c>
      <c r="Q63" s="3">
        <v>30</v>
      </c>
      <c r="R63" s="3" t="str">
        <f>IF(OR(G63="12R",G63="12L"),_xlfn.XLOOKUP(C63,DB!$A$2:$A$222,DB!$B$2:$B$222,""),IF(OR(G63="30L",G63="30R"),_xlfn.XLOOKUP(C63,DB!$A$2:$A$222,DB!$C$2:$C$222,""),""))</f>
        <v>CZM</v>
      </c>
      <c r="S63" s="3">
        <f t="shared" si="0"/>
        <v>16</v>
      </c>
      <c r="T63" s="3" t="str">
        <f>_xlfn.XLOOKUP(C63,DB!$A$2:$A$222,DB!$D$2:$D$222,"")</f>
        <v>Sector 7</v>
      </c>
    </row>
    <row r="64" spans="1:20" x14ac:dyDescent="0.2">
      <c r="A64" t="s">
        <v>291</v>
      </c>
      <c r="B64" t="s">
        <v>18</v>
      </c>
      <c r="C64" t="s">
        <v>204</v>
      </c>
      <c r="D64" t="s">
        <v>73</v>
      </c>
      <c r="E64" t="s">
        <v>258</v>
      </c>
      <c r="F64" s="2">
        <v>46289.701249999998</v>
      </c>
      <c r="G64" t="s">
        <v>22</v>
      </c>
      <c r="H64" t="s">
        <v>6625</v>
      </c>
      <c r="I64" s="3">
        <v>350</v>
      </c>
      <c r="J64" t="s">
        <v>24</v>
      </c>
      <c r="K64" t="s">
        <v>25</v>
      </c>
      <c r="L64" s="3">
        <v>364</v>
      </c>
      <c r="M64" t="s">
        <v>33</v>
      </c>
      <c r="N64" s="2">
        <v>46289.723483796297</v>
      </c>
      <c r="O64" s="3">
        <v>350</v>
      </c>
      <c r="P64" t="s">
        <v>27</v>
      </c>
      <c r="Q64" s="3">
        <v>40</v>
      </c>
      <c r="R64" s="3" t="str">
        <f>IF(OR(G64="12R",G64="12L"),_xlfn.XLOOKUP(C64,DB!$A$2:$A$222,DB!$B$2:$B$222,""),IF(OR(G64="30L",G64="30R"),_xlfn.XLOOKUP(C64,DB!$A$2:$A$222,DB!$C$2:$C$222,""),""))</f>
        <v>OMSUK</v>
      </c>
      <c r="S64" s="3">
        <f t="shared" si="0"/>
        <v>16</v>
      </c>
      <c r="T64" s="3" t="str">
        <f>_xlfn.XLOOKUP(C64,DB!$A$2:$A$222,DB!$D$2:$D$222,"")</f>
        <v>Sector 3</v>
      </c>
    </row>
    <row r="65" spans="1:20" x14ac:dyDescent="0.2">
      <c r="A65" t="s">
        <v>6626</v>
      </c>
      <c r="B65" t="s">
        <v>18</v>
      </c>
      <c r="C65" t="s">
        <v>35</v>
      </c>
      <c r="D65" t="s">
        <v>73</v>
      </c>
      <c r="E65" t="s">
        <v>132</v>
      </c>
      <c r="F65" s="2">
        <v>46289.709641203706</v>
      </c>
      <c r="G65" t="s">
        <v>22</v>
      </c>
      <c r="H65" t="s">
        <v>6627</v>
      </c>
      <c r="I65" s="3">
        <v>340</v>
      </c>
      <c r="J65" t="s">
        <v>24</v>
      </c>
      <c r="K65" t="s">
        <v>25</v>
      </c>
      <c r="L65" s="3">
        <v>873</v>
      </c>
      <c r="M65" t="s">
        <v>39</v>
      </c>
      <c r="N65" s="2">
        <v>46289.756203703706</v>
      </c>
      <c r="O65" s="3">
        <v>340</v>
      </c>
      <c r="P65" t="s">
        <v>27</v>
      </c>
      <c r="Q65" s="3">
        <v>190</v>
      </c>
      <c r="R65" s="3" t="str">
        <f>IF(OR(G65="12R",G65="12L"),_xlfn.XLOOKUP(C65,DB!$A$2:$A$222,DB!$B$2:$B$222,""),IF(OR(G65="30L",G65="30R"),_xlfn.XLOOKUP(C65,DB!$A$2:$A$222,DB!$C$2:$C$222,""),""))</f>
        <v>UDGUV</v>
      </c>
      <c r="S65" s="3">
        <f t="shared" si="0"/>
        <v>17</v>
      </c>
      <c r="T65" s="3" t="str">
        <f>_xlfn.XLOOKUP(C65,DB!$A$2:$A$222,DB!$D$2:$D$222,"")</f>
        <v>Sector 2</v>
      </c>
    </row>
    <row r="66" spans="1:20" x14ac:dyDescent="0.2">
      <c r="A66" t="s">
        <v>1097</v>
      </c>
      <c r="B66" t="s">
        <v>18</v>
      </c>
      <c r="C66" t="s">
        <v>1098</v>
      </c>
      <c r="D66" t="s">
        <v>65</v>
      </c>
      <c r="E66" t="s">
        <v>338</v>
      </c>
      <c r="F66" s="2">
        <v>46289.71266203704</v>
      </c>
      <c r="G66" t="s">
        <v>22</v>
      </c>
      <c r="H66" t="s">
        <v>6628</v>
      </c>
      <c r="I66" s="3">
        <v>380</v>
      </c>
      <c r="J66" t="s">
        <v>24</v>
      </c>
      <c r="K66" t="s">
        <v>25</v>
      </c>
      <c r="L66" s="3">
        <v>874</v>
      </c>
      <c r="M66" t="s">
        <v>39</v>
      </c>
      <c r="N66" s="2">
        <v>46289.759618055556</v>
      </c>
      <c r="O66" s="3">
        <v>380</v>
      </c>
      <c r="P66" t="s">
        <v>27</v>
      </c>
      <c r="Q66" s="3">
        <v>190</v>
      </c>
      <c r="R66" s="3" t="str">
        <f>IF(OR(G66="12R",G66="12L"),_xlfn.XLOOKUP(C66,DB!$A$2:$A$222,DB!$B$2:$B$222,""),IF(OR(G66="30L",G66="30R"),_xlfn.XLOOKUP(C66,DB!$A$2:$A$222,DB!$C$2:$C$222,""),""))</f>
        <v>UDGUV</v>
      </c>
      <c r="S66" s="3">
        <f t="shared" si="0"/>
        <v>17</v>
      </c>
      <c r="T66" s="3" t="str">
        <f>_xlfn.XLOOKUP(C66,DB!$A$2:$A$222,DB!$D$2:$D$222,"")</f>
        <v>Sector 2</v>
      </c>
    </row>
    <row r="67" spans="1:20" x14ac:dyDescent="0.2">
      <c r="A67" t="s">
        <v>301</v>
      </c>
      <c r="B67" t="s">
        <v>18</v>
      </c>
      <c r="C67" t="s">
        <v>173</v>
      </c>
      <c r="D67" t="s">
        <v>73</v>
      </c>
      <c r="E67" t="s">
        <v>1878</v>
      </c>
      <c r="F67" s="2">
        <v>46289.717615740738</v>
      </c>
      <c r="G67" t="s">
        <v>22</v>
      </c>
      <c r="H67" t="s">
        <v>6629</v>
      </c>
      <c r="I67" s="3">
        <v>360</v>
      </c>
      <c r="J67" t="s">
        <v>24</v>
      </c>
      <c r="K67" t="s">
        <v>25</v>
      </c>
      <c r="L67" s="3">
        <v>550</v>
      </c>
      <c r="M67" t="s">
        <v>177</v>
      </c>
      <c r="N67" s="2">
        <v>46289.746631944443</v>
      </c>
      <c r="O67" s="3">
        <v>360</v>
      </c>
      <c r="P67" t="s">
        <v>27</v>
      </c>
      <c r="Q67" s="3">
        <v>40</v>
      </c>
      <c r="R67" s="3" t="str">
        <f>IF(OR(G67="12R",G67="12L"),_xlfn.XLOOKUP(C67,DB!$A$2:$A$222,DB!$B$2:$B$222,""),IF(OR(G67="30L",G67="30R"),_xlfn.XLOOKUP(C67,DB!$A$2:$A$222,DB!$C$2:$C$222,""),""))</f>
        <v>ENEBA</v>
      </c>
      <c r="S67" s="3">
        <f t="shared" ref="S67:S130" si="1">HOUR(F67)</f>
        <v>17</v>
      </c>
      <c r="T67" s="3" t="str">
        <f>_xlfn.XLOOKUP(C67,DB!$A$2:$A$222,DB!$D$2:$D$222,"")</f>
        <v>Sector 3</v>
      </c>
    </row>
    <row r="68" spans="1:20" x14ac:dyDescent="0.2">
      <c r="A68" t="s">
        <v>304</v>
      </c>
      <c r="B68" t="s">
        <v>18</v>
      </c>
      <c r="C68" t="s">
        <v>305</v>
      </c>
      <c r="D68" t="s">
        <v>165</v>
      </c>
      <c r="E68" t="s">
        <v>674</v>
      </c>
      <c r="F68" s="2">
        <v>46289.720289351855</v>
      </c>
      <c r="G68" t="s">
        <v>22</v>
      </c>
      <c r="H68" t="s">
        <v>6630</v>
      </c>
      <c r="I68" s="3">
        <v>340</v>
      </c>
      <c r="J68" t="s">
        <v>24</v>
      </c>
      <c r="K68" t="s">
        <v>25</v>
      </c>
      <c r="L68" s="3">
        <v>434</v>
      </c>
      <c r="M68" t="s">
        <v>308</v>
      </c>
      <c r="N68" s="2">
        <v>46289.743622685186</v>
      </c>
      <c r="O68" s="3">
        <v>340</v>
      </c>
      <c r="P68" t="s">
        <v>27</v>
      </c>
      <c r="Q68" s="3">
        <v>40</v>
      </c>
      <c r="R68" s="3" t="str">
        <f>IF(OR(G68="12R",G68="12L"),_xlfn.XLOOKUP(C68,DB!$A$2:$A$222,DB!$B$2:$B$222,""),IF(OR(G68="30L",G68="30R"),_xlfn.XLOOKUP(C68,DB!$A$2:$A$222,DB!$C$2:$C$222,""),""))</f>
        <v>ENEBA</v>
      </c>
      <c r="S68" s="3">
        <f t="shared" si="1"/>
        <v>17</v>
      </c>
      <c r="T68" s="3" t="str">
        <f>_xlfn.XLOOKUP(C68,DB!$A$2:$A$222,DB!$D$2:$D$222,"")</f>
        <v>Sector 3</v>
      </c>
    </row>
    <row r="69" spans="1:20" x14ac:dyDescent="0.2">
      <c r="A69" t="s">
        <v>297</v>
      </c>
      <c r="B69" t="s">
        <v>18</v>
      </c>
      <c r="C69" t="s">
        <v>298</v>
      </c>
      <c r="D69" t="s">
        <v>73</v>
      </c>
      <c r="E69" t="s">
        <v>1095</v>
      </c>
      <c r="F69" s="2">
        <v>46289.721620370372</v>
      </c>
      <c r="G69" t="s">
        <v>22</v>
      </c>
      <c r="H69" t="s">
        <v>6631</v>
      </c>
      <c r="I69" s="3">
        <v>370</v>
      </c>
      <c r="J69" t="s">
        <v>24</v>
      </c>
      <c r="K69" t="s">
        <v>25</v>
      </c>
      <c r="L69" s="3">
        <v>360</v>
      </c>
      <c r="M69" t="s">
        <v>33</v>
      </c>
      <c r="N69" s="2">
        <v>46289.742418981485</v>
      </c>
      <c r="O69" s="3">
        <v>370</v>
      </c>
      <c r="P69" t="s">
        <v>27</v>
      </c>
      <c r="Q69" s="3">
        <v>40</v>
      </c>
      <c r="R69" s="3" t="str">
        <f>IF(OR(G69="12R",G69="12L"),_xlfn.XLOOKUP(C69,DB!$A$2:$A$222,DB!$B$2:$B$222,""),IF(OR(G69="30L",G69="30R"),_xlfn.XLOOKUP(C69,DB!$A$2:$A$222,DB!$C$2:$C$222,""),""))</f>
        <v>OMSUK</v>
      </c>
      <c r="S69" s="3">
        <f t="shared" si="1"/>
        <v>17</v>
      </c>
      <c r="T69" s="3" t="str">
        <f>_xlfn.XLOOKUP(C69,DB!$A$2:$A$222,DB!$D$2:$D$222,"")</f>
        <v>Sector 3</v>
      </c>
    </row>
    <row r="70" spans="1:20" x14ac:dyDescent="0.2">
      <c r="A70" t="s">
        <v>285</v>
      </c>
      <c r="B70" t="s">
        <v>18</v>
      </c>
      <c r="C70" t="s">
        <v>154</v>
      </c>
      <c r="D70" t="s">
        <v>174</v>
      </c>
      <c r="E70" t="s">
        <v>1749</v>
      </c>
      <c r="F70" s="2">
        <v>46289.726319444446</v>
      </c>
      <c r="G70" t="s">
        <v>22</v>
      </c>
      <c r="H70" t="s">
        <v>6632</v>
      </c>
      <c r="I70" s="3">
        <v>350</v>
      </c>
      <c r="J70" t="s">
        <v>24</v>
      </c>
      <c r="K70" t="s">
        <v>25</v>
      </c>
      <c r="L70" s="3">
        <v>214</v>
      </c>
      <c r="M70" t="s">
        <v>6633</v>
      </c>
      <c r="N70" s="2">
        <v>46289.73940972222</v>
      </c>
      <c r="O70" s="3">
        <v>320</v>
      </c>
      <c r="P70" t="s">
        <v>27</v>
      </c>
      <c r="Q70" s="3">
        <v>190</v>
      </c>
      <c r="R70" s="3" t="str">
        <f>IF(OR(G70="12R",G70="12L"),_xlfn.XLOOKUP(C70,DB!$A$2:$A$222,DB!$B$2:$B$222,""),IF(OR(G70="30L",G70="30R"),_xlfn.XLOOKUP(C70,DB!$A$2:$A$222,DB!$C$2:$C$222,""),""))</f>
        <v>TAKUX</v>
      </c>
      <c r="S70" s="3">
        <f t="shared" si="1"/>
        <v>17</v>
      </c>
      <c r="T70" s="3" t="str">
        <f>_xlfn.XLOOKUP(C70,DB!$A$2:$A$222,DB!$D$2:$D$222,"")</f>
        <v>Sector 7</v>
      </c>
    </row>
    <row r="71" spans="1:20" x14ac:dyDescent="0.2">
      <c r="A71" t="s">
        <v>219</v>
      </c>
      <c r="B71" t="s">
        <v>18</v>
      </c>
      <c r="C71" t="s">
        <v>35</v>
      </c>
      <c r="D71" t="s">
        <v>20</v>
      </c>
      <c r="E71" t="s">
        <v>993</v>
      </c>
      <c r="F71" s="2">
        <v>46289.728344907409</v>
      </c>
      <c r="G71" t="s">
        <v>22</v>
      </c>
      <c r="H71" t="s">
        <v>6634</v>
      </c>
      <c r="I71" s="3">
        <v>360</v>
      </c>
      <c r="J71" t="s">
        <v>24</v>
      </c>
      <c r="K71" t="s">
        <v>25</v>
      </c>
      <c r="L71" s="3">
        <v>877</v>
      </c>
      <c r="M71" t="s">
        <v>39</v>
      </c>
      <c r="N71" s="2">
        <v>46289.774756944447</v>
      </c>
      <c r="O71" s="3">
        <v>360</v>
      </c>
      <c r="P71" t="s">
        <v>27</v>
      </c>
      <c r="Q71" s="3">
        <v>190</v>
      </c>
      <c r="R71" s="3" t="str">
        <f>IF(OR(G71="12R",G71="12L"),_xlfn.XLOOKUP(C71,DB!$A$2:$A$222,DB!$B$2:$B$222,""),IF(OR(G71="30L",G71="30R"),_xlfn.XLOOKUP(C71,DB!$A$2:$A$222,DB!$C$2:$C$222,""),""))</f>
        <v>UDGUV</v>
      </c>
      <c r="S71" s="3">
        <f t="shared" si="1"/>
        <v>17</v>
      </c>
      <c r="T71" s="3" t="str">
        <f>_xlfn.XLOOKUP(C71,DB!$A$2:$A$222,DB!$D$2:$D$222,"")</f>
        <v>Sector 2</v>
      </c>
    </row>
    <row r="72" spans="1:20" x14ac:dyDescent="0.2">
      <c r="A72" t="s">
        <v>317</v>
      </c>
      <c r="B72" t="s">
        <v>18</v>
      </c>
      <c r="C72" t="s">
        <v>318</v>
      </c>
      <c r="D72" t="s">
        <v>30</v>
      </c>
      <c r="E72" t="s">
        <v>6635</v>
      </c>
      <c r="F72" s="2">
        <v>46289.734085648146</v>
      </c>
      <c r="G72" t="s">
        <v>22</v>
      </c>
      <c r="H72" t="s">
        <v>6636</v>
      </c>
      <c r="I72" s="3">
        <v>370</v>
      </c>
      <c r="J72" t="s">
        <v>24</v>
      </c>
      <c r="K72" t="s">
        <v>25</v>
      </c>
      <c r="L72" s="3">
        <v>150</v>
      </c>
      <c r="M72" t="s">
        <v>158</v>
      </c>
      <c r="N72" s="2">
        <v>46289.744826388887</v>
      </c>
      <c r="O72" s="3">
        <v>258</v>
      </c>
      <c r="P72" t="s">
        <v>27</v>
      </c>
      <c r="Q72" s="3">
        <v>190</v>
      </c>
      <c r="R72" s="3" t="str">
        <f>IF(OR(G72="12R",G72="12L"),_xlfn.XLOOKUP(C72,DB!$A$2:$A$222,DB!$B$2:$B$222,""),IF(OR(G72="30L",G72="30R"),_xlfn.XLOOKUP(C72,DB!$A$2:$A$222,DB!$C$2:$C$222,""),""))</f>
        <v>HECAT</v>
      </c>
      <c r="S72" s="3">
        <f t="shared" si="1"/>
        <v>17</v>
      </c>
      <c r="T72" s="3" t="str">
        <f>_xlfn.XLOOKUP(C72,DB!$A$2:$A$222,DB!$D$2:$D$222,"")</f>
        <v>Sector 7</v>
      </c>
    </row>
    <row r="73" spans="1:20" x14ac:dyDescent="0.2">
      <c r="A73" t="s">
        <v>428</v>
      </c>
      <c r="B73" t="s">
        <v>18</v>
      </c>
      <c r="C73" t="s">
        <v>182</v>
      </c>
      <c r="D73" t="s">
        <v>73</v>
      </c>
      <c r="E73" t="s">
        <v>6637</v>
      </c>
      <c r="F73" s="2">
        <v>46289.735682870371</v>
      </c>
      <c r="G73" t="s">
        <v>22</v>
      </c>
      <c r="H73" t="s">
        <v>6638</v>
      </c>
      <c r="I73" s="3">
        <v>330</v>
      </c>
      <c r="J73" t="s">
        <v>24</v>
      </c>
      <c r="K73" t="s">
        <v>25</v>
      </c>
      <c r="L73" s="3">
        <v>360</v>
      </c>
      <c r="M73" t="s">
        <v>33</v>
      </c>
      <c r="N73" s="2">
        <v>46289.755960648145</v>
      </c>
      <c r="O73" s="3">
        <v>330</v>
      </c>
      <c r="P73" t="s">
        <v>27</v>
      </c>
      <c r="Q73" s="3">
        <v>40</v>
      </c>
      <c r="R73" s="3" t="str">
        <f>IF(OR(G73="12R",G73="12L"),_xlfn.XLOOKUP(C73,DB!$A$2:$A$222,DB!$B$2:$B$222,""),IF(OR(G73="30L",G73="30R"),_xlfn.XLOOKUP(C73,DB!$A$2:$A$222,DB!$C$2:$C$222,""),""))</f>
        <v>ENEBA</v>
      </c>
      <c r="S73" s="3">
        <f t="shared" si="1"/>
        <v>17</v>
      </c>
      <c r="T73" s="3" t="str">
        <f>_xlfn.XLOOKUP(C73,DB!$A$2:$A$222,DB!$D$2:$D$222,"")</f>
        <v>Sector 3</v>
      </c>
    </row>
    <row r="74" spans="1:20" x14ac:dyDescent="0.2">
      <c r="A74" t="s">
        <v>345</v>
      </c>
      <c r="B74" t="s">
        <v>18</v>
      </c>
      <c r="C74" t="s">
        <v>346</v>
      </c>
      <c r="D74" t="s">
        <v>65</v>
      </c>
      <c r="E74" t="s">
        <v>3303</v>
      </c>
      <c r="F74" s="2">
        <v>46289.736967592595</v>
      </c>
      <c r="G74" t="s">
        <v>22</v>
      </c>
      <c r="H74" t="s">
        <v>6639</v>
      </c>
      <c r="I74" s="3">
        <v>390</v>
      </c>
      <c r="J74" t="s">
        <v>24</v>
      </c>
      <c r="K74" t="s">
        <v>25</v>
      </c>
      <c r="L74" s="3">
        <v>150</v>
      </c>
      <c r="M74" t="s">
        <v>158</v>
      </c>
      <c r="N74" s="2">
        <v>46289.747094907405</v>
      </c>
      <c r="O74" s="3">
        <v>290</v>
      </c>
      <c r="P74" t="s">
        <v>27</v>
      </c>
      <c r="Q74" s="3">
        <v>190</v>
      </c>
      <c r="R74" s="3" t="str">
        <f>IF(OR(G74="12R",G74="12L"),_xlfn.XLOOKUP(C74,DB!$A$2:$A$222,DB!$B$2:$B$222,""),IF(OR(G74="30L",G74="30R"),_xlfn.XLOOKUP(C74,DB!$A$2:$A$222,DB!$C$2:$C$222,""),""))</f>
        <v>TAKUX</v>
      </c>
      <c r="S74" s="3">
        <f t="shared" si="1"/>
        <v>17</v>
      </c>
      <c r="T74" s="3" t="str">
        <f>_xlfn.XLOOKUP(C74,DB!$A$2:$A$222,DB!$D$2:$D$222,"")</f>
        <v>Sector 7</v>
      </c>
    </row>
    <row r="75" spans="1:20" x14ac:dyDescent="0.2">
      <c r="A75" t="s">
        <v>313</v>
      </c>
      <c r="B75" t="s">
        <v>18</v>
      </c>
      <c r="C75" t="s">
        <v>314</v>
      </c>
      <c r="D75" t="s">
        <v>73</v>
      </c>
      <c r="E75" t="s">
        <v>1568</v>
      </c>
      <c r="F75" s="2">
        <v>46289.738275462965</v>
      </c>
      <c r="G75" t="s">
        <v>22</v>
      </c>
      <c r="H75" t="s">
        <v>6640</v>
      </c>
      <c r="I75" s="3">
        <v>350</v>
      </c>
      <c r="J75" t="s">
        <v>24</v>
      </c>
      <c r="K75" t="s">
        <v>25</v>
      </c>
      <c r="L75" s="3">
        <v>359</v>
      </c>
      <c r="M75" t="s">
        <v>33</v>
      </c>
      <c r="N75" s="2">
        <v>46289.758958333332</v>
      </c>
      <c r="O75" s="3">
        <v>350</v>
      </c>
      <c r="P75" t="s">
        <v>27</v>
      </c>
      <c r="Q75" s="3">
        <v>40</v>
      </c>
      <c r="R75" s="3" t="str">
        <f>IF(OR(G75="12R",G75="12L"),_xlfn.XLOOKUP(C75,DB!$A$2:$A$222,DB!$B$2:$B$222,""),IF(OR(G75="30L",G75="30R"),_xlfn.XLOOKUP(C75,DB!$A$2:$A$222,DB!$C$2:$C$222,""),""))</f>
        <v>ENEBA</v>
      </c>
      <c r="S75" s="3">
        <f t="shared" si="1"/>
        <v>17</v>
      </c>
      <c r="T75" s="3" t="str">
        <f>_xlfn.XLOOKUP(C75,DB!$A$2:$A$222,DB!$D$2:$D$222,"")</f>
        <v>Sector 3</v>
      </c>
    </row>
    <row r="76" spans="1:20" x14ac:dyDescent="0.2">
      <c r="A76" t="s">
        <v>210</v>
      </c>
      <c r="B76" t="s">
        <v>18</v>
      </c>
      <c r="C76" t="s">
        <v>211</v>
      </c>
      <c r="D76" t="s">
        <v>78</v>
      </c>
      <c r="E76" t="s">
        <v>84</v>
      </c>
      <c r="F76" s="2">
        <v>46289.741168981483</v>
      </c>
      <c r="G76" t="s">
        <v>22</v>
      </c>
      <c r="H76" t="s">
        <v>212</v>
      </c>
      <c r="I76" s="3">
        <v>330</v>
      </c>
      <c r="J76" t="s">
        <v>24</v>
      </c>
      <c r="K76" t="s">
        <v>25</v>
      </c>
      <c r="L76" s="3">
        <v>136</v>
      </c>
      <c r="M76" t="s">
        <v>45</v>
      </c>
      <c r="N76" s="2">
        <v>46289.750462962962</v>
      </c>
      <c r="O76" s="3">
        <v>261</v>
      </c>
      <c r="P76" t="s">
        <v>27</v>
      </c>
      <c r="Q76" s="3">
        <v>190</v>
      </c>
      <c r="R76" s="3" t="str">
        <f>IF(OR(G76="12R",G76="12L"),_xlfn.XLOOKUP(C76,DB!$A$2:$A$222,DB!$B$2:$B$222,""),IF(OR(G76="30L",G76="30R"),_xlfn.XLOOKUP(C76,DB!$A$2:$A$222,DB!$C$2:$C$222,""),""))</f>
        <v>NUDAL</v>
      </c>
      <c r="S76" s="3">
        <f t="shared" si="1"/>
        <v>17</v>
      </c>
      <c r="T76" s="3" t="str">
        <f>_xlfn.XLOOKUP(C76,DB!$A$2:$A$222,DB!$D$2:$D$222,"")</f>
        <v>Sector 3</v>
      </c>
    </row>
    <row r="77" spans="1:20" x14ac:dyDescent="0.2">
      <c r="A77" t="s">
        <v>5673</v>
      </c>
      <c r="B77" t="s">
        <v>18</v>
      </c>
      <c r="C77" t="s">
        <v>6641</v>
      </c>
      <c r="D77" t="s">
        <v>2218</v>
      </c>
      <c r="F77" s="2">
        <v>46289.742314814815</v>
      </c>
      <c r="G77" t="s">
        <v>22</v>
      </c>
      <c r="H77" t="s">
        <v>6642</v>
      </c>
      <c r="I77" s="3">
        <v>410</v>
      </c>
      <c r="J77" t="s">
        <v>24</v>
      </c>
      <c r="K77" t="s">
        <v>62</v>
      </c>
      <c r="L77" s="3">
        <v>359</v>
      </c>
      <c r="M77" t="s">
        <v>33</v>
      </c>
      <c r="N77" s="2">
        <v>46289.763020833336</v>
      </c>
      <c r="O77" s="3">
        <v>410</v>
      </c>
      <c r="P77" t="s">
        <v>27</v>
      </c>
      <c r="Q77" s="3">
        <v>40</v>
      </c>
      <c r="R77" s="3" t="str">
        <f>IF(OR(G77="12R",G77="12L"),_xlfn.XLOOKUP(C77,DB!$A$2:$A$222,DB!$B$2:$B$222,""),IF(OR(G77="30L",G77="30R"),_xlfn.XLOOKUP(C77,DB!$A$2:$A$222,DB!$C$2:$C$222,""),""))</f>
        <v>OMSUK</v>
      </c>
      <c r="S77" s="3">
        <f t="shared" si="1"/>
        <v>17</v>
      </c>
      <c r="T77" s="3" t="str">
        <f>_xlfn.XLOOKUP(C77,DB!$A$2:$A$222,DB!$D$2:$D$222,"")</f>
        <v>Sector 3</v>
      </c>
    </row>
    <row r="78" spans="1:20" x14ac:dyDescent="0.2">
      <c r="A78" t="s">
        <v>351</v>
      </c>
      <c r="B78" t="s">
        <v>18</v>
      </c>
      <c r="C78" t="s">
        <v>352</v>
      </c>
      <c r="D78" t="s">
        <v>73</v>
      </c>
      <c r="E78" t="s">
        <v>1841</v>
      </c>
      <c r="F78" s="2">
        <v>46289.743460648147</v>
      </c>
      <c r="G78" t="s">
        <v>22</v>
      </c>
      <c r="H78" t="s">
        <v>6643</v>
      </c>
      <c r="I78" s="3">
        <v>340</v>
      </c>
      <c r="J78" t="s">
        <v>24</v>
      </c>
      <c r="K78" t="s">
        <v>25</v>
      </c>
      <c r="L78" s="3">
        <v>439</v>
      </c>
      <c r="M78" t="s">
        <v>308</v>
      </c>
      <c r="N78" s="2">
        <v>46289.767650462964</v>
      </c>
      <c r="O78" s="3">
        <v>340</v>
      </c>
      <c r="P78" t="s">
        <v>27</v>
      </c>
      <c r="Q78" s="3">
        <v>40</v>
      </c>
      <c r="R78" s="3" t="str">
        <f>IF(OR(G78="12R",G78="12L"),_xlfn.XLOOKUP(C78,DB!$A$2:$A$222,DB!$B$2:$B$222,""),IF(OR(G78="30L",G78="30R"),_xlfn.XLOOKUP(C78,DB!$A$2:$A$222,DB!$C$2:$C$222,""),""))</f>
        <v>OMSUK</v>
      </c>
      <c r="S78" s="3">
        <f t="shared" si="1"/>
        <v>17</v>
      </c>
      <c r="T78" s="3" t="str">
        <f>_xlfn.XLOOKUP(C78,DB!$A$2:$A$222,DB!$D$2:$D$222,"")</f>
        <v>Sector 3</v>
      </c>
    </row>
    <row r="79" spans="1:20" x14ac:dyDescent="0.2">
      <c r="A79" t="s">
        <v>5006</v>
      </c>
      <c r="B79" t="s">
        <v>18</v>
      </c>
      <c r="C79" t="s">
        <v>186</v>
      </c>
      <c r="D79" t="s">
        <v>1176</v>
      </c>
      <c r="F79" s="2">
        <v>46289.744652777779</v>
      </c>
      <c r="G79" t="s">
        <v>22</v>
      </c>
      <c r="H79" t="s">
        <v>6644</v>
      </c>
      <c r="I79" s="3">
        <v>410</v>
      </c>
      <c r="J79" t="s">
        <v>24</v>
      </c>
      <c r="K79" t="s">
        <v>62</v>
      </c>
      <c r="L79" s="3">
        <v>359</v>
      </c>
      <c r="M79" t="s">
        <v>33</v>
      </c>
      <c r="N79" s="2">
        <v>46289.765266203707</v>
      </c>
      <c r="O79" s="3">
        <v>390</v>
      </c>
      <c r="P79" t="s">
        <v>27</v>
      </c>
      <c r="Q79" s="3">
        <v>40</v>
      </c>
      <c r="R79" s="3" t="str">
        <f>IF(OR(G79="12R",G79="12L"),_xlfn.XLOOKUP(C79,DB!$A$2:$A$222,DB!$B$2:$B$222,""),IF(OR(G79="30L",G79="30R"),_xlfn.XLOOKUP(C79,DB!$A$2:$A$222,DB!$C$2:$C$222,""),""))</f>
        <v>OMSUK</v>
      </c>
      <c r="S79" s="3">
        <f t="shared" si="1"/>
        <v>17</v>
      </c>
      <c r="T79" s="3" t="str">
        <f>_xlfn.XLOOKUP(C79,DB!$A$2:$A$222,DB!$D$2:$D$222,"")</f>
        <v>Sector 3</v>
      </c>
    </row>
    <row r="80" spans="1:20" x14ac:dyDescent="0.2">
      <c r="A80" t="s">
        <v>329</v>
      </c>
      <c r="B80" t="s">
        <v>18</v>
      </c>
      <c r="C80" t="s">
        <v>35</v>
      </c>
      <c r="D80" t="s">
        <v>73</v>
      </c>
      <c r="E80" t="s">
        <v>161</v>
      </c>
      <c r="F80" s="2">
        <v>46289.745706018519</v>
      </c>
      <c r="G80" t="s">
        <v>22</v>
      </c>
      <c r="H80" t="s">
        <v>6645</v>
      </c>
      <c r="I80" s="3">
        <v>360</v>
      </c>
      <c r="J80" t="s">
        <v>24</v>
      </c>
      <c r="K80" t="s">
        <v>25</v>
      </c>
      <c r="L80" s="3">
        <v>885</v>
      </c>
      <c r="M80" t="s">
        <v>39</v>
      </c>
      <c r="N80" s="2">
        <v>46289.79246527778</v>
      </c>
      <c r="O80" s="3">
        <v>360</v>
      </c>
      <c r="P80" t="s">
        <v>27</v>
      </c>
      <c r="Q80" s="3">
        <v>190</v>
      </c>
      <c r="R80" s="3" t="str">
        <f>IF(OR(G80="12R",G80="12L"),_xlfn.XLOOKUP(C80,DB!$A$2:$A$222,DB!$B$2:$B$222,""),IF(OR(G80="30L",G80="30R"),_xlfn.XLOOKUP(C80,DB!$A$2:$A$222,DB!$C$2:$C$222,""),""))</f>
        <v>UDGUV</v>
      </c>
      <c r="S80" s="3">
        <f t="shared" si="1"/>
        <v>17</v>
      </c>
      <c r="T80" s="3" t="str">
        <f>_xlfn.XLOOKUP(C80,DB!$A$2:$A$222,DB!$D$2:$D$222,"")</f>
        <v>Sector 2</v>
      </c>
    </row>
    <row r="81" spans="1:20" x14ac:dyDescent="0.2">
      <c r="A81" t="s">
        <v>373</v>
      </c>
      <c r="B81" t="s">
        <v>18</v>
      </c>
      <c r="C81" t="s">
        <v>374</v>
      </c>
      <c r="D81" t="s">
        <v>155</v>
      </c>
      <c r="E81" t="s">
        <v>2238</v>
      </c>
      <c r="F81" s="2">
        <v>46289.746365740742</v>
      </c>
      <c r="G81" t="s">
        <v>22</v>
      </c>
      <c r="H81" t="s">
        <v>6646</v>
      </c>
      <c r="I81" s="3">
        <v>330</v>
      </c>
      <c r="J81" t="s">
        <v>24</v>
      </c>
      <c r="K81" t="s">
        <v>25</v>
      </c>
      <c r="L81" s="3">
        <v>362</v>
      </c>
      <c r="M81" t="s">
        <v>33</v>
      </c>
      <c r="N81" s="2">
        <v>46289.767280092594</v>
      </c>
      <c r="O81" s="3">
        <v>330</v>
      </c>
      <c r="P81" t="s">
        <v>27</v>
      </c>
      <c r="Q81" s="3">
        <v>40</v>
      </c>
      <c r="R81" s="3" t="str">
        <f>IF(OR(G81="12R",G81="12L"),_xlfn.XLOOKUP(C81,DB!$A$2:$A$222,DB!$B$2:$B$222,""),IF(OR(G81="30L",G81="30R"),_xlfn.XLOOKUP(C81,DB!$A$2:$A$222,DB!$C$2:$C$222,""),""))</f>
        <v>OMSUK</v>
      </c>
      <c r="S81" s="3">
        <f t="shared" si="1"/>
        <v>17</v>
      </c>
      <c r="T81" s="3" t="str">
        <f>_xlfn.XLOOKUP(C81,DB!$A$2:$A$222,DB!$D$2:$D$222,"")</f>
        <v>Sector 3</v>
      </c>
    </row>
    <row r="82" spans="1:20" x14ac:dyDescent="0.2">
      <c r="A82" t="s">
        <v>336</v>
      </c>
      <c r="B82" t="s">
        <v>18</v>
      </c>
      <c r="C82" t="s">
        <v>337</v>
      </c>
      <c r="D82" t="s">
        <v>65</v>
      </c>
      <c r="E82" t="s">
        <v>716</v>
      </c>
      <c r="F82" s="2">
        <v>46289.747916666667</v>
      </c>
      <c r="G82" t="s">
        <v>22</v>
      </c>
      <c r="H82" t="s">
        <v>6647</v>
      </c>
      <c r="I82" s="3">
        <v>380</v>
      </c>
      <c r="J82" t="s">
        <v>24</v>
      </c>
      <c r="K82" t="s">
        <v>25</v>
      </c>
      <c r="L82" s="3">
        <v>860</v>
      </c>
      <c r="M82" t="s">
        <v>52</v>
      </c>
      <c r="N82" s="2">
        <v>46289.793113425927</v>
      </c>
      <c r="O82" s="3">
        <v>380</v>
      </c>
      <c r="P82" t="s">
        <v>27</v>
      </c>
      <c r="Q82" s="3">
        <v>190</v>
      </c>
      <c r="R82" s="3" t="str">
        <f>IF(OR(G82="12R",G82="12L"),_xlfn.XLOOKUP(C82,DB!$A$2:$A$222,DB!$B$2:$B$222,""),IF(OR(G82="30L",G82="30R"),_xlfn.XLOOKUP(C82,DB!$A$2:$A$222,DB!$C$2:$C$222,""),""))</f>
        <v>UDGUV</v>
      </c>
      <c r="S82" s="3">
        <f t="shared" si="1"/>
        <v>17</v>
      </c>
      <c r="T82" s="3" t="str">
        <f>_xlfn.XLOOKUP(C82,DB!$A$2:$A$222,DB!$D$2:$D$222,"")</f>
        <v>Sector 2</v>
      </c>
    </row>
    <row r="83" spans="1:20" x14ac:dyDescent="0.2">
      <c r="A83" t="s">
        <v>355</v>
      </c>
      <c r="B83" t="s">
        <v>18</v>
      </c>
      <c r="C83" t="s">
        <v>35</v>
      </c>
      <c r="D83" t="s">
        <v>73</v>
      </c>
      <c r="E83" t="s">
        <v>1538</v>
      </c>
      <c r="F83" s="2">
        <v>46289.749328703707</v>
      </c>
      <c r="G83" t="s">
        <v>22</v>
      </c>
      <c r="H83" t="s">
        <v>6648</v>
      </c>
      <c r="I83" s="3">
        <v>340</v>
      </c>
      <c r="J83" t="s">
        <v>24</v>
      </c>
      <c r="K83" t="s">
        <v>25</v>
      </c>
      <c r="L83" s="3">
        <v>870</v>
      </c>
      <c r="M83" t="s">
        <v>39</v>
      </c>
      <c r="N83" s="2">
        <v>46289.794224537036</v>
      </c>
      <c r="O83" s="3">
        <v>320</v>
      </c>
      <c r="P83" t="s">
        <v>27</v>
      </c>
      <c r="Q83" s="3">
        <v>190</v>
      </c>
      <c r="R83" s="3" t="str">
        <f>IF(OR(G83="12R",G83="12L"),_xlfn.XLOOKUP(C83,DB!$A$2:$A$222,DB!$B$2:$B$222,""),IF(OR(G83="30L",G83="30R"),_xlfn.XLOOKUP(C83,DB!$A$2:$A$222,DB!$C$2:$C$222,""),""))</f>
        <v>UDGUV</v>
      </c>
      <c r="S83" s="3">
        <f t="shared" si="1"/>
        <v>17</v>
      </c>
      <c r="T83" s="3" t="str">
        <f>_xlfn.XLOOKUP(C83,DB!$A$2:$A$222,DB!$D$2:$D$222,"")</f>
        <v>Sector 2</v>
      </c>
    </row>
    <row r="84" spans="1:20" x14ac:dyDescent="0.2">
      <c r="A84" t="s">
        <v>357</v>
      </c>
      <c r="B84" t="s">
        <v>18</v>
      </c>
      <c r="C84" t="s">
        <v>249</v>
      </c>
      <c r="D84" t="s">
        <v>20</v>
      </c>
      <c r="E84" t="s">
        <v>6649</v>
      </c>
      <c r="F84" s="2">
        <v>46289.7503125</v>
      </c>
      <c r="G84" t="s">
        <v>22</v>
      </c>
      <c r="H84" t="s">
        <v>6650</v>
      </c>
      <c r="I84" s="3">
        <v>330</v>
      </c>
      <c r="J84" t="s">
        <v>24</v>
      </c>
      <c r="K84" t="s">
        <v>25</v>
      </c>
      <c r="L84" s="3">
        <v>360</v>
      </c>
      <c r="M84" t="s">
        <v>33</v>
      </c>
      <c r="N84" s="2">
        <v>46289.771562499998</v>
      </c>
      <c r="O84" s="3">
        <v>270</v>
      </c>
      <c r="P84" t="s">
        <v>27</v>
      </c>
      <c r="Q84" s="3">
        <v>40</v>
      </c>
      <c r="R84" s="3" t="str">
        <f>IF(OR(G84="12R",G84="12L"),_xlfn.XLOOKUP(C84,DB!$A$2:$A$222,DB!$B$2:$B$222,""),IF(OR(G84="30L",G84="30R"),_xlfn.XLOOKUP(C84,DB!$A$2:$A$222,DB!$C$2:$C$222,""),""))</f>
        <v>OMSUK</v>
      </c>
      <c r="S84" s="3">
        <f t="shared" si="1"/>
        <v>18</v>
      </c>
      <c r="T84" s="3" t="str">
        <f>_xlfn.XLOOKUP(C84,DB!$A$2:$A$222,DB!$D$2:$D$222,"")</f>
        <v>Sector 3</v>
      </c>
    </row>
    <row r="85" spans="1:20" x14ac:dyDescent="0.2">
      <c r="A85" t="s">
        <v>506</v>
      </c>
      <c r="B85" t="s">
        <v>18</v>
      </c>
      <c r="C85" t="s">
        <v>211</v>
      </c>
      <c r="D85" t="s">
        <v>73</v>
      </c>
      <c r="E85" t="s">
        <v>6083</v>
      </c>
      <c r="F85" s="2">
        <v>46289.752013888887</v>
      </c>
      <c r="G85" t="s">
        <v>22</v>
      </c>
      <c r="H85" t="s">
        <v>6651</v>
      </c>
      <c r="I85" s="3">
        <v>350</v>
      </c>
      <c r="J85" t="s">
        <v>24</v>
      </c>
      <c r="K85" t="s">
        <v>25</v>
      </c>
      <c r="L85" s="3">
        <v>137</v>
      </c>
      <c r="M85" t="s">
        <v>2401</v>
      </c>
      <c r="N85" s="2">
        <v>46289.76153935185</v>
      </c>
      <c r="O85" s="3">
        <v>247</v>
      </c>
      <c r="P85" t="s">
        <v>27</v>
      </c>
      <c r="Q85" s="3">
        <v>190</v>
      </c>
      <c r="R85" s="3" t="str">
        <f>IF(OR(G85="12R",G85="12L"),_xlfn.XLOOKUP(C85,DB!$A$2:$A$222,DB!$B$2:$B$222,""),IF(OR(G85="30L",G85="30R"),_xlfn.XLOOKUP(C85,DB!$A$2:$A$222,DB!$C$2:$C$222,""),""))</f>
        <v>NUDAL</v>
      </c>
      <c r="S85" s="3">
        <f t="shared" si="1"/>
        <v>18</v>
      </c>
      <c r="T85" s="3" t="str">
        <f>_xlfn.XLOOKUP(C85,DB!$A$2:$A$222,DB!$D$2:$D$222,"")</f>
        <v>Sector 3</v>
      </c>
    </row>
    <row r="86" spans="1:20" x14ac:dyDescent="0.2">
      <c r="A86" t="s">
        <v>1122</v>
      </c>
      <c r="B86" t="s">
        <v>18</v>
      </c>
      <c r="C86" t="s">
        <v>1123</v>
      </c>
      <c r="D86" t="s">
        <v>65</v>
      </c>
      <c r="E86" t="s">
        <v>754</v>
      </c>
      <c r="F86" s="2">
        <v>46289.753321759257</v>
      </c>
      <c r="G86" t="s">
        <v>22</v>
      </c>
      <c r="H86" t="s">
        <v>6652</v>
      </c>
      <c r="I86" s="3">
        <v>380</v>
      </c>
      <c r="J86" t="s">
        <v>24</v>
      </c>
      <c r="K86" t="s">
        <v>25</v>
      </c>
      <c r="L86" s="3">
        <v>999</v>
      </c>
      <c r="M86" t="s">
        <v>1126</v>
      </c>
      <c r="N86" s="2">
        <v>46289.805069444446</v>
      </c>
      <c r="O86" s="3">
        <v>229</v>
      </c>
      <c r="P86" t="s">
        <v>27</v>
      </c>
      <c r="Q86" s="3">
        <v>190</v>
      </c>
      <c r="R86" s="3" t="str">
        <f>IF(OR(G86="12R",G86="12L"),_xlfn.XLOOKUP(C86,DB!$A$2:$A$222,DB!$B$2:$B$222,""),IF(OR(G86="30L",G86="30R"),_xlfn.XLOOKUP(C86,DB!$A$2:$A$222,DB!$C$2:$C$222,""),""))</f>
        <v>UDGUV</v>
      </c>
      <c r="S86" s="3">
        <f t="shared" si="1"/>
        <v>18</v>
      </c>
      <c r="T86" s="3" t="str">
        <f>_xlfn.XLOOKUP(C86,DB!$A$2:$A$222,DB!$D$2:$D$222,"")</f>
        <v>Sector 2</v>
      </c>
    </row>
    <row r="87" spans="1:20" x14ac:dyDescent="0.2">
      <c r="A87" t="s">
        <v>325</v>
      </c>
      <c r="B87" t="s">
        <v>18</v>
      </c>
      <c r="C87" t="s">
        <v>326</v>
      </c>
      <c r="D87" t="s">
        <v>30</v>
      </c>
      <c r="E87" t="s">
        <v>6653</v>
      </c>
      <c r="F87" s="2">
        <v>46289.754305555558</v>
      </c>
      <c r="G87" t="s">
        <v>22</v>
      </c>
      <c r="H87" t="s">
        <v>6654</v>
      </c>
      <c r="I87" s="3">
        <v>340</v>
      </c>
      <c r="J87" t="s">
        <v>24</v>
      </c>
      <c r="K87" t="s">
        <v>25</v>
      </c>
      <c r="L87" s="3">
        <v>445</v>
      </c>
      <c r="M87" t="s">
        <v>308</v>
      </c>
      <c r="N87" s="2">
        <v>46289.778680555559</v>
      </c>
      <c r="O87" s="3">
        <v>340</v>
      </c>
      <c r="P87" t="s">
        <v>27</v>
      </c>
      <c r="Q87" s="3">
        <v>40</v>
      </c>
      <c r="R87" s="3" t="str">
        <f>IF(OR(G87="12R",G87="12L"),_xlfn.XLOOKUP(C87,DB!$A$2:$A$222,DB!$B$2:$B$222,""),IF(OR(G87="30L",G87="30R"),_xlfn.XLOOKUP(C87,DB!$A$2:$A$222,DB!$C$2:$C$222,""),""))</f>
        <v>OMSUK</v>
      </c>
      <c r="S87" s="3">
        <f t="shared" si="1"/>
        <v>18</v>
      </c>
      <c r="T87" s="3" t="str">
        <f>_xlfn.XLOOKUP(C87,DB!$A$2:$A$222,DB!$D$2:$D$222,"")</f>
        <v>Sector 3</v>
      </c>
    </row>
    <row r="88" spans="1:20" x14ac:dyDescent="0.2">
      <c r="A88" t="s">
        <v>360</v>
      </c>
      <c r="B88" t="s">
        <v>18</v>
      </c>
      <c r="C88" t="s">
        <v>361</v>
      </c>
      <c r="D88" t="s">
        <v>49</v>
      </c>
      <c r="E88" t="s">
        <v>6655</v>
      </c>
      <c r="F88" s="2">
        <v>46289.755254629628</v>
      </c>
      <c r="G88" t="s">
        <v>22</v>
      </c>
      <c r="H88" t="s">
        <v>6656</v>
      </c>
      <c r="I88" s="3">
        <v>320</v>
      </c>
      <c r="J88" t="s">
        <v>24</v>
      </c>
      <c r="K88" t="s">
        <v>25</v>
      </c>
      <c r="L88" s="3">
        <v>882</v>
      </c>
      <c r="M88" t="s">
        <v>39</v>
      </c>
      <c r="N88" s="2">
        <v>46289.800659722219</v>
      </c>
      <c r="O88" s="3">
        <v>320</v>
      </c>
      <c r="P88" t="s">
        <v>27</v>
      </c>
      <c r="Q88" s="3">
        <v>190</v>
      </c>
      <c r="R88" s="3" t="str">
        <f>IF(OR(G88="12R",G88="12L"),_xlfn.XLOOKUP(C88,DB!$A$2:$A$222,DB!$B$2:$B$222,""),IF(OR(G88="30L",G88="30R"),_xlfn.XLOOKUP(C88,DB!$A$2:$A$222,DB!$C$2:$C$222,""),""))</f>
        <v>UDGUV</v>
      </c>
      <c r="S88" s="3">
        <f t="shared" si="1"/>
        <v>18</v>
      </c>
      <c r="T88" s="3" t="str">
        <f>_xlfn.XLOOKUP(C88,DB!$A$2:$A$222,DB!$D$2:$D$222,"")</f>
        <v>Sector 2</v>
      </c>
    </row>
    <row r="89" spans="1:20" x14ac:dyDescent="0.2">
      <c r="A89" t="s">
        <v>1141</v>
      </c>
      <c r="B89" t="s">
        <v>18</v>
      </c>
      <c r="C89" t="s">
        <v>1142</v>
      </c>
      <c r="D89" t="s">
        <v>155</v>
      </c>
      <c r="E89" t="s">
        <v>1517</v>
      </c>
      <c r="F89" s="2">
        <v>46289.75886574074</v>
      </c>
      <c r="G89" t="s">
        <v>22</v>
      </c>
      <c r="H89" t="s">
        <v>6657</v>
      </c>
      <c r="I89" s="3">
        <v>340</v>
      </c>
      <c r="J89" t="s">
        <v>24</v>
      </c>
      <c r="K89" t="s">
        <v>25</v>
      </c>
      <c r="L89" s="3">
        <v>435</v>
      </c>
      <c r="M89" t="s">
        <v>308</v>
      </c>
      <c r="N89" s="2">
        <v>46289.782789351855</v>
      </c>
      <c r="O89" s="3">
        <v>380</v>
      </c>
      <c r="P89" t="s">
        <v>27</v>
      </c>
      <c r="Q89" s="3">
        <v>40</v>
      </c>
      <c r="R89" s="3" t="str">
        <f>IF(OR(G89="12R",G89="12L"),_xlfn.XLOOKUP(C89,DB!$A$2:$A$222,DB!$B$2:$B$222,""),IF(OR(G89="30L",G89="30R"),_xlfn.XLOOKUP(C89,DB!$A$2:$A$222,DB!$C$2:$C$222,""),""))</f>
        <v>ENEBA</v>
      </c>
      <c r="S89" s="3">
        <f t="shared" si="1"/>
        <v>18</v>
      </c>
      <c r="T89" s="3" t="str">
        <f>_xlfn.XLOOKUP(C89,DB!$A$2:$A$222,DB!$D$2:$D$222,"")</f>
        <v>Sector 3</v>
      </c>
    </row>
    <row r="90" spans="1:20" x14ac:dyDescent="0.2">
      <c r="A90" t="s">
        <v>402</v>
      </c>
      <c r="B90" t="s">
        <v>18</v>
      </c>
      <c r="C90" t="s">
        <v>164</v>
      </c>
      <c r="D90" t="s">
        <v>165</v>
      </c>
      <c r="E90" t="s">
        <v>6658</v>
      </c>
      <c r="F90" s="2">
        <v>46289.760266203702</v>
      </c>
      <c r="G90" t="s">
        <v>22</v>
      </c>
      <c r="H90" t="s">
        <v>6659</v>
      </c>
      <c r="I90" s="3">
        <v>380</v>
      </c>
      <c r="J90" t="s">
        <v>24</v>
      </c>
      <c r="K90" t="s">
        <v>25</v>
      </c>
      <c r="L90" s="3">
        <v>542</v>
      </c>
      <c r="M90" t="s">
        <v>177</v>
      </c>
      <c r="N90" s="2">
        <v>46289.789560185185</v>
      </c>
      <c r="O90" s="3">
        <v>360</v>
      </c>
      <c r="P90" t="s">
        <v>27</v>
      </c>
      <c r="Q90" s="3">
        <v>40</v>
      </c>
      <c r="R90" s="3" t="str">
        <f>IF(OR(G90="12R",G90="12L"),_xlfn.XLOOKUP(C90,DB!$A$2:$A$222,DB!$B$2:$B$222,""),IF(OR(G90="30L",G90="30R"),_xlfn.XLOOKUP(C90,DB!$A$2:$A$222,DB!$C$2:$C$222,""),""))</f>
        <v>ENEBA</v>
      </c>
      <c r="S90" s="3">
        <f t="shared" si="1"/>
        <v>18</v>
      </c>
      <c r="T90" s="3" t="str">
        <f>_xlfn.XLOOKUP(C90,DB!$A$2:$A$222,DB!$D$2:$D$222,"")</f>
        <v>Sector 3</v>
      </c>
    </row>
    <row r="91" spans="1:20" x14ac:dyDescent="0.2">
      <c r="A91" t="s">
        <v>370</v>
      </c>
      <c r="B91" t="s">
        <v>18</v>
      </c>
      <c r="C91" t="s">
        <v>48</v>
      </c>
      <c r="D91" t="s">
        <v>49</v>
      </c>
      <c r="E91" t="s">
        <v>1933</v>
      </c>
      <c r="F91" s="2">
        <v>46289.761180555557</v>
      </c>
      <c r="G91" t="s">
        <v>22</v>
      </c>
      <c r="H91" t="s">
        <v>6660</v>
      </c>
      <c r="I91" s="3">
        <v>360</v>
      </c>
      <c r="J91" t="s">
        <v>24</v>
      </c>
      <c r="K91" t="s">
        <v>25</v>
      </c>
      <c r="L91" s="3">
        <v>857</v>
      </c>
      <c r="M91" t="s">
        <v>52</v>
      </c>
      <c r="N91" s="2">
        <v>46289.805335648147</v>
      </c>
      <c r="O91" s="3">
        <v>360</v>
      </c>
      <c r="P91" t="s">
        <v>27</v>
      </c>
      <c r="Q91" s="3">
        <v>190</v>
      </c>
      <c r="R91" s="3" t="str">
        <f>IF(OR(G91="12R",G91="12L"),_xlfn.XLOOKUP(C91,DB!$A$2:$A$222,DB!$B$2:$B$222,""),IF(OR(G91="30L",G91="30R"),_xlfn.XLOOKUP(C91,DB!$A$2:$A$222,DB!$C$2:$C$222,""),""))</f>
        <v>UDGUV</v>
      </c>
      <c r="S91" s="3">
        <f t="shared" si="1"/>
        <v>18</v>
      </c>
      <c r="T91" s="3" t="str">
        <f>_xlfn.XLOOKUP(C91,DB!$A$2:$A$222,DB!$D$2:$D$222,"")</f>
        <v>Sector 2</v>
      </c>
    </row>
    <row r="92" spans="1:20" x14ac:dyDescent="0.2">
      <c r="A92" t="s">
        <v>699</v>
      </c>
      <c r="B92" t="s">
        <v>18</v>
      </c>
      <c r="C92" t="s">
        <v>700</v>
      </c>
      <c r="D92" t="s">
        <v>36</v>
      </c>
      <c r="E92" t="s">
        <v>6661</v>
      </c>
      <c r="F92" s="2">
        <v>46289.761817129627</v>
      </c>
      <c r="G92" t="s">
        <v>22</v>
      </c>
      <c r="H92" t="s">
        <v>6662</v>
      </c>
      <c r="I92" s="3">
        <v>350</v>
      </c>
      <c r="J92" t="s">
        <v>24</v>
      </c>
      <c r="K92" t="s">
        <v>25</v>
      </c>
      <c r="L92" s="3">
        <v>136</v>
      </c>
      <c r="M92" t="s">
        <v>90</v>
      </c>
      <c r="N92" s="2">
        <v>46289.771539351852</v>
      </c>
      <c r="O92" s="3">
        <v>289</v>
      </c>
      <c r="P92" t="s">
        <v>27</v>
      </c>
      <c r="Q92" s="3">
        <v>190</v>
      </c>
      <c r="R92" s="3" t="str">
        <f>IF(OR(G92="12R",G92="12L"),_xlfn.XLOOKUP(C92,DB!$A$2:$A$222,DB!$B$2:$B$222,""),IF(OR(G92="30L",G92="30R"),_xlfn.XLOOKUP(C92,DB!$A$2:$A$222,DB!$C$2:$C$222,""),""))</f>
        <v>OMSUK</v>
      </c>
      <c r="S92" s="3">
        <f t="shared" si="1"/>
        <v>18</v>
      </c>
      <c r="T92" s="3" t="str">
        <f>_xlfn.XLOOKUP(C92,DB!$A$2:$A$222,DB!$D$2:$D$222,"")</f>
        <v>Sector 3</v>
      </c>
    </row>
    <row r="93" spans="1:20" x14ac:dyDescent="0.2">
      <c r="A93" t="s">
        <v>772</v>
      </c>
      <c r="B93" t="s">
        <v>18</v>
      </c>
      <c r="C93" t="s">
        <v>204</v>
      </c>
      <c r="D93" t="s">
        <v>174</v>
      </c>
      <c r="E93" t="s">
        <v>6663</v>
      </c>
      <c r="F93" s="2">
        <v>46289.766516203701</v>
      </c>
      <c r="G93" t="s">
        <v>22</v>
      </c>
      <c r="H93" t="s">
        <v>6664</v>
      </c>
      <c r="I93" s="3">
        <v>350</v>
      </c>
      <c r="J93" t="s">
        <v>24</v>
      </c>
      <c r="K93" t="s">
        <v>25</v>
      </c>
      <c r="L93" s="3">
        <v>345</v>
      </c>
      <c r="M93" t="s">
        <v>33</v>
      </c>
      <c r="N93" s="2">
        <v>46289.786481481482</v>
      </c>
      <c r="O93" s="3">
        <v>350</v>
      </c>
      <c r="P93" t="s">
        <v>27</v>
      </c>
      <c r="Q93" s="3">
        <v>40</v>
      </c>
      <c r="R93" s="3" t="str">
        <f>IF(OR(G93="12R",G93="12L"),_xlfn.XLOOKUP(C93,DB!$A$2:$A$222,DB!$B$2:$B$222,""),IF(OR(G93="30L",G93="30R"),_xlfn.XLOOKUP(C93,DB!$A$2:$A$222,DB!$C$2:$C$222,""),""))</f>
        <v>OMSUK</v>
      </c>
      <c r="S93" s="3">
        <f t="shared" si="1"/>
        <v>18</v>
      </c>
      <c r="T93" s="3" t="str">
        <f>_xlfn.XLOOKUP(C93,DB!$A$2:$A$222,DB!$D$2:$D$222,"")</f>
        <v>Sector 3</v>
      </c>
    </row>
    <row r="94" spans="1:20" x14ac:dyDescent="0.2">
      <c r="A94" t="s">
        <v>834</v>
      </c>
      <c r="B94" t="s">
        <v>18</v>
      </c>
      <c r="C94" t="s">
        <v>204</v>
      </c>
      <c r="D94" t="s">
        <v>30</v>
      </c>
      <c r="E94" t="s">
        <v>6094</v>
      </c>
      <c r="F94" s="2">
        <v>46289.769467592596</v>
      </c>
      <c r="G94" t="s">
        <v>22</v>
      </c>
      <c r="H94" t="s">
        <v>6665</v>
      </c>
      <c r="I94" s="3">
        <v>370</v>
      </c>
      <c r="J94" t="s">
        <v>24</v>
      </c>
      <c r="K94" t="s">
        <v>25</v>
      </c>
      <c r="L94" s="3">
        <v>359</v>
      </c>
      <c r="M94" t="s">
        <v>33</v>
      </c>
      <c r="N94" s="2">
        <v>46289.790034722224</v>
      </c>
      <c r="O94" s="3">
        <v>370</v>
      </c>
      <c r="P94" t="s">
        <v>27</v>
      </c>
      <c r="Q94" s="3">
        <v>40</v>
      </c>
      <c r="R94" s="3" t="str">
        <f>IF(OR(G94="12R",G94="12L"),_xlfn.XLOOKUP(C94,DB!$A$2:$A$222,DB!$B$2:$B$222,""),IF(OR(G94="30L",G94="30R"),_xlfn.XLOOKUP(C94,DB!$A$2:$A$222,DB!$C$2:$C$222,""),""))</f>
        <v>OMSUK</v>
      </c>
      <c r="S94" s="3">
        <f t="shared" si="1"/>
        <v>18</v>
      </c>
      <c r="T94" s="3" t="str">
        <f>_xlfn.XLOOKUP(C94,DB!$A$2:$A$222,DB!$D$2:$D$222,"")</f>
        <v>Sector 3</v>
      </c>
    </row>
    <row r="95" spans="1:20" x14ac:dyDescent="0.2">
      <c r="A95" t="s">
        <v>1147</v>
      </c>
      <c r="B95" t="s">
        <v>18</v>
      </c>
      <c r="C95" t="s">
        <v>463</v>
      </c>
      <c r="D95" t="s">
        <v>155</v>
      </c>
      <c r="E95" t="s">
        <v>6666</v>
      </c>
      <c r="F95" s="2">
        <v>46289.770925925928</v>
      </c>
      <c r="G95" t="s">
        <v>22</v>
      </c>
      <c r="H95" t="s">
        <v>1149</v>
      </c>
      <c r="I95" s="3">
        <v>390</v>
      </c>
      <c r="J95" t="s">
        <v>24</v>
      </c>
      <c r="K95" t="s">
        <v>25</v>
      </c>
      <c r="L95" s="3">
        <v>136</v>
      </c>
      <c r="M95" t="s">
        <v>45</v>
      </c>
      <c r="N95" s="2">
        <v>46289.780057870368</v>
      </c>
      <c r="O95" s="3">
        <v>292</v>
      </c>
      <c r="P95" t="s">
        <v>27</v>
      </c>
      <c r="Q95" s="3">
        <v>190</v>
      </c>
      <c r="R95" s="3" t="str">
        <f>IF(OR(G95="12R",G95="12L"),_xlfn.XLOOKUP(C95,DB!$A$2:$A$222,DB!$B$2:$B$222,""),IF(OR(G95="30L",G95="30R"),_xlfn.XLOOKUP(C95,DB!$A$2:$A$222,DB!$C$2:$C$222,""),""))</f>
        <v>OMSUK</v>
      </c>
      <c r="S95" s="3">
        <f t="shared" si="1"/>
        <v>18</v>
      </c>
      <c r="T95" s="3" t="str">
        <f>_xlfn.XLOOKUP(C95,DB!$A$2:$A$222,DB!$D$2:$D$222,"")</f>
        <v>Sector 3</v>
      </c>
    </row>
    <row r="96" spans="1:20" x14ac:dyDescent="0.2">
      <c r="A96" t="s">
        <v>387</v>
      </c>
      <c r="B96" t="s">
        <v>18</v>
      </c>
      <c r="C96" t="s">
        <v>29</v>
      </c>
      <c r="D96" t="s">
        <v>30</v>
      </c>
      <c r="E96" t="s">
        <v>5629</v>
      </c>
      <c r="F96" s="2">
        <v>46289.77412037037</v>
      </c>
      <c r="G96" t="s">
        <v>22</v>
      </c>
      <c r="H96" t="s">
        <v>6667</v>
      </c>
      <c r="I96" s="3">
        <v>330</v>
      </c>
      <c r="J96" t="s">
        <v>24</v>
      </c>
      <c r="K96" t="s">
        <v>25</v>
      </c>
      <c r="L96" s="3">
        <v>359</v>
      </c>
      <c r="M96" t="s">
        <v>33</v>
      </c>
      <c r="N96" s="2">
        <v>46289.795648148145</v>
      </c>
      <c r="O96" s="3">
        <v>330</v>
      </c>
      <c r="P96" t="s">
        <v>27</v>
      </c>
      <c r="Q96" s="3">
        <v>40</v>
      </c>
      <c r="R96" s="3" t="str">
        <f>IF(OR(G96="12R",G96="12L"),_xlfn.XLOOKUP(C96,DB!$A$2:$A$222,DB!$B$2:$B$222,""),IF(OR(G96="30L",G96="30R"),_xlfn.XLOOKUP(C96,DB!$A$2:$A$222,DB!$C$2:$C$222,""),""))</f>
        <v>OMSUK</v>
      </c>
      <c r="S96" s="3">
        <f t="shared" si="1"/>
        <v>18</v>
      </c>
      <c r="T96" s="3" t="str">
        <f>_xlfn.XLOOKUP(C96,DB!$A$2:$A$222,DB!$D$2:$D$222,"")</f>
        <v>Sector 3</v>
      </c>
    </row>
    <row r="97" spans="1:20" x14ac:dyDescent="0.2">
      <c r="A97" t="s">
        <v>349</v>
      </c>
      <c r="B97" t="s">
        <v>18</v>
      </c>
      <c r="C97" t="s">
        <v>19</v>
      </c>
      <c r="D97" t="s">
        <v>20</v>
      </c>
      <c r="E97" t="s">
        <v>903</v>
      </c>
      <c r="F97" s="2">
        <v>46289.775104166663</v>
      </c>
      <c r="G97" t="s">
        <v>22</v>
      </c>
      <c r="H97" t="s">
        <v>6668</v>
      </c>
      <c r="I97" s="3">
        <v>340</v>
      </c>
      <c r="J97" t="s">
        <v>24</v>
      </c>
      <c r="K97" t="s">
        <v>25</v>
      </c>
      <c r="L97" s="3">
        <v>860</v>
      </c>
      <c r="M97" t="s">
        <v>2224</v>
      </c>
      <c r="N97" s="2">
        <v>46289.819525462961</v>
      </c>
      <c r="O97" s="3">
        <v>340</v>
      </c>
      <c r="P97" t="s">
        <v>27</v>
      </c>
      <c r="Q97" s="3">
        <v>190</v>
      </c>
      <c r="R97" s="3" t="str">
        <f>IF(OR(G97="12R",G97="12L"),_xlfn.XLOOKUP(C97,DB!$A$2:$A$222,DB!$B$2:$B$222,""),IF(OR(G97="30L",G97="30R"),_xlfn.XLOOKUP(C97,DB!$A$2:$A$222,DB!$C$2:$C$222,""),""))</f>
        <v>UDGUV</v>
      </c>
      <c r="S97" s="3">
        <f t="shared" si="1"/>
        <v>18</v>
      </c>
      <c r="T97" s="3" t="str">
        <f>_xlfn.XLOOKUP(C97,DB!$A$2:$A$222,DB!$D$2:$D$222,"")</f>
        <v>Sector 2</v>
      </c>
    </row>
    <row r="98" spans="1:20" x14ac:dyDescent="0.2">
      <c r="A98" t="s">
        <v>434</v>
      </c>
      <c r="B98" t="s">
        <v>18</v>
      </c>
      <c r="C98" t="s">
        <v>341</v>
      </c>
      <c r="D98" t="s">
        <v>155</v>
      </c>
      <c r="E98" t="s">
        <v>435</v>
      </c>
      <c r="F98" s="2">
        <v>46289.78197916667</v>
      </c>
      <c r="G98" t="s">
        <v>22</v>
      </c>
      <c r="H98" t="s">
        <v>6669</v>
      </c>
      <c r="I98" s="3">
        <v>360</v>
      </c>
      <c r="J98" t="s">
        <v>24</v>
      </c>
      <c r="K98" t="s">
        <v>25</v>
      </c>
      <c r="L98" s="3">
        <v>529</v>
      </c>
      <c r="M98" t="s">
        <v>177</v>
      </c>
      <c r="N98" s="2">
        <v>46289.811388888891</v>
      </c>
      <c r="O98" s="3">
        <v>360</v>
      </c>
      <c r="P98" t="s">
        <v>27</v>
      </c>
      <c r="Q98" s="3">
        <v>40</v>
      </c>
      <c r="R98" s="3" t="str">
        <f>IF(OR(G98="12R",G98="12L"),_xlfn.XLOOKUP(C98,DB!$A$2:$A$222,DB!$B$2:$B$222,""),IF(OR(G98="30L",G98="30R"),_xlfn.XLOOKUP(C98,DB!$A$2:$A$222,DB!$C$2:$C$222,""),""))</f>
        <v>ENEBA</v>
      </c>
      <c r="S98" s="3">
        <f t="shared" si="1"/>
        <v>18</v>
      </c>
      <c r="T98" s="3" t="str">
        <f>_xlfn.XLOOKUP(C98,DB!$A$2:$A$222,DB!$D$2:$D$222,"")</f>
        <v>Sector 3</v>
      </c>
    </row>
    <row r="99" spans="1:20" x14ac:dyDescent="0.2">
      <c r="A99" t="s">
        <v>399</v>
      </c>
      <c r="B99" t="s">
        <v>18</v>
      </c>
      <c r="C99" t="s">
        <v>77</v>
      </c>
      <c r="D99" t="s">
        <v>36</v>
      </c>
      <c r="E99" t="s">
        <v>400</v>
      </c>
      <c r="F99" s="2">
        <v>46289.784479166665</v>
      </c>
      <c r="G99" t="s">
        <v>22</v>
      </c>
      <c r="H99" t="s">
        <v>6670</v>
      </c>
      <c r="I99" s="3">
        <v>360</v>
      </c>
      <c r="J99" t="s">
        <v>24</v>
      </c>
      <c r="K99" t="s">
        <v>25</v>
      </c>
      <c r="L99" s="3">
        <v>868</v>
      </c>
      <c r="M99" t="s">
        <v>267</v>
      </c>
      <c r="N99" s="2">
        <v>46289.829351851855</v>
      </c>
      <c r="O99" s="3">
        <v>360</v>
      </c>
      <c r="P99" t="s">
        <v>27</v>
      </c>
      <c r="Q99" s="3">
        <v>190</v>
      </c>
      <c r="R99" s="3" t="str">
        <f>IF(OR(G99="12R",G99="12L"),_xlfn.XLOOKUP(C99,DB!$A$2:$A$222,DB!$B$2:$B$222,""),IF(OR(G99="30L",G99="30R"),_xlfn.XLOOKUP(C99,DB!$A$2:$A$222,DB!$C$2:$C$222,""),""))</f>
        <v>UDGUV</v>
      </c>
      <c r="S99" s="3">
        <f t="shared" si="1"/>
        <v>18</v>
      </c>
      <c r="T99" s="3" t="str">
        <f>_xlfn.XLOOKUP(C99,DB!$A$2:$A$222,DB!$D$2:$D$222,"")</f>
        <v>Sector 2</v>
      </c>
    </row>
    <row r="100" spans="1:20" x14ac:dyDescent="0.2">
      <c r="A100" t="s">
        <v>408</v>
      </c>
      <c r="B100" t="s">
        <v>18</v>
      </c>
      <c r="C100" t="s">
        <v>409</v>
      </c>
      <c r="D100" t="s">
        <v>73</v>
      </c>
      <c r="E100" t="s">
        <v>812</v>
      </c>
      <c r="F100" s="2">
        <v>46289.788472222222</v>
      </c>
      <c r="G100" t="s">
        <v>22</v>
      </c>
      <c r="H100" t="s">
        <v>6671</v>
      </c>
      <c r="I100" s="3">
        <v>340</v>
      </c>
      <c r="J100" t="s">
        <v>24</v>
      </c>
      <c r="K100" t="s">
        <v>25</v>
      </c>
      <c r="L100" s="3">
        <v>875</v>
      </c>
      <c r="M100" t="s">
        <v>39</v>
      </c>
      <c r="N100" s="2">
        <v>46289.834016203706</v>
      </c>
      <c r="O100" s="3">
        <v>340</v>
      </c>
      <c r="P100" t="s">
        <v>27</v>
      </c>
      <c r="Q100" s="3">
        <v>190</v>
      </c>
      <c r="R100" s="3" t="str">
        <f>IF(OR(G100="12R",G100="12L"),_xlfn.XLOOKUP(C100,DB!$A$2:$A$222,DB!$B$2:$B$222,""),IF(OR(G100="30L",G100="30R"),_xlfn.XLOOKUP(C100,DB!$A$2:$A$222,DB!$C$2:$C$222,""),""))</f>
        <v>UDGUV</v>
      </c>
      <c r="S100" s="3">
        <f t="shared" si="1"/>
        <v>18</v>
      </c>
      <c r="T100" s="3" t="str">
        <f>_xlfn.XLOOKUP(C100,DB!$A$2:$A$222,DB!$D$2:$D$222,"")</f>
        <v>Sector 2</v>
      </c>
    </row>
    <row r="101" spans="1:20" x14ac:dyDescent="0.2">
      <c r="A101" t="s">
        <v>412</v>
      </c>
      <c r="B101" t="s">
        <v>18</v>
      </c>
      <c r="C101" t="s">
        <v>164</v>
      </c>
      <c r="D101" t="s">
        <v>165</v>
      </c>
      <c r="E101" t="s">
        <v>2615</v>
      </c>
      <c r="F101" s="2">
        <v>46289.789282407408</v>
      </c>
      <c r="G101" t="s">
        <v>22</v>
      </c>
      <c r="H101" t="s">
        <v>6672</v>
      </c>
      <c r="I101" s="3">
        <v>340</v>
      </c>
      <c r="J101" t="s">
        <v>24</v>
      </c>
      <c r="K101" t="s">
        <v>25</v>
      </c>
      <c r="L101" s="3">
        <v>545</v>
      </c>
      <c r="M101" t="s">
        <v>177</v>
      </c>
      <c r="N101" s="2">
        <v>46289.818449074075</v>
      </c>
      <c r="O101" s="3">
        <v>360</v>
      </c>
      <c r="P101" t="s">
        <v>27</v>
      </c>
      <c r="Q101" s="3">
        <v>40</v>
      </c>
      <c r="R101" s="3" t="str">
        <f>IF(OR(G101="12R",G101="12L"),_xlfn.XLOOKUP(C101,DB!$A$2:$A$222,DB!$B$2:$B$222,""),IF(OR(G101="30L",G101="30R"),_xlfn.XLOOKUP(C101,DB!$A$2:$A$222,DB!$C$2:$C$222,""),""))</f>
        <v>ENEBA</v>
      </c>
      <c r="S101" s="3">
        <f t="shared" si="1"/>
        <v>18</v>
      </c>
      <c r="T101" s="3" t="str">
        <f>_xlfn.XLOOKUP(C101,DB!$A$2:$A$222,DB!$D$2:$D$222,"")</f>
        <v>Sector 3</v>
      </c>
    </row>
    <row r="102" spans="1:20" x14ac:dyDescent="0.2">
      <c r="A102" t="s">
        <v>1158</v>
      </c>
      <c r="B102" t="s">
        <v>18</v>
      </c>
      <c r="C102" t="s">
        <v>136</v>
      </c>
      <c r="D102" t="s">
        <v>20</v>
      </c>
      <c r="E102" t="s">
        <v>70</v>
      </c>
      <c r="F102" s="2">
        <v>46289.790266203701</v>
      </c>
      <c r="G102" t="s">
        <v>22</v>
      </c>
      <c r="H102" t="s">
        <v>6673</v>
      </c>
      <c r="I102" s="3">
        <v>340</v>
      </c>
      <c r="J102" t="s">
        <v>24</v>
      </c>
      <c r="K102" t="s">
        <v>216</v>
      </c>
      <c r="L102" s="3">
        <v>857</v>
      </c>
      <c r="M102" t="s">
        <v>52</v>
      </c>
      <c r="N102" s="2">
        <v>46289.833773148152</v>
      </c>
      <c r="O102" s="3">
        <v>340</v>
      </c>
      <c r="P102" t="s">
        <v>27</v>
      </c>
      <c r="Q102" s="3">
        <v>190</v>
      </c>
      <c r="R102" s="3" t="str">
        <f>IF(OR(G102="12R",G102="12L"),_xlfn.XLOOKUP(C102,DB!$A$2:$A$222,DB!$B$2:$B$222,""),IF(OR(G102="30L",G102="30R"),_xlfn.XLOOKUP(C102,DB!$A$2:$A$222,DB!$C$2:$C$222,""),""))</f>
        <v>UDGUV</v>
      </c>
      <c r="S102" s="3">
        <f t="shared" si="1"/>
        <v>18</v>
      </c>
      <c r="T102" s="3" t="str">
        <f>_xlfn.XLOOKUP(C102,DB!$A$2:$A$222,DB!$D$2:$D$222,"")</f>
        <v>Sector 2</v>
      </c>
    </row>
    <row r="103" spans="1:20" x14ac:dyDescent="0.2">
      <c r="A103" t="s">
        <v>1212</v>
      </c>
      <c r="B103" t="s">
        <v>18</v>
      </c>
      <c r="C103" t="s">
        <v>182</v>
      </c>
      <c r="D103" t="s">
        <v>20</v>
      </c>
      <c r="E103" t="s">
        <v>6674</v>
      </c>
      <c r="F103" s="2">
        <v>46289.791226851848</v>
      </c>
      <c r="G103" t="s">
        <v>22</v>
      </c>
      <c r="H103" t="s">
        <v>6675</v>
      </c>
      <c r="I103" s="3">
        <v>370</v>
      </c>
      <c r="J103" t="s">
        <v>24</v>
      </c>
      <c r="K103" t="s">
        <v>25</v>
      </c>
      <c r="L103" s="3">
        <v>361</v>
      </c>
      <c r="M103" t="s">
        <v>33</v>
      </c>
      <c r="N103" s="2">
        <v>46289.811828703707</v>
      </c>
      <c r="O103" s="3">
        <v>370</v>
      </c>
      <c r="P103" t="s">
        <v>27</v>
      </c>
      <c r="Q103" s="3">
        <v>40</v>
      </c>
      <c r="R103" s="3" t="str">
        <f>IF(OR(G103="12R",G103="12L"),_xlfn.XLOOKUP(C103,DB!$A$2:$A$222,DB!$B$2:$B$222,""),IF(OR(G103="30L",G103="30R"),_xlfn.XLOOKUP(C103,DB!$A$2:$A$222,DB!$C$2:$C$222,""),""))</f>
        <v>ENEBA</v>
      </c>
      <c r="S103" s="3">
        <f t="shared" si="1"/>
        <v>18</v>
      </c>
      <c r="T103" s="3" t="str">
        <f>_xlfn.XLOOKUP(C103,DB!$A$2:$A$222,DB!$D$2:$D$222,"")</f>
        <v>Sector 3</v>
      </c>
    </row>
    <row r="104" spans="1:20" x14ac:dyDescent="0.2">
      <c r="A104" t="s">
        <v>390</v>
      </c>
      <c r="B104" t="s">
        <v>18</v>
      </c>
      <c r="C104" t="s">
        <v>391</v>
      </c>
      <c r="D104" t="s">
        <v>392</v>
      </c>
      <c r="E104" t="s">
        <v>2267</v>
      </c>
      <c r="F104" s="2">
        <v>46289.793055555558</v>
      </c>
      <c r="G104" t="s">
        <v>22</v>
      </c>
      <c r="H104" t="s">
        <v>6676</v>
      </c>
      <c r="I104" s="3">
        <v>100</v>
      </c>
      <c r="J104" t="s">
        <v>24</v>
      </c>
      <c r="K104" t="s">
        <v>25</v>
      </c>
      <c r="L104" s="3">
        <v>334</v>
      </c>
      <c r="M104" t="s">
        <v>391</v>
      </c>
      <c r="N104" s="2">
        <v>46289.852569444447</v>
      </c>
      <c r="O104" s="3">
        <v>0</v>
      </c>
      <c r="P104" t="s">
        <v>192</v>
      </c>
      <c r="Q104" s="3">
        <v>40</v>
      </c>
      <c r="R104" s="3" t="str">
        <f>IF(OR(G104="12R",G104="12L"),_xlfn.XLOOKUP(C104,DB!$A$2:$A$222,DB!$B$2:$B$222,""),IF(OR(G104="30L",G104="30R"),_xlfn.XLOOKUP(C104,DB!$A$2:$A$222,DB!$C$2:$C$222,""),""))</f>
        <v>CZM</v>
      </c>
      <c r="S104" s="3">
        <f t="shared" si="1"/>
        <v>19</v>
      </c>
      <c r="T104" s="3" t="str">
        <f>_xlfn.XLOOKUP(C104,DB!$A$2:$A$222,DB!$D$2:$D$222,"")</f>
        <v>Sector 7</v>
      </c>
    </row>
    <row r="105" spans="1:20" x14ac:dyDescent="0.2">
      <c r="A105" t="s">
        <v>445</v>
      </c>
      <c r="B105" t="s">
        <v>18</v>
      </c>
      <c r="C105" t="s">
        <v>182</v>
      </c>
      <c r="D105" t="s">
        <v>73</v>
      </c>
      <c r="E105" t="s">
        <v>3125</v>
      </c>
      <c r="F105" s="2">
        <v>46289.797569444447</v>
      </c>
      <c r="G105" t="s">
        <v>22</v>
      </c>
      <c r="H105" t="s">
        <v>6677</v>
      </c>
      <c r="I105" s="3">
        <v>310</v>
      </c>
      <c r="J105" t="s">
        <v>24</v>
      </c>
      <c r="K105" t="s">
        <v>25</v>
      </c>
      <c r="L105" s="3">
        <v>351</v>
      </c>
      <c r="M105" t="s">
        <v>33</v>
      </c>
      <c r="N105" s="2">
        <v>46289.818344907406</v>
      </c>
      <c r="O105" s="3">
        <v>270</v>
      </c>
      <c r="P105" t="s">
        <v>27</v>
      </c>
      <c r="Q105" s="3">
        <v>40</v>
      </c>
      <c r="R105" s="3" t="str">
        <f>IF(OR(G105="12R",G105="12L"),_xlfn.XLOOKUP(C105,DB!$A$2:$A$222,DB!$B$2:$B$222,""),IF(OR(G105="30L",G105="30R"),_xlfn.XLOOKUP(C105,DB!$A$2:$A$222,DB!$C$2:$C$222,""),""))</f>
        <v>ENEBA</v>
      </c>
      <c r="S105" s="3">
        <f t="shared" si="1"/>
        <v>19</v>
      </c>
      <c r="T105" s="3" t="str">
        <f>_xlfn.XLOOKUP(C105,DB!$A$2:$A$222,DB!$D$2:$D$222,"")</f>
        <v>Sector 3</v>
      </c>
    </row>
    <row r="106" spans="1:20" x14ac:dyDescent="0.2">
      <c r="A106" t="s">
        <v>415</v>
      </c>
      <c r="B106" t="s">
        <v>18</v>
      </c>
      <c r="C106" t="s">
        <v>173</v>
      </c>
      <c r="D106" t="s">
        <v>73</v>
      </c>
      <c r="E106" t="s">
        <v>1093</v>
      </c>
      <c r="F106" s="2">
        <v>46289.80028935185</v>
      </c>
      <c r="G106" t="s">
        <v>22</v>
      </c>
      <c r="H106" t="s">
        <v>6678</v>
      </c>
      <c r="I106" s="3">
        <v>360</v>
      </c>
      <c r="J106" t="s">
        <v>24</v>
      </c>
      <c r="K106" t="s">
        <v>25</v>
      </c>
      <c r="L106" s="3">
        <v>540</v>
      </c>
      <c r="M106" t="s">
        <v>177</v>
      </c>
      <c r="N106" s="2">
        <v>46289.829548611109</v>
      </c>
      <c r="O106" s="3">
        <v>360</v>
      </c>
      <c r="P106" t="s">
        <v>27</v>
      </c>
      <c r="Q106" s="3">
        <v>40</v>
      </c>
      <c r="R106" s="3" t="str">
        <f>IF(OR(G106="12R",G106="12L"),_xlfn.XLOOKUP(C106,DB!$A$2:$A$222,DB!$B$2:$B$222,""),IF(OR(G106="30L",G106="30R"),_xlfn.XLOOKUP(C106,DB!$A$2:$A$222,DB!$C$2:$C$222,""),""))</f>
        <v>ENEBA</v>
      </c>
      <c r="S106" s="3">
        <f t="shared" si="1"/>
        <v>19</v>
      </c>
      <c r="T106" s="3" t="str">
        <f>_xlfn.XLOOKUP(C106,DB!$A$2:$A$222,DB!$D$2:$D$222,"")</f>
        <v>Sector 3</v>
      </c>
    </row>
    <row r="107" spans="1:20" x14ac:dyDescent="0.2">
      <c r="A107" t="s">
        <v>1189</v>
      </c>
      <c r="B107" t="s">
        <v>18</v>
      </c>
      <c r="C107" t="s">
        <v>420</v>
      </c>
      <c r="D107" t="s">
        <v>421</v>
      </c>
      <c r="E107" t="s">
        <v>6679</v>
      </c>
      <c r="F107" s="2">
        <v>46289.805914351855</v>
      </c>
      <c r="G107" t="s">
        <v>22</v>
      </c>
      <c r="H107" t="s">
        <v>6680</v>
      </c>
      <c r="I107" s="3">
        <v>350</v>
      </c>
      <c r="J107" t="s">
        <v>24</v>
      </c>
      <c r="K107" t="s">
        <v>25</v>
      </c>
      <c r="L107" s="3">
        <v>136</v>
      </c>
      <c r="M107" t="s">
        <v>45</v>
      </c>
      <c r="N107" s="2">
        <v>46289.81521990741</v>
      </c>
      <c r="O107" s="3">
        <v>229</v>
      </c>
      <c r="P107" t="s">
        <v>46</v>
      </c>
      <c r="Q107" s="3">
        <v>190</v>
      </c>
      <c r="R107" s="3" t="str">
        <f>IF(OR(G107="12R",G107="12L"),_xlfn.XLOOKUP(C107,DB!$A$2:$A$222,DB!$B$2:$B$222,""),IF(OR(G107="30L",G107="30R"),_xlfn.XLOOKUP(C107,DB!$A$2:$A$222,DB!$C$2:$C$222,""),""))</f>
        <v>NUDAL</v>
      </c>
      <c r="S107" s="3">
        <f t="shared" si="1"/>
        <v>19</v>
      </c>
      <c r="T107" s="3" t="str">
        <f>_xlfn.XLOOKUP(C107,DB!$A$2:$A$222,DB!$D$2:$D$222,"")</f>
        <v>Sector 3</v>
      </c>
    </row>
    <row r="108" spans="1:20" x14ac:dyDescent="0.2">
      <c r="A108" t="s">
        <v>1938</v>
      </c>
      <c r="B108" t="s">
        <v>18</v>
      </c>
      <c r="C108" t="s">
        <v>529</v>
      </c>
      <c r="D108" t="s">
        <v>20</v>
      </c>
      <c r="E108" t="s">
        <v>6681</v>
      </c>
      <c r="F108" s="2">
        <v>46289.808275462965</v>
      </c>
      <c r="G108" t="s">
        <v>22</v>
      </c>
      <c r="H108" t="s">
        <v>6682</v>
      </c>
      <c r="I108" s="3">
        <v>340</v>
      </c>
      <c r="J108" t="s">
        <v>24</v>
      </c>
      <c r="K108" t="s">
        <v>25</v>
      </c>
      <c r="L108" s="3">
        <v>517</v>
      </c>
      <c r="M108" t="s">
        <v>6683</v>
      </c>
      <c r="N108" s="2">
        <v>46289.837546296294</v>
      </c>
      <c r="O108" s="3">
        <v>340</v>
      </c>
      <c r="P108" t="s">
        <v>27</v>
      </c>
      <c r="Q108" s="3">
        <v>40</v>
      </c>
      <c r="R108" s="3" t="str">
        <f>IF(OR(G108="12R",G108="12L"),_xlfn.XLOOKUP(C108,DB!$A$2:$A$222,DB!$B$2:$B$222,""),IF(OR(G108="30L",G108="30R"),_xlfn.XLOOKUP(C108,DB!$A$2:$A$222,DB!$C$2:$C$222,""),""))</f>
        <v>UDGUV</v>
      </c>
      <c r="S108" s="3">
        <f t="shared" si="1"/>
        <v>19</v>
      </c>
      <c r="T108" s="3" t="str">
        <f>_xlfn.XLOOKUP(C108,DB!$A$2:$A$222,DB!$D$2:$D$222,"")</f>
        <v>Sector 2</v>
      </c>
    </row>
    <row r="109" spans="1:20" x14ac:dyDescent="0.2">
      <c r="A109" t="s">
        <v>459</v>
      </c>
      <c r="B109" t="s">
        <v>18</v>
      </c>
      <c r="C109" t="s">
        <v>249</v>
      </c>
      <c r="D109" t="s">
        <v>73</v>
      </c>
      <c r="E109" t="s">
        <v>6684</v>
      </c>
      <c r="F109" s="2">
        <v>46289.812708333331</v>
      </c>
      <c r="G109" t="s">
        <v>22</v>
      </c>
      <c r="H109" t="s">
        <v>6685</v>
      </c>
      <c r="I109" s="3">
        <v>350</v>
      </c>
      <c r="J109" t="s">
        <v>24</v>
      </c>
      <c r="K109" t="s">
        <v>25</v>
      </c>
      <c r="L109" s="3">
        <v>145</v>
      </c>
      <c r="M109" t="s">
        <v>2693</v>
      </c>
      <c r="N109" s="2">
        <v>46289.822106481479</v>
      </c>
      <c r="O109" s="3">
        <v>228</v>
      </c>
      <c r="P109" t="s">
        <v>27</v>
      </c>
      <c r="Q109" s="3">
        <v>190</v>
      </c>
      <c r="R109" s="3" t="str">
        <f>IF(OR(G109="12R",G109="12L"),_xlfn.XLOOKUP(C109,DB!$A$2:$A$222,DB!$B$2:$B$222,""),IF(OR(G109="30L",G109="30R"),_xlfn.XLOOKUP(C109,DB!$A$2:$A$222,DB!$C$2:$C$222,""),""))</f>
        <v>OMSUK</v>
      </c>
      <c r="S109" s="3">
        <f t="shared" si="1"/>
        <v>19</v>
      </c>
      <c r="T109" s="3" t="str">
        <f>_xlfn.XLOOKUP(C109,DB!$A$2:$A$222,DB!$D$2:$D$222,"")</f>
        <v>Sector 3</v>
      </c>
    </row>
    <row r="110" spans="1:20" x14ac:dyDescent="0.2">
      <c r="A110" t="s">
        <v>456</v>
      </c>
      <c r="B110" t="s">
        <v>18</v>
      </c>
      <c r="C110" t="s">
        <v>35</v>
      </c>
      <c r="D110" t="s">
        <v>73</v>
      </c>
      <c r="E110" t="s">
        <v>2417</v>
      </c>
      <c r="F110" s="2">
        <v>46289.813703703701</v>
      </c>
      <c r="G110" t="s">
        <v>22</v>
      </c>
      <c r="H110" t="s">
        <v>6686</v>
      </c>
      <c r="I110" s="3">
        <v>380</v>
      </c>
      <c r="J110" t="s">
        <v>24</v>
      </c>
      <c r="K110" t="s">
        <v>25</v>
      </c>
      <c r="L110" s="3">
        <v>875</v>
      </c>
      <c r="M110" t="s">
        <v>39</v>
      </c>
      <c r="N110" s="2">
        <v>46289.860162037039</v>
      </c>
      <c r="O110" s="3">
        <v>380</v>
      </c>
      <c r="P110" t="s">
        <v>27</v>
      </c>
      <c r="Q110" s="3">
        <v>190</v>
      </c>
      <c r="R110" s="3" t="str">
        <f>IF(OR(G110="12R",G110="12L"),_xlfn.XLOOKUP(C110,DB!$A$2:$A$222,DB!$B$2:$B$222,""),IF(OR(G110="30L",G110="30R"),_xlfn.XLOOKUP(C110,DB!$A$2:$A$222,DB!$C$2:$C$222,""),""))</f>
        <v>UDGUV</v>
      </c>
      <c r="S110" s="3">
        <f t="shared" si="1"/>
        <v>19</v>
      </c>
      <c r="T110" s="3" t="str">
        <f>_xlfn.XLOOKUP(C110,DB!$A$2:$A$222,DB!$D$2:$D$222,"")</f>
        <v>Sector 2</v>
      </c>
    </row>
    <row r="111" spans="1:20" x14ac:dyDescent="0.2">
      <c r="A111" t="s">
        <v>1217</v>
      </c>
      <c r="B111" t="s">
        <v>18</v>
      </c>
      <c r="C111" t="s">
        <v>374</v>
      </c>
      <c r="D111" t="s">
        <v>155</v>
      </c>
      <c r="E111" t="s">
        <v>820</v>
      </c>
      <c r="F111" s="2">
        <v>46289.814814814818</v>
      </c>
      <c r="G111" t="s">
        <v>22</v>
      </c>
      <c r="H111" t="s">
        <v>6687</v>
      </c>
      <c r="I111" s="3">
        <v>310</v>
      </c>
      <c r="J111" t="s">
        <v>24</v>
      </c>
      <c r="K111" t="s">
        <v>25</v>
      </c>
      <c r="L111" s="3">
        <v>359</v>
      </c>
      <c r="M111" t="s">
        <v>33</v>
      </c>
      <c r="N111" s="2">
        <v>46289.834467592591</v>
      </c>
      <c r="O111" s="3">
        <v>390</v>
      </c>
      <c r="P111" t="s">
        <v>27</v>
      </c>
      <c r="Q111" s="3">
        <v>40</v>
      </c>
      <c r="R111" s="3" t="str">
        <f>IF(OR(G111="12R",G111="12L"),_xlfn.XLOOKUP(C111,DB!$A$2:$A$222,DB!$B$2:$B$222,""),IF(OR(G111="30L",G111="30R"),_xlfn.XLOOKUP(C111,DB!$A$2:$A$222,DB!$C$2:$C$222,""),""))</f>
        <v>OMSUK</v>
      </c>
      <c r="S111" s="3">
        <f t="shared" si="1"/>
        <v>19</v>
      </c>
      <c r="T111" s="3" t="str">
        <f>_xlfn.XLOOKUP(C111,DB!$A$2:$A$222,DB!$D$2:$D$222,"")</f>
        <v>Sector 3</v>
      </c>
    </row>
    <row r="112" spans="1:20" x14ac:dyDescent="0.2">
      <c r="A112" t="s">
        <v>448</v>
      </c>
      <c r="B112" t="s">
        <v>18</v>
      </c>
      <c r="C112" t="s">
        <v>449</v>
      </c>
      <c r="D112" t="s">
        <v>20</v>
      </c>
      <c r="E112" t="s">
        <v>3092</v>
      </c>
      <c r="F112" s="2">
        <v>46289.815891203703</v>
      </c>
      <c r="G112" t="s">
        <v>22</v>
      </c>
      <c r="H112" t="s">
        <v>6688</v>
      </c>
      <c r="I112" s="3">
        <v>340</v>
      </c>
      <c r="J112" t="s">
        <v>24</v>
      </c>
      <c r="K112" t="s">
        <v>25</v>
      </c>
      <c r="L112" s="3">
        <v>872</v>
      </c>
      <c r="M112" t="s">
        <v>39</v>
      </c>
      <c r="N112" s="2">
        <v>46289.861504629633</v>
      </c>
      <c r="O112" s="3">
        <v>340</v>
      </c>
      <c r="P112" t="s">
        <v>27</v>
      </c>
      <c r="Q112" s="3">
        <v>190</v>
      </c>
      <c r="R112" s="3" t="str">
        <f>IF(OR(G112="12R",G112="12L"),_xlfn.XLOOKUP(C112,DB!$A$2:$A$222,DB!$B$2:$B$222,""),IF(OR(G112="30L",G112="30R"),_xlfn.XLOOKUP(C112,DB!$A$2:$A$222,DB!$C$2:$C$222,""),""))</f>
        <v>UDGUV</v>
      </c>
      <c r="S112" s="3">
        <f t="shared" si="1"/>
        <v>19</v>
      </c>
      <c r="T112" s="3" t="str">
        <f>_xlfn.XLOOKUP(C112,DB!$A$2:$A$222,DB!$D$2:$D$222,"")</f>
        <v>Sector 2</v>
      </c>
    </row>
    <row r="113" spans="1:20" x14ac:dyDescent="0.2">
      <c r="A113" t="s">
        <v>431</v>
      </c>
      <c r="B113" t="s">
        <v>18</v>
      </c>
      <c r="C113" t="s">
        <v>154</v>
      </c>
      <c r="D113" t="s">
        <v>174</v>
      </c>
      <c r="E113" t="s">
        <v>1472</v>
      </c>
      <c r="F113" s="2">
        <v>46289.816874999997</v>
      </c>
      <c r="G113" t="s">
        <v>22</v>
      </c>
      <c r="H113" t="s">
        <v>6689</v>
      </c>
      <c r="I113" s="3">
        <v>310</v>
      </c>
      <c r="J113" t="s">
        <v>24</v>
      </c>
      <c r="K113" t="s">
        <v>25</v>
      </c>
      <c r="L113" s="3">
        <v>156</v>
      </c>
      <c r="M113" t="s">
        <v>2004</v>
      </c>
      <c r="N113" s="2">
        <v>46289.827499999999</v>
      </c>
      <c r="O113" s="3">
        <v>297</v>
      </c>
      <c r="P113" t="s">
        <v>27</v>
      </c>
      <c r="Q113" s="3">
        <v>190</v>
      </c>
      <c r="R113" s="3" t="str">
        <f>IF(OR(G113="12R",G113="12L"),_xlfn.XLOOKUP(C113,DB!$A$2:$A$222,DB!$B$2:$B$222,""),IF(OR(G113="30L",G113="30R"),_xlfn.XLOOKUP(C113,DB!$A$2:$A$222,DB!$C$2:$C$222,""),""))</f>
        <v>TAKUX</v>
      </c>
      <c r="S113" s="3">
        <f t="shared" si="1"/>
        <v>19</v>
      </c>
      <c r="T113" s="3" t="str">
        <f>_xlfn.XLOOKUP(C113,DB!$A$2:$A$222,DB!$D$2:$D$222,"")</f>
        <v>Sector 7</v>
      </c>
    </row>
    <row r="114" spans="1:20" x14ac:dyDescent="0.2">
      <c r="A114" t="s">
        <v>452</v>
      </c>
      <c r="B114" t="s">
        <v>18</v>
      </c>
      <c r="C114" t="s">
        <v>453</v>
      </c>
      <c r="D114" t="s">
        <v>165</v>
      </c>
      <c r="E114" t="s">
        <v>3403</v>
      </c>
      <c r="F114" s="2">
        <v>46289.819155092591</v>
      </c>
      <c r="G114" t="s">
        <v>22</v>
      </c>
      <c r="H114" t="s">
        <v>6690</v>
      </c>
      <c r="I114" s="3">
        <v>320</v>
      </c>
      <c r="J114" t="s">
        <v>24</v>
      </c>
      <c r="K114" t="s">
        <v>25</v>
      </c>
      <c r="L114" s="3">
        <v>876</v>
      </c>
      <c r="M114" t="s">
        <v>267</v>
      </c>
      <c r="N114" s="2">
        <v>46289.863379629627</v>
      </c>
      <c r="O114" s="3">
        <v>320</v>
      </c>
      <c r="P114" t="s">
        <v>27</v>
      </c>
      <c r="Q114" s="3">
        <v>190</v>
      </c>
      <c r="R114" s="3" t="str">
        <f>IF(OR(G114="12R",G114="12L"),_xlfn.XLOOKUP(C114,DB!$A$2:$A$222,DB!$B$2:$B$222,""),IF(OR(G114="30L",G114="30R"),_xlfn.XLOOKUP(C114,DB!$A$2:$A$222,DB!$C$2:$C$222,""),""))</f>
        <v>UDGUV</v>
      </c>
      <c r="S114" s="3">
        <f t="shared" si="1"/>
        <v>19</v>
      </c>
      <c r="T114" s="3" t="str">
        <f>_xlfn.XLOOKUP(C114,DB!$A$2:$A$222,DB!$D$2:$D$222,"")</f>
        <v>Sector 2</v>
      </c>
    </row>
    <row r="115" spans="1:20" x14ac:dyDescent="0.2">
      <c r="A115" t="s">
        <v>466</v>
      </c>
      <c r="B115" t="s">
        <v>18</v>
      </c>
      <c r="C115" t="s">
        <v>467</v>
      </c>
      <c r="D115" t="s">
        <v>36</v>
      </c>
      <c r="E115" t="s">
        <v>468</v>
      </c>
      <c r="F115" s="2">
        <v>46289.822870370372</v>
      </c>
      <c r="G115" t="s">
        <v>22</v>
      </c>
      <c r="H115" t="s">
        <v>6691</v>
      </c>
      <c r="I115" s="3">
        <v>360</v>
      </c>
      <c r="J115" t="s">
        <v>24</v>
      </c>
      <c r="K115" t="s">
        <v>25</v>
      </c>
      <c r="L115" s="3">
        <v>861</v>
      </c>
      <c r="M115" t="s">
        <v>1379</v>
      </c>
      <c r="N115" s="2">
        <v>46289.867060185185</v>
      </c>
      <c r="O115" s="3">
        <v>360</v>
      </c>
      <c r="P115" t="s">
        <v>27</v>
      </c>
      <c r="Q115" s="3">
        <v>190</v>
      </c>
      <c r="R115" s="3" t="str">
        <f>IF(OR(G115="12R",G115="12L"),_xlfn.XLOOKUP(C115,DB!$A$2:$A$222,DB!$B$2:$B$222,""),IF(OR(G115="30L",G115="30R"),_xlfn.XLOOKUP(C115,DB!$A$2:$A$222,DB!$C$2:$C$222,""),""))</f>
        <v>UDGUV</v>
      </c>
      <c r="S115" s="3">
        <f t="shared" si="1"/>
        <v>19</v>
      </c>
      <c r="T115" s="3" t="str">
        <f>_xlfn.XLOOKUP(C115,DB!$A$2:$A$222,DB!$D$2:$D$222,"")</f>
        <v>Sector 2</v>
      </c>
    </row>
    <row r="116" spans="1:20" x14ac:dyDescent="0.2">
      <c r="A116" t="s">
        <v>470</v>
      </c>
      <c r="B116" t="s">
        <v>18</v>
      </c>
      <c r="C116" t="s">
        <v>298</v>
      </c>
      <c r="D116" t="s">
        <v>73</v>
      </c>
      <c r="E116" t="s">
        <v>6692</v>
      </c>
      <c r="F116" s="2">
        <v>46289.824062500003</v>
      </c>
      <c r="G116" t="s">
        <v>22</v>
      </c>
      <c r="H116" t="s">
        <v>6693</v>
      </c>
      <c r="I116" s="3">
        <v>370</v>
      </c>
      <c r="J116" t="s">
        <v>24</v>
      </c>
      <c r="K116" t="s">
        <v>25</v>
      </c>
      <c r="L116" s="3">
        <v>360</v>
      </c>
      <c r="M116" t="s">
        <v>33</v>
      </c>
      <c r="N116" s="2">
        <v>46289.845092592594</v>
      </c>
      <c r="O116" s="3">
        <v>370</v>
      </c>
      <c r="P116" t="s">
        <v>27</v>
      </c>
      <c r="Q116" s="3">
        <v>40</v>
      </c>
      <c r="R116" s="3" t="str">
        <f>IF(OR(G116="12R",G116="12L"),_xlfn.XLOOKUP(C116,DB!$A$2:$A$222,DB!$B$2:$B$222,""),IF(OR(G116="30L",G116="30R"),_xlfn.XLOOKUP(C116,DB!$A$2:$A$222,DB!$C$2:$C$222,""),""))</f>
        <v>OMSUK</v>
      </c>
      <c r="S116" s="3">
        <f t="shared" si="1"/>
        <v>19</v>
      </c>
      <c r="T116" s="3" t="str">
        <f>_xlfn.XLOOKUP(C116,DB!$A$2:$A$222,DB!$D$2:$D$222,"")</f>
        <v>Sector 3</v>
      </c>
    </row>
    <row r="117" spans="1:20" x14ac:dyDescent="0.2">
      <c r="A117" t="s">
        <v>473</v>
      </c>
      <c r="B117" t="s">
        <v>18</v>
      </c>
      <c r="C117" t="s">
        <v>48</v>
      </c>
      <c r="D117" t="s">
        <v>49</v>
      </c>
      <c r="E117" t="s">
        <v>1171</v>
      </c>
      <c r="F117" s="2">
        <v>46289.825127314813</v>
      </c>
      <c r="G117" t="s">
        <v>22</v>
      </c>
      <c r="H117" t="s">
        <v>6694</v>
      </c>
      <c r="I117" s="3">
        <v>360</v>
      </c>
      <c r="J117" t="s">
        <v>24</v>
      </c>
      <c r="K117" t="s">
        <v>25</v>
      </c>
      <c r="L117" s="3">
        <v>874</v>
      </c>
      <c r="M117" t="s">
        <v>52</v>
      </c>
      <c r="N117" s="2">
        <v>46289.869583333333</v>
      </c>
      <c r="O117" s="3">
        <v>360</v>
      </c>
      <c r="P117" t="s">
        <v>27</v>
      </c>
      <c r="Q117" s="3">
        <v>190</v>
      </c>
      <c r="R117" s="3" t="str">
        <f>IF(OR(G117="12R",G117="12L"),_xlfn.XLOOKUP(C117,DB!$A$2:$A$222,DB!$B$2:$B$222,""),IF(OR(G117="30L",G117="30R"),_xlfn.XLOOKUP(C117,DB!$A$2:$A$222,DB!$C$2:$C$222,""),""))</f>
        <v>UDGUV</v>
      </c>
      <c r="S117" s="3">
        <f t="shared" si="1"/>
        <v>19</v>
      </c>
      <c r="T117" s="3" t="str">
        <f>_xlfn.XLOOKUP(C117,DB!$A$2:$A$222,DB!$D$2:$D$222,"")</f>
        <v>Sector 2</v>
      </c>
    </row>
    <row r="118" spans="1:20" x14ac:dyDescent="0.2">
      <c r="A118" t="s">
        <v>6695</v>
      </c>
      <c r="B118" t="s">
        <v>18</v>
      </c>
      <c r="C118" t="s">
        <v>4519</v>
      </c>
      <c r="D118" t="s">
        <v>1367</v>
      </c>
      <c r="E118" t="s">
        <v>6696</v>
      </c>
      <c r="F118" s="2">
        <v>46289.826180555552</v>
      </c>
      <c r="G118" t="s">
        <v>22</v>
      </c>
      <c r="H118" t="s">
        <v>6697</v>
      </c>
      <c r="I118" s="3">
        <v>390</v>
      </c>
      <c r="J118" t="s">
        <v>24</v>
      </c>
      <c r="K118" t="s">
        <v>62</v>
      </c>
      <c r="L118" s="3">
        <v>153</v>
      </c>
      <c r="M118" t="s">
        <v>158</v>
      </c>
      <c r="N118" s="2">
        <v>46289.836157407408</v>
      </c>
      <c r="O118" s="3">
        <v>312</v>
      </c>
      <c r="P118" t="s">
        <v>27</v>
      </c>
      <c r="Q118" s="3">
        <v>30</v>
      </c>
      <c r="R118" s="3" t="str">
        <f>IF(OR(G118="12R",G118="12L"),_xlfn.XLOOKUP(C118,DB!$A$2:$A$222,DB!$B$2:$B$222,""),IF(OR(G118="30L",G118="30R"),_xlfn.XLOOKUP(C118,DB!$A$2:$A$222,DB!$C$2:$C$222,""),""))</f>
        <v>HECAT</v>
      </c>
      <c r="S118" s="3">
        <f t="shared" si="1"/>
        <v>19</v>
      </c>
      <c r="T118" s="3" t="str">
        <f>_xlfn.XLOOKUP(C118,DB!$A$2:$A$222,DB!$D$2:$D$222,"")</f>
        <v>Sector 7</v>
      </c>
    </row>
    <row r="119" spans="1:20" x14ac:dyDescent="0.2">
      <c r="A119" t="s">
        <v>1181</v>
      </c>
      <c r="B119" t="s">
        <v>18</v>
      </c>
      <c r="C119" t="s">
        <v>1182</v>
      </c>
      <c r="D119" t="s">
        <v>30</v>
      </c>
      <c r="E119" t="s">
        <v>2572</v>
      </c>
      <c r="F119" s="2">
        <v>46289.82775462963</v>
      </c>
      <c r="G119" t="s">
        <v>22</v>
      </c>
      <c r="H119" t="s">
        <v>6698</v>
      </c>
      <c r="I119" s="3">
        <v>340</v>
      </c>
      <c r="J119" t="s">
        <v>24</v>
      </c>
      <c r="K119" t="s">
        <v>25</v>
      </c>
      <c r="L119" s="3">
        <v>530</v>
      </c>
      <c r="M119" t="s">
        <v>177</v>
      </c>
      <c r="N119" s="2">
        <v>46289.857071759259</v>
      </c>
      <c r="O119" s="3">
        <v>340</v>
      </c>
      <c r="P119" t="s">
        <v>27</v>
      </c>
      <c r="Q119" s="3">
        <v>40</v>
      </c>
      <c r="R119" s="3" t="str">
        <f>IF(OR(G119="12R",G119="12L"),_xlfn.XLOOKUP(C119,DB!$A$2:$A$222,DB!$B$2:$B$222,""),IF(OR(G119="30L",G119="30R"),_xlfn.XLOOKUP(C119,DB!$A$2:$A$222,DB!$C$2:$C$222,""),""))</f>
        <v>OMSUK</v>
      </c>
      <c r="S119" s="3">
        <f t="shared" si="1"/>
        <v>19</v>
      </c>
      <c r="T119" s="3" t="str">
        <f>_xlfn.XLOOKUP(C119,DB!$A$2:$A$222,DB!$D$2:$D$222,"")</f>
        <v>Sector 3</v>
      </c>
    </row>
    <row r="120" spans="1:20" x14ac:dyDescent="0.2">
      <c r="A120" t="s">
        <v>493</v>
      </c>
      <c r="B120" t="s">
        <v>18</v>
      </c>
      <c r="C120" t="s">
        <v>467</v>
      </c>
      <c r="D120" t="s">
        <v>36</v>
      </c>
      <c r="E120" t="s">
        <v>2398</v>
      </c>
      <c r="F120" s="2">
        <v>46289.83084490741</v>
      </c>
      <c r="G120" t="s">
        <v>22</v>
      </c>
      <c r="H120" t="s">
        <v>6699</v>
      </c>
      <c r="I120" s="3">
        <v>380</v>
      </c>
      <c r="J120" t="s">
        <v>24</v>
      </c>
      <c r="K120" t="s">
        <v>25</v>
      </c>
      <c r="L120" s="3">
        <v>859</v>
      </c>
      <c r="M120" t="s">
        <v>1356</v>
      </c>
      <c r="N120" s="2">
        <v>46289.876944444448</v>
      </c>
      <c r="O120" s="3">
        <v>380</v>
      </c>
      <c r="P120" t="s">
        <v>27</v>
      </c>
      <c r="Q120" s="3">
        <v>190</v>
      </c>
      <c r="R120" s="3" t="str">
        <f>IF(OR(G120="12R",G120="12L"),_xlfn.XLOOKUP(C120,DB!$A$2:$A$222,DB!$B$2:$B$222,""),IF(OR(G120="30L",G120="30R"),_xlfn.XLOOKUP(C120,DB!$A$2:$A$222,DB!$C$2:$C$222,""),""))</f>
        <v>UDGUV</v>
      </c>
      <c r="S120" s="3">
        <f t="shared" si="1"/>
        <v>19</v>
      </c>
      <c r="T120" s="3" t="str">
        <f>_xlfn.XLOOKUP(C120,DB!$A$2:$A$222,DB!$D$2:$D$222,"")</f>
        <v>Sector 2</v>
      </c>
    </row>
    <row r="121" spans="1:20" x14ac:dyDescent="0.2">
      <c r="A121" t="s">
        <v>483</v>
      </c>
      <c r="B121" t="s">
        <v>18</v>
      </c>
      <c r="C121" t="s">
        <v>48</v>
      </c>
      <c r="D121" t="s">
        <v>20</v>
      </c>
      <c r="E121" t="s">
        <v>4100</v>
      </c>
      <c r="F121" s="2">
        <v>46289.833067129628</v>
      </c>
      <c r="G121" t="s">
        <v>22</v>
      </c>
      <c r="H121" t="s">
        <v>6700</v>
      </c>
      <c r="I121" s="3">
        <v>360</v>
      </c>
      <c r="J121" t="s">
        <v>24</v>
      </c>
      <c r="K121" t="s">
        <v>25</v>
      </c>
      <c r="L121" s="3">
        <v>872</v>
      </c>
      <c r="M121" t="s">
        <v>988</v>
      </c>
      <c r="N121" s="2">
        <v>46289.877627314818</v>
      </c>
      <c r="O121" s="3">
        <v>360</v>
      </c>
      <c r="P121" t="s">
        <v>27</v>
      </c>
      <c r="Q121" s="3">
        <v>190</v>
      </c>
      <c r="R121" s="3" t="str">
        <f>IF(OR(G121="12R",G121="12L"),_xlfn.XLOOKUP(C121,DB!$A$2:$A$222,DB!$B$2:$B$222,""),IF(OR(G121="30L",G121="30R"),_xlfn.XLOOKUP(C121,DB!$A$2:$A$222,DB!$C$2:$C$222,""),""))</f>
        <v>UDGUV</v>
      </c>
      <c r="S121" s="3">
        <f t="shared" si="1"/>
        <v>19</v>
      </c>
      <c r="T121" s="3" t="str">
        <f>_xlfn.XLOOKUP(C121,DB!$A$2:$A$222,DB!$D$2:$D$222,"")</f>
        <v>Sector 2</v>
      </c>
    </row>
    <row r="122" spans="1:20" x14ac:dyDescent="0.2">
      <c r="A122" t="s">
        <v>839</v>
      </c>
      <c r="B122" t="s">
        <v>18</v>
      </c>
      <c r="C122" t="s">
        <v>840</v>
      </c>
      <c r="D122" t="s">
        <v>73</v>
      </c>
      <c r="E122" t="s">
        <v>3849</v>
      </c>
      <c r="F122" s="2">
        <v>46289.834641203706</v>
      </c>
      <c r="G122" t="s">
        <v>22</v>
      </c>
      <c r="H122" t="s">
        <v>6701</v>
      </c>
      <c r="I122" s="3">
        <v>340</v>
      </c>
      <c r="J122" t="s">
        <v>24</v>
      </c>
      <c r="K122" t="s">
        <v>25</v>
      </c>
      <c r="L122" s="3">
        <v>371</v>
      </c>
      <c r="M122" t="s">
        <v>444</v>
      </c>
      <c r="N122" s="2">
        <v>46289.856435185182</v>
      </c>
      <c r="O122" s="3">
        <v>340</v>
      </c>
      <c r="P122" t="s">
        <v>27</v>
      </c>
      <c r="Q122" s="3">
        <v>40</v>
      </c>
      <c r="R122" s="3" t="str">
        <f>IF(OR(G122="12R",G122="12L"),_xlfn.XLOOKUP(C122,DB!$A$2:$A$222,DB!$B$2:$B$222,""),IF(OR(G122="30L",G122="30R"),_xlfn.XLOOKUP(C122,DB!$A$2:$A$222,DB!$C$2:$C$222,""),""))</f>
        <v>ENEBA</v>
      </c>
      <c r="S122" s="3">
        <f t="shared" si="1"/>
        <v>20</v>
      </c>
      <c r="T122" s="3" t="str">
        <f>_xlfn.XLOOKUP(C122,DB!$A$2:$A$222,DB!$D$2:$D$222,"")</f>
        <v>Sector 3</v>
      </c>
    </row>
    <row r="123" spans="1:20" x14ac:dyDescent="0.2">
      <c r="A123" t="s">
        <v>3162</v>
      </c>
      <c r="B123" t="s">
        <v>18</v>
      </c>
      <c r="C123" t="s">
        <v>173</v>
      </c>
      <c r="D123" t="s">
        <v>174</v>
      </c>
      <c r="E123" t="s">
        <v>6702</v>
      </c>
      <c r="F123" s="2">
        <v>46289.836585648147</v>
      </c>
      <c r="G123" t="s">
        <v>22</v>
      </c>
      <c r="H123" t="s">
        <v>6703</v>
      </c>
      <c r="I123" s="3">
        <v>360</v>
      </c>
      <c r="J123" t="s">
        <v>24</v>
      </c>
      <c r="K123" t="s">
        <v>25</v>
      </c>
      <c r="L123" s="3">
        <v>542</v>
      </c>
      <c r="M123" t="s">
        <v>177</v>
      </c>
      <c r="N123" s="2">
        <v>46289.865324074075</v>
      </c>
      <c r="O123" s="3">
        <v>340</v>
      </c>
      <c r="P123" t="s">
        <v>27</v>
      </c>
      <c r="Q123" s="3">
        <v>40</v>
      </c>
      <c r="R123" s="3" t="str">
        <f>IF(OR(G123="12R",G123="12L"),_xlfn.XLOOKUP(C123,DB!$A$2:$A$222,DB!$B$2:$B$222,""),IF(OR(G123="30L",G123="30R"),_xlfn.XLOOKUP(C123,DB!$A$2:$A$222,DB!$C$2:$C$222,""),""))</f>
        <v>ENEBA</v>
      </c>
      <c r="S123" s="3">
        <f t="shared" si="1"/>
        <v>20</v>
      </c>
      <c r="T123" s="3" t="str">
        <f>_xlfn.XLOOKUP(C123,DB!$A$2:$A$222,DB!$D$2:$D$222,"")</f>
        <v>Sector 3</v>
      </c>
    </row>
    <row r="124" spans="1:20" x14ac:dyDescent="0.2">
      <c r="A124" t="s">
        <v>487</v>
      </c>
      <c r="B124" t="s">
        <v>18</v>
      </c>
      <c r="C124" t="s">
        <v>136</v>
      </c>
      <c r="D124" t="s">
        <v>65</v>
      </c>
      <c r="E124" t="s">
        <v>1424</v>
      </c>
      <c r="F124" s="2">
        <v>46289.837673611109</v>
      </c>
      <c r="G124" t="s">
        <v>22</v>
      </c>
      <c r="H124" t="s">
        <v>6704</v>
      </c>
      <c r="I124" s="3">
        <v>380</v>
      </c>
      <c r="J124" t="s">
        <v>24</v>
      </c>
      <c r="K124" t="s">
        <v>25</v>
      </c>
      <c r="L124" s="3">
        <v>874</v>
      </c>
      <c r="M124" t="s">
        <v>52</v>
      </c>
      <c r="N124" s="2">
        <v>46289.88554398148</v>
      </c>
      <c r="O124" s="3">
        <v>380</v>
      </c>
      <c r="P124" t="s">
        <v>27</v>
      </c>
      <c r="Q124" s="3">
        <v>190</v>
      </c>
      <c r="R124" s="3" t="str">
        <f>IF(OR(G124="12R",G124="12L"),_xlfn.XLOOKUP(C124,DB!$A$2:$A$222,DB!$B$2:$B$222,""),IF(OR(G124="30L",G124="30R"),_xlfn.XLOOKUP(C124,DB!$A$2:$A$222,DB!$C$2:$C$222,""),""))</f>
        <v>UDGUV</v>
      </c>
      <c r="S124" s="3">
        <f t="shared" si="1"/>
        <v>20</v>
      </c>
      <c r="T124" s="3" t="str">
        <f>_xlfn.XLOOKUP(C124,DB!$A$2:$A$222,DB!$D$2:$D$222,"")</f>
        <v>Sector 2</v>
      </c>
    </row>
    <row r="125" spans="1:20" x14ac:dyDescent="0.2">
      <c r="A125" t="s">
        <v>395</v>
      </c>
      <c r="B125" t="s">
        <v>18</v>
      </c>
      <c r="C125" t="s">
        <v>396</v>
      </c>
      <c r="D125" t="s">
        <v>155</v>
      </c>
      <c r="E125" t="s">
        <v>3609</v>
      </c>
      <c r="F125" s="2">
        <v>46289.839247685188</v>
      </c>
      <c r="G125" t="s">
        <v>22</v>
      </c>
      <c r="H125" t="s">
        <v>6705</v>
      </c>
      <c r="I125" s="3">
        <v>360</v>
      </c>
      <c r="J125" t="s">
        <v>24</v>
      </c>
      <c r="K125" t="s">
        <v>25</v>
      </c>
      <c r="L125" s="3">
        <v>539</v>
      </c>
      <c r="M125" t="s">
        <v>177</v>
      </c>
      <c r="N125" s="2">
        <v>46289.868055555555</v>
      </c>
      <c r="O125" s="3">
        <v>380</v>
      </c>
      <c r="P125" t="s">
        <v>27</v>
      </c>
      <c r="Q125" s="3">
        <v>40</v>
      </c>
      <c r="R125" s="3" t="str">
        <f>IF(OR(G125="12R",G125="12L"),_xlfn.XLOOKUP(C125,DB!$A$2:$A$222,DB!$B$2:$B$222,""),IF(OR(G125="30L",G125="30R"),_xlfn.XLOOKUP(C125,DB!$A$2:$A$222,DB!$C$2:$C$222,""),""))</f>
        <v>UDGUV</v>
      </c>
      <c r="S125" s="3">
        <f t="shared" si="1"/>
        <v>20</v>
      </c>
      <c r="T125" s="3" t="str">
        <f>_xlfn.XLOOKUP(C125,DB!$A$2:$A$222,DB!$D$2:$D$222,"")</f>
        <v>Sector 2</v>
      </c>
    </row>
    <row r="126" spans="1:20" x14ac:dyDescent="0.2">
      <c r="A126" t="s">
        <v>3154</v>
      </c>
      <c r="B126" t="s">
        <v>18</v>
      </c>
      <c r="C126" t="s">
        <v>305</v>
      </c>
      <c r="D126" t="s">
        <v>174</v>
      </c>
      <c r="E126" t="s">
        <v>6706</v>
      </c>
      <c r="F126" s="2">
        <v>46289.841168981482</v>
      </c>
      <c r="G126" t="s">
        <v>22</v>
      </c>
      <c r="H126" t="s">
        <v>6707</v>
      </c>
      <c r="I126" s="3">
        <v>360</v>
      </c>
      <c r="J126" t="s">
        <v>24</v>
      </c>
      <c r="K126" t="s">
        <v>25</v>
      </c>
      <c r="L126" s="3">
        <v>420</v>
      </c>
      <c r="M126" t="s">
        <v>308</v>
      </c>
      <c r="N126" s="2">
        <v>46289.865231481483</v>
      </c>
      <c r="O126" s="3">
        <v>360</v>
      </c>
      <c r="P126" t="s">
        <v>27</v>
      </c>
      <c r="Q126" s="3">
        <v>40</v>
      </c>
      <c r="R126" s="3" t="str">
        <f>IF(OR(G126="12R",G126="12L"),_xlfn.XLOOKUP(C126,DB!$A$2:$A$222,DB!$B$2:$B$222,""),IF(OR(G126="30L",G126="30R"),_xlfn.XLOOKUP(C126,DB!$A$2:$A$222,DB!$C$2:$C$222,""),""))</f>
        <v>ENEBA</v>
      </c>
      <c r="S126" s="3">
        <f t="shared" si="1"/>
        <v>20</v>
      </c>
      <c r="T126" s="3" t="str">
        <f>_xlfn.XLOOKUP(C126,DB!$A$2:$A$222,DB!$D$2:$D$222,"")</f>
        <v>Sector 3</v>
      </c>
    </row>
    <row r="127" spans="1:20" x14ac:dyDescent="0.2">
      <c r="A127" t="s">
        <v>479</v>
      </c>
      <c r="B127" t="s">
        <v>18</v>
      </c>
      <c r="C127" t="s">
        <v>164</v>
      </c>
      <c r="D127" t="s">
        <v>49</v>
      </c>
      <c r="E127" t="s">
        <v>1942</v>
      </c>
      <c r="F127" s="2">
        <v>46289.842835648145</v>
      </c>
      <c r="G127" t="s">
        <v>22</v>
      </c>
      <c r="H127" t="s">
        <v>6708</v>
      </c>
      <c r="I127" s="3">
        <v>360</v>
      </c>
      <c r="J127" t="s">
        <v>24</v>
      </c>
      <c r="K127" t="s">
        <v>25</v>
      </c>
      <c r="L127" s="3">
        <v>536</v>
      </c>
      <c r="M127" t="s">
        <v>177</v>
      </c>
      <c r="N127" s="2">
        <v>46289.872361111113</v>
      </c>
      <c r="O127" s="3">
        <v>360</v>
      </c>
      <c r="P127" t="s">
        <v>27</v>
      </c>
      <c r="Q127" s="3">
        <v>40</v>
      </c>
      <c r="R127" s="3" t="str">
        <f>IF(OR(G127="12R",G127="12L"),_xlfn.XLOOKUP(C127,DB!$A$2:$A$222,DB!$B$2:$B$222,""),IF(OR(G127="30L",G127="30R"),_xlfn.XLOOKUP(C127,DB!$A$2:$A$222,DB!$C$2:$C$222,""),""))</f>
        <v>ENEBA</v>
      </c>
      <c r="S127" s="3">
        <f t="shared" si="1"/>
        <v>20</v>
      </c>
      <c r="T127" s="3" t="str">
        <f>_xlfn.XLOOKUP(C127,DB!$A$2:$A$222,DB!$D$2:$D$222,"")</f>
        <v>Sector 3</v>
      </c>
    </row>
    <row r="128" spans="1:20" x14ac:dyDescent="0.2">
      <c r="A128" t="s">
        <v>437</v>
      </c>
      <c r="B128" t="s">
        <v>18</v>
      </c>
      <c r="C128" t="s">
        <v>211</v>
      </c>
      <c r="D128" t="s">
        <v>73</v>
      </c>
      <c r="E128" t="s">
        <v>6709</v>
      </c>
      <c r="F128" s="2">
        <v>46289.847395833334</v>
      </c>
      <c r="G128" t="s">
        <v>22</v>
      </c>
      <c r="H128" t="s">
        <v>838</v>
      </c>
      <c r="I128" s="3">
        <v>290</v>
      </c>
      <c r="J128" t="s">
        <v>24</v>
      </c>
      <c r="K128" t="s">
        <v>25</v>
      </c>
      <c r="L128" s="3">
        <v>136</v>
      </c>
      <c r="M128" t="s">
        <v>45</v>
      </c>
      <c r="N128" s="2">
        <v>46289.857418981483</v>
      </c>
      <c r="O128" s="3">
        <v>259</v>
      </c>
      <c r="P128" t="s">
        <v>27</v>
      </c>
      <c r="Q128" s="3">
        <v>190</v>
      </c>
      <c r="R128" s="3" t="str">
        <f>IF(OR(G128="12R",G128="12L"),_xlfn.XLOOKUP(C128,DB!$A$2:$A$222,DB!$B$2:$B$222,""),IF(OR(G128="30L",G128="30R"),_xlfn.XLOOKUP(C128,DB!$A$2:$A$222,DB!$C$2:$C$222,""),""))</f>
        <v>NUDAL</v>
      </c>
      <c r="S128" s="3">
        <f t="shared" si="1"/>
        <v>20</v>
      </c>
      <c r="T128" s="3" t="str">
        <f>_xlfn.XLOOKUP(C128,DB!$A$2:$A$222,DB!$D$2:$D$222,"")</f>
        <v>Sector 3</v>
      </c>
    </row>
    <row r="129" spans="1:20" x14ac:dyDescent="0.2">
      <c r="A129" t="s">
        <v>496</v>
      </c>
      <c r="B129" t="s">
        <v>18</v>
      </c>
      <c r="C129" t="s">
        <v>59</v>
      </c>
      <c r="D129" t="s">
        <v>65</v>
      </c>
      <c r="E129" t="s">
        <v>494</v>
      </c>
      <c r="F129" s="2">
        <v>46289.850671296299</v>
      </c>
      <c r="G129" t="s">
        <v>22</v>
      </c>
      <c r="H129" t="s">
        <v>6710</v>
      </c>
      <c r="I129" s="3">
        <v>380</v>
      </c>
      <c r="J129" t="s">
        <v>24</v>
      </c>
      <c r="K129" t="s">
        <v>25</v>
      </c>
      <c r="L129" s="3">
        <v>862</v>
      </c>
      <c r="M129" t="s">
        <v>52</v>
      </c>
      <c r="N129" s="2">
        <v>46289.896655092591</v>
      </c>
      <c r="O129" s="3">
        <v>380</v>
      </c>
      <c r="P129" t="s">
        <v>27</v>
      </c>
      <c r="Q129" s="3">
        <v>190</v>
      </c>
      <c r="R129" s="3" t="str">
        <f>IF(OR(G129="12R",G129="12L"),_xlfn.XLOOKUP(C129,DB!$A$2:$A$222,DB!$B$2:$B$222,""),IF(OR(G129="30L",G129="30R"),_xlfn.XLOOKUP(C129,DB!$A$2:$A$222,DB!$C$2:$C$222,""),""))</f>
        <v>UDGUV</v>
      </c>
      <c r="S129" s="3">
        <f t="shared" si="1"/>
        <v>20</v>
      </c>
      <c r="T129" s="3" t="str">
        <f>_xlfn.XLOOKUP(C129,DB!$A$2:$A$222,DB!$D$2:$D$222,"")</f>
        <v>Sector 2</v>
      </c>
    </row>
    <row r="130" spans="1:20" x14ac:dyDescent="0.2">
      <c r="A130" t="s">
        <v>503</v>
      </c>
      <c r="B130" t="s">
        <v>18</v>
      </c>
      <c r="C130" t="s">
        <v>182</v>
      </c>
      <c r="D130" t="s">
        <v>165</v>
      </c>
      <c r="E130" t="s">
        <v>4177</v>
      </c>
      <c r="F130" s="2">
        <v>46289.851412037038</v>
      </c>
      <c r="G130" t="s">
        <v>22</v>
      </c>
      <c r="H130" t="s">
        <v>6711</v>
      </c>
      <c r="I130" s="3">
        <v>330</v>
      </c>
      <c r="J130" t="s">
        <v>24</v>
      </c>
      <c r="K130" t="s">
        <v>25</v>
      </c>
      <c r="L130" s="3">
        <v>354</v>
      </c>
      <c r="M130" t="s">
        <v>33</v>
      </c>
      <c r="N130" s="2">
        <v>46289.871655092589</v>
      </c>
      <c r="O130" s="3">
        <v>310</v>
      </c>
      <c r="P130" t="s">
        <v>27</v>
      </c>
      <c r="Q130" s="3">
        <v>40</v>
      </c>
      <c r="R130" s="3" t="str">
        <f>IF(OR(G130="12R",G130="12L"),_xlfn.XLOOKUP(C130,DB!$A$2:$A$222,DB!$B$2:$B$222,""),IF(OR(G130="30L",G130="30R"),_xlfn.XLOOKUP(C130,DB!$A$2:$A$222,DB!$C$2:$C$222,""),""))</f>
        <v>ENEBA</v>
      </c>
      <c r="S130" s="3">
        <f t="shared" si="1"/>
        <v>20</v>
      </c>
      <c r="T130" s="3" t="str">
        <f>_xlfn.XLOOKUP(C130,DB!$A$2:$A$222,DB!$D$2:$D$222,"")</f>
        <v>Sector 3</v>
      </c>
    </row>
    <row r="131" spans="1:20" x14ac:dyDescent="0.2">
      <c r="A131" t="s">
        <v>462</v>
      </c>
      <c r="B131" t="s">
        <v>18</v>
      </c>
      <c r="C131" t="s">
        <v>463</v>
      </c>
      <c r="D131" t="s">
        <v>36</v>
      </c>
      <c r="E131" t="s">
        <v>6712</v>
      </c>
      <c r="F131" s="2">
        <v>46289.852824074071</v>
      </c>
      <c r="G131" t="s">
        <v>22</v>
      </c>
      <c r="H131" t="s">
        <v>6713</v>
      </c>
      <c r="I131" s="3">
        <v>370</v>
      </c>
      <c r="J131" t="s">
        <v>24</v>
      </c>
      <c r="K131" t="s">
        <v>25</v>
      </c>
      <c r="L131" s="3">
        <v>136</v>
      </c>
      <c r="M131" t="s">
        <v>440</v>
      </c>
      <c r="N131" s="2">
        <v>46289.862430555557</v>
      </c>
      <c r="O131" s="3">
        <v>281</v>
      </c>
      <c r="P131" t="s">
        <v>27</v>
      </c>
      <c r="Q131" s="3">
        <v>190</v>
      </c>
      <c r="R131" s="3" t="str">
        <f>IF(OR(G131="12R",G131="12L"),_xlfn.XLOOKUP(C131,DB!$A$2:$A$222,DB!$B$2:$B$222,""),IF(OR(G131="30L",G131="30R"),_xlfn.XLOOKUP(C131,DB!$A$2:$A$222,DB!$C$2:$C$222,""),""))</f>
        <v>OMSUK</v>
      </c>
      <c r="S131" s="3">
        <f t="shared" ref="S131:S194" si="2">HOUR(F131)</f>
        <v>20</v>
      </c>
      <c r="T131" s="3" t="str">
        <f>_xlfn.XLOOKUP(C131,DB!$A$2:$A$222,DB!$D$2:$D$222,"")</f>
        <v>Sector 3</v>
      </c>
    </row>
    <row r="132" spans="1:20" x14ac:dyDescent="0.2">
      <c r="A132" t="s">
        <v>6714</v>
      </c>
      <c r="B132" t="s">
        <v>18</v>
      </c>
      <c r="C132" t="s">
        <v>521</v>
      </c>
      <c r="D132" t="s">
        <v>36</v>
      </c>
      <c r="E132" t="s">
        <v>3462</v>
      </c>
      <c r="F132" s="2">
        <v>46289.856909722221</v>
      </c>
      <c r="G132" t="s">
        <v>22</v>
      </c>
      <c r="H132" t="s">
        <v>6715</v>
      </c>
      <c r="I132" s="3">
        <v>320</v>
      </c>
      <c r="J132" t="s">
        <v>24</v>
      </c>
      <c r="K132" t="s">
        <v>25</v>
      </c>
      <c r="L132" s="3">
        <v>347</v>
      </c>
      <c r="M132" t="s">
        <v>6716</v>
      </c>
      <c r="N132" s="2">
        <v>46289.877187500002</v>
      </c>
      <c r="O132" s="3">
        <v>320</v>
      </c>
      <c r="P132" t="s">
        <v>27</v>
      </c>
      <c r="Q132" s="3">
        <v>190</v>
      </c>
      <c r="R132" s="3" t="str">
        <f>IF(OR(G132="12R",G132="12L"),_xlfn.XLOOKUP(C132,DB!$A$2:$A$222,DB!$B$2:$B$222,""),IF(OR(G132="30L",G132="30R"),_xlfn.XLOOKUP(C132,DB!$A$2:$A$222,DB!$C$2:$C$222,""),""))</f>
        <v>CZM</v>
      </c>
      <c r="S132" s="3">
        <f t="shared" si="2"/>
        <v>20</v>
      </c>
      <c r="T132" s="3" t="str">
        <f>_xlfn.XLOOKUP(C132,DB!$A$2:$A$222,DB!$D$2:$D$222,"")</f>
        <v>Sector 7</v>
      </c>
    </row>
    <row r="133" spans="1:20" x14ac:dyDescent="0.2">
      <c r="A133" t="s">
        <v>1219</v>
      </c>
      <c r="B133" t="s">
        <v>18</v>
      </c>
      <c r="C133" t="s">
        <v>35</v>
      </c>
      <c r="D133" t="s">
        <v>65</v>
      </c>
      <c r="E133" t="s">
        <v>2113</v>
      </c>
      <c r="F133" s="2">
        <v>46289.857905092591</v>
      </c>
      <c r="G133" t="s">
        <v>22</v>
      </c>
      <c r="H133" t="s">
        <v>6717</v>
      </c>
      <c r="I133" s="3">
        <v>360</v>
      </c>
      <c r="J133" t="s">
        <v>24</v>
      </c>
      <c r="K133" t="s">
        <v>25</v>
      </c>
      <c r="L133" s="3">
        <v>883</v>
      </c>
      <c r="M133" t="s">
        <v>39</v>
      </c>
      <c r="N133" s="2">
        <v>46289.903796296298</v>
      </c>
      <c r="O133" s="3">
        <v>360</v>
      </c>
      <c r="P133" t="s">
        <v>27</v>
      </c>
      <c r="Q133" s="3">
        <v>190</v>
      </c>
      <c r="R133" s="3" t="str">
        <f>IF(OR(G133="12R",G133="12L"),_xlfn.XLOOKUP(C133,DB!$A$2:$A$222,DB!$B$2:$B$222,""),IF(OR(G133="30L",G133="30R"),_xlfn.XLOOKUP(C133,DB!$A$2:$A$222,DB!$C$2:$C$222,""),""))</f>
        <v>UDGUV</v>
      </c>
      <c r="S133" s="3">
        <f t="shared" si="2"/>
        <v>20</v>
      </c>
      <c r="T133" s="3" t="str">
        <f>_xlfn.XLOOKUP(C133,DB!$A$2:$A$222,DB!$D$2:$D$222,"")</f>
        <v>Sector 2</v>
      </c>
    </row>
    <row r="134" spans="1:20" x14ac:dyDescent="0.2">
      <c r="A134" t="s">
        <v>1239</v>
      </c>
      <c r="B134" t="s">
        <v>18</v>
      </c>
      <c r="C134" t="s">
        <v>298</v>
      </c>
      <c r="D134" t="s">
        <v>73</v>
      </c>
      <c r="E134" t="s">
        <v>6718</v>
      </c>
      <c r="F134" s="2">
        <v>46289.858761574076</v>
      </c>
      <c r="G134" t="s">
        <v>22</v>
      </c>
      <c r="H134" t="s">
        <v>6719</v>
      </c>
      <c r="I134" s="3">
        <v>370</v>
      </c>
      <c r="J134" t="s">
        <v>24</v>
      </c>
      <c r="K134" t="s">
        <v>25</v>
      </c>
      <c r="L134" s="3">
        <v>363</v>
      </c>
      <c r="M134" t="s">
        <v>33</v>
      </c>
      <c r="N134" s="2">
        <v>46289.879386574074</v>
      </c>
      <c r="O134" s="3">
        <v>370</v>
      </c>
      <c r="P134" t="s">
        <v>27</v>
      </c>
      <c r="Q134" s="3">
        <v>40</v>
      </c>
      <c r="R134" s="3" t="str">
        <f>IF(OR(G134="12R",G134="12L"),_xlfn.XLOOKUP(C134,DB!$A$2:$A$222,DB!$B$2:$B$222,""),IF(OR(G134="30L",G134="30R"),_xlfn.XLOOKUP(C134,DB!$A$2:$A$222,DB!$C$2:$C$222,""),""))</f>
        <v>OMSUK</v>
      </c>
      <c r="S134" s="3">
        <f t="shared" si="2"/>
        <v>20</v>
      </c>
      <c r="T134" s="3" t="str">
        <f>_xlfn.XLOOKUP(C134,DB!$A$2:$A$222,DB!$D$2:$D$222,"")</f>
        <v>Sector 3</v>
      </c>
    </row>
    <row r="135" spans="1:20" x14ac:dyDescent="0.2">
      <c r="A135" t="s">
        <v>499</v>
      </c>
      <c r="B135" t="s">
        <v>18</v>
      </c>
      <c r="C135" t="s">
        <v>48</v>
      </c>
      <c r="D135" t="s">
        <v>20</v>
      </c>
      <c r="E135" t="s">
        <v>855</v>
      </c>
      <c r="F135" s="2">
        <v>46289.861921296295</v>
      </c>
      <c r="G135" t="s">
        <v>22</v>
      </c>
      <c r="H135" t="s">
        <v>6720</v>
      </c>
      <c r="I135" s="3">
        <v>340</v>
      </c>
      <c r="J135" t="s">
        <v>24</v>
      </c>
      <c r="K135" t="s">
        <v>25</v>
      </c>
      <c r="L135" s="3">
        <v>866</v>
      </c>
      <c r="M135" t="s">
        <v>52</v>
      </c>
      <c r="N135" s="2">
        <v>46289.907060185185</v>
      </c>
      <c r="O135" s="3">
        <v>340</v>
      </c>
      <c r="P135" t="s">
        <v>27</v>
      </c>
      <c r="Q135" s="3">
        <v>190</v>
      </c>
      <c r="R135" s="3" t="str">
        <f>IF(OR(G135="12R",G135="12L"),_xlfn.XLOOKUP(C135,DB!$A$2:$A$222,DB!$B$2:$B$222,""),IF(OR(G135="30L",G135="30R"),_xlfn.XLOOKUP(C135,DB!$A$2:$A$222,DB!$C$2:$C$222,""),""))</f>
        <v>UDGUV</v>
      </c>
      <c r="S135" s="3">
        <f t="shared" si="2"/>
        <v>20</v>
      </c>
      <c r="T135" s="3" t="str">
        <f>_xlfn.XLOOKUP(C135,DB!$A$2:$A$222,DB!$D$2:$D$222,"")</f>
        <v>Sector 2</v>
      </c>
    </row>
    <row r="136" spans="1:20" x14ac:dyDescent="0.2">
      <c r="A136" t="s">
        <v>5212</v>
      </c>
      <c r="B136" t="s">
        <v>18</v>
      </c>
      <c r="C136" t="s">
        <v>513</v>
      </c>
      <c r="D136" t="s">
        <v>65</v>
      </c>
      <c r="E136" t="s">
        <v>5699</v>
      </c>
      <c r="F136" s="2">
        <v>46289.862581018519</v>
      </c>
      <c r="G136" t="s">
        <v>22</v>
      </c>
      <c r="H136" t="s">
        <v>6721</v>
      </c>
      <c r="I136" s="3">
        <v>320</v>
      </c>
      <c r="J136" t="s">
        <v>24</v>
      </c>
      <c r="K136" t="s">
        <v>25</v>
      </c>
      <c r="L136" s="3">
        <v>323</v>
      </c>
      <c r="M136" t="s">
        <v>1592</v>
      </c>
      <c r="N136" s="2">
        <v>46289.881168981483</v>
      </c>
      <c r="O136" s="3">
        <v>380</v>
      </c>
      <c r="P136" t="s">
        <v>27</v>
      </c>
      <c r="Q136" s="3">
        <v>190</v>
      </c>
      <c r="R136" s="3" t="str">
        <f>IF(OR(G136="12R",G136="12L"),_xlfn.XLOOKUP(C136,DB!$A$2:$A$222,DB!$B$2:$B$222,""),IF(OR(G136="30L",G136="30R"),_xlfn.XLOOKUP(C136,DB!$A$2:$A$222,DB!$C$2:$C$222,""),""))</f>
        <v>CZM</v>
      </c>
      <c r="S136" s="3">
        <f t="shared" si="2"/>
        <v>20</v>
      </c>
      <c r="T136" s="3" t="str">
        <f>_xlfn.XLOOKUP(C136,DB!$A$2:$A$222,DB!$D$2:$D$222,"")</f>
        <v>Sector 7</v>
      </c>
    </row>
    <row r="137" spans="1:20" x14ac:dyDescent="0.2">
      <c r="A137" t="s">
        <v>1249</v>
      </c>
      <c r="B137" t="s">
        <v>18</v>
      </c>
      <c r="C137" t="s">
        <v>19</v>
      </c>
      <c r="D137" t="s">
        <v>65</v>
      </c>
      <c r="E137" t="s">
        <v>5094</v>
      </c>
      <c r="F137" s="2">
        <v>46289.864768518521</v>
      </c>
      <c r="G137" t="s">
        <v>22</v>
      </c>
      <c r="H137" t="s">
        <v>6722</v>
      </c>
      <c r="I137" s="3">
        <v>360</v>
      </c>
      <c r="J137" t="s">
        <v>24</v>
      </c>
      <c r="K137" t="s">
        <v>25</v>
      </c>
      <c r="L137" s="3">
        <v>872</v>
      </c>
      <c r="M137" t="s">
        <v>81</v>
      </c>
      <c r="N137" s="2">
        <v>46289.910046296296</v>
      </c>
      <c r="O137" s="3">
        <v>360</v>
      </c>
      <c r="P137" t="s">
        <v>27</v>
      </c>
      <c r="Q137" s="3">
        <v>190</v>
      </c>
      <c r="R137" s="3" t="str">
        <f>IF(OR(G137="12R",G137="12L"),_xlfn.XLOOKUP(C137,DB!$A$2:$A$222,DB!$B$2:$B$222,""),IF(OR(G137="30L",G137="30R"),_xlfn.XLOOKUP(C137,DB!$A$2:$A$222,DB!$C$2:$C$222,""),""))</f>
        <v>UDGUV</v>
      </c>
      <c r="S137" s="3">
        <f t="shared" si="2"/>
        <v>20</v>
      </c>
      <c r="T137" s="3" t="str">
        <f>_xlfn.XLOOKUP(C137,DB!$A$2:$A$222,DB!$D$2:$D$222,"")</f>
        <v>Sector 2</v>
      </c>
    </row>
    <row r="138" spans="1:20" x14ac:dyDescent="0.2">
      <c r="A138" t="s">
        <v>528</v>
      </c>
      <c r="B138" t="s">
        <v>18</v>
      </c>
      <c r="C138" t="s">
        <v>529</v>
      </c>
      <c r="D138" t="s">
        <v>49</v>
      </c>
      <c r="E138" t="s">
        <v>881</v>
      </c>
      <c r="F138" s="2">
        <v>46289.865925925929</v>
      </c>
      <c r="G138" t="s">
        <v>22</v>
      </c>
      <c r="H138" t="s">
        <v>6723</v>
      </c>
      <c r="I138" s="3">
        <v>380</v>
      </c>
      <c r="J138" t="s">
        <v>24</v>
      </c>
      <c r="K138" t="s">
        <v>25</v>
      </c>
      <c r="L138" s="3">
        <v>519</v>
      </c>
      <c r="M138" t="s">
        <v>177</v>
      </c>
      <c r="N138" s="2">
        <v>46289.894918981481</v>
      </c>
      <c r="O138" s="3">
        <v>380</v>
      </c>
      <c r="P138" t="s">
        <v>27</v>
      </c>
      <c r="Q138" s="3">
        <v>40</v>
      </c>
      <c r="R138" s="3" t="str">
        <f>IF(OR(G138="12R",G138="12L"),_xlfn.XLOOKUP(C138,DB!$A$2:$A$222,DB!$B$2:$B$222,""),IF(OR(G138="30L",G138="30R"),_xlfn.XLOOKUP(C138,DB!$A$2:$A$222,DB!$C$2:$C$222,""),""))</f>
        <v>UDGUV</v>
      </c>
      <c r="S138" s="3">
        <f t="shared" si="2"/>
        <v>20</v>
      </c>
      <c r="T138" s="3" t="str">
        <f>_xlfn.XLOOKUP(C138,DB!$A$2:$A$222,DB!$D$2:$D$222,"")</f>
        <v>Sector 2</v>
      </c>
    </row>
    <row r="139" spans="1:20" x14ac:dyDescent="0.2">
      <c r="A139" t="s">
        <v>6724</v>
      </c>
      <c r="B139" t="s">
        <v>18</v>
      </c>
      <c r="C139" t="s">
        <v>6725</v>
      </c>
      <c r="D139" t="s">
        <v>510</v>
      </c>
      <c r="E139" t="s">
        <v>6726</v>
      </c>
      <c r="F139" s="2">
        <v>46289.867523148147</v>
      </c>
      <c r="G139" t="s">
        <v>22</v>
      </c>
      <c r="H139" t="s">
        <v>6727</v>
      </c>
      <c r="I139" s="3">
        <v>410</v>
      </c>
      <c r="J139" t="s">
        <v>24</v>
      </c>
      <c r="K139" t="s">
        <v>216</v>
      </c>
      <c r="L139" s="3">
        <v>153</v>
      </c>
      <c r="M139" t="s">
        <v>158</v>
      </c>
      <c r="N139" s="2">
        <v>46289.878020833334</v>
      </c>
      <c r="O139" s="3">
        <v>348</v>
      </c>
      <c r="P139" t="s">
        <v>27</v>
      </c>
      <c r="Q139" s="3">
        <v>30</v>
      </c>
      <c r="R139" s="3" t="str">
        <f>IF(OR(G139="12R",G139="12L"),_xlfn.XLOOKUP(C139,DB!$A$2:$A$222,DB!$B$2:$B$222,""),IF(OR(G139="30L",G139="30R"),_xlfn.XLOOKUP(C139,DB!$A$2:$A$222,DB!$C$2:$C$222,""),""))</f>
        <v>TAKUX</v>
      </c>
      <c r="S139" s="3">
        <f t="shared" si="2"/>
        <v>20</v>
      </c>
      <c r="T139" s="3" t="str">
        <f>_xlfn.XLOOKUP(C139,DB!$A$2:$A$222,DB!$D$2:$D$222,"")</f>
        <v>Sector 7</v>
      </c>
    </row>
    <row r="140" spans="1:20" x14ac:dyDescent="0.2">
      <c r="A140" t="s">
        <v>1243</v>
      </c>
      <c r="B140" t="s">
        <v>18</v>
      </c>
      <c r="C140" t="s">
        <v>48</v>
      </c>
      <c r="D140" t="s">
        <v>49</v>
      </c>
      <c r="E140" t="s">
        <v>198</v>
      </c>
      <c r="F140" s="2">
        <v>46289.875219907408</v>
      </c>
      <c r="G140" t="s">
        <v>22</v>
      </c>
      <c r="H140" t="s">
        <v>6728</v>
      </c>
      <c r="I140" s="3">
        <v>360</v>
      </c>
      <c r="J140" t="s">
        <v>24</v>
      </c>
      <c r="K140" t="s">
        <v>25</v>
      </c>
      <c r="L140" s="3">
        <v>866</v>
      </c>
      <c r="M140" t="s">
        <v>52</v>
      </c>
      <c r="N140" s="2">
        <v>46289.919687499998</v>
      </c>
      <c r="O140" s="3">
        <v>360</v>
      </c>
      <c r="P140" t="s">
        <v>27</v>
      </c>
      <c r="Q140" s="3">
        <v>190</v>
      </c>
      <c r="R140" s="3" t="str">
        <f>IF(OR(G140="12R",G140="12L"),_xlfn.XLOOKUP(C140,DB!$A$2:$A$222,DB!$B$2:$B$222,""),IF(OR(G140="30L",G140="30R"),_xlfn.XLOOKUP(C140,DB!$A$2:$A$222,DB!$C$2:$C$222,""),""))</f>
        <v>UDGUV</v>
      </c>
      <c r="S140" s="3">
        <f t="shared" si="2"/>
        <v>21</v>
      </c>
      <c r="T140" s="3" t="str">
        <f>_xlfn.XLOOKUP(C140,DB!$A$2:$A$222,DB!$D$2:$D$222,"")</f>
        <v>Sector 2</v>
      </c>
    </row>
    <row r="141" spans="1:20" x14ac:dyDescent="0.2">
      <c r="A141" t="s">
        <v>535</v>
      </c>
      <c r="B141" t="s">
        <v>18</v>
      </c>
      <c r="C141" t="s">
        <v>173</v>
      </c>
      <c r="D141" t="s">
        <v>73</v>
      </c>
      <c r="E141" t="s">
        <v>5692</v>
      </c>
      <c r="F141" s="2">
        <v>46289.875972222224</v>
      </c>
      <c r="G141" t="s">
        <v>22</v>
      </c>
      <c r="H141" t="s">
        <v>6729</v>
      </c>
      <c r="I141" s="3">
        <v>340</v>
      </c>
      <c r="J141" t="s">
        <v>24</v>
      </c>
      <c r="K141" t="s">
        <v>25</v>
      </c>
      <c r="L141" s="3">
        <v>506</v>
      </c>
      <c r="M141" t="s">
        <v>4197</v>
      </c>
      <c r="N141" s="2">
        <v>46289.902083333334</v>
      </c>
      <c r="O141" s="3">
        <v>320</v>
      </c>
      <c r="P141" t="s">
        <v>27</v>
      </c>
      <c r="Q141" s="3">
        <v>40</v>
      </c>
      <c r="R141" s="3" t="str">
        <f>IF(OR(G141="12R",G141="12L"),_xlfn.XLOOKUP(C141,DB!$A$2:$A$222,DB!$B$2:$B$222,""),IF(OR(G141="30L",G141="30R"),_xlfn.XLOOKUP(C141,DB!$A$2:$A$222,DB!$C$2:$C$222,""),""))</f>
        <v>ENEBA</v>
      </c>
      <c r="S141" s="3">
        <f t="shared" si="2"/>
        <v>21</v>
      </c>
      <c r="T141" s="3" t="str">
        <f>_xlfn.XLOOKUP(C141,DB!$A$2:$A$222,DB!$D$2:$D$222,"")</f>
        <v>Sector 3</v>
      </c>
    </row>
    <row r="142" spans="1:20" x14ac:dyDescent="0.2">
      <c r="A142" t="s">
        <v>1264</v>
      </c>
      <c r="B142" t="s">
        <v>18</v>
      </c>
      <c r="C142" t="s">
        <v>305</v>
      </c>
      <c r="D142" t="s">
        <v>49</v>
      </c>
      <c r="E142" t="s">
        <v>1455</v>
      </c>
      <c r="F142" s="2">
        <v>46289.877280092594</v>
      </c>
      <c r="G142" t="s">
        <v>22</v>
      </c>
      <c r="H142" t="s">
        <v>6730</v>
      </c>
      <c r="I142" s="3">
        <v>340</v>
      </c>
      <c r="J142" t="s">
        <v>24</v>
      </c>
      <c r="K142" t="s">
        <v>25</v>
      </c>
      <c r="L142" s="3">
        <v>383</v>
      </c>
      <c r="M142" t="s">
        <v>444</v>
      </c>
      <c r="N142" s="2">
        <v>46289.897858796299</v>
      </c>
      <c r="O142" s="3">
        <v>360</v>
      </c>
      <c r="P142" t="s">
        <v>27</v>
      </c>
      <c r="Q142" s="3">
        <v>40</v>
      </c>
      <c r="R142" s="3" t="str">
        <f>IF(OR(G142="12R",G142="12L"),_xlfn.XLOOKUP(C142,DB!$A$2:$A$222,DB!$B$2:$B$222,""),IF(OR(G142="30L",G142="30R"),_xlfn.XLOOKUP(C142,DB!$A$2:$A$222,DB!$C$2:$C$222,""),""))</f>
        <v>ENEBA</v>
      </c>
      <c r="S142" s="3">
        <f t="shared" si="2"/>
        <v>21</v>
      </c>
      <c r="T142" s="3" t="str">
        <f>_xlfn.XLOOKUP(C142,DB!$A$2:$A$222,DB!$D$2:$D$222,"")</f>
        <v>Sector 3</v>
      </c>
    </row>
    <row r="143" spans="1:20" x14ac:dyDescent="0.2">
      <c r="A143" t="s">
        <v>532</v>
      </c>
      <c r="B143" t="s">
        <v>18</v>
      </c>
      <c r="C143" t="s">
        <v>186</v>
      </c>
      <c r="D143" t="s">
        <v>49</v>
      </c>
      <c r="E143" t="s">
        <v>1276</v>
      </c>
      <c r="F143" s="2">
        <v>46289.878796296296</v>
      </c>
      <c r="G143" t="s">
        <v>22</v>
      </c>
      <c r="H143" t="s">
        <v>6731</v>
      </c>
      <c r="I143" s="3">
        <v>330</v>
      </c>
      <c r="J143" t="s">
        <v>24</v>
      </c>
      <c r="K143" t="s">
        <v>25</v>
      </c>
      <c r="L143" s="3">
        <v>357</v>
      </c>
      <c r="M143" t="s">
        <v>6732</v>
      </c>
      <c r="N143" s="2">
        <v>46289.900081018517</v>
      </c>
      <c r="O143" s="3">
        <v>310</v>
      </c>
      <c r="P143" t="s">
        <v>27</v>
      </c>
      <c r="Q143" s="3">
        <v>40</v>
      </c>
      <c r="R143" s="3" t="str">
        <f>IF(OR(G143="12R",G143="12L"),_xlfn.XLOOKUP(C143,DB!$A$2:$A$222,DB!$B$2:$B$222,""),IF(OR(G143="30L",G143="30R"),_xlfn.XLOOKUP(C143,DB!$A$2:$A$222,DB!$C$2:$C$222,""),""))</f>
        <v>OMSUK</v>
      </c>
      <c r="S143" s="3">
        <f t="shared" si="2"/>
        <v>21</v>
      </c>
      <c r="T143" s="3" t="str">
        <f>_xlfn.XLOOKUP(C143,DB!$A$2:$A$222,DB!$D$2:$D$222,"")</f>
        <v>Sector 3</v>
      </c>
    </row>
    <row r="144" spans="1:20" x14ac:dyDescent="0.2">
      <c r="A144" t="s">
        <v>560</v>
      </c>
      <c r="B144" t="s">
        <v>18</v>
      </c>
      <c r="C144" t="s">
        <v>310</v>
      </c>
      <c r="D144" t="s">
        <v>36</v>
      </c>
      <c r="E144" t="s">
        <v>1815</v>
      </c>
      <c r="F144" s="2">
        <v>46289.88009259259</v>
      </c>
      <c r="G144" t="s">
        <v>22</v>
      </c>
      <c r="H144" t="s">
        <v>6733</v>
      </c>
      <c r="I144" s="3">
        <v>370</v>
      </c>
      <c r="J144" t="s">
        <v>24</v>
      </c>
      <c r="K144" t="s">
        <v>25</v>
      </c>
      <c r="L144" s="3">
        <v>135</v>
      </c>
      <c r="M144" t="s">
        <v>45</v>
      </c>
      <c r="N144" s="2">
        <v>46289.889467592591</v>
      </c>
      <c r="O144" s="3">
        <v>279</v>
      </c>
      <c r="P144" t="s">
        <v>27</v>
      </c>
      <c r="Q144" s="3">
        <v>190</v>
      </c>
      <c r="R144" s="3" t="str">
        <f>IF(OR(G144="12R",G144="12L"),_xlfn.XLOOKUP(C144,DB!$A$2:$A$222,DB!$B$2:$B$222,""),IF(OR(G144="30L",G144="30R"),_xlfn.XLOOKUP(C144,DB!$A$2:$A$222,DB!$C$2:$C$222,""),""))</f>
        <v>NUDAL</v>
      </c>
      <c r="S144" s="3">
        <f t="shared" si="2"/>
        <v>21</v>
      </c>
      <c r="T144" s="3" t="str">
        <f>_xlfn.XLOOKUP(C144,DB!$A$2:$A$222,DB!$D$2:$D$222,"")</f>
        <v>Sector 3</v>
      </c>
    </row>
    <row r="145" spans="1:20" x14ac:dyDescent="0.2">
      <c r="A145" t="s">
        <v>1261</v>
      </c>
      <c r="B145" t="s">
        <v>18</v>
      </c>
      <c r="C145" t="s">
        <v>529</v>
      </c>
      <c r="D145" t="s">
        <v>30</v>
      </c>
      <c r="E145" t="s">
        <v>6734</v>
      </c>
      <c r="F145" s="2">
        <v>46289.881458333337</v>
      </c>
      <c r="G145" t="s">
        <v>22</v>
      </c>
      <c r="H145" t="s">
        <v>6735</v>
      </c>
      <c r="I145" s="3">
        <v>380</v>
      </c>
      <c r="J145" t="s">
        <v>24</v>
      </c>
      <c r="K145" t="s">
        <v>25</v>
      </c>
      <c r="L145" s="3">
        <v>564</v>
      </c>
      <c r="M145" t="s">
        <v>177</v>
      </c>
      <c r="N145" s="2">
        <v>46289.911261574074</v>
      </c>
      <c r="O145" s="3">
        <v>380</v>
      </c>
      <c r="P145" t="s">
        <v>27</v>
      </c>
      <c r="Q145" s="3">
        <v>40</v>
      </c>
      <c r="R145" s="3" t="str">
        <f>IF(OR(G145="12R",G145="12L"),_xlfn.XLOOKUP(C145,DB!$A$2:$A$222,DB!$B$2:$B$222,""),IF(OR(G145="30L",G145="30R"),_xlfn.XLOOKUP(C145,DB!$A$2:$A$222,DB!$C$2:$C$222,""),""))</f>
        <v>UDGUV</v>
      </c>
      <c r="S145" s="3">
        <f t="shared" si="2"/>
        <v>21</v>
      </c>
      <c r="T145" s="3" t="str">
        <f>_xlfn.XLOOKUP(C145,DB!$A$2:$A$222,DB!$D$2:$D$222,"")</f>
        <v>Sector 2</v>
      </c>
    </row>
    <row r="146" spans="1:20" x14ac:dyDescent="0.2">
      <c r="A146" t="s">
        <v>1332</v>
      </c>
      <c r="B146" t="s">
        <v>18</v>
      </c>
      <c r="C146" t="s">
        <v>54</v>
      </c>
      <c r="D146" t="s">
        <v>421</v>
      </c>
      <c r="E146" t="s">
        <v>1333</v>
      </c>
      <c r="F146" s="2">
        <v>46289.884548611109</v>
      </c>
      <c r="G146" t="s">
        <v>22</v>
      </c>
      <c r="H146" t="s">
        <v>6736</v>
      </c>
      <c r="I146" s="3">
        <v>390</v>
      </c>
      <c r="J146" t="s">
        <v>24</v>
      </c>
      <c r="K146" t="s">
        <v>25</v>
      </c>
      <c r="L146" s="3">
        <v>360</v>
      </c>
      <c r="M146" t="s">
        <v>1537</v>
      </c>
      <c r="N146" s="2">
        <v>46289.905023148145</v>
      </c>
      <c r="O146" s="3">
        <v>370</v>
      </c>
      <c r="P146" t="s">
        <v>46</v>
      </c>
      <c r="Q146" s="3">
        <v>40</v>
      </c>
      <c r="R146" s="3" t="str">
        <f>IF(OR(G146="12R",G146="12L"),_xlfn.XLOOKUP(C146,DB!$A$2:$A$222,DB!$B$2:$B$222,""),IF(OR(G146="30L",G146="30R"),_xlfn.XLOOKUP(C146,DB!$A$2:$A$222,DB!$C$2:$C$222,""),""))</f>
        <v>NUDAL</v>
      </c>
      <c r="S146" s="3">
        <f t="shared" si="2"/>
        <v>21</v>
      </c>
      <c r="T146" s="3" t="str">
        <f>_xlfn.XLOOKUP(C146,DB!$A$2:$A$222,DB!$D$2:$D$222,"")</f>
        <v>Sector 3</v>
      </c>
    </row>
    <row r="147" spans="1:20" x14ac:dyDescent="0.2">
      <c r="A147" t="s">
        <v>1281</v>
      </c>
      <c r="B147" t="s">
        <v>18</v>
      </c>
      <c r="C147" t="s">
        <v>539</v>
      </c>
      <c r="D147" t="s">
        <v>421</v>
      </c>
      <c r="E147" t="s">
        <v>929</v>
      </c>
      <c r="F147" s="2">
        <v>46289.886724537035</v>
      </c>
      <c r="G147" t="s">
        <v>22</v>
      </c>
      <c r="H147" t="s">
        <v>6737</v>
      </c>
      <c r="I147" s="3">
        <v>390</v>
      </c>
      <c r="J147" t="s">
        <v>24</v>
      </c>
      <c r="K147" t="s">
        <v>25</v>
      </c>
      <c r="L147" s="3">
        <v>362</v>
      </c>
      <c r="M147" t="s">
        <v>1242</v>
      </c>
      <c r="N147" s="2">
        <v>46289.907766203702</v>
      </c>
      <c r="O147" s="3">
        <v>386</v>
      </c>
      <c r="P147" t="s">
        <v>46</v>
      </c>
      <c r="Q147" s="3">
        <v>40</v>
      </c>
      <c r="R147" s="3" t="str">
        <f>IF(OR(G147="12R",G147="12L"),_xlfn.XLOOKUP(C147,DB!$A$2:$A$222,DB!$B$2:$B$222,""),IF(OR(G147="30L",G147="30R"),_xlfn.XLOOKUP(C147,DB!$A$2:$A$222,DB!$C$2:$C$222,""),""))</f>
        <v>NUDAL</v>
      </c>
      <c r="S147" s="3">
        <f t="shared" si="2"/>
        <v>21</v>
      </c>
      <c r="T147" s="3" t="str">
        <f>_xlfn.XLOOKUP(C147,DB!$A$2:$A$222,DB!$D$2:$D$222,"")</f>
        <v>Sector 3</v>
      </c>
    </row>
    <row r="148" spans="1:20" x14ac:dyDescent="0.2">
      <c r="A148" t="s">
        <v>550</v>
      </c>
      <c r="B148" t="s">
        <v>18</v>
      </c>
      <c r="C148" t="s">
        <v>551</v>
      </c>
      <c r="D148" t="s">
        <v>30</v>
      </c>
      <c r="E148" t="s">
        <v>773</v>
      </c>
      <c r="F148" s="2">
        <v>46289.887974537036</v>
      </c>
      <c r="G148" t="s">
        <v>22</v>
      </c>
      <c r="H148" t="s">
        <v>6738</v>
      </c>
      <c r="I148" s="3">
        <v>340</v>
      </c>
      <c r="J148" t="s">
        <v>24</v>
      </c>
      <c r="K148" t="s">
        <v>25</v>
      </c>
      <c r="L148" s="3">
        <v>524</v>
      </c>
      <c r="M148" t="s">
        <v>177</v>
      </c>
      <c r="N148" s="2">
        <v>46289.917731481481</v>
      </c>
      <c r="O148" s="3">
        <v>340</v>
      </c>
      <c r="P148" t="s">
        <v>27</v>
      </c>
      <c r="Q148" s="3">
        <v>40</v>
      </c>
      <c r="R148" s="3" t="str">
        <f>IF(OR(G148="12R",G148="12L"),_xlfn.XLOOKUP(C148,DB!$A$2:$A$222,DB!$B$2:$B$222,""),IF(OR(G148="30L",G148="30R"),_xlfn.XLOOKUP(C148,DB!$A$2:$A$222,DB!$C$2:$C$222,""),""))</f>
        <v>OMSUK</v>
      </c>
      <c r="S148" s="3">
        <f t="shared" si="2"/>
        <v>21</v>
      </c>
      <c r="T148" s="3" t="str">
        <f>_xlfn.XLOOKUP(C148,DB!$A$2:$A$222,DB!$D$2:$D$222,"")</f>
        <v>Sector 3</v>
      </c>
    </row>
    <row r="149" spans="1:20" x14ac:dyDescent="0.2">
      <c r="A149" t="s">
        <v>520</v>
      </c>
      <c r="B149" t="s">
        <v>18</v>
      </c>
      <c r="C149" t="s">
        <v>521</v>
      </c>
      <c r="D149" t="s">
        <v>36</v>
      </c>
      <c r="E149" t="s">
        <v>1691</v>
      </c>
      <c r="F149" s="2">
        <v>46289.88921296296</v>
      </c>
      <c r="G149" t="s">
        <v>22</v>
      </c>
      <c r="H149" t="s">
        <v>6739</v>
      </c>
      <c r="I149" s="3">
        <v>350</v>
      </c>
      <c r="J149" t="s">
        <v>24</v>
      </c>
      <c r="K149" t="s">
        <v>25</v>
      </c>
      <c r="L149" s="3">
        <v>220</v>
      </c>
      <c r="M149" t="s">
        <v>68</v>
      </c>
      <c r="N149" s="2">
        <v>46289.903495370374</v>
      </c>
      <c r="O149" s="3">
        <v>282</v>
      </c>
      <c r="P149" t="s">
        <v>27</v>
      </c>
      <c r="Q149" s="3">
        <v>190</v>
      </c>
      <c r="R149" s="3" t="str">
        <f>IF(OR(G149="12R",G149="12L"),_xlfn.XLOOKUP(C149,DB!$A$2:$A$222,DB!$B$2:$B$222,""),IF(OR(G149="30L",G149="30R"),_xlfn.XLOOKUP(C149,DB!$A$2:$A$222,DB!$C$2:$C$222,""),""))</f>
        <v>CZM</v>
      </c>
      <c r="S149" s="3">
        <f t="shared" si="2"/>
        <v>21</v>
      </c>
      <c r="T149" s="3" t="str">
        <f>_xlfn.XLOOKUP(C149,DB!$A$2:$A$222,DB!$D$2:$D$222,"")</f>
        <v>Sector 7</v>
      </c>
    </row>
    <row r="150" spans="1:20" x14ac:dyDescent="0.2">
      <c r="A150" t="s">
        <v>6740</v>
      </c>
      <c r="B150" t="s">
        <v>18</v>
      </c>
      <c r="C150" t="s">
        <v>322</v>
      </c>
      <c r="D150" t="s">
        <v>1307</v>
      </c>
      <c r="E150" t="s">
        <v>4221</v>
      </c>
      <c r="F150" s="2">
        <v>46289.891793981478</v>
      </c>
      <c r="G150" t="s">
        <v>22</v>
      </c>
      <c r="H150" t="s">
        <v>6741</v>
      </c>
      <c r="I150" s="3">
        <v>400</v>
      </c>
      <c r="J150" t="s">
        <v>24</v>
      </c>
      <c r="K150" t="s">
        <v>216</v>
      </c>
      <c r="L150" s="3">
        <v>917</v>
      </c>
      <c r="M150" t="s">
        <v>39</v>
      </c>
      <c r="N150" s="2">
        <v>46289.94327546296</v>
      </c>
      <c r="O150" s="3">
        <v>400</v>
      </c>
      <c r="P150" t="s">
        <v>27</v>
      </c>
      <c r="Q150" s="3">
        <v>30</v>
      </c>
      <c r="R150" s="3" t="str">
        <f>IF(OR(G150="12R",G150="12L"),_xlfn.XLOOKUP(C150,DB!$A$2:$A$222,DB!$B$2:$B$222,""),IF(OR(G150="30L",G150="30R"),_xlfn.XLOOKUP(C150,DB!$A$2:$A$222,DB!$C$2:$C$222,""),""))</f>
        <v>UDGUV</v>
      </c>
      <c r="S150" s="3">
        <f t="shared" si="2"/>
        <v>21</v>
      </c>
      <c r="T150" s="3" t="str">
        <f>_xlfn.XLOOKUP(C150,DB!$A$2:$A$222,DB!$D$2:$D$222,"")</f>
        <v>Sector 2</v>
      </c>
    </row>
    <row r="151" spans="1:20" x14ac:dyDescent="0.2">
      <c r="A151" t="s">
        <v>1275</v>
      </c>
      <c r="B151" t="s">
        <v>18</v>
      </c>
      <c r="C151" t="s">
        <v>261</v>
      </c>
      <c r="D151" t="s">
        <v>49</v>
      </c>
      <c r="E151" t="s">
        <v>262</v>
      </c>
      <c r="F151" s="2">
        <v>46289.892500000002</v>
      </c>
      <c r="G151" t="s">
        <v>22</v>
      </c>
      <c r="H151" t="s">
        <v>6742</v>
      </c>
      <c r="I151" s="3">
        <v>370</v>
      </c>
      <c r="J151" t="s">
        <v>24</v>
      </c>
      <c r="K151" t="s">
        <v>25</v>
      </c>
      <c r="L151" s="3">
        <v>360</v>
      </c>
      <c r="M151" t="s">
        <v>6743</v>
      </c>
      <c r="N151" s="2">
        <v>46289.912835648145</v>
      </c>
      <c r="O151" s="3">
        <v>350</v>
      </c>
      <c r="P151" t="s">
        <v>27</v>
      </c>
      <c r="Q151" s="3">
        <v>40</v>
      </c>
      <c r="R151" s="3" t="str">
        <f>IF(OR(G151="12R",G151="12L"),_xlfn.XLOOKUP(C151,DB!$A$2:$A$222,DB!$B$2:$B$222,""),IF(OR(G151="30L",G151="30R"),_xlfn.XLOOKUP(C151,DB!$A$2:$A$222,DB!$C$2:$C$222,""),""))</f>
        <v>OMSUK</v>
      </c>
      <c r="S151" s="3">
        <f t="shared" si="2"/>
        <v>21</v>
      </c>
      <c r="T151" s="3" t="str">
        <f>_xlfn.XLOOKUP(C151,DB!$A$2:$A$222,DB!$D$2:$D$222,"")</f>
        <v>Sector 3</v>
      </c>
    </row>
    <row r="152" spans="1:20" x14ac:dyDescent="0.2">
      <c r="A152" t="s">
        <v>577</v>
      </c>
      <c r="B152" t="s">
        <v>18</v>
      </c>
      <c r="C152" t="s">
        <v>289</v>
      </c>
      <c r="D152" t="s">
        <v>36</v>
      </c>
      <c r="E152" t="s">
        <v>3690</v>
      </c>
      <c r="F152" s="2">
        <v>46289.893622685187</v>
      </c>
      <c r="G152" t="s">
        <v>22</v>
      </c>
      <c r="H152" t="s">
        <v>6744</v>
      </c>
      <c r="I152" s="3">
        <v>300</v>
      </c>
      <c r="J152" t="s">
        <v>24</v>
      </c>
      <c r="K152" t="s">
        <v>25</v>
      </c>
      <c r="L152" s="3">
        <v>834</v>
      </c>
      <c r="M152" t="s">
        <v>289</v>
      </c>
      <c r="N152" s="2">
        <v>46289.93818287037</v>
      </c>
      <c r="O152" s="3">
        <v>15</v>
      </c>
      <c r="P152" t="s">
        <v>27</v>
      </c>
      <c r="Q152" s="3">
        <v>190</v>
      </c>
      <c r="R152" s="3" t="str">
        <f>IF(OR(G152="12R",G152="12L"),_xlfn.XLOOKUP(C152,DB!$A$2:$A$222,DB!$B$2:$B$222,""),IF(OR(G152="30L",G152="30R"),_xlfn.XLOOKUP(C152,DB!$A$2:$A$222,DB!$C$2:$C$222,""),""))</f>
        <v>UDGUV</v>
      </c>
      <c r="S152" s="3">
        <f t="shared" si="2"/>
        <v>21</v>
      </c>
      <c r="T152" s="3" t="str">
        <f>_xlfn.XLOOKUP(C152,DB!$A$2:$A$222,DB!$D$2:$D$222,"")</f>
        <v>Sector 2</v>
      </c>
    </row>
    <row r="153" spans="1:20" x14ac:dyDescent="0.2">
      <c r="A153" t="s">
        <v>1236</v>
      </c>
      <c r="B153" t="s">
        <v>18</v>
      </c>
      <c r="C153" t="s">
        <v>83</v>
      </c>
      <c r="D153" t="s">
        <v>1237</v>
      </c>
      <c r="F153" s="2">
        <v>46289.895358796297</v>
      </c>
      <c r="G153" t="s">
        <v>22</v>
      </c>
      <c r="H153" t="s">
        <v>6745</v>
      </c>
      <c r="I153" s="3">
        <v>85</v>
      </c>
      <c r="J153" t="s">
        <v>196</v>
      </c>
      <c r="K153" t="s">
        <v>62</v>
      </c>
      <c r="L153" s="3">
        <v>297</v>
      </c>
      <c r="M153" t="s">
        <v>83</v>
      </c>
      <c r="N153" s="2">
        <v>46289.936412037037</v>
      </c>
      <c r="O153" s="3">
        <v>0</v>
      </c>
      <c r="P153" t="s">
        <v>192</v>
      </c>
      <c r="Q153" s="3">
        <v>15</v>
      </c>
      <c r="R153" s="3" t="str">
        <f>IF(OR(G153="12R",G153="12L"),_xlfn.XLOOKUP(C153,DB!$A$2:$A$222,DB!$B$2:$B$222,""),IF(OR(G153="30L",G153="30R"),_xlfn.XLOOKUP(C153,DB!$A$2:$A$222,DB!$C$2:$C$222,""),""))</f>
        <v>UDGUV</v>
      </c>
      <c r="S153" s="3">
        <f t="shared" si="2"/>
        <v>21</v>
      </c>
      <c r="T153" s="3" t="str">
        <f>_xlfn.XLOOKUP(C153,DB!$A$2:$A$222,DB!$D$2:$D$222,"")</f>
        <v>Sector 2</v>
      </c>
    </row>
    <row r="154" spans="1:20" x14ac:dyDescent="0.2">
      <c r="A154" t="s">
        <v>547</v>
      </c>
      <c r="B154" t="s">
        <v>18</v>
      </c>
      <c r="C154" t="s">
        <v>35</v>
      </c>
      <c r="D154" t="s">
        <v>65</v>
      </c>
      <c r="E154" t="s">
        <v>491</v>
      </c>
      <c r="F154" s="2">
        <v>46289.896967592591</v>
      </c>
      <c r="G154" t="s">
        <v>22</v>
      </c>
      <c r="H154" t="s">
        <v>6746</v>
      </c>
      <c r="I154" s="3">
        <v>360</v>
      </c>
      <c r="J154" t="s">
        <v>24</v>
      </c>
      <c r="K154" t="s">
        <v>25</v>
      </c>
      <c r="L154" s="3">
        <v>905</v>
      </c>
      <c r="M154" t="s">
        <v>39</v>
      </c>
      <c r="N154" s="2">
        <v>46289.944618055553</v>
      </c>
      <c r="O154" s="3">
        <v>360</v>
      </c>
      <c r="P154" t="s">
        <v>27</v>
      </c>
      <c r="Q154" s="3">
        <v>190</v>
      </c>
      <c r="R154" s="3" t="str">
        <f>IF(OR(G154="12R",G154="12L"),_xlfn.XLOOKUP(C154,DB!$A$2:$A$222,DB!$B$2:$B$222,""),IF(OR(G154="30L",G154="30R"),_xlfn.XLOOKUP(C154,DB!$A$2:$A$222,DB!$C$2:$C$222,""),""))</f>
        <v>UDGUV</v>
      </c>
      <c r="S154" s="3">
        <f t="shared" si="2"/>
        <v>21</v>
      </c>
      <c r="T154" s="3" t="str">
        <f>_xlfn.XLOOKUP(C154,DB!$A$2:$A$222,DB!$D$2:$D$222,"")</f>
        <v>Sector 2</v>
      </c>
    </row>
    <row r="155" spans="1:20" x14ac:dyDescent="0.2">
      <c r="A155" t="s">
        <v>542</v>
      </c>
      <c r="B155" t="s">
        <v>18</v>
      </c>
      <c r="C155" t="s">
        <v>543</v>
      </c>
      <c r="D155" t="s">
        <v>165</v>
      </c>
      <c r="E155" t="s">
        <v>2941</v>
      </c>
      <c r="F155" s="2">
        <v>46289.898240740738</v>
      </c>
      <c r="G155" t="s">
        <v>22</v>
      </c>
      <c r="H155" t="s">
        <v>6747</v>
      </c>
      <c r="I155" s="3">
        <v>360</v>
      </c>
      <c r="J155" t="s">
        <v>24</v>
      </c>
      <c r="K155" t="s">
        <v>25</v>
      </c>
      <c r="L155" s="3">
        <v>531</v>
      </c>
      <c r="M155" t="s">
        <v>177</v>
      </c>
      <c r="N155" s="2">
        <v>46289.926388888889</v>
      </c>
      <c r="O155" s="3">
        <v>360</v>
      </c>
      <c r="P155" t="s">
        <v>27</v>
      </c>
      <c r="Q155" s="3">
        <v>40</v>
      </c>
      <c r="R155" s="3" t="str">
        <f>IF(OR(G155="12R",G155="12L"),_xlfn.XLOOKUP(C155,DB!$A$2:$A$222,DB!$B$2:$B$222,""),IF(OR(G155="30L",G155="30R"),_xlfn.XLOOKUP(C155,DB!$A$2:$A$222,DB!$C$2:$C$222,""),""))</f>
        <v>OMSUK</v>
      </c>
      <c r="S155" s="3">
        <f t="shared" si="2"/>
        <v>21</v>
      </c>
      <c r="T155" s="3" t="str">
        <f>_xlfn.XLOOKUP(C155,DB!$A$2:$A$222,DB!$D$2:$D$222,"")</f>
        <v>Sector 3</v>
      </c>
    </row>
    <row r="156" spans="1:20" x14ac:dyDescent="0.2">
      <c r="A156" t="s">
        <v>575</v>
      </c>
      <c r="B156" t="s">
        <v>18</v>
      </c>
      <c r="C156" t="s">
        <v>95</v>
      </c>
      <c r="D156" t="s">
        <v>65</v>
      </c>
      <c r="E156" t="s">
        <v>145</v>
      </c>
      <c r="F156" s="2">
        <v>46289.899074074077</v>
      </c>
      <c r="G156" t="s">
        <v>22</v>
      </c>
      <c r="H156" t="s">
        <v>6748</v>
      </c>
      <c r="I156" s="3">
        <v>380</v>
      </c>
      <c r="J156" t="s">
        <v>24</v>
      </c>
      <c r="K156" t="s">
        <v>25</v>
      </c>
      <c r="L156" s="3">
        <v>725</v>
      </c>
      <c r="M156" t="s">
        <v>95</v>
      </c>
      <c r="N156" s="2">
        <v>46289.94085648148</v>
      </c>
      <c r="O156" s="3">
        <v>0</v>
      </c>
      <c r="P156" t="s">
        <v>27</v>
      </c>
      <c r="Q156" s="3">
        <v>190</v>
      </c>
      <c r="R156" s="3" t="str">
        <f>IF(OR(G156="12R",G156="12L"),_xlfn.XLOOKUP(C156,DB!$A$2:$A$222,DB!$B$2:$B$222,""),IF(OR(G156="30L",G156="30R"),_xlfn.XLOOKUP(C156,DB!$A$2:$A$222,DB!$C$2:$C$222,""),""))</f>
        <v>UDGUV</v>
      </c>
      <c r="S156" s="3">
        <f t="shared" si="2"/>
        <v>21</v>
      </c>
      <c r="T156" s="3" t="str">
        <f>_xlfn.XLOOKUP(C156,DB!$A$2:$A$222,DB!$D$2:$D$222,"")</f>
        <v>Sector 2</v>
      </c>
    </row>
    <row r="157" spans="1:20" x14ac:dyDescent="0.2">
      <c r="A157" t="s">
        <v>3408</v>
      </c>
      <c r="B157" t="s">
        <v>18</v>
      </c>
      <c r="C157" t="s">
        <v>249</v>
      </c>
      <c r="D157" t="s">
        <v>73</v>
      </c>
      <c r="E157" t="s">
        <v>2879</v>
      </c>
      <c r="F157" s="2">
        <v>46289.899756944447</v>
      </c>
      <c r="G157" t="s">
        <v>22</v>
      </c>
      <c r="H157" t="s">
        <v>6749</v>
      </c>
      <c r="I157" s="3">
        <v>330</v>
      </c>
      <c r="J157" t="s">
        <v>24</v>
      </c>
      <c r="K157" t="s">
        <v>25</v>
      </c>
      <c r="L157" s="3">
        <v>360</v>
      </c>
      <c r="M157" t="s">
        <v>5569</v>
      </c>
      <c r="N157" s="2">
        <v>46289.92082175926</v>
      </c>
      <c r="O157" s="3">
        <v>330</v>
      </c>
      <c r="P157" t="s">
        <v>27</v>
      </c>
      <c r="Q157" s="3">
        <v>40</v>
      </c>
      <c r="R157" s="3" t="str">
        <f>IF(OR(G157="12R",G157="12L"),_xlfn.XLOOKUP(C157,DB!$A$2:$A$222,DB!$B$2:$B$222,""),IF(OR(G157="30L",G157="30R"),_xlfn.XLOOKUP(C157,DB!$A$2:$A$222,DB!$C$2:$C$222,""),""))</f>
        <v>OMSUK</v>
      </c>
      <c r="S157" s="3">
        <f t="shared" si="2"/>
        <v>21</v>
      </c>
      <c r="T157" s="3" t="str">
        <f>_xlfn.XLOOKUP(C157,DB!$A$2:$A$222,DB!$D$2:$D$222,"")</f>
        <v>Sector 3</v>
      </c>
    </row>
    <row r="158" spans="1:20" x14ac:dyDescent="0.2">
      <c r="A158" t="s">
        <v>332</v>
      </c>
      <c r="B158" t="s">
        <v>18</v>
      </c>
      <c r="C158" t="s">
        <v>333</v>
      </c>
      <c r="D158" t="s">
        <v>65</v>
      </c>
      <c r="E158" t="s">
        <v>6460</v>
      </c>
      <c r="F158" s="2">
        <v>46289.901099537034</v>
      </c>
      <c r="G158" t="s">
        <v>22</v>
      </c>
      <c r="H158" t="s">
        <v>6750</v>
      </c>
      <c r="I158" s="3">
        <v>370</v>
      </c>
      <c r="J158" t="s">
        <v>24</v>
      </c>
      <c r="K158" t="s">
        <v>25</v>
      </c>
      <c r="L158" s="3">
        <v>153</v>
      </c>
      <c r="M158" t="s">
        <v>158</v>
      </c>
      <c r="N158" s="2">
        <v>46289.911469907405</v>
      </c>
      <c r="O158" s="3">
        <v>272</v>
      </c>
      <c r="P158" t="s">
        <v>27</v>
      </c>
      <c r="Q158" s="3">
        <v>190</v>
      </c>
      <c r="R158" s="3" t="str">
        <f>IF(OR(G158="12R",G158="12L"),_xlfn.XLOOKUP(C158,DB!$A$2:$A$222,DB!$B$2:$B$222,""),IF(OR(G158="30L",G158="30R"),_xlfn.XLOOKUP(C158,DB!$A$2:$A$222,DB!$C$2:$C$222,""),""))</f>
        <v>TAKUX</v>
      </c>
      <c r="S158" s="3">
        <f t="shared" si="2"/>
        <v>21</v>
      </c>
      <c r="T158" s="3" t="str">
        <f>_xlfn.XLOOKUP(C158,DB!$A$2:$A$222,DB!$D$2:$D$222,"")</f>
        <v>Sector 7</v>
      </c>
    </row>
    <row r="159" spans="1:20" x14ac:dyDescent="0.2">
      <c r="A159" t="s">
        <v>580</v>
      </c>
      <c r="B159" t="s">
        <v>18</v>
      </c>
      <c r="C159" t="s">
        <v>136</v>
      </c>
      <c r="D159" t="s">
        <v>73</v>
      </c>
      <c r="E159" t="s">
        <v>2538</v>
      </c>
      <c r="F159" s="2">
        <v>46289.902048611111</v>
      </c>
      <c r="G159" t="s">
        <v>22</v>
      </c>
      <c r="H159" t="s">
        <v>6751</v>
      </c>
      <c r="I159" s="3">
        <v>340</v>
      </c>
      <c r="J159" t="s">
        <v>24</v>
      </c>
      <c r="K159" t="s">
        <v>216</v>
      </c>
      <c r="L159" s="3">
        <v>870</v>
      </c>
      <c r="M159" t="s">
        <v>52</v>
      </c>
      <c r="N159" s="2">
        <v>46289.945960648147</v>
      </c>
      <c r="O159" s="3">
        <v>340</v>
      </c>
      <c r="P159" t="s">
        <v>27</v>
      </c>
      <c r="Q159" s="3">
        <v>190</v>
      </c>
      <c r="R159" s="3" t="str">
        <f>IF(OR(G159="12R",G159="12L"),_xlfn.XLOOKUP(C159,DB!$A$2:$A$222,DB!$B$2:$B$222,""),IF(OR(G159="30L",G159="30R"),_xlfn.XLOOKUP(C159,DB!$A$2:$A$222,DB!$C$2:$C$222,""),""))</f>
        <v>UDGUV</v>
      </c>
      <c r="S159" s="3">
        <f t="shared" si="2"/>
        <v>21</v>
      </c>
      <c r="T159" s="3" t="str">
        <f>_xlfn.XLOOKUP(C159,DB!$A$2:$A$222,DB!$D$2:$D$222,"")</f>
        <v>Sector 2</v>
      </c>
    </row>
    <row r="160" spans="1:20" x14ac:dyDescent="0.2">
      <c r="A160" t="s">
        <v>566</v>
      </c>
      <c r="B160" t="s">
        <v>18</v>
      </c>
      <c r="C160" t="s">
        <v>19</v>
      </c>
      <c r="D160" t="s">
        <v>20</v>
      </c>
      <c r="E160" t="s">
        <v>986</v>
      </c>
      <c r="F160" s="2">
        <v>46289.906458333331</v>
      </c>
      <c r="G160" t="s">
        <v>22</v>
      </c>
      <c r="H160" t="s">
        <v>6752</v>
      </c>
      <c r="I160" s="3">
        <v>360</v>
      </c>
      <c r="J160" t="s">
        <v>24</v>
      </c>
      <c r="K160" t="s">
        <v>25</v>
      </c>
      <c r="L160" s="3">
        <v>866</v>
      </c>
      <c r="M160" t="s">
        <v>26</v>
      </c>
      <c r="N160" s="2">
        <v>46289.951574074075</v>
      </c>
      <c r="O160" s="3">
        <v>360</v>
      </c>
      <c r="P160" t="s">
        <v>27</v>
      </c>
      <c r="Q160" s="3">
        <v>190</v>
      </c>
      <c r="R160" s="3" t="str">
        <f>IF(OR(G160="12R",G160="12L"),_xlfn.XLOOKUP(C160,DB!$A$2:$A$222,DB!$B$2:$B$222,""),IF(OR(G160="30L",G160="30R"),_xlfn.XLOOKUP(C160,DB!$A$2:$A$222,DB!$C$2:$C$222,""),""))</f>
        <v>UDGUV</v>
      </c>
      <c r="S160" s="3">
        <f t="shared" si="2"/>
        <v>21</v>
      </c>
      <c r="T160" s="3" t="str">
        <f>_xlfn.XLOOKUP(C160,DB!$A$2:$A$222,DB!$D$2:$D$222,"")</f>
        <v>Sector 2</v>
      </c>
    </row>
    <row r="161" spans="1:20" x14ac:dyDescent="0.2">
      <c r="A161" t="s">
        <v>563</v>
      </c>
      <c r="B161" t="s">
        <v>18</v>
      </c>
      <c r="C161" t="s">
        <v>211</v>
      </c>
      <c r="D161" t="s">
        <v>174</v>
      </c>
      <c r="E161" t="s">
        <v>6753</v>
      </c>
      <c r="F161" s="2">
        <v>46289.907546296294</v>
      </c>
      <c r="G161" t="s">
        <v>22</v>
      </c>
      <c r="H161" t="s">
        <v>838</v>
      </c>
      <c r="I161" s="3">
        <v>370</v>
      </c>
      <c r="J161" t="s">
        <v>24</v>
      </c>
      <c r="K161" t="s">
        <v>25</v>
      </c>
      <c r="L161" s="3">
        <v>136</v>
      </c>
      <c r="M161" t="s">
        <v>45</v>
      </c>
      <c r="N161" s="2">
        <v>46289.917233796295</v>
      </c>
      <c r="O161" s="3">
        <v>287</v>
      </c>
      <c r="P161" t="s">
        <v>27</v>
      </c>
      <c r="Q161" s="3">
        <v>190</v>
      </c>
      <c r="R161" s="3" t="str">
        <f>IF(OR(G161="12R",G161="12L"),_xlfn.XLOOKUP(C161,DB!$A$2:$A$222,DB!$B$2:$B$222,""),IF(OR(G161="30L",G161="30R"),_xlfn.XLOOKUP(C161,DB!$A$2:$A$222,DB!$C$2:$C$222,""),""))</f>
        <v>NUDAL</v>
      </c>
      <c r="S161" s="3">
        <f t="shared" si="2"/>
        <v>21</v>
      </c>
      <c r="T161" s="3" t="str">
        <f>_xlfn.XLOOKUP(C161,DB!$A$2:$A$222,DB!$D$2:$D$222,"")</f>
        <v>Sector 3</v>
      </c>
    </row>
    <row r="162" spans="1:20" x14ac:dyDescent="0.2">
      <c r="A162" t="s">
        <v>569</v>
      </c>
      <c r="B162" t="s">
        <v>18</v>
      </c>
      <c r="C162" t="s">
        <v>154</v>
      </c>
      <c r="D162" t="s">
        <v>30</v>
      </c>
      <c r="E162" t="s">
        <v>6047</v>
      </c>
      <c r="F162" s="2">
        <v>46289.914872685185</v>
      </c>
      <c r="G162" t="s">
        <v>22</v>
      </c>
      <c r="H162" t="s">
        <v>6754</v>
      </c>
      <c r="I162" s="3">
        <v>350</v>
      </c>
      <c r="J162" t="s">
        <v>24</v>
      </c>
      <c r="K162" t="s">
        <v>25</v>
      </c>
      <c r="L162" s="3">
        <v>151</v>
      </c>
      <c r="M162" t="s">
        <v>158</v>
      </c>
      <c r="N162" s="2">
        <v>46289.925405092596</v>
      </c>
      <c r="O162" s="3">
        <v>233</v>
      </c>
      <c r="P162" t="s">
        <v>27</v>
      </c>
      <c r="Q162" s="3">
        <v>190</v>
      </c>
      <c r="R162" s="3" t="str">
        <f>IF(OR(G162="12R",G162="12L"),_xlfn.XLOOKUP(C162,DB!$A$2:$A$222,DB!$B$2:$B$222,""),IF(OR(G162="30L",G162="30R"),_xlfn.XLOOKUP(C162,DB!$A$2:$A$222,DB!$C$2:$C$222,""),""))</f>
        <v>TAKUX</v>
      </c>
      <c r="S162" s="3">
        <f t="shared" si="2"/>
        <v>21</v>
      </c>
      <c r="T162" s="3" t="str">
        <f>_xlfn.XLOOKUP(C162,DB!$A$2:$A$222,DB!$D$2:$D$222,"")</f>
        <v>Sector 7</v>
      </c>
    </row>
    <row r="163" spans="1:20" x14ac:dyDescent="0.2">
      <c r="A163" t="s">
        <v>6755</v>
      </c>
      <c r="B163" t="s">
        <v>18</v>
      </c>
      <c r="C163" t="s">
        <v>3291</v>
      </c>
      <c r="D163" t="s">
        <v>3595</v>
      </c>
      <c r="F163" s="2">
        <v>46289.915763888886</v>
      </c>
      <c r="G163" t="s">
        <v>22</v>
      </c>
      <c r="H163" t="s">
        <v>6756</v>
      </c>
      <c r="I163" s="3">
        <v>280</v>
      </c>
      <c r="J163" t="s">
        <v>24</v>
      </c>
      <c r="K163" t="s">
        <v>62</v>
      </c>
      <c r="L163" s="3">
        <v>428</v>
      </c>
      <c r="M163" t="s">
        <v>3291</v>
      </c>
      <c r="N163" s="2">
        <v>46289.940601851849</v>
      </c>
      <c r="O163" s="3">
        <v>0</v>
      </c>
      <c r="P163" t="s">
        <v>27</v>
      </c>
      <c r="Q163" s="3">
        <v>30</v>
      </c>
      <c r="R163" s="3" t="str">
        <f>IF(OR(G163="12R",G163="12L"),_xlfn.XLOOKUP(C163,DB!$A$2:$A$222,DB!$B$2:$B$222,""),IF(OR(G163="30L",G163="30R"),_xlfn.XLOOKUP(C163,DB!$A$2:$A$222,DB!$C$2:$C$222,""),""))</f>
        <v>UDGUV</v>
      </c>
      <c r="S163" s="3">
        <f t="shared" si="2"/>
        <v>21</v>
      </c>
      <c r="T163" s="3" t="str">
        <f>_xlfn.XLOOKUP(C163,DB!$A$2:$A$222,DB!$D$2:$D$222,"")</f>
        <v>Sector 2</v>
      </c>
    </row>
    <row r="164" spans="1:20" x14ac:dyDescent="0.2">
      <c r="A164" t="s">
        <v>1297</v>
      </c>
      <c r="B164" t="s">
        <v>18</v>
      </c>
      <c r="C164" t="s">
        <v>1298</v>
      </c>
      <c r="D164" t="s">
        <v>174</v>
      </c>
      <c r="E164" t="s">
        <v>4118</v>
      </c>
      <c r="F164" s="2">
        <v>46289.925856481481</v>
      </c>
      <c r="G164" t="s">
        <v>22</v>
      </c>
      <c r="H164" t="s">
        <v>6757</v>
      </c>
      <c r="I164" s="3">
        <v>340</v>
      </c>
      <c r="J164" t="s">
        <v>24</v>
      </c>
      <c r="K164" t="s">
        <v>25</v>
      </c>
      <c r="L164" s="3">
        <v>749</v>
      </c>
      <c r="M164" t="s">
        <v>344</v>
      </c>
      <c r="N164" s="2">
        <v>46289.964942129627</v>
      </c>
      <c r="O164" s="3">
        <v>340</v>
      </c>
      <c r="P164" t="s">
        <v>27</v>
      </c>
      <c r="Q164" s="3">
        <v>40</v>
      </c>
      <c r="R164" s="3" t="str">
        <f>IF(OR(G164="12R",G164="12L"),_xlfn.XLOOKUP(C164,DB!$A$2:$A$222,DB!$B$2:$B$222,""),IF(OR(G164="30L",G164="30R"),_xlfn.XLOOKUP(C164,DB!$A$2:$A$222,DB!$C$2:$C$222,""),""))</f>
        <v>OMSUK</v>
      </c>
      <c r="S164" s="3">
        <f t="shared" si="2"/>
        <v>22</v>
      </c>
      <c r="T164" s="3" t="str">
        <f>_xlfn.XLOOKUP(C164,DB!$A$2:$A$222,DB!$D$2:$D$222,"")</f>
        <v>Sector 3</v>
      </c>
    </row>
    <row r="165" spans="1:20" x14ac:dyDescent="0.2">
      <c r="A165" t="s">
        <v>525</v>
      </c>
      <c r="B165" t="s">
        <v>18</v>
      </c>
      <c r="C165" t="s">
        <v>341</v>
      </c>
      <c r="D165" t="s">
        <v>174</v>
      </c>
      <c r="E165" t="s">
        <v>6758</v>
      </c>
      <c r="F165" s="2">
        <v>46289.928981481484</v>
      </c>
      <c r="G165" t="s">
        <v>22</v>
      </c>
      <c r="H165" t="s">
        <v>6759</v>
      </c>
      <c r="I165" s="3">
        <v>380</v>
      </c>
      <c r="J165" t="s">
        <v>24</v>
      </c>
      <c r="K165" t="s">
        <v>25</v>
      </c>
      <c r="L165" s="3">
        <v>531</v>
      </c>
      <c r="M165" t="s">
        <v>177</v>
      </c>
      <c r="N165" s="2">
        <v>46289.957094907404</v>
      </c>
      <c r="O165" s="3">
        <v>380</v>
      </c>
      <c r="P165" t="s">
        <v>27</v>
      </c>
      <c r="Q165" s="3">
        <v>40</v>
      </c>
      <c r="R165" s="3" t="str">
        <f>IF(OR(G165="12R",G165="12L"),_xlfn.XLOOKUP(C165,DB!$A$2:$A$222,DB!$B$2:$B$222,""),IF(OR(G165="30L",G165="30R"),_xlfn.XLOOKUP(C165,DB!$A$2:$A$222,DB!$C$2:$C$222,""),""))</f>
        <v>ENEBA</v>
      </c>
      <c r="S165" s="3">
        <f t="shared" si="2"/>
        <v>22</v>
      </c>
      <c r="T165" s="3" t="str">
        <f>_xlfn.XLOOKUP(C165,DB!$A$2:$A$222,DB!$D$2:$D$222,"")</f>
        <v>Sector 3</v>
      </c>
    </row>
    <row r="166" spans="1:20" x14ac:dyDescent="0.2">
      <c r="A166" t="s">
        <v>6018</v>
      </c>
      <c r="B166" t="s">
        <v>18</v>
      </c>
      <c r="C166" t="s">
        <v>35</v>
      </c>
      <c r="D166" t="s">
        <v>179</v>
      </c>
      <c r="F166" s="2">
        <v>46289.932037037041</v>
      </c>
      <c r="G166" t="s">
        <v>22</v>
      </c>
      <c r="H166" t="s">
        <v>6760</v>
      </c>
      <c r="I166" s="3">
        <v>380</v>
      </c>
      <c r="J166" t="s">
        <v>24</v>
      </c>
      <c r="K166" t="s">
        <v>62</v>
      </c>
      <c r="L166" s="3">
        <v>864</v>
      </c>
      <c r="M166" t="s">
        <v>39</v>
      </c>
      <c r="N166" s="2">
        <v>46289.986516203702</v>
      </c>
      <c r="O166" s="3">
        <v>380</v>
      </c>
      <c r="P166" t="s">
        <v>27</v>
      </c>
      <c r="Q166" s="3">
        <v>30</v>
      </c>
      <c r="R166" s="3" t="str">
        <f>IF(OR(G166="12R",G166="12L"),_xlfn.XLOOKUP(C166,DB!$A$2:$A$222,DB!$B$2:$B$222,""),IF(OR(G166="30L",G166="30R"),_xlfn.XLOOKUP(C166,DB!$A$2:$A$222,DB!$C$2:$C$222,""),""))</f>
        <v>UDGUV</v>
      </c>
      <c r="S166" s="3">
        <f t="shared" si="2"/>
        <v>22</v>
      </c>
      <c r="T166" s="3" t="str">
        <f>_xlfn.XLOOKUP(C166,DB!$A$2:$A$222,DB!$D$2:$D$222,"")</f>
        <v>Sector 2</v>
      </c>
    </row>
    <row r="167" spans="1:20" x14ac:dyDescent="0.2">
      <c r="A167" t="s">
        <v>1362</v>
      </c>
      <c r="B167" t="s">
        <v>18</v>
      </c>
      <c r="C167" t="s">
        <v>1298</v>
      </c>
      <c r="D167" t="s">
        <v>30</v>
      </c>
      <c r="E167" t="s">
        <v>6761</v>
      </c>
      <c r="F167" s="2">
        <v>46289.936643518522</v>
      </c>
      <c r="G167" t="s">
        <v>22</v>
      </c>
      <c r="H167" t="s">
        <v>6762</v>
      </c>
      <c r="I167" s="3">
        <v>340</v>
      </c>
      <c r="J167" t="s">
        <v>24</v>
      </c>
      <c r="K167" t="s">
        <v>25</v>
      </c>
      <c r="L167" s="3">
        <v>524</v>
      </c>
      <c r="M167" t="s">
        <v>177</v>
      </c>
      <c r="N167" s="2">
        <v>46289.965567129628</v>
      </c>
      <c r="O167" s="3">
        <v>340</v>
      </c>
      <c r="P167" t="s">
        <v>27</v>
      </c>
      <c r="Q167" s="3">
        <v>40</v>
      </c>
      <c r="R167" s="3" t="str">
        <f>IF(OR(G167="12R",G167="12L"),_xlfn.XLOOKUP(C167,DB!$A$2:$A$222,DB!$B$2:$B$222,""),IF(OR(G167="30L",G167="30R"),_xlfn.XLOOKUP(C167,DB!$A$2:$A$222,DB!$C$2:$C$222,""),""))</f>
        <v>OMSUK</v>
      </c>
      <c r="S167" s="3">
        <f t="shared" si="2"/>
        <v>22</v>
      </c>
      <c r="T167" s="3" t="str">
        <f>_xlfn.XLOOKUP(C167,DB!$A$2:$A$222,DB!$D$2:$D$222,"")</f>
        <v>Sector 3</v>
      </c>
    </row>
    <row r="168" spans="1:20" x14ac:dyDescent="0.2">
      <c r="A168" t="s">
        <v>193</v>
      </c>
      <c r="B168" t="s">
        <v>18</v>
      </c>
      <c r="C168" t="s">
        <v>18</v>
      </c>
      <c r="D168" t="s">
        <v>194</v>
      </c>
      <c r="F168" s="2">
        <v>46289.944444444445</v>
      </c>
      <c r="G168" t="s">
        <v>22</v>
      </c>
      <c r="H168" t="s">
        <v>6763</v>
      </c>
      <c r="I168" s="3">
        <v>15</v>
      </c>
      <c r="J168" t="s">
        <v>196</v>
      </c>
      <c r="K168" t="s">
        <v>62</v>
      </c>
      <c r="L168" s="3">
        <v>78</v>
      </c>
      <c r="M168" t="s">
        <v>18</v>
      </c>
      <c r="N168" s="2">
        <v>46289.955011574071</v>
      </c>
      <c r="O168" s="3">
        <v>0</v>
      </c>
      <c r="P168" t="s">
        <v>192</v>
      </c>
      <c r="Q168" s="3">
        <v>927</v>
      </c>
      <c r="R168" s="3" t="str">
        <f>IF(OR(G168="12R",G168="12L"),_xlfn.XLOOKUP(C168,DB!$A$2:$A$222,DB!$B$2:$B$222,""),IF(OR(G168="30L",G168="30R"),_xlfn.XLOOKUP(C168,DB!$A$2:$A$222,DB!$C$2:$C$222,""),""))</f>
        <v/>
      </c>
      <c r="S168" s="3">
        <f t="shared" si="2"/>
        <v>22</v>
      </c>
      <c r="T168" s="3" t="str">
        <f>_xlfn.XLOOKUP(C168,DB!$A$2:$A$222,DB!$D$2:$D$222,"")</f>
        <v/>
      </c>
    </row>
    <row r="169" spans="1:20" x14ac:dyDescent="0.2">
      <c r="A169" t="s">
        <v>594</v>
      </c>
      <c r="B169" t="s">
        <v>18</v>
      </c>
      <c r="C169" t="s">
        <v>35</v>
      </c>
      <c r="D169" t="s">
        <v>36</v>
      </c>
      <c r="E169" t="s">
        <v>330</v>
      </c>
      <c r="F169" s="2">
        <v>46289.947997685187</v>
      </c>
      <c r="G169" t="s">
        <v>22</v>
      </c>
      <c r="H169" t="s">
        <v>6764</v>
      </c>
      <c r="I169" s="3">
        <v>360</v>
      </c>
      <c r="J169" t="s">
        <v>24</v>
      </c>
      <c r="K169" t="s">
        <v>25</v>
      </c>
      <c r="L169" s="3">
        <v>880</v>
      </c>
      <c r="M169" t="s">
        <v>39</v>
      </c>
      <c r="N169" s="2">
        <v>46289.993576388886</v>
      </c>
      <c r="O169" s="3">
        <v>360</v>
      </c>
      <c r="P169" t="s">
        <v>27</v>
      </c>
      <c r="Q169" s="3">
        <v>190</v>
      </c>
      <c r="R169" s="3" t="str">
        <f>IF(OR(G169="12R",G169="12L"),_xlfn.XLOOKUP(C169,DB!$A$2:$A$222,DB!$B$2:$B$222,""),IF(OR(G169="30L",G169="30R"),_xlfn.XLOOKUP(C169,DB!$A$2:$A$222,DB!$C$2:$C$222,""),""))</f>
        <v>UDGUV</v>
      </c>
      <c r="S169" s="3">
        <f t="shared" si="2"/>
        <v>22</v>
      </c>
      <c r="T169" s="3" t="str">
        <f>_xlfn.XLOOKUP(C169,DB!$A$2:$A$222,DB!$D$2:$D$222,"")</f>
        <v>Sector 2</v>
      </c>
    </row>
    <row r="170" spans="1:20" x14ac:dyDescent="0.2">
      <c r="A170" t="s">
        <v>602</v>
      </c>
      <c r="B170" t="s">
        <v>18</v>
      </c>
      <c r="C170" t="s">
        <v>48</v>
      </c>
      <c r="D170" t="s">
        <v>49</v>
      </c>
      <c r="E170" t="s">
        <v>1421</v>
      </c>
      <c r="F170" s="2">
        <v>46289.950324074074</v>
      </c>
      <c r="G170" t="s">
        <v>22</v>
      </c>
      <c r="H170" t="s">
        <v>6765</v>
      </c>
      <c r="I170" s="3">
        <v>360</v>
      </c>
      <c r="J170" t="s">
        <v>24</v>
      </c>
      <c r="K170" t="s">
        <v>25</v>
      </c>
      <c r="L170" s="3">
        <v>860</v>
      </c>
      <c r="M170" t="s">
        <v>52</v>
      </c>
      <c r="N170" s="2">
        <v>46289.995069444441</v>
      </c>
      <c r="O170" s="3">
        <v>360</v>
      </c>
      <c r="P170" t="s">
        <v>27</v>
      </c>
      <c r="Q170" s="3">
        <v>190</v>
      </c>
      <c r="R170" s="3" t="str">
        <f>IF(OR(G170="12R",G170="12L"),_xlfn.XLOOKUP(C170,DB!$A$2:$A$222,DB!$B$2:$B$222,""),IF(OR(G170="30L",G170="30R"),_xlfn.XLOOKUP(C170,DB!$A$2:$A$222,DB!$C$2:$C$222,""),""))</f>
        <v>UDGUV</v>
      </c>
      <c r="S170" s="3">
        <f t="shared" si="2"/>
        <v>22</v>
      </c>
      <c r="T170" s="3" t="str">
        <f>_xlfn.XLOOKUP(C170,DB!$A$2:$A$222,DB!$D$2:$D$222,"")</f>
        <v>Sector 2</v>
      </c>
    </row>
    <row r="171" spans="1:20" x14ac:dyDescent="0.2">
      <c r="A171" t="s">
        <v>588</v>
      </c>
      <c r="B171" t="s">
        <v>18</v>
      </c>
      <c r="C171" t="s">
        <v>589</v>
      </c>
      <c r="D171" t="s">
        <v>65</v>
      </c>
      <c r="E171" t="s">
        <v>6611</v>
      </c>
      <c r="F171" s="2">
        <v>46289.953842592593</v>
      </c>
      <c r="G171" t="s">
        <v>22</v>
      </c>
      <c r="H171" t="s">
        <v>6766</v>
      </c>
      <c r="I171" s="3">
        <v>380</v>
      </c>
      <c r="J171" t="s">
        <v>24</v>
      </c>
      <c r="K171" t="s">
        <v>25</v>
      </c>
      <c r="L171" s="3">
        <v>870</v>
      </c>
      <c r="M171" t="s">
        <v>2830</v>
      </c>
      <c r="N171" s="2">
        <v>46290.000219907408</v>
      </c>
      <c r="O171" s="3">
        <v>380</v>
      </c>
      <c r="P171" t="s">
        <v>27</v>
      </c>
      <c r="Q171" s="3">
        <v>190</v>
      </c>
      <c r="R171" s="3" t="str">
        <f>IF(OR(G171="12R",G171="12L"),_xlfn.XLOOKUP(C171,DB!$A$2:$A$222,DB!$B$2:$B$222,""),IF(OR(G171="30L",G171="30R"),_xlfn.XLOOKUP(C171,DB!$A$2:$A$222,DB!$C$2:$C$222,""),""))</f>
        <v>UDGUV</v>
      </c>
      <c r="S171" s="3">
        <f t="shared" si="2"/>
        <v>22</v>
      </c>
      <c r="T171" s="3" t="str">
        <f>_xlfn.XLOOKUP(C171,DB!$A$2:$A$222,DB!$D$2:$D$222,"")</f>
        <v>Sector 2</v>
      </c>
    </row>
    <row r="172" spans="1:20" x14ac:dyDescent="0.2">
      <c r="A172" t="s">
        <v>591</v>
      </c>
      <c r="B172" t="s">
        <v>18</v>
      </c>
      <c r="C172" t="s">
        <v>592</v>
      </c>
      <c r="D172" t="s">
        <v>65</v>
      </c>
      <c r="E172" t="s">
        <v>2207</v>
      </c>
      <c r="F172" s="2">
        <v>46289.955347222225</v>
      </c>
      <c r="G172" t="s">
        <v>22</v>
      </c>
      <c r="H172" t="s">
        <v>6767</v>
      </c>
      <c r="I172" s="3">
        <v>380</v>
      </c>
      <c r="J172" t="s">
        <v>24</v>
      </c>
      <c r="K172" t="s">
        <v>25</v>
      </c>
      <c r="L172" s="3">
        <v>860</v>
      </c>
      <c r="M172" t="s">
        <v>52</v>
      </c>
      <c r="N172" s="2">
        <v>46290.000578703701</v>
      </c>
      <c r="O172" s="3">
        <v>380</v>
      </c>
      <c r="P172" t="s">
        <v>27</v>
      </c>
      <c r="Q172" s="3">
        <v>190</v>
      </c>
      <c r="R172" s="3" t="str">
        <f>IF(OR(G172="12R",G172="12L"),_xlfn.XLOOKUP(C172,DB!$A$2:$A$222,DB!$B$2:$B$222,""),IF(OR(G172="30L",G172="30R"),_xlfn.XLOOKUP(C172,DB!$A$2:$A$222,DB!$C$2:$C$222,""),""))</f>
        <v>UDGUV</v>
      </c>
      <c r="S172" s="3">
        <f t="shared" si="2"/>
        <v>22</v>
      </c>
      <c r="T172" s="3" t="str">
        <f>_xlfn.XLOOKUP(C172,DB!$A$2:$A$222,DB!$D$2:$D$222,"")</f>
        <v>Sector 2</v>
      </c>
    </row>
    <row r="173" spans="1:20" x14ac:dyDescent="0.2">
      <c r="A173" t="s">
        <v>6768</v>
      </c>
      <c r="B173" t="s">
        <v>18</v>
      </c>
      <c r="C173" t="s">
        <v>310</v>
      </c>
      <c r="D173" t="s">
        <v>6769</v>
      </c>
      <c r="E173" t="s">
        <v>6770</v>
      </c>
      <c r="F173" s="2">
        <v>46289.956087962964</v>
      </c>
      <c r="G173" t="s">
        <v>22</v>
      </c>
      <c r="H173" t="s">
        <v>6771</v>
      </c>
      <c r="I173" s="3">
        <v>250</v>
      </c>
      <c r="J173" t="s">
        <v>24</v>
      </c>
      <c r="K173" t="s">
        <v>62</v>
      </c>
      <c r="L173" s="3">
        <v>215</v>
      </c>
      <c r="M173" t="s">
        <v>686</v>
      </c>
      <c r="N173" s="2">
        <v>46289.970914351848</v>
      </c>
      <c r="O173" s="3">
        <v>250</v>
      </c>
      <c r="P173" t="s">
        <v>27</v>
      </c>
      <c r="Q173" s="3">
        <v>40</v>
      </c>
      <c r="R173" s="3" t="str">
        <f>IF(OR(G173="12R",G173="12L"),_xlfn.XLOOKUP(C173,DB!$A$2:$A$222,DB!$B$2:$B$222,""),IF(OR(G173="30L",G173="30R"),_xlfn.XLOOKUP(C173,DB!$A$2:$A$222,DB!$C$2:$C$222,""),""))</f>
        <v>NUDAL</v>
      </c>
      <c r="S173" s="3">
        <f t="shared" si="2"/>
        <v>22</v>
      </c>
      <c r="T173" s="3" t="str">
        <f>_xlfn.XLOOKUP(C173,DB!$A$2:$A$222,DB!$D$2:$D$222,"")</f>
        <v>Sector 3</v>
      </c>
    </row>
    <row r="174" spans="1:20" x14ac:dyDescent="0.2">
      <c r="A174" t="s">
        <v>596</v>
      </c>
      <c r="B174" t="s">
        <v>18</v>
      </c>
      <c r="C174" t="s">
        <v>337</v>
      </c>
      <c r="D174" t="s">
        <v>36</v>
      </c>
      <c r="E174" t="s">
        <v>578</v>
      </c>
      <c r="F174" s="2">
        <v>46289.957407407404</v>
      </c>
      <c r="G174" t="s">
        <v>22</v>
      </c>
      <c r="H174" t="s">
        <v>598</v>
      </c>
      <c r="I174" s="3">
        <v>380</v>
      </c>
      <c r="J174" t="s">
        <v>24</v>
      </c>
      <c r="K174" t="s">
        <v>25</v>
      </c>
      <c r="L174" s="3">
        <v>859</v>
      </c>
      <c r="M174" t="s">
        <v>52</v>
      </c>
      <c r="N174" s="2">
        <v>46290.002418981479</v>
      </c>
      <c r="O174" s="3">
        <v>380</v>
      </c>
      <c r="P174" t="s">
        <v>27</v>
      </c>
      <c r="Q174" s="3">
        <v>190</v>
      </c>
      <c r="R174" s="3" t="str">
        <f>IF(OR(G174="12R",G174="12L"),_xlfn.XLOOKUP(C174,DB!$A$2:$A$222,DB!$B$2:$B$222,""),IF(OR(G174="30L",G174="30R"),_xlfn.XLOOKUP(C174,DB!$A$2:$A$222,DB!$C$2:$C$222,""),""))</f>
        <v>UDGUV</v>
      </c>
      <c r="S174" s="3">
        <f t="shared" si="2"/>
        <v>22</v>
      </c>
      <c r="T174" s="3" t="str">
        <f>_xlfn.XLOOKUP(C174,DB!$A$2:$A$222,DB!$D$2:$D$222,"")</f>
        <v>Sector 2</v>
      </c>
    </row>
    <row r="175" spans="1:20" x14ac:dyDescent="0.2">
      <c r="A175" t="s">
        <v>608</v>
      </c>
      <c r="B175" t="s">
        <v>18</v>
      </c>
      <c r="C175" t="s">
        <v>453</v>
      </c>
      <c r="D175" t="s">
        <v>165</v>
      </c>
      <c r="E175" t="s">
        <v>6772</v>
      </c>
      <c r="F175" s="2">
        <v>46289.962141203701</v>
      </c>
      <c r="G175" t="s">
        <v>22</v>
      </c>
      <c r="H175" t="s">
        <v>6773</v>
      </c>
      <c r="I175" s="3">
        <v>320</v>
      </c>
      <c r="J175" t="s">
        <v>24</v>
      </c>
      <c r="K175" t="s">
        <v>25</v>
      </c>
      <c r="L175" s="3">
        <v>869</v>
      </c>
      <c r="M175" t="s">
        <v>39</v>
      </c>
      <c r="N175" s="2">
        <v>46290.005787037036</v>
      </c>
      <c r="O175" s="3">
        <v>320</v>
      </c>
      <c r="P175" t="s">
        <v>27</v>
      </c>
      <c r="Q175" s="3">
        <v>190</v>
      </c>
      <c r="R175" s="3" t="str">
        <f>IF(OR(G175="12R",G175="12L"),_xlfn.XLOOKUP(C175,DB!$A$2:$A$222,DB!$B$2:$B$222,""),IF(OR(G175="30L",G175="30R"),_xlfn.XLOOKUP(C175,DB!$A$2:$A$222,DB!$C$2:$C$222,""),""))</f>
        <v>UDGUV</v>
      </c>
      <c r="S175" s="3">
        <f t="shared" si="2"/>
        <v>23</v>
      </c>
      <c r="T175" s="3" t="str">
        <f>_xlfn.XLOOKUP(C175,DB!$A$2:$A$222,DB!$D$2:$D$222,"")</f>
        <v>Sector 2</v>
      </c>
    </row>
    <row r="176" spans="1:20" x14ac:dyDescent="0.2">
      <c r="A176" t="s">
        <v>585</v>
      </c>
      <c r="B176" t="s">
        <v>18</v>
      </c>
      <c r="C176" t="s">
        <v>164</v>
      </c>
      <c r="D176" t="s">
        <v>49</v>
      </c>
      <c r="E176" t="s">
        <v>4720</v>
      </c>
      <c r="F176" s="2">
        <v>46289.963067129633</v>
      </c>
      <c r="G176" t="s">
        <v>22</v>
      </c>
      <c r="H176" t="s">
        <v>6774</v>
      </c>
      <c r="I176" s="3">
        <v>340</v>
      </c>
      <c r="J176" t="s">
        <v>24</v>
      </c>
      <c r="K176" t="s">
        <v>25</v>
      </c>
      <c r="L176" s="3">
        <v>553</v>
      </c>
      <c r="M176" t="s">
        <v>177</v>
      </c>
      <c r="N176" s="2">
        <v>46289.991840277777</v>
      </c>
      <c r="O176" s="3">
        <v>340</v>
      </c>
      <c r="P176" t="s">
        <v>27</v>
      </c>
      <c r="Q176" s="3">
        <v>40</v>
      </c>
      <c r="R176" s="3" t="str">
        <f>IF(OR(G176="12R",G176="12L"),_xlfn.XLOOKUP(C176,DB!$A$2:$A$222,DB!$B$2:$B$222,""),IF(OR(G176="30L",G176="30R"),_xlfn.XLOOKUP(C176,DB!$A$2:$A$222,DB!$C$2:$C$222,""),""))</f>
        <v>ENEBA</v>
      </c>
      <c r="S176" s="3">
        <f t="shared" si="2"/>
        <v>23</v>
      </c>
      <c r="T176" s="3" t="str">
        <f>_xlfn.XLOOKUP(C176,DB!$A$2:$A$222,DB!$D$2:$D$222,"")</f>
        <v>Sector 3</v>
      </c>
    </row>
    <row r="177" spans="1:20" x14ac:dyDescent="0.2">
      <c r="A177" t="s">
        <v>605</v>
      </c>
      <c r="B177" t="s">
        <v>18</v>
      </c>
      <c r="C177" t="s">
        <v>77</v>
      </c>
      <c r="D177" t="s">
        <v>36</v>
      </c>
      <c r="E177" t="s">
        <v>567</v>
      </c>
      <c r="F177" s="2">
        <v>46289.973321759258</v>
      </c>
      <c r="G177" t="s">
        <v>22</v>
      </c>
      <c r="H177" t="s">
        <v>6775</v>
      </c>
      <c r="I177" s="3">
        <v>360</v>
      </c>
      <c r="J177" t="s">
        <v>24</v>
      </c>
      <c r="K177" t="s">
        <v>25</v>
      </c>
      <c r="L177" s="3">
        <v>857</v>
      </c>
      <c r="M177" t="s">
        <v>2395</v>
      </c>
      <c r="N177" s="2">
        <v>46290.018599537034</v>
      </c>
      <c r="O177" s="3">
        <v>360</v>
      </c>
      <c r="P177" t="s">
        <v>27</v>
      </c>
      <c r="Q177" s="3">
        <v>190</v>
      </c>
      <c r="R177" s="3" t="str">
        <f>IF(OR(G177="12R",G177="12L"),_xlfn.XLOOKUP(C177,DB!$A$2:$A$222,DB!$B$2:$B$222,""),IF(OR(G177="30L",G177="30R"),_xlfn.XLOOKUP(C177,DB!$A$2:$A$222,DB!$C$2:$C$222,""),""))</f>
        <v>UDGUV</v>
      </c>
      <c r="S177" s="3">
        <f t="shared" si="2"/>
        <v>23</v>
      </c>
      <c r="T177" s="3" t="str">
        <f>_xlfn.XLOOKUP(C177,DB!$A$2:$A$222,DB!$D$2:$D$222,"")</f>
        <v>Sector 2</v>
      </c>
    </row>
    <row r="178" spans="1:20" x14ac:dyDescent="0.2">
      <c r="A178" t="s">
        <v>193</v>
      </c>
      <c r="B178" t="s">
        <v>18</v>
      </c>
      <c r="C178" t="s">
        <v>18</v>
      </c>
      <c r="D178" t="s">
        <v>194</v>
      </c>
      <c r="F178" s="2">
        <v>46289.976400462961</v>
      </c>
      <c r="G178" t="s">
        <v>22</v>
      </c>
      <c r="H178" t="s">
        <v>195</v>
      </c>
      <c r="I178" s="3">
        <v>15</v>
      </c>
      <c r="J178" t="s">
        <v>196</v>
      </c>
      <c r="K178" t="s">
        <v>62</v>
      </c>
      <c r="L178" s="3">
        <v>112</v>
      </c>
      <c r="M178" t="s">
        <v>18</v>
      </c>
      <c r="N178" s="2">
        <v>46289.998900462961</v>
      </c>
      <c r="O178" s="3">
        <v>0</v>
      </c>
      <c r="P178" t="s">
        <v>192</v>
      </c>
      <c r="Q178" s="3">
        <v>927</v>
      </c>
      <c r="R178" s="3" t="str">
        <f>IF(OR(G178="12R",G178="12L"),_xlfn.XLOOKUP(C178,DB!$A$2:$A$222,DB!$B$2:$B$222,""),IF(OR(G178="30L",G178="30R"),_xlfn.XLOOKUP(C178,DB!$A$2:$A$222,DB!$C$2:$C$222,""),""))</f>
        <v/>
      </c>
      <c r="S178" s="3">
        <f t="shared" si="2"/>
        <v>23</v>
      </c>
      <c r="T178" s="3" t="str">
        <f>_xlfn.XLOOKUP(C178,DB!$A$2:$A$222,DB!$D$2:$D$222,"")</f>
        <v/>
      </c>
    </row>
    <row r="179" spans="1:20" x14ac:dyDescent="0.2">
      <c r="A179" t="s">
        <v>611</v>
      </c>
      <c r="B179" t="s">
        <v>18</v>
      </c>
      <c r="C179" t="s">
        <v>333</v>
      </c>
      <c r="D179" t="s">
        <v>65</v>
      </c>
      <c r="E179" t="s">
        <v>1845</v>
      </c>
      <c r="F179" s="2">
        <v>46289.97859953704</v>
      </c>
      <c r="G179" t="s">
        <v>22</v>
      </c>
      <c r="H179" t="s">
        <v>6776</v>
      </c>
      <c r="I179" s="3">
        <v>350</v>
      </c>
      <c r="J179" t="s">
        <v>24</v>
      </c>
      <c r="K179" t="s">
        <v>25</v>
      </c>
      <c r="L179" s="3">
        <v>149</v>
      </c>
      <c r="M179" t="s">
        <v>158</v>
      </c>
      <c r="N179" s="2">
        <v>46289.988599537035</v>
      </c>
      <c r="O179" s="3">
        <v>271</v>
      </c>
      <c r="P179" t="s">
        <v>27</v>
      </c>
      <c r="Q179" s="3">
        <v>190</v>
      </c>
      <c r="R179" s="3" t="str">
        <f>IF(OR(G179="12R",G179="12L"),_xlfn.XLOOKUP(C179,DB!$A$2:$A$222,DB!$B$2:$B$222,""),IF(OR(G179="30L",G179="30R"),_xlfn.XLOOKUP(C179,DB!$A$2:$A$222,DB!$C$2:$C$222,""),""))</f>
        <v>TAKUX</v>
      </c>
      <c r="S179" s="3">
        <f t="shared" si="2"/>
        <v>23</v>
      </c>
      <c r="T179" s="3" t="str">
        <f>_xlfn.XLOOKUP(C179,DB!$A$2:$A$222,DB!$D$2:$D$222,"")</f>
        <v>Sector 7</v>
      </c>
    </row>
    <row r="180" spans="1:20" x14ac:dyDescent="0.2">
      <c r="A180" t="s">
        <v>1330</v>
      </c>
      <c r="B180" t="s">
        <v>18</v>
      </c>
      <c r="C180" t="s">
        <v>35</v>
      </c>
      <c r="D180" t="s">
        <v>73</v>
      </c>
      <c r="E180" t="s">
        <v>132</v>
      </c>
      <c r="F180" s="2">
        <v>46289.983784722222</v>
      </c>
      <c r="G180" t="s">
        <v>22</v>
      </c>
      <c r="H180" t="s">
        <v>6777</v>
      </c>
      <c r="I180" s="3">
        <v>340</v>
      </c>
      <c r="J180" t="s">
        <v>24</v>
      </c>
      <c r="K180" t="s">
        <v>25</v>
      </c>
      <c r="L180" s="3">
        <v>854</v>
      </c>
      <c r="M180" t="s">
        <v>39</v>
      </c>
      <c r="N180" s="2">
        <v>46290.028287037036</v>
      </c>
      <c r="O180" s="3">
        <v>340</v>
      </c>
      <c r="P180" t="s">
        <v>27</v>
      </c>
      <c r="Q180" s="3">
        <v>190</v>
      </c>
      <c r="R180" s="3" t="str">
        <f>IF(OR(G180="12R",G180="12L"),_xlfn.XLOOKUP(C180,DB!$A$2:$A$222,DB!$B$2:$B$222,""),IF(OR(G180="30L",G180="30R"),_xlfn.XLOOKUP(C180,DB!$A$2:$A$222,DB!$C$2:$C$222,""),""))</f>
        <v>UDGUV</v>
      </c>
      <c r="S180" s="3">
        <f t="shared" si="2"/>
        <v>23</v>
      </c>
      <c r="T180" s="3" t="str">
        <f>_xlfn.XLOOKUP(C180,DB!$A$2:$A$222,DB!$D$2:$D$222,"")</f>
        <v>Sector 2</v>
      </c>
    </row>
    <row r="181" spans="1:20" x14ac:dyDescent="0.2">
      <c r="A181" t="s">
        <v>614</v>
      </c>
      <c r="B181" t="s">
        <v>18</v>
      </c>
      <c r="C181" t="s">
        <v>48</v>
      </c>
      <c r="D181" t="s">
        <v>174</v>
      </c>
      <c r="E181" t="s">
        <v>1335</v>
      </c>
      <c r="F181" s="2">
        <v>46289.985810185186</v>
      </c>
      <c r="G181" t="s">
        <v>22</v>
      </c>
      <c r="H181" t="s">
        <v>6778</v>
      </c>
      <c r="I181" s="3">
        <v>380</v>
      </c>
      <c r="J181" t="s">
        <v>24</v>
      </c>
      <c r="K181" t="s">
        <v>25</v>
      </c>
      <c r="L181" s="3">
        <v>855</v>
      </c>
      <c r="M181" t="s">
        <v>52</v>
      </c>
      <c r="N181" s="2">
        <v>46290.029780092591</v>
      </c>
      <c r="O181" s="3">
        <v>380</v>
      </c>
      <c r="P181" t="s">
        <v>27</v>
      </c>
      <c r="Q181" s="3">
        <v>190</v>
      </c>
      <c r="R181" s="3" t="str">
        <f>IF(OR(G181="12R",G181="12L"),_xlfn.XLOOKUP(C181,DB!$A$2:$A$222,DB!$B$2:$B$222,""),IF(OR(G181="30L",G181="30R"),_xlfn.XLOOKUP(C181,DB!$A$2:$A$222,DB!$C$2:$C$222,""),""))</f>
        <v>UDGUV</v>
      </c>
      <c r="S181" s="3">
        <f t="shared" si="2"/>
        <v>23</v>
      </c>
      <c r="T181" s="3" t="str">
        <f>_xlfn.XLOOKUP(C181,DB!$A$2:$A$222,DB!$D$2:$D$222,"")</f>
        <v>Sector 2</v>
      </c>
    </row>
    <row r="182" spans="1:20" x14ac:dyDescent="0.2">
      <c r="A182" t="s">
        <v>1340</v>
      </c>
      <c r="B182" t="s">
        <v>18</v>
      </c>
      <c r="C182" t="s">
        <v>131</v>
      </c>
      <c r="D182" t="s">
        <v>65</v>
      </c>
      <c r="E182" t="s">
        <v>338</v>
      </c>
      <c r="F182" s="2">
        <v>46289.992881944447</v>
      </c>
      <c r="G182" t="s">
        <v>22</v>
      </c>
      <c r="H182" t="s">
        <v>6779</v>
      </c>
      <c r="I182" s="3">
        <v>380</v>
      </c>
      <c r="J182" t="s">
        <v>24</v>
      </c>
      <c r="K182" t="s">
        <v>25</v>
      </c>
      <c r="L182" s="3">
        <v>884</v>
      </c>
      <c r="M182" t="s">
        <v>5284</v>
      </c>
      <c r="N182" s="2">
        <v>46290.03837962963</v>
      </c>
      <c r="O182" s="3">
        <v>231</v>
      </c>
      <c r="P182" t="s">
        <v>27</v>
      </c>
      <c r="Q182" s="3">
        <v>190</v>
      </c>
      <c r="R182" s="3" t="str">
        <f>IF(OR(G182="12R",G182="12L"),_xlfn.XLOOKUP(C182,DB!$A$2:$A$222,DB!$B$2:$B$222,""),IF(OR(G182="30L",G182="30R"),_xlfn.XLOOKUP(C182,DB!$A$2:$A$222,DB!$C$2:$C$222,""),""))</f>
        <v>UDGUV</v>
      </c>
      <c r="S182" s="3">
        <f t="shared" si="2"/>
        <v>23</v>
      </c>
      <c r="T182" s="3" t="str">
        <f>_xlfn.XLOOKUP(C182,DB!$A$2:$A$222,DB!$D$2:$D$222,"")</f>
        <v>Sector 2</v>
      </c>
    </row>
    <row r="183" spans="1:20" x14ac:dyDescent="0.2">
      <c r="A183" t="s">
        <v>1342</v>
      </c>
      <c r="B183" t="s">
        <v>18</v>
      </c>
      <c r="C183" t="s">
        <v>1343</v>
      </c>
      <c r="D183" t="s">
        <v>65</v>
      </c>
      <c r="E183" t="s">
        <v>716</v>
      </c>
      <c r="F183" s="2">
        <v>46289.997997685183</v>
      </c>
      <c r="G183" t="s">
        <v>22</v>
      </c>
      <c r="H183" t="s">
        <v>6780</v>
      </c>
      <c r="I183" s="3">
        <v>380</v>
      </c>
      <c r="J183" t="s">
        <v>24</v>
      </c>
      <c r="K183" t="s">
        <v>25</v>
      </c>
      <c r="L183" s="3">
        <v>869</v>
      </c>
      <c r="M183" t="s">
        <v>39</v>
      </c>
      <c r="N183" s="2">
        <v>46290.044016203705</v>
      </c>
      <c r="O183" s="3">
        <v>380</v>
      </c>
      <c r="P183" t="s">
        <v>27</v>
      </c>
      <c r="Q183" s="3">
        <v>190</v>
      </c>
      <c r="R183" s="3" t="str">
        <f>IF(OR(G183="12R",G183="12L"),_xlfn.XLOOKUP(C183,DB!$A$2:$A$222,DB!$B$2:$B$222,""),IF(OR(G183="30L",G183="30R"),_xlfn.XLOOKUP(C183,DB!$A$2:$A$222,DB!$C$2:$C$222,""),""))</f>
        <v>UDGUV</v>
      </c>
      <c r="S183" s="3">
        <f t="shared" si="2"/>
        <v>23</v>
      </c>
      <c r="T183" s="3" t="str">
        <f>_xlfn.XLOOKUP(C183,DB!$A$2:$A$222,DB!$D$2:$D$222,"")</f>
        <v>Sector 2</v>
      </c>
    </row>
    <row r="184" spans="1: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1: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1: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1: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1: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1: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6781</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1</v>
      </c>
      <c r="I227" s="9">
        <f t="shared" ref="I227:I235" si="5">SUM(B227:H227)</f>
        <v>1</v>
      </c>
    </row>
    <row r="228" spans="1:9" x14ac:dyDescent="0.2">
      <c r="A228" s="7">
        <v>15</v>
      </c>
      <c r="B228" s="8">
        <f t="shared" si="4"/>
        <v>1</v>
      </c>
      <c r="C228" s="8">
        <f t="shared" si="4"/>
        <v>0</v>
      </c>
      <c r="D228" s="8">
        <f t="shared" si="4"/>
        <v>0</v>
      </c>
      <c r="E228" s="8">
        <f t="shared" si="4"/>
        <v>0</v>
      </c>
      <c r="F228" s="8">
        <f t="shared" si="4"/>
        <v>1</v>
      </c>
      <c r="G228" s="8">
        <f t="shared" si="4"/>
        <v>0</v>
      </c>
      <c r="H228" s="8">
        <f t="shared" si="4"/>
        <v>8</v>
      </c>
      <c r="I228" s="9">
        <f t="shared" si="5"/>
        <v>10</v>
      </c>
    </row>
    <row r="229" spans="1:9" x14ac:dyDescent="0.2">
      <c r="A229" s="7">
        <v>16</v>
      </c>
      <c r="B229" s="8">
        <f t="shared" si="4"/>
        <v>3</v>
      </c>
      <c r="C229" s="8">
        <f t="shared" si="4"/>
        <v>2</v>
      </c>
      <c r="D229" s="8">
        <f t="shared" si="4"/>
        <v>0</v>
      </c>
      <c r="E229" s="8">
        <f t="shared" si="4"/>
        <v>0</v>
      </c>
      <c r="F229" s="8">
        <f t="shared" si="4"/>
        <v>4</v>
      </c>
      <c r="G229" s="8">
        <f t="shared" si="4"/>
        <v>1</v>
      </c>
      <c r="H229" s="8">
        <f t="shared" si="4"/>
        <v>7</v>
      </c>
      <c r="I229" s="9">
        <f t="shared" si="5"/>
        <v>17</v>
      </c>
    </row>
    <row r="230" spans="1:9" x14ac:dyDescent="0.2">
      <c r="A230" s="7">
        <v>17</v>
      </c>
      <c r="B230" s="8">
        <f t="shared" si="4"/>
        <v>0</v>
      </c>
      <c r="C230" s="8">
        <f t="shared" si="4"/>
        <v>4</v>
      </c>
      <c r="D230" s="8">
        <f t="shared" si="4"/>
        <v>1</v>
      </c>
      <c r="E230" s="8">
        <f t="shared" si="4"/>
        <v>1</v>
      </c>
      <c r="F230" s="8">
        <f t="shared" si="4"/>
        <v>5</v>
      </c>
      <c r="G230" s="8">
        <f t="shared" si="4"/>
        <v>2</v>
      </c>
      <c r="H230" s="8">
        <f t="shared" si="4"/>
        <v>6</v>
      </c>
      <c r="I230" s="9">
        <f t="shared" si="5"/>
        <v>19</v>
      </c>
    </row>
    <row r="231" spans="1:9" x14ac:dyDescent="0.2">
      <c r="A231" s="7">
        <v>18</v>
      </c>
      <c r="B231" s="8">
        <f t="shared" si="4"/>
        <v>0</v>
      </c>
      <c r="C231" s="8">
        <f t="shared" si="4"/>
        <v>5</v>
      </c>
      <c r="D231" s="8">
        <f t="shared" si="4"/>
        <v>0</v>
      </c>
      <c r="E231" s="8">
        <f t="shared" si="4"/>
        <v>1</v>
      </c>
      <c r="F231" s="8">
        <f t="shared" si="4"/>
        <v>7</v>
      </c>
      <c r="G231" s="8">
        <f t="shared" si="4"/>
        <v>0</v>
      </c>
      <c r="H231" s="8">
        <f t="shared" si="4"/>
        <v>7</v>
      </c>
      <c r="I231" s="9">
        <f t="shared" si="5"/>
        <v>20</v>
      </c>
    </row>
    <row r="232" spans="1:9" x14ac:dyDescent="0.2">
      <c r="A232" s="7">
        <v>19</v>
      </c>
      <c r="B232" s="8">
        <f t="shared" si="4"/>
        <v>1</v>
      </c>
      <c r="C232" s="8">
        <f t="shared" si="4"/>
        <v>2</v>
      </c>
      <c r="D232" s="8">
        <f t="shared" si="4"/>
        <v>1</v>
      </c>
      <c r="E232" s="8">
        <f t="shared" si="4"/>
        <v>1</v>
      </c>
      <c r="F232" s="8">
        <f t="shared" si="4"/>
        <v>4</v>
      </c>
      <c r="G232" s="8">
        <f t="shared" si="4"/>
        <v>1</v>
      </c>
      <c r="H232" s="8">
        <f t="shared" si="4"/>
        <v>8</v>
      </c>
      <c r="I232" s="9">
        <f t="shared" si="5"/>
        <v>18</v>
      </c>
    </row>
    <row r="233" spans="1:9" x14ac:dyDescent="0.2">
      <c r="A233" s="7">
        <v>20</v>
      </c>
      <c r="B233" s="8">
        <f t="shared" si="4"/>
        <v>2</v>
      </c>
      <c r="C233" s="8">
        <f t="shared" si="4"/>
        <v>5</v>
      </c>
      <c r="D233" s="8">
        <f t="shared" si="4"/>
        <v>0</v>
      </c>
      <c r="E233" s="8">
        <f t="shared" si="4"/>
        <v>1</v>
      </c>
      <c r="F233" s="8">
        <f t="shared" si="4"/>
        <v>2</v>
      </c>
      <c r="G233" s="8">
        <f t="shared" si="4"/>
        <v>1</v>
      </c>
      <c r="H233" s="8">
        <f t="shared" si="4"/>
        <v>7</v>
      </c>
      <c r="I233" s="9">
        <f t="shared" si="5"/>
        <v>18</v>
      </c>
    </row>
    <row r="234" spans="1:9" x14ac:dyDescent="0.2">
      <c r="A234" s="7">
        <v>21</v>
      </c>
      <c r="B234" s="8">
        <f t="shared" si="4"/>
        <v>1</v>
      </c>
      <c r="C234" s="8">
        <f t="shared" si="4"/>
        <v>2</v>
      </c>
      <c r="D234" s="8">
        <f t="shared" si="4"/>
        <v>0</v>
      </c>
      <c r="E234" s="8">
        <f t="shared" si="4"/>
        <v>4</v>
      </c>
      <c r="F234" s="8">
        <f t="shared" si="4"/>
        <v>5</v>
      </c>
      <c r="G234" s="8">
        <f t="shared" si="4"/>
        <v>2</v>
      </c>
      <c r="H234" s="8">
        <f t="shared" si="4"/>
        <v>10</v>
      </c>
      <c r="I234" s="9">
        <f t="shared" si="5"/>
        <v>24</v>
      </c>
    </row>
    <row r="235" spans="1:9" x14ac:dyDescent="0.2">
      <c r="A235" s="10">
        <v>22</v>
      </c>
      <c r="B235" s="11">
        <f t="shared" si="4"/>
        <v>0</v>
      </c>
      <c r="C235" s="11">
        <f t="shared" si="4"/>
        <v>1</v>
      </c>
      <c r="D235" s="11">
        <f t="shared" si="4"/>
        <v>0</v>
      </c>
      <c r="E235" s="11">
        <f t="shared" si="4"/>
        <v>1</v>
      </c>
      <c r="F235" s="11">
        <f t="shared" si="4"/>
        <v>2</v>
      </c>
      <c r="G235" s="11">
        <f t="shared" si="4"/>
        <v>0</v>
      </c>
      <c r="H235" s="11">
        <f t="shared" si="4"/>
        <v>6</v>
      </c>
      <c r="I235" s="12">
        <f t="shared" si="5"/>
        <v>10</v>
      </c>
    </row>
    <row r="258" spans="1:9" ht="24" x14ac:dyDescent="0.3">
      <c r="A258" s="17" t="s">
        <v>6782</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1</v>
      </c>
      <c r="C263" s="8">
        <f t="shared" si="6"/>
        <v>0</v>
      </c>
      <c r="D263" s="8">
        <f t="shared" si="6"/>
        <v>0</v>
      </c>
      <c r="E263" s="9">
        <f t="shared" ref="E263:E272" si="7">SUM(B263:D263)</f>
        <v>1</v>
      </c>
    </row>
    <row r="264" spans="1:9" x14ac:dyDescent="0.2">
      <c r="A264" s="7">
        <v>15</v>
      </c>
      <c r="B264" s="8">
        <f t="shared" si="6"/>
        <v>8</v>
      </c>
      <c r="C264" s="8">
        <f t="shared" si="6"/>
        <v>1</v>
      </c>
      <c r="D264" s="8">
        <f t="shared" si="6"/>
        <v>1</v>
      </c>
      <c r="E264" s="9">
        <f t="shared" si="7"/>
        <v>10</v>
      </c>
    </row>
    <row r="265" spans="1:9" x14ac:dyDescent="0.2">
      <c r="A265" s="7">
        <v>16</v>
      </c>
      <c r="B265" s="8">
        <f t="shared" si="6"/>
        <v>7</v>
      </c>
      <c r="C265" s="8">
        <f t="shared" si="6"/>
        <v>6</v>
      </c>
      <c r="D265" s="8">
        <f t="shared" si="6"/>
        <v>4</v>
      </c>
      <c r="E265" s="9">
        <f t="shared" si="7"/>
        <v>17</v>
      </c>
    </row>
    <row r="266" spans="1:9" x14ac:dyDescent="0.2">
      <c r="A266" s="7">
        <v>17</v>
      </c>
      <c r="B266" s="8">
        <f t="shared" si="6"/>
        <v>6</v>
      </c>
      <c r="C266" s="8">
        <f t="shared" si="6"/>
        <v>10</v>
      </c>
      <c r="D266" s="8">
        <f t="shared" si="6"/>
        <v>3</v>
      </c>
      <c r="E266" s="9">
        <f t="shared" si="7"/>
        <v>19</v>
      </c>
    </row>
    <row r="267" spans="1:9" x14ac:dyDescent="0.2">
      <c r="A267" s="7">
        <v>18</v>
      </c>
      <c r="B267" s="8">
        <f t="shared" si="6"/>
        <v>7</v>
      </c>
      <c r="C267" s="8">
        <f t="shared" si="6"/>
        <v>13</v>
      </c>
      <c r="D267" s="8">
        <f t="shared" si="6"/>
        <v>0</v>
      </c>
      <c r="E267" s="9">
        <f t="shared" si="7"/>
        <v>20</v>
      </c>
    </row>
    <row r="268" spans="1:9" x14ac:dyDescent="0.2">
      <c r="A268" s="7">
        <v>19</v>
      </c>
      <c r="B268" s="8">
        <f t="shared" si="6"/>
        <v>8</v>
      </c>
      <c r="C268" s="8">
        <f t="shared" si="6"/>
        <v>7</v>
      </c>
      <c r="D268" s="8">
        <f t="shared" si="6"/>
        <v>3</v>
      </c>
      <c r="E268" s="9">
        <f t="shared" si="7"/>
        <v>18</v>
      </c>
    </row>
    <row r="269" spans="1:9" x14ac:dyDescent="0.2">
      <c r="A269" s="7">
        <v>20</v>
      </c>
      <c r="B269" s="8">
        <f t="shared" si="6"/>
        <v>7</v>
      </c>
      <c r="C269" s="8">
        <f t="shared" si="6"/>
        <v>8</v>
      </c>
      <c r="D269" s="8">
        <f t="shared" si="6"/>
        <v>3</v>
      </c>
      <c r="E269" s="9">
        <f t="shared" si="7"/>
        <v>18</v>
      </c>
    </row>
    <row r="270" spans="1:9" x14ac:dyDescent="0.2">
      <c r="A270" s="7">
        <v>21</v>
      </c>
      <c r="B270" s="8">
        <f t="shared" si="6"/>
        <v>10</v>
      </c>
      <c r="C270" s="8">
        <f t="shared" si="6"/>
        <v>11</v>
      </c>
      <c r="D270" s="8">
        <f t="shared" si="6"/>
        <v>3</v>
      </c>
      <c r="E270" s="9">
        <f t="shared" si="7"/>
        <v>24</v>
      </c>
    </row>
    <row r="271" spans="1:9" x14ac:dyDescent="0.2">
      <c r="A271" s="7">
        <v>22</v>
      </c>
      <c r="B271" s="8">
        <f t="shared" si="6"/>
        <v>6</v>
      </c>
      <c r="C271" s="8">
        <f t="shared" si="6"/>
        <v>4</v>
      </c>
      <c r="D271" s="8">
        <f t="shared" si="6"/>
        <v>0</v>
      </c>
      <c r="E271" s="9">
        <f t="shared" si="7"/>
        <v>10</v>
      </c>
    </row>
    <row r="272" spans="1:9" x14ac:dyDescent="0.2">
      <c r="A272" s="10">
        <v>23</v>
      </c>
      <c r="B272" s="11">
        <f t="shared" si="6"/>
        <v>6</v>
      </c>
      <c r="C272" s="11">
        <f t="shared" si="6"/>
        <v>1</v>
      </c>
      <c r="D272" s="11">
        <f t="shared" si="6"/>
        <v>1</v>
      </c>
      <c r="E272" s="12">
        <f t="shared" si="7"/>
        <v>8</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0EB30-E1CF-7B41-AFDA-031859F3F842}">
  <dimension ref="A1:T272"/>
  <sheetViews>
    <sheetView showGridLines="0" zoomScale="110" zoomScaleNormal="110" workbookViewId="0">
      <selection activeCell="A2" sqref="A2:Q181"/>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36</v>
      </c>
      <c r="E2" t="s">
        <v>6783</v>
      </c>
      <c r="F2" s="2">
        <v>46290.000787037039</v>
      </c>
      <c r="G2" t="s">
        <v>22</v>
      </c>
      <c r="H2" t="s">
        <v>6784</v>
      </c>
      <c r="I2" s="3">
        <v>350</v>
      </c>
      <c r="J2" t="s">
        <v>24</v>
      </c>
      <c r="K2" t="s">
        <v>25</v>
      </c>
      <c r="L2" s="3">
        <v>219</v>
      </c>
      <c r="M2" t="s">
        <v>68</v>
      </c>
      <c r="N2" s="2">
        <v>46290.014594907407</v>
      </c>
      <c r="O2" s="3">
        <v>274</v>
      </c>
      <c r="P2" t="s">
        <v>27</v>
      </c>
      <c r="Q2" s="3">
        <v>190</v>
      </c>
      <c r="R2" s="3" t="str">
        <f>IF(OR(G2="12R",G2="12L"),_xlfn.XLOOKUP(C2,DB!$A$2:$A$222,DB!$B$2:$B$222,""),IF(OR(G2="30L",G2="30R"),_xlfn.XLOOKUP(C2,DB!$A$2:$A$222,DB!$C$2:$C$222,""),""))</f>
        <v>CZM</v>
      </c>
      <c r="S2" s="3">
        <f>HOUR(F2)</f>
        <v>0</v>
      </c>
      <c r="T2" s="3" t="str">
        <f>_xlfn.XLOOKUP(C2,DB!$A$2:$A$222,DB!$D$2:$D$222,"")</f>
        <v>Sector 7</v>
      </c>
    </row>
    <row r="3" spans="1:20" x14ac:dyDescent="0.2">
      <c r="A3" t="s">
        <v>17</v>
      </c>
      <c r="B3" t="s">
        <v>18</v>
      </c>
      <c r="C3" t="s">
        <v>19</v>
      </c>
      <c r="D3" t="s">
        <v>20</v>
      </c>
      <c r="E3" t="s">
        <v>966</v>
      </c>
      <c r="F3" s="2">
        <v>46290.007800925923</v>
      </c>
      <c r="G3" t="s">
        <v>22</v>
      </c>
      <c r="H3" t="s">
        <v>6785</v>
      </c>
      <c r="I3" s="3">
        <v>340</v>
      </c>
      <c r="J3" t="s">
        <v>24</v>
      </c>
      <c r="K3" t="s">
        <v>25</v>
      </c>
      <c r="L3" s="3">
        <v>867</v>
      </c>
      <c r="M3" t="s">
        <v>26</v>
      </c>
      <c r="N3" s="2">
        <v>46290.051979166667</v>
      </c>
      <c r="O3" s="3">
        <v>340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34</v>
      </c>
      <c r="B4" t="s">
        <v>18</v>
      </c>
      <c r="C4" t="s">
        <v>35</v>
      </c>
      <c r="D4" t="s">
        <v>65</v>
      </c>
      <c r="E4" t="s">
        <v>2029</v>
      </c>
      <c r="F4" s="2">
        <v>46290.032013888886</v>
      </c>
      <c r="G4" t="s">
        <v>22</v>
      </c>
      <c r="H4" t="s">
        <v>6786</v>
      </c>
      <c r="I4" s="3">
        <v>360</v>
      </c>
      <c r="J4" t="s">
        <v>24</v>
      </c>
      <c r="K4" t="s">
        <v>25</v>
      </c>
      <c r="L4" s="3">
        <v>873</v>
      </c>
      <c r="M4" t="s">
        <v>39</v>
      </c>
      <c r="N4" s="2">
        <v>46290.078333333331</v>
      </c>
      <c r="O4" s="3">
        <v>360</v>
      </c>
      <c r="P4" t="s">
        <v>27</v>
      </c>
      <c r="Q4" s="3">
        <v>190</v>
      </c>
      <c r="R4" s="3" t="str">
        <f>IF(OR(G4="12R",G4="12L"),_xlfn.XLOOKUP(C4,DB!$A$2:$A$222,DB!$B$2:$B$222,""),IF(OR(G4="30L",G4="30R"),_xlfn.XLOOKUP(C4,DB!$A$2:$A$222,DB!$C$2:$C$222,""),""))</f>
        <v>UDGUV</v>
      </c>
      <c r="S4" s="3">
        <f t="shared" si="0"/>
        <v>0</v>
      </c>
      <c r="T4" s="3" t="str">
        <f>_xlfn.XLOOKUP(C4,DB!$A$2:$A$222,DB!$D$2:$D$222,"")</f>
        <v>Sector 2</v>
      </c>
    </row>
    <row r="5" spans="1:20" x14ac:dyDescent="0.2">
      <c r="A5" t="s">
        <v>53</v>
      </c>
      <c r="B5" t="s">
        <v>18</v>
      </c>
      <c r="C5" t="s">
        <v>54</v>
      </c>
      <c r="D5" t="s">
        <v>55</v>
      </c>
      <c r="E5" t="s">
        <v>654</v>
      </c>
      <c r="F5" s="2">
        <v>46290.037511574075</v>
      </c>
      <c r="G5" t="s">
        <v>22</v>
      </c>
      <c r="H5" t="s">
        <v>6787</v>
      </c>
      <c r="I5" s="3">
        <v>370</v>
      </c>
      <c r="J5" t="s">
        <v>24</v>
      </c>
      <c r="K5" t="s">
        <v>25</v>
      </c>
      <c r="L5" s="3">
        <v>136</v>
      </c>
      <c r="M5" t="s">
        <v>45</v>
      </c>
      <c r="N5" s="2">
        <v>46290.047708333332</v>
      </c>
      <c r="O5" s="3">
        <v>232</v>
      </c>
      <c r="P5" t="s">
        <v>46</v>
      </c>
      <c r="Q5" s="3">
        <v>190</v>
      </c>
      <c r="R5" s="3" t="str">
        <f>IF(OR(G5="12R",G5="12L"),_xlfn.XLOOKUP(C5,DB!$A$2:$A$222,DB!$B$2:$B$222,""),IF(OR(G5="30L",G5="30R"),_xlfn.XLOOKUP(C5,DB!$A$2:$A$222,DB!$C$2:$C$222,""),""))</f>
        <v>NUDAL</v>
      </c>
      <c r="S5" s="3">
        <f t="shared" si="0"/>
        <v>0</v>
      </c>
      <c r="T5" s="3" t="str">
        <f>_xlfn.XLOOKUP(C5,DB!$A$2:$A$222,DB!$D$2:$D$222,"")</f>
        <v>Sector 3</v>
      </c>
    </row>
    <row r="6" spans="1:20" x14ac:dyDescent="0.2">
      <c r="A6" t="s">
        <v>69</v>
      </c>
      <c r="B6" t="s">
        <v>18</v>
      </c>
      <c r="C6" t="s">
        <v>48</v>
      </c>
      <c r="D6" t="s">
        <v>73</v>
      </c>
      <c r="E6" t="s">
        <v>161</v>
      </c>
      <c r="F6" s="2">
        <v>46290.050543981481</v>
      </c>
      <c r="G6" t="s">
        <v>22</v>
      </c>
      <c r="H6" t="s">
        <v>93</v>
      </c>
      <c r="I6" s="3">
        <v>340</v>
      </c>
      <c r="J6" t="s">
        <v>24</v>
      </c>
      <c r="K6" t="s">
        <v>25</v>
      </c>
      <c r="L6" s="3">
        <v>859</v>
      </c>
      <c r="M6" t="s">
        <v>52</v>
      </c>
      <c r="N6" s="2">
        <v>46290.095208333332</v>
      </c>
      <c r="O6" s="3">
        <v>340</v>
      </c>
      <c r="P6" t="s">
        <v>27</v>
      </c>
      <c r="Q6" s="3">
        <v>190</v>
      </c>
      <c r="R6" s="3" t="str">
        <f>IF(OR(G6="12R",G6="12L"),_xlfn.XLOOKUP(C6,DB!$A$2:$A$222,DB!$B$2:$B$222,""),IF(OR(G6="30L",G6="30R"),_xlfn.XLOOKUP(C6,DB!$A$2:$A$222,DB!$C$2:$C$222,""),""))</f>
        <v>UDGUV</v>
      </c>
      <c r="S6" s="3">
        <f t="shared" si="0"/>
        <v>1</v>
      </c>
      <c r="T6" s="3" t="str">
        <f>_xlfn.XLOOKUP(C6,DB!$A$2:$A$222,DB!$D$2:$D$222,"")</f>
        <v>Sector 2</v>
      </c>
    </row>
    <row r="7" spans="1:20" x14ac:dyDescent="0.2">
      <c r="A7" t="s">
        <v>47</v>
      </c>
      <c r="B7" t="s">
        <v>18</v>
      </c>
      <c r="C7" t="s">
        <v>48</v>
      </c>
      <c r="D7" t="s">
        <v>49</v>
      </c>
      <c r="E7" t="s">
        <v>1933</v>
      </c>
      <c r="F7" s="2">
        <v>46290.052881944444</v>
      </c>
      <c r="G7" t="s">
        <v>22</v>
      </c>
      <c r="H7" t="s">
        <v>6405</v>
      </c>
      <c r="I7" s="3">
        <v>360</v>
      </c>
      <c r="J7" t="s">
        <v>24</v>
      </c>
      <c r="K7" t="s">
        <v>25</v>
      </c>
      <c r="L7" s="3">
        <v>859</v>
      </c>
      <c r="M7" t="s">
        <v>52</v>
      </c>
      <c r="N7" s="2">
        <v>46290.097662037035</v>
      </c>
      <c r="O7" s="3">
        <v>360</v>
      </c>
      <c r="P7" t="s">
        <v>27</v>
      </c>
      <c r="Q7" s="3">
        <v>190</v>
      </c>
      <c r="R7" s="3" t="str">
        <f>IF(OR(G7="12R",G7="12L"),_xlfn.XLOOKUP(C7,DB!$A$2:$A$222,DB!$B$2:$B$222,""),IF(OR(G7="30L",G7="30R"),_xlfn.XLOOKUP(C7,DB!$A$2:$A$222,DB!$C$2:$C$222,""),""))</f>
        <v>UDGUV</v>
      </c>
      <c r="S7" s="3">
        <f t="shared" si="0"/>
        <v>1</v>
      </c>
      <c r="T7" s="3" t="str">
        <f>_xlfn.XLOOKUP(C7,DB!$A$2:$A$222,DB!$D$2:$D$222,"")</f>
        <v>Sector 2</v>
      </c>
    </row>
    <row r="8" spans="1:20" x14ac:dyDescent="0.2">
      <c r="A8" t="s">
        <v>6788</v>
      </c>
      <c r="B8" t="s">
        <v>18</v>
      </c>
      <c r="C8" t="s">
        <v>6789</v>
      </c>
      <c r="D8" t="s">
        <v>6790</v>
      </c>
      <c r="F8" s="2">
        <v>46290.066469907404</v>
      </c>
      <c r="G8" t="s">
        <v>22</v>
      </c>
      <c r="H8" t="s">
        <v>6791</v>
      </c>
      <c r="I8" s="3">
        <v>350</v>
      </c>
      <c r="J8" t="s">
        <v>24</v>
      </c>
      <c r="K8" t="s">
        <v>62</v>
      </c>
      <c r="L8" s="3">
        <v>183</v>
      </c>
      <c r="M8" t="s">
        <v>3515</v>
      </c>
      <c r="N8" s="2">
        <v>46290.080428240741</v>
      </c>
      <c r="O8" s="3">
        <v>300</v>
      </c>
      <c r="P8" t="s">
        <v>27</v>
      </c>
      <c r="Q8" s="3">
        <v>30</v>
      </c>
      <c r="R8" s="3" t="str">
        <f>IF(OR(G8="12R",G8="12L"),_xlfn.XLOOKUP(C8,DB!$A$2:$A$222,DB!$B$2:$B$222,""),IF(OR(G8="30L",G8="30R"),_xlfn.XLOOKUP(C8,DB!$A$2:$A$222,DB!$C$2:$C$222,""),""))</f>
        <v>TAKUX</v>
      </c>
      <c r="S8" s="3">
        <f t="shared" si="0"/>
        <v>1</v>
      </c>
      <c r="T8" s="3" t="str">
        <f>_xlfn.XLOOKUP(C8,DB!$A$2:$A$222,DB!$D$2:$D$222,"")</f>
        <v>Sector 7</v>
      </c>
    </row>
    <row r="9" spans="1:20" x14ac:dyDescent="0.2">
      <c r="A9" t="s">
        <v>76</v>
      </c>
      <c r="B9" t="s">
        <v>18</v>
      </c>
      <c r="C9" t="s">
        <v>83</v>
      </c>
      <c r="D9" t="s">
        <v>78</v>
      </c>
      <c r="E9" t="s">
        <v>2066</v>
      </c>
      <c r="F9" s="2">
        <v>46290.070497685185</v>
      </c>
      <c r="G9" t="s">
        <v>22</v>
      </c>
      <c r="H9" t="s">
        <v>6792</v>
      </c>
      <c r="I9" s="3">
        <v>240</v>
      </c>
      <c r="J9" t="s">
        <v>24</v>
      </c>
      <c r="K9" t="s">
        <v>25</v>
      </c>
      <c r="L9" s="3">
        <v>302</v>
      </c>
      <c r="M9" t="s">
        <v>83</v>
      </c>
      <c r="N9" s="2">
        <v>46290.090439814812</v>
      </c>
      <c r="O9" s="3">
        <v>0</v>
      </c>
      <c r="P9" t="s">
        <v>27</v>
      </c>
      <c r="Q9" s="3">
        <v>190</v>
      </c>
      <c r="R9" s="3" t="str">
        <f>IF(OR(G9="12R",G9="12L"),_xlfn.XLOOKUP(C9,DB!$A$2:$A$222,DB!$B$2:$B$222,""),IF(OR(G9="30L",G9="30R"),_xlfn.XLOOKUP(C9,DB!$A$2:$A$222,DB!$C$2:$C$222,""),""))</f>
        <v>UDGUV</v>
      </c>
      <c r="S9" s="3">
        <f t="shared" si="0"/>
        <v>1</v>
      </c>
      <c r="T9" s="3" t="str">
        <f>_xlfn.XLOOKUP(C9,DB!$A$2:$A$222,DB!$D$2:$D$222,"")</f>
        <v>Sector 2</v>
      </c>
    </row>
    <row r="10" spans="1:20" x14ac:dyDescent="0.2">
      <c r="A10" t="s">
        <v>72</v>
      </c>
      <c r="B10" t="s">
        <v>18</v>
      </c>
      <c r="C10" t="s">
        <v>29</v>
      </c>
      <c r="D10" t="s">
        <v>30</v>
      </c>
      <c r="E10" t="s">
        <v>6603</v>
      </c>
      <c r="F10" s="2">
        <v>46290.086226851854</v>
      </c>
      <c r="G10" t="s">
        <v>22</v>
      </c>
      <c r="H10" t="s">
        <v>6793</v>
      </c>
      <c r="I10" s="3">
        <v>350</v>
      </c>
      <c r="J10" t="s">
        <v>24</v>
      </c>
      <c r="K10" t="s">
        <v>25</v>
      </c>
      <c r="L10" s="3">
        <v>365</v>
      </c>
      <c r="M10" t="s">
        <v>33</v>
      </c>
      <c r="N10" s="2">
        <v>46290.107476851852</v>
      </c>
      <c r="O10" s="3">
        <v>350</v>
      </c>
      <c r="P10" t="s">
        <v>27</v>
      </c>
      <c r="Q10" s="3">
        <v>40</v>
      </c>
      <c r="R10" s="3" t="str">
        <f>IF(OR(G10="12R",G10="12L"),_xlfn.XLOOKUP(C10,DB!$A$2:$A$222,DB!$B$2:$B$222,""),IF(OR(G10="30L",G10="30R"),_xlfn.XLOOKUP(C10,DB!$A$2:$A$222,DB!$C$2:$C$222,""),""))</f>
        <v>OMSUK</v>
      </c>
      <c r="S10" s="3">
        <f t="shared" si="0"/>
        <v>2</v>
      </c>
      <c r="T10" s="3" t="str">
        <f>_xlfn.XLOOKUP(C10,DB!$A$2:$A$222,DB!$D$2:$D$222,"")</f>
        <v>Sector 3</v>
      </c>
    </row>
    <row r="11" spans="1:20" x14ac:dyDescent="0.2">
      <c r="A11" t="s">
        <v>82</v>
      </c>
      <c r="B11" t="s">
        <v>18</v>
      </c>
      <c r="C11" t="s">
        <v>83</v>
      </c>
      <c r="D11" t="s">
        <v>78</v>
      </c>
      <c r="E11" t="s">
        <v>84</v>
      </c>
      <c r="F11" s="2">
        <v>46290.091793981483</v>
      </c>
      <c r="G11" t="s">
        <v>22</v>
      </c>
      <c r="H11" t="s">
        <v>6571</v>
      </c>
      <c r="I11" s="3">
        <v>220</v>
      </c>
      <c r="J11" t="s">
        <v>24</v>
      </c>
      <c r="K11" t="s">
        <v>25</v>
      </c>
      <c r="L11" s="3">
        <v>358</v>
      </c>
      <c r="M11" t="s">
        <v>83</v>
      </c>
      <c r="N11" s="2">
        <v>46290.115844907406</v>
      </c>
      <c r="O11" s="3">
        <v>0</v>
      </c>
      <c r="P11" t="s">
        <v>27</v>
      </c>
      <c r="Q11" s="3">
        <v>190</v>
      </c>
      <c r="R11" s="3" t="str">
        <f>IF(OR(G11="12R",G11="12L"),_xlfn.XLOOKUP(C11,DB!$A$2:$A$222,DB!$B$2:$B$222,""),IF(OR(G11="30L",G11="30R"),_xlfn.XLOOKUP(C11,DB!$A$2:$A$222,DB!$C$2:$C$222,""),""))</f>
        <v>UDGUV</v>
      </c>
      <c r="S11" s="3">
        <f t="shared" si="0"/>
        <v>2</v>
      </c>
      <c r="T11" s="3" t="str">
        <f>_xlfn.XLOOKUP(C11,DB!$A$2:$A$222,DB!$D$2:$D$222,"")</f>
        <v>Sector 2</v>
      </c>
    </row>
    <row r="12" spans="1:20" x14ac:dyDescent="0.2">
      <c r="A12" t="s">
        <v>642</v>
      </c>
      <c r="B12" t="s">
        <v>18</v>
      </c>
      <c r="C12" t="s">
        <v>41</v>
      </c>
      <c r="D12" t="s">
        <v>421</v>
      </c>
      <c r="E12" t="s">
        <v>6794</v>
      </c>
      <c r="F12" s="2">
        <v>46290.094722222224</v>
      </c>
      <c r="G12" t="s">
        <v>22</v>
      </c>
      <c r="H12" t="s">
        <v>6795</v>
      </c>
      <c r="I12" s="3">
        <v>370</v>
      </c>
      <c r="J12" t="s">
        <v>24</v>
      </c>
      <c r="K12" t="s">
        <v>25</v>
      </c>
      <c r="L12" s="3">
        <v>132</v>
      </c>
      <c r="M12" t="s">
        <v>45</v>
      </c>
      <c r="N12" s="2">
        <v>46290.104247685187</v>
      </c>
      <c r="O12" s="3">
        <v>189</v>
      </c>
      <c r="P12" t="s">
        <v>46</v>
      </c>
      <c r="Q12" s="3">
        <v>190</v>
      </c>
      <c r="R12" s="3" t="str">
        <f>IF(OR(G12="12R",G12="12L"),_xlfn.XLOOKUP(C12,DB!$A$2:$A$222,DB!$B$2:$B$222,""),IF(OR(G12="30L",G12="30R"),_xlfn.XLOOKUP(C12,DB!$A$2:$A$222,DB!$C$2:$C$222,""),""))</f>
        <v>NUDAL</v>
      </c>
      <c r="S12" s="3">
        <f t="shared" si="0"/>
        <v>2</v>
      </c>
      <c r="T12" s="3" t="str">
        <f>_xlfn.XLOOKUP(C12,DB!$A$2:$A$222,DB!$D$2:$D$222,"")</f>
        <v>Sector 3</v>
      </c>
    </row>
    <row r="13" spans="1:20" x14ac:dyDescent="0.2">
      <c r="A13" t="s">
        <v>648</v>
      </c>
      <c r="B13" t="s">
        <v>18</v>
      </c>
      <c r="C13" t="s">
        <v>333</v>
      </c>
      <c r="D13" t="s">
        <v>65</v>
      </c>
      <c r="E13" t="s">
        <v>874</v>
      </c>
      <c r="F13" s="2">
        <v>46290.117824074077</v>
      </c>
      <c r="G13" t="s">
        <v>22</v>
      </c>
      <c r="H13" t="s">
        <v>6796</v>
      </c>
      <c r="I13" s="3">
        <v>370</v>
      </c>
      <c r="J13" t="s">
        <v>24</v>
      </c>
      <c r="K13" t="s">
        <v>25</v>
      </c>
      <c r="L13" s="3">
        <v>153</v>
      </c>
      <c r="M13" t="s">
        <v>158</v>
      </c>
      <c r="N13" s="2">
        <v>46290.128240740742</v>
      </c>
      <c r="O13" s="3">
        <v>276</v>
      </c>
      <c r="P13" t="s">
        <v>27</v>
      </c>
      <c r="Q13" s="3">
        <v>190</v>
      </c>
      <c r="R13" s="3" t="str">
        <f>IF(OR(G13="12R",G13="12L"),_xlfn.XLOOKUP(C13,DB!$A$2:$A$222,DB!$B$2:$B$222,""),IF(OR(G13="30L",G13="30R"),_xlfn.XLOOKUP(C13,DB!$A$2:$A$222,DB!$C$2:$C$222,""),""))</f>
        <v>TAKUX</v>
      </c>
      <c r="S13" s="3">
        <f t="shared" si="0"/>
        <v>2</v>
      </c>
      <c r="T13" s="3" t="str">
        <f>_xlfn.XLOOKUP(C13,DB!$A$2:$A$222,DB!$D$2:$D$222,"")</f>
        <v>Sector 7</v>
      </c>
    </row>
    <row r="14" spans="1:20" x14ac:dyDescent="0.2">
      <c r="A14" t="s">
        <v>1371</v>
      </c>
      <c r="B14" t="s">
        <v>18</v>
      </c>
      <c r="C14" t="s">
        <v>136</v>
      </c>
      <c r="D14" t="s">
        <v>36</v>
      </c>
      <c r="E14" t="s">
        <v>991</v>
      </c>
      <c r="F14" s="2">
        <v>46290.119791666664</v>
      </c>
      <c r="G14" t="s">
        <v>22</v>
      </c>
      <c r="H14" t="s">
        <v>6797</v>
      </c>
      <c r="I14" s="3">
        <v>360</v>
      </c>
      <c r="J14" t="s">
        <v>24</v>
      </c>
      <c r="K14" t="s">
        <v>25</v>
      </c>
      <c r="L14" s="3">
        <v>859</v>
      </c>
      <c r="M14" t="s">
        <v>111</v>
      </c>
      <c r="N14" s="2">
        <v>46290.164270833331</v>
      </c>
      <c r="O14" s="3">
        <v>360</v>
      </c>
      <c r="P14" t="s">
        <v>27</v>
      </c>
      <c r="Q14" s="3">
        <v>190</v>
      </c>
      <c r="R14" s="3" t="str">
        <f>IF(OR(G14="12R",G14="12L"),_xlfn.XLOOKUP(C14,DB!$A$2:$A$222,DB!$B$2:$B$222,""),IF(OR(G14="30L",G14="30R"),_xlfn.XLOOKUP(C14,DB!$A$2:$A$222,DB!$C$2:$C$222,""),""))</f>
        <v>UDGUV</v>
      </c>
      <c r="S14" s="3">
        <f t="shared" si="0"/>
        <v>2</v>
      </c>
      <c r="T14" s="3" t="str">
        <f>_xlfn.XLOOKUP(C14,DB!$A$2:$A$222,DB!$D$2:$D$222,"")</f>
        <v>Sector 2</v>
      </c>
    </row>
    <row r="15" spans="1:20" x14ac:dyDescent="0.2">
      <c r="A15" t="s">
        <v>94</v>
      </c>
      <c r="B15" t="s">
        <v>18</v>
      </c>
      <c r="C15" t="s">
        <v>95</v>
      </c>
      <c r="D15" t="s">
        <v>78</v>
      </c>
      <c r="E15" t="s">
        <v>96</v>
      </c>
      <c r="F15" s="2">
        <v>46290.121342592596</v>
      </c>
      <c r="G15" t="s">
        <v>22</v>
      </c>
      <c r="H15" t="s">
        <v>6798</v>
      </c>
      <c r="I15" s="3">
        <v>320</v>
      </c>
      <c r="J15" t="s">
        <v>24</v>
      </c>
      <c r="K15" t="s">
        <v>25</v>
      </c>
      <c r="L15" s="3">
        <v>718</v>
      </c>
      <c r="M15" t="s">
        <v>95</v>
      </c>
      <c r="N15" s="2">
        <v>46290.165034722224</v>
      </c>
      <c r="O15" s="3">
        <v>0</v>
      </c>
      <c r="P15" t="s">
        <v>27</v>
      </c>
      <c r="Q15" s="3">
        <v>190</v>
      </c>
      <c r="R15" s="3" t="str">
        <f>IF(OR(G15="12R",G15="12L"),_xlfn.XLOOKUP(C15,DB!$A$2:$A$222,DB!$B$2:$B$222,""),IF(OR(G15="30L",G15="30R"),_xlfn.XLOOKUP(C15,DB!$A$2:$A$222,DB!$C$2:$C$222,""),""))</f>
        <v>UDGUV</v>
      </c>
      <c r="S15" s="3">
        <f t="shared" si="0"/>
        <v>2</v>
      </c>
      <c r="T15" s="3" t="str">
        <f>_xlfn.XLOOKUP(C15,DB!$A$2:$A$222,DB!$D$2:$D$222,"")</f>
        <v>Sector 2</v>
      </c>
    </row>
    <row r="16" spans="1:20" x14ac:dyDescent="0.2">
      <c r="A16" t="s">
        <v>124</v>
      </c>
      <c r="B16" t="s">
        <v>18</v>
      </c>
      <c r="C16" t="s">
        <v>35</v>
      </c>
      <c r="D16" t="s">
        <v>65</v>
      </c>
      <c r="E16" t="s">
        <v>232</v>
      </c>
      <c r="F16" s="2">
        <v>46290.122835648152</v>
      </c>
      <c r="G16" t="s">
        <v>22</v>
      </c>
      <c r="H16" t="s">
        <v>6799</v>
      </c>
      <c r="I16" s="3">
        <v>360</v>
      </c>
      <c r="J16" t="s">
        <v>24</v>
      </c>
      <c r="K16" t="s">
        <v>25</v>
      </c>
      <c r="L16" s="3">
        <v>865</v>
      </c>
      <c r="M16" t="s">
        <v>39</v>
      </c>
      <c r="N16" s="2">
        <v>46290.167233796295</v>
      </c>
      <c r="O16" s="3">
        <v>360</v>
      </c>
      <c r="P16" t="s">
        <v>27</v>
      </c>
      <c r="Q16" s="3">
        <v>190</v>
      </c>
      <c r="R16" s="3" t="str">
        <f>IF(OR(G16="12R",G16="12L"),_xlfn.XLOOKUP(C16,DB!$A$2:$A$222,DB!$B$2:$B$222,""),IF(OR(G16="30L",G16="30R"),_xlfn.XLOOKUP(C16,DB!$A$2:$A$222,DB!$C$2:$C$222,""),""))</f>
        <v>UDGUV</v>
      </c>
      <c r="S16" s="3">
        <f t="shared" si="0"/>
        <v>2</v>
      </c>
      <c r="T16" s="3" t="str">
        <f>_xlfn.XLOOKUP(C16,DB!$A$2:$A$222,DB!$D$2:$D$222,"")</f>
        <v>Sector 2</v>
      </c>
    </row>
    <row r="17" spans="1:20" x14ac:dyDescent="0.2">
      <c r="A17" t="s">
        <v>102</v>
      </c>
      <c r="B17" t="s">
        <v>18</v>
      </c>
      <c r="C17" t="s">
        <v>48</v>
      </c>
      <c r="D17" t="s">
        <v>65</v>
      </c>
      <c r="E17" t="s">
        <v>4822</v>
      </c>
      <c r="F17" s="2">
        <v>46290.124143518522</v>
      </c>
      <c r="G17" t="s">
        <v>22</v>
      </c>
      <c r="H17" t="s">
        <v>6800</v>
      </c>
      <c r="I17" s="3">
        <v>380</v>
      </c>
      <c r="J17" t="s">
        <v>24</v>
      </c>
      <c r="K17" t="s">
        <v>25</v>
      </c>
      <c r="L17" s="3">
        <v>858</v>
      </c>
      <c r="M17" t="s">
        <v>52</v>
      </c>
      <c r="N17" s="2">
        <v>46290.168067129627</v>
      </c>
      <c r="O17" s="3">
        <v>380</v>
      </c>
      <c r="P17" t="s">
        <v>27</v>
      </c>
      <c r="Q17" s="3">
        <v>190</v>
      </c>
      <c r="R17" s="3" t="str">
        <f>IF(OR(G17="12R",G17="12L"),_xlfn.XLOOKUP(C17,DB!$A$2:$A$222,DB!$B$2:$B$222,""),IF(OR(G17="30L",G17="30R"),_xlfn.XLOOKUP(C17,DB!$A$2:$A$222,DB!$C$2:$C$222,""),""))</f>
        <v>UDGUV</v>
      </c>
      <c r="S17" s="3">
        <f t="shared" si="0"/>
        <v>2</v>
      </c>
      <c r="T17" s="3" t="str">
        <f>_xlfn.XLOOKUP(C17,DB!$A$2:$A$222,DB!$D$2:$D$222,"")</f>
        <v>Sector 2</v>
      </c>
    </row>
    <row r="18" spans="1:20" x14ac:dyDescent="0.2">
      <c r="A18" t="s">
        <v>91</v>
      </c>
      <c r="B18" t="s">
        <v>18</v>
      </c>
      <c r="C18" t="s">
        <v>48</v>
      </c>
      <c r="D18" t="s">
        <v>65</v>
      </c>
      <c r="E18" t="s">
        <v>145</v>
      </c>
      <c r="F18" s="2">
        <v>46290.125671296293</v>
      </c>
      <c r="G18" t="s">
        <v>22</v>
      </c>
      <c r="H18" t="s">
        <v>93</v>
      </c>
      <c r="I18" s="3">
        <v>340</v>
      </c>
      <c r="J18" t="s">
        <v>24</v>
      </c>
      <c r="K18" t="s">
        <v>25</v>
      </c>
      <c r="L18" s="3">
        <v>859</v>
      </c>
      <c r="M18" t="s">
        <v>52</v>
      </c>
      <c r="N18" s="2">
        <v>46290.169699074075</v>
      </c>
      <c r="O18" s="3">
        <v>340</v>
      </c>
      <c r="P18" t="s">
        <v>27</v>
      </c>
      <c r="Q18" s="3">
        <v>190</v>
      </c>
      <c r="R18" s="3" t="str">
        <f>IF(OR(G18="12R",G18="12L"),_xlfn.XLOOKUP(C18,DB!$A$2:$A$222,DB!$B$2:$B$222,""),IF(OR(G18="30L",G18="30R"),_xlfn.XLOOKUP(C18,DB!$A$2:$A$222,DB!$C$2:$C$222,""),""))</f>
        <v>UDGUV</v>
      </c>
      <c r="S18" s="3">
        <f t="shared" si="0"/>
        <v>3</v>
      </c>
      <c r="T18" s="3" t="str">
        <f>_xlfn.XLOOKUP(C18,DB!$A$2:$A$222,DB!$D$2:$D$222,"")</f>
        <v>Sector 2</v>
      </c>
    </row>
    <row r="19" spans="1:20" x14ac:dyDescent="0.2">
      <c r="A19" t="s">
        <v>1382</v>
      </c>
      <c r="B19" t="s">
        <v>18</v>
      </c>
      <c r="C19" t="s">
        <v>1383</v>
      </c>
      <c r="D19" t="s">
        <v>421</v>
      </c>
      <c r="E19" t="s">
        <v>6801</v>
      </c>
      <c r="F19" s="2">
        <v>46290.127789351849</v>
      </c>
      <c r="G19" t="s">
        <v>22</v>
      </c>
      <c r="H19" t="s">
        <v>6802</v>
      </c>
      <c r="I19" s="3">
        <v>370</v>
      </c>
      <c r="J19" t="s">
        <v>24</v>
      </c>
      <c r="K19" t="s">
        <v>25</v>
      </c>
      <c r="L19" s="3">
        <v>136</v>
      </c>
      <c r="M19" t="s">
        <v>45</v>
      </c>
      <c r="N19" s="2">
        <v>46290.137303240743</v>
      </c>
      <c r="O19" s="3">
        <v>206</v>
      </c>
      <c r="P19" t="s">
        <v>46</v>
      </c>
      <c r="Q19" s="3">
        <v>190</v>
      </c>
      <c r="R19" s="3" t="str">
        <f>IF(OR(G19="12R",G19="12L"),_xlfn.XLOOKUP(C19,DB!$A$2:$A$222,DB!$B$2:$B$222,""),IF(OR(G19="30L",G19="30R"),_xlfn.XLOOKUP(C19,DB!$A$2:$A$222,DB!$C$2:$C$222,""),""))</f>
        <v>NUDAL</v>
      </c>
      <c r="S19" s="3">
        <f t="shared" si="0"/>
        <v>3</v>
      </c>
      <c r="T19" s="3" t="str">
        <f>_xlfn.XLOOKUP(C19,DB!$A$2:$A$222,DB!$D$2:$D$222,"")</f>
        <v>Sector 3</v>
      </c>
    </row>
    <row r="20" spans="1:20" x14ac:dyDescent="0.2">
      <c r="A20" t="s">
        <v>98</v>
      </c>
      <c r="B20" t="s">
        <v>18</v>
      </c>
      <c r="C20" t="s">
        <v>19</v>
      </c>
      <c r="D20" t="s">
        <v>36</v>
      </c>
      <c r="E20" t="s">
        <v>1314</v>
      </c>
      <c r="F20" s="2">
        <v>46290.135821759257</v>
      </c>
      <c r="G20" t="s">
        <v>22</v>
      </c>
      <c r="H20" t="s">
        <v>6803</v>
      </c>
      <c r="I20" s="3">
        <v>360</v>
      </c>
      <c r="J20" t="s">
        <v>24</v>
      </c>
      <c r="K20" t="s">
        <v>25</v>
      </c>
      <c r="L20" s="3">
        <v>863</v>
      </c>
      <c r="M20" t="s">
        <v>3232</v>
      </c>
      <c r="N20" s="2">
        <v>46290.180960648147</v>
      </c>
      <c r="O20" s="3">
        <v>360</v>
      </c>
      <c r="P20" t="s">
        <v>27</v>
      </c>
      <c r="Q20" s="3">
        <v>190</v>
      </c>
      <c r="R20" s="3" t="str">
        <f>IF(OR(G20="12R",G20="12L"),_xlfn.XLOOKUP(C20,DB!$A$2:$A$222,DB!$B$2:$B$222,""),IF(OR(G20="30L",G20="30R"),_xlfn.XLOOKUP(C20,DB!$A$2:$A$222,DB!$C$2:$C$222,""),""))</f>
        <v>UDGUV</v>
      </c>
      <c r="S20" s="3">
        <f t="shared" si="0"/>
        <v>3</v>
      </c>
      <c r="T20" s="3" t="str">
        <f>_xlfn.XLOOKUP(C20,DB!$A$2:$A$222,DB!$D$2:$D$222,"")</f>
        <v>Sector 2</v>
      </c>
    </row>
    <row r="21" spans="1:20" x14ac:dyDescent="0.2">
      <c r="A21" t="s">
        <v>599</v>
      </c>
      <c r="B21" t="s">
        <v>18</v>
      </c>
      <c r="C21" t="s">
        <v>113</v>
      </c>
      <c r="D21" t="s">
        <v>114</v>
      </c>
      <c r="E21" t="s">
        <v>6374</v>
      </c>
      <c r="F21" s="2">
        <v>46290.137962962966</v>
      </c>
      <c r="G21" t="s">
        <v>22</v>
      </c>
      <c r="H21" t="s">
        <v>6804</v>
      </c>
      <c r="I21" s="3">
        <v>370</v>
      </c>
      <c r="J21" t="s">
        <v>24</v>
      </c>
      <c r="K21" t="s">
        <v>25</v>
      </c>
      <c r="L21" s="3">
        <v>136</v>
      </c>
      <c r="M21" t="s">
        <v>45</v>
      </c>
      <c r="N21" s="2">
        <v>46290.14806712963</v>
      </c>
      <c r="O21" s="3">
        <v>187</v>
      </c>
      <c r="P21" t="s">
        <v>46</v>
      </c>
      <c r="Q21" s="3">
        <v>190</v>
      </c>
      <c r="R21" s="3" t="str">
        <f>IF(OR(G21="12R",G21="12L"),_xlfn.XLOOKUP(C21,DB!$A$2:$A$222,DB!$B$2:$B$222,""),IF(OR(G21="30L",G21="30R"),_xlfn.XLOOKUP(C21,DB!$A$2:$A$222,DB!$C$2:$C$222,""),""))</f>
        <v>NUDAL</v>
      </c>
      <c r="S21" s="3">
        <f t="shared" si="0"/>
        <v>3</v>
      </c>
      <c r="T21" s="3" t="str">
        <f>_xlfn.XLOOKUP(C21,DB!$A$2:$A$222,DB!$D$2:$D$222,"")</f>
        <v>Sector 3</v>
      </c>
    </row>
    <row r="22" spans="1:20" x14ac:dyDescent="0.2">
      <c r="A22" t="s">
        <v>108</v>
      </c>
      <c r="B22" t="s">
        <v>18</v>
      </c>
      <c r="C22" t="s">
        <v>59</v>
      </c>
      <c r="D22" t="s">
        <v>36</v>
      </c>
      <c r="E22" t="s">
        <v>2619</v>
      </c>
      <c r="F22" s="2">
        <v>46290.141759259262</v>
      </c>
      <c r="G22" t="s">
        <v>22</v>
      </c>
      <c r="H22" t="s">
        <v>6805</v>
      </c>
      <c r="I22" s="3">
        <v>340</v>
      </c>
      <c r="J22" t="s">
        <v>24</v>
      </c>
      <c r="K22" t="s">
        <v>25</v>
      </c>
      <c r="L22" s="3">
        <v>863</v>
      </c>
      <c r="M22" t="s">
        <v>2220</v>
      </c>
      <c r="N22" s="2">
        <v>46290.185069444444</v>
      </c>
      <c r="O22" s="3">
        <v>340</v>
      </c>
      <c r="P22" t="s">
        <v>27</v>
      </c>
      <c r="Q22" s="3">
        <v>190</v>
      </c>
      <c r="R22" s="3" t="str">
        <f>IF(OR(G22="12R",G22="12L"),_xlfn.XLOOKUP(C22,DB!$A$2:$A$222,DB!$B$2:$B$222,""),IF(OR(G22="30L",G22="30R"),_xlfn.XLOOKUP(C22,DB!$A$2:$A$222,DB!$C$2:$C$222,""),""))</f>
        <v>UDGUV</v>
      </c>
      <c r="S22" s="3">
        <f t="shared" si="0"/>
        <v>3</v>
      </c>
      <c r="T22" s="3" t="str">
        <f>_xlfn.XLOOKUP(C22,DB!$A$2:$A$222,DB!$D$2:$D$222,"")</f>
        <v>Sector 2</v>
      </c>
    </row>
    <row r="23" spans="1:20" x14ac:dyDescent="0.2">
      <c r="A23" t="s">
        <v>117</v>
      </c>
      <c r="B23" t="s">
        <v>18</v>
      </c>
      <c r="C23" t="s">
        <v>48</v>
      </c>
      <c r="D23" t="s">
        <v>20</v>
      </c>
      <c r="E23" t="s">
        <v>1742</v>
      </c>
      <c r="F23" s="2">
        <v>46290.251388888886</v>
      </c>
      <c r="G23" t="s">
        <v>2082</v>
      </c>
      <c r="H23" t="s">
        <v>3016</v>
      </c>
      <c r="I23" s="3">
        <v>340</v>
      </c>
      <c r="J23" t="s">
        <v>24</v>
      </c>
      <c r="K23" t="s">
        <v>25</v>
      </c>
      <c r="L23" s="3">
        <v>858</v>
      </c>
      <c r="M23" t="s">
        <v>52</v>
      </c>
      <c r="N23" s="2">
        <v>46290.294131944444</v>
      </c>
      <c r="O23" s="3">
        <v>340</v>
      </c>
      <c r="P23" t="s">
        <v>27</v>
      </c>
      <c r="Q23" s="3">
        <v>190</v>
      </c>
      <c r="R23" s="3" t="str">
        <f>IF(OR(G23="12R",G23="12L"),_xlfn.XLOOKUP(C23,DB!$A$2:$A$222,DB!$B$2:$B$222,""),IF(OR(G23="30L",G23="30R"),_xlfn.XLOOKUP(C23,DB!$A$2:$A$222,DB!$C$2:$C$222,""),""))</f>
        <v>UDGUV</v>
      </c>
      <c r="S23" s="3">
        <f t="shared" si="0"/>
        <v>6</v>
      </c>
      <c r="T23" s="3" t="str">
        <f>_xlfn.XLOOKUP(C23,DB!$A$2:$A$222,DB!$D$2:$D$222,"")</f>
        <v>Sector 2</v>
      </c>
    </row>
    <row r="24" spans="1:20" x14ac:dyDescent="0.2">
      <c r="A24" t="s">
        <v>127</v>
      </c>
      <c r="B24" t="s">
        <v>18</v>
      </c>
      <c r="C24" t="s">
        <v>48</v>
      </c>
      <c r="D24" t="s">
        <v>65</v>
      </c>
      <c r="E24" t="s">
        <v>3736</v>
      </c>
      <c r="F24" s="2">
        <v>46290.435370370367</v>
      </c>
      <c r="G24" t="s">
        <v>2082</v>
      </c>
      <c r="H24" t="s">
        <v>6806</v>
      </c>
      <c r="I24" s="3">
        <v>380</v>
      </c>
      <c r="J24" t="s">
        <v>24</v>
      </c>
      <c r="K24" t="s">
        <v>25</v>
      </c>
      <c r="L24" s="3">
        <v>861</v>
      </c>
      <c r="M24" t="s">
        <v>52</v>
      </c>
      <c r="N24" s="2">
        <v>46290.479120370372</v>
      </c>
      <c r="O24" s="3">
        <v>380</v>
      </c>
      <c r="P24" t="s">
        <v>27</v>
      </c>
      <c r="Q24" s="3">
        <v>190</v>
      </c>
      <c r="R24" s="3" t="str">
        <f>IF(OR(G24="12R",G24="12L"),_xlfn.XLOOKUP(C24,DB!$A$2:$A$222,DB!$B$2:$B$222,""),IF(OR(G24="30L",G24="30R"),_xlfn.XLOOKUP(C24,DB!$A$2:$A$222,DB!$C$2:$C$222,""),""))</f>
        <v>UDGUV</v>
      </c>
      <c r="S24" s="3">
        <f t="shared" si="0"/>
        <v>10</v>
      </c>
      <c r="T24" s="3" t="str">
        <f>_xlfn.XLOOKUP(C24,DB!$A$2:$A$222,DB!$D$2:$D$222,"")</f>
        <v>Sector 2</v>
      </c>
    </row>
    <row r="25" spans="1:20" x14ac:dyDescent="0.2">
      <c r="A25" t="s">
        <v>130</v>
      </c>
      <c r="B25" t="s">
        <v>18</v>
      </c>
      <c r="C25" t="s">
        <v>131</v>
      </c>
      <c r="D25" t="s">
        <v>20</v>
      </c>
      <c r="E25" t="s">
        <v>6807</v>
      </c>
      <c r="F25" s="2">
        <v>46290.462326388886</v>
      </c>
      <c r="G25" t="s">
        <v>2082</v>
      </c>
      <c r="H25" t="s">
        <v>6808</v>
      </c>
      <c r="I25" s="3">
        <v>360</v>
      </c>
      <c r="J25" t="s">
        <v>24</v>
      </c>
      <c r="K25" t="s">
        <v>25</v>
      </c>
      <c r="L25" s="3">
        <v>877</v>
      </c>
      <c r="M25" t="s">
        <v>134</v>
      </c>
      <c r="N25" s="2">
        <v>46290.50708333333</v>
      </c>
      <c r="O25" s="3">
        <v>203</v>
      </c>
      <c r="P25" t="s">
        <v>27</v>
      </c>
      <c r="Q25" s="3">
        <v>190</v>
      </c>
      <c r="R25" s="3" t="str">
        <f>IF(OR(G25="12R",G25="12L"),_xlfn.XLOOKUP(C25,DB!$A$2:$A$222,DB!$B$2:$B$222,""),IF(OR(G25="30L",G25="30R"),_xlfn.XLOOKUP(C25,DB!$A$2:$A$222,DB!$C$2:$C$222,""),""))</f>
        <v>UDGUV</v>
      </c>
      <c r="S25" s="3">
        <f t="shared" si="0"/>
        <v>11</v>
      </c>
      <c r="T25" s="3" t="str">
        <f>_xlfn.XLOOKUP(C25,DB!$A$2:$A$222,DB!$D$2:$D$222,"")</f>
        <v>Sector 2</v>
      </c>
    </row>
    <row r="26" spans="1:20" x14ac:dyDescent="0.2">
      <c r="A26" t="s">
        <v>135</v>
      </c>
      <c r="B26" t="s">
        <v>18</v>
      </c>
      <c r="C26" t="s">
        <v>136</v>
      </c>
      <c r="D26" t="s">
        <v>65</v>
      </c>
      <c r="E26" t="s">
        <v>716</v>
      </c>
      <c r="F26" s="2">
        <v>46290.464918981481</v>
      </c>
      <c r="G26" t="s">
        <v>2082</v>
      </c>
      <c r="H26" t="s">
        <v>2089</v>
      </c>
      <c r="I26" s="3">
        <v>380</v>
      </c>
      <c r="J26" t="s">
        <v>24</v>
      </c>
      <c r="K26" t="s">
        <v>25</v>
      </c>
      <c r="L26" s="3">
        <v>861</v>
      </c>
      <c r="M26" t="s">
        <v>52</v>
      </c>
      <c r="N26" s="2">
        <v>46290.508668981478</v>
      </c>
      <c r="O26" s="3">
        <v>380</v>
      </c>
      <c r="P26" t="s">
        <v>27</v>
      </c>
      <c r="Q26" s="3">
        <v>190</v>
      </c>
      <c r="R26" s="3" t="str">
        <f>IF(OR(G26="12R",G26="12L"),_xlfn.XLOOKUP(C26,DB!$A$2:$A$222,DB!$B$2:$B$222,""),IF(OR(G26="30L",G26="30R"),_xlfn.XLOOKUP(C26,DB!$A$2:$A$222,DB!$C$2:$C$222,""),""))</f>
        <v>UDGUV</v>
      </c>
      <c r="S26" s="3">
        <f t="shared" si="0"/>
        <v>11</v>
      </c>
      <c r="T26" s="3" t="str">
        <f>_xlfn.XLOOKUP(C26,DB!$A$2:$A$222,DB!$D$2:$D$222,"")</f>
        <v>Sector 2</v>
      </c>
    </row>
    <row r="27" spans="1:20" x14ac:dyDescent="0.2">
      <c r="A27" t="s">
        <v>139</v>
      </c>
      <c r="B27" t="s">
        <v>18</v>
      </c>
      <c r="C27" t="s">
        <v>48</v>
      </c>
      <c r="D27" t="s">
        <v>49</v>
      </c>
      <c r="E27" t="s">
        <v>5983</v>
      </c>
      <c r="F27" s="2">
        <v>46290.467581018522</v>
      </c>
      <c r="G27" t="s">
        <v>2082</v>
      </c>
      <c r="H27" t="s">
        <v>6809</v>
      </c>
      <c r="I27" s="3">
        <v>360</v>
      </c>
      <c r="J27" t="s">
        <v>24</v>
      </c>
      <c r="K27" t="s">
        <v>25</v>
      </c>
      <c r="L27" s="3">
        <v>861</v>
      </c>
      <c r="M27" t="s">
        <v>52</v>
      </c>
      <c r="N27" s="2">
        <v>46290.510231481479</v>
      </c>
      <c r="O27" s="3">
        <v>360</v>
      </c>
      <c r="P27" t="s">
        <v>27</v>
      </c>
      <c r="Q27" s="3">
        <v>190</v>
      </c>
      <c r="R27" s="3" t="str">
        <f>IF(OR(G27="12R",G27="12L"),_xlfn.XLOOKUP(C27,DB!$A$2:$A$222,DB!$B$2:$B$222,""),IF(OR(G27="30L",G27="30R"),_xlfn.XLOOKUP(C27,DB!$A$2:$A$222,DB!$C$2:$C$222,""),""))</f>
        <v>UDGUV</v>
      </c>
      <c r="S27" s="3">
        <f t="shared" si="0"/>
        <v>11</v>
      </c>
      <c r="T27" s="3" t="str">
        <f>_xlfn.XLOOKUP(C27,DB!$A$2:$A$222,DB!$D$2:$D$222,"")</f>
        <v>Sector 2</v>
      </c>
    </row>
    <row r="28" spans="1:20" x14ac:dyDescent="0.2">
      <c r="A28" t="s">
        <v>142</v>
      </c>
      <c r="B28" t="s">
        <v>18</v>
      </c>
      <c r="C28" t="s">
        <v>48</v>
      </c>
      <c r="D28" t="s">
        <v>73</v>
      </c>
      <c r="E28" t="s">
        <v>161</v>
      </c>
      <c r="F28" s="2">
        <v>46290.473715277774</v>
      </c>
      <c r="G28" t="s">
        <v>2082</v>
      </c>
      <c r="H28" t="s">
        <v>6810</v>
      </c>
      <c r="I28" s="3">
        <v>360</v>
      </c>
      <c r="J28" t="s">
        <v>24</v>
      </c>
      <c r="K28" t="s">
        <v>25</v>
      </c>
      <c r="L28" s="3">
        <v>855</v>
      </c>
      <c r="M28" t="s">
        <v>52</v>
      </c>
      <c r="N28" s="2">
        <v>46290.516342592593</v>
      </c>
      <c r="O28" s="3">
        <v>360</v>
      </c>
      <c r="P28" t="s">
        <v>27</v>
      </c>
      <c r="Q28" s="3">
        <v>190</v>
      </c>
      <c r="R28" s="3" t="str">
        <f>IF(OR(G28="12R",G28="12L"),_xlfn.XLOOKUP(C28,DB!$A$2:$A$222,DB!$B$2:$B$222,""),IF(OR(G28="30L",G28="30R"),_xlfn.XLOOKUP(C28,DB!$A$2:$A$222,DB!$C$2:$C$222,""),""))</f>
        <v>UDGUV</v>
      </c>
      <c r="S28" s="3">
        <f t="shared" si="0"/>
        <v>11</v>
      </c>
      <c r="T28" s="3" t="str">
        <f>_xlfn.XLOOKUP(C28,DB!$A$2:$A$222,DB!$D$2:$D$222,"")</f>
        <v>Sector 2</v>
      </c>
    </row>
    <row r="29" spans="1:20" x14ac:dyDescent="0.2">
      <c r="A29" t="s">
        <v>143</v>
      </c>
      <c r="B29" t="s">
        <v>18</v>
      </c>
      <c r="C29" t="s">
        <v>144</v>
      </c>
      <c r="D29" t="s">
        <v>20</v>
      </c>
      <c r="E29" t="s">
        <v>70</v>
      </c>
      <c r="F29" s="2">
        <v>46290.493958333333</v>
      </c>
      <c r="G29" t="s">
        <v>2082</v>
      </c>
      <c r="H29" t="s">
        <v>6811</v>
      </c>
      <c r="I29" s="3">
        <v>290</v>
      </c>
      <c r="J29" t="s">
        <v>24</v>
      </c>
      <c r="K29" t="s">
        <v>25</v>
      </c>
      <c r="L29" s="3">
        <v>135</v>
      </c>
      <c r="M29" t="s">
        <v>45</v>
      </c>
      <c r="N29" s="2">
        <v>46290.503761574073</v>
      </c>
      <c r="O29" s="3">
        <v>256</v>
      </c>
      <c r="P29" t="s">
        <v>27</v>
      </c>
      <c r="Q29" s="3">
        <v>190</v>
      </c>
      <c r="R29" s="3" t="str">
        <f>IF(OR(G29="12R",G29="12L"),_xlfn.XLOOKUP(C29,DB!$A$2:$A$222,DB!$B$2:$B$222,""),IF(OR(G29="30L",G29="30R"),_xlfn.XLOOKUP(C29,DB!$A$2:$A$222,DB!$C$2:$C$222,""),""))</f>
        <v>NUDAL</v>
      </c>
      <c r="S29" s="3">
        <f t="shared" si="0"/>
        <v>11</v>
      </c>
      <c r="T29" s="3" t="str">
        <f>_xlfn.XLOOKUP(C29,DB!$A$2:$A$222,DB!$D$2:$D$222,"")</f>
        <v>Sector 3</v>
      </c>
    </row>
    <row r="30" spans="1:20" x14ac:dyDescent="0.2">
      <c r="A30" t="s">
        <v>740</v>
      </c>
      <c r="B30" t="s">
        <v>18</v>
      </c>
      <c r="C30" t="s">
        <v>1396</v>
      </c>
      <c r="D30" t="s">
        <v>6416</v>
      </c>
      <c r="F30" s="2">
        <v>46290.496296296296</v>
      </c>
      <c r="G30" t="s">
        <v>2082</v>
      </c>
      <c r="H30" t="s">
        <v>244</v>
      </c>
      <c r="I30" s="3">
        <v>15</v>
      </c>
      <c r="J30" t="s">
        <v>196</v>
      </c>
      <c r="K30" t="s">
        <v>62</v>
      </c>
      <c r="L30" s="3">
        <v>227</v>
      </c>
      <c r="M30" t="s">
        <v>1396</v>
      </c>
      <c r="N30" s="2">
        <v>46290.535150462965</v>
      </c>
      <c r="O30" s="3">
        <v>0</v>
      </c>
      <c r="P30" t="s">
        <v>192</v>
      </c>
      <c r="Q30" s="3">
        <v>15</v>
      </c>
      <c r="R30" s="3" t="str">
        <f>IF(OR(G30="12R",G30="12L"),_xlfn.XLOOKUP(C30,DB!$A$2:$A$222,DB!$B$2:$B$222,""),IF(OR(G30="30L",G30="30R"),_xlfn.XLOOKUP(C30,DB!$A$2:$A$222,DB!$C$2:$C$222,""),""))</f>
        <v/>
      </c>
      <c r="S30" s="3">
        <f t="shared" si="0"/>
        <v>11</v>
      </c>
      <c r="T30" s="3" t="str">
        <f>_xlfn.XLOOKUP(C30,DB!$A$2:$A$222,DB!$D$2:$D$222,"")</f>
        <v/>
      </c>
    </row>
    <row r="31" spans="1:20" x14ac:dyDescent="0.2">
      <c r="A31" t="s">
        <v>147</v>
      </c>
      <c r="B31" t="s">
        <v>18</v>
      </c>
      <c r="C31" t="s">
        <v>35</v>
      </c>
      <c r="D31" t="s">
        <v>65</v>
      </c>
      <c r="E31" t="s">
        <v>874</v>
      </c>
      <c r="F31" s="2">
        <v>46290.502384259256</v>
      </c>
      <c r="G31" t="s">
        <v>2082</v>
      </c>
      <c r="H31" t="s">
        <v>6812</v>
      </c>
      <c r="I31" s="3">
        <v>380</v>
      </c>
      <c r="J31" t="s">
        <v>24</v>
      </c>
      <c r="K31" t="s">
        <v>25</v>
      </c>
      <c r="L31" s="3">
        <v>869</v>
      </c>
      <c r="M31" t="s">
        <v>39</v>
      </c>
      <c r="N31" s="2">
        <v>46290.546435185184</v>
      </c>
      <c r="O31" s="3">
        <v>380</v>
      </c>
      <c r="P31" t="s">
        <v>27</v>
      </c>
      <c r="Q31" s="3">
        <v>190</v>
      </c>
      <c r="R31" s="3" t="str">
        <f>IF(OR(G31="12R",G31="12L"),_xlfn.XLOOKUP(C31,DB!$A$2:$A$222,DB!$B$2:$B$222,""),IF(OR(G31="30L",G31="30R"),_xlfn.XLOOKUP(C31,DB!$A$2:$A$222,DB!$C$2:$C$222,""),""))</f>
        <v>UDGUV</v>
      </c>
      <c r="S31" s="3">
        <f t="shared" si="0"/>
        <v>12</v>
      </c>
      <c r="T31" s="3" t="str">
        <f>_xlfn.XLOOKUP(C31,DB!$A$2:$A$222,DB!$D$2:$D$222,"")</f>
        <v>Sector 2</v>
      </c>
    </row>
    <row r="32" spans="1:20" x14ac:dyDescent="0.2">
      <c r="A32" t="s">
        <v>150</v>
      </c>
      <c r="B32" t="s">
        <v>18</v>
      </c>
      <c r="C32" t="s">
        <v>48</v>
      </c>
      <c r="D32" t="s">
        <v>49</v>
      </c>
      <c r="E32" t="s">
        <v>1394</v>
      </c>
      <c r="F32" s="2">
        <v>46290.509212962963</v>
      </c>
      <c r="G32" t="s">
        <v>2082</v>
      </c>
      <c r="H32" t="s">
        <v>4630</v>
      </c>
      <c r="I32" s="3">
        <v>360</v>
      </c>
      <c r="J32" t="s">
        <v>24</v>
      </c>
      <c r="K32" t="s">
        <v>25</v>
      </c>
      <c r="L32" s="3">
        <v>861</v>
      </c>
      <c r="M32" t="s">
        <v>52</v>
      </c>
      <c r="N32" s="2">
        <v>46290.552673611113</v>
      </c>
      <c r="O32" s="3">
        <v>360</v>
      </c>
      <c r="P32" t="s">
        <v>27</v>
      </c>
      <c r="Q32" s="3">
        <v>190</v>
      </c>
      <c r="R32" s="3" t="str">
        <f>IF(OR(G32="12R",G32="12L"),_xlfn.XLOOKUP(C32,DB!$A$2:$A$222,DB!$B$2:$B$222,""),IF(OR(G32="30L",G32="30R"),_xlfn.XLOOKUP(C32,DB!$A$2:$A$222,DB!$C$2:$C$222,""),""))</f>
        <v>UDGUV</v>
      </c>
      <c r="S32" s="3">
        <f t="shared" si="0"/>
        <v>12</v>
      </c>
      <c r="T32" s="3" t="str">
        <f>_xlfn.XLOOKUP(C32,DB!$A$2:$A$222,DB!$D$2:$D$222,"")</f>
        <v>Sector 2</v>
      </c>
    </row>
    <row r="33" spans="1:20" x14ac:dyDescent="0.2">
      <c r="A33" t="s">
        <v>153</v>
      </c>
      <c r="B33" t="s">
        <v>18</v>
      </c>
      <c r="C33" t="s">
        <v>154</v>
      </c>
      <c r="D33" t="s">
        <v>174</v>
      </c>
      <c r="E33" t="s">
        <v>1286</v>
      </c>
      <c r="F33" s="2">
        <v>46290.514999999999</v>
      </c>
      <c r="G33" t="s">
        <v>2082</v>
      </c>
      <c r="H33" t="s">
        <v>6813</v>
      </c>
      <c r="I33" s="3">
        <v>350</v>
      </c>
      <c r="J33" t="s">
        <v>24</v>
      </c>
      <c r="K33" t="s">
        <v>25</v>
      </c>
      <c r="L33" s="3">
        <v>151</v>
      </c>
      <c r="M33" t="s">
        <v>158</v>
      </c>
      <c r="N33" s="2">
        <v>46290.525138888886</v>
      </c>
      <c r="O33" s="3">
        <v>271</v>
      </c>
      <c r="P33" t="s">
        <v>27</v>
      </c>
      <c r="Q33" s="3">
        <v>190</v>
      </c>
      <c r="R33" s="3" t="str">
        <f>IF(OR(G33="12R",G33="12L"),_xlfn.XLOOKUP(C33,DB!$A$2:$A$222,DB!$B$2:$B$222,""),IF(OR(G33="30L",G33="30R"),_xlfn.XLOOKUP(C33,DB!$A$2:$A$222,DB!$C$2:$C$222,""),""))</f>
        <v>TAKUX</v>
      </c>
      <c r="S33" s="3">
        <f t="shared" si="0"/>
        <v>12</v>
      </c>
      <c r="T33" s="3" t="str">
        <f>_xlfn.XLOOKUP(C33,DB!$A$2:$A$222,DB!$D$2:$D$222,"")</f>
        <v>Sector 7</v>
      </c>
    </row>
    <row r="34" spans="1:20" x14ac:dyDescent="0.2">
      <c r="A34" t="s">
        <v>163</v>
      </c>
      <c r="B34" t="s">
        <v>18</v>
      </c>
      <c r="C34" t="s">
        <v>164</v>
      </c>
      <c r="D34" t="s">
        <v>165</v>
      </c>
      <c r="E34" t="s">
        <v>6814</v>
      </c>
      <c r="F34" s="2">
        <v>46290.540636574071</v>
      </c>
      <c r="G34" t="s">
        <v>2082</v>
      </c>
      <c r="H34" t="s">
        <v>6815</v>
      </c>
      <c r="I34" s="3">
        <v>380</v>
      </c>
      <c r="J34" t="s">
        <v>24</v>
      </c>
      <c r="K34" t="s">
        <v>25</v>
      </c>
      <c r="L34" s="3">
        <v>505</v>
      </c>
      <c r="M34" t="s">
        <v>6683</v>
      </c>
      <c r="N34" s="2">
        <v>46290.568078703705</v>
      </c>
      <c r="O34" s="3">
        <v>380</v>
      </c>
      <c r="P34" t="s">
        <v>27</v>
      </c>
      <c r="Q34" s="3">
        <v>40</v>
      </c>
      <c r="R34" s="3" t="str">
        <f>IF(OR(G34="12R",G34="12L"),_xlfn.XLOOKUP(C34,DB!$A$2:$A$222,DB!$B$2:$B$222,""),IF(OR(G34="30L",G34="30R"),_xlfn.XLOOKUP(C34,DB!$A$2:$A$222,DB!$C$2:$C$222,""),""))</f>
        <v>ENEBA</v>
      </c>
      <c r="S34" s="3">
        <f t="shared" si="0"/>
        <v>12</v>
      </c>
      <c r="T34" s="3" t="str">
        <f>_xlfn.XLOOKUP(C34,DB!$A$2:$A$222,DB!$D$2:$D$222,"")</f>
        <v>Sector 3</v>
      </c>
    </row>
    <row r="35" spans="1:20" x14ac:dyDescent="0.2">
      <c r="A35" t="s">
        <v>1408</v>
      </c>
      <c r="B35" t="s">
        <v>18</v>
      </c>
      <c r="C35" t="s">
        <v>337</v>
      </c>
      <c r="D35" t="s">
        <v>65</v>
      </c>
      <c r="E35" t="s">
        <v>338</v>
      </c>
      <c r="F35" s="2">
        <v>46290.545115740744</v>
      </c>
      <c r="G35" t="s">
        <v>2082</v>
      </c>
      <c r="H35" t="s">
        <v>6816</v>
      </c>
      <c r="I35" s="3">
        <v>380</v>
      </c>
      <c r="J35" t="s">
        <v>24</v>
      </c>
      <c r="K35" t="s">
        <v>25</v>
      </c>
      <c r="L35" s="3">
        <v>861</v>
      </c>
      <c r="M35" t="s">
        <v>52</v>
      </c>
      <c r="N35" s="2">
        <v>46290.58861111111</v>
      </c>
      <c r="O35" s="3">
        <v>380</v>
      </c>
      <c r="P35" t="s">
        <v>27</v>
      </c>
      <c r="Q35" s="3">
        <v>190</v>
      </c>
      <c r="R35" s="3" t="str">
        <f>IF(OR(G35="12R",G35="12L"),_xlfn.XLOOKUP(C35,DB!$A$2:$A$222,DB!$B$2:$B$222,""),IF(OR(G35="30L",G35="30R"),_xlfn.XLOOKUP(C35,DB!$A$2:$A$222,DB!$C$2:$C$222,""),""))</f>
        <v>UDGUV</v>
      </c>
      <c r="S35" s="3">
        <f t="shared" si="0"/>
        <v>13</v>
      </c>
      <c r="T35" s="3" t="str">
        <f>_xlfn.XLOOKUP(C35,DB!$A$2:$A$222,DB!$D$2:$D$222,"")</f>
        <v>Sector 2</v>
      </c>
    </row>
    <row r="36" spans="1:20" x14ac:dyDescent="0.2">
      <c r="A36" t="s">
        <v>169</v>
      </c>
      <c r="B36" t="s">
        <v>18</v>
      </c>
      <c r="C36" t="s">
        <v>48</v>
      </c>
      <c r="D36" t="s">
        <v>49</v>
      </c>
      <c r="E36" t="s">
        <v>140</v>
      </c>
      <c r="F36" s="2">
        <v>46290.547037037039</v>
      </c>
      <c r="G36" t="s">
        <v>2082</v>
      </c>
      <c r="H36" t="s">
        <v>6817</v>
      </c>
      <c r="I36" s="3">
        <v>360</v>
      </c>
      <c r="J36" t="s">
        <v>24</v>
      </c>
      <c r="K36" t="s">
        <v>25</v>
      </c>
      <c r="L36" s="3">
        <v>861</v>
      </c>
      <c r="M36" t="s">
        <v>52</v>
      </c>
      <c r="N36" s="2">
        <v>46290.590254629627</v>
      </c>
      <c r="O36" s="3">
        <v>360</v>
      </c>
      <c r="P36" t="s">
        <v>27</v>
      </c>
      <c r="Q36" s="3">
        <v>190</v>
      </c>
      <c r="R36" s="3" t="str">
        <f>IF(OR(G36="12R",G36="12L"),_xlfn.XLOOKUP(C36,DB!$A$2:$A$222,DB!$B$2:$B$222,""),IF(OR(G36="30L",G36="30R"),_xlfn.XLOOKUP(C36,DB!$A$2:$A$222,DB!$C$2:$C$222,""),""))</f>
        <v>UDGUV</v>
      </c>
      <c r="S36" s="3">
        <f t="shared" si="0"/>
        <v>13</v>
      </c>
      <c r="T36" s="3" t="str">
        <f>_xlfn.XLOOKUP(C36,DB!$A$2:$A$222,DB!$D$2:$D$222,"")</f>
        <v>Sector 2</v>
      </c>
    </row>
    <row r="37" spans="1:20" x14ac:dyDescent="0.2">
      <c r="A37" t="s">
        <v>181</v>
      </c>
      <c r="B37" t="s">
        <v>18</v>
      </c>
      <c r="C37" t="s">
        <v>182</v>
      </c>
      <c r="D37" t="s">
        <v>165</v>
      </c>
      <c r="E37" t="s">
        <v>6818</v>
      </c>
      <c r="F37" s="2">
        <v>46290.555011574077</v>
      </c>
      <c r="G37" t="s">
        <v>22</v>
      </c>
      <c r="H37" t="s">
        <v>6819</v>
      </c>
      <c r="I37" s="3">
        <v>350</v>
      </c>
      <c r="J37" t="s">
        <v>24</v>
      </c>
      <c r="K37" t="s">
        <v>25</v>
      </c>
      <c r="L37" s="3">
        <v>360</v>
      </c>
      <c r="M37" t="s">
        <v>33</v>
      </c>
      <c r="N37" s="2">
        <v>46290.575173611112</v>
      </c>
      <c r="O37" s="3">
        <v>350</v>
      </c>
      <c r="P37" t="s">
        <v>27</v>
      </c>
      <c r="Q37" s="3">
        <v>190</v>
      </c>
      <c r="R37" s="3" t="str">
        <f>IF(OR(G37="12R",G37="12L"),_xlfn.XLOOKUP(C37,DB!$A$2:$A$222,DB!$B$2:$B$222,""),IF(OR(G37="30L",G37="30R"),_xlfn.XLOOKUP(C37,DB!$A$2:$A$222,DB!$C$2:$C$222,""),""))</f>
        <v>ENEBA</v>
      </c>
      <c r="S37" s="3">
        <f t="shared" si="0"/>
        <v>13</v>
      </c>
      <c r="T37" s="3" t="str">
        <f>_xlfn.XLOOKUP(C37,DB!$A$2:$A$222,DB!$D$2:$D$222,"")</f>
        <v>Sector 3</v>
      </c>
    </row>
    <row r="38" spans="1:20" x14ac:dyDescent="0.2">
      <c r="A38" t="s">
        <v>6820</v>
      </c>
      <c r="B38" t="s">
        <v>18</v>
      </c>
      <c r="C38" t="s">
        <v>6821</v>
      </c>
      <c r="D38" t="s">
        <v>1418</v>
      </c>
      <c r="E38" t="s">
        <v>6822</v>
      </c>
      <c r="F38" s="2">
        <v>46290.558981481481</v>
      </c>
      <c r="G38" t="s">
        <v>22</v>
      </c>
      <c r="H38" t="s">
        <v>6823</v>
      </c>
      <c r="I38" s="3">
        <v>410</v>
      </c>
      <c r="J38" t="s">
        <v>24</v>
      </c>
      <c r="K38" t="s">
        <v>62</v>
      </c>
      <c r="L38" s="3">
        <v>133</v>
      </c>
      <c r="M38" t="s">
        <v>45</v>
      </c>
      <c r="N38" s="2">
        <v>46290.568483796298</v>
      </c>
      <c r="O38" s="3">
        <v>311</v>
      </c>
      <c r="P38" t="s">
        <v>27</v>
      </c>
      <c r="Q38" s="3">
        <v>190</v>
      </c>
      <c r="R38" s="3" t="str">
        <f>IF(OR(G38="12R",G38="12L"),_xlfn.XLOOKUP(C38,DB!$A$2:$A$222,DB!$B$2:$B$222,""),IF(OR(G38="30L",G38="30R"),_xlfn.XLOOKUP(C38,DB!$A$2:$A$222,DB!$C$2:$C$222,""),""))</f>
        <v>NUDAL</v>
      </c>
      <c r="S38" s="3">
        <f t="shared" si="0"/>
        <v>13</v>
      </c>
      <c r="T38" s="3" t="str">
        <f>_xlfn.XLOOKUP(C38,DB!$A$2:$A$222,DB!$D$2:$D$222,"")</f>
        <v>Sector 3</v>
      </c>
    </row>
    <row r="39" spans="1:20" x14ac:dyDescent="0.2">
      <c r="A39" t="s">
        <v>1402</v>
      </c>
      <c r="B39" t="s">
        <v>18</v>
      </c>
      <c r="C39" t="s">
        <v>318</v>
      </c>
      <c r="D39" t="s">
        <v>890</v>
      </c>
      <c r="E39" t="s">
        <v>1403</v>
      </c>
      <c r="F39" s="2">
        <v>46290.568437499998</v>
      </c>
      <c r="G39" t="s">
        <v>22</v>
      </c>
      <c r="H39" t="s">
        <v>6824</v>
      </c>
      <c r="I39" s="3">
        <v>390</v>
      </c>
      <c r="J39" t="s">
        <v>24</v>
      </c>
      <c r="K39" t="s">
        <v>25</v>
      </c>
      <c r="L39" s="3">
        <v>133</v>
      </c>
      <c r="M39" t="s">
        <v>45</v>
      </c>
      <c r="N39" s="2">
        <v>46290.577418981484</v>
      </c>
      <c r="O39" s="3">
        <v>267</v>
      </c>
      <c r="P39" t="s">
        <v>46</v>
      </c>
      <c r="Q39" s="3">
        <v>190</v>
      </c>
      <c r="R39" s="3" t="str">
        <f>IF(OR(G39="12R",G39="12L"),_xlfn.XLOOKUP(C39,DB!$A$2:$A$222,DB!$B$2:$B$222,""),IF(OR(G39="30L",G39="30R"),_xlfn.XLOOKUP(C39,DB!$A$2:$A$222,DB!$C$2:$C$222,""),""))</f>
        <v>HECAT</v>
      </c>
      <c r="S39" s="3">
        <f t="shared" si="0"/>
        <v>13</v>
      </c>
      <c r="T39" s="3" t="str">
        <f>_xlfn.XLOOKUP(C39,DB!$A$2:$A$222,DB!$D$2:$D$222,"")</f>
        <v>Sector 7</v>
      </c>
    </row>
    <row r="40" spans="1:20" x14ac:dyDescent="0.2">
      <c r="A40" t="s">
        <v>185</v>
      </c>
      <c r="B40" t="s">
        <v>18</v>
      </c>
      <c r="C40" t="s">
        <v>186</v>
      </c>
      <c r="D40" t="s">
        <v>49</v>
      </c>
      <c r="E40" t="s">
        <v>4834</v>
      </c>
      <c r="F40" s="2">
        <v>46290.577326388891</v>
      </c>
      <c r="G40" t="s">
        <v>22</v>
      </c>
      <c r="H40" t="s">
        <v>6825</v>
      </c>
      <c r="I40" s="3">
        <v>350</v>
      </c>
      <c r="J40" t="s">
        <v>24</v>
      </c>
      <c r="K40" t="s">
        <v>25</v>
      </c>
      <c r="L40" s="3">
        <v>355</v>
      </c>
      <c r="M40" t="s">
        <v>33</v>
      </c>
      <c r="N40" s="2">
        <v>46290.59820601852</v>
      </c>
      <c r="O40" s="3">
        <v>350</v>
      </c>
      <c r="P40" t="s">
        <v>27</v>
      </c>
      <c r="Q40" s="3">
        <v>40</v>
      </c>
      <c r="R40" s="3" t="str">
        <f>IF(OR(G40="12R",G40="12L"),_xlfn.XLOOKUP(C40,DB!$A$2:$A$222,DB!$B$2:$B$222,""),IF(OR(G40="30L",G40="30R"),_xlfn.XLOOKUP(C40,DB!$A$2:$A$222,DB!$C$2:$C$222,""),""))</f>
        <v>OMSUK</v>
      </c>
      <c r="S40" s="3">
        <f t="shared" si="0"/>
        <v>13</v>
      </c>
      <c r="T40" s="3" t="str">
        <f>_xlfn.XLOOKUP(C40,DB!$A$2:$A$222,DB!$D$2:$D$222,"")</f>
        <v>Sector 3</v>
      </c>
    </row>
    <row r="41" spans="1:20" x14ac:dyDescent="0.2">
      <c r="A41" t="s">
        <v>197</v>
      </c>
      <c r="B41" t="s">
        <v>18</v>
      </c>
      <c r="C41" t="s">
        <v>48</v>
      </c>
      <c r="D41" t="s">
        <v>49</v>
      </c>
      <c r="E41" t="s">
        <v>1244</v>
      </c>
      <c r="F41" s="2">
        <v>46290.605219907404</v>
      </c>
      <c r="G41" t="s">
        <v>22</v>
      </c>
      <c r="H41" t="s">
        <v>6826</v>
      </c>
      <c r="I41" s="3">
        <v>360</v>
      </c>
      <c r="J41" t="s">
        <v>24</v>
      </c>
      <c r="K41" t="s">
        <v>25</v>
      </c>
      <c r="L41" s="3">
        <v>859</v>
      </c>
      <c r="M41" t="s">
        <v>52</v>
      </c>
      <c r="N41" s="2">
        <v>46290.648333333331</v>
      </c>
      <c r="O41" s="3">
        <v>360</v>
      </c>
      <c r="P41" t="s">
        <v>27</v>
      </c>
      <c r="Q41" s="3">
        <v>190</v>
      </c>
      <c r="R41" s="3" t="str">
        <f>IF(OR(G41="12R",G41="12L"),_xlfn.XLOOKUP(C41,DB!$A$2:$A$222,DB!$B$2:$B$222,""),IF(OR(G41="30L",G41="30R"),_xlfn.XLOOKUP(C41,DB!$A$2:$A$222,DB!$C$2:$C$222,""),""))</f>
        <v>UDGUV</v>
      </c>
      <c r="S41" s="3">
        <f t="shared" si="0"/>
        <v>14</v>
      </c>
      <c r="T41" s="3" t="str">
        <f>_xlfn.XLOOKUP(C41,DB!$A$2:$A$222,DB!$D$2:$D$222,"")</f>
        <v>Sector 2</v>
      </c>
    </row>
    <row r="42" spans="1:20" x14ac:dyDescent="0.2">
      <c r="A42" t="s">
        <v>1317</v>
      </c>
      <c r="B42" t="s">
        <v>18</v>
      </c>
      <c r="C42" t="s">
        <v>3865</v>
      </c>
      <c r="D42" t="s">
        <v>1203</v>
      </c>
      <c r="F42" s="2">
        <v>46290.609155092592</v>
      </c>
      <c r="G42" t="s">
        <v>22</v>
      </c>
      <c r="H42" t="s">
        <v>6827</v>
      </c>
      <c r="I42" s="3">
        <v>125</v>
      </c>
      <c r="J42" t="s">
        <v>196</v>
      </c>
      <c r="K42" t="s">
        <v>62</v>
      </c>
      <c r="L42" s="3">
        <v>200</v>
      </c>
      <c r="M42" t="s">
        <v>5759</v>
      </c>
      <c r="N42" s="2">
        <v>46290.642210648148</v>
      </c>
      <c r="O42" s="3">
        <v>122</v>
      </c>
      <c r="P42" t="s">
        <v>192</v>
      </c>
      <c r="Q42" s="3">
        <v>15</v>
      </c>
      <c r="R42" s="3" t="str">
        <f>IF(OR(G42="12R",G42="12L"),_xlfn.XLOOKUP(C42,DB!$A$2:$A$222,DB!$B$2:$B$222,""),IF(OR(G42="30L",G42="30R"),_xlfn.XLOOKUP(C42,DB!$A$2:$A$222,DB!$C$2:$C$222,""),""))</f>
        <v>CZM</v>
      </c>
      <c r="S42" s="3">
        <f t="shared" si="0"/>
        <v>14</v>
      </c>
      <c r="T42" s="3" t="str">
        <f>_xlfn.XLOOKUP(C42,DB!$A$2:$A$222,DB!$D$2:$D$222,"")</f>
        <v>Sector 7</v>
      </c>
    </row>
    <row r="43" spans="1:20" x14ac:dyDescent="0.2">
      <c r="A43" t="s">
        <v>225</v>
      </c>
      <c r="B43" t="s">
        <v>18</v>
      </c>
      <c r="C43" t="s">
        <v>136</v>
      </c>
      <c r="D43" t="s">
        <v>36</v>
      </c>
      <c r="E43" t="s">
        <v>991</v>
      </c>
      <c r="F43" s="2">
        <v>46290.64303240741</v>
      </c>
      <c r="G43" t="s">
        <v>22</v>
      </c>
      <c r="H43" t="s">
        <v>270</v>
      </c>
      <c r="I43" s="3">
        <v>360</v>
      </c>
      <c r="J43" t="s">
        <v>24</v>
      </c>
      <c r="K43" t="s">
        <v>25</v>
      </c>
      <c r="L43" s="3">
        <v>859</v>
      </c>
      <c r="M43" t="s">
        <v>52</v>
      </c>
      <c r="N43" s="2">
        <v>46290.685590277775</v>
      </c>
      <c r="O43" s="3">
        <v>360</v>
      </c>
      <c r="P43" t="s">
        <v>27</v>
      </c>
      <c r="Q43" s="3">
        <v>190</v>
      </c>
      <c r="R43" s="3" t="str">
        <f>IF(OR(G43="12R",G43="12L"),_xlfn.XLOOKUP(C43,DB!$A$2:$A$222,DB!$B$2:$B$222,""),IF(OR(G43="30L",G43="30R"),_xlfn.XLOOKUP(C43,DB!$A$2:$A$222,DB!$C$2:$C$222,""),""))</f>
        <v>UDGUV</v>
      </c>
      <c r="S43" s="3">
        <f t="shared" si="0"/>
        <v>15</v>
      </c>
      <c r="T43" s="3" t="str">
        <f>_xlfn.XLOOKUP(C43,DB!$A$2:$A$222,DB!$D$2:$D$222,"")</f>
        <v>Sector 2</v>
      </c>
    </row>
    <row r="44" spans="1:20" x14ac:dyDescent="0.2">
      <c r="A44" t="s">
        <v>218</v>
      </c>
      <c r="B44" t="s">
        <v>18</v>
      </c>
      <c r="C44" t="s">
        <v>48</v>
      </c>
      <c r="D44" t="s">
        <v>20</v>
      </c>
      <c r="E44" t="s">
        <v>4100</v>
      </c>
      <c r="F44" s="2">
        <v>46290.644479166665</v>
      </c>
      <c r="G44" t="s">
        <v>22</v>
      </c>
      <c r="H44" t="s">
        <v>6828</v>
      </c>
      <c r="I44" s="3">
        <v>360</v>
      </c>
      <c r="J44" t="s">
        <v>24</v>
      </c>
      <c r="K44" t="s">
        <v>25</v>
      </c>
      <c r="L44" s="3">
        <v>859</v>
      </c>
      <c r="M44" t="s">
        <v>52</v>
      </c>
      <c r="N44" s="2">
        <v>46290.687418981484</v>
      </c>
      <c r="O44" s="3">
        <v>360</v>
      </c>
      <c r="P44" t="s">
        <v>27</v>
      </c>
      <c r="Q44" s="3">
        <v>190</v>
      </c>
      <c r="R44" s="3" t="str">
        <f>IF(OR(G44="12R",G44="12L"),_xlfn.XLOOKUP(C44,DB!$A$2:$A$222,DB!$B$2:$B$222,""),IF(OR(G44="30L",G44="30R"),_xlfn.XLOOKUP(C44,DB!$A$2:$A$222,DB!$C$2:$C$222,""),""))</f>
        <v>UDGUV</v>
      </c>
      <c r="S44" s="3">
        <f t="shared" si="0"/>
        <v>15</v>
      </c>
      <c r="T44" s="3" t="str">
        <f>_xlfn.XLOOKUP(C44,DB!$A$2:$A$222,DB!$D$2:$D$222,"")</f>
        <v>Sector 2</v>
      </c>
    </row>
    <row r="45" spans="1:20" x14ac:dyDescent="0.2">
      <c r="A45" t="s">
        <v>213</v>
      </c>
      <c r="B45" t="s">
        <v>18</v>
      </c>
      <c r="C45" t="s">
        <v>59</v>
      </c>
      <c r="D45" t="s">
        <v>36</v>
      </c>
      <c r="E45" t="s">
        <v>2619</v>
      </c>
      <c r="F45" s="2">
        <v>46290.649259259262</v>
      </c>
      <c r="G45" t="s">
        <v>22</v>
      </c>
      <c r="H45" t="s">
        <v>6829</v>
      </c>
      <c r="I45" s="3">
        <v>360</v>
      </c>
      <c r="J45" t="s">
        <v>24</v>
      </c>
      <c r="K45" t="s">
        <v>216</v>
      </c>
      <c r="L45" s="3">
        <v>859</v>
      </c>
      <c r="M45" t="s">
        <v>52</v>
      </c>
      <c r="N45" s="2">
        <v>46290.692129629628</v>
      </c>
      <c r="O45" s="3">
        <v>360</v>
      </c>
      <c r="P45" t="s">
        <v>27</v>
      </c>
      <c r="Q45" s="3">
        <v>190</v>
      </c>
      <c r="R45" s="3" t="str">
        <f>IF(OR(G45="12R",G45="12L"),_xlfn.XLOOKUP(C45,DB!$A$2:$A$222,DB!$B$2:$B$222,""),IF(OR(G45="30L",G45="30R"),_xlfn.XLOOKUP(C45,DB!$A$2:$A$222,DB!$C$2:$C$222,""),""))</f>
        <v>UDGUV</v>
      </c>
      <c r="S45" s="3">
        <f t="shared" si="0"/>
        <v>15</v>
      </c>
      <c r="T45" s="3" t="str">
        <f>_xlfn.XLOOKUP(C45,DB!$A$2:$A$222,DB!$D$2:$D$222,"")</f>
        <v>Sector 2</v>
      </c>
    </row>
    <row r="46" spans="1:20" x14ac:dyDescent="0.2">
      <c r="A46" t="s">
        <v>208</v>
      </c>
      <c r="B46" t="s">
        <v>18</v>
      </c>
      <c r="C46" t="s">
        <v>35</v>
      </c>
      <c r="D46" t="s">
        <v>65</v>
      </c>
      <c r="E46" t="s">
        <v>1991</v>
      </c>
      <c r="F46" s="2">
        <v>46290.654293981483</v>
      </c>
      <c r="G46" t="s">
        <v>22</v>
      </c>
      <c r="H46" t="s">
        <v>6830</v>
      </c>
      <c r="I46" s="3">
        <v>380</v>
      </c>
      <c r="J46" t="s">
        <v>24</v>
      </c>
      <c r="K46" t="s">
        <v>25</v>
      </c>
      <c r="L46" s="3">
        <v>871</v>
      </c>
      <c r="M46" t="s">
        <v>39</v>
      </c>
      <c r="N46" s="2">
        <v>46290.699374999997</v>
      </c>
      <c r="O46" s="3">
        <v>370</v>
      </c>
      <c r="P46" t="s">
        <v>27</v>
      </c>
      <c r="Q46" s="3">
        <v>190</v>
      </c>
      <c r="R46" s="3" t="str">
        <f>IF(OR(G46="12R",G46="12L"),_xlfn.XLOOKUP(C46,DB!$A$2:$A$222,DB!$B$2:$B$222,""),IF(OR(G46="30L",G46="30R"),_xlfn.XLOOKUP(C46,DB!$A$2:$A$222,DB!$C$2:$C$222,""),""))</f>
        <v>UDGUV</v>
      </c>
      <c r="S46" s="3">
        <f t="shared" si="0"/>
        <v>15</v>
      </c>
      <c r="T46" s="3" t="str">
        <f>_xlfn.XLOOKUP(C46,DB!$A$2:$A$222,DB!$D$2:$D$222,"")</f>
        <v>Sector 2</v>
      </c>
    </row>
    <row r="47" spans="1:20" x14ac:dyDescent="0.2">
      <c r="A47" t="s">
        <v>234</v>
      </c>
      <c r="B47" t="s">
        <v>18</v>
      </c>
      <c r="C47" t="s">
        <v>136</v>
      </c>
      <c r="D47" t="s">
        <v>174</v>
      </c>
      <c r="E47" t="s">
        <v>1429</v>
      </c>
      <c r="F47" s="2">
        <v>46290.655648148146</v>
      </c>
      <c r="G47" t="s">
        <v>22</v>
      </c>
      <c r="H47" t="s">
        <v>489</v>
      </c>
      <c r="I47" s="3">
        <v>380</v>
      </c>
      <c r="J47" t="s">
        <v>24</v>
      </c>
      <c r="K47" t="s">
        <v>25</v>
      </c>
      <c r="L47" s="3">
        <v>859</v>
      </c>
      <c r="M47" t="s">
        <v>52</v>
      </c>
      <c r="N47" s="2">
        <v>46290.698078703703</v>
      </c>
      <c r="O47" s="3">
        <v>380</v>
      </c>
      <c r="P47" t="s">
        <v>27</v>
      </c>
      <c r="Q47" s="3">
        <v>190</v>
      </c>
      <c r="R47" s="3" t="str">
        <f>IF(OR(G47="12R",G47="12L"),_xlfn.XLOOKUP(C47,DB!$A$2:$A$222,DB!$B$2:$B$222,""),IF(OR(G47="30L",G47="30R"),_xlfn.XLOOKUP(C47,DB!$A$2:$A$222,DB!$C$2:$C$222,""),""))</f>
        <v>UDGUV</v>
      </c>
      <c r="S47" s="3">
        <f t="shared" si="0"/>
        <v>15</v>
      </c>
      <c r="T47" s="3" t="str">
        <f>_xlfn.XLOOKUP(C47,DB!$A$2:$A$222,DB!$D$2:$D$222,"")</f>
        <v>Sector 2</v>
      </c>
    </row>
    <row r="48" spans="1:20" x14ac:dyDescent="0.2">
      <c r="A48" t="s">
        <v>222</v>
      </c>
      <c r="B48" t="s">
        <v>18</v>
      </c>
      <c r="C48" t="s">
        <v>19</v>
      </c>
      <c r="D48" t="s">
        <v>65</v>
      </c>
      <c r="E48" t="s">
        <v>606</v>
      </c>
      <c r="F48" s="2">
        <v>46290.656967592593</v>
      </c>
      <c r="G48" t="s">
        <v>22</v>
      </c>
      <c r="H48" t="s">
        <v>6831</v>
      </c>
      <c r="I48" s="3">
        <v>380</v>
      </c>
      <c r="J48" t="s">
        <v>24</v>
      </c>
      <c r="K48" t="s">
        <v>25</v>
      </c>
      <c r="L48" s="3">
        <v>860</v>
      </c>
      <c r="M48" t="s">
        <v>26</v>
      </c>
      <c r="N48" s="2">
        <v>46290.70034722222</v>
      </c>
      <c r="O48" s="3">
        <v>380</v>
      </c>
      <c r="P48" t="s">
        <v>27</v>
      </c>
      <c r="Q48" s="3">
        <v>190</v>
      </c>
      <c r="R48" s="3" t="str">
        <f>IF(OR(G48="12R",G48="12L"),_xlfn.XLOOKUP(C48,DB!$A$2:$A$222,DB!$B$2:$B$222,""),IF(OR(G48="30L",G48="30R"),_xlfn.XLOOKUP(C48,DB!$A$2:$A$222,DB!$C$2:$C$222,""),""))</f>
        <v>UDGUV</v>
      </c>
      <c r="S48" s="3">
        <f t="shared" si="0"/>
        <v>15</v>
      </c>
      <c r="T48" s="3" t="str">
        <f>_xlfn.XLOOKUP(C48,DB!$A$2:$A$222,DB!$D$2:$D$222,"")</f>
        <v>Sector 2</v>
      </c>
    </row>
    <row r="49" spans="1:20" x14ac:dyDescent="0.2">
      <c r="A49" t="s">
        <v>6832</v>
      </c>
      <c r="B49" t="s">
        <v>18</v>
      </c>
      <c r="C49" t="s">
        <v>6833</v>
      </c>
      <c r="D49" t="s">
        <v>179</v>
      </c>
      <c r="F49" s="2">
        <v>46290.658136574071</v>
      </c>
      <c r="G49" t="s">
        <v>22</v>
      </c>
      <c r="H49" t="s">
        <v>6834</v>
      </c>
      <c r="I49" s="3">
        <v>400</v>
      </c>
      <c r="J49" t="s">
        <v>24</v>
      </c>
      <c r="K49" t="s">
        <v>62</v>
      </c>
      <c r="L49" s="3">
        <v>868</v>
      </c>
      <c r="M49" t="s">
        <v>52</v>
      </c>
      <c r="N49" s="2">
        <v>46290.705752314818</v>
      </c>
      <c r="O49" s="3">
        <v>400</v>
      </c>
      <c r="P49" t="s">
        <v>27</v>
      </c>
      <c r="Q49" s="3">
        <v>30</v>
      </c>
      <c r="R49" s="3" t="str">
        <f>IF(OR(G49="12R",G49="12L"),_xlfn.XLOOKUP(C49,DB!$A$2:$A$222,DB!$B$2:$B$222,""),IF(OR(G49="30L",G49="30R"),_xlfn.XLOOKUP(C49,DB!$A$2:$A$222,DB!$C$2:$C$222,""),""))</f>
        <v>UDGUV</v>
      </c>
      <c r="S49" s="3">
        <f t="shared" si="0"/>
        <v>15</v>
      </c>
      <c r="T49" s="3" t="str">
        <f>_xlfn.XLOOKUP(C49,DB!$A$2:$A$222,DB!$D$2:$D$222,"")</f>
        <v>Sector 2</v>
      </c>
    </row>
    <row r="50" spans="1:20" x14ac:dyDescent="0.2">
      <c r="A50" t="s">
        <v>219</v>
      </c>
      <c r="B50" t="s">
        <v>18</v>
      </c>
      <c r="C50" t="s">
        <v>35</v>
      </c>
      <c r="D50" t="s">
        <v>65</v>
      </c>
      <c r="E50" t="s">
        <v>92</v>
      </c>
      <c r="F50" s="2">
        <v>46290.659641203703</v>
      </c>
      <c r="G50" t="s">
        <v>22</v>
      </c>
      <c r="H50" t="s">
        <v>6835</v>
      </c>
      <c r="I50" s="3">
        <v>380</v>
      </c>
      <c r="J50" t="s">
        <v>24</v>
      </c>
      <c r="K50" t="s">
        <v>25</v>
      </c>
      <c r="L50" s="3">
        <v>869</v>
      </c>
      <c r="M50" t="s">
        <v>39</v>
      </c>
      <c r="N50" s="2">
        <v>46290.704421296294</v>
      </c>
      <c r="O50" s="3">
        <v>370</v>
      </c>
      <c r="P50" t="s">
        <v>27</v>
      </c>
      <c r="Q50" s="3">
        <v>190</v>
      </c>
      <c r="R50" s="3" t="str">
        <f>IF(OR(G50="12R",G50="12L"),_xlfn.XLOOKUP(C50,DB!$A$2:$A$222,DB!$B$2:$B$222,""),IF(OR(G50="30L",G50="30R"),_xlfn.XLOOKUP(C50,DB!$A$2:$A$222,DB!$C$2:$C$222,""),""))</f>
        <v>UDGUV</v>
      </c>
      <c r="S50" s="3">
        <f t="shared" si="0"/>
        <v>15</v>
      </c>
      <c r="T50" s="3" t="str">
        <f>_xlfn.XLOOKUP(C50,DB!$A$2:$A$222,DB!$D$2:$D$222,"")</f>
        <v>Sector 2</v>
      </c>
    </row>
    <row r="51" spans="1:20" x14ac:dyDescent="0.2">
      <c r="A51" t="s">
        <v>1033</v>
      </c>
      <c r="B51" t="s">
        <v>18</v>
      </c>
      <c r="C51" t="s">
        <v>59</v>
      </c>
      <c r="D51" t="s">
        <v>65</v>
      </c>
      <c r="E51" t="s">
        <v>494</v>
      </c>
      <c r="F51" s="2">
        <v>46290.663668981484</v>
      </c>
      <c r="G51" t="s">
        <v>22</v>
      </c>
      <c r="H51" t="s">
        <v>6836</v>
      </c>
      <c r="I51" s="3">
        <v>380</v>
      </c>
      <c r="J51" t="s">
        <v>24</v>
      </c>
      <c r="K51" t="s">
        <v>25</v>
      </c>
      <c r="L51" s="3">
        <v>859</v>
      </c>
      <c r="M51" t="s">
        <v>52</v>
      </c>
      <c r="N51" s="2">
        <v>46290.706932870373</v>
      </c>
      <c r="O51" s="3">
        <v>380</v>
      </c>
      <c r="P51" t="s">
        <v>27</v>
      </c>
      <c r="Q51" s="3">
        <v>190</v>
      </c>
      <c r="R51" s="3" t="str">
        <f>IF(OR(G51="12R",G51="12L"),_xlfn.XLOOKUP(C51,DB!$A$2:$A$222,DB!$B$2:$B$222,""),IF(OR(G51="30L",G51="30R"),_xlfn.XLOOKUP(C51,DB!$A$2:$A$222,DB!$C$2:$C$222,""),""))</f>
        <v>UDGUV</v>
      </c>
      <c r="S51" s="3">
        <f t="shared" si="0"/>
        <v>15</v>
      </c>
      <c r="T51" s="3" t="str">
        <f>_xlfn.XLOOKUP(C51,DB!$A$2:$A$222,DB!$D$2:$D$222,"")</f>
        <v>Sector 2</v>
      </c>
    </row>
    <row r="52" spans="1:20" x14ac:dyDescent="0.2">
      <c r="A52" t="s">
        <v>718</v>
      </c>
      <c r="B52" t="s">
        <v>18</v>
      </c>
      <c r="C52" t="s">
        <v>29</v>
      </c>
      <c r="D52" t="s">
        <v>30</v>
      </c>
      <c r="E52" t="s">
        <v>1363</v>
      </c>
      <c r="F52" s="2">
        <v>46290.664513888885</v>
      </c>
      <c r="G52" t="s">
        <v>22</v>
      </c>
      <c r="H52" t="s">
        <v>6837</v>
      </c>
      <c r="I52" s="3">
        <v>350</v>
      </c>
      <c r="J52" t="s">
        <v>24</v>
      </c>
      <c r="K52" t="s">
        <v>25</v>
      </c>
      <c r="L52" s="3">
        <v>223</v>
      </c>
      <c r="M52" t="s">
        <v>686</v>
      </c>
      <c r="N52" s="2">
        <v>46290.678553240738</v>
      </c>
      <c r="O52" s="3">
        <v>278</v>
      </c>
      <c r="P52" t="s">
        <v>27</v>
      </c>
      <c r="Q52" s="3">
        <v>40</v>
      </c>
      <c r="R52" s="3" t="str">
        <f>IF(OR(G52="12R",G52="12L"),_xlfn.XLOOKUP(C52,DB!$A$2:$A$222,DB!$B$2:$B$222,""),IF(OR(G52="30L",G52="30R"),_xlfn.XLOOKUP(C52,DB!$A$2:$A$222,DB!$C$2:$C$222,""),""))</f>
        <v>OMSUK</v>
      </c>
      <c r="S52" s="3">
        <f t="shared" si="0"/>
        <v>15</v>
      </c>
      <c r="T52" s="3" t="str">
        <f>_xlfn.XLOOKUP(C52,DB!$A$2:$A$222,DB!$D$2:$D$222,"")</f>
        <v>Sector 3</v>
      </c>
    </row>
    <row r="53" spans="1:20" x14ac:dyDescent="0.2">
      <c r="A53" t="s">
        <v>6838</v>
      </c>
      <c r="B53" t="s">
        <v>18</v>
      </c>
      <c r="C53" t="s">
        <v>6839</v>
      </c>
      <c r="D53" t="s">
        <v>1872</v>
      </c>
      <c r="E53" t="s">
        <v>6840</v>
      </c>
      <c r="F53" s="2">
        <v>46290.665150462963</v>
      </c>
      <c r="G53" t="s">
        <v>22</v>
      </c>
      <c r="H53" t="s">
        <v>6841</v>
      </c>
      <c r="I53" s="3">
        <v>360</v>
      </c>
      <c r="J53" t="s">
        <v>24</v>
      </c>
      <c r="K53" t="s">
        <v>216</v>
      </c>
      <c r="L53" s="3">
        <v>865</v>
      </c>
      <c r="M53" t="s">
        <v>39</v>
      </c>
      <c r="N53" s="2">
        <v>46290.708379629628</v>
      </c>
      <c r="O53" s="3">
        <v>360</v>
      </c>
      <c r="P53" t="s">
        <v>27</v>
      </c>
      <c r="Q53" s="3">
        <v>30</v>
      </c>
      <c r="R53" s="3" t="str">
        <f>IF(OR(G53="12R",G53="12L"),_xlfn.XLOOKUP(C53,DB!$A$2:$A$222,DB!$B$2:$B$222,""),IF(OR(G53="30L",G53="30R"),_xlfn.XLOOKUP(C53,DB!$A$2:$A$222,DB!$C$2:$C$222,""),""))</f>
        <v>UDGUV</v>
      </c>
      <c r="S53" s="3">
        <f t="shared" si="0"/>
        <v>15</v>
      </c>
      <c r="T53" s="3" t="str">
        <f>_xlfn.XLOOKUP(C53,DB!$A$2:$A$222,DB!$D$2:$D$222,"")</f>
        <v>Sector 2</v>
      </c>
    </row>
    <row r="54" spans="1:20" x14ac:dyDescent="0.2">
      <c r="A54" t="s">
        <v>228</v>
      </c>
      <c r="B54" t="s">
        <v>18</v>
      </c>
      <c r="C54" t="s">
        <v>48</v>
      </c>
      <c r="D54" t="s">
        <v>73</v>
      </c>
      <c r="E54" t="s">
        <v>1042</v>
      </c>
      <c r="F54" s="2">
        <v>46290.672060185185</v>
      </c>
      <c r="G54" t="s">
        <v>22</v>
      </c>
      <c r="H54" t="s">
        <v>6842</v>
      </c>
      <c r="I54" s="3">
        <v>360</v>
      </c>
      <c r="J54" t="s">
        <v>24</v>
      </c>
      <c r="K54" t="s">
        <v>25</v>
      </c>
      <c r="L54" s="3">
        <v>861</v>
      </c>
      <c r="M54" t="s">
        <v>52</v>
      </c>
      <c r="N54" s="2">
        <v>46290.714803240742</v>
      </c>
      <c r="O54" s="3">
        <v>360</v>
      </c>
      <c r="P54" t="s">
        <v>27</v>
      </c>
      <c r="Q54" s="3">
        <v>190</v>
      </c>
      <c r="R54" s="3" t="str">
        <f>IF(OR(G54="12R",G54="12L"),_xlfn.XLOOKUP(C54,DB!$A$2:$A$222,DB!$B$2:$B$222,""),IF(OR(G54="30L",G54="30R"),_xlfn.XLOOKUP(C54,DB!$A$2:$A$222,DB!$C$2:$C$222,""),""))</f>
        <v>UDGUV</v>
      </c>
      <c r="S54" s="3">
        <f t="shared" si="0"/>
        <v>16</v>
      </c>
      <c r="T54" s="3" t="str">
        <f>_xlfn.XLOOKUP(C54,DB!$A$2:$A$222,DB!$D$2:$D$222,"")</f>
        <v>Sector 2</v>
      </c>
    </row>
    <row r="55" spans="1:20" x14ac:dyDescent="0.2">
      <c r="A55" t="s">
        <v>1064</v>
      </c>
      <c r="B55" t="s">
        <v>18</v>
      </c>
      <c r="C55" t="s">
        <v>173</v>
      </c>
      <c r="D55" t="s">
        <v>174</v>
      </c>
      <c r="E55" t="s">
        <v>6843</v>
      </c>
      <c r="F55" s="2">
        <v>46290.673784722225</v>
      </c>
      <c r="G55" t="s">
        <v>22</v>
      </c>
      <c r="H55" t="s">
        <v>6844</v>
      </c>
      <c r="I55" s="3">
        <v>360</v>
      </c>
      <c r="J55" t="s">
        <v>24</v>
      </c>
      <c r="K55" t="s">
        <v>25</v>
      </c>
      <c r="L55" s="3">
        <v>541</v>
      </c>
      <c r="M55" t="s">
        <v>177</v>
      </c>
      <c r="N55" s="2">
        <v>46290.702893518515</v>
      </c>
      <c r="O55" s="3">
        <v>340</v>
      </c>
      <c r="P55" t="s">
        <v>27</v>
      </c>
      <c r="Q55" s="3">
        <v>40</v>
      </c>
      <c r="R55" s="3" t="str">
        <f>IF(OR(G55="12R",G55="12L"),_xlfn.XLOOKUP(C55,DB!$A$2:$A$222,DB!$B$2:$B$222,""),IF(OR(G55="30L",G55="30R"),_xlfn.XLOOKUP(C55,DB!$A$2:$A$222,DB!$C$2:$C$222,""),""))</f>
        <v>ENEBA</v>
      </c>
      <c r="S55" s="3">
        <f t="shared" si="0"/>
        <v>16</v>
      </c>
      <c r="T55" s="3" t="str">
        <f>_xlfn.XLOOKUP(C55,DB!$A$2:$A$222,DB!$D$2:$D$222,"")</f>
        <v>Sector 3</v>
      </c>
    </row>
    <row r="56" spans="1:20" x14ac:dyDescent="0.2">
      <c r="A56" t="s">
        <v>178</v>
      </c>
      <c r="B56" t="s">
        <v>18</v>
      </c>
      <c r="C56" t="s">
        <v>463</v>
      </c>
      <c r="D56" t="s">
        <v>179</v>
      </c>
      <c r="F56" s="2">
        <v>46290.677719907406</v>
      </c>
      <c r="G56" t="s">
        <v>22</v>
      </c>
      <c r="H56" t="s">
        <v>6845</v>
      </c>
      <c r="I56" s="3">
        <v>270</v>
      </c>
      <c r="J56" t="s">
        <v>24</v>
      </c>
      <c r="K56" t="s">
        <v>62</v>
      </c>
      <c r="L56" s="3">
        <v>353</v>
      </c>
      <c r="M56" t="s">
        <v>33</v>
      </c>
      <c r="N56" s="2">
        <v>46290.700844907406</v>
      </c>
      <c r="O56" s="3">
        <v>270</v>
      </c>
      <c r="P56" t="s">
        <v>27</v>
      </c>
      <c r="Q56" s="3">
        <v>40</v>
      </c>
      <c r="R56" s="3" t="str">
        <f>IF(OR(G56="12R",G56="12L"),_xlfn.XLOOKUP(C56,DB!$A$2:$A$222,DB!$B$2:$B$222,""),IF(OR(G56="30L",G56="30R"),_xlfn.XLOOKUP(C56,DB!$A$2:$A$222,DB!$C$2:$C$222,""),""))</f>
        <v>OMSUK</v>
      </c>
      <c r="S56" s="3">
        <f t="shared" si="0"/>
        <v>16</v>
      </c>
      <c r="T56" s="3" t="str">
        <f>_xlfn.XLOOKUP(C56,DB!$A$2:$A$222,DB!$D$2:$D$222,"")</f>
        <v>Sector 3</v>
      </c>
    </row>
    <row r="57" spans="1:20" x14ac:dyDescent="0.2">
      <c r="A57" t="s">
        <v>237</v>
      </c>
      <c r="B57" t="s">
        <v>18</v>
      </c>
      <c r="C57" t="s">
        <v>238</v>
      </c>
      <c r="D57" t="s">
        <v>36</v>
      </c>
      <c r="E57" t="s">
        <v>731</v>
      </c>
      <c r="F57" s="2">
        <v>46290.67931712963</v>
      </c>
      <c r="G57" t="s">
        <v>22</v>
      </c>
      <c r="H57" t="s">
        <v>6846</v>
      </c>
      <c r="I57" s="3">
        <v>380</v>
      </c>
      <c r="J57" t="s">
        <v>24</v>
      </c>
      <c r="K57" t="s">
        <v>25</v>
      </c>
      <c r="L57" s="3">
        <v>865</v>
      </c>
      <c r="M57" t="s">
        <v>39</v>
      </c>
      <c r="N57" s="2">
        <v>46290.724224537036</v>
      </c>
      <c r="O57" s="3">
        <v>380</v>
      </c>
      <c r="P57" t="s">
        <v>27</v>
      </c>
      <c r="Q57" s="3">
        <v>190</v>
      </c>
      <c r="R57" s="3" t="str">
        <f>IF(OR(G57="12R",G57="12L"),_xlfn.XLOOKUP(C57,DB!$A$2:$A$222,DB!$B$2:$B$222,""),IF(OR(G57="30L",G57="30R"),_xlfn.XLOOKUP(C57,DB!$A$2:$A$222,DB!$C$2:$C$222,""),""))</f>
        <v>UDGUV</v>
      </c>
      <c r="S57" s="3">
        <f t="shared" si="0"/>
        <v>16</v>
      </c>
      <c r="T57" s="3" t="str">
        <f>_xlfn.XLOOKUP(C57,DB!$A$2:$A$222,DB!$D$2:$D$222,"")</f>
        <v>Sector 2</v>
      </c>
    </row>
    <row r="58" spans="1:20" x14ac:dyDescent="0.2">
      <c r="A58" t="s">
        <v>260</v>
      </c>
      <c r="B58" t="s">
        <v>18</v>
      </c>
      <c r="C58" t="s">
        <v>261</v>
      </c>
      <c r="D58" t="s">
        <v>49</v>
      </c>
      <c r="E58" t="s">
        <v>6847</v>
      </c>
      <c r="F58" s="2">
        <v>46290.680277777778</v>
      </c>
      <c r="G58" t="s">
        <v>22</v>
      </c>
      <c r="H58" t="s">
        <v>6848</v>
      </c>
      <c r="I58" s="3">
        <v>330</v>
      </c>
      <c r="J58" t="s">
        <v>24</v>
      </c>
      <c r="K58" t="s">
        <v>25</v>
      </c>
      <c r="L58" s="3">
        <v>355</v>
      </c>
      <c r="M58" t="s">
        <v>33</v>
      </c>
      <c r="N58" s="2">
        <v>46290.701064814813</v>
      </c>
      <c r="O58" s="3">
        <v>330</v>
      </c>
      <c r="P58" t="s">
        <v>27</v>
      </c>
      <c r="Q58" s="3">
        <v>40</v>
      </c>
      <c r="R58" s="3" t="str">
        <f>IF(OR(G58="12R",G58="12L"),_xlfn.XLOOKUP(C58,DB!$A$2:$A$222,DB!$B$2:$B$222,""),IF(OR(G58="30L",G58="30R"),_xlfn.XLOOKUP(C58,DB!$A$2:$A$222,DB!$C$2:$C$222,""),""))</f>
        <v>OMSUK</v>
      </c>
      <c r="S58" s="3">
        <f t="shared" si="0"/>
        <v>16</v>
      </c>
      <c r="T58" s="3" t="str">
        <f>_xlfn.XLOOKUP(C58,DB!$A$2:$A$222,DB!$D$2:$D$222,"")</f>
        <v>Sector 3</v>
      </c>
    </row>
    <row r="59" spans="1:20" x14ac:dyDescent="0.2">
      <c r="A59" t="s">
        <v>720</v>
      </c>
      <c r="B59" t="s">
        <v>18</v>
      </c>
      <c r="C59" t="s">
        <v>136</v>
      </c>
      <c r="D59" t="s">
        <v>65</v>
      </c>
      <c r="E59" t="s">
        <v>145</v>
      </c>
      <c r="F59" s="2">
        <v>46290.683182870373</v>
      </c>
      <c r="G59" t="s">
        <v>22</v>
      </c>
      <c r="H59" t="s">
        <v>6849</v>
      </c>
      <c r="I59" s="3">
        <v>380</v>
      </c>
      <c r="J59" t="s">
        <v>24</v>
      </c>
      <c r="K59" t="s">
        <v>216</v>
      </c>
      <c r="L59" s="3">
        <v>861</v>
      </c>
      <c r="M59" t="s">
        <v>3497</v>
      </c>
      <c r="N59" s="2">
        <v>46290.725868055553</v>
      </c>
      <c r="O59" s="3">
        <v>380</v>
      </c>
      <c r="P59" t="s">
        <v>27</v>
      </c>
      <c r="Q59" s="3">
        <v>190</v>
      </c>
      <c r="R59" s="3" t="str">
        <f>IF(OR(G59="12R",G59="12L"),_xlfn.XLOOKUP(C59,DB!$A$2:$A$222,DB!$B$2:$B$222,""),IF(OR(G59="30L",G59="30R"),_xlfn.XLOOKUP(C59,DB!$A$2:$A$222,DB!$C$2:$C$222,""),""))</f>
        <v>UDGUV</v>
      </c>
      <c r="S59" s="3">
        <f t="shared" si="0"/>
        <v>16</v>
      </c>
      <c r="T59" s="3" t="str">
        <f>_xlfn.XLOOKUP(C59,DB!$A$2:$A$222,DB!$D$2:$D$222,"")</f>
        <v>Sector 2</v>
      </c>
    </row>
    <row r="60" spans="1:20" x14ac:dyDescent="0.2">
      <c r="A60" t="s">
        <v>245</v>
      </c>
      <c r="B60" t="s">
        <v>18</v>
      </c>
      <c r="C60" t="s">
        <v>154</v>
      </c>
      <c r="D60" t="s">
        <v>155</v>
      </c>
      <c r="E60" t="s">
        <v>6850</v>
      </c>
      <c r="F60" s="2">
        <v>46290.684513888889</v>
      </c>
      <c r="G60" t="s">
        <v>22</v>
      </c>
      <c r="H60" t="s">
        <v>6851</v>
      </c>
      <c r="I60" s="3">
        <v>370</v>
      </c>
      <c r="J60" t="s">
        <v>24</v>
      </c>
      <c r="K60" t="s">
        <v>25</v>
      </c>
      <c r="L60" s="3">
        <v>149</v>
      </c>
      <c r="M60" t="s">
        <v>158</v>
      </c>
      <c r="N60" s="2">
        <v>46290.694722222222</v>
      </c>
      <c r="O60" s="3">
        <v>292</v>
      </c>
      <c r="P60" t="s">
        <v>27</v>
      </c>
      <c r="Q60" s="3">
        <v>190</v>
      </c>
      <c r="R60" s="3" t="str">
        <f>IF(OR(G60="12R",G60="12L"),_xlfn.XLOOKUP(C60,DB!$A$2:$A$222,DB!$B$2:$B$222,""),IF(OR(G60="30L",G60="30R"),_xlfn.XLOOKUP(C60,DB!$A$2:$A$222,DB!$C$2:$C$222,""),""))</f>
        <v>TAKUX</v>
      </c>
      <c r="S60" s="3">
        <f t="shared" si="0"/>
        <v>16</v>
      </c>
      <c r="T60" s="3" t="str">
        <f>_xlfn.XLOOKUP(C60,DB!$A$2:$A$222,DB!$D$2:$D$222,"")</f>
        <v>Sector 7</v>
      </c>
    </row>
    <row r="61" spans="1:20" x14ac:dyDescent="0.2">
      <c r="A61" t="s">
        <v>252</v>
      </c>
      <c r="B61" t="s">
        <v>18</v>
      </c>
      <c r="C61" t="s">
        <v>253</v>
      </c>
      <c r="D61" t="s">
        <v>65</v>
      </c>
      <c r="E61" t="s">
        <v>968</v>
      </c>
      <c r="F61" s="2">
        <v>46290.686354166668</v>
      </c>
      <c r="G61" t="s">
        <v>22</v>
      </c>
      <c r="H61" t="s">
        <v>6852</v>
      </c>
      <c r="I61" s="3">
        <v>320</v>
      </c>
      <c r="J61" t="s">
        <v>24</v>
      </c>
      <c r="K61" t="s">
        <v>25</v>
      </c>
      <c r="L61" s="3">
        <v>325</v>
      </c>
      <c r="M61" t="s">
        <v>6039</v>
      </c>
      <c r="N61" s="2">
        <v>46290.706782407404</v>
      </c>
      <c r="O61" s="3">
        <v>320</v>
      </c>
      <c r="P61" t="s">
        <v>27</v>
      </c>
      <c r="Q61" s="3">
        <v>190</v>
      </c>
      <c r="R61" s="3" t="str">
        <f>IF(OR(G61="12R",G61="12L"),_xlfn.XLOOKUP(C61,DB!$A$2:$A$222,DB!$B$2:$B$222,""),IF(OR(G61="30L",G61="30R"),_xlfn.XLOOKUP(C61,DB!$A$2:$A$222,DB!$C$2:$C$222,""),""))</f>
        <v>CZM</v>
      </c>
      <c r="S61" s="3">
        <f t="shared" si="0"/>
        <v>16</v>
      </c>
      <c r="T61" s="3" t="str">
        <f>_xlfn.XLOOKUP(C61,DB!$A$2:$A$222,DB!$D$2:$D$222,"")</f>
        <v>Sector 7</v>
      </c>
    </row>
    <row r="62" spans="1:20" x14ac:dyDescent="0.2">
      <c r="A62" t="s">
        <v>257</v>
      </c>
      <c r="B62" t="s">
        <v>18</v>
      </c>
      <c r="C62" t="s">
        <v>29</v>
      </c>
      <c r="D62" t="s">
        <v>73</v>
      </c>
      <c r="E62" t="s">
        <v>2167</v>
      </c>
      <c r="F62" s="2">
        <v>46290.690798611111</v>
      </c>
      <c r="G62" t="s">
        <v>22</v>
      </c>
      <c r="H62" t="s">
        <v>6853</v>
      </c>
      <c r="I62" s="3">
        <v>330</v>
      </c>
      <c r="J62" t="s">
        <v>24</v>
      </c>
      <c r="K62" t="s">
        <v>25</v>
      </c>
      <c r="L62" s="3">
        <v>353</v>
      </c>
      <c r="M62" t="s">
        <v>33</v>
      </c>
      <c r="N62" s="2">
        <v>46290.712256944447</v>
      </c>
      <c r="O62" s="3">
        <v>330</v>
      </c>
      <c r="P62" t="s">
        <v>27</v>
      </c>
      <c r="Q62" s="3">
        <v>40</v>
      </c>
      <c r="R62" s="3" t="str">
        <f>IF(OR(G62="12R",G62="12L"),_xlfn.XLOOKUP(C62,DB!$A$2:$A$222,DB!$B$2:$B$222,""),IF(OR(G62="30L",G62="30R"),_xlfn.XLOOKUP(C62,DB!$A$2:$A$222,DB!$C$2:$C$222,""),""))</f>
        <v>OMSUK</v>
      </c>
      <c r="S62" s="3">
        <f t="shared" si="0"/>
        <v>16</v>
      </c>
      <c r="T62" s="3" t="str">
        <f>_xlfn.XLOOKUP(C62,DB!$A$2:$A$222,DB!$D$2:$D$222,"")</f>
        <v>Sector 3</v>
      </c>
    </row>
    <row r="63" spans="1:20" x14ac:dyDescent="0.2">
      <c r="A63" t="s">
        <v>231</v>
      </c>
      <c r="B63" t="s">
        <v>18</v>
      </c>
      <c r="C63" t="s">
        <v>35</v>
      </c>
      <c r="D63" t="s">
        <v>73</v>
      </c>
      <c r="E63" t="s">
        <v>4360</v>
      </c>
      <c r="F63" s="2">
        <v>46290.691828703704</v>
      </c>
      <c r="G63" t="s">
        <v>22</v>
      </c>
      <c r="H63" t="s">
        <v>6854</v>
      </c>
      <c r="I63" s="3">
        <v>340</v>
      </c>
      <c r="J63" t="s">
        <v>24</v>
      </c>
      <c r="K63" t="s">
        <v>25</v>
      </c>
      <c r="L63" s="3">
        <v>871</v>
      </c>
      <c r="M63" t="s">
        <v>39</v>
      </c>
      <c r="N63" s="2">
        <v>46290.736493055556</v>
      </c>
      <c r="O63" s="3">
        <v>340</v>
      </c>
      <c r="P63" t="s">
        <v>27</v>
      </c>
      <c r="Q63" s="3">
        <v>190</v>
      </c>
      <c r="R63" s="3" t="str">
        <f>IF(OR(G63="12R",G63="12L"),_xlfn.XLOOKUP(C63,DB!$A$2:$A$222,DB!$B$2:$B$222,""),IF(OR(G63="30L",G63="30R"),_xlfn.XLOOKUP(C63,DB!$A$2:$A$222,DB!$C$2:$C$222,""),""))</f>
        <v>UDGUV</v>
      </c>
      <c r="S63" s="3">
        <f t="shared" si="0"/>
        <v>16</v>
      </c>
      <c r="T63" s="3" t="str">
        <f>_xlfn.XLOOKUP(C63,DB!$A$2:$A$222,DB!$D$2:$D$222,"")</f>
        <v>Sector 2</v>
      </c>
    </row>
    <row r="64" spans="1:20" x14ac:dyDescent="0.2">
      <c r="A64" t="s">
        <v>1078</v>
      </c>
      <c r="B64" t="s">
        <v>18</v>
      </c>
      <c r="C64" t="s">
        <v>396</v>
      </c>
      <c r="D64" t="s">
        <v>174</v>
      </c>
      <c r="E64" t="s">
        <v>5805</v>
      </c>
      <c r="F64" s="2">
        <v>46290.692569444444</v>
      </c>
      <c r="G64" t="s">
        <v>22</v>
      </c>
      <c r="H64" t="s">
        <v>6855</v>
      </c>
      <c r="I64" s="3">
        <v>380</v>
      </c>
      <c r="J64" t="s">
        <v>24</v>
      </c>
      <c r="K64" t="s">
        <v>25</v>
      </c>
      <c r="L64" s="3">
        <v>537</v>
      </c>
      <c r="M64" t="s">
        <v>177</v>
      </c>
      <c r="N64" s="2">
        <v>46290.722511574073</v>
      </c>
      <c r="O64" s="3">
        <v>380</v>
      </c>
      <c r="P64" t="s">
        <v>27</v>
      </c>
      <c r="Q64" s="3">
        <v>40</v>
      </c>
      <c r="R64" s="3" t="str">
        <f>IF(OR(G64="12R",G64="12L"),_xlfn.XLOOKUP(C64,DB!$A$2:$A$222,DB!$B$2:$B$222,""),IF(OR(G64="30L",G64="30R"),_xlfn.XLOOKUP(C64,DB!$A$2:$A$222,DB!$C$2:$C$222,""),""))</f>
        <v>UDGUV</v>
      </c>
      <c r="S64" s="3">
        <f t="shared" si="0"/>
        <v>16</v>
      </c>
      <c r="T64" s="3" t="str">
        <f>_xlfn.XLOOKUP(C64,DB!$A$2:$A$222,DB!$D$2:$D$222,"")</f>
        <v>Sector 2</v>
      </c>
    </row>
    <row r="65" spans="1:20" x14ac:dyDescent="0.2">
      <c r="A65" t="s">
        <v>340</v>
      </c>
      <c r="B65" t="s">
        <v>18</v>
      </c>
      <c r="C65" t="s">
        <v>341</v>
      </c>
      <c r="D65" t="s">
        <v>155</v>
      </c>
      <c r="E65" t="s">
        <v>397</v>
      </c>
      <c r="F65" s="2">
        <v>46290.69390046296</v>
      </c>
      <c r="G65" t="s">
        <v>22</v>
      </c>
      <c r="H65" t="s">
        <v>6856</v>
      </c>
      <c r="I65" s="3">
        <v>360</v>
      </c>
      <c r="J65" t="s">
        <v>24</v>
      </c>
      <c r="K65" t="s">
        <v>25</v>
      </c>
      <c r="L65" s="3">
        <v>578</v>
      </c>
      <c r="M65" t="s">
        <v>177</v>
      </c>
      <c r="N65" s="2">
        <v>46290.724259259259</v>
      </c>
      <c r="O65" s="3">
        <v>360</v>
      </c>
      <c r="P65" t="s">
        <v>27</v>
      </c>
      <c r="Q65" s="3">
        <v>40</v>
      </c>
      <c r="R65" s="3" t="str">
        <f>IF(OR(G65="12R",G65="12L"),_xlfn.XLOOKUP(C65,DB!$A$2:$A$222,DB!$B$2:$B$222,""),IF(OR(G65="30L",G65="30R"),_xlfn.XLOOKUP(C65,DB!$A$2:$A$222,DB!$C$2:$C$222,""),""))</f>
        <v>ENEBA</v>
      </c>
      <c r="S65" s="3">
        <f t="shared" si="0"/>
        <v>16</v>
      </c>
      <c r="T65" s="3" t="str">
        <f>_xlfn.XLOOKUP(C65,DB!$A$2:$A$222,DB!$D$2:$D$222,"")</f>
        <v>Sector 3</v>
      </c>
    </row>
    <row r="66" spans="1:20" x14ac:dyDescent="0.2">
      <c r="A66" t="s">
        <v>1471</v>
      </c>
      <c r="B66" t="s">
        <v>18</v>
      </c>
      <c r="C66" t="s">
        <v>154</v>
      </c>
      <c r="D66" t="s">
        <v>30</v>
      </c>
      <c r="E66" t="s">
        <v>6304</v>
      </c>
      <c r="F66" s="2">
        <v>46290.700833333336</v>
      </c>
      <c r="G66" t="s">
        <v>22</v>
      </c>
      <c r="H66" t="s">
        <v>6857</v>
      </c>
      <c r="I66" s="3">
        <v>330</v>
      </c>
      <c r="J66" t="s">
        <v>24</v>
      </c>
      <c r="K66" t="s">
        <v>25</v>
      </c>
      <c r="L66" s="3">
        <v>149</v>
      </c>
      <c r="M66" t="s">
        <v>158</v>
      </c>
      <c r="N66" s="2">
        <v>46290.711342592593</v>
      </c>
      <c r="O66" s="3">
        <v>276</v>
      </c>
      <c r="P66" t="s">
        <v>27</v>
      </c>
      <c r="Q66" s="3">
        <v>190</v>
      </c>
      <c r="R66" s="3" t="str">
        <f>IF(OR(G66="12R",G66="12L"),_xlfn.XLOOKUP(C66,DB!$A$2:$A$222,DB!$B$2:$B$222,""),IF(OR(G66="30L",G66="30R"),_xlfn.XLOOKUP(C66,DB!$A$2:$A$222,DB!$C$2:$C$222,""),""))</f>
        <v>TAKUX</v>
      </c>
      <c r="S66" s="3">
        <f t="shared" si="0"/>
        <v>16</v>
      </c>
      <c r="T66" s="3" t="str">
        <f>_xlfn.XLOOKUP(C66,DB!$A$2:$A$222,DB!$D$2:$D$222,"")</f>
        <v>Sector 7</v>
      </c>
    </row>
    <row r="67" spans="1:20" x14ac:dyDescent="0.2">
      <c r="A67" t="s">
        <v>291</v>
      </c>
      <c r="B67" t="s">
        <v>18</v>
      </c>
      <c r="C67" t="s">
        <v>204</v>
      </c>
      <c r="D67" t="s">
        <v>73</v>
      </c>
      <c r="E67" t="s">
        <v>3065</v>
      </c>
      <c r="F67" s="2">
        <v>46290.702025462961</v>
      </c>
      <c r="G67" t="s">
        <v>22</v>
      </c>
      <c r="H67" t="s">
        <v>6858</v>
      </c>
      <c r="I67" s="3">
        <v>330</v>
      </c>
      <c r="J67" t="s">
        <v>24</v>
      </c>
      <c r="K67" t="s">
        <v>25</v>
      </c>
      <c r="L67" s="3">
        <v>365</v>
      </c>
      <c r="M67" t="s">
        <v>33</v>
      </c>
      <c r="N67" s="2">
        <v>46290.723935185182</v>
      </c>
      <c r="O67" s="3">
        <v>330</v>
      </c>
      <c r="P67" t="s">
        <v>27</v>
      </c>
      <c r="Q67" s="3">
        <v>40</v>
      </c>
      <c r="R67" s="3" t="str">
        <f>IF(OR(G67="12R",G67="12L"),_xlfn.XLOOKUP(C67,DB!$A$2:$A$222,DB!$B$2:$B$222,""),IF(OR(G67="30L",G67="30R"),_xlfn.XLOOKUP(C67,DB!$A$2:$A$222,DB!$C$2:$C$222,""),""))</f>
        <v>OMSUK</v>
      </c>
      <c r="S67" s="3">
        <f t="shared" ref="S67:S130" si="1">HOUR(F67)</f>
        <v>16</v>
      </c>
      <c r="T67" s="3" t="str">
        <f>_xlfn.XLOOKUP(C67,DB!$A$2:$A$222,DB!$D$2:$D$222,"")</f>
        <v>Sector 3</v>
      </c>
    </row>
    <row r="68" spans="1:20" x14ac:dyDescent="0.2">
      <c r="A68" t="s">
        <v>1073</v>
      </c>
      <c r="B68" t="s">
        <v>18</v>
      </c>
      <c r="C68" t="s">
        <v>467</v>
      </c>
      <c r="D68" t="s">
        <v>20</v>
      </c>
      <c r="E68" t="s">
        <v>5485</v>
      </c>
      <c r="F68" s="2">
        <v>46290.703136574077</v>
      </c>
      <c r="G68" t="s">
        <v>22</v>
      </c>
      <c r="H68" t="s">
        <v>6859</v>
      </c>
      <c r="I68" s="3">
        <v>360</v>
      </c>
      <c r="J68" t="s">
        <v>24</v>
      </c>
      <c r="K68" t="s">
        <v>25</v>
      </c>
      <c r="L68" s="3">
        <v>867</v>
      </c>
      <c r="M68" t="s">
        <v>267</v>
      </c>
      <c r="N68" s="2">
        <v>46290.747534722221</v>
      </c>
      <c r="O68" s="3">
        <v>360</v>
      </c>
      <c r="P68" t="s">
        <v>27</v>
      </c>
      <c r="Q68" s="3">
        <v>190</v>
      </c>
      <c r="R68" s="3" t="str">
        <f>IF(OR(G68="12R",G68="12L"),_xlfn.XLOOKUP(C68,DB!$A$2:$A$222,DB!$B$2:$B$222,""),IF(OR(G68="30L",G68="30R"),_xlfn.XLOOKUP(C68,DB!$A$2:$A$222,DB!$C$2:$C$222,""),""))</f>
        <v>UDGUV</v>
      </c>
      <c r="S68" s="3">
        <f t="shared" si="1"/>
        <v>16</v>
      </c>
      <c r="T68" s="3" t="str">
        <f>_xlfn.XLOOKUP(C68,DB!$A$2:$A$222,DB!$D$2:$D$222,"")</f>
        <v>Sector 2</v>
      </c>
    </row>
    <row r="69" spans="1:20" x14ac:dyDescent="0.2">
      <c r="A69" t="s">
        <v>743</v>
      </c>
      <c r="B69" t="s">
        <v>18</v>
      </c>
      <c r="C69" t="s">
        <v>35</v>
      </c>
      <c r="D69" t="s">
        <v>20</v>
      </c>
      <c r="E69" t="s">
        <v>6807</v>
      </c>
      <c r="F69" s="2">
        <v>46290.706944444442</v>
      </c>
      <c r="G69" t="s">
        <v>22</v>
      </c>
      <c r="H69" t="s">
        <v>6860</v>
      </c>
      <c r="I69" s="3">
        <v>360</v>
      </c>
      <c r="J69" t="s">
        <v>24</v>
      </c>
      <c r="K69" t="s">
        <v>216</v>
      </c>
      <c r="L69" s="3">
        <v>872</v>
      </c>
      <c r="M69" t="s">
        <v>39</v>
      </c>
      <c r="N69" s="2">
        <v>46290.752291666664</v>
      </c>
      <c r="O69" s="3">
        <v>360</v>
      </c>
      <c r="P69" t="s">
        <v>27</v>
      </c>
      <c r="Q69" s="3">
        <v>190</v>
      </c>
      <c r="R69" s="3" t="str">
        <f>IF(OR(G69="12R",G69="12L"),_xlfn.XLOOKUP(C69,DB!$A$2:$A$222,DB!$B$2:$B$222,""),IF(OR(G69="30L",G69="30R"),_xlfn.XLOOKUP(C69,DB!$A$2:$A$222,DB!$C$2:$C$222,""),""))</f>
        <v>UDGUV</v>
      </c>
      <c r="S69" s="3">
        <f t="shared" si="1"/>
        <v>16</v>
      </c>
      <c r="T69" s="3" t="str">
        <f>_xlfn.XLOOKUP(C69,DB!$A$2:$A$222,DB!$D$2:$D$222,"")</f>
        <v>Sector 2</v>
      </c>
    </row>
    <row r="70" spans="1:20" x14ac:dyDescent="0.2">
      <c r="A70" t="s">
        <v>285</v>
      </c>
      <c r="B70" t="s">
        <v>18</v>
      </c>
      <c r="C70" t="s">
        <v>154</v>
      </c>
      <c r="D70" t="s">
        <v>174</v>
      </c>
      <c r="E70" t="s">
        <v>2863</v>
      </c>
      <c r="F70" s="2">
        <v>46290.707974537036</v>
      </c>
      <c r="G70" t="s">
        <v>22</v>
      </c>
      <c r="H70" t="s">
        <v>6861</v>
      </c>
      <c r="I70" s="3">
        <v>350</v>
      </c>
      <c r="J70" t="s">
        <v>24</v>
      </c>
      <c r="K70" t="s">
        <v>25</v>
      </c>
      <c r="L70" s="3">
        <v>151</v>
      </c>
      <c r="M70" t="s">
        <v>158</v>
      </c>
      <c r="N70" s="2">
        <v>46290.718101851853</v>
      </c>
      <c r="O70" s="3">
        <v>274</v>
      </c>
      <c r="P70" t="s">
        <v>27</v>
      </c>
      <c r="Q70" s="3">
        <v>190</v>
      </c>
      <c r="R70" s="3" t="str">
        <f>IF(OR(G70="12R",G70="12L"),_xlfn.XLOOKUP(C70,DB!$A$2:$A$222,DB!$B$2:$B$222,""),IF(OR(G70="30L",G70="30R"),_xlfn.XLOOKUP(C70,DB!$A$2:$A$222,DB!$C$2:$C$222,""),""))</f>
        <v>TAKUX</v>
      </c>
      <c r="S70" s="3">
        <f t="shared" si="1"/>
        <v>16</v>
      </c>
      <c r="T70" s="3" t="str">
        <f>_xlfn.XLOOKUP(C70,DB!$A$2:$A$222,DB!$D$2:$D$222,"")</f>
        <v>Sector 7</v>
      </c>
    </row>
    <row r="71" spans="1:20" x14ac:dyDescent="0.2">
      <c r="A71" t="s">
        <v>6862</v>
      </c>
      <c r="B71" t="s">
        <v>18</v>
      </c>
      <c r="C71" t="s">
        <v>896</v>
      </c>
      <c r="D71" t="s">
        <v>2654</v>
      </c>
      <c r="F71" s="2">
        <v>46290.70890046296</v>
      </c>
      <c r="G71" t="s">
        <v>22</v>
      </c>
      <c r="H71" t="s">
        <v>6863</v>
      </c>
      <c r="I71" s="3">
        <v>400</v>
      </c>
      <c r="J71" t="s">
        <v>24</v>
      </c>
      <c r="K71" t="s">
        <v>62</v>
      </c>
      <c r="L71" s="3">
        <v>866</v>
      </c>
      <c r="M71" t="s">
        <v>982</v>
      </c>
      <c r="N71" s="2">
        <v>46290.757326388892</v>
      </c>
      <c r="O71" s="3">
        <v>400</v>
      </c>
      <c r="P71" t="s">
        <v>27</v>
      </c>
      <c r="Q71" s="3">
        <v>30</v>
      </c>
      <c r="R71" s="3" t="str">
        <f>IF(OR(G71="12R",G71="12L"),_xlfn.XLOOKUP(C71,DB!$A$2:$A$222,DB!$B$2:$B$222,""),IF(OR(G71="30L",G71="30R"),_xlfn.XLOOKUP(C71,DB!$A$2:$A$222,DB!$C$2:$C$222,""),""))</f>
        <v>UDGUV</v>
      </c>
      <c r="S71" s="3">
        <f t="shared" si="1"/>
        <v>17</v>
      </c>
      <c r="T71" s="3" t="str">
        <f>_xlfn.XLOOKUP(C71,DB!$A$2:$A$222,DB!$D$2:$D$222,"")</f>
        <v>Sector 2</v>
      </c>
    </row>
    <row r="72" spans="1:20" x14ac:dyDescent="0.2">
      <c r="A72" t="s">
        <v>210</v>
      </c>
      <c r="B72" t="s">
        <v>18</v>
      </c>
      <c r="C72" t="s">
        <v>211</v>
      </c>
      <c r="D72" t="s">
        <v>78</v>
      </c>
      <c r="E72" t="s">
        <v>84</v>
      </c>
      <c r="F72" s="2">
        <v>46290.710277777776</v>
      </c>
      <c r="G72" t="s">
        <v>22</v>
      </c>
      <c r="H72" t="s">
        <v>212</v>
      </c>
      <c r="I72" s="3">
        <v>330</v>
      </c>
      <c r="J72" t="s">
        <v>24</v>
      </c>
      <c r="K72" t="s">
        <v>25</v>
      </c>
      <c r="L72" s="3">
        <v>136</v>
      </c>
      <c r="M72" t="s">
        <v>45</v>
      </c>
      <c r="N72" s="2">
        <v>46290.719571759262</v>
      </c>
      <c r="O72" s="3">
        <v>276</v>
      </c>
      <c r="P72" t="s">
        <v>27</v>
      </c>
      <c r="Q72" s="3">
        <v>190</v>
      </c>
      <c r="R72" s="3" t="str">
        <f>IF(OR(G72="12R",G72="12L"),_xlfn.XLOOKUP(C72,DB!$A$2:$A$222,DB!$B$2:$B$222,""),IF(OR(G72="30L",G72="30R"),_xlfn.XLOOKUP(C72,DB!$A$2:$A$222,DB!$C$2:$C$222,""),""))</f>
        <v>NUDAL</v>
      </c>
      <c r="S72" s="3">
        <f t="shared" si="1"/>
        <v>17</v>
      </c>
      <c r="T72" s="3" t="str">
        <f>_xlfn.XLOOKUP(C72,DB!$A$2:$A$222,DB!$D$2:$D$222,"")</f>
        <v>Sector 3</v>
      </c>
    </row>
    <row r="73" spans="1:20" x14ac:dyDescent="0.2">
      <c r="A73" t="s">
        <v>304</v>
      </c>
      <c r="B73" t="s">
        <v>18</v>
      </c>
      <c r="C73" t="s">
        <v>305</v>
      </c>
      <c r="D73" t="s">
        <v>165</v>
      </c>
      <c r="E73" t="s">
        <v>6864</v>
      </c>
      <c r="F73" s="2">
        <v>46290.715451388889</v>
      </c>
      <c r="G73" t="s">
        <v>22</v>
      </c>
      <c r="H73" t="s">
        <v>6865</v>
      </c>
      <c r="I73" s="3">
        <v>320</v>
      </c>
      <c r="J73" t="s">
        <v>24</v>
      </c>
      <c r="K73" t="s">
        <v>25</v>
      </c>
      <c r="L73" s="3">
        <v>422</v>
      </c>
      <c r="M73" t="s">
        <v>308</v>
      </c>
      <c r="N73" s="2">
        <v>46290.738206018519</v>
      </c>
      <c r="O73" s="3">
        <v>360</v>
      </c>
      <c r="P73" t="s">
        <v>27</v>
      </c>
      <c r="Q73" s="3">
        <v>40</v>
      </c>
      <c r="R73" s="3" t="str">
        <f>IF(OR(G73="12R",G73="12L"),_xlfn.XLOOKUP(C73,DB!$A$2:$A$222,DB!$B$2:$B$222,""),IF(OR(G73="30L",G73="30R"),_xlfn.XLOOKUP(C73,DB!$A$2:$A$222,DB!$C$2:$C$222,""),""))</f>
        <v>ENEBA</v>
      </c>
      <c r="S73" s="3">
        <f t="shared" si="1"/>
        <v>17</v>
      </c>
      <c r="T73" s="3" t="str">
        <f>_xlfn.XLOOKUP(C73,DB!$A$2:$A$222,DB!$D$2:$D$222,"")</f>
        <v>Sector 3</v>
      </c>
    </row>
    <row r="74" spans="1:20" x14ac:dyDescent="0.2">
      <c r="A74" t="s">
        <v>294</v>
      </c>
      <c r="B74" t="s">
        <v>18</v>
      </c>
      <c r="C74" t="s">
        <v>48</v>
      </c>
      <c r="D74" t="s">
        <v>49</v>
      </c>
      <c r="E74" t="s">
        <v>1708</v>
      </c>
      <c r="F74" s="2">
        <v>46290.716643518521</v>
      </c>
      <c r="G74" t="s">
        <v>22</v>
      </c>
      <c r="H74" t="s">
        <v>3509</v>
      </c>
      <c r="I74" s="3">
        <v>360</v>
      </c>
      <c r="J74" t="s">
        <v>24</v>
      </c>
      <c r="K74" t="s">
        <v>25</v>
      </c>
      <c r="L74" s="3">
        <v>859</v>
      </c>
      <c r="M74" t="s">
        <v>52</v>
      </c>
      <c r="N74" s="2">
        <v>46290.759965277779</v>
      </c>
      <c r="O74" s="3">
        <v>360</v>
      </c>
      <c r="P74" t="s">
        <v>27</v>
      </c>
      <c r="Q74" s="3">
        <v>190</v>
      </c>
      <c r="R74" s="3" t="str">
        <f>IF(OR(G74="12R",G74="12L"),_xlfn.XLOOKUP(C74,DB!$A$2:$A$222,DB!$B$2:$B$222,""),IF(OR(G74="30L",G74="30R"),_xlfn.XLOOKUP(C74,DB!$A$2:$A$222,DB!$C$2:$C$222,""),""))</f>
        <v>UDGUV</v>
      </c>
      <c r="S74" s="3">
        <f t="shared" si="1"/>
        <v>17</v>
      </c>
      <c r="T74" s="3" t="str">
        <f>_xlfn.XLOOKUP(C74,DB!$A$2:$A$222,DB!$D$2:$D$222,"")</f>
        <v>Sector 2</v>
      </c>
    </row>
    <row r="75" spans="1:20" x14ac:dyDescent="0.2">
      <c r="A75" t="s">
        <v>301</v>
      </c>
      <c r="B75" t="s">
        <v>18</v>
      </c>
      <c r="C75" t="s">
        <v>173</v>
      </c>
      <c r="D75" t="s">
        <v>20</v>
      </c>
      <c r="E75" t="s">
        <v>6866</v>
      </c>
      <c r="F75" s="2">
        <v>46290.720150462963</v>
      </c>
      <c r="G75" t="s">
        <v>22</v>
      </c>
      <c r="H75" t="s">
        <v>6867</v>
      </c>
      <c r="I75" s="3">
        <v>320</v>
      </c>
      <c r="J75" t="s">
        <v>24</v>
      </c>
      <c r="K75" t="s">
        <v>25</v>
      </c>
      <c r="L75" s="3">
        <v>559</v>
      </c>
      <c r="M75" t="s">
        <v>177</v>
      </c>
      <c r="N75" s="2">
        <v>46290.749872685185</v>
      </c>
      <c r="O75" s="3">
        <v>320</v>
      </c>
      <c r="P75" t="s">
        <v>27</v>
      </c>
      <c r="Q75" s="3">
        <v>40</v>
      </c>
      <c r="R75" s="3" t="str">
        <f>IF(OR(G75="12R",G75="12L"),_xlfn.XLOOKUP(C75,DB!$A$2:$A$222,DB!$B$2:$B$222,""),IF(OR(G75="30L",G75="30R"),_xlfn.XLOOKUP(C75,DB!$A$2:$A$222,DB!$C$2:$C$222,""),""))</f>
        <v>ENEBA</v>
      </c>
      <c r="S75" s="3">
        <f t="shared" si="1"/>
        <v>17</v>
      </c>
      <c r="T75" s="3" t="str">
        <f>_xlfn.XLOOKUP(C75,DB!$A$2:$A$222,DB!$D$2:$D$222,"")</f>
        <v>Sector 3</v>
      </c>
    </row>
    <row r="76" spans="1:20" x14ac:dyDescent="0.2">
      <c r="A76" t="s">
        <v>761</v>
      </c>
      <c r="B76" t="s">
        <v>18</v>
      </c>
      <c r="C76" t="s">
        <v>77</v>
      </c>
      <c r="D76" t="s">
        <v>65</v>
      </c>
      <c r="E76" t="s">
        <v>2207</v>
      </c>
      <c r="F76" s="2">
        <v>46290.721192129633</v>
      </c>
      <c r="G76" t="s">
        <v>22</v>
      </c>
      <c r="H76" t="s">
        <v>6868</v>
      </c>
      <c r="I76" s="3">
        <v>380</v>
      </c>
      <c r="J76" t="s">
        <v>24</v>
      </c>
      <c r="K76" t="s">
        <v>25</v>
      </c>
      <c r="L76" s="3">
        <v>867</v>
      </c>
      <c r="M76" t="s">
        <v>2395</v>
      </c>
      <c r="N76" s="2">
        <v>46290.765706018516</v>
      </c>
      <c r="O76" s="3">
        <v>380</v>
      </c>
      <c r="P76" t="s">
        <v>27</v>
      </c>
      <c r="Q76" s="3">
        <v>190</v>
      </c>
      <c r="R76" s="3" t="str">
        <f>IF(OR(G76="12R",G76="12L"),_xlfn.XLOOKUP(C76,DB!$A$2:$A$222,DB!$B$2:$B$222,""),IF(OR(G76="30L",G76="30R"),_xlfn.XLOOKUP(C76,DB!$A$2:$A$222,DB!$C$2:$C$222,""),""))</f>
        <v>UDGUV</v>
      </c>
      <c r="S76" s="3">
        <f t="shared" si="1"/>
        <v>17</v>
      </c>
      <c r="T76" s="3" t="str">
        <f>_xlfn.XLOOKUP(C76,DB!$A$2:$A$222,DB!$D$2:$D$222,"")</f>
        <v>Sector 2</v>
      </c>
    </row>
    <row r="77" spans="1:20" x14ac:dyDescent="0.2">
      <c r="A77" t="s">
        <v>1475</v>
      </c>
      <c r="B77" t="s">
        <v>18</v>
      </c>
      <c r="C77" t="s">
        <v>19</v>
      </c>
      <c r="D77" t="s">
        <v>73</v>
      </c>
      <c r="E77" t="s">
        <v>161</v>
      </c>
      <c r="F77" s="2">
        <v>46290.734710648147</v>
      </c>
      <c r="G77" t="s">
        <v>22</v>
      </c>
      <c r="H77" t="s">
        <v>6869</v>
      </c>
      <c r="I77" s="3">
        <v>360</v>
      </c>
      <c r="J77" t="s">
        <v>24</v>
      </c>
      <c r="K77" t="s">
        <v>216</v>
      </c>
      <c r="L77" s="3">
        <v>867</v>
      </c>
      <c r="M77" t="s">
        <v>2395</v>
      </c>
      <c r="N77" s="2">
        <v>46290.77857638889</v>
      </c>
      <c r="O77" s="3">
        <v>360</v>
      </c>
      <c r="P77" t="s">
        <v>27</v>
      </c>
      <c r="Q77" s="3">
        <v>190</v>
      </c>
      <c r="R77" s="3" t="str">
        <f>IF(OR(G77="12R",G77="12L"),_xlfn.XLOOKUP(C77,DB!$A$2:$A$222,DB!$B$2:$B$222,""),IF(OR(G77="30L",G77="30R"),_xlfn.XLOOKUP(C77,DB!$A$2:$A$222,DB!$C$2:$C$222,""),""))</f>
        <v>UDGUV</v>
      </c>
      <c r="S77" s="3">
        <f t="shared" si="1"/>
        <v>17</v>
      </c>
      <c r="T77" s="3" t="str">
        <f>_xlfn.XLOOKUP(C77,DB!$A$2:$A$222,DB!$D$2:$D$222,"")</f>
        <v>Sector 2</v>
      </c>
    </row>
    <row r="78" spans="1:20" x14ac:dyDescent="0.2">
      <c r="A78" t="s">
        <v>6870</v>
      </c>
      <c r="B78" t="s">
        <v>18</v>
      </c>
      <c r="C78" t="s">
        <v>4316</v>
      </c>
      <c r="D78" t="s">
        <v>1522</v>
      </c>
      <c r="F78" s="2">
        <v>46290.736192129632</v>
      </c>
      <c r="G78" t="s">
        <v>22</v>
      </c>
      <c r="H78" t="s">
        <v>6871</v>
      </c>
      <c r="I78" s="3">
        <v>120</v>
      </c>
      <c r="J78" t="s">
        <v>24</v>
      </c>
      <c r="K78" t="s">
        <v>62</v>
      </c>
      <c r="L78" s="3">
        <v>179</v>
      </c>
      <c r="M78" t="s">
        <v>4316</v>
      </c>
      <c r="N78" s="2">
        <v>46290.751157407409</v>
      </c>
      <c r="O78" s="3">
        <v>0</v>
      </c>
      <c r="P78" t="s">
        <v>27</v>
      </c>
      <c r="Q78" s="3">
        <v>40</v>
      </c>
      <c r="R78" s="3" t="str">
        <f>IF(OR(G78="12R",G78="12L"),_xlfn.XLOOKUP(C78,DB!$A$2:$A$222,DB!$B$2:$B$222,""),IF(OR(G78="30L",G78="30R"),_xlfn.XLOOKUP(C78,DB!$A$2:$A$222,DB!$C$2:$C$222,""),""))</f>
        <v>CZM</v>
      </c>
      <c r="S78" s="3">
        <f t="shared" si="1"/>
        <v>17</v>
      </c>
      <c r="T78" s="3" t="str">
        <f>_xlfn.XLOOKUP(C78,DB!$A$2:$A$222,DB!$D$2:$D$222,"")</f>
        <v>Sector 7</v>
      </c>
    </row>
    <row r="79" spans="1:20" x14ac:dyDescent="0.2">
      <c r="A79" t="s">
        <v>332</v>
      </c>
      <c r="B79" t="s">
        <v>18</v>
      </c>
      <c r="C79" t="s">
        <v>333</v>
      </c>
      <c r="D79" t="s">
        <v>65</v>
      </c>
      <c r="E79" t="s">
        <v>3303</v>
      </c>
      <c r="F79" s="2">
        <v>46290.737407407411</v>
      </c>
      <c r="G79" t="s">
        <v>22</v>
      </c>
      <c r="H79" t="s">
        <v>6872</v>
      </c>
      <c r="I79" s="3">
        <v>350</v>
      </c>
      <c r="J79" t="s">
        <v>24</v>
      </c>
      <c r="K79" t="s">
        <v>25</v>
      </c>
      <c r="L79" s="3">
        <v>157</v>
      </c>
      <c r="M79" t="s">
        <v>2865</v>
      </c>
      <c r="N79" s="2">
        <v>46290.747986111113</v>
      </c>
      <c r="O79" s="3">
        <v>270</v>
      </c>
      <c r="P79" t="s">
        <v>27</v>
      </c>
      <c r="Q79" s="3">
        <v>190</v>
      </c>
      <c r="R79" s="3" t="str">
        <f>IF(OR(G79="12R",G79="12L"),_xlfn.XLOOKUP(C79,DB!$A$2:$A$222,DB!$B$2:$B$222,""),IF(OR(G79="30L",G79="30R"),_xlfn.XLOOKUP(C79,DB!$A$2:$A$222,DB!$C$2:$C$222,""),""))</f>
        <v>TAKUX</v>
      </c>
      <c r="S79" s="3">
        <f t="shared" si="1"/>
        <v>17</v>
      </c>
      <c r="T79" s="3" t="str">
        <f>_xlfn.XLOOKUP(C79,DB!$A$2:$A$222,DB!$D$2:$D$222,"")</f>
        <v>Sector 7</v>
      </c>
    </row>
    <row r="80" spans="1:20" x14ac:dyDescent="0.2">
      <c r="A80" t="s">
        <v>313</v>
      </c>
      <c r="B80" t="s">
        <v>18</v>
      </c>
      <c r="C80" t="s">
        <v>314</v>
      </c>
      <c r="D80" t="s">
        <v>73</v>
      </c>
      <c r="E80" t="s">
        <v>6873</v>
      </c>
      <c r="F80" s="2">
        <v>46290.738796296297</v>
      </c>
      <c r="G80" t="s">
        <v>22</v>
      </c>
      <c r="H80" t="s">
        <v>6874</v>
      </c>
      <c r="I80" s="3">
        <v>310</v>
      </c>
      <c r="J80" t="s">
        <v>24</v>
      </c>
      <c r="K80" t="s">
        <v>25</v>
      </c>
      <c r="L80" s="3">
        <v>359</v>
      </c>
      <c r="M80" t="s">
        <v>33</v>
      </c>
      <c r="N80" s="2">
        <v>46290.760949074072</v>
      </c>
      <c r="O80" s="3">
        <v>310</v>
      </c>
      <c r="P80" t="s">
        <v>27</v>
      </c>
      <c r="Q80" s="3">
        <v>40</v>
      </c>
      <c r="R80" s="3" t="str">
        <f>IF(OR(G80="12R",G80="12L"),_xlfn.XLOOKUP(C80,DB!$A$2:$A$222,DB!$B$2:$B$222,""),IF(OR(G80="30L",G80="30R"),_xlfn.XLOOKUP(C80,DB!$A$2:$A$222,DB!$C$2:$C$222,""),""))</f>
        <v>ENEBA</v>
      </c>
      <c r="S80" s="3">
        <f t="shared" si="1"/>
        <v>17</v>
      </c>
      <c r="T80" s="3" t="str">
        <f>_xlfn.XLOOKUP(C80,DB!$A$2:$A$222,DB!$D$2:$D$222,"")</f>
        <v>Sector 3</v>
      </c>
    </row>
    <row r="81" spans="1:20" x14ac:dyDescent="0.2">
      <c r="A81" t="s">
        <v>288</v>
      </c>
      <c r="B81" t="s">
        <v>18</v>
      </c>
      <c r="C81" t="s">
        <v>289</v>
      </c>
      <c r="D81" t="s">
        <v>20</v>
      </c>
      <c r="E81" t="s">
        <v>70</v>
      </c>
      <c r="F81" s="2">
        <v>46290.739803240744</v>
      </c>
      <c r="G81" t="s">
        <v>22</v>
      </c>
      <c r="H81" t="s">
        <v>6875</v>
      </c>
      <c r="I81" s="3">
        <v>360</v>
      </c>
      <c r="J81" t="s">
        <v>24</v>
      </c>
      <c r="K81" t="s">
        <v>25</v>
      </c>
      <c r="L81" s="3">
        <v>834</v>
      </c>
      <c r="M81" t="s">
        <v>289</v>
      </c>
      <c r="N81" s="2">
        <v>46290.78597222222</v>
      </c>
      <c r="O81" s="3">
        <v>15</v>
      </c>
      <c r="P81" t="s">
        <v>27</v>
      </c>
      <c r="Q81" s="3">
        <v>190</v>
      </c>
      <c r="R81" s="3" t="str">
        <f>IF(OR(G81="12R",G81="12L"),_xlfn.XLOOKUP(C81,DB!$A$2:$A$222,DB!$B$2:$B$222,""),IF(OR(G81="30L",G81="30R"),_xlfn.XLOOKUP(C81,DB!$A$2:$A$222,DB!$C$2:$C$222,""),""))</f>
        <v>UDGUV</v>
      </c>
      <c r="S81" s="3">
        <f t="shared" si="1"/>
        <v>17</v>
      </c>
      <c r="T81" s="3" t="str">
        <f>_xlfn.XLOOKUP(C81,DB!$A$2:$A$222,DB!$D$2:$D$222,"")</f>
        <v>Sector 2</v>
      </c>
    </row>
    <row r="82" spans="1:20" x14ac:dyDescent="0.2">
      <c r="A82" t="s">
        <v>428</v>
      </c>
      <c r="B82" t="s">
        <v>18</v>
      </c>
      <c r="C82" t="s">
        <v>182</v>
      </c>
      <c r="D82" t="s">
        <v>73</v>
      </c>
      <c r="E82" t="s">
        <v>5881</v>
      </c>
      <c r="F82" s="2">
        <v>46290.742824074077</v>
      </c>
      <c r="G82" t="s">
        <v>22</v>
      </c>
      <c r="H82" t="s">
        <v>6876</v>
      </c>
      <c r="I82" s="3">
        <v>350</v>
      </c>
      <c r="J82" t="s">
        <v>24</v>
      </c>
      <c r="K82" t="s">
        <v>25</v>
      </c>
      <c r="L82" s="3">
        <v>359</v>
      </c>
      <c r="M82" t="s">
        <v>33</v>
      </c>
      <c r="N82" s="2">
        <v>46290.764490740738</v>
      </c>
      <c r="O82" s="3">
        <v>350</v>
      </c>
      <c r="P82" t="s">
        <v>27</v>
      </c>
      <c r="Q82" s="3">
        <v>40</v>
      </c>
      <c r="R82" s="3" t="str">
        <f>IF(OR(G82="12R",G82="12L"),_xlfn.XLOOKUP(C82,DB!$A$2:$A$222,DB!$B$2:$B$222,""),IF(OR(G82="30L",G82="30R"),_xlfn.XLOOKUP(C82,DB!$A$2:$A$222,DB!$C$2:$C$222,""),""))</f>
        <v>ENEBA</v>
      </c>
      <c r="S82" s="3">
        <f t="shared" si="1"/>
        <v>17</v>
      </c>
      <c r="T82" s="3" t="str">
        <f>_xlfn.XLOOKUP(C82,DB!$A$2:$A$222,DB!$D$2:$D$222,"")</f>
        <v>Sector 3</v>
      </c>
    </row>
    <row r="83" spans="1:20" x14ac:dyDescent="0.2">
      <c r="A83" t="s">
        <v>373</v>
      </c>
      <c r="B83" t="s">
        <v>18</v>
      </c>
      <c r="C83" t="s">
        <v>374</v>
      </c>
      <c r="D83" t="s">
        <v>155</v>
      </c>
      <c r="E83" t="s">
        <v>6877</v>
      </c>
      <c r="F83" s="2">
        <v>46290.744259259256</v>
      </c>
      <c r="G83" t="s">
        <v>22</v>
      </c>
      <c r="H83" t="s">
        <v>6878</v>
      </c>
      <c r="I83" s="3">
        <v>390</v>
      </c>
      <c r="J83" t="s">
        <v>24</v>
      </c>
      <c r="K83" t="s">
        <v>25</v>
      </c>
      <c r="L83" s="3">
        <v>136</v>
      </c>
      <c r="M83" t="s">
        <v>45</v>
      </c>
      <c r="N83" s="2">
        <v>46290.753020833334</v>
      </c>
      <c r="O83" s="3">
        <v>262</v>
      </c>
      <c r="P83" t="s">
        <v>27</v>
      </c>
      <c r="Q83" s="3">
        <v>190</v>
      </c>
      <c r="R83" s="3" t="str">
        <f>IF(OR(G83="12R",G83="12L"),_xlfn.XLOOKUP(C83,DB!$A$2:$A$222,DB!$B$2:$B$222,""),IF(OR(G83="30L",G83="30R"),_xlfn.XLOOKUP(C83,DB!$A$2:$A$222,DB!$C$2:$C$222,""),""))</f>
        <v>OMSUK</v>
      </c>
      <c r="S83" s="3">
        <f t="shared" si="1"/>
        <v>17</v>
      </c>
      <c r="T83" s="3" t="str">
        <f>_xlfn.XLOOKUP(C83,DB!$A$2:$A$222,DB!$D$2:$D$222,"")</f>
        <v>Sector 3</v>
      </c>
    </row>
    <row r="84" spans="1:20" x14ac:dyDescent="0.2">
      <c r="A84" t="s">
        <v>351</v>
      </c>
      <c r="B84" t="s">
        <v>18</v>
      </c>
      <c r="C84" t="s">
        <v>352</v>
      </c>
      <c r="D84" t="s">
        <v>73</v>
      </c>
      <c r="E84" t="s">
        <v>3307</v>
      </c>
      <c r="F84" s="2">
        <v>46290.74559027778</v>
      </c>
      <c r="G84" t="s">
        <v>22</v>
      </c>
      <c r="H84" t="s">
        <v>6879</v>
      </c>
      <c r="I84" s="3">
        <v>340</v>
      </c>
      <c r="J84" t="s">
        <v>24</v>
      </c>
      <c r="K84" t="s">
        <v>25</v>
      </c>
      <c r="L84" s="3">
        <v>377</v>
      </c>
      <c r="M84" t="s">
        <v>444</v>
      </c>
      <c r="N84" s="2">
        <v>46290.767280092594</v>
      </c>
      <c r="O84" s="3">
        <v>340</v>
      </c>
      <c r="P84" t="s">
        <v>27</v>
      </c>
      <c r="Q84" s="3">
        <v>40</v>
      </c>
      <c r="R84" s="3" t="str">
        <f>IF(OR(G84="12R",G84="12L"),_xlfn.XLOOKUP(C84,DB!$A$2:$A$222,DB!$B$2:$B$222,""),IF(OR(G84="30L",G84="30R"),_xlfn.XLOOKUP(C84,DB!$A$2:$A$222,DB!$C$2:$C$222,""),""))</f>
        <v>OMSUK</v>
      </c>
      <c r="S84" s="3">
        <f t="shared" si="1"/>
        <v>17</v>
      </c>
      <c r="T84" s="3" t="str">
        <f>_xlfn.XLOOKUP(C84,DB!$A$2:$A$222,DB!$D$2:$D$222,"")</f>
        <v>Sector 3</v>
      </c>
    </row>
    <row r="85" spans="1:20" x14ac:dyDescent="0.2">
      <c r="A85" t="s">
        <v>506</v>
      </c>
      <c r="B85" t="s">
        <v>18</v>
      </c>
      <c r="C85" t="s">
        <v>211</v>
      </c>
      <c r="D85" t="s">
        <v>20</v>
      </c>
      <c r="E85" t="s">
        <v>6880</v>
      </c>
      <c r="F85" s="2">
        <v>46290.746921296297</v>
      </c>
      <c r="G85" t="s">
        <v>22</v>
      </c>
      <c r="H85" t="s">
        <v>6881</v>
      </c>
      <c r="I85" s="3">
        <v>370</v>
      </c>
      <c r="J85" t="s">
        <v>24</v>
      </c>
      <c r="K85" t="s">
        <v>25</v>
      </c>
      <c r="L85" s="3">
        <v>136</v>
      </c>
      <c r="M85" t="s">
        <v>45</v>
      </c>
      <c r="N85" s="2">
        <v>46290.755601851852</v>
      </c>
      <c r="O85" s="3">
        <v>230</v>
      </c>
      <c r="P85" t="s">
        <v>27</v>
      </c>
      <c r="Q85" s="3">
        <v>190</v>
      </c>
      <c r="R85" s="3" t="str">
        <f>IF(OR(G85="12R",G85="12L"),_xlfn.XLOOKUP(C85,DB!$A$2:$A$222,DB!$B$2:$B$222,""),IF(OR(G85="30L",G85="30R"),_xlfn.XLOOKUP(C85,DB!$A$2:$A$222,DB!$C$2:$C$222,""),""))</f>
        <v>NUDAL</v>
      </c>
      <c r="S85" s="3">
        <f t="shared" si="1"/>
        <v>17</v>
      </c>
      <c r="T85" s="3" t="str">
        <f>_xlfn.XLOOKUP(C85,DB!$A$2:$A$222,DB!$D$2:$D$222,"")</f>
        <v>Sector 3</v>
      </c>
    </row>
    <row r="86" spans="1:20" x14ac:dyDescent="0.2">
      <c r="A86" t="s">
        <v>345</v>
      </c>
      <c r="B86" t="s">
        <v>18</v>
      </c>
      <c r="C86" t="s">
        <v>346</v>
      </c>
      <c r="D86" t="s">
        <v>65</v>
      </c>
      <c r="E86" t="s">
        <v>2731</v>
      </c>
      <c r="F86" s="2">
        <v>46290.748437499999</v>
      </c>
      <c r="G86" t="s">
        <v>22</v>
      </c>
      <c r="H86" t="s">
        <v>6882</v>
      </c>
      <c r="I86" s="3">
        <v>370</v>
      </c>
      <c r="J86" t="s">
        <v>24</v>
      </c>
      <c r="K86" t="s">
        <v>25</v>
      </c>
      <c r="L86" s="3">
        <v>156</v>
      </c>
      <c r="M86" t="s">
        <v>5964</v>
      </c>
      <c r="N86" s="2">
        <v>46290.758784722224</v>
      </c>
      <c r="O86" s="3">
        <v>290</v>
      </c>
      <c r="P86" t="s">
        <v>27</v>
      </c>
      <c r="Q86" s="3">
        <v>190</v>
      </c>
      <c r="R86" s="3" t="str">
        <f>IF(OR(G86="12R",G86="12L"),_xlfn.XLOOKUP(C86,DB!$A$2:$A$222,DB!$B$2:$B$222,""),IF(OR(G86="30L",G86="30R"),_xlfn.XLOOKUP(C86,DB!$A$2:$A$222,DB!$C$2:$C$222,""),""))</f>
        <v>TAKUX</v>
      </c>
      <c r="S86" s="3">
        <f t="shared" si="1"/>
        <v>17</v>
      </c>
      <c r="T86" s="3" t="str">
        <f>_xlfn.XLOOKUP(C86,DB!$A$2:$A$222,DB!$D$2:$D$222,"")</f>
        <v>Sector 7</v>
      </c>
    </row>
    <row r="87" spans="1:20" x14ac:dyDescent="0.2">
      <c r="A87" t="s">
        <v>1122</v>
      </c>
      <c r="B87" t="s">
        <v>18</v>
      </c>
      <c r="C87" t="s">
        <v>1123</v>
      </c>
      <c r="D87" t="s">
        <v>65</v>
      </c>
      <c r="E87" t="s">
        <v>4822</v>
      </c>
      <c r="F87" s="2">
        <v>46290.749340277776</v>
      </c>
      <c r="G87" t="s">
        <v>22</v>
      </c>
      <c r="H87" t="s">
        <v>6883</v>
      </c>
      <c r="I87" s="3">
        <v>340</v>
      </c>
      <c r="J87" t="s">
        <v>24</v>
      </c>
      <c r="K87" t="s">
        <v>25</v>
      </c>
      <c r="L87" s="3">
        <v>1011</v>
      </c>
      <c r="M87" t="s">
        <v>6884</v>
      </c>
      <c r="N87" s="2">
        <v>46290.804155092592</v>
      </c>
      <c r="O87" s="3">
        <v>210</v>
      </c>
      <c r="P87" t="s">
        <v>27</v>
      </c>
      <c r="Q87" s="3">
        <v>190</v>
      </c>
      <c r="R87" s="3" t="str">
        <f>IF(OR(G87="12R",G87="12L"),_xlfn.XLOOKUP(C87,DB!$A$2:$A$222,DB!$B$2:$B$222,""),IF(OR(G87="30L",G87="30R"),_xlfn.XLOOKUP(C87,DB!$A$2:$A$222,DB!$C$2:$C$222,""),""))</f>
        <v>UDGUV</v>
      </c>
      <c r="S87" s="3">
        <f t="shared" si="1"/>
        <v>17</v>
      </c>
      <c r="T87" s="3" t="str">
        <f>_xlfn.XLOOKUP(C87,DB!$A$2:$A$222,DB!$D$2:$D$222,"")</f>
        <v>Sector 2</v>
      </c>
    </row>
    <row r="88" spans="1:20" x14ac:dyDescent="0.2">
      <c r="A88" t="s">
        <v>297</v>
      </c>
      <c r="B88" t="s">
        <v>18</v>
      </c>
      <c r="C88" t="s">
        <v>298</v>
      </c>
      <c r="D88" t="s">
        <v>73</v>
      </c>
      <c r="E88" t="s">
        <v>6885</v>
      </c>
      <c r="F88" s="2">
        <v>46290.750081018516</v>
      </c>
      <c r="G88" t="s">
        <v>22</v>
      </c>
      <c r="H88" t="s">
        <v>6886</v>
      </c>
      <c r="I88" s="3">
        <v>330</v>
      </c>
      <c r="J88" t="s">
        <v>24</v>
      </c>
      <c r="K88" t="s">
        <v>25</v>
      </c>
      <c r="L88" s="3">
        <v>350</v>
      </c>
      <c r="M88" t="s">
        <v>33</v>
      </c>
      <c r="N88" s="2">
        <v>46290.769965277781</v>
      </c>
      <c r="O88" s="3">
        <v>330</v>
      </c>
      <c r="P88" t="s">
        <v>27</v>
      </c>
      <c r="Q88" s="3">
        <v>40</v>
      </c>
      <c r="R88" s="3" t="str">
        <f>IF(OR(G88="12R",G88="12L"),_xlfn.XLOOKUP(C88,DB!$A$2:$A$222,DB!$B$2:$B$222,""),IF(OR(G88="30L",G88="30R"),_xlfn.XLOOKUP(C88,DB!$A$2:$A$222,DB!$C$2:$C$222,""),""))</f>
        <v>OMSUK</v>
      </c>
      <c r="S88" s="3">
        <f t="shared" si="1"/>
        <v>18</v>
      </c>
      <c r="T88" s="3" t="str">
        <f>_xlfn.XLOOKUP(C88,DB!$A$2:$A$222,DB!$D$2:$D$222,"")</f>
        <v>Sector 3</v>
      </c>
    </row>
    <row r="89" spans="1:20" x14ac:dyDescent="0.2">
      <c r="A89" t="s">
        <v>329</v>
      </c>
      <c r="B89" t="s">
        <v>18</v>
      </c>
      <c r="C89" t="s">
        <v>35</v>
      </c>
      <c r="D89" t="s">
        <v>73</v>
      </c>
      <c r="E89" t="s">
        <v>2186</v>
      </c>
      <c r="F89" s="2">
        <v>46290.751423611109</v>
      </c>
      <c r="G89" t="s">
        <v>22</v>
      </c>
      <c r="H89" t="s">
        <v>669</v>
      </c>
      <c r="I89" s="3">
        <v>360</v>
      </c>
      <c r="J89" t="s">
        <v>24</v>
      </c>
      <c r="K89" t="s">
        <v>25</v>
      </c>
      <c r="L89" s="3">
        <v>878</v>
      </c>
      <c r="M89" t="s">
        <v>39</v>
      </c>
      <c r="N89" s="2">
        <v>46290.796458333331</v>
      </c>
      <c r="O89" s="3">
        <v>360</v>
      </c>
      <c r="P89" t="s">
        <v>27</v>
      </c>
      <c r="Q89" s="3">
        <v>190</v>
      </c>
      <c r="R89" s="3" t="str">
        <f>IF(OR(G89="12R",G89="12L"),_xlfn.XLOOKUP(C89,DB!$A$2:$A$222,DB!$B$2:$B$222,""),IF(OR(G89="30L",G89="30R"),_xlfn.XLOOKUP(C89,DB!$A$2:$A$222,DB!$C$2:$C$222,""),""))</f>
        <v>UDGUV</v>
      </c>
      <c r="S89" s="3">
        <f t="shared" si="1"/>
        <v>18</v>
      </c>
      <c r="T89" s="3" t="str">
        <f>_xlfn.XLOOKUP(C89,DB!$A$2:$A$222,DB!$D$2:$D$222,"")</f>
        <v>Sector 2</v>
      </c>
    </row>
    <row r="90" spans="1:20" x14ac:dyDescent="0.2">
      <c r="A90" t="s">
        <v>357</v>
      </c>
      <c r="B90" t="s">
        <v>18</v>
      </c>
      <c r="C90" t="s">
        <v>249</v>
      </c>
      <c r="D90" t="s">
        <v>20</v>
      </c>
      <c r="E90" t="s">
        <v>6281</v>
      </c>
      <c r="F90" s="2">
        <v>46290.752500000002</v>
      </c>
      <c r="G90" t="s">
        <v>22</v>
      </c>
      <c r="H90" t="s">
        <v>6887</v>
      </c>
      <c r="I90" s="3">
        <v>350</v>
      </c>
      <c r="J90" t="s">
        <v>24</v>
      </c>
      <c r="K90" t="s">
        <v>25</v>
      </c>
      <c r="L90" s="3">
        <v>359</v>
      </c>
      <c r="M90" t="s">
        <v>33</v>
      </c>
      <c r="N90" s="2">
        <v>46290.773379629631</v>
      </c>
      <c r="O90" s="3">
        <v>350</v>
      </c>
      <c r="P90" t="s">
        <v>27</v>
      </c>
      <c r="Q90" s="3">
        <v>40</v>
      </c>
      <c r="R90" s="3" t="str">
        <f>IF(OR(G90="12R",G90="12L"),_xlfn.XLOOKUP(C90,DB!$A$2:$A$222,DB!$B$2:$B$222,""),IF(OR(G90="30L",G90="30R"),_xlfn.XLOOKUP(C90,DB!$A$2:$A$222,DB!$C$2:$C$222,""),""))</f>
        <v>OMSUK</v>
      </c>
      <c r="S90" s="3">
        <f t="shared" si="1"/>
        <v>18</v>
      </c>
      <c r="T90" s="3" t="str">
        <f>_xlfn.XLOOKUP(C90,DB!$A$2:$A$222,DB!$D$2:$D$222,"")</f>
        <v>Sector 3</v>
      </c>
    </row>
    <row r="91" spans="1:20" x14ac:dyDescent="0.2">
      <c r="A91" t="s">
        <v>1147</v>
      </c>
      <c r="B91" t="s">
        <v>18</v>
      </c>
      <c r="C91" t="s">
        <v>463</v>
      </c>
      <c r="D91" t="s">
        <v>155</v>
      </c>
      <c r="E91" t="s">
        <v>5130</v>
      </c>
      <c r="F91" s="2">
        <v>46290.753923611112</v>
      </c>
      <c r="G91" t="s">
        <v>22</v>
      </c>
      <c r="H91" t="s">
        <v>6888</v>
      </c>
      <c r="I91" s="3">
        <v>410</v>
      </c>
      <c r="J91" t="s">
        <v>24</v>
      </c>
      <c r="K91" t="s">
        <v>25</v>
      </c>
      <c r="L91" s="3">
        <v>133</v>
      </c>
      <c r="M91" t="s">
        <v>45</v>
      </c>
      <c r="N91" s="2">
        <v>46290.763043981482</v>
      </c>
      <c r="O91" s="3">
        <v>282</v>
      </c>
      <c r="P91" t="s">
        <v>27</v>
      </c>
      <c r="Q91" s="3">
        <v>190</v>
      </c>
      <c r="R91" s="3" t="str">
        <f>IF(OR(G91="12R",G91="12L"),_xlfn.XLOOKUP(C91,DB!$A$2:$A$222,DB!$B$2:$B$222,""),IF(OR(G91="30L",G91="30R"),_xlfn.XLOOKUP(C91,DB!$A$2:$A$222,DB!$C$2:$C$222,""),""))</f>
        <v>OMSUK</v>
      </c>
      <c r="S91" s="3">
        <f t="shared" si="1"/>
        <v>18</v>
      </c>
      <c r="T91" s="3" t="str">
        <f>_xlfn.XLOOKUP(C91,DB!$A$2:$A$222,DB!$D$2:$D$222,"")</f>
        <v>Sector 3</v>
      </c>
    </row>
    <row r="92" spans="1:20" x14ac:dyDescent="0.2">
      <c r="A92" t="s">
        <v>360</v>
      </c>
      <c r="B92" t="s">
        <v>18</v>
      </c>
      <c r="C92" t="s">
        <v>361</v>
      </c>
      <c r="D92" t="s">
        <v>49</v>
      </c>
      <c r="E92" t="s">
        <v>1276</v>
      </c>
      <c r="F92" s="2">
        <v>46290.7575462963</v>
      </c>
      <c r="G92" t="s">
        <v>22</v>
      </c>
      <c r="H92" t="s">
        <v>6889</v>
      </c>
      <c r="I92" s="3">
        <v>320</v>
      </c>
      <c r="J92" t="s">
        <v>24</v>
      </c>
      <c r="K92" t="s">
        <v>25</v>
      </c>
      <c r="L92" s="3">
        <v>869</v>
      </c>
      <c r="M92" t="s">
        <v>39</v>
      </c>
      <c r="N92" s="2">
        <v>46290.800219907411</v>
      </c>
      <c r="O92" s="3">
        <v>320</v>
      </c>
      <c r="P92" t="s">
        <v>27</v>
      </c>
      <c r="Q92" s="3">
        <v>190</v>
      </c>
      <c r="R92" s="3" t="str">
        <f>IF(OR(G92="12R",G92="12L"),_xlfn.XLOOKUP(C92,DB!$A$2:$A$222,DB!$B$2:$B$222,""),IF(OR(G92="30L",G92="30R"),_xlfn.XLOOKUP(C92,DB!$A$2:$A$222,DB!$C$2:$C$222,""),""))</f>
        <v>UDGUV</v>
      </c>
      <c r="S92" s="3">
        <f t="shared" si="1"/>
        <v>18</v>
      </c>
      <c r="T92" s="3" t="str">
        <f>_xlfn.XLOOKUP(C92,DB!$A$2:$A$222,DB!$D$2:$D$222,"")</f>
        <v>Sector 2</v>
      </c>
    </row>
    <row r="93" spans="1:20" x14ac:dyDescent="0.2">
      <c r="A93" t="s">
        <v>402</v>
      </c>
      <c r="B93" t="s">
        <v>18</v>
      </c>
      <c r="C93" t="s">
        <v>164</v>
      </c>
      <c r="D93" t="s">
        <v>165</v>
      </c>
      <c r="E93" t="s">
        <v>2615</v>
      </c>
      <c r="F93" s="2">
        <v>46290.758275462962</v>
      </c>
      <c r="G93" t="s">
        <v>22</v>
      </c>
      <c r="H93" t="s">
        <v>6890</v>
      </c>
      <c r="I93" s="3">
        <v>380</v>
      </c>
      <c r="J93" t="s">
        <v>24</v>
      </c>
      <c r="K93" t="s">
        <v>25</v>
      </c>
      <c r="L93" s="3">
        <v>543</v>
      </c>
      <c r="M93" t="s">
        <v>177</v>
      </c>
      <c r="N93" s="2">
        <v>46290.785775462966</v>
      </c>
      <c r="O93" s="3">
        <v>380</v>
      </c>
      <c r="P93" t="s">
        <v>27</v>
      </c>
      <c r="Q93" s="3">
        <v>40</v>
      </c>
      <c r="R93" s="3" t="str">
        <f>IF(OR(G93="12R",G93="12L"),_xlfn.XLOOKUP(C93,DB!$A$2:$A$222,DB!$B$2:$B$222,""),IF(OR(G93="30L",G93="30R"),_xlfn.XLOOKUP(C93,DB!$A$2:$A$222,DB!$C$2:$C$222,""),""))</f>
        <v>ENEBA</v>
      </c>
      <c r="S93" s="3">
        <f t="shared" si="1"/>
        <v>18</v>
      </c>
      <c r="T93" s="3" t="str">
        <f>_xlfn.XLOOKUP(C93,DB!$A$2:$A$222,DB!$D$2:$D$222,"")</f>
        <v>Sector 3</v>
      </c>
    </row>
    <row r="94" spans="1:20" x14ac:dyDescent="0.2">
      <c r="A94" t="s">
        <v>1141</v>
      </c>
      <c r="B94" t="s">
        <v>18</v>
      </c>
      <c r="C94" t="s">
        <v>1142</v>
      </c>
      <c r="D94" t="s">
        <v>155</v>
      </c>
      <c r="E94" t="s">
        <v>435</v>
      </c>
      <c r="F94" s="2">
        <v>46290.759756944448</v>
      </c>
      <c r="G94" t="s">
        <v>22</v>
      </c>
      <c r="H94" t="s">
        <v>6891</v>
      </c>
      <c r="I94" s="3">
        <v>380</v>
      </c>
      <c r="J94" t="s">
        <v>24</v>
      </c>
      <c r="K94" t="s">
        <v>25</v>
      </c>
      <c r="L94" s="3">
        <v>435</v>
      </c>
      <c r="M94" t="s">
        <v>308</v>
      </c>
      <c r="N94" s="2">
        <v>46290.783518518518</v>
      </c>
      <c r="O94" s="3">
        <v>380</v>
      </c>
      <c r="P94" t="s">
        <v>27</v>
      </c>
      <c r="Q94" s="3">
        <v>40</v>
      </c>
      <c r="R94" s="3" t="str">
        <f>IF(OR(G94="12R",G94="12L"),_xlfn.XLOOKUP(C94,DB!$A$2:$A$222,DB!$B$2:$B$222,""),IF(OR(G94="30L",G94="30R"),_xlfn.XLOOKUP(C94,DB!$A$2:$A$222,DB!$C$2:$C$222,""),""))</f>
        <v>ENEBA</v>
      </c>
      <c r="S94" s="3">
        <f t="shared" si="1"/>
        <v>18</v>
      </c>
      <c r="T94" s="3" t="str">
        <f>_xlfn.XLOOKUP(C94,DB!$A$2:$A$222,DB!$D$2:$D$222,"")</f>
        <v>Sector 3</v>
      </c>
    </row>
    <row r="95" spans="1:20" x14ac:dyDescent="0.2">
      <c r="A95" t="s">
        <v>349</v>
      </c>
      <c r="B95" t="s">
        <v>18</v>
      </c>
      <c r="C95" t="s">
        <v>19</v>
      </c>
      <c r="D95" t="s">
        <v>20</v>
      </c>
      <c r="E95" t="s">
        <v>966</v>
      </c>
      <c r="F95" s="2">
        <v>46290.760636574072</v>
      </c>
      <c r="G95" t="s">
        <v>22</v>
      </c>
      <c r="H95" t="s">
        <v>6892</v>
      </c>
      <c r="I95" s="3">
        <v>340</v>
      </c>
      <c r="J95" t="s">
        <v>24</v>
      </c>
      <c r="K95" t="s">
        <v>25</v>
      </c>
      <c r="L95" s="3">
        <v>869</v>
      </c>
      <c r="M95" t="s">
        <v>267</v>
      </c>
      <c r="N95" s="2">
        <v>46290.805462962962</v>
      </c>
      <c r="O95" s="3">
        <v>340</v>
      </c>
      <c r="P95" t="s">
        <v>27</v>
      </c>
      <c r="Q95" s="3">
        <v>190</v>
      </c>
      <c r="R95" s="3" t="str">
        <f>IF(OR(G95="12R",G95="12L"),_xlfn.XLOOKUP(C95,DB!$A$2:$A$222,DB!$B$2:$B$222,""),IF(OR(G95="30L",G95="30R"),_xlfn.XLOOKUP(C95,DB!$A$2:$A$222,DB!$C$2:$C$222,""),""))</f>
        <v>UDGUV</v>
      </c>
      <c r="S95" s="3">
        <f t="shared" si="1"/>
        <v>18</v>
      </c>
      <c r="T95" s="3" t="str">
        <f>_xlfn.XLOOKUP(C95,DB!$A$2:$A$222,DB!$D$2:$D$222,"")</f>
        <v>Sector 2</v>
      </c>
    </row>
    <row r="96" spans="1:20" x14ac:dyDescent="0.2">
      <c r="A96" t="s">
        <v>325</v>
      </c>
      <c r="B96" t="s">
        <v>18</v>
      </c>
      <c r="C96" t="s">
        <v>326</v>
      </c>
      <c r="D96" t="s">
        <v>30</v>
      </c>
      <c r="E96" t="s">
        <v>6893</v>
      </c>
      <c r="F96" s="2">
        <v>46290.764293981483</v>
      </c>
      <c r="G96" t="s">
        <v>22</v>
      </c>
      <c r="H96" t="s">
        <v>6894</v>
      </c>
      <c r="I96" s="3">
        <v>340</v>
      </c>
      <c r="J96" t="s">
        <v>24</v>
      </c>
      <c r="K96" t="s">
        <v>25</v>
      </c>
      <c r="L96" s="3">
        <v>442</v>
      </c>
      <c r="M96" t="s">
        <v>308</v>
      </c>
      <c r="N96" s="2">
        <v>46290.788587962961</v>
      </c>
      <c r="O96" s="3">
        <v>340</v>
      </c>
      <c r="P96" t="s">
        <v>27</v>
      </c>
      <c r="Q96" s="3">
        <v>40</v>
      </c>
      <c r="R96" s="3" t="str">
        <f>IF(OR(G96="12R",G96="12L"),_xlfn.XLOOKUP(C96,DB!$A$2:$A$222,DB!$B$2:$B$222,""),IF(OR(G96="30L",G96="30R"),_xlfn.XLOOKUP(C96,DB!$A$2:$A$222,DB!$C$2:$C$222,""),""))</f>
        <v>OMSUK</v>
      </c>
      <c r="S96" s="3">
        <f t="shared" si="1"/>
        <v>18</v>
      </c>
      <c r="T96" s="3" t="str">
        <f>_xlfn.XLOOKUP(C96,DB!$A$2:$A$222,DB!$D$2:$D$222,"")</f>
        <v>Sector 3</v>
      </c>
    </row>
    <row r="97" spans="1:20" x14ac:dyDescent="0.2">
      <c r="A97" t="s">
        <v>377</v>
      </c>
      <c r="B97" t="s">
        <v>18</v>
      </c>
      <c r="C97" t="s">
        <v>29</v>
      </c>
      <c r="D97" t="s">
        <v>378</v>
      </c>
      <c r="E97" t="s">
        <v>6895</v>
      </c>
      <c r="F97" s="2">
        <v>46290.766435185185</v>
      </c>
      <c r="G97" t="s">
        <v>22</v>
      </c>
      <c r="H97" t="s">
        <v>6896</v>
      </c>
      <c r="I97" s="3">
        <v>370</v>
      </c>
      <c r="J97" t="s">
        <v>24</v>
      </c>
      <c r="K97" t="s">
        <v>25</v>
      </c>
      <c r="L97" s="3">
        <v>359</v>
      </c>
      <c r="M97" t="s">
        <v>33</v>
      </c>
      <c r="N97" s="2">
        <v>46290.787256944444</v>
      </c>
      <c r="O97" s="3">
        <v>370</v>
      </c>
      <c r="P97" t="s">
        <v>27</v>
      </c>
      <c r="Q97" s="3">
        <v>40</v>
      </c>
      <c r="R97" s="3" t="str">
        <f>IF(OR(G97="12R",G97="12L"),_xlfn.XLOOKUP(C97,DB!$A$2:$A$222,DB!$B$2:$B$222,""),IF(OR(G97="30L",G97="30R"),_xlfn.XLOOKUP(C97,DB!$A$2:$A$222,DB!$C$2:$C$222,""),""))</f>
        <v>OMSUK</v>
      </c>
      <c r="S97" s="3">
        <f t="shared" si="1"/>
        <v>18</v>
      </c>
      <c r="T97" s="3" t="str">
        <f>_xlfn.XLOOKUP(C97,DB!$A$2:$A$222,DB!$D$2:$D$222,"")</f>
        <v>Sector 3</v>
      </c>
    </row>
    <row r="98" spans="1:20" x14ac:dyDescent="0.2">
      <c r="A98" t="s">
        <v>834</v>
      </c>
      <c r="B98" t="s">
        <v>18</v>
      </c>
      <c r="C98" t="s">
        <v>204</v>
      </c>
      <c r="D98" t="s">
        <v>30</v>
      </c>
      <c r="E98" t="s">
        <v>6897</v>
      </c>
      <c r="F98" s="2">
        <v>46290.768680555557</v>
      </c>
      <c r="G98" t="s">
        <v>22</v>
      </c>
      <c r="H98" t="s">
        <v>6898</v>
      </c>
      <c r="I98" s="3">
        <v>350</v>
      </c>
      <c r="J98" t="s">
        <v>24</v>
      </c>
      <c r="K98" t="s">
        <v>25</v>
      </c>
      <c r="L98" s="3">
        <v>359</v>
      </c>
      <c r="M98" t="s">
        <v>33</v>
      </c>
      <c r="N98" s="2">
        <v>46290.789386574077</v>
      </c>
      <c r="O98" s="3">
        <v>350</v>
      </c>
      <c r="P98" t="s">
        <v>27</v>
      </c>
      <c r="Q98" s="3">
        <v>40</v>
      </c>
      <c r="R98" s="3" t="str">
        <f>IF(OR(G98="12R",G98="12L"),_xlfn.XLOOKUP(C98,DB!$A$2:$A$222,DB!$B$2:$B$222,""),IF(OR(G98="30L",G98="30R"),_xlfn.XLOOKUP(C98,DB!$A$2:$A$222,DB!$C$2:$C$222,""),""))</f>
        <v>OMSUK</v>
      </c>
      <c r="S98" s="3">
        <f t="shared" si="1"/>
        <v>18</v>
      </c>
      <c r="T98" s="3" t="str">
        <f>_xlfn.XLOOKUP(C98,DB!$A$2:$A$222,DB!$D$2:$D$222,"")</f>
        <v>Sector 3</v>
      </c>
    </row>
    <row r="99" spans="1:20" x14ac:dyDescent="0.2">
      <c r="A99" t="s">
        <v>370</v>
      </c>
      <c r="B99" t="s">
        <v>18</v>
      </c>
      <c r="C99" t="s">
        <v>48</v>
      </c>
      <c r="D99" t="s">
        <v>30</v>
      </c>
      <c r="E99" t="s">
        <v>6899</v>
      </c>
      <c r="F99" s="2">
        <v>46290.771944444445</v>
      </c>
      <c r="G99" t="s">
        <v>22</v>
      </c>
      <c r="H99" t="s">
        <v>6900</v>
      </c>
      <c r="I99" s="3">
        <v>380</v>
      </c>
      <c r="J99" t="s">
        <v>24</v>
      </c>
      <c r="K99" t="s">
        <v>25</v>
      </c>
      <c r="L99" s="3">
        <v>859</v>
      </c>
      <c r="M99" t="s">
        <v>52</v>
      </c>
      <c r="N99" s="2">
        <v>46290.815370370372</v>
      </c>
      <c r="O99" s="3">
        <v>380</v>
      </c>
      <c r="P99" t="s">
        <v>27</v>
      </c>
      <c r="Q99" s="3">
        <v>190</v>
      </c>
      <c r="R99" s="3" t="str">
        <f>IF(OR(G99="12R",G99="12L"),_xlfn.XLOOKUP(C99,DB!$A$2:$A$222,DB!$B$2:$B$222,""),IF(OR(G99="30L",G99="30R"),_xlfn.XLOOKUP(C99,DB!$A$2:$A$222,DB!$C$2:$C$222,""),""))</f>
        <v>UDGUV</v>
      </c>
      <c r="S99" s="3">
        <f t="shared" si="1"/>
        <v>18</v>
      </c>
      <c r="T99" s="3" t="str">
        <f>_xlfn.XLOOKUP(C99,DB!$A$2:$A$222,DB!$D$2:$D$222,"")</f>
        <v>Sector 2</v>
      </c>
    </row>
    <row r="100" spans="1:20" x14ac:dyDescent="0.2">
      <c r="A100" t="s">
        <v>390</v>
      </c>
      <c r="B100" t="s">
        <v>18</v>
      </c>
      <c r="C100" t="s">
        <v>391</v>
      </c>
      <c r="D100" t="s">
        <v>392</v>
      </c>
      <c r="E100" t="s">
        <v>1893</v>
      </c>
      <c r="F100" s="2">
        <v>46290.773634259262</v>
      </c>
      <c r="G100" t="s">
        <v>22</v>
      </c>
      <c r="H100" t="s">
        <v>6901</v>
      </c>
      <c r="I100" s="3">
        <v>100</v>
      </c>
      <c r="J100" t="s">
        <v>24</v>
      </c>
      <c r="K100" t="s">
        <v>25</v>
      </c>
      <c r="L100" s="3">
        <v>337</v>
      </c>
      <c r="M100" t="s">
        <v>391</v>
      </c>
      <c r="N100" s="2">
        <v>46290.838148148148</v>
      </c>
      <c r="O100" s="3">
        <v>0</v>
      </c>
      <c r="P100" t="s">
        <v>192</v>
      </c>
      <c r="Q100" s="3">
        <v>40</v>
      </c>
      <c r="R100" s="3" t="str">
        <f>IF(OR(G100="12R",G100="12L"),_xlfn.XLOOKUP(C100,DB!$A$2:$A$222,DB!$B$2:$B$222,""),IF(OR(G100="30L",G100="30R"),_xlfn.XLOOKUP(C100,DB!$A$2:$A$222,DB!$C$2:$C$222,""),""))</f>
        <v>CZM</v>
      </c>
      <c r="S100" s="3">
        <f t="shared" si="1"/>
        <v>18</v>
      </c>
      <c r="T100" s="3" t="str">
        <f>_xlfn.XLOOKUP(C100,DB!$A$2:$A$222,DB!$D$2:$D$222,"")</f>
        <v>Sector 7</v>
      </c>
    </row>
    <row r="101" spans="1:20" x14ac:dyDescent="0.2">
      <c r="A101" t="s">
        <v>699</v>
      </c>
      <c r="B101" t="s">
        <v>18</v>
      </c>
      <c r="C101" t="s">
        <v>700</v>
      </c>
      <c r="D101" t="s">
        <v>36</v>
      </c>
      <c r="E101" t="s">
        <v>6902</v>
      </c>
      <c r="F101" s="2">
        <v>46290.777951388889</v>
      </c>
      <c r="G101" t="s">
        <v>22</v>
      </c>
      <c r="H101" t="s">
        <v>6903</v>
      </c>
      <c r="I101" s="3">
        <v>370</v>
      </c>
      <c r="J101" t="s">
        <v>24</v>
      </c>
      <c r="K101" t="s">
        <v>25</v>
      </c>
      <c r="L101" s="3">
        <v>133</v>
      </c>
      <c r="M101" t="s">
        <v>45</v>
      </c>
      <c r="N101" s="2">
        <v>46290.786469907405</v>
      </c>
      <c r="O101" s="3">
        <v>235</v>
      </c>
      <c r="P101" t="s">
        <v>27</v>
      </c>
      <c r="Q101" s="3">
        <v>190</v>
      </c>
      <c r="R101" s="3" t="str">
        <f>IF(OR(G101="12R",G101="12L"),_xlfn.XLOOKUP(C101,DB!$A$2:$A$222,DB!$B$2:$B$222,""),IF(OR(G101="30L",G101="30R"),_xlfn.XLOOKUP(C101,DB!$A$2:$A$222,DB!$C$2:$C$222,""),""))</f>
        <v>OMSUK</v>
      </c>
      <c r="S101" s="3">
        <f t="shared" si="1"/>
        <v>18</v>
      </c>
      <c r="T101" s="3" t="str">
        <f>_xlfn.XLOOKUP(C101,DB!$A$2:$A$222,DB!$D$2:$D$222,"")</f>
        <v>Sector 3</v>
      </c>
    </row>
    <row r="102" spans="1:20" x14ac:dyDescent="0.2">
      <c r="A102" t="s">
        <v>355</v>
      </c>
      <c r="B102" t="s">
        <v>18</v>
      </c>
      <c r="C102" t="s">
        <v>35</v>
      </c>
      <c r="D102" t="s">
        <v>36</v>
      </c>
      <c r="E102" t="s">
        <v>1250</v>
      </c>
      <c r="F102" s="2">
        <v>46290.778726851851</v>
      </c>
      <c r="G102" t="s">
        <v>22</v>
      </c>
      <c r="H102" t="s">
        <v>6904</v>
      </c>
      <c r="I102" s="3">
        <v>360</v>
      </c>
      <c r="J102" t="s">
        <v>24</v>
      </c>
      <c r="K102" t="s">
        <v>25</v>
      </c>
      <c r="L102" s="3">
        <v>868</v>
      </c>
      <c r="M102" t="s">
        <v>39</v>
      </c>
      <c r="N102" s="2">
        <v>46290.82402777778</v>
      </c>
      <c r="O102" s="3">
        <v>360</v>
      </c>
      <c r="P102" t="s">
        <v>27</v>
      </c>
      <c r="Q102" s="3">
        <v>190</v>
      </c>
      <c r="R102" s="3" t="str">
        <f>IF(OR(G102="12R",G102="12L"),_xlfn.XLOOKUP(C102,DB!$A$2:$A$222,DB!$B$2:$B$222,""),IF(OR(G102="30L",G102="30R"),_xlfn.XLOOKUP(C102,DB!$A$2:$A$222,DB!$C$2:$C$222,""),""))</f>
        <v>UDGUV</v>
      </c>
      <c r="S102" s="3">
        <f t="shared" si="1"/>
        <v>18</v>
      </c>
      <c r="T102" s="3" t="str">
        <f>_xlfn.XLOOKUP(C102,DB!$A$2:$A$222,DB!$D$2:$D$222,"")</f>
        <v>Sector 2</v>
      </c>
    </row>
    <row r="103" spans="1:20" x14ac:dyDescent="0.2">
      <c r="A103" t="s">
        <v>434</v>
      </c>
      <c r="B103" t="s">
        <v>18</v>
      </c>
      <c r="C103" t="s">
        <v>341</v>
      </c>
      <c r="D103" t="s">
        <v>155</v>
      </c>
      <c r="E103" t="s">
        <v>901</v>
      </c>
      <c r="F103" s="2">
        <v>46290.779444444444</v>
      </c>
      <c r="G103" t="s">
        <v>22</v>
      </c>
      <c r="H103" t="s">
        <v>6905</v>
      </c>
      <c r="I103" s="3">
        <v>360</v>
      </c>
      <c r="J103" t="s">
        <v>24</v>
      </c>
      <c r="K103" t="s">
        <v>25</v>
      </c>
      <c r="L103" s="3">
        <v>566</v>
      </c>
      <c r="M103" t="s">
        <v>177</v>
      </c>
      <c r="N103" s="2">
        <v>46290.80976851852</v>
      </c>
      <c r="O103" s="3">
        <v>360</v>
      </c>
      <c r="P103" t="s">
        <v>27</v>
      </c>
      <c r="Q103" s="3">
        <v>40</v>
      </c>
      <c r="R103" s="3" t="str">
        <f>IF(OR(G103="12R",G103="12L"),_xlfn.XLOOKUP(C103,DB!$A$2:$A$222,DB!$B$2:$B$222,""),IF(OR(G103="30L",G103="30R"),_xlfn.XLOOKUP(C103,DB!$A$2:$A$222,DB!$C$2:$C$222,""),""))</f>
        <v>ENEBA</v>
      </c>
      <c r="S103" s="3">
        <f t="shared" si="1"/>
        <v>18</v>
      </c>
      <c r="T103" s="3" t="str">
        <f>_xlfn.XLOOKUP(C103,DB!$A$2:$A$222,DB!$D$2:$D$222,"")</f>
        <v>Sector 3</v>
      </c>
    </row>
    <row r="104" spans="1:20" x14ac:dyDescent="0.2">
      <c r="A104" t="s">
        <v>399</v>
      </c>
      <c r="B104" t="s">
        <v>18</v>
      </c>
      <c r="C104" t="s">
        <v>77</v>
      </c>
      <c r="D104" t="s">
        <v>36</v>
      </c>
      <c r="E104" t="s">
        <v>239</v>
      </c>
      <c r="F104" s="2">
        <v>46290.780729166669</v>
      </c>
      <c r="G104" t="s">
        <v>22</v>
      </c>
      <c r="H104" t="s">
        <v>3882</v>
      </c>
      <c r="I104" s="3">
        <v>380</v>
      </c>
      <c r="J104" t="s">
        <v>24</v>
      </c>
      <c r="K104" t="s">
        <v>25</v>
      </c>
      <c r="L104" s="3">
        <v>869</v>
      </c>
      <c r="M104" t="s">
        <v>267</v>
      </c>
      <c r="N104" s="2">
        <v>46290.825138888889</v>
      </c>
      <c r="O104" s="3">
        <v>380</v>
      </c>
      <c r="P104" t="s">
        <v>27</v>
      </c>
      <c r="Q104" s="3">
        <v>190</v>
      </c>
      <c r="R104" s="3" t="str">
        <f>IF(OR(G104="12R",G104="12L"),_xlfn.XLOOKUP(C104,DB!$A$2:$A$222,DB!$B$2:$B$222,""),IF(OR(G104="30L",G104="30R"),_xlfn.XLOOKUP(C104,DB!$A$2:$A$222,DB!$C$2:$C$222,""),""))</f>
        <v>UDGUV</v>
      </c>
      <c r="S104" s="3">
        <f t="shared" si="1"/>
        <v>18</v>
      </c>
      <c r="T104" s="3" t="str">
        <f>_xlfn.XLOOKUP(C104,DB!$A$2:$A$222,DB!$D$2:$D$222,"")</f>
        <v>Sector 2</v>
      </c>
    </row>
    <row r="105" spans="1:20" x14ac:dyDescent="0.2">
      <c r="A105" t="s">
        <v>387</v>
      </c>
      <c r="B105" t="s">
        <v>18</v>
      </c>
      <c r="C105" t="s">
        <v>29</v>
      </c>
      <c r="D105" t="s">
        <v>30</v>
      </c>
      <c r="E105" t="s">
        <v>552</v>
      </c>
      <c r="F105" s="2">
        <v>46290.782893518517</v>
      </c>
      <c r="G105" t="s">
        <v>22</v>
      </c>
      <c r="H105" t="s">
        <v>6906</v>
      </c>
      <c r="I105" s="3">
        <v>370</v>
      </c>
      <c r="J105" t="s">
        <v>24</v>
      </c>
      <c r="K105" t="s">
        <v>25</v>
      </c>
      <c r="L105" s="3">
        <v>359</v>
      </c>
      <c r="M105" t="s">
        <v>33</v>
      </c>
      <c r="N105" s="2">
        <v>46290.803923611114</v>
      </c>
      <c r="O105" s="3">
        <v>370</v>
      </c>
      <c r="P105" t="s">
        <v>27</v>
      </c>
      <c r="Q105" s="3">
        <v>40</v>
      </c>
      <c r="R105" s="3" t="str">
        <f>IF(OR(G105="12R",G105="12L"),_xlfn.XLOOKUP(C105,DB!$A$2:$A$222,DB!$B$2:$B$222,""),IF(OR(G105="30L",G105="30R"),_xlfn.XLOOKUP(C105,DB!$A$2:$A$222,DB!$C$2:$C$222,""),""))</f>
        <v>OMSUK</v>
      </c>
      <c r="S105" s="3">
        <f t="shared" si="1"/>
        <v>18</v>
      </c>
      <c r="T105" s="3" t="str">
        <f>_xlfn.XLOOKUP(C105,DB!$A$2:$A$222,DB!$D$2:$D$222,"")</f>
        <v>Sector 3</v>
      </c>
    </row>
    <row r="106" spans="1:20" x14ac:dyDescent="0.2">
      <c r="A106" t="s">
        <v>412</v>
      </c>
      <c r="B106" t="s">
        <v>18</v>
      </c>
      <c r="C106" t="s">
        <v>164</v>
      </c>
      <c r="D106" t="s">
        <v>49</v>
      </c>
      <c r="E106" t="s">
        <v>1232</v>
      </c>
      <c r="F106" s="2">
        <v>46290.784282407411</v>
      </c>
      <c r="G106" t="s">
        <v>22</v>
      </c>
      <c r="H106" t="s">
        <v>6907</v>
      </c>
      <c r="I106" s="3">
        <v>340</v>
      </c>
      <c r="J106" t="s">
        <v>24</v>
      </c>
      <c r="K106" t="s">
        <v>25</v>
      </c>
      <c r="L106" s="3">
        <v>575</v>
      </c>
      <c r="M106" t="s">
        <v>177</v>
      </c>
      <c r="N106" s="2">
        <v>46290.813819444447</v>
      </c>
      <c r="O106" s="3">
        <v>340</v>
      </c>
      <c r="P106" t="s">
        <v>27</v>
      </c>
      <c r="Q106" s="3">
        <v>40</v>
      </c>
      <c r="R106" s="3" t="str">
        <f>IF(OR(G106="12R",G106="12L"),_xlfn.XLOOKUP(C106,DB!$A$2:$A$222,DB!$B$2:$B$222,""),IF(OR(G106="30L",G106="30R"),_xlfn.XLOOKUP(C106,DB!$A$2:$A$222,DB!$C$2:$C$222,""),""))</f>
        <v>ENEBA</v>
      </c>
      <c r="S106" s="3">
        <f t="shared" si="1"/>
        <v>18</v>
      </c>
      <c r="T106" s="3" t="str">
        <f>_xlfn.XLOOKUP(C106,DB!$A$2:$A$222,DB!$D$2:$D$222,"")</f>
        <v>Sector 3</v>
      </c>
    </row>
    <row r="107" spans="1:20" x14ac:dyDescent="0.2">
      <c r="A107" t="s">
        <v>1202</v>
      </c>
      <c r="B107" t="s">
        <v>18</v>
      </c>
      <c r="C107" t="s">
        <v>1396</v>
      </c>
      <c r="D107" t="s">
        <v>1203</v>
      </c>
      <c r="F107" s="2">
        <v>46290.796689814815</v>
      </c>
      <c r="G107" t="s">
        <v>22</v>
      </c>
      <c r="H107" t="s">
        <v>244</v>
      </c>
      <c r="I107" s="3">
        <v>65</v>
      </c>
      <c r="J107" t="s">
        <v>196</v>
      </c>
      <c r="K107" t="s">
        <v>62</v>
      </c>
      <c r="L107" s="3">
        <v>227</v>
      </c>
      <c r="M107" t="s">
        <v>1396</v>
      </c>
      <c r="N107" s="2">
        <v>46290.834201388891</v>
      </c>
      <c r="O107" s="3">
        <v>0</v>
      </c>
      <c r="P107" t="s">
        <v>192</v>
      </c>
      <c r="Q107" s="3">
        <v>15</v>
      </c>
      <c r="R107" s="3" t="str">
        <f>IF(OR(G107="12R",G107="12L"),_xlfn.XLOOKUP(C107,DB!$A$2:$A$222,DB!$B$2:$B$222,""),IF(OR(G107="30L",G107="30R"),_xlfn.XLOOKUP(C107,DB!$A$2:$A$222,DB!$C$2:$C$222,""),""))</f>
        <v/>
      </c>
      <c r="S107" s="3">
        <f t="shared" si="1"/>
        <v>19</v>
      </c>
      <c r="T107" s="3" t="str">
        <f>_xlfn.XLOOKUP(C107,DB!$A$2:$A$222,DB!$D$2:$D$222,"")</f>
        <v/>
      </c>
    </row>
    <row r="108" spans="1:20" x14ac:dyDescent="0.2">
      <c r="A108" t="s">
        <v>431</v>
      </c>
      <c r="B108" t="s">
        <v>18</v>
      </c>
      <c r="C108" t="s">
        <v>154</v>
      </c>
      <c r="D108" t="s">
        <v>174</v>
      </c>
      <c r="E108" t="s">
        <v>6908</v>
      </c>
      <c r="F108" s="2">
        <v>46290.799166666664</v>
      </c>
      <c r="G108" t="s">
        <v>22</v>
      </c>
      <c r="H108" t="s">
        <v>6909</v>
      </c>
      <c r="I108" s="3">
        <v>350</v>
      </c>
      <c r="J108" t="s">
        <v>24</v>
      </c>
      <c r="K108" t="s">
        <v>25</v>
      </c>
      <c r="L108" s="3">
        <v>153</v>
      </c>
      <c r="M108" t="s">
        <v>158</v>
      </c>
      <c r="N108" s="2">
        <v>46290.809340277781</v>
      </c>
      <c r="O108" s="3">
        <v>290</v>
      </c>
      <c r="P108" t="s">
        <v>27</v>
      </c>
      <c r="Q108" s="3">
        <v>190</v>
      </c>
      <c r="R108" s="3" t="str">
        <f>IF(OR(G108="12R",G108="12L"),_xlfn.XLOOKUP(C108,DB!$A$2:$A$222,DB!$B$2:$B$222,""),IF(OR(G108="30L",G108="30R"),_xlfn.XLOOKUP(C108,DB!$A$2:$A$222,DB!$C$2:$C$222,""),""))</f>
        <v>TAKUX</v>
      </c>
      <c r="S108" s="3">
        <f t="shared" si="1"/>
        <v>19</v>
      </c>
      <c r="T108" s="3" t="str">
        <f>_xlfn.XLOOKUP(C108,DB!$A$2:$A$222,DB!$D$2:$D$222,"")</f>
        <v>Sector 7</v>
      </c>
    </row>
    <row r="109" spans="1:20" x14ac:dyDescent="0.2">
      <c r="A109" t="s">
        <v>408</v>
      </c>
      <c r="B109" t="s">
        <v>18</v>
      </c>
      <c r="C109" t="s">
        <v>409</v>
      </c>
      <c r="D109" t="s">
        <v>73</v>
      </c>
      <c r="E109" t="s">
        <v>812</v>
      </c>
      <c r="F109" s="2">
        <v>46290.800173611111</v>
      </c>
      <c r="G109" t="s">
        <v>22</v>
      </c>
      <c r="H109" t="s">
        <v>6910</v>
      </c>
      <c r="I109" s="3">
        <v>340</v>
      </c>
      <c r="J109" t="s">
        <v>24</v>
      </c>
      <c r="K109" t="s">
        <v>25</v>
      </c>
      <c r="L109" s="3">
        <v>870</v>
      </c>
      <c r="M109" t="s">
        <v>39</v>
      </c>
      <c r="N109" s="2">
        <v>46290.845196759263</v>
      </c>
      <c r="O109" s="3">
        <v>340</v>
      </c>
      <c r="P109" t="s">
        <v>27</v>
      </c>
      <c r="Q109" s="3">
        <v>190</v>
      </c>
      <c r="R109" s="3" t="str">
        <f>IF(OR(G109="12R",G109="12L"),_xlfn.XLOOKUP(C109,DB!$A$2:$A$222,DB!$B$2:$B$222,""),IF(OR(G109="30L",G109="30R"),_xlfn.XLOOKUP(C109,DB!$A$2:$A$222,DB!$C$2:$C$222,""),""))</f>
        <v>UDGUV</v>
      </c>
      <c r="S109" s="3">
        <f t="shared" si="1"/>
        <v>19</v>
      </c>
      <c r="T109" s="3" t="str">
        <f>_xlfn.XLOOKUP(C109,DB!$A$2:$A$222,DB!$D$2:$D$222,"")</f>
        <v>Sector 2</v>
      </c>
    </row>
    <row r="110" spans="1:20" x14ac:dyDescent="0.2">
      <c r="A110" t="s">
        <v>445</v>
      </c>
      <c r="B110" t="s">
        <v>18</v>
      </c>
      <c r="C110" t="s">
        <v>182</v>
      </c>
      <c r="D110" t="s">
        <v>73</v>
      </c>
      <c r="E110" t="s">
        <v>5879</v>
      </c>
      <c r="F110" s="2">
        <v>46290.802395833336</v>
      </c>
      <c r="G110" t="s">
        <v>22</v>
      </c>
      <c r="H110" t="s">
        <v>6911</v>
      </c>
      <c r="I110" s="3">
        <v>350</v>
      </c>
      <c r="J110" t="s">
        <v>24</v>
      </c>
      <c r="K110" t="s">
        <v>25</v>
      </c>
      <c r="L110" s="3">
        <v>360</v>
      </c>
      <c r="M110" t="s">
        <v>33</v>
      </c>
      <c r="N110" s="2">
        <v>46290.823136574072</v>
      </c>
      <c r="O110" s="3">
        <v>350</v>
      </c>
      <c r="P110" t="s">
        <v>27</v>
      </c>
      <c r="Q110" s="3">
        <v>40</v>
      </c>
      <c r="R110" s="3" t="str">
        <f>IF(OR(G110="12R",G110="12L"),_xlfn.XLOOKUP(C110,DB!$A$2:$A$222,DB!$B$2:$B$222,""),IF(OR(G110="30L",G110="30R"),_xlfn.XLOOKUP(C110,DB!$A$2:$A$222,DB!$C$2:$C$222,""),""))</f>
        <v>ENEBA</v>
      </c>
      <c r="S110" s="3">
        <f t="shared" si="1"/>
        <v>19</v>
      </c>
      <c r="T110" s="3" t="str">
        <f>_xlfn.XLOOKUP(C110,DB!$A$2:$A$222,DB!$D$2:$D$222,"")</f>
        <v>Sector 3</v>
      </c>
    </row>
    <row r="111" spans="1:20" x14ac:dyDescent="0.2">
      <c r="A111" t="s">
        <v>476</v>
      </c>
      <c r="B111" t="s">
        <v>18</v>
      </c>
      <c r="C111" t="s">
        <v>131</v>
      </c>
      <c r="D111" t="s">
        <v>65</v>
      </c>
      <c r="E111" t="s">
        <v>874</v>
      </c>
      <c r="F111" s="2">
        <v>46290.803402777776</v>
      </c>
      <c r="G111" t="s">
        <v>22</v>
      </c>
      <c r="H111" t="s">
        <v>6912</v>
      </c>
      <c r="I111" s="3">
        <v>380</v>
      </c>
      <c r="J111" t="s">
        <v>24</v>
      </c>
      <c r="K111" t="s">
        <v>25</v>
      </c>
      <c r="L111" s="3">
        <v>884</v>
      </c>
      <c r="M111" t="s">
        <v>6913</v>
      </c>
      <c r="N111" s="2">
        <v>46290.847800925927</v>
      </c>
      <c r="O111" s="3">
        <v>221</v>
      </c>
      <c r="P111" t="s">
        <v>27</v>
      </c>
      <c r="Q111" s="3">
        <v>190</v>
      </c>
      <c r="R111" s="3" t="str">
        <f>IF(OR(G111="12R",G111="12L"),_xlfn.XLOOKUP(C111,DB!$A$2:$A$222,DB!$B$2:$B$222,""),IF(OR(G111="30L",G111="30R"),_xlfn.XLOOKUP(C111,DB!$A$2:$A$222,DB!$C$2:$C$222,""),""))</f>
        <v>UDGUV</v>
      </c>
      <c r="S111" s="3">
        <f t="shared" si="1"/>
        <v>19</v>
      </c>
      <c r="T111" s="3" t="str">
        <f>_xlfn.XLOOKUP(C111,DB!$A$2:$A$222,DB!$D$2:$D$222,"")</f>
        <v>Sector 2</v>
      </c>
    </row>
    <row r="112" spans="1:20" x14ac:dyDescent="0.2">
      <c r="A112" t="s">
        <v>843</v>
      </c>
      <c r="B112" t="s">
        <v>18</v>
      </c>
      <c r="C112" t="s">
        <v>420</v>
      </c>
      <c r="D112" t="s">
        <v>421</v>
      </c>
      <c r="E112" t="s">
        <v>5164</v>
      </c>
      <c r="F112" s="2">
        <v>46290.804525462961</v>
      </c>
      <c r="G112" t="s">
        <v>22</v>
      </c>
      <c r="H112" t="s">
        <v>6914</v>
      </c>
      <c r="I112" s="3">
        <v>330</v>
      </c>
      <c r="J112" t="s">
        <v>24</v>
      </c>
      <c r="K112" t="s">
        <v>25</v>
      </c>
      <c r="L112" s="3">
        <v>360</v>
      </c>
      <c r="M112" t="s">
        <v>33</v>
      </c>
      <c r="N112" s="2">
        <v>46290.824907407405</v>
      </c>
      <c r="O112" s="3">
        <v>330</v>
      </c>
      <c r="P112" t="s">
        <v>46</v>
      </c>
      <c r="Q112" s="3">
        <v>40</v>
      </c>
      <c r="R112" s="3" t="str">
        <f>IF(OR(G112="12R",G112="12L"),_xlfn.XLOOKUP(C112,DB!$A$2:$A$222,DB!$B$2:$B$222,""),IF(OR(G112="30L",G112="30R"),_xlfn.XLOOKUP(C112,DB!$A$2:$A$222,DB!$C$2:$C$222,""),""))</f>
        <v>NUDAL</v>
      </c>
      <c r="S112" s="3">
        <f t="shared" si="1"/>
        <v>19</v>
      </c>
      <c r="T112" s="3" t="str">
        <f>_xlfn.XLOOKUP(C112,DB!$A$2:$A$222,DB!$D$2:$D$222,"")</f>
        <v>Sector 3</v>
      </c>
    </row>
    <row r="113" spans="1:20" x14ac:dyDescent="0.2">
      <c r="A113" t="s">
        <v>512</v>
      </c>
      <c r="B113" t="s">
        <v>18</v>
      </c>
      <c r="C113" t="s">
        <v>253</v>
      </c>
      <c r="D113" t="s">
        <v>36</v>
      </c>
      <c r="E113" t="s">
        <v>1228</v>
      </c>
      <c r="F113" s="2">
        <v>46290.806111111109</v>
      </c>
      <c r="G113" t="s">
        <v>22</v>
      </c>
      <c r="H113" t="s">
        <v>6915</v>
      </c>
      <c r="I113" s="3">
        <v>340</v>
      </c>
      <c r="J113" t="s">
        <v>24</v>
      </c>
      <c r="K113" t="s">
        <v>25</v>
      </c>
      <c r="L113" s="3">
        <v>337</v>
      </c>
      <c r="M113" t="s">
        <v>256</v>
      </c>
      <c r="N113" s="2">
        <v>46290.825196759259</v>
      </c>
      <c r="O113" s="3">
        <v>340</v>
      </c>
      <c r="P113" t="s">
        <v>27</v>
      </c>
      <c r="Q113" s="3">
        <v>190</v>
      </c>
      <c r="R113" s="3" t="str">
        <f>IF(OR(G113="12R",G113="12L"),_xlfn.XLOOKUP(C113,DB!$A$2:$A$222,DB!$B$2:$B$222,""),IF(OR(G113="30L",G113="30R"),_xlfn.XLOOKUP(C113,DB!$A$2:$A$222,DB!$C$2:$C$222,""),""))</f>
        <v>CZM</v>
      </c>
      <c r="S113" s="3">
        <f t="shared" si="1"/>
        <v>19</v>
      </c>
      <c r="T113" s="3" t="str">
        <f>_xlfn.XLOOKUP(C113,DB!$A$2:$A$222,DB!$D$2:$D$222,"")</f>
        <v>Sector 7</v>
      </c>
    </row>
    <row r="114" spans="1:20" x14ac:dyDescent="0.2">
      <c r="A114" t="s">
        <v>839</v>
      </c>
      <c r="B114" t="s">
        <v>18</v>
      </c>
      <c r="C114" t="s">
        <v>840</v>
      </c>
      <c r="D114" t="s">
        <v>73</v>
      </c>
      <c r="E114" t="s">
        <v>6916</v>
      </c>
      <c r="F114" s="2">
        <v>46290.807164351849</v>
      </c>
      <c r="G114" t="s">
        <v>22</v>
      </c>
      <c r="H114" t="s">
        <v>6917</v>
      </c>
      <c r="I114" s="3">
        <v>340</v>
      </c>
      <c r="J114" t="s">
        <v>24</v>
      </c>
      <c r="K114" t="s">
        <v>25</v>
      </c>
      <c r="L114" s="3">
        <v>383</v>
      </c>
      <c r="M114" t="s">
        <v>444</v>
      </c>
      <c r="N114" s="2">
        <v>46290.828888888886</v>
      </c>
      <c r="O114" s="3">
        <v>340</v>
      </c>
      <c r="P114" t="s">
        <v>27</v>
      </c>
      <c r="Q114" s="3">
        <v>40</v>
      </c>
      <c r="R114" s="3" t="str">
        <f>IF(OR(G114="12R",G114="12L"),_xlfn.XLOOKUP(C114,DB!$A$2:$A$222,DB!$B$2:$B$222,""),IF(OR(G114="30L",G114="30R"),_xlfn.XLOOKUP(C114,DB!$A$2:$A$222,DB!$C$2:$C$222,""),""))</f>
        <v>ENEBA</v>
      </c>
      <c r="S114" s="3">
        <f t="shared" si="1"/>
        <v>19</v>
      </c>
      <c r="T114" s="3" t="str">
        <f>_xlfn.XLOOKUP(C114,DB!$A$2:$A$222,DB!$D$2:$D$222,"")</f>
        <v>Sector 3</v>
      </c>
    </row>
    <row r="115" spans="1:20" x14ac:dyDescent="0.2">
      <c r="A115" t="s">
        <v>448</v>
      </c>
      <c r="B115" t="s">
        <v>18</v>
      </c>
      <c r="C115" t="s">
        <v>449</v>
      </c>
      <c r="D115" t="s">
        <v>20</v>
      </c>
      <c r="E115" t="s">
        <v>650</v>
      </c>
      <c r="F115" s="2">
        <v>46290.80804398148</v>
      </c>
      <c r="G115" t="s">
        <v>22</v>
      </c>
      <c r="H115" t="s">
        <v>6918</v>
      </c>
      <c r="I115" s="3">
        <v>340</v>
      </c>
      <c r="J115" t="s">
        <v>24</v>
      </c>
      <c r="K115" t="s">
        <v>25</v>
      </c>
      <c r="L115" s="3">
        <v>862</v>
      </c>
      <c r="M115" t="s">
        <v>39</v>
      </c>
      <c r="N115" s="2">
        <v>46290.852835648147</v>
      </c>
      <c r="O115" s="3">
        <v>340</v>
      </c>
      <c r="P115" t="s">
        <v>27</v>
      </c>
      <c r="Q115" s="3">
        <v>190</v>
      </c>
      <c r="R115" s="3" t="str">
        <f>IF(OR(G115="12R",G115="12L"),_xlfn.XLOOKUP(C115,DB!$A$2:$A$222,DB!$B$2:$B$222,""),IF(OR(G115="30L",G115="30R"),_xlfn.XLOOKUP(C115,DB!$A$2:$A$222,DB!$C$2:$C$222,""),""))</f>
        <v>UDGUV</v>
      </c>
      <c r="S115" s="3">
        <f t="shared" si="1"/>
        <v>19</v>
      </c>
      <c r="T115" s="3" t="str">
        <f>_xlfn.XLOOKUP(C115,DB!$A$2:$A$222,DB!$D$2:$D$222,"")</f>
        <v>Sector 2</v>
      </c>
    </row>
    <row r="116" spans="1:20" x14ac:dyDescent="0.2">
      <c r="A116" t="s">
        <v>1212</v>
      </c>
      <c r="B116" t="s">
        <v>18</v>
      </c>
      <c r="C116" t="s">
        <v>182</v>
      </c>
      <c r="D116" t="s">
        <v>20</v>
      </c>
      <c r="E116" t="s">
        <v>6919</v>
      </c>
      <c r="F116" s="2">
        <v>46290.809236111112</v>
      </c>
      <c r="G116" t="s">
        <v>22</v>
      </c>
      <c r="H116" t="s">
        <v>6920</v>
      </c>
      <c r="I116" s="3">
        <v>350</v>
      </c>
      <c r="J116" t="s">
        <v>24</v>
      </c>
      <c r="K116" t="s">
        <v>25</v>
      </c>
      <c r="L116" s="3">
        <v>360</v>
      </c>
      <c r="M116" t="s">
        <v>33</v>
      </c>
      <c r="N116" s="2">
        <v>46290.828460648147</v>
      </c>
      <c r="O116" s="3">
        <v>310</v>
      </c>
      <c r="P116" t="s">
        <v>27</v>
      </c>
      <c r="Q116" s="3">
        <v>40</v>
      </c>
      <c r="R116" s="3" t="str">
        <f>IF(OR(G116="12R",G116="12L"),_xlfn.XLOOKUP(C116,DB!$A$2:$A$222,DB!$B$2:$B$222,""),IF(OR(G116="30L",G116="30R"),_xlfn.XLOOKUP(C116,DB!$A$2:$A$222,DB!$C$2:$C$222,""),""))</f>
        <v>ENEBA</v>
      </c>
      <c r="S116" s="3">
        <f t="shared" si="1"/>
        <v>19</v>
      </c>
      <c r="T116" s="3" t="str">
        <f>_xlfn.XLOOKUP(C116,DB!$A$2:$A$222,DB!$D$2:$D$222,"")</f>
        <v>Sector 3</v>
      </c>
    </row>
    <row r="117" spans="1:20" x14ac:dyDescent="0.2">
      <c r="A117" t="s">
        <v>437</v>
      </c>
      <c r="B117" t="s">
        <v>18</v>
      </c>
      <c r="C117" t="s">
        <v>211</v>
      </c>
      <c r="D117" t="s">
        <v>73</v>
      </c>
      <c r="E117" t="s">
        <v>6709</v>
      </c>
      <c r="F117" s="2">
        <v>46290.810694444444</v>
      </c>
      <c r="G117" t="s">
        <v>22</v>
      </c>
      <c r="H117" t="s">
        <v>838</v>
      </c>
      <c r="I117" s="3">
        <v>350</v>
      </c>
      <c r="J117" t="s">
        <v>24</v>
      </c>
      <c r="K117" t="s">
        <v>25</v>
      </c>
      <c r="L117" s="3">
        <v>136</v>
      </c>
      <c r="M117" t="s">
        <v>45</v>
      </c>
      <c r="N117" s="2">
        <v>46290.820104166669</v>
      </c>
      <c r="O117" s="3">
        <v>241</v>
      </c>
      <c r="P117" t="s">
        <v>27</v>
      </c>
      <c r="Q117" s="3">
        <v>190</v>
      </c>
      <c r="R117" s="3" t="str">
        <f>IF(OR(G117="12R",G117="12L"),_xlfn.XLOOKUP(C117,DB!$A$2:$A$222,DB!$B$2:$B$222,""),IF(OR(G117="30L",G117="30R"),_xlfn.XLOOKUP(C117,DB!$A$2:$A$222,DB!$C$2:$C$222,""),""))</f>
        <v>NUDAL</v>
      </c>
      <c r="S117" s="3">
        <f t="shared" si="1"/>
        <v>19</v>
      </c>
      <c r="T117" s="3" t="str">
        <f>_xlfn.XLOOKUP(C117,DB!$A$2:$A$222,DB!$D$2:$D$222,"")</f>
        <v>Sector 3</v>
      </c>
    </row>
    <row r="118" spans="1:20" x14ac:dyDescent="0.2">
      <c r="A118" t="s">
        <v>818</v>
      </c>
      <c r="B118" t="s">
        <v>18</v>
      </c>
      <c r="C118" t="s">
        <v>136</v>
      </c>
      <c r="D118" t="s">
        <v>65</v>
      </c>
      <c r="E118" t="s">
        <v>338</v>
      </c>
      <c r="F118" s="2">
        <v>46290.811643518522</v>
      </c>
      <c r="G118" t="s">
        <v>22</v>
      </c>
      <c r="H118" t="s">
        <v>6921</v>
      </c>
      <c r="I118" s="3">
        <v>380</v>
      </c>
      <c r="J118" t="s">
        <v>24</v>
      </c>
      <c r="K118" t="s">
        <v>216</v>
      </c>
      <c r="L118" s="3">
        <v>858</v>
      </c>
      <c r="M118" t="s">
        <v>52</v>
      </c>
      <c r="N118" s="2">
        <v>46290.855428240742</v>
      </c>
      <c r="O118" s="3">
        <v>380</v>
      </c>
      <c r="P118" t="s">
        <v>27</v>
      </c>
      <c r="Q118" s="3">
        <v>190</v>
      </c>
      <c r="R118" s="3" t="str">
        <f>IF(OR(G118="12R",G118="12L"),_xlfn.XLOOKUP(C118,DB!$A$2:$A$222,DB!$B$2:$B$222,""),IF(OR(G118="30L",G118="30R"),_xlfn.XLOOKUP(C118,DB!$A$2:$A$222,DB!$C$2:$C$222,""),""))</f>
        <v>UDGUV</v>
      </c>
      <c r="S118" s="3">
        <f t="shared" si="1"/>
        <v>19</v>
      </c>
      <c r="T118" s="3" t="str">
        <f>_xlfn.XLOOKUP(C118,DB!$A$2:$A$222,DB!$D$2:$D$222,"")</f>
        <v>Sector 2</v>
      </c>
    </row>
    <row r="119" spans="1:20" x14ac:dyDescent="0.2">
      <c r="A119" t="s">
        <v>1938</v>
      </c>
      <c r="B119" t="s">
        <v>18</v>
      </c>
      <c r="C119" t="s">
        <v>529</v>
      </c>
      <c r="D119" t="s">
        <v>20</v>
      </c>
      <c r="E119" t="s">
        <v>6922</v>
      </c>
      <c r="F119" s="2">
        <v>46290.8125</v>
      </c>
      <c r="G119" t="s">
        <v>22</v>
      </c>
      <c r="H119" t="s">
        <v>6923</v>
      </c>
      <c r="I119" s="3">
        <v>340</v>
      </c>
      <c r="J119" t="s">
        <v>24</v>
      </c>
      <c r="K119" t="s">
        <v>25</v>
      </c>
      <c r="L119" s="3">
        <v>535</v>
      </c>
      <c r="M119" t="s">
        <v>177</v>
      </c>
      <c r="N119" s="2">
        <v>46290.841724537036</v>
      </c>
      <c r="O119" s="3">
        <v>340</v>
      </c>
      <c r="P119" t="s">
        <v>27</v>
      </c>
      <c r="Q119" s="3">
        <v>40</v>
      </c>
      <c r="R119" s="3" t="str">
        <f>IF(OR(G119="12R",G119="12L"),_xlfn.XLOOKUP(C119,DB!$A$2:$A$222,DB!$B$2:$B$222,""),IF(OR(G119="30L",G119="30R"),_xlfn.XLOOKUP(C119,DB!$A$2:$A$222,DB!$C$2:$C$222,""),""))</f>
        <v>UDGUV</v>
      </c>
      <c r="S119" s="3">
        <f t="shared" si="1"/>
        <v>19</v>
      </c>
      <c r="T119" s="3" t="str">
        <f>_xlfn.XLOOKUP(C119,DB!$A$2:$A$222,DB!$D$2:$D$222,"")</f>
        <v>Sector 2</v>
      </c>
    </row>
    <row r="120" spans="1:20" x14ac:dyDescent="0.2">
      <c r="A120" t="s">
        <v>452</v>
      </c>
      <c r="B120" t="s">
        <v>18</v>
      </c>
      <c r="C120" t="s">
        <v>453</v>
      </c>
      <c r="D120" t="s">
        <v>165</v>
      </c>
      <c r="E120" t="s">
        <v>1925</v>
      </c>
      <c r="F120" s="2">
        <v>46290.813784722224</v>
      </c>
      <c r="G120" t="s">
        <v>22</v>
      </c>
      <c r="H120" t="s">
        <v>6924</v>
      </c>
      <c r="I120" s="3">
        <v>320</v>
      </c>
      <c r="J120" t="s">
        <v>24</v>
      </c>
      <c r="K120" t="s">
        <v>25</v>
      </c>
      <c r="L120" s="3">
        <v>835</v>
      </c>
      <c r="M120" t="s">
        <v>6925</v>
      </c>
      <c r="N120" s="2">
        <v>46290.85497685185</v>
      </c>
      <c r="O120" s="3">
        <v>320</v>
      </c>
      <c r="P120" t="s">
        <v>27</v>
      </c>
      <c r="Q120" s="3">
        <v>190</v>
      </c>
      <c r="R120" s="3" t="str">
        <f>IF(OR(G120="12R",G120="12L"),_xlfn.XLOOKUP(C120,DB!$A$2:$A$222,DB!$B$2:$B$222,""),IF(OR(G120="30L",G120="30R"),_xlfn.XLOOKUP(C120,DB!$A$2:$A$222,DB!$C$2:$C$222,""),""))</f>
        <v>UDGUV</v>
      </c>
      <c r="S120" s="3">
        <f t="shared" si="1"/>
        <v>19</v>
      </c>
      <c r="T120" s="3" t="str">
        <f>_xlfn.XLOOKUP(C120,DB!$A$2:$A$222,DB!$D$2:$D$222,"")</f>
        <v>Sector 2</v>
      </c>
    </row>
    <row r="121" spans="1:20" x14ac:dyDescent="0.2">
      <c r="A121" t="s">
        <v>415</v>
      </c>
      <c r="B121" t="s">
        <v>18</v>
      </c>
      <c r="C121" t="s">
        <v>173</v>
      </c>
      <c r="D121" t="s">
        <v>73</v>
      </c>
      <c r="E121" t="s">
        <v>2564</v>
      </c>
      <c r="F121" s="2">
        <v>46290.814942129633</v>
      </c>
      <c r="G121" t="s">
        <v>22</v>
      </c>
      <c r="H121" t="s">
        <v>6926</v>
      </c>
      <c r="I121" s="3">
        <v>360</v>
      </c>
      <c r="J121" t="s">
        <v>24</v>
      </c>
      <c r="K121" t="s">
        <v>25</v>
      </c>
      <c r="L121" s="3">
        <v>534</v>
      </c>
      <c r="M121" t="s">
        <v>177</v>
      </c>
      <c r="N121" s="2">
        <v>46290.843842592592</v>
      </c>
      <c r="O121" s="3">
        <v>360</v>
      </c>
      <c r="P121" t="s">
        <v>27</v>
      </c>
      <c r="Q121" s="3">
        <v>40</v>
      </c>
      <c r="R121" s="3" t="str">
        <f>IF(OR(G121="12R",G121="12L"),_xlfn.XLOOKUP(C121,DB!$A$2:$A$222,DB!$B$2:$B$222,""),IF(OR(G121="30L",G121="30R"),_xlfn.XLOOKUP(C121,DB!$A$2:$A$222,DB!$C$2:$C$222,""),""))</f>
        <v>ENEBA</v>
      </c>
      <c r="S121" s="3">
        <f t="shared" si="1"/>
        <v>19</v>
      </c>
      <c r="T121" s="3" t="str">
        <f>_xlfn.XLOOKUP(C121,DB!$A$2:$A$222,DB!$D$2:$D$222,"")</f>
        <v>Sector 3</v>
      </c>
    </row>
    <row r="122" spans="1:20" x14ac:dyDescent="0.2">
      <c r="A122" t="s">
        <v>456</v>
      </c>
      <c r="B122" t="s">
        <v>18</v>
      </c>
      <c r="C122" t="s">
        <v>35</v>
      </c>
      <c r="D122" t="s">
        <v>65</v>
      </c>
      <c r="E122" t="s">
        <v>2317</v>
      </c>
      <c r="F122" s="2">
        <v>46290.815995370373</v>
      </c>
      <c r="G122" t="s">
        <v>22</v>
      </c>
      <c r="H122" t="s">
        <v>6927</v>
      </c>
      <c r="I122" s="3">
        <v>360</v>
      </c>
      <c r="J122" t="s">
        <v>24</v>
      </c>
      <c r="K122" t="s">
        <v>25</v>
      </c>
      <c r="L122" s="3">
        <v>869</v>
      </c>
      <c r="M122" t="s">
        <v>39</v>
      </c>
      <c r="N122" s="2">
        <v>46290.8594212963</v>
      </c>
      <c r="O122" s="3">
        <v>360</v>
      </c>
      <c r="P122" t="s">
        <v>27</v>
      </c>
      <c r="Q122" s="3">
        <v>190</v>
      </c>
      <c r="R122" s="3" t="str">
        <f>IF(OR(G122="12R",G122="12L"),_xlfn.XLOOKUP(C122,DB!$A$2:$A$222,DB!$B$2:$B$222,""),IF(OR(G122="30L",G122="30R"),_xlfn.XLOOKUP(C122,DB!$A$2:$A$222,DB!$C$2:$C$222,""),""))</f>
        <v>UDGUV</v>
      </c>
      <c r="S122" s="3">
        <f t="shared" si="1"/>
        <v>19</v>
      </c>
      <c r="T122" s="3" t="str">
        <f>_xlfn.XLOOKUP(C122,DB!$A$2:$A$222,DB!$D$2:$D$222,"")</f>
        <v>Sector 2</v>
      </c>
    </row>
    <row r="123" spans="1:20" x14ac:dyDescent="0.2">
      <c r="A123" t="s">
        <v>459</v>
      </c>
      <c r="B123" t="s">
        <v>18</v>
      </c>
      <c r="C123" t="s">
        <v>249</v>
      </c>
      <c r="D123" t="s">
        <v>73</v>
      </c>
      <c r="E123" t="s">
        <v>3629</v>
      </c>
      <c r="F123" s="2">
        <v>46290.818020833336</v>
      </c>
      <c r="G123" t="s">
        <v>22</v>
      </c>
      <c r="H123" t="s">
        <v>6928</v>
      </c>
      <c r="I123" s="3">
        <v>310</v>
      </c>
      <c r="J123" t="s">
        <v>24</v>
      </c>
      <c r="K123" t="s">
        <v>25</v>
      </c>
      <c r="L123" s="3">
        <v>359</v>
      </c>
      <c r="M123" t="s">
        <v>33</v>
      </c>
      <c r="N123" s="2">
        <v>46290.838969907411</v>
      </c>
      <c r="O123" s="3">
        <v>310</v>
      </c>
      <c r="P123" t="s">
        <v>27</v>
      </c>
      <c r="Q123" s="3">
        <v>40</v>
      </c>
      <c r="R123" s="3" t="str">
        <f>IF(OR(G123="12R",G123="12L"),_xlfn.XLOOKUP(C123,DB!$A$2:$A$222,DB!$B$2:$B$222,""),IF(OR(G123="30L",G123="30R"),_xlfn.XLOOKUP(C123,DB!$A$2:$A$222,DB!$C$2:$C$222,""),""))</f>
        <v>OMSUK</v>
      </c>
      <c r="S123" s="3">
        <f t="shared" si="1"/>
        <v>19</v>
      </c>
      <c r="T123" s="3" t="str">
        <f>_xlfn.XLOOKUP(C123,DB!$A$2:$A$222,DB!$D$2:$D$222,"")</f>
        <v>Sector 3</v>
      </c>
    </row>
    <row r="124" spans="1:20" x14ac:dyDescent="0.2">
      <c r="A124" t="s">
        <v>1481</v>
      </c>
      <c r="B124" t="s">
        <v>18</v>
      </c>
      <c r="C124" t="s">
        <v>592</v>
      </c>
      <c r="D124" t="s">
        <v>36</v>
      </c>
      <c r="E124" t="s">
        <v>567</v>
      </c>
      <c r="F124" s="2">
        <v>46290.819039351853</v>
      </c>
      <c r="G124" t="s">
        <v>22</v>
      </c>
      <c r="H124" t="s">
        <v>6929</v>
      </c>
      <c r="I124" s="3">
        <v>380</v>
      </c>
      <c r="J124" t="s">
        <v>24</v>
      </c>
      <c r="K124" t="s">
        <v>25</v>
      </c>
      <c r="L124" s="3">
        <v>858</v>
      </c>
      <c r="M124" t="s">
        <v>52</v>
      </c>
      <c r="N124" s="2">
        <v>46290.862881944442</v>
      </c>
      <c r="O124" s="3">
        <v>360</v>
      </c>
      <c r="P124" t="s">
        <v>27</v>
      </c>
      <c r="Q124" s="3">
        <v>190</v>
      </c>
      <c r="R124" s="3" t="str">
        <f>IF(OR(G124="12R",G124="12L"),_xlfn.XLOOKUP(C124,DB!$A$2:$A$222,DB!$B$2:$B$222,""),IF(OR(G124="30L",G124="30R"),_xlfn.XLOOKUP(C124,DB!$A$2:$A$222,DB!$C$2:$C$222,""),""))</f>
        <v>UDGUV</v>
      </c>
      <c r="S124" s="3">
        <f t="shared" si="1"/>
        <v>19</v>
      </c>
      <c r="T124" s="3" t="str">
        <f>_xlfn.XLOOKUP(C124,DB!$A$2:$A$222,DB!$D$2:$D$222,"")</f>
        <v>Sector 2</v>
      </c>
    </row>
    <row r="125" spans="1:20" x14ac:dyDescent="0.2">
      <c r="A125" t="s">
        <v>466</v>
      </c>
      <c r="B125" t="s">
        <v>18</v>
      </c>
      <c r="C125" t="s">
        <v>467</v>
      </c>
      <c r="D125" t="s">
        <v>36</v>
      </c>
      <c r="E125" t="s">
        <v>6508</v>
      </c>
      <c r="F125" s="2">
        <v>46290.820879629631</v>
      </c>
      <c r="G125" t="s">
        <v>22</v>
      </c>
      <c r="H125" t="s">
        <v>6930</v>
      </c>
      <c r="I125" s="3">
        <v>380</v>
      </c>
      <c r="J125" t="s">
        <v>24</v>
      </c>
      <c r="K125" t="s">
        <v>25</v>
      </c>
      <c r="L125" s="3">
        <v>868</v>
      </c>
      <c r="M125" t="s">
        <v>267</v>
      </c>
      <c r="N125" s="2">
        <v>46290.865081018521</v>
      </c>
      <c r="O125" s="3">
        <v>380</v>
      </c>
      <c r="P125" t="s">
        <v>27</v>
      </c>
      <c r="Q125" s="3">
        <v>190</v>
      </c>
      <c r="R125" s="3" t="str">
        <f>IF(OR(G125="12R",G125="12L"),_xlfn.XLOOKUP(C125,DB!$A$2:$A$222,DB!$B$2:$B$222,""),IF(OR(G125="30L",G125="30R"),_xlfn.XLOOKUP(C125,DB!$A$2:$A$222,DB!$C$2:$C$222,""),""))</f>
        <v>UDGUV</v>
      </c>
      <c r="S125" s="3">
        <f t="shared" si="1"/>
        <v>19</v>
      </c>
      <c r="T125" s="3" t="str">
        <f>_xlfn.XLOOKUP(C125,DB!$A$2:$A$222,DB!$D$2:$D$222,"")</f>
        <v>Sector 2</v>
      </c>
    </row>
    <row r="126" spans="1:20" x14ac:dyDescent="0.2">
      <c r="A126" t="s">
        <v>470</v>
      </c>
      <c r="B126" t="s">
        <v>18</v>
      </c>
      <c r="C126" t="s">
        <v>298</v>
      </c>
      <c r="D126" t="s">
        <v>73</v>
      </c>
      <c r="E126" t="s">
        <v>6718</v>
      </c>
      <c r="F126" s="2">
        <v>46290.821956018517</v>
      </c>
      <c r="G126" t="s">
        <v>22</v>
      </c>
      <c r="H126" t="s">
        <v>6931</v>
      </c>
      <c r="I126" s="3">
        <v>330</v>
      </c>
      <c r="J126" t="s">
        <v>24</v>
      </c>
      <c r="K126" t="s">
        <v>25</v>
      </c>
      <c r="L126" s="3">
        <v>360</v>
      </c>
      <c r="M126" t="s">
        <v>33</v>
      </c>
      <c r="N126" s="2">
        <v>46290.843229166669</v>
      </c>
      <c r="O126" s="3">
        <v>330</v>
      </c>
      <c r="P126" t="s">
        <v>27</v>
      </c>
      <c r="Q126" s="3">
        <v>40</v>
      </c>
      <c r="R126" s="3" t="str">
        <f>IF(OR(G126="12R",G126="12L"),_xlfn.XLOOKUP(C126,DB!$A$2:$A$222,DB!$B$2:$B$222,""),IF(OR(G126="30L",G126="30R"),_xlfn.XLOOKUP(C126,DB!$A$2:$A$222,DB!$C$2:$C$222,""),""))</f>
        <v>OMSUK</v>
      </c>
      <c r="S126" s="3">
        <f t="shared" si="1"/>
        <v>19</v>
      </c>
      <c r="T126" s="3" t="str">
        <f>_xlfn.XLOOKUP(C126,DB!$A$2:$A$222,DB!$D$2:$D$222,"")</f>
        <v>Sector 3</v>
      </c>
    </row>
    <row r="127" spans="1:20" x14ac:dyDescent="0.2">
      <c r="A127" t="s">
        <v>1217</v>
      </c>
      <c r="B127" t="s">
        <v>18</v>
      </c>
      <c r="C127" t="s">
        <v>374</v>
      </c>
      <c r="D127" t="s">
        <v>155</v>
      </c>
      <c r="E127" t="s">
        <v>375</v>
      </c>
      <c r="F127" s="2">
        <v>46290.824212962965</v>
      </c>
      <c r="G127" t="s">
        <v>22</v>
      </c>
      <c r="H127" t="s">
        <v>6932</v>
      </c>
      <c r="I127" s="3">
        <v>370</v>
      </c>
      <c r="J127" t="s">
        <v>24</v>
      </c>
      <c r="K127" t="s">
        <v>25</v>
      </c>
      <c r="L127" s="3">
        <v>370</v>
      </c>
      <c r="M127" t="s">
        <v>33</v>
      </c>
      <c r="N127" s="2">
        <v>46290.844699074078</v>
      </c>
      <c r="O127" s="3">
        <v>370</v>
      </c>
      <c r="P127" t="s">
        <v>27</v>
      </c>
      <c r="Q127" s="3">
        <v>40</v>
      </c>
      <c r="R127" s="3" t="str">
        <f>IF(OR(G127="12R",G127="12L"),_xlfn.XLOOKUP(C127,DB!$A$2:$A$222,DB!$B$2:$B$222,""),IF(OR(G127="30L",G127="30R"),_xlfn.XLOOKUP(C127,DB!$A$2:$A$222,DB!$C$2:$C$222,""),""))</f>
        <v>OMSUK</v>
      </c>
      <c r="S127" s="3">
        <f t="shared" si="1"/>
        <v>19</v>
      </c>
      <c r="T127" s="3" t="str">
        <f>_xlfn.XLOOKUP(C127,DB!$A$2:$A$222,DB!$D$2:$D$222,"")</f>
        <v>Sector 3</v>
      </c>
    </row>
    <row r="128" spans="1:20" x14ac:dyDescent="0.2">
      <c r="A128" t="s">
        <v>336</v>
      </c>
      <c r="B128" t="s">
        <v>18</v>
      </c>
      <c r="C128" t="s">
        <v>337</v>
      </c>
      <c r="D128" t="s">
        <v>65</v>
      </c>
      <c r="E128" t="s">
        <v>716</v>
      </c>
      <c r="F128" s="2">
        <v>46290.825949074075</v>
      </c>
      <c r="G128" t="s">
        <v>22</v>
      </c>
      <c r="H128" t="s">
        <v>3848</v>
      </c>
      <c r="I128" s="3">
        <v>360</v>
      </c>
      <c r="J128" t="s">
        <v>24</v>
      </c>
      <c r="K128" t="s">
        <v>25</v>
      </c>
      <c r="L128" s="3">
        <v>858</v>
      </c>
      <c r="M128" t="s">
        <v>52</v>
      </c>
      <c r="N128" s="2">
        <v>46290.869583333333</v>
      </c>
      <c r="O128" s="3">
        <v>360</v>
      </c>
      <c r="P128" t="s">
        <v>27</v>
      </c>
      <c r="Q128" s="3">
        <v>190</v>
      </c>
      <c r="R128" s="3" t="str">
        <f>IF(OR(G128="12R",G128="12L"),_xlfn.XLOOKUP(C128,DB!$A$2:$A$222,DB!$B$2:$B$222,""),IF(OR(G128="30L",G128="30R"),_xlfn.XLOOKUP(C128,DB!$A$2:$A$222,DB!$C$2:$C$222,""),""))</f>
        <v>UDGUV</v>
      </c>
      <c r="S128" s="3">
        <f t="shared" si="1"/>
        <v>19</v>
      </c>
      <c r="T128" s="3" t="str">
        <f>_xlfn.XLOOKUP(C128,DB!$A$2:$A$222,DB!$D$2:$D$222,"")</f>
        <v>Sector 2</v>
      </c>
    </row>
    <row r="129" spans="1:20" x14ac:dyDescent="0.2">
      <c r="A129" t="s">
        <v>479</v>
      </c>
      <c r="B129" t="s">
        <v>18</v>
      </c>
      <c r="C129" t="s">
        <v>164</v>
      </c>
      <c r="D129" t="s">
        <v>49</v>
      </c>
      <c r="E129" t="s">
        <v>1657</v>
      </c>
      <c r="F129" s="2">
        <v>46290.827013888891</v>
      </c>
      <c r="G129" t="s">
        <v>22</v>
      </c>
      <c r="H129" t="s">
        <v>6933</v>
      </c>
      <c r="I129" s="3">
        <v>360</v>
      </c>
      <c r="J129" t="s">
        <v>24</v>
      </c>
      <c r="K129" t="s">
        <v>25</v>
      </c>
      <c r="L129" s="3">
        <v>531</v>
      </c>
      <c r="M129" t="s">
        <v>177</v>
      </c>
      <c r="N129" s="2">
        <v>46290.856712962966</v>
      </c>
      <c r="O129" s="3">
        <v>360</v>
      </c>
      <c r="P129" t="s">
        <v>27</v>
      </c>
      <c r="Q129" s="3">
        <v>40</v>
      </c>
      <c r="R129" s="3" t="str">
        <f>IF(OR(G129="12R",G129="12L"),_xlfn.XLOOKUP(C129,DB!$A$2:$A$222,DB!$B$2:$B$222,""),IF(OR(G129="30L",G129="30R"),_xlfn.XLOOKUP(C129,DB!$A$2:$A$222,DB!$C$2:$C$222,""),""))</f>
        <v>ENEBA</v>
      </c>
      <c r="S129" s="3">
        <f t="shared" si="1"/>
        <v>19</v>
      </c>
      <c r="T129" s="3" t="str">
        <f>_xlfn.XLOOKUP(C129,DB!$A$2:$A$222,DB!$D$2:$D$222,"")</f>
        <v>Sector 3</v>
      </c>
    </row>
    <row r="130" spans="1:20" x14ac:dyDescent="0.2">
      <c r="A130" t="s">
        <v>473</v>
      </c>
      <c r="B130" t="s">
        <v>18</v>
      </c>
      <c r="C130" t="s">
        <v>48</v>
      </c>
      <c r="D130" t="s">
        <v>49</v>
      </c>
      <c r="E130" t="s">
        <v>4158</v>
      </c>
      <c r="F130" s="2">
        <v>46290.828020833331</v>
      </c>
      <c r="G130" t="s">
        <v>22</v>
      </c>
      <c r="H130" t="s">
        <v>6934</v>
      </c>
      <c r="I130" s="3">
        <v>360</v>
      </c>
      <c r="J130" t="s">
        <v>24</v>
      </c>
      <c r="K130" t="s">
        <v>25</v>
      </c>
      <c r="L130" s="3">
        <v>858</v>
      </c>
      <c r="M130" t="s">
        <v>52</v>
      </c>
      <c r="N130" s="2">
        <v>46290.871724537035</v>
      </c>
      <c r="O130" s="3">
        <v>360</v>
      </c>
      <c r="P130" t="s">
        <v>27</v>
      </c>
      <c r="Q130" s="3">
        <v>190</v>
      </c>
      <c r="R130" s="3" t="str">
        <f>IF(OR(G130="12R",G130="12L"),_xlfn.XLOOKUP(C130,DB!$A$2:$A$222,DB!$B$2:$B$222,""),IF(OR(G130="30L",G130="30R"),_xlfn.XLOOKUP(C130,DB!$A$2:$A$222,DB!$C$2:$C$222,""),""))</f>
        <v>UDGUV</v>
      </c>
      <c r="S130" s="3">
        <f t="shared" si="1"/>
        <v>19</v>
      </c>
      <c r="T130" s="3" t="str">
        <f>_xlfn.XLOOKUP(C130,DB!$A$2:$A$222,DB!$D$2:$D$222,"")</f>
        <v>Sector 2</v>
      </c>
    </row>
    <row r="131" spans="1:20" x14ac:dyDescent="0.2">
      <c r="A131" t="s">
        <v>6935</v>
      </c>
      <c r="B131" t="s">
        <v>18</v>
      </c>
      <c r="C131" t="s">
        <v>59</v>
      </c>
      <c r="D131" t="s">
        <v>2661</v>
      </c>
      <c r="F131" s="2">
        <v>46290.829259259262</v>
      </c>
      <c r="G131" t="s">
        <v>22</v>
      </c>
      <c r="H131" t="s">
        <v>5545</v>
      </c>
      <c r="I131" s="3">
        <v>340</v>
      </c>
      <c r="J131" t="s">
        <v>24</v>
      </c>
      <c r="K131" t="s">
        <v>62</v>
      </c>
      <c r="L131" s="3">
        <v>862</v>
      </c>
      <c r="M131" t="s">
        <v>52</v>
      </c>
      <c r="N131" s="2">
        <v>46290.871076388888</v>
      </c>
      <c r="O131" s="3">
        <v>340</v>
      </c>
      <c r="P131" t="s">
        <v>27</v>
      </c>
      <c r="Q131" s="3">
        <v>30</v>
      </c>
      <c r="R131" s="3" t="str">
        <f>IF(OR(G131="12R",G131="12L"),_xlfn.XLOOKUP(C131,DB!$A$2:$A$222,DB!$B$2:$B$222,""),IF(OR(G131="30L",G131="30R"),_xlfn.XLOOKUP(C131,DB!$A$2:$A$222,DB!$C$2:$C$222,""),""))</f>
        <v>UDGUV</v>
      </c>
      <c r="S131" s="3">
        <f t="shared" ref="S131:S194" si="2">HOUR(F131)</f>
        <v>19</v>
      </c>
      <c r="T131" s="3" t="str">
        <f>_xlfn.XLOOKUP(C131,DB!$A$2:$A$222,DB!$D$2:$D$222,"")</f>
        <v>Sector 2</v>
      </c>
    </row>
    <row r="132" spans="1:20" x14ac:dyDescent="0.2">
      <c r="A132" t="s">
        <v>487</v>
      </c>
      <c r="B132" t="s">
        <v>18</v>
      </c>
      <c r="C132" t="s">
        <v>136</v>
      </c>
      <c r="D132" t="s">
        <v>65</v>
      </c>
      <c r="E132" t="s">
        <v>1424</v>
      </c>
      <c r="F132" s="2">
        <v>46290.833935185183</v>
      </c>
      <c r="G132" t="s">
        <v>22</v>
      </c>
      <c r="H132" t="s">
        <v>489</v>
      </c>
      <c r="I132" s="3">
        <v>380</v>
      </c>
      <c r="J132" t="s">
        <v>24</v>
      </c>
      <c r="K132" t="s">
        <v>25</v>
      </c>
      <c r="L132" s="3">
        <v>859</v>
      </c>
      <c r="M132" t="s">
        <v>52</v>
      </c>
      <c r="N132" s="2">
        <v>46290.877812500003</v>
      </c>
      <c r="O132" s="3">
        <v>380</v>
      </c>
      <c r="P132" t="s">
        <v>27</v>
      </c>
      <c r="Q132" s="3">
        <v>190</v>
      </c>
      <c r="R132" s="3" t="str">
        <f>IF(OR(G132="12R",G132="12L"),_xlfn.XLOOKUP(C132,DB!$A$2:$A$222,DB!$B$2:$B$222,""),IF(OR(G132="30L",G132="30R"),_xlfn.XLOOKUP(C132,DB!$A$2:$A$222,DB!$C$2:$C$222,""),""))</f>
        <v>UDGUV</v>
      </c>
      <c r="S132" s="3">
        <f t="shared" si="2"/>
        <v>20</v>
      </c>
      <c r="T132" s="3" t="str">
        <f>_xlfn.XLOOKUP(C132,DB!$A$2:$A$222,DB!$D$2:$D$222,"")</f>
        <v>Sector 2</v>
      </c>
    </row>
    <row r="133" spans="1:20" x14ac:dyDescent="0.2">
      <c r="A133" t="s">
        <v>3154</v>
      </c>
      <c r="B133" t="s">
        <v>18</v>
      </c>
      <c r="C133" t="s">
        <v>305</v>
      </c>
      <c r="D133" t="s">
        <v>174</v>
      </c>
      <c r="E133" t="s">
        <v>3819</v>
      </c>
      <c r="F133" s="2">
        <v>46290.836423611108</v>
      </c>
      <c r="G133" t="s">
        <v>22</v>
      </c>
      <c r="H133" t="s">
        <v>6936</v>
      </c>
      <c r="I133" s="3">
        <v>340</v>
      </c>
      <c r="J133" t="s">
        <v>24</v>
      </c>
      <c r="K133" t="s">
        <v>25</v>
      </c>
      <c r="L133" s="3">
        <v>434</v>
      </c>
      <c r="M133" t="s">
        <v>308</v>
      </c>
      <c r="N133" s="2">
        <v>46290.859988425924</v>
      </c>
      <c r="O133" s="3">
        <v>340</v>
      </c>
      <c r="P133" t="s">
        <v>27</v>
      </c>
      <c r="Q133" s="3">
        <v>40</v>
      </c>
      <c r="R133" s="3" t="str">
        <f>IF(OR(G133="12R",G133="12L"),_xlfn.XLOOKUP(C133,DB!$A$2:$A$222,DB!$B$2:$B$222,""),IF(OR(G133="30L",G133="30R"),_xlfn.XLOOKUP(C133,DB!$A$2:$A$222,DB!$C$2:$C$222,""),""))</f>
        <v>ENEBA</v>
      </c>
      <c r="S133" s="3">
        <f t="shared" si="2"/>
        <v>20</v>
      </c>
      <c r="T133" s="3" t="str">
        <f>_xlfn.XLOOKUP(C133,DB!$A$2:$A$222,DB!$D$2:$D$222,"")</f>
        <v>Sector 3</v>
      </c>
    </row>
    <row r="134" spans="1:20" x14ac:dyDescent="0.2">
      <c r="A134" t="s">
        <v>493</v>
      </c>
      <c r="B134" t="s">
        <v>18</v>
      </c>
      <c r="C134" t="s">
        <v>467</v>
      </c>
      <c r="D134" t="s">
        <v>65</v>
      </c>
      <c r="E134" t="s">
        <v>3808</v>
      </c>
      <c r="F134" s="2">
        <v>46290.838680555556</v>
      </c>
      <c r="G134" t="s">
        <v>22</v>
      </c>
      <c r="H134" t="s">
        <v>3359</v>
      </c>
      <c r="I134" s="3">
        <v>380</v>
      </c>
      <c r="J134" t="s">
        <v>24</v>
      </c>
      <c r="K134" t="s">
        <v>25</v>
      </c>
      <c r="L134" s="3">
        <v>870</v>
      </c>
      <c r="M134" t="s">
        <v>267</v>
      </c>
      <c r="N134" s="2">
        <v>46290.884027777778</v>
      </c>
      <c r="O134" s="3">
        <v>380</v>
      </c>
      <c r="P134" t="s">
        <v>27</v>
      </c>
      <c r="Q134" s="3">
        <v>190</v>
      </c>
      <c r="R134" s="3" t="str">
        <f>IF(OR(G134="12R",G134="12L"),_xlfn.XLOOKUP(C134,DB!$A$2:$A$222,DB!$B$2:$B$222,""),IF(OR(G134="30L",G134="30R"),_xlfn.XLOOKUP(C134,DB!$A$2:$A$222,DB!$C$2:$C$222,""),""))</f>
        <v>UDGUV</v>
      </c>
      <c r="S134" s="3">
        <f t="shared" si="2"/>
        <v>20</v>
      </c>
      <c r="T134" s="3" t="str">
        <f>_xlfn.XLOOKUP(C134,DB!$A$2:$A$222,DB!$D$2:$D$222,"")</f>
        <v>Sector 2</v>
      </c>
    </row>
    <row r="135" spans="1:20" x14ac:dyDescent="0.2">
      <c r="A135" t="s">
        <v>395</v>
      </c>
      <c r="B135" t="s">
        <v>18</v>
      </c>
      <c r="C135" t="s">
        <v>396</v>
      </c>
      <c r="D135" t="s">
        <v>155</v>
      </c>
      <c r="E135" t="s">
        <v>3778</v>
      </c>
      <c r="F135" s="2">
        <v>46290.839513888888</v>
      </c>
      <c r="G135" t="s">
        <v>22</v>
      </c>
      <c r="H135" t="s">
        <v>6937</v>
      </c>
      <c r="I135" s="3">
        <v>340</v>
      </c>
      <c r="J135" t="s">
        <v>24</v>
      </c>
      <c r="K135" t="s">
        <v>25</v>
      </c>
      <c r="L135" s="3">
        <v>540</v>
      </c>
      <c r="M135" t="s">
        <v>177</v>
      </c>
      <c r="N135" s="2">
        <v>46290.867743055554</v>
      </c>
      <c r="O135" s="3">
        <v>340</v>
      </c>
      <c r="P135" t="s">
        <v>27</v>
      </c>
      <c r="Q135" s="3">
        <v>40</v>
      </c>
      <c r="R135" s="3" t="str">
        <f>IF(OR(G135="12R",G135="12L"),_xlfn.XLOOKUP(C135,DB!$A$2:$A$222,DB!$B$2:$B$222,""),IF(OR(G135="30L",G135="30R"),_xlfn.XLOOKUP(C135,DB!$A$2:$A$222,DB!$C$2:$C$222,""),""))</f>
        <v>UDGUV</v>
      </c>
      <c r="S135" s="3">
        <f t="shared" si="2"/>
        <v>20</v>
      </c>
      <c r="T135" s="3" t="str">
        <f>_xlfn.XLOOKUP(C135,DB!$A$2:$A$222,DB!$D$2:$D$222,"")</f>
        <v>Sector 2</v>
      </c>
    </row>
    <row r="136" spans="1:20" x14ac:dyDescent="0.2">
      <c r="A136" t="s">
        <v>3162</v>
      </c>
      <c r="B136" t="s">
        <v>18</v>
      </c>
      <c r="C136" t="s">
        <v>173</v>
      </c>
      <c r="D136" t="s">
        <v>174</v>
      </c>
      <c r="E136" t="s">
        <v>4393</v>
      </c>
      <c r="F136" s="2">
        <v>46290.84101851852</v>
      </c>
      <c r="G136" t="s">
        <v>22</v>
      </c>
      <c r="H136" t="s">
        <v>6938</v>
      </c>
      <c r="I136" s="3">
        <v>320</v>
      </c>
      <c r="J136" t="s">
        <v>24</v>
      </c>
      <c r="K136" t="s">
        <v>25</v>
      </c>
      <c r="L136" s="3">
        <v>542</v>
      </c>
      <c r="M136" t="s">
        <v>177</v>
      </c>
      <c r="N136" s="2">
        <v>46290.870428240742</v>
      </c>
      <c r="O136" s="3">
        <v>320</v>
      </c>
      <c r="P136" t="s">
        <v>27</v>
      </c>
      <c r="Q136" s="3">
        <v>40</v>
      </c>
      <c r="R136" s="3" t="str">
        <f>IF(OR(G136="12R",G136="12L"),_xlfn.XLOOKUP(C136,DB!$A$2:$A$222,DB!$B$2:$B$222,""),IF(OR(G136="30L",G136="30R"),_xlfn.XLOOKUP(C136,DB!$A$2:$A$222,DB!$C$2:$C$222,""),""))</f>
        <v>ENEBA</v>
      </c>
      <c r="S136" s="3">
        <f t="shared" si="2"/>
        <v>20</v>
      </c>
      <c r="T136" s="3" t="str">
        <f>_xlfn.XLOOKUP(C136,DB!$A$2:$A$222,DB!$D$2:$D$222,"")</f>
        <v>Sector 3</v>
      </c>
    </row>
    <row r="137" spans="1:20" x14ac:dyDescent="0.2">
      <c r="A137" t="s">
        <v>560</v>
      </c>
      <c r="B137" t="s">
        <v>18</v>
      </c>
      <c r="C137" t="s">
        <v>310</v>
      </c>
      <c r="D137" t="s">
        <v>36</v>
      </c>
      <c r="E137" t="s">
        <v>6939</v>
      </c>
      <c r="F137" s="2">
        <v>46290.844398148147</v>
      </c>
      <c r="G137" t="s">
        <v>22</v>
      </c>
      <c r="H137" t="s">
        <v>312</v>
      </c>
      <c r="I137" s="3">
        <v>350</v>
      </c>
      <c r="J137" t="s">
        <v>24</v>
      </c>
      <c r="K137" t="s">
        <v>25</v>
      </c>
      <c r="L137" s="3">
        <v>136</v>
      </c>
      <c r="M137" t="s">
        <v>45</v>
      </c>
      <c r="N137" s="2">
        <v>46290.853425925925</v>
      </c>
      <c r="O137" s="3">
        <v>221</v>
      </c>
      <c r="P137" t="s">
        <v>27</v>
      </c>
      <c r="Q137" s="3">
        <v>190</v>
      </c>
      <c r="R137" s="3" t="str">
        <f>IF(OR(G137="12R",G137="12L"),_xlfn.XLOOKUP(C137,DB!$A$2:$A$222,DB!$B$2:$B$222,""),IF(OR(G137="30L",G137="30R"),_xlfn.XLOOKUP(C137,DB!$A$2:$A$222,DB!$C$2:$C$222,""),""))</f>
        <v>NUDAL</v>
      </c>
      <c r="S137" s="3">
        <f t="shared" si="2"/>
        <v>20</v>
      </c>
      <c r="T137" s="3" t="str">
        <f>_xlfn.XLOOKUP(C137,DB!$A$2:$A$222,DB!$D$2:$D$222,"")</f>
        <v>Sector 3</v>
      </c>
    </row>
    <row r="138" spans="1:20" x14ac:dyDescent="0.2">
      <c r="A138" t="s">
        <v>496</v>
      </c>
      <c r="B138" t="s">
        <v>18</v>
      </c>
      <c r="C138" t="s">
        <v>59</v>
      </c>
      <c r="D138" t="s">
        <v>65</v>
      </c>
      <c r="E138" t="s">
        <v>1320</v>
      </c>
      <c r="F138" s="2">
        <v>46290.847002314818</v>
      </c>
      <c r="G138" t="s">
        <v>22</v>
      </c>
      <c r="H138" t="s">
        <v>6940</v>
      </c>
      <c r="I138" s="3">
        <v>380</v>
      </c>
      <c r="J138" t="s">
        <v>24</v>
      </c>
      <c r="K138" t="s">
        <v>25</v>
      </c>
      <c r="L138" s="3">
        <v>859</v>
      </c>
      <c r="M138" t="s">
        <v>52</v>
      </c>
      <c r="N138" s="2">
        <v>46290.8908912037</v>
      </c>
      <c r="O138" s="3">
        <v>380</v>
      </c>
      <c r="P138" t="s">
        <v>27</v>
      </c>
      <c r="Q138" s="3">
        <v>190</v>
      </c>
      <c r="R138" s="3" t="str">
        <f>IF(OR(G138="12R",G138="12L"),_xlfn.XLOOKUP(C138,DB!$A$2:$A$222,DB!$B$2:$B$222,""),IF(OR(G138="30L",G138="30R"),_xlfn.XLOOKUP(C138,DB!$A$2:$A$222,DB!$C$2:$C$222,""),""))</f>
        <v>UDGUV</v>
      </c>
      <c r="S138" s="3">
        <f t="shared" si="2"/>
        <v>20</v>
      </c>
      <c r="T138" s="3" t="str">
        <f>_xlfn.XLOOKUP(C138,DB!$A$2:$A$222,DB!$D$2:$D$222,"")</f>
        <v>Sector 2</v>
      </c>
    </row>
    <row r="139" spans="1:20" x14ac:dyDescent="0.2">
      <c r="A139" t="s">
        <v>503</v>
      </c>
      <c r="B139" t="s">
        <v>18</v>
      </c>
      <c r="C139" t="s">
        <v>182</v>
      </c>
      <c r="D139" t="s">
        <v>165</v>
      </c>
      <c r="E139" t="s">
        <v>6941</v>
      </c>
      <c r="F139" s="2">
        <v>46290.848078703704</v>
      </c>
      <c r="G139" t="s">
        <v>22</v>
      </c>
      <c r="H139" t="s">
        <v>6942</v>
      </c>
      <c r="I139" s="3">
        <v>350</v>
      </c>
      <c r="J139" t="s">
        <v>24</v>
      </c>
      <c r="K139" t="s">
        <v>25</v>
      </c>
      <c r="L139" s="3">
        <v>359</v>
      </c>
      <c r="M139" t="s">
        <v>33</v>
      </c>
      <c r="N139" s="2">
        <v>46290.868564814817</v>
      </c>
      <c r="O139" s="3">
        <v>350</v>
      </c>
      <c r="P139" t="s">
        <v>27</v>
      </c>
      <c r="Q139" s="3">
        <v>40</v>
      </c>
      <c r="R139" s="3" t="str">
        <f>IF(OR(G139="12R",G139="12L"),_xlfn.XLOOKUP(C139,DB!$A$2:$A$222,DB!$B$2:$B$222,""),IF(OR(G139="30L",G139="30R"),_xlfn.XLOOKUP(C139,DB!$A$2:$A$222,DB!$C$2:$C$222,""),""))</f>
        <v>ENEBA</v>
      </c>
      <c r="S139" s="3">
        <f t="shared" si="2"/>
        <v>20</v>
      </c>
      <c r="T139" s="3" t="str">
        <f>_xlfn.XLOOKUP(C139,DB!$A$2:$A$222,DB!$D$2:$D$222,"")</f>
        <v>Sector 3</v>
      </c>
    </row>
    <row r="140" spans="1:20" x14ac:dyDescent="0.2">
      <c r="A140" t="s">
        <v>1239</v>
      </c>
      <c r="B140" t="s">
        <v>18</v>
      </c>
      <c r="C140" t="s">
        <v>298</v>
      </c>
      <c r="D140" t="s">
        <v>73</v>
      </c>
      <c r="E140" t="s">
        <v>3916</v>
      </c>
      <c r="F140" s="2">
        <v>46290.858738425923</v>
      </c>
      <c r="G140" t="s">
        <v>22</v>
      </c>
      <c r="H140" t="s">
        <v>6943</v>
      </c>
      <c r="I140" s="3">
        <v>350</v>
      </c>
      <c r="J140" t="s">
        <v>24</v>
      </c>
      <c r="K140" t="s">
        <v>25</v>
      </c>
      <c r="L140" s="3">
        <v>351</v>
      </c>
      <c r="M140" t="s">
        <v>33</v>
      </c>
      <c r="N140" s="2">
        <v>46290.87872685185</v>
      </c>
      <c r="O140" s="3">
        <v>350</v>
      </c>
      <c r="P140" t="s">
        <v>27</v>
      </c>
      <c r="Q140" s="3">
        <v>40</v>
      </c>
      <c r="R140" s="3" t="str">
        <f>IF(OR(G140="12R",G140="12L"),_xlfn.XLOOKUP(C140,DB!$A$2:$A$222,DB!$B$2:$B$222,""),IF(OR(G140="30L",G140="30R"),_xlfn.XLOOKUP(C140,DB!$A$2:$A$222,DB!$C$2:$C$222,""),""))</f>
        <v>OMSUK</v>
      </c>
      <c r="S140" s="3">
        <f t="shared" si="2"/>
        <v>20</v>
      </c>
      <c r="T140" s="3" t="str">
        <f>_xlfn.XLOOKUP(C140,DB!$A$2:$A$222,DB!$D$2:$D$222,"")</f>
        <v>Sector 3</v>
      </c>
    </row>
    <row r="141" spans="1:20" x14ac:dyDescent="0.2">
      <c r="A141" t="s">
        <v>483</v>
      </c>
      <c r="B141" t="s">
        <v>18</v>
      </c>
      <c r="C141" t="s">
        <v>48</v>
      </c>
      <c r="D141" t="s">
        <v>20</v>
      </c>
      <c r="E141" t="s">
        <v>6131</v>
      </c>
      <c r="F141" s="2">
        <v>46290.861481481479</v>
      </c>
      <c r="G141" t="s">
        <v>22</v>
      </c>
      <c r="H141" t="s">
        <v>6944</v>
      </c>
      <c r="I141" s="3">
        <v>340</v>
      </c>
      <c r="J141" t="s">
        <v>24</v>
      </c>
      <c r="K141" t="s">
        <v>25</v>
      </c>
      <c r="L141" s="3">
        <v>860</v>
      </c>
      <c r="M141" t="s">
        <v>6945</v>
      </c>
      <c r="N141" s="2">
        <v>46290.906956018516</v>
      </c>
      <c r="O141" s="3">
        <v>340</v>
      </c>
      <c r="P141" t="s">
        <v>27</v>
      </c>
      <c r="Q141" s="3">
        <v>190</v>
      </c>
      <c r="R141" s="3" t="str">
        <f>IF(OR(G141="12R",G141="12L"),_xlfn.XLOOKUP(C141,DB!$A$2:$A$222,DB!$B$2:$B$222,""),IF(OR(G141="30L",G141="30R"),_xlfn.XLOOKUP(C141,DB!$A$2:$A$222,DB!$C$2:$C$222,""),""))</f>
        <v>UDGUV</v>
      </c>
      <c r="S141" s="3">
        <f t="shared" si="2"/>
        <v>20</v>
      </c>
      <c r="T141" s="3" t="str">
        <f>_xlfn.XLOOKUP(C141,DB!$A$2:$A$222,DB!$D$2:$D$222,"")</f>
        <v>Sector 2</v>
      </c>
    </row>
    <row r="142" spans="1:20" x14ac:dyDescent="0.2">
      <c r="A142" t="s">
        <v>499</v>
      </c>
      <c r="B142" t="s">
        <v>18</v>
      </c>
      <c r="C142" t="s">
        <v>48</v>
      </c>
      <c r="D142" t="s">
        <v>73</v>
      </c>
      <c r="E142" t="s">
        <v>2222</v>
      </c>
      <c r="F142" s="2">
        <v>46290.862881944442</v>
      </c>
      <c r="G142" t="s">
        <v>22</v>
      </c>
      <c r="H142" t="s">
        <v>6946</v>
      </c>
      <c r="I142" s="3">
        <v>360</v>
      </c>
      <c r="J142" t="s">
        <v>24</v>
      </c>
      <c r="K142" t="s">
        <v>25</v>
      </c>
      <c r="L142" s="3">
        <v>859</v>
      </c>
      <c r="M142" t="s">
        <v>52</v>
      </c>
      <c r="N142" s="2">
        <v>46290.907835648148</v>
      </c>
      <c r="O142" s="3">
        <v>360</v>
      </c>
      <c r="P142" t="s">
        <v>27</v>
      </c>
      <c r="Q142" s="3">
        <v>190</v>
      </c>
      <c r="R142" s="3" t="str">
        <f>IF(OR(G142="12R",G142="12L"),_xlfn.XLOOKUP(C142,DB!$A$2:$A$222,DB!$B$2:$B$222,""),IF(OR(G142="30L",G142="30R"),_xlfn.XLOOKUP(C142,DB!$A$2:$A$222,DB!$C$2:$C$222,""),""))</f>
        <v>UDGUV</v>
      </c>
      <c r="S142" s="3">
        <f t="shared" si="2"/>
        <v>20</v>
      </c>
      <c r="T142" s="3" t="str">
        <f>_xlfn.XLOOKUP(C142,DB!$A$2:$A$222,DB!$D$2:$D$222,"")</f>
        <v>Sector 2</v>
      </c>
    </row>
    <row r="143" spans="1:20" x14ac:dyDescent="0.2">
      <c r="A143" t="s">
        <v>1264</v>
      </c>
      <c r="B143" t="s">
        <v>18</v>
      </c>
      <c r="C143" t="s">
        <v>305</v>
      </c>
      <c r="D143" t="s">
        <v>49</v>
      </c>
      <c r="E143" t="s">
        <v>6607</v>
      </c>
      <c r="F143" s="2">
        <v>46290.865474537037</v>
      </c>
      <c r="G143" t="s">
        <v>22</v>
      </c>
      <c r="H143" t="s">
        <v>6947</v>
      </c>
      <c r="I143" s="3">
        <v>340</v>
      </c>
      <c r="J143" t="s">
        <v>24</v>
      </c>
      <c r="K143" t="s">
        <v>25</v>
      </c>
      <c r="L143" s="3">
        <v>383</v>
      </c>
      <c r="M143" t="s">
        <v>444</v>
      </c>
      <c r="N143" s="2">
        <v>46290.886608796296</v>
      </c>
      <c r="O143" s="3">
        <v>340</v>
      </c>
      <c r="P143" t="s">
        <v>27</v>
      </c>
      <c r="Q143" s="3">
        <v>40</v>
      </c>
      <c r="R143" s="3" t="str">
        <f>IF(OR(G143="12R",G143="12L"),_xlfn.XLOOKUP(C143,DB!$A$2:$A$222,DB!$B$2:$B$222,""),IF(OR(G143="30L",G143="30R"),_xlfn.XLOOKUP(C143,DB!$A$2:$A$222,DB!$C$2:$C$222,""),""))</f>
        <v>ENEBA</v>
      </c>
      <c r="S143" s="3">
        <f t="shared" si="2"/>
        <v>20</v>
      </c>
      <c r="T143" s="3" t="str">
        <f>_xlfn.XLOOKUP(C143,DB!$A$2:$A$222,DB!$D$2:$D$222,"")</f>
        <v>Sector 3</v>
      </c>
    </row>
    <row r="144" spans="1:20" x14ac:dyDescent="0.2">
      <c r="A144" t="s">
        <v>528</v>
      </c>
      <c r="B144" t="s">
        <v>18</v>
      </c>
      <c r="C144" t="s">
        <v>529</v>
      </c>
      <c r="D144" t="s">
        <v>165</v>
      </c>
      <c r="E144" t="s">
        <v>1761</v>
      </c>
      <c r="F144" s="2">
        <v>46290.866863425923</v>
      </c>
      <c r="G144" t="s">
        <v>22</v>
      </c>
      <c r="H144" t="s">
        <v>6948</v>
      </c>
      <c r="I144" s="3">
        <v>340</v>
      </c>
      <c r="J144" t="s">
        <v>24</v>
      </c>
      <c r="K144" t="s">
        <v>25</v>
      </c>
      <c r="L144" s="3">
        <v>533</v>
      </c>
      <c r="M144" t="s">
        <v>177</v>
      </c>
      <c r="N144" s="2">
        <v>46290.895289351851</v>
      </c>
      <c r="O144" s="3">
        <v>340</v>
      </c>
      <c r="P144" t="s">
        <v>27</v>
      </c>
      <c r="Q144" s="3">
        <v>40</v>
      </c>
      <c r="R144" s="3" t="str">
        <f>IF(OR(G144="12R",G144="12L"),_xlfn.XLOOKUP(C144,DB!$A$2:$A$222,DB!$B$2:$B$222,""),IF(OR(G144="30L",G144="30R"),_xlfn.XLOOKUP(C144,DB!$A$2:$A$222,DB!$C$2:$C$222,""),""))</f>
        <v>UDGUV</v>
      </c>
      <c r="S144" s="3">
        <f t="shared" si="2"/>
        <v>20</v>
      </c>
      <c r="T144" s="3" t="str">
        <f>_xlfn.XLOOKUP(C144,DB!$A$2:$A$222,DB!$D$2:$D$222,"")</f>
        <v>Sector 2</v>
      </c>
    </row>
    <row r="145" spans="1:20" x14ac:dyDescent="0.2">
      <c r="A145" t="s">
        <v>1243</v>
      </c>
      <c r="B145" t="s">
        <v>18</v>
      </c>
      <c r="C145" t="s">
        <v>48</v>
      </c>
      <c r="D145" t="s">
        <v>174</v>
      </c>
      <c r="E145" t="s">
        <v>708</v>
      </c>
      <c r="F145" s="2">
        <v>46290.870520833334</v>
      </c>
      <c r="G145" t="s">
        <v>22</v>
      </c>
      <c r="H145" t="s">
        <v>6949</v>
      </c>
      <c r="I145" s="3">
        <v>380</v>
      </c>
      <c r="J145" t="s">
        <v>24</v>
      </c>
      <c r="K145" t="s">
        <v>25</v>
      </c>
      <c r="L145" s="3">
        <v>859</v>
      </c>
      <c r="M145" t="s">
        <v>52</v>
      </c>
      <c r="N145" s="2">
        <v>46290.914039351854</v>
      </c>
      <c r="O145" s="3">
        <v>380</v>
      </c>
      <c r="P145" t="s">
        <v>27</v>
      </c>
      <c r="Q145" s="3">
        <v>190</v>
      </c>
      <c r="R145" s="3" t="str">
        <f>IF(OR(G145="12R",G145="12L"),_xlfn.XLOOKUP(C145,DB!$A$2:$A$222,DB!$B$2:$B$222,""),IF(OR(G145="30L",G145="30R"),_xlfn.XLOOKUP(C145,DB!$A$2:$A$222,DB!$C$2:$C$222,""),""))</f>
        <v>UDGUV</v>
      </c>
      <c r="S145" s="3">
        <f t="shared" si="2"/>
        <v>20</v>
      </c>
      <c r="T145" s="3" t="str">
        <f>_xlfn.XLOOKUP(C145,DB!$A$2:$A$222,DB!$D$2:$D$222,"")</f>
        <v>Sector 2</v>
      </c>
    </row>
    <row r="146" spans="1:20" x14ac:dyDescent="0.2">
      <c r="A146" t="s">
        <v>895</v>
      </c>
      <c r="B146" t="s">
        <v>18</v>
      </c>
      <c r="C146" t="s">
        <v>896</v>
      </c>
      <c r="D146" t="s">
        <v>65</v>
      </c>
      <c r="E146" t="s">
        <v>698</v>
      </c>
      <c r="F146" s="2">
        <v>46290.872106481482</v>
      </c>
      <c r="G146" t="s">
        <v>22</v>
      </c>
      <c r="H146" t="s">
        <v>6950</v>
      </c>
      <c r="I146" s="3">
        <v>380</v>
      </c>
      <c r="J146" t="s">
        <v>24</v>
      </c>
      <c r="K146" t="s">
        <v>25</v>
      </c>
      <c r="L146" s="3">
        <v>865</v>
      </c>
      <c r="M146" t="s">
        <v>267</v>
      </c>
      <c r="N146" s="2">
        <v>46290.917002314818</v>
      </c>
      <c r="O146" s="3">
        <v>380</v>
      </c>
      <c r="P146" t="s">
        <v>27</v>
      </c>
      <c r="Q146" s="3">
        <v>190</v>
      </c>
      <c r="R146" s="3" t="str">
        <f>IF(OR(G146="12R",G146="12L"),_xlfn.XLOOKUP(C146,DB!$A$2:$A$222,DB!$B$2:$B$222,""),IF(OR(G146="30L",G146="30R"),_xlfn.XLOOKUP(C146,DB!$A$2:$A$222,DB!$C$2:$C$222,""),""))</f>
        <v>UDGUV</v>
      </c>
      <c r="S146" s="3">
        <f t="shared" si="2"/>
        <v>20</v>
      </c>
      <c r="T146" s="3" t="str">
        <f>_xlfn.XLOOKUP(C146,DB!$A$2:$A$222,DB!$D$2:$D$222,"")</f>
        <v>Sector 2</v>
      </c>
    </row>
    <row r="147" spans="1:20" x14ac:dyDescent="0.2">
      <c r="A147" t="s">
        <v>535</v>
      </c>
      <c r="B147" t="s">
        <v>18</v>
      </c>
      <c r="C147" t="s">
        <v>173</v>
      </c>
      <c r="D147" t="s">
        <v>20</v>
      </c>
      <c r="E147" t="s">
        <v>6951</v>
      </c>
      <c r="F147" s="2">
        <v>46290.875104166669</v>
      </c>
      <c r="G147" t="s">
        <v>22</v>
      </c>
      <c r="H147" t="s">
        <v>6952</v>
      </c>
      <c r="I147" s="3">
        <v>360</v>
      </c>
      <c r="J147" t="s">
        <v>24</v>
      </c>
      <c r="K147" t="s">
        <v>25</v>
      </c>
      <c r="L147" s="3">
        <v>544</v>
      </c>
      <c r="M147" t="s">
        <v>177</v>
      </c>
      <c r="N147" s="2">
        <v>46290.905138888891</v>
      </c>
      <c r="O147" s="3">
        <v>340</v>
      </c>
      <c r="P147" t="s">
        <v>27</v>
      </c>
      <c r="Q147" s="3">
        <v>40</v>
      </c>
      <c r="R147" s="3" t="str">
        <f>IF(OR(G147="12R",G147="12L"),_xlfn.XLOOKUP(C147,DB!$A$2:$A$222,DB!$B$2:$B$222,""),IF(OR(G147="30L",G147="30R"),_xlfn.XLOOKUP(C147,DB!$A$2:$A$222,DB!$C$2:$C$222,""),""))</f>
        <v>ENEBA</v>
      </c>
      <c r="S147" s="3">
        <f t="shared" si="2"/>
        <v>21</v>
      </c>
      <c r="T147" s="3" t="str">
        <f>_xlfn.XLOOKUP(C147,DB!$A$2:$A$222,DB!$D$2:$D$222,"")</f>
        <v>Sector 3</v>
      </c>
    </row>
    <row r="148" spans="1:20" x14ac:dyDescent="0.2">
      <c r="A148" t="s">
        <v>520</v>
      </c>
      <c r="B148" t="s">
        <v>18</v>
      </c>
      <c r="C148" t="s">
        <v>521</v>
      </c>
      <c r="D148" t="s">
        <v>36</v>
      </c>
      <c r="E148" t="s">
        <v>618</v>
      </c>
      <c r="F148" s="2">
        <v>46290.878032407411</v>
      </c>
      <c r="G148" t="s">
        <v>22</v>
      </c>
      <c r="H148" t="s">
        <v>6953</v>
      </c>
      <c r="I148" s="3">
        <v>330</v>
      </c>
      <c r="J148" t="s">
        <v>24</v>
      </c>
      <c r="K148" t="s">
        <v>25</v>
      </c>
      <c r="L148" s="3">
        <v>200</v>
      </c>
      <c r="M148" t="s">
        <v>620</v>
      </c>
      <c r="N148" s="2">
        <v>46290.891296296293</v>
      </c>
      <c r="O148" s="3">
        <v>273</v>
      </c>
      <c r="P148" t="s">
        <v>27</v>
      </c>
      <c r="Q148" s="3">
        <v>190</v>
      </c>
      <c r="R148" s="3" t="str">
        <f>IF(OR(G148="12R",G148="12L"),_xlfn.XLOOKUP(C148,DB!$A$2:$A$222,DB!$B$2:$B$222,""),IF(OR(G148="30L",G148="30R"),_xlfn.XLOOKUP(C148,DB!$A$2:$A$222,DB!$C$2:$C$222,""),""))</f>
        <v>CZM</v>
      </c>
      <c r="S148" s="3">
        <f t="shared" si="2"/>
        <v>21</v>
      </c>
      <c r="T148" s="3" t="str">
        <f>_xlfn.XLOOKUP(C148,DB!$A$2:$A$222,DB!$D$2:$D$222,"")</f>
        <v>Sector 7</v>
      </c>
    </row>
    <row r="149" spans="1:20" x14ac:dyDescent="0.2">
      <c r="A149" t="s">
        <v>550</v>
      </c>
      <c r="B149" t="s">
        <v>18</v>
      </c>
      <c r="C149" t="s">
        <v>551</v>
      </c>
      <c r="D149" t="s">
        <v>30</v>
      </c>
      <c r="E149" t="s">
        <v>3972</v>
      </c>
      <c r="F149" s="2">
        <v>46290.878946759258</v>
      </c>
      <c r="G149" t="s">
        <v>22</v>
      </c>
      <c r="H149" t="s">
        <v>6954</v>
      </c>
      <c r="I149" s="3">
        <v>360</v>
      </c>
      <c r="J149" t="s">
        <v>24</v>
      </c>
      <c r="K149" t="s">
        <v>25</v>
      </c>
      <c r="L149" s="3">
        <v>422</v>
      </c>
      <c r="M149" t="s">
        <v>308</v>
      </c>
      <c r="N149" s="2">
        <v>46290.903402777774</v>
      </c>
      <c r="O149" s="3">
        <v>360</v>
      </c>
      <c r="P149" t="s">
        <v>27</v>
      </c>
      <c r="Q149" s="3">
        <v>40</v>
      </c>
      <c r="R149" s="3" t="str">
        <f>IF(OR(G149="12R",G149="12L"),_xlfn.XLOOKUP(C149,DB!$A$2:$A$222,DB!$B$2:$B$222,""),IF(OR(G149="30L",G149="30R"),_xlfn.XLOOKUP(C149,DB!$A$2:$A$222,DB!$C$2:$C$222,""),""))</f>
        <v>OMSUK</v>
      </c>
      <c r="S149" s="3">
        <f t="shared" si="2"/>
        <v>21</v>
      </c>
      <c r="T149" s="3" t="str">
        <f>_xlfn.XLOOKUP(C149,DB!$A$2:$A$222,DB!$D$2:$D$222,"")</f>
        <v>Sector 3</v>
      </c>
    </row>
    <row r="150" spans="1:20" x14ac:dyDescent="0.2">
      <c r="A150" t="s">
        <v>3408</v>
      </c>
      <c r="B150" t="s">
        <v>18</v>
      </c>
      <c r="C150" t="s">
        <v>249</v>
      </c>
      <c r="D150" t="s">
        <v>73</v>
      </c>
      <c r="E150" t="s">
        <v>1908</v>
      </c>
      <c r="F150" s="2">
        <v>46290.882511574076</v>
      </c>
      <c r="G150" t="s">
        <v>22</v>
      </c>
      <c r="H150" t="s">
        <v>6955</v>
      </c>
      <c r="I150" s="3">
        <v>330</v>
      </c>
      <c r="J150" t="s">
        <v>24</v>
      </c>
      <c r="K150" t="s">
        <v>25</v>
      </c>
      <c r="L150" s="3">
        <v>359</v>
      </c>
      <c r="M150" t="s">
        <v>33</v>
      </c>
      <c r="N150" s="2">
        <v>46290.902928240743</v>
      </c>
      <c r="O150" s="3">
        <v>330</v>
      </c>
      <c r="P150" t="s">
        <v>27</v>
      </c>
      <c r="Q150" s="3">
        <v>40</v>
      </c>
      <c r="R150" s="3" t="str">
        <f>IF(OR(G150="12R",G150="12L"),_xlfn.XLOOKUP(C150,DB!$A$2:$A$222,DB!$B$2:$B$222,""),IF(OR(G150="30L",G150="30R"),_xlfn.XLOOKUP(C150,DB!$A$2:$A$222,DB!$C$2:$C$222,""),""))</f>
        <v>OMSUK</v>
      </c>
      <c r="S150" s="3">
        <f t="shared" si="2"/>
        <v>21</v>
      </c>
      <c r="T150" s="3" t="str">
        <f>_xlfn.XLOOKUP(C150,DB!$A$2:$A$222,DB!$D$2:$D$222,"")</f>
        <v>Sector 3</v>
      </c>
    </row>
    <row r="151" spans="1:20" x14ac:dyDescent="0.2">
      <c r="A151" t="s">
        <v>542</v>
      </c>
      <c r="B151" t="s">
        <v>18</v>
      </c>
      <c r="C151" t="s">
        <v>543</v>
      </c>
      <c r="D151" t="s">
        <v>165</v>
      </c>
      <c r="E151" t="s">
        <v>6514</v>
      </c>
      <c r="F151" s="2">
        <v>46290.884108796294</v>
      </c>
      <c r="G151" t="s">
        <v>22</v>
      </c>
      <c r="H151" t="s">
        <v>6956</v>
      </c>
      <c r="I151" s="3">
        <v>340</v>
      </c>
      <c r="J151" t="s">
        <v>24</v>
      </c>
      <c r="K151" t="s">
        <v>25</v>
      </c>
      <c r="L151" s="3">
        <v>840</v>
      </c>
      <c r="M151" t="s">
        <v>6957</v>
      </c>
      <c r="N151" s="2">
        <v>46290.926631944443</v>
      </c>
      <c r="O151" s="3">
        <v>350</v>
      </c>
      <c r="P151" t="s">
        <v>27</v>
      </c>
      <c r="Q151" s="3">
        <v>190</v>
      </c>
      <c r="R151" s="3" t="str">
        <f>IF(OR(G151="12R",G151="12L"),_xlfn.XLOOKUP(C151,DB!$A$2:$A$222,DB!$B$2:$B$222,""),IF(OR(G151="30L",G151="30R"),_xlfn.XLOOKUP(C151,DB!$A$2:$A$222,DB!$C$2:$C$222,""),""))</f>
        <v>OMSUK</v>
      </c>
      <c r="S151" s="3">
        <f t="shared" si="2"/>
        <v>21</v>
      </c>
      <c r="T151" s="3" t="str">
        <f>_xlfn.XLOOKUP(C151,DB!$A$2:$A$222,DB!$D$2:$D$222,"")</f>
        <v>Sector 3</v>
      </c>
    </row>
    <row r="152" spans="1:20" x14ac:dyDescent="0.2">
      <c r="A152" t="s">
        <v>1249</v>
      </c>
      <c r="B152" t="s">
        <v>18</v>
      </c>
      <c r="C152" t="s">
        <v>19</v>
      </c>
      <c r="D152" t="s">
        <v>20</v>
      </c>
      <c r="E152" t="s">
        <v>99</v>
      </c>
      <c r="F152" s="2">
        <v>46290.886099537034</v>
      </c>
      <c r="G152" t="s">
        <v>22</v>
      </c>
      <c r="H152" t="s">
        <v>6958</v>
      </c>
      <c r="I152" s="3">
        <v>360</v>
      </c>
      <c r="J152" t="s">
        <v>24</v>
      </c>
      <c r="K152" t="s">
        <v>25</v>
      </c>
      <c r="L152" s="3">
        <v>865</v>
      </c>
      <c r="M152" t="s">
        <v>101</v>
      </c>
      <c r="N152" s="2">
        <v>46290.929456018515</v>
      </c>
      <c r="O152" s="3">
        <v>360</v>
      </c>
      <c r="P152" t="s">
        <v>27</v>
      </c>
      <c r="Q152" s="3">
        <v>190</v>
      </c>
      <c r="R152" s="3" t="str">
        <f>IF(OR(G152="12R",G152="12L"),_xlfn.XLOOKUP(C152,DB!$A$2:$A$222,DB!$B$2:$B$222,""),IF(OR(G152="30L",G152="30R"),_xlfn.XLOOKUP(C152,DB!$A$2:$A$222,DB!$C$2:$C$222,""),""))</f>
        <v>UDGUV</v>
      </c>
      <c r="S152" s="3">
        <f t="shared" si="2"/>
        <v>21</v>
      </c>
      <c r="T152" s="3" t="str">
        <f>_xlfn.XLOOKUP(C152,DB!$A$2:$A$222,DB!$D$2:$D$222,"")</f>
        <v>Sector 2</v>
      </c>
    </row>
    <row r="153" spans="1:20" x14ac:dyDescent="0.2">
      <c r="A153" t="s">
        <v>1261</v>
      </c>
      <c r="B153" t="s">
        <v>18</v>
      </c>
      <c r="C153" t="s">
        <v>529</v>
      </c>
      <c r="D153" t="s">
        <v>174</v>
      </c>
      <c r="E153" t="s">
        <v>6959</v>
      </c>
      <c r="F153" s="2">
        <v>46290.886874999997</v>
      </c>
      <c r="G153" t="s">
        <v>22</v>
      </c>
      <c r="H153" t="s">
        <v>6960</v>
      </c>
      <c r="I153" s="3">
        <v>360</v>
      </c>
      <c r="J153" t="s">
        <v>24</v>
      </c>
      <c r="K153" t="s">
        <v>25</v>
      </c>
      <c r="L153" s="3">
        <v>547</v>
      </c>
      <c r="M153" t="s">
        <v>177</v>
      </c>
      <c r="N153" s="2">
        <v>46290.916597222225</v>
      </c>
      <c r="O153" s="3">
        <v>360</v>
      </c>
      <c r="P153" t="s">
        <v>27</v>
      </c>
      <c r="Q153" s="3">
        <v>40</v>
      </c>
      <c r="R153" s="3" t="str">
        <f>IF(OR(G153="12R",G153="12L"),_xlfn.XLOOKUP(C153,DB!$A$2:$A$222,DB!$B$2:$B$222,""),IF(OR(G153="30L",G153="30R"),_xlfn.XLOOKUP(C153,DB!$A$2:$A$222,DB!$C$2:$C$222,""),""))</f>
        <v>UDGUV</v>
      </c>
      <c r="S153" s="3">
        <f t="shared" si="2"/>
        <v>21</v>
      </c>
      <c r="T153" s="3" t="str">
        <f>_xlfn.XLOOKUP(C153,DB!$A$2:$A$222,DB!$D$2:$D$222,"")</f>
        <v>Sector 2</v>
      </c>
    </row>
    <row r="154" spans="1:20" x14ac:dyDescent="0.2">
      <c r="A154" t="s">
        <v>580</v>
      </c>
      <c r="B154" t="s">
        <v>18</v>
      </c>
      <c r="C154" t="s">
        <v>136</v>
      </c>
      <c r="D154" t="s">
        <v>20</v>
      </c>
      <c r="E154" t="s">
        <v>1742</v>
      </c>
      <c r="F154" s="2">
        <v>46290.890439814815</v>
      </c>
      <c r="G154" t="s">
        <v>22</v>
      </c>
      <c r="H154" t="s">
        <v>6961</v>
      </c>
      <c r="I154" s="3">
        <v>360</v>
      </c>
      <c r="J154" t="s">
        <v>24</v>
      </c>
      <c r="K154" t="s">
        <v>216</v>
      </c>
      <c r="L154" s="3">
        <v>867</v>
      </c>
      <c r="M154" t="s">
        <v>6962</v>
      </c>
      <c r="N154" s="2">
        <v>46290.934270833335</v>
      </c>
      <c r="O154" s="3">
        <v>360</v>
      </c>
      <c r="P154" t="s">
        <v>27</v>
      </c>
      <c r="Q154" s="3">
        <v>190</v>
      </c>
      <c r="R154" s="3" t="str">
        <f>IF(OR(G154="12R",G154="12L"),_xlfn.XLOOKUP(C154,DB!$A$2:$A$222,DB!$B$2:$B$222,""),IF(OR(G154="30L",G154="30R"),_xlfn.XLOOKUP(C154,DB!$A$2:$A$222,DB!$C$2:$C$222,""),""))</f>
        <v>UDGUV</v>
      </c>
      <c r="S154" s="3">
        <f t="shared" si="2"/>
        <v>21</v>
      </c>
      <c r="T154" s="3" t="str">
        <f>_xlfn.XLOOKUP(C154,DB!$A$2:$A$222,DB!$D$2:$D$222,"")</f>
        <v>Sector 2</v>
      </c>
    </row>
    <row r="155" spans="1:20" x14ac:dyDescent="0.2">
      <c r="A155" t="s">
        <v>563</v>
      </c>
      <c r="B155" t="s">
        <v>18</v>
      </c>
      <c r="C155" t="s">
        <v>211</v>
      </c>
      <c r="D155" t="s">
        <v>174</v>
      </c>
      <c r="E155" t="s">
        <v>6963</v>
      </c>
      <c r="F155" s="2">
        <v>46290.891562500001</v>
      </c>
      <c r="G155" t="s">
        <v>22</v>
      </c>
      <c r="H155" t="s">
        <v>6964</v>
      </c>
      <c r="I155" s="3">
        <v>370</v>
      </c>
      <c r="J155" t="s">
        <v>24</v>
      </c>
      <c r="K155" t="s">
        <v>25</v>
      </c>
      <c r="L155" s="3">
        <v>133</v>
      </c>
      <c r="M155" t="s">
        <v>45</v>
      </c>
      <c r="N155" s="2">
        <v>46290.900902777779</v>
      </c>
      <c r="O155" s="3">
        <v>277</v>
      </c>
      <c r="P155" t="s">
        <v>27</v>
      </c>
      <c r="Q155" s="3">
        <v>190</v>
      </c>
      <c r="R155" s="3" t="str">
        <f>IF(OR(G155="12R",G155="12L"),_xlfn.XLOOKUP(C155,DB!$A$2:$A$222,DB!$B$2:$B$222,""),IF(OR(G155="30L",G155="30R"),_xlfn.XLOOKUP(C155,DB!$A$2:$A$222,DB!$C$2:$C$222,""),""))</f>
        <v>NUDAL</v>
      </c>
      <c r="S155" s="3">
        <f t="shared" si="2"/>
        <v>21</v>
      </c>
      <c r="T155" s="3" t="str">
        <f>_xlfn.XLOOKUP(C155,DB!$A$2:$A$222,DB!$D$2:$D$222,"")</f>
        <v>Sector 3</v>
      </c>
    </row>
    <row r="156" spans="1:20" x14ac:dyDescent="0.2">
      <c r="A156" t="s">
        <v>532</v>
      </c>
      <c r="B156" t="s">
        <v>18</v>
      </c>
      <c r="C156" t="s">
        <v>186</v>
      </c>
      <c r="D156" t="s">
        <v>49</v>
      </c>
      <c r="E156" t="s">
        <v>6965</v>
      </c>
      <c r="F156" s="2">
        <v>46290.893240740741</v>
      </c>
      <c r="G156" t="s">
        <v>22</v>
      </c>
      <c r="H156" t="s">
        <v>6966</v>
      </c>
      <c r="I156" s="3">
        <v>310</v>
      </c>
      <c r="J156" t="s">
        <v>24</v>
      </c>
      <c r="K156" t="s">
        <v>25</v>
      </c>
      <c r="L156" s="3">
        <v>344</v>
      </c>
      <c r="M156" t="s">
        <v>33</v>
      </c>
      <c r="N156" s="2">
        <v>46290.912777777776</v>
      </c>
      <c r="O156" s="3">
        <v>310</v>
      </c>
      <c r="P156" t="s">
        <v>27</v>
      </c>
      <c r="Q156" s="3">
        <v>40</v>
      </c>
      <c r="R156" s="3" t="str">
        <f>IF(OR(G156="12R",G156="12L"),_xlfn.XLOOKUP(C156,DB!$A$2:$A$222,DB!$B$2:$B$222,""),IF(OR(G156="30L",G156="30R"),_xlfn.XLOOKUP(C156,DB!$A$2:$A$222,DB!$C$2:$C$222,""),""))</f>
        <v>OMSUK</v>
      </c>
      <c r="S156" s="3">
        <f t="shared" si="2"/>
        <v>21</v>
      </c>
      <c r="T156" s="3" t="str">
        <f>_xlfn.XLOOKUP(C156,DB!$A$2:$A$222,DB!$D$2:$D$222,"")</f>
        <v>Sector 3</v>
      </c>
    </row>
    <row r="157" spans="1:20" x14ac:dyDescent="0.2">
      <c r="A157" t="s">
        <v>1275</v>
      </c>
      <c r="B157" t="s">
        <v>18</v>
      </c>
      <c r="C157" t="s">
        <v>261</v>
      </c>
      <c r="D157" t="s">
        <v>165</v>
      </c>
      <c r="E157" t="s">
        <v>5592</v>
      </c>
      <c r="F157" s="2">
        <v>46290.895219907405</v>
      </c>
      <c r="G157" t="s">
        <v>22</v>
      </c>
      <c r="H157" t="s">
        <v>6967</v>
      </c>
      <c r="I157" s="3">
        <v>350</v>
      </c>
      <c r="J157" t="s">
        <v>24</v>
      </c>
      <c r="K157" t="s">
        <v>25</v>
      </c>
      <c r="L157" s="3">
        <v>361</v>
      </c>
      <c r="M157" t="s">
        <v>33</v>
      </c>
      <c r="N157" s="2">
        <v>46290.914895833332</v>
      </c>
      <c r="O157" s="3">
        <v>350</v>
      </c>
      <c r="P157" t="s">
        <v>27</v>
      </c>
      <c r="Q157" s="3">
        <v>40</v>
      </c>
      <c r="R157" s="3" t="str">
        <f>IF(OR(G157="12R",G157="12L"),_xlfn.XLOOKUP(C157,DB!$A$2:$A$222,DB!$B$2:$B$222,""),IF(OR(G157="30L",G157="30R"),_xlfn.XLOOKUP(C157,DB!$A$2:$A$222,DB!$C$2:$C$222,""),""))</f>
        <v>OMSUK</v>
      </c>
      <c r="S157" s="3">
        <f t="shared" si="2"/>
        <v>21</v>
      </c>
      <c r="T157" s="3" t="str">
        <f>_xlfn.XLOOKUP(C157,DB!$A$2:$A$222,DB!$D$2:$D$222,"")</f>
        <v>Sector 3</v>
      </c>
    </row>
    <row r="158" spans="1:20" x14ac:dyDescent="0.2">
      <c r="A158" t="s">
        <v>6018</v>
      </c>
      <c r="B158" t="s">
        <v>18</v>
      </c>
      <c r="C158" t="s">
        <v>35</v>
      </c>
      <c r="D158" t="s">
        <v>179</v>
      </c>
      <c r="F158" s="2">
        <v>46290.89675925926</v>
      </c>
      <c r="G158" t="s">
        <v>22</v>
      </c>
      <c r="H158" t="s">
        <v>6968</v>
      </c>
      <c r="I158" s="3">
        <v>380</v>
      </c>
      <c r="J158" t="s">
        <v>24</v>
      </c>
      <c r="K158" t="s">
        <v>62</v>
      </c>
      <c r="L158" s="3">
        <v>866</v>
      </c>
      <c r="M158" t="s">
        <v>39</v>
      </c>
      <c r="N158" s="2">
        <v>46290.95008101852</v>
      </c>
      <c r="O158" s="3">
        <v>390</v>
      </c>
      <c r="P158" t="s">
        <v>27</v>
      </c>
      <c r="Q158" s="3">
        <v>30</v>
      </c>
      <c r="R158" s="3" t="str">
        <f>IF(OR(G158="12R",G158="12L"),_xlfn.XLOOKUP(C158,DB!$A$2:$A$222,DB!$B$2:$B$222,""),IF(OR(G158="30L",G158="30R"),_xlfn.XLOOKUP(C158,DB!$A$2:$A$222,DB!$C$2:$C$222,""),""))</f>
        <v>UDGUV</v>
      </c>
      <c r="S158" s="3">
        <f t="shared" si="2"/>
        <v>21</v>
      </c>
      <c r="T158" s="3" t="str">
        <f>_xlfn.XLOOKUP(C158,DB!$A$2:$A$222,DB!$D$2:$D$222,"")</f>
        <v>Sector 2</v>
      </c>
    </row>
    <row r="159" spans="1:20" x14ac:dyDescent="0.2">
      <c r="A159" t="s">
        <v>566</v>
      </c>
      <c r="B159" t="s">
        <v>18</v>
      </c>
      <c r="C159" t="s">
        <v>19</v>
      </c>
      <c r="D159" t="s">
        <v>65</v>
      </c>
      <c r="E159" t="s">
        <v>3519</v>
      </c>
      <c r="F159" s="2">
        <v>46290.904953703706</v>
      </c>
      <c r="G159" t="s">
        <v>22</v>
      </c>
      <c r="H159" t="s">
        <v>6969</v>
      </c>
      <c r="I159" s="3">
        <v>380</v>
      </c>
      <c r="J159" t="s">
        <v>24</v>
      </c>
      <c r="K159" t="s">
        <v>25</v>
      </c>
      <c r="L159" s="3">
        <v>860</v>
      </c>
      <c r="M159" t="s">
        <v>26</v>
      </c>
      <c r="N159" s="2">
        <v>46290.948912037034</v>
      </c>
      <c r="O159" s="3">
        <v>380</v>
      </c>
      <c r="P159" t="s">
        <v>27</v>
      </c>
      <c r="Q159" s="3">
        <v>190</v>
      </c>
      <c r="R159" s="3" t="str">
        <f>IF(OR(G159="12R",G159="12L"),_xlfn.XLOOKUP(C159,DB!$A$2:$A$222,DB!$B$2:$B$222,""),IF(OR(G159="30L",G159="30R"),_xlfn.XLOOKUP(C159,DB!$A$2:$A$222,DB!$C$2:$C$222,""),""))</f>
        <v>UDGUV</v>
      </c>
      <c r="S159" s="3">
        <f t="shared" si="2"/>
        <v>21</v>
      </c>
      <c r="T159" s="3" t="str">
        <f>_xlfn.XLOOKUP(C159,DB!$A$2:$A$222,DB!$D$2:$D$222,"")</f>
        <v>Sector 2</v>
      </c>
    </row>
    <row r="160" spans="1:20" x14ac:dyDescent="0.2">
      <c r="A160" t="s">
        <v>1621</v>
      </c>
      <c r="B160" t="s">
        <v>18</v>
      </c>
      <c r="C160" t="s">
        <v>35</v>
      </c>
      <c r="D160" t="s">
        <v>73</v>
      </c>
      <c r="E160" t="s">
        <v>2484</v>
      </c>
      <c r="F160" s="2">
        <v>46290.906701388885</v>
      </c>
      <c r="G160" t="s">
        <v>22</v>
      </c>
      <c r="H160" t="s">
        <v>6970</v>
      </c>
      <c r="I160" s="3">
        <v>340</v>
      </c>
      <c r="J160" t="s">
        <v>24</v>
      </c>
      <c r="K160" t="s">
        <v>25</v>
      </c>
      <c r="L160" s="3">
        <v>869</v>
      </c>
      <c r="M160" t="s">
        <v>39</v>
      </c>
      <c r="N160" s="2">
        <v>46290.951979166668</v>
      </c>
      <c r="O160" s="3">
        <v>340</v>
      </c>
      <c r="P160" t="s">
        <v>27</v>
      </c>
      <c r="Q160" s="3">
        <v>190</v>
      </c>
      <c r="R160" s="3" t="str">
        <f>IF(OR(G160="12R",G160="12L"),_xlfn.XLOOKUP(C160,DB!$A$2:$A$222,DB!$B$2:$B$222,""),IF(OR(G160="30L",G160="30R"),_xlfn.XLOOKUP(C160,DB!$A$2:$A$222,DB!$C$2:$C$222,""),""))</f>
        <v>UDGUV</v>
      </c>
      <c r="S160" s="3">
        <f t="shared" si="2"/>
        <v>21</v>
      </c>
      <c r="T160" s="3" t="str">
        <f>_xlfn.XLOOKUP(C160,DB!$A$2:$A$222,DB!$D$2:$D$222,"")</f>
        <v>Sector 2</v>
      </c>
    </row>
    <row r="161" spans="1:20" x14ac:dyDescent="0.2">
      <c r="A161" t="s">
        <v>1637</v>
      </c>
      <c r="B161" t="s">
        <v>18</v>
      </c>
      <c r="C161" t="s">
        <v>1638</v>
      </c>
      <c r="D161" t="s">
        <v>630</v>
      </c>
      <c r="E161" t="s">
        <v>1639</v>
      </c>
      <c r="F161" s="2">
        <v>46290.907627314817</v>
      </c>
      <c r="G161" t="s">
        <v>22</v>
      </c>
      <c r="H161" t="s">
        <v>6971</v>
      </c>
      <c r="I161" s="3">
        <v>390</v>
      </c>
      <c r="J161" t="s">
        <v>24</v>
      </c>
      <c r="K161" t="s">
        <v>25</v>
      </c>
      <c r="L161" s="3">
        <v>360</v>
      </c>
      <c r="M161" t="s">
        <v>33</v>
      </c>
      <c r="N161" s="2">
        <v>46290.927789351852</v>
      </c>
      <c r="O161" s="3">
        <v>390</v>
      </c>
      <c r="P161" t="s">
        <v>46</v>
      </c>
      <c r="Q161" s="3">
        <v>40</v>
      </c>
      <c r="R161" s="3" t="str">
        <f>IF(OR(G161="12R",G161="12L"),_xlfn.XLOOKUP(C161,DB!$A$2:$A$222,DB!$B$2:$B$222,""),IF(OR(G161="30L",G161="30R"),_xlfn.XLOOKUP(C161,DB!$A$2:$A$222,DB!$C$2:$C$222,""),""))</f>
        <v>NUDAL</v>
      </c>
      <c r="S161" s="3">
        <f t="shared" si="2"/>
        <v>21</v>
      </c>
      <c r="T161" s="3" t="str">
        <f>_xlfn.XLOOKUP(C161,DB!$A$2:$A$222,DB!$D$2:$D$222,"")</f>
        <v>Sector 3</v>
      </c>
    </row>
    <row r="162" spans="1:20" x14ac:dyDescent="0.2">
      <c r="A162" t="s">
        <v>569</v>
      </c>
      <c r="B162" t="s">
        <v>18</v>
      </c>
      <c r="C162" t="s">
        <v>154</v>
      </c>
      <c r="D162" t="s">
        <v>174</v>
      </c>
      <c r="E162" t="s">
        <v>1477</v>
      </c>
      <c r="F162" s="2">
        <v>46290.910763888889</v>
      </c>
      <c r="G162" t="s">
        <v>22</v>
      </c>
      <c r="H162" t="s">
        <v>6972</v>
      </c>
      <c r="I162" s="3">
        <v>350</v>
      </c>
      <c r="J162" t="s">
        <v>24</v>
      </c>
      <c r="K162" t="s">
        <v>25</v>
      </c>
      <c r="L162" s="3">
        <v>151</v>
      </c>
      <c r="M162" t="s">
        <v>158</v>
      </c>
      <c r="N162" s="2">
        <v>46290.920740740738</v>
      </c>
      <c r="O162" s="3">
        <v>289</v>
      </c>
      <c r="P162" t="s">
        <v>27</v>
      </c>
      <c r="Q162" s="3">
        <v>190</v>
      </c>
      <c r="R162" s="3" t="str">
        <f>IF(OR(G162="12R",G162="12L"),_xlfn.XLOOKUP(C162,DB!$A$2:$A$222,DB!$B$2:$B$222,""),IF(OR(G162="30L",G162="30R"),_xlfn.XLOOKUP(C162,DB!$A$2:$A$222,DB!$C$2:$C$222,""),""))</f>
        <v>TAKUX</v>
      </c>
      <c r="S162" s="3">
        <f t="shared" si="2"/>
        <v>21</v>
      </c>
      <c r="T162" s="3" t="str">
        <f>_xlfn.XLOOKUP(C162,DB!$A$2:$A$222,DB!$D$2:$D$222,"")</f>
        <v>Sector 7</v>
      </c>
    </row>
    <row r="163" spans="1:20" x14ac:dyDescent="0.2">
      <c r="A163" t="s">
        <v>572</v>
      </c>
      <c r="B163" t="s">
        <v>18</v>
      </c>
      <c r="C163" t="s">
        <v>333</v>
      </c>
      <c r="D163" t="s">
        <v>36</v>
      </c>
      <c r="E163" t="s">
        <v>3192</v>
      </c>
      <c r="F163" s="2">
        <v>46290.912303240744</v>
      </c>
      <c r="G163" t="s">
        <v>22</v>
      </c>
      <c r="H163" t="s">
        <v>6973</v>
      </c>
      <c r="I163" s="3">
        <v>330</v>
      </c>
      <c r="J163" t="s">
        <v>24</v>
      </c>
      <c r="K163" t="s">
        <v>25</v>
      </c>
      <c r="L163" s="3">
        <v>153</v>
      </c>
      <c r="M163" t="s">
        <v>158</v>
      </c>
      <c r="N163" s="2">
        <v>46290.922731481478</v>
      </c>
      <c r="O163" s="3">
        <v>262</v>
      </c>
      <c r="P163" t="s">
        <v>27</v>
      </c>
      <c r="Q163" s="3">
        <v>190</v>
      </c>
      <c r="R163" s="3" t="str">
        <f>IF(OR(G163="12R",G163="12L"),_xlfn.XLOOKUP(C163,DB!$A$2:$A$222,DB!$B$2:$B$222,""),IF(OR(G163="30L",G163="30R"),_xlfn.XLOOKUP(C163,DB!$A$2:$A$222,DB!$C$2:$C$222,""),""))</f>
        <v>TAKUX</v>
      </c>
      <c r="S163" s="3">
        <f t="shared" si="2"/>
        <v>21</v>
      </c>
      <c r="T163" s="3" t="str">
        <f>_xlfn.XLOOKUP(C163,DB!$A$2:$A$222,DB!$D$2:$D$222,"")</f>
        <v>Sector 7</v>
      </c>
    </row>
    <row r="164" spans="1:20" x14ac:dyDescent="0.2">
      <c r="A164" t="s">
        <v>547</v>
      </c>
      <c r="B164" t="s">
        <v>18</v>
      </c>
      <c r="C164" t="s">
        <v>35</v>
      </c>
      <c r="D164" t="s">
        <v>65</v>
      </c>
      <c r="E164" t="s">
        <v>491</v>
      </c>
      <c r="F164" s="2">
        <v>46290.913310185184</v>
      </c>
      <c r="G164" t="s">
        <v>22</v>
      </c>
      <c r="H164" t="s">
        <v>6974</v>
      </c>
      <c r="I164" s="3">
        <v>360</v>
      </c>
      <c r="J164" t="s">
        <v>24</v>
      </c>
      <c r="K164" t="s">
        <v>25</v>
      </c>
      <c r="L164" s="3">
        <v>869</v>
      </c>
      <c r="M164" t="s">
        <v>39</v>
      </c>
      <c r="N164" s="2">
        <v>46290.958298611113</v>
      </c>
      <c r="O164" s="3">
        <v>360</v>
      </c>
      <c r="P164" t="s">
        <v>27</v>
      </c>
      <c r="Q164" s="3">
        <v>190</v>
      </c>
      <c r="R164" s="3" t="str">
        <f>IF(OR(G164="12R",G164="12L"),_xlfn.XLOOKUP(C164,DB!$A$2:$A$222,DB!$B$2:$B$222,""),IF(OR(G164="30L",G164="30R"),_xlfn.XLOOKUP(C164,DB!$A$2:$A$222,DB!$C$2:$C$222,""),""))</f>
        <v>UDGUV</v>
      </c>
      <c r="S164" s="3">
        <f t="shared" si="2"/>
        <v>21</v>
      </c>
      <c r="T164" s="3" t="str">
        <f>_xlfn.XLOOKUP(C164,DB!$A$2:$A$222,DB!$D$2:$D$222,"")</f>
        <v>Sector 2</v>
      </c>
    </row>
    <row r="165" spans="1:20" x14ac:dyDescent="0.2">
      <c r="A165" t="s">
        <v>462</v>
      </c>
      <c r="B165" t="s">
        <v>18</v>
      </c>
      <c r="C165" t="s">
        <v>463</v>
      </c>
      <c r="D165" t="s">
        <v>36</v>
      </c>
      <c r="E165" t="s">
        <v>6975</v>
      </c>
      <c r="F165" s="2">
        <v>46290.914085648146</v>
      </c>
      <c r="G165" t="s">
        <v>22</v>
      </c>
      <c r="H165" t="s">
        <v>6976</v>
      </c>
      <c r="I165" s="3">
        <v>390</v>
      </c>
      <c r="J165" t="s">
        <v>24</v>
      </c>
      <c r="K165" t="s">
        <v>25</v>
      </c>
      <c r="L165" s="3">
        <v>135</v>
      </c>
      <c r="M165" t="s">
        <v>45</v>
      </c>
      <c r="N165" s="2">
        <v>46290.923773148148</v>
      </c>
      <c r="O165" s="3">
        <v>281</v>
      </c>
      <c r="P165" t="s">
        <v>27</v>
      </c>
      <c r="Q165" s="3">
        <v>190</v>
      </c>
      <c r="R165" s="3" t="str">
        <f>IF(OR(G165="12R",G165="12L"),_xlfn.XLOOKUP(C165,DB!$A$2:$A$222,DB!$B$2:$B$222,""),IF(OR(G165="30L",G165="30R"),_xlfn.XLOOKUP(C165,DB!$A$2:$A$222,DB!$C$2:$C$222,""),""))</f>
        <v>OMSUK</v>
      </c>
      <c r="S165" s="3">
        <f t="shared" si="2"/>
        <v>21</v>
      </c>
      <c r="T165" s="3" t="str">
        <f>_xlfn.XLOOKUP(C165,DB!$A$2:$A$222,DB!$D$2:$D$222,"")</f>
        <v>Sector 3</v>
      </c>
    </row>
    <row r="166" spans="1:20" x14ac:dyDescent="0.2">
      <c r="A166" t="s">
        <v>577</v>
      </c>
      <c r="B166" t="s">
        <v>18</v>
      </c>
      <c r="C166" t="s">
        <v>289</v>
      </c>
      <c r="D166" t="s">
        <v>36</v>
      </c>
      <c r="E166" t="s">
        <v>488</v>
      </c>
      <c r="F166" s="2">
        <v>46290.91746527778</v>
      </c>
      <c r="G166" t="s">
        <v>22</v>
      </c>
      <c r="H166" t="s">
        <v>6977</v>
      </c>
      <c r="I166" s="3">
        <v>360</v>
      </c>
      <c r="J166" t="s">
        <v>24</v>
      </c>
      <c r="K166" t="s">
        <v>25</v>
      </c>
      <c r="L166" s="3">
        <v>850</v>
      </c>
      <c r="M166" t="s">
        <v>289</v>
      </c>
      <c r="N166" s="2">
        <v>46290.96466435185</v>
      </c>
      <c r="O166" s="3">
        <v>15</v>
      </c>
      <c r="P166" t="s">
        <v>27</v>
      </c>
      <c r="Q166" s="3">
        <v>190</v>
      </c>
      <c r="R166" s="3" t="str">
        <f>IF(OR(G166="12R",G166="12L"),_xlfn.XLOOKUP(C166,DB!$A$2:$A$222,DB!$B$2:$B$222,""),IF(OR(G166="30L",G166="30R"),_xlfn.XLOOKUP(C166,DB!$A$2:$A$222,DB!$C$2:$C$222,""),""))</f>
        <v>UDGUV</v>
      </c>
      <c r="S166" s="3">
        <f t="shared" si="2"/>
        <v>22</v>
      </c>
      <c r="T166" s="3" t="str">
        <f>_xlfn.XLOOKUP(C166,DB!$A$2:$A$222,DB!$D$2:$D$222,"")</f>
        <v>Sector 2</v>
      </c>
    </row>
    <row r="167" spans="1:20" x14ac:dyDescent="0.2">
      <c r="A167" t="s">
        <v>1688</v>
      </c>
      <c r="B167" t="s">
        <v>18</v>
      </c>
      <c r="C167" t="s">
        <v>54</v>
      </c>
      <c r="D167" t="s">
        <v>630</v>
      </c>
      <c r="E167" t="s">
        <v>907</v>
      </c>
      <c r="F167" s="2">
        <v>46290.924259259256</v>
      </c>
      <c r="G167" t="s">
        <v>22</v>
      </c>
      <c r="H167" t="s">
        <v>6978</v>
      </c>
      <c r="I167" s="3">
        <v>390</v>
      </c>
      <c r="J167" t="s">
        <v>24</v>
      </c>
      <c r="K167" t="s">
        <v>25</v>
      </c>
      <c r="L167" s="3">
        <v>359</v>
      </c>
      <c r="M167" t="s">
        <v>33</v>
      </c>
      <c r="N167" s="2">
        <v>46290.943981481483</v>
      </c>
      <c r="O167" s="3">
        <v>388</v>
      </c>
      <c r="P167" t="s">
        <v>46</v>
      </c>
      <c r="Q167" s="3">
        <v>40</v>
      </c>
      <c r="R167" s="3" t="str">
        <f>IF(OR(G167="12R",G167="12L"),_xlfn.XLOOKUP(C167,DB!$A$2:$A$222,DB!$B$2:$B$222,""),IF(OR(G167="30L",G167="30R"),_xlfn.XLOOKUP(C167,DB!$A$2:$A$222,DB!$C$2:$C$222,""),""))</f>
        <v>NUDAL</v>
      </c>
      <c r="S167" s="3">
        <f t="shared" si="2"/>
        <v>22</v>
      </c>
      <c r="T167" s="3" t="str">
        <f>_xlfn.XLOOKUP(C167,DB!$A$2:$A$222,DB!$D$2:$D$222,"")</f>
        <v>Sector 3</v>
      </c>
    </row>
    <row r="168" spans="1:20" x14ac:dyDescent="0.2">
      <c r="A168" t="s">
        <v>28</v>
      </c>
      <c r="B168" t="s">
        <v>18</v>
      </c>
      <c r="C168" t="s">
        <v>29</v>
      </c>
      <c r="D168" t="s">
        <v>30</v>
      </c>
      <c r="E168" t="s">
        <v>6979</v>
      </c>
      <c r="F168" s="2">
        <v>46290.9296875</v>
      </c>
      <c r="G168" t="s">
        <v>22</v>
      </c>
      <c r="H168" t="s">
        <v>6980</v>
      </c>
      <c r="I168" s="3">
        <v>370</v>
      </c>
      <c r="J168" t="s">
        <v>24</v>
      </c>
      <c r="K168" t="s">
        <v>25</v>
      </c>
      <c r="L168" s="3">
        <v>359</v>
      </c>
      <c r="M168" t="s">
        <v>33</v>
      </c>
      <c r="N168" s="2">
        <v>46290.950844907406</v>
      </c>
      <c r="O168" s="3">
        <v>370</v>
      </c>
      <c r="P168" t="s">
        <v>27</v>
      </c>
      <c r="Q168" s="3">
        <v>40</v>
      </c>
      <c r="R168" s="3" t="str">
        <f>IF(OR(G168="12R",G168="12L"),_xlfn.XLOOKUP(C168,DB!$A$2:$A$222,DB!$B$2:$B$222,""),IF(OR(G168="30L",G168="30R"),_xlfn.XLOOKUP(C168,DB!$A$2:$A$222,DB!$C$2:$C$222,""),""))</f>
        <v>OMSUK</v>
      </c>
      <c r="S168" s="3">
        <f t="shared" si="2"/>
        <v>22</v>
      </c>
      <c r="T168" s="3" t="str">
        <f>_xlfn.XLOOKUP(C168,DB!$A$2:$A$222,DB!$D$2:$D$222,"")</f>
        <v>Sector 3</v>
      </c>
    </row>
    <row r="169" spans="1:20" x14ac:dyDescent="0.2">
      <c r="A169" t="s">
        <v>525</v>
      </c>
      <c r="B169" t="s">
        <v>18</v>
      </c>
      <c r="C169" t="s">
        <v>341</v>
      </c>
      <c r="D169" t="s">
        <v>30</v>
      </c>
      <c r="E169" t="s">
        <v>3415</v>
      </c>
      <c r="F169" s="2">
        <v>46290.932916666665</v>
      </c>
      <c r="G169" t="s">
        <v>22</v>
      </c>
      <c r="H169" t="s">
        <v>6981</v>
      </c>
      <c r="I169" s="3">
        <v>360</v>
      </c>
      <c r="J169" t="s">
        <v>24</v>
      </c>
      <c r="K169" t="s">
        <v>25</v>
      </c>
      <c r="L169" s="3">
        <v>531</v>
      </c>
      <c r="M169" t="s">
        <v>177</v>
      </c>
      <c r="N169" s="2">
        <v>46290.96199074074</v>
      </c>
      <c r="O169" s="3">
        <v>360</v>
      </c>
      <c r="P169" t="s">
        <v>27</v>
      </c>
      <c r="Q169" s="3">
        <v>40</v>
      </c>
      <c r="R169" s="3" t="str">
        <f>IF(OR(G169="12R",G169="12L"),_xlfn.XLOOKUP(C169,DB!$A$2:$A$222,DB!$B$2:$B$222,""),IF(OR(G169="30L",G169="30R"),_xlfn.XLOOKUP(C169,DB!$A$2:$A$222,DB!$C$2:$C$222,""),""))</f>
        <v>ENEBA</v>
      </c>
      <c r="S169" s="3">
        <f t="shared" si="2"/>
        <v>22</v>
      </c>
      <c r="T169" s="3" t="str">
        <f>_xlfn.XLOOKUP(C169,DB!$A$2:$A$222,DB!$D$2:$D$222,"")</f>
        <v>Sector 3</v>
      </c>
    </row>
    <row r="170" spans="1:20" x14ac:dyDescent="0.2">
      <c r="A170" t="s">
        <v>575</v>
      </c>
      <c r="B170" t="s">
        <v>18</v>
      </c>
      <c r="C170" t="s">
        <v>95</v>
      </c>
      <c r="D170" t="s">
        <v>20</v>
      </c>
      <c r="E170" t="s">
        <v>70</v>
      </c>
      <c r="F170" s="2">
        <v>46290.944247685184</v>
      </c>
      <c r="G170" t="s">
        <v>22</v>
      </c>
      <c r="H170" t="s">
        <v>6982</v>
      </c>
      <c r="I170" s="3">
        <v>360</v>
      </c>
      <c r="J170" t="s">
        <v>24</v>
      </c>
      <c r="K170" t="s">
        <v>25</v>
      </c>
      <c r="L170" s="3">
        <v>840</v>
      </c>
      <c r="M170" t="s">
        <v>95</v>
      </c>
      <c r="N170" s="2">
        <v>46290.997546296298</v>
      </c>
      <c r="O170" s="3">
        <v>0</v>
      </c>
      <c r="P170" t="s">
        <v>27</v>
      </c>
      <c r="Q170" s="3">
        <v>190</v>
      </c>
      <c r="R170" s="3" t="str">
        <f>IF(OR(G170="12R",G170="12L"),_xlfn.XLOOKUP(C170,DB!$A$2:$A$222,DB!$B$2:$B$222,""),IF(OR(G170="30L",G170="30R"),_xlfn.XLOOKUP(C170,DB!$A$2:$A$222,DB!$C$2:$C$222,""),""))</f>
        <v>UDGUV</v>
      </c>
      <c r="S170" s="3">
        <f t="shared" si="2"/>
        <v>22</v>
      </c>
      <c r="T170" s="3" t="str">
        <f>_xlfn.XLOOKUP(C170,DB!$A$2:$A$222,DB!$D$2:$D$222,"")</f>
        <v>Sector 2</v>
      </c>
    </row>
    <row r="171" spans="1:20" x14ac:dyDescent="0.2">
      <c r="A171" t="s">
        <v>588</v>
      </c>
      <c r="B171" t="s">
        <v>18</v>
      </c>
      <c r="C171" t="s">
        <v>589</v>
      </c>
      <c r="D171" t="s">
        <v>65</v>
      </c>
      <c r="E171" t="s">
        <v>968</v>
      </c>
      <c r="F171" s="2">
        <v>46290.948217592595</v>
      </c>
      <c r="G171" t="s">
        <v>22</v>
      </c>
      <c r="H171" t="s">
        <v>6983</v>
      </c>
      <c r="I171" s="3">
        <v>380</v>
      </c>
      <c r="J171" t="s">
        <v>24</v>
      </c>
      <c r="K171" t="s">
        <v>25</v>
      </c>
      <c r="L171" s="3">
        <v>864</v>
      </c>
      <c r="M171" t="s">
        <v>1356</v>
      </c>
      <c r="N171" s="2">
        <v>46290.993148148147</v>
      </c>
      <c r="O171" s="3">
        <v>380</v>
      </c>
      <c r="P171" t="s">
        <v>27</v>
      </c>
      <c r="Q171" s="3">
        <v>190</v>
      </c>
      <c r="R171" s="3" t="str">
        <f>IF(OR(G171="12R",G171="12L"),_xlfn.XLOOKUP(C171,DB!$A$2:$A$222,DB!$B$2:$B$222,""),IF(OR(G171="30L",G171="30R"),_xlfn.XLOOKUP(C171,DB!$A$2:$A$222,DB!$C$2:$C$222,""),""))</f>
        <v>UDGUV</v>
      </c>
      <c r="S171" s="3">
        <f t="shared" si="2"/>
        <v>22</v>
      </c>
      <c r="T171" s="3" t="str">
        <f>_xlfn.XLOOKUP(C171,DB!$A$2:$A$222,DB!$D$2:$D$222,"")</f>
        <v>Sector 2</v>
      </c>
    </row>
    <row r="172" spans="1:20" x14ac:dyDescent="0.2">
      <c r="A172" t="s">
        <v>596</v>
      </c>
      <c r="B172" t="s">
        <v>18</v>
      </c>
      <c r="C172" t="s">
        <v>337</v>
      </c>
      <c r="D172" t="s">
        <v>36</v>
      </c>
      <c r="E172" t="s">
        <v>4722</v>
      </c>
      <c r="F172" s="2">
        <v>46290.951215277775</v>
      </c>
      <c r="G172" t="s">
        <v>22</v>
      </c>
      <c r="H172" t="s">
        <v>6984</v>
      </c>
      <c r="I172" s="3">
        <v>380</v>
      </c>
      <c r="J172" t="s">
        <v>24</v>
      </c>
      <c r="K172" t="s">
        <v>25</v>
      </c>
      <c r="L172" s="3">
        <v>865</v>
      </c>
      <c r="M172" t="s">
        <v>1001</v>
      </c>
      <c r="N172" s="2">
        <v>46290.997233796297</v>
      </c>
      <c r="O172" s="3">
        <v>380</v>
      </c>
      <c r="P172" t="s">
        <v>27</v>
      </c>
      <c r="Q172" s="3">
        <v>190</v>
      </c>
      <c r="R172" s="3" t="str">
        <f>IF(OR(G172="12R",G172="12L"),_xlfn.XLOOKUP(C172,DB!$A$2:$A$222,DB!$B$2:$B$222,""),IF(OR(G172="30L",G172="30R"),_xlfn.XLOOKUP(C172,DB!$A$2:$A$222,DB!$C$2:$C$222,""),""))</f>
        <v>UDGUV</v>
      </c>
      <c r="S172" s="3">
        <f t="shared" si="2"/>
        <v>22</v>
      </c>
      <c r="T172" s="3" t="str">
        <f>_xlfn.XLOOKUP(C172,DB!$A$2:$A$222,DB!$D$2:$D$222,"")</f>
        <v>Sector 2</v>
      </c>
    </row>
    <row r="173" spans="1:20" x14ac:dyDescent="0.2">
      <c r="A173" t="s">
        <v>605</v>
      </c>
      <c r="B173" t="s">
        <v>18</v>
      </c>
      <c r="C173" t="s">
        <v>77</v>
      </c>
      <c r="D173" t="s">
        <v>65</v>
      </c>
      <c r="E173" t="s">
        <v>1432</v>
      </c>
      <c r="F173" s="2">
        <v>46290.961215277777</v>
      </c>
      <c r="G173" t="s">
        <v>22</v>
      </c>
      <c r="H173" t="s">
        <v>6985</v>
      </c>
      <c r="I173" s="3">
        <v>380</v>
      </c>
      <c r="J173" t="s">
        <v>24</v>
      </c>
      <c r="K173" t="s">
        <v>25</v>
      </c>
      <c r="L173" s="3">
        <v>873</v>
      </c>
      <c r="M173" t="s">
        <v>267</v>
      </c>
      <c r="N173" s="2">
        <v>46291.006435185183</v>
      </c>
      <c r="O173" s="3">
        <v>380</v>
      </c>
      <c r="P173" t="s">
        <v>27</v>
      </c>
      <c r="Q173" s="3">
        <v>190</v>
      </c>
      <c r="R173" s="3" t="str">
        <f>IF(OR(G173="12R",G173="12L"),_xlfn.XLOOKUP(C173,DB!$A$2:$A$222,DB!$B$2:$B$222,""),IF(OR(G173="30L",G173="30R"),_xlfn.XLOOKUP(C173,DB!$A$2:$A$222,DB!$C$2:$C$222,""),""))</f>
        <v>UDGUV</v>
      </c>
      <c r="S173" s="3">
        <f t="shared" si="2"/>
        <v>23</v>
      </c>
      <c r="T173" s="3" t="str">
        <f>_xlfn.XLOOKUP(C173,DB!$A$2:$A$222,DB!$D$2:$D$222,"")</f>
        <v>Sector 2</v>
      </c>
    </row>
    <row r="174" spans="1:20" x14ac:dyDescent="0.2">
      <c r="A174" t="s">
        <v>608</v>
      </c>
      <c r="B174" t="s">
        <v>18</v>
      </c>
      <c r="C174" t="s">
        <v>453</v>
      </c>
      <c r="D174" t="s">
        <v>165</v>
      </c>
      <c r="E174" t="s">
        <v>2956</v>
      </c>
      <c r="F174" s="2">
        <v>46290.963275462964</v>
      </c>
      <c r="G174" t="s">
        <v>22</v>
      </c>
      <c r="H174" t="s">
        <v>6986</v>
      </c>
      <c r="I174" s="3">
        <v>320</v>
      </c>
      <c r="J174" t="s">
        <v>24</v>
      </c>
      <c r="K174" t="s">
        <v>25</v>
      </c>
      <c r="L174" s="3">
        <v>865</v>
      </c>
      <c r="M174" t="s">
        <v>39</v>
      </c>
      <c r="N174" s="2">
        <v>46291.005925925929</v>
      </c>
      <c r="O174" s="3">
        <v>320</v>
      </c>
      <c r="P174" t="s">
        <v>27</v>
      </c>
      <c r="Q174" s="3">
        <v>190</v>
      </c>
      <c r="R174" s="3" t="str">
        <f>IF(OR(G174="12R",G174="12L"),_xlfn.XLOOKUP(C174,DB!$A$2:$A$222,DB!$B$2:$B$222,""),IF(OR(G174="30L",G174="30R"),_xlfn.XLOOKUP(C174,DB!$A$2:$A$222,DB!$C$2:$C$222,""),""))</f>
        <v>UDGUV</v>
      </c>
      <c r="S174" s="3">
        <f t="shared" si="2"/>
        <v>23</v>
      </c>
      <c r="T174" s="3" t="str">
        <f>_xlfn.XLOOKUP(C174,DB!$A$2:$A$222,DB!$D$2:$D$222,"")</f>
        <v>Sector 2</v>
      </c>
    </row>
    <row r="175" spans="1:20" x14ac:dyDescent="0.2">
      <c r="A175" t="s">
        <v>944</v>
      </c>
      <c r="B175" t="s">
        <v>18</v>
      </c>
      <c r="C175" t="s">
        <v>449</v>
      </c>
      <c r="D175" t="s">
        <v>65</v>
      </c>
      <c r="E175" t="s">
        <v>2329</v>
      </c>
      <c r="F175" s="2">
        <v>46290.964884259258</v>
      </c>
      <c r="G175" t="s">
        <v>22</v>
      </c>
      <c r="H175" t="s">
        <v>6987</v>
      </c>
      <c r="I175" s="3">
        <v>380</v>
      </c>
      <c r="J175" t="s">
        <v>24</v>
      </c>
      <c r="K175" t="s">
        <v>25</v>
      </c>
      <c r="L175" s="3">
        <v>869</v>
      </c>
      <c r="M175" t="s">
        <v>39</v>
      </c>
      <c r="N175" s="2">
        <v>46291.008356481485</v>
      </c>
      <c r="O175" s="3">
        <v>360</v>
      </c>
      <c r="P175" t="s">
        <v>27</v>
      </c>
      <c r="Q175" s="3">
        <v>190</v>
      </c>
      <c r="R175" s="3" t="str">
        <f>IF(OR(G175="12R",G175="12L"),_xlfn.XLOOKUP(C175,DB!$A$2:$A$222,DB!$B$2:$B$222,""),IF(OR(G175="30L",G175="30R"),_xlfn.XLOOKUP(C175,DB!$A$2:$A$222,DB!$C$2:$C$222,""),""))</f>
        <v>UDGUV</v>
      </c>
      <c r="S175" s="3">
        <f t="shared" si="2"/>
        <v>23</v>
      </c>
      <c r="T175" s="3" t="str">
        <f>_xlfn.XLOOKUP(C175,DB!$A$2:$A$222,DB!$D$2:$D$222,"")</f>
        <v>Sector 2</v>
      </c>
    </row>
    <row r="176" spans="1:20" x14ac:dyDescent="0.2">
      <c r="A176" t="s">
        <v>602</v>
      </c>
      <c r="B176" t="s">
        <v>18</v>
      </c>
      <c r="C176" t="s">
        <v>48</v>
      </c>
      <c r="D176" t="s">
        <v>49</v>
      </c>
      <c r="E176" t="s">
        <v>50</v>
      </c>
      <c r="F176" s="2">
        <v>46290.967974537038</v>
      </c>
      <c r="G176" t="s">
        <v>22</v>
      </c>
      <c r="H176" t="s">
        <v>6988</v>
      </c>
      <c r="I176" s="3">
        <v>360</v>
      </c>
      <c r="J176" t="s">
        <v>24</v>
      </c>
      <c r="K176" t="s">
        <v>25</v>
      </c>
      <c r="L176" s="3">
        <v>868</v>
      </c>
      <c r="M176" t="s">
        <v>1001</v>
      </c>
      <c r="N176" s="2">
        <v>46291.012280092589</v>
      </c>
      <c r="O176" s="3">
        <v>360</v>
      </c>
      <c r="P176" t="s">
        <v>27</v>
      </c>
      <c r="Q176" s="3">
        <v>190</v>
      </c>
      <c r="R176" s="3" t="str">
        <f>IF(OR(G176="12R",G176="12L"),_xlfn.XLOOKUP(C176,DB!$A$2:$A$222,DB!$B$2:$B$222,""),IF(OR(G176="30L",G176="30R"),_xlfn.XLOOKUP(C176,DB!$A$2:$A$222,DB!$C$2:$C$222,""),""))</f>
        <v>UDGUV</v>
      </c>
      <c r="S176" s="3">
        <f t="shared" si="2"/>
        <v>23</v>
      </c>
      <c r="T176" s="3" t="str">
        <f>_xlfn.XLOOKUP(C176,DB!$A$2:$A$222,DB!$D$2:$D$222,"")</f>
        <v>Sector 2</v>
      </c>
    </row>
    <row r="177" spans="1:20" x14ac:dyDescent="0.2">
      <c r="A177" t="s">
        <v>594</v>
      </c>
      <c r="B177" t="s">
        <v>18</v>
      </c>
      <c r="C177" t="s">
        <v>35</v>
      </c>
      <c r="D177" t="s">
        <v>73</v>
      </c>
      <c r="E177" t="s">
        <v>4360</v>
      </c>
      <c r="F177" s="2">
        <v>46290.982951388891</v>
      </c>
      <c r="G177" t="s">
        <v>22</v>
      </c>
      <c r="H177" t="s">
        <v>6989</v>
      </c>
      <c r="I177" s="3">
        <v>340</v>
      </c>
      <c r="J177" t="s">
        <v>24</v>
      </c>
      <c r="K177" t="s">
        <v>25</v>
      </c>
      <c r="L177" s="3">
        <v>873</v>
      </c>
      <c r="M177" t="s">
        <v>39</v>
      </c>
      <c r="N177" s="2">
        <v>46291.028379629628</v>
      </c>
      <c r="O177" s="3">
        <v>340</v>
      </c>
      <c r="P177" t="s">
        <v>27</v>
      </c>
      <c r="Q177" s="3">
        <v>190</v>
      </c>
      <c r="R177" s="3" t="str">
        <f>IF(OR(G177="12R",G177="12L"),_xlfn.XLOOKUP(C177,DB!$A$2:$A$222,DB!$B$2:$B$222,""),IF(OR(G177="30L",G177="30R"),_xlfn.XLOOKUP(C177,DB!$A$2:$A$222,DB!$C$2:$C$222,""),""))</f>
        <v>UDGUV</v>
      </c>
      <c r="S177" s="3">
        <f t="shared" si="2"/>
        <v>23</v>
      </c>
      <c r="T177" s="3" t="str">
        <f>_xlfn.XLOOKUP(C177,DB!$A$2:$A$222,DB!$D$2:$D$222,"")</f>
        <v>Sector 2</v>
      </c>
    </row>
    <row r="178" spans="1:20" x14ac:dyDescent="0.2">
      <c r="A178" t="s">
        <v>585</v>
      </c>
      <c r="B178" t="s">
        <v>18</v>
      </c>
      <c r="C178" t="s">
        <v>164</v>
      </c>
      <c r="D178" t="s">
        <v>49</v>
      </c>
      <c r="E178" t="s">
        <v>6990</v>
      </c>
      <c r="F178" s="2">
        <v>46290.986064814817</v>
      </c>
      <c r="G178" t="s">
        <v>22</v>
      </c>
      <c r="H178" t="s">
        <v>6991</v>
      </c>
      <c r="I178" s="3">
        <v>340</v>
      </c>
      <c r="J178" t="s">
        <v>24</v>
      </c>
      <c r="K178" t="s">
        <v>25</v>
      </c>
      <c r="L178" s="3">
        <v>544</v>
      </c>
      <c r="M178" t="s">
        <v>177</v>
      </c>
      <c r="N178" s="2">
        <v>46291.014236111114</v>
      </c>
      <c r="O178" s="3">
        <v>360</v>
      </c>
      <c r="P178" t="s">
        <v>27</v>
      </c>
      <c r="Q178" s="3">
        <v>40</v>
      </c>
      <c r="R178" s="3" t="str">
        <f>IF(OR(G178="12R",G178="12L"),_xlfn.XLOOKUP(C178,DB!$A$2:$A$222,DB!$B$2:$B$222,""),IF(OR(G178="30L",G178="30R"),_xlfn.XLOOKUP(C178,DB!$A$2:$A$222,DB!$C$2:$C$222,""),""))</f>
        <v>ENEBA</v>
      </c>
      <c r="S178" s="3">
        <f t="shared" si="2"/>
        <v>23</v>
      </c>
      <c r="T178" s="3" t="str">
        <f>_xlfn.XLOOKUP(C178,DB!$A$2:$A$222,DB!$D$2:$D$222,"")</f>
        <v>Sector 3</v>
      </c>
    </row>
    <row r="179" spans="1:20" x14ac:dyDescent="0.2">
      <c r="A179" t="s">
        <v>614</v>
      </c>
      <c r="B179" t="s">
        <v>18</v>
      </c>
      <c r="C179" t="s">
        <v>48</v>
      </c>
      <c r="D179" t="s">
        <v>174</v>
      </c>
      <c r="E179" t="s">
        <v>6026</v>
      </c>
      <c r="F179" s="2">
        <v>46290.99082175926</v>
      </c>
      <c r="G179" t="s">
        <v>22</v>
      </c>
      <c r="H179" t="s">
        <v>6992</v>
      </c>
      <c r="I179" s="3">
        <v>380</v>
      </c>
      <c r="J179" t="s">
        <v>24</v>
      </c>
      <c r="K179" t="s">
        <v>25</v>
      </c>
      <c r="L179" s="3">
        <v>912</v>
      </c>
      <c r="M179" t="s">
        <v>52</v>
      </c>
      <c r="N179" s="2">
        <v>46291.039687500001</v>
      </c>
      <c r="O179" s="3">
        <v>380</v>
      </c>
      <c r="P179" t="s">
        <v>27</v>
      </c>
      <c r="Q179" s="3">
        <v>190</v>
      </c>
      <c r="R179" s="3" t="str">
        <f>IF(OR(G179="12R",G179="12L"),_xlfn.XLOOKUP(C179,DB!$A$2:$A$222,DB!$B$2:$B$222,""),IF(OR(G179="30L",G179="30R"),_xlfn.XLOOKUP(C179,DB!$A$2:$A$222,DB!$C$2:$C$222,""),""))</f>
        <v>UDGUV</v>
      </c>
      <c r="S179" s="3">
        <f t="shared" si="2"/>
        <v>23</v>
      </c>
      <c r="T179" s="3" t="str">
        <f>_xlfn.XLOOKUP(C179,DB!$A$2:$A$222,DB!$D$2:$D$222,"")</f>
        <v>Sector 2</v>
      </c>
    </row>
    <row r="180" spans="1:20" x14ac:dyDescent="0.2">
      <c r="A180" t="s">
        <v>1330</v>
      </c>
      <c r="B180" t="s">
        <v>18</v>
      </c>
      <c r="C180" t="s">
        <v>35</v>
      </c>
      <c r="D180" t="s">
        <v>36</v>
      </c>
      <c r="E180" t="s">
        <v>400</v>
      </c>
      <c r="F180" s="2">
        <v>46290.992696759262</v>
      </c>
      <c r="G180" t="s">
        <v>22</v>
      </c>
      <c r="H180" t="s">
        <v>6993</v>
      </c>
      <c r="I180" s="3">
        <v>360</v>
      </c>
      <c r="J180" t="s">
        <v>24</v>
      </c>
      <c r="K180" t="s">
        <v>25</v>
      </c>
      <c r="L180" s="3">
        <v>860</v>
      </c>
      <c r="M180" t="s">
        <v>39</v>
      </c>
      <c r="N180" s="2">
        <v>46291.037800925929</v>
      </c>
      <c r="O180" s="3">
        <v>360</v>
      </c>
      <c r="P180" t="s">
        <v>27</v>
      </c>
      <c r="Q180" s="3">
        <v>190</v>
      </c>
      <c r="R180" s="3" t="str">
        <f>IF(OR(G180="12R",G180="12L"),_xlfn.XLOOKUP(C180,DB!$A$2:$A$222,DB!$B$2:$B$222,""),IF(OR(G180="30L",G180="30R"),_xlfn.XLOOKUP(C180,DB!$A$2:$A$222,DB!$C$2:$C$222,""),""))</f>
        <v>UDGUV</v>
      </c>
      <c r="S180" s="3">
        <f t="shared" si="2"/>
        <v>23</v>
      </c>
      <c r="T180" s="3" t="str">
        <f>_xlfn.XLOOKUP(C180,DB!$A$2:$A$222,DB!$D$2:$D$222,"")</f>
        <v>Sector 2</v>
      </c>
    </row>
    <row r="181" spans="1:20" x14ac:dyDescent="0.2">
      <c r="A181" t="s">
        <v>617</v>
      </c>
      <c r="B181" t="s">
        <v>18</v>
      </c>
      <c r="C181" t="s">
        <v>521</v>
      </c>
      <c r="D181" t="s">
        <v>36</v>
      </c>
      <c r="E181" t="s">
        <v>1616</v>
      </c>
      <c r="F181" s="2">
        <v>46290.99858796296</v>
      </c>
      <c r="G181" t="s">
        <v>22</v>
      </c>
      <c r="H181" t="s">
        <v>6994</v>
      </c>
      <c r="I181" s="3">
        <v>350</v>
      </c>
      <c r="J181" t="s">
        <v>24</v>
      </c>
      <c r="K181" t="s">
        <v>25</v>
      </c>
      <c r="L181" s="3">
        <v>221</v>
      </c>
      <c r="M181" t="s">
        <v>68</v>
      </c>
      <c r="N181" s="2">
        <v>46291.013078703705</v>
      </c>
      <c r="O181" s="3">
        <v>303</v>
      </c>
      <c r="P181" t="s">
        <v>27</v>
      </c>
      <c r="Q181" s="3">
        <v>190</v>
      </c>
      <c r="R181" s="3" t="str">
        <f>IF(OR(G181="12R",G181="12L"),_xlfn.XLOOKUP(C181,DB!$A$2:$A$222,DB!$B$2:$B$222,""),IF(OR(G181="30L",G181="30R"),_xlfn.XLOOKUP(C181,DB!$A$2:$A$222,DB!$C$2:$C$222,""),""))</f>
        <v>CZM</v>
      </c>
      <c r="S181" s="3">
        <f t="shared" si="2"/>
        <v>23</v>
      </c>
      <c r="T181" s="3" t="str">
        <f>_xlfn.XLOOKUP(C181,DB!$A$2:$A$222,DB!$D$2:$D$222,"")</f>
        <v>Sector 7</v>
      </c>
    </row>
    <row r="182" spans="1: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1: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1: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1: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1: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1: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1: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1: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6996</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1</v>
      </c>
      <c r="C227" s="8">
        <f t="shared" si="4"/>
        <v>0</v>
      </c>
      <c r="D227" s="8">
        <f t="shared" si="4"/>
        <v>0</v>
      </c>
      <c r="E227" s="8">
        <f t="shared" si="4"/>
        <v>0</v>
      </c>
      <c r="F227" s="8">
        <f t="shared" si="4"/>
        <v>0</v>
      </c>
      <c r="G227" s="8">
        <f t="shared" si="4"/>
        <v>0</v>
      </c>
      <c r="H227" s="8">
        <f t="shared" si="4"/>
        <v>1</v>
      </c>
      <c r="I227" s="9">
        <f t="shared" ref="I227:I235" si="5">SUM(B227:H227)</f>
        <v>2</v>
      </c>
    </row>
    <row r="228" spans="1:9" x14ac:dyDescent="0.2">
      <c r="A228" s="7">
        <v>15</v>
      </c>
      <c r="B228" s="8">
        <f t="shared" si="4"/>
        <v>0</v>
      </c>
      <c r="C228" s="8">
        <f t="shared" si="4"/>
        <v>0</v>
      </c>
      <c r="D228" s="8">
        <f t="shared" si="4"/>
        <v>0</v>
      </c>
      <c r="E228" s="8">
        <f t="shared" si="4"/>
        <v>0</v>
      </c>
      <c r="F228" s="8">
        <f t="shared" si="4"/>
        <v>1</v>
      </c>
      <c r="G228" s="8">
        <f t="shared" si="4"/>
        <v>0</v>
      </c>
      <c r="H228" s="8">
        <f t="shared" si="4"/>
        <v>10</v>
      </c>
      <c r="I228" s="9">
        <f t="shared" si="5"/>
        <v>11</v>
      </c>
    </row>
    <row r="229" spans="1:9" x14ac:dyDescent="0.2">
      <c r="A229" s="7">
        <v>16</v>
      </c>
      <c r="B229" s="8">
        <f t="shared" si="4"/>
        <v>1</v>
      </c>
      <c r="C229" s="8">
        <f t="shared" si="4"/>
        <v>2</v>
      </c>
      <c r="D229" s="8">
        <f t="shared" si="4"/>
        <v>0</v>
      </c>
      <c r="E229" s="8">
        <f t="shared" si="4"/>
        <v>0</v>
      </c>
      <c r="F229" s="8">
        <f t="shared" si="4"/>
        <v>4</v>
      </c>
      <c r="G229" s="8">
        <f t="shared" si="4"/>
        <v>3</v>
      </c>
      <c r="H229" s="8">
        <f t="shared" si="4"/>
        <v>7</v>
      </c>
      <c r="I229" s="9">
        <f t="shared" si="5"/>
        <v>17</v>
      </c>
    </row>
    <row r="230" spans="1:9" x14ac:dyDescent="0.2">
      <c r="A230" s="7">
        <v>17</v>
      </c>
      <c r="B230" s="8">
        <f t="shared" si="4"/>
        <v>1</v>
      </c>
      <c r="C230" s="8">
        <f t="shared" si="4"/>
        <v>4</v>
      </c>
      <c r="D230" s="8">
        <f t="shared" si="4"/>
        <v>0</v>
      </c>
      <c r="E230" s="8">
        <f t="shared" si="4"/>
        <v>2</v>
      </c>
      <c r="F230" s="8">
        <f t="shared" si="4"/>
        <v>2</v>
      </c>
      <c r="G230" s="8">
        <f t="shared" si="4"/>
        <v>2</v>
      </c>
      <c r="H230" s="8">
        <f t="shared" si="4"/>
        <v>6</v>
      </c>
      <c r="I230" s="9">
        <f t="shared" si="5"/>
        <v>17</v>
      </c>
    </row>
    <row r="231" spans="1:9" x14ac:dyDescent="0.2">
      <c r="A231" s="7">
        <v>18</v>
      </c>
      <c r="B231" s="8">
        <f t="shared" si="4"/>
        <v>1</v>
      </c>
      <c r="C231" s="8">
        <f t="shared" si="4"/>
        <v>4</v>
      </c>
      <c r="D231" s="8">
        <f t="shared" si="4"/>
        <v>0</v>
      </c>
      <c r="E231" s="8">
        <f t="shared" si="4"/>
        <v>0</v>
      </c>
      <c r="F231" s="8">
        <f t="shared" si="4"/>
        <v>8</v>
      </c>
      <c r="G231" s="8">
        <f t="shared" si="4"/>
        <v>0</v>
      </c>
      <c r="H231" s="8">
        <f t="shared" si="4"/>
        <v>6</v>
      </c>
      <c r="I231" s="9">
        <f t="shared" si="5"/>
        <v>19</v>
      </c>
    </row>
    <row r="232" spans="1:9" x14ac:dyDescent="0.2">
      <c r="A232" s="7">
        <v>19</v>
      </c>
      <c r="B232" s="8">
        <f t="shared" si="4"/>
        <v>1</v>
      </c>
      <c r="C232" s="8">
        <f t="shared" si="4"/>
        <v>5</v>
      </c>
      <c r="D232" s="8">
        <f t="shared" si="4"/>
        <v>0</v>
      </c>
      <c r="E232" s="8">
        <f t="shared" si="4"/>
        <v>2</v>
      </c>
      <c r="F232" s="8">
        <f t="shared" si="4"/>
        <v>3</v>
      </c>
      <c r="G232" s="8">
        <f t="shared" si="4"/>
        <v>1</v>
      </c>
      <c r="H232" s="8">
        <f t="shared" si="4"/>
        <v>12</v>
      </c>
      <c r="I232" s="9">
        <f t="shared" si="5"/>
        <v>24</v>
      </c>
    </row>
    <row r="233" spans="1:9" x14ac:dyDescent="0.2">
      <c r="A233" s="7">
        <v>20</v>
      </c>
      <c r="B233" s="8">
        <f t="shared" si="4"/>
        <v>0</v>
      </c>
      <c r="C233" s="8">
        <f t="shared" si="4"/>
        <v>4</v>
      </c>
      <c r="D233" s="8">
        <f t="shared" si="4"/>
        <v>0</v>
      </c>
      <c r="E233" s="8">
        <f t="shared" si="4"/>
        <v>1</v>
      </c>
      <c r="F233" s="8">
        <f t="shared" si="4"/>
        <v>1</v>
      </c>
      <c r="G233" s="8">
        <f t="shared" si="4"/>
        <v>0</v>
      </c>
      <c r="H233" s="8">
        <f t="shared" si="4"/>
        <v>9</v>
      </c>
      <c r="I233" s="9">
        <f t="shared" si="5"/>
        <v>15</v>
      </c>
    </row>
    <row r="234" spans="1:9" x14ac:dyDescent="0.2">
      <c r="A234" s="7">
        <v>21</v>
      </c>
      <c r="B234" s="8">
        <f t="shared" si="4"/>
        <v>1</v>
      </c>
      <c r="C234" s="8">
        <f t="shared" si="4"/>
        <v>1</v>
      </c>
      <c r="D234" s="8">
        <f t="shared" si="4"/>
        <v>0</v>
      </c>
      <c r="E234" s="8">
        <f t="shared" si="4"/>
        <v>2</v>
      </c>
      <c r="F234" s="8">
        <f t="shared" si="4"/>
        <v>6</v>
      </c>
      <c r="G234" s="8">
        <f t="shared" si="4"/>
        <v>2</v>
      </c>
      <c r="H234" s="8">
        <f t="shared" si="4"/>
        <v>7</v>
      </c>
      <c r="I234" s="9">
        <f t="shared" si="5"/>
        <v>19</v>
      </c>
    </row>
    <row r="235" spans="1:9" x14ac:dyDescent="0.2">
      <c r="A235" s="10">
        <v>22</v>
      </c>
      <c r="B235" s="11">
        <f t="shared" si="4"/>
        <v>0</v>
      </c>
      <c r="C235" s="11">
        <f t="shared" si="4"/>
        <v>1</v>
      </c>
      <c r="D235" s="11">
        <f t="shared" si="4"/>
        <v>0</v>
      </c>
      <c r="E235" s="11">
        <f t="shared" si="4"/>
        <v>1</v>
      </c>
      <c r="F235" s="11">
        <f t="shared" si="4"/>
        <v>1</v>
      </c>
      <c r="G235" s="11">
        <f t="shared" si="4"/>
        <v>0</v>
      </c>
      <c r="H235" s="11">
        <f t="shared" si="4"/>
        <v>4</v>
      </c>
      <c r="I235" s="12">
        <f t="shared" si="5"/>
        <v>7</v>
      </c>
    </row>
    <row r="258" spans="1:9" ht="24" x14ac:dyDescent="0.3">
      <c r="A258" s="17" t="s">
        <v>6997</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1</v>
      </c>
      <c r="C263" s="8">
        <f t="shared" si="6"/>
        <v>0</v>
      </c>
      <c r="D263" s="8">
        <f t="shared" si="6"/>
        <v>1</v>
      </c>
      <c r="E263" s="9">
        <f t="shared" ref="E263:E272" si="7">SUM(B263:D263)</f>
        <v>2</v>
      </c>
    </row>
    <row r="264" spans="1:9" x14ac:dyDescent="0.2">
      <c r="A264" s="7">
        <v>15</v>
      </c>
      <c r="B264" s="8">
        <f t="shared" si="6"/>
        <v>10</v>
      </c>
      <c r="C264" s="8">
        <f t="shared" si="6"/>
        <v>1</v>
      </c>
      <c r="D264" s="8">
        <f t="shared" si="6"/>
        <v>0</v>
      </c>
      <c r="E264" s="9">
        <f t="shared" si="7"/>
        <v>11</v>
      </c>
    </row>
    <row r="265" spans="1:9" x14ac:dyDescent="0.2">
      <c r="A265" s="7">
        <v>16</v>
      </c>
      <c r="B265" s="8">
        <f t="shared" si="6"/>
        <v>7</v>
      </c>
      <c r="C265" s="8">
        <f t="shared" si="6"/>
        <v>6</v>
      </c>
      <c r="D265" s="8">
        <f t="shared" si="6"/>
        <v>4</v>
      </c>
      <c r="E265" s="9">
        <f t="shared" si="7"/>
        <v>17</v>
      </c>
    </row>
    <row r="266" spans="1:9" x14ac:dyDescent="0.2">
      <c r="A266" s="7">
        <v>17</v>
      </c>
      <c r="B266" s="8">
        <f t="shared" si="6"/>
        <v>6</v>
      </c>
      <c r="C266" s="8">
        <f t="shared" si="6"/>
        <v>8</v>
      </c>
      <c r="D266" s="8">
        <f t="shared" si="6"/>
        <v>3</v>
      </c>
      <c r="E266" s="9">
        <f t="shared" si="7"/>
        <v>17</v>
      </c>
    </row>
    <row r="267" spans="1:9" x14ac:dyDescent="0.2">
      <c r="A267" s="7">
        <v>18</v>
      </c>
      <c r="B267" s="8">
        <f t="shared" si="6"/>
        <v>6</v>
      </c>
      <c r="C267" s="8">
        <f t="shared" si="6"/>
        <v>12</v>
      </c>
      <c r="D267" s="8">
        <f t="shared" si="6"/>
        <v>1</v>
      </c>
      <c r="E267" s="9">
        <f t="shared" si="7"/>
        <v>19</v>
      </c>
    </row>
    <row r="268" spans="1:9" x14ac:dyDescent="0.2">
      <c r="A268" s="7">
        <v>19</v>
      </c>
      <c r="B268" s="8">
        <f t="shared" si="6"/>
        <v>12</v>
      </c>
      <c r="C268" s="8">
        <f t="shared" si="6"/>
        <v>10</v>
      </c>
      <c r="D268" s="8">
        <f t="shared" si="6"/>
        <v>2</v>
      </c>
      <c r="E268" s="9">
        <f t="shared" si="7"/>
        <v>24</v>
      </c>
    </row>
    <row r="269" spans="1:9" x14ac:dyDescent="0.2">
      <c r="A269" s="7">
        <v>20</v>
      </c>
      <c r="B269" s="8">
        <f t="shared" si="6"/>
        <v>9</v>
      </c>
      <c r="C269" s="8">
        <f t="shared" si="6"/>
        <v>6</v>
      </c>
      <c r="D269" s="8">
        <f t="shared" si="6"/>
        <v>0</v>
      </c>
      <c r="E269" s="9">
        <f t="shared" si="7"/>
        <v>15</v>
      </c>
    </row>
    <row r="270" spans="1:9" x14ac:dyDescent="0.2">
      <c r="A270" s="7">
        <v>21</v>
      </c>
      <c r="B270" s="8">
        <f t="shared" si="6"/>
        <v>7</v>
      </c>
      <c r="C270" s="8">
        <f t="shared" si="6"/>
        <v>9</v>
      </c>
      <c r="D270" s="8">
        <f t="shared" si="6"/>
        <v>3</v>
      </c>
      <c r="E270" s="9">
        <f t="shared" si="7"/>
        <v>19</v>
      </c>
    </row>
    <row r="271" spans="1:9" x14ac:dyDescent="0.2">
      <c r="A271" s="7">
        <v>22</v>
      </c>
      <c r="B271" s="8">
        <f t="shared" si="6"/>
        <v>4</v>
      </c>
      <c r="C271" s="8">
        <f t="shared" si="6"/>
        <v>3</v>
      </c>
      <c r="D271" s="8">
        <f t="shared" si="6"/>
        <v>0</v>
      </c>
      <c r="E271" s="9">
        <f t="shared" si="7"/>
        <v>7</v>
      </c>
    </row>
    <row r="272" spans="1:9" x14ac:dyDescent="0.2">
      <c r="A272" s="10">
        <v>23</v>
      </c>
      <c r="B272" s="11">
        <f t="shared" si="6"/>
        <v>7</v>
      </c>
      <c r="C272" s="11">
        <f t="shared" si="6"/>
        <v>1</v>
      </c>
      <c r="D272" s="11">
        <f t="shared" si="6"/>
        <v>1</v>
      </c>
      <c r="E272" s="12">
        <f t="shared" si="7"/>
        <v>9</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6335D-937D-BF46-A0F5-C314E2A9DE5C}">
  <dimension ref="A1:T272"/>
  <sheetViews>
    <sheetView showGridLines="0" zoomScale="110" zoomScaleNormal="110" workbookViewId="0">
      <selection activeCell="A2" sqref="A2:Q195"/>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611</v>
      </c>
      <c r="B2" t="s">
        <v>18</v>
      </c>
      <c r="C2" t="s">
        <v>333</v>
      </c>
      <c r="D2" t="s">
        <v>36</v>
      </c>
      <c r="E2" t="s">
        <v>6998</v>
      </c>
      <c r="F2" s="2">
        <v>46291.0002662037</v>
      </c>
      <c r="G2" t="s">
        <v>22</v>
      </c>
      <c r="H2" t="s">
        <v>6999</v>
      </c>
      <c r="I2" s="3">
        <v>370</v>
      </c>
      <c r="J2" t="s">
        <v>24</v>
      </c>
      <c r="K2" t="s">
        <v>25</v>
      </c>
      <c r="L2" s="3">
        <v>150</v>
      </c>
      <c r="M2" t="s">
        <v>158</v>
      </c>
      <c r="N2" s="2">
        <v>46291.010474537034</v>
      </c>
      <c r="O2" s="3">
        <v>253</v>
      </c>
      <c r="P2" t="s">
        <v>27</v>
      </c>
      <c r="Q2" s="3">
        <v>190</v>
      </c>
      <c r="R2" s="3" t="str">
        <f>IF(OR(G2="12R",G2="12L"),_xlfn.XLOOKUP(C2,DB!$A$2:$A$222,DB!$B$2:$B$222,""),IF(OR(G2="30L",G2="30R"),_xlfn.XLOOKUP(C2,DB!$A$2:$A$222,DB!$C$2:$C$222,""),""))</f>
        <v>TAKUX</v>
      </c>
      <c r="S2" s="3">
        <f>HOUR(F2)</f>
        <v>0</v>
      </c>
      <c r="T2" s="3" t="str">
        <f>_xlfn.XLOOKUP(C2,DB!$A$2:$A$222,DB!$D$2:$D$222,"")</f>
        <v>Sector 7</v>
      </c>
    </row>
    <row r="3" spans="1:20" x14ac:dyDescent="0.2">
      <c r="A3" t="s">
        <v>17</v>
      </c>
      <c r="B3" t="s">
        <v>18</v>
      </c>
      <c r="C3" t="s">
        <v>19</v>
      </c>
      <c r="D3" t="s">
        <v>20</v>
      </c>
      <c r="E3" t="s">
        <v>2053</v>
      </c>
      <c r="F3" s="2">
        <v>46291.013472222221</v>
      </c>
      <c r="G3" t="s">
        <v>22</v>
      </c>
      <c r="H3" t="s">
        <v>7000</v>
      </c>
      <c r="I3" s="3">
        <v>360</v>
      </c>
      <c r="J3" t="s">
        <v>24</v>
      </c>
      <c r="K3" t="s">
        <v>25</v>
      </c>
      <c r="L3" s="3">
        <v>870</v>
      </c>
      <c r="M3" t="s">
        <v>26</v>
      </c>
      <c r="N3" s="2">
        <v>46291.058749999997</v>
      </c>
      <c r="O3" s="3">
        <v>360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7001</v>
      </c>
      <c r="B4" t="s">
        <v>18</v>
      </c>
      <c r="C4" t="s">
        <v>1581</v>
      </c>
      <c r="D4" t="s">
        <v>365</v>
      </c>
      <c r="F4" s="2">
        <v>46291.029768518521</v>
      </c>
      <c r="G4" t="s">
        <v>22</v>
      </c>
      <c r="H4" t="s">
        <v>7002</v>
      </c>
      <c r="I4" s="3">
        <v>430</v>
      </c>
      <c r="J4" t="s">
        <v>24</v>
      </c>
      <c r="K4" t="s">
        <v>62</v>
      </c>
      <c r="L4" s="3">
        <v>860</v>
      </c>
      <c r="M4" t="s">
        <v>6078</v>
      </c>
      <c r="N4" s="2">
        <v>46291.077928240738</v>
      </c>
      <c r="O4" s="3">
        <v>430</v>
      </c>
      <c r="P4" t="s">
        <v>27</v>
      </c>
      <c r="Q4" s="3">
        <v>30</v>
      </c>
      <c r="R4" s="3" t="str">
        <f>IF(OR(G4="12R",G4="12L"),_xlfn.XLOOKUP(C4,DB!$A$2:$A$222,DB!$B$2:$B$222,""),IF(OR(G4="30L",G4="30R"),_xlfn.XLOOKUP(C4,DB!$A$2:$A$222,DB!$C$2:$C$222,""),""))</f>
        <v>ENEBA</v>
      </c>
      <c r="S4" s="3">
        <f t="shared" si="0"/>
        <v>0</v>
      </c>
      <c r="T4" s="3" t="str">
        <f>_xlfn.XLOOKUP(C4,DB!$A$2:$A$222,DB!$D$2:$D$222,"")</f>
        <v>Sector 3</v>
      </c>
    </row>
    <row r="5" spans="1:20" x14ac:dyDescent="0.2">
      <c r="A5" t="s">
        <v>949</v>
      </c>
      <c r="B5" t="s">
        <v>18</v>
      </c>
      <c r="C5" t="s">
        <v>113</v>
      </c>
      <c r="D5" t="s">
        <v>114</v>
      </c>
      <c r="E5" t="s">
        <v>600</v>
      </c>
      <c r="F5" s="2">
        <v>46291.031863425924</v>
      </c>
      <c r="G5" t="s">
        <v>22</v>
      </c>
      <c r="H5" t="s">
        <v>7003</v>
      </c>
      <c r="I5" s="3">
        <v>370</v>
      </c>
      <c r="J5" t="s">
        <v>24</v>
      </c>
      <c r="K5" t="s">
        <v>25</v>
      </c>
      <c r="L5" s="3">
        <v>359</v>
      </c>
      <c r="M5" t="s">
        <v>33</v>
      </c>
      <c r="N5" s="2">
        <v>46291.053460648145</v>
      </c>
      <c r="O5" s="3">
        <v>323</v>
      </c>
      <c r="P5" t="s">
        <v>46</v>
      </c>
      <c r="Q5" s="3">
        <v>40</v>
      </c>
      <c r="R5" s="3" t="str">
        <f>IF(OR(G5="12R",G5="12L"),_xlfn.XLOOKUP(C5,DB!$A$2:$A$222,DB!$B$2:$B$222,""),IF(OR(G5="30L",G5="30R"),_xlfn.XLOOKUP(C5,DB!$A$2:$A$222,DB!$C$2:$C$222,""),""))</f>
        <v>NUDAL</v>
      </c>
      <c r="S5" s="3">
        <f t="shared" si="0"/>
        <v>0</v>
      </c>
      <c r="T5" s="3" t="str">
        <f>_xlfn.XLOOKUP(C5,DB!$A$2:$A$222,DB!$D$2:$D$222,"")</f>
        <v>Sector 3</v>
      </c>
    </row>
    <row r="6" spans="1:20" x14ac:dyDescent="0.2">
      <c r="A6" t="s">
        <v>34</v>
      </c>
      <c r="B6" t="s">
        <v>18</v>
      </c>
      <c r="C6" t="s">
        <v>35</v>
      </c>
      <c r="D6" t="s">
        <v>65</v>
      </c>
      <c r="E6" t="s">
        <v>2029</v>
      </c>
      <c r="F6" s="2">
        <v>46291.036215277774</v>
      </c>
      <c r="G6" t="s">
        <v>22</v>
      </c>
      <c r="H6" t="s">
        <v>7004</v>
      </c>
      <c r="I6" s="3">
        <v>380</v>
      </c>
      <c r="J6" t="s">
        <v>24</v>
      </c>
      <c r="K6" t="s">
        <v>25</v>
      </c>
      <c r="L6" s="3">
        <v>879</v>
      </c>
      <c r="M6" t="s">
        <v>39</v>
      </c>
      <c r="N6" s="2">
        <v>46291.082800925928</v>
      </c>
      <c r="O6" s="3">
        <v>380</v>
      </c>
      <c r="P6" t="s">
        <v>27</v>
      </c>
      <c r="Q6" s="3">
        <v>190</v>
      </c>
      <c r="R6" s="3" t="str">
        <f>IF(OR(G6="12R",G6="12L"),_xlfn.XLOOKUP(C6,DB!$A$2:$A$222,DB!$B$2:$B$222,""),IF(OR(G6="30L",G6="30R"),_xlfn.XLOOKUP(C6,DB!$A$2:$A$222,DB!$C$2:$C$222,""),""))</f>
        <v>UDGUV</v>
      </c>
      <c r="S6" s="3">
        <f t="shared" si="0"/>
        <v>0</v>
      </c>
      <c r="T6" s="3" t="str">
        <f>_xlfn.XLOOKUP(C6,DB!$A$2:$A$222,DB!$D$2:$D$222,"")</f>
        <v>Sector 2</v>
      </c>
    </row>
    <row r="7" spans="1:20" x14ac:dyDescent="0.2">
      <c r="A7" t="s">
        <v>47</v>
      </c>
      <c r="B7" t="s">
        <v>18</v>
      </c>
      <c r="C7" t="s">
        <v>48</v>
      </c>
      <c r="D7" t="s">
        <v>30</v>
      </c>
      <c r="E7" t="s">
        <v>6899</v>
      </c>
      <c r="F7" s="2">
        <v>46291.037789351853</v>
      </c>
      <c r="G7" t="s">
        <v>22</v>
      </c>
      <c r="H7" t="s">
        <v>7005</v>
      </c>
      <c r="I7" s="3">
        <v>380</v>
      </c>
      <c r="J7" t="s">
        <v>24</v>
      </c>
      <c r="K7" t="s">
        <v>25</v>
      </c>
      <c r="L7" s="3">
        <v>859</v>
      </c>
      <c r="M7" t="s">
        <v>52</v>
      </c>
      <c r="N7" s="2">
        <v>46291.082245370373</v>
      </c>
      <c r="O7" s="3">
        <v>380</v>
      </c>
      <c r="P7" t="s">
        <v>27</v>
      </c>
      <c r="Q7" s="3">
        <v>190</v>
      </c>
      <c r="R7" s="3" t="str">
        <f>IF(OR(G7="12R",G7="12L"),_xlfn.XLOOKUP(C7,DB!$A$2:$A$222,DB!$B$2:$B$222,""),IF(OR(G7="30L",G7="30R"),_xlfn.XLOOKUP(C7,DB!$A$2:$A$222,DB!$C$2:$C$222,""),""))</f>
        <v>UDGUV</v>
      </c>
      <c r="S7" s="3">
        <f t="shared" si="0"/>
        <v>0</v>
      </c>
      <c r="T7" s="3" t="str">
        <f>_xlfn.XLOOKUP(C7,DB!$A$2:$A$222,DB!$D$2:$D$222,"")</f>
        <v>Sector 2</v>
      </c>
    </row>
    <row r="8" spans="1:20" x14ac:dyDescent="0.2">
      <c r="A8" t="s">
        <v>53</v>
      </c>
      <c r="B8" t="s">
        <v>18</v>
      </c>
      <c r="C8" t="s">
        <v>54</v>
      </c>
      <c r="D8" t="s">
        <v>55</v>
      </c>
      <c r="E8" t="s">
        <v>972</v>
      </c>
      <c r="F8" s="2">
        <v>46291.041458333333</v>
      </c>
      <c r="G8" t="s">
        <v>22</v>
      </c>
      <c r="H8" t="s">
        <v>7006</v>
      </c>
      <c r="I8" s="3">
        <v>370</v>
      </c>
      <c r="J8" t="s">
        <v>24</v>
      </c>
      <c r="K8" t="s">
        <v>25</v>
      </c>
      <c r="L8" s="3">
        <v>136</v>
      </c>
      <c r="M8" t="s">
        <v>45</v>
      </c>
      <c r="N8" s="2">
        <v>46291.051238425927</v>
      </c>
      <c r="O8" s="3">
        <v>240</v>
      </c>
      <c r="P8" t="s">
        <v>46</v>
      </c>
      <c r="Q8" s="3">
        <v>190</v>
      </c>
      <c r="R8" s="3" t="str">
        <f>IF(OR(G8="12R",G8="12L"),_xlfn.XLOOKUP(C8,DB!$A$2:$A$222,DB!$B$2:$B$222,""),IF(OR(G8="30L",G8="30R"),_xlfn.XLOOKUP(C8,DB!$A$2:$A$222,DB!$C$2:$C$222,""),""))</f>
        <v>NUDAL</v>
      </c>
      <c r="S8" s="3">
        <f t="shared" si="0"/>
        <v>0</v>
      </c>
      <c r="T8" s="3" t="str">
        <f>_xlfn.XLOOKUP(C8,DB!$A$2:$A$222,DB!$D$2:$D$222,"")</f>
        <v>Sector 3</v>
      </c>
    </row>
    <row r="9" spans="1:20" x14ac:dyDescent="0.2">
      <c r="A9" t="s">
        <v>40</v>
      </c>
      <c r="B9" t="s">
        <v>18</v>
      </c>
      <c r="C9" t="s">
        <v>41</v>
      </c>
      <c r="D9" t="s">
        <v>42</v>
      </c>
      <c r="E9" t="s">
        <v>1352</v>
      </c>
      <c r="F9" s="2">
        <v>46291.044745370367</v>
      </c>
      <c r="G9" t="s">
        <v>22</v>
      </c>
      <c r="H9" t="s">
        <v>7007</v>
      </c>
      <c r="I9" s="3">
        <v>370</v>
      </c>
      <c r="J9" t="s">
        <v>24</v>
      </c>
      <c r="K9" t="s">
        <v>25</v>
      </c>
      <c r="L9" s="3">
        <v>136</v>
      </c>
      <c r="M9" t="s">
        <v>45</v>
      </c>
      <c r="N9" s="2">
        <v>46291.054363425923</v>
      </c>
      <c r="O9" s="3">
        <v>219</v>
      </c>
      <c r="P9" t="s">
        <v>46</v>
      </c>
      <c r="Q9" s="3">
        <v>190</v>
      </c>
      <c r="R9" s="3" t="str">
        <f>IF(OR(G9="12R",G9="12L"),_xlfn.XLOOKUP(C9,DB!$A$2:$A$222,DB!$B$2:$B$222,""),IF(OR(G9="30L",G9="30R"),_xlfn.XLOOKUP(C9,DB!$A$2:$A$222,DB!$C$2:$C$222,""),""))</f>
        <v>NUDAL</v>
      </c>
      <c r="S9" s="3">
        <f t="shared" si="0"/>
        <v>1</v>
      </c>
      <c r="T9" s="3" t="str">
        <f>_xlfn.XLOOKUP(C9,DB!$A$2:$A$222,DB!$D$2:$D$222,"")</f>
        <v>Sector 3</v>
      </c>
    </row>
    <row r="10" spans="1:20" x14ac:dyDescent="0.2">
      <c r="A10" t="s">
        <v>76</v>
      </c>
      <c r="B10" t="s">
        <v>18</v>
      </c>
      <c r="C10" t="s">
        <v>77</v>
      </c>
      <c r="D10" t="s">
        <v>78</v>
      </c>
      <c r="E10" t="s">
        <v>2761</v>
      </c>
      <c r="F10" s="2">
        <v>46291.057164351849</v>
      </c>
      <c r="G10" t="s">
        <v>22</v>
      </c>
      <c r="H10" t="s">
        <v>7008</v>
      </c>
      <c r="I10" s="3">
        <v>320</v>
      </c>
      <c r="J10" t="s">
        <v>24</v>
      </c>
      <c r="K10" t="s">
        <v>25</v>
      </c>
      <c r="L10" s="3">
        <v>856</v>
      </c>
      <c r="M10" t="s">
        <v>1678</v>
      </c>
      <c r="N10" s="2">
        <v>46291.099976851852</v>
      </c>
      <c r="O10" s="3">
        <v>320</v>
      </c>
      <c r="P10" t="s">
        <v>27</v>
      </c>
      <c r="Q10" s="3">
        <v>190</v>
      </c>
      <c r="R10" s="3" t="str">
        <f>IF(OR(G10="12R",G10="12L"),_xlfn.XLOOKUP(C10,DB!$A$2:$A$222,DB!$B$2:$B$222,""),IF(OR(G10="30L",G10="30R"),_xlfn.XLOOKUP(C10,DB!$A$2:$A$222,DB!$C$2:$C$222,""),""))</f>
        <v>UDGUV</v>
      </c>
      <c r="S10" s="3">
        <f t="shared" si="0"/>
        <v>1</v>
      </c>
      <c r="T10" s="3" t="str">
        <f>_xlfn.XLOOKUP(C10,DB!$A$2:$A$222,DB!$D$2:$D$222,"")</f>
        <v>Sector 2</v>
      </c>
    </row>
    <row r="11" spans="1:20" x14ac:dyDescent="0.2">
      <c r="A11" t="s">
        <v>63</v>
      </c>
      <c r="B11" t="s">
        <v>18</v>
      </c>
      <c r="C11" t="s">
        <v>64</v>
      </c>
      <c r="D11" t="s">
        <v>65</v>
      </c>
      <c r="E11" t="s">
        <v>66</v>
      </c>
      <c r="F11" s="2">
        <v>46291.060925925929</v>
      </c>
      <c r="G11" t="s">
        <v>22</v>
      </c>
      <c r="H11" t="s">
        <v>7009</v>
      </c>
      <c r="I11" s="3">
        <v>390</v>
      </c>
      <c r="J11" t="s">
        <v>24</v>
      </c>
      <c r="K11" t="s">
        <v>25</v>
      </c>
      <c r="L11" s="3">
        <v>186</v>
      </c>
      <c r="M11" t="s">
        <v>2065</v>
      </c>
      <c r="N11" s="2">
        <v>46291.072314814817</v>
      </c>
      <c r="O11" s="3">
        <v>334</v>
      </c>
      <c r="P11" t="s">
        <v>27</v>
      </c>
      <c r="Q11" s="3">
        <v>190</v>
      </c>
      <c r="R11" s="3" t="str">
        <f>IF(OR(G11="12R",G11="12L"),_xlfn.XLOOKUP(C11,DB!$A$2:$A$222,DB!$B$2:$B$222,""),IF(OR(G11="30L",G11="30R"),_xlfn.XLOOKUP(C11,DB!$A$2:$A$222,DB!$C$2:$C$222,""),""))</f>
        <v>CZM</v>
      </c>
      <c r="S11" s="3">
        <f t="shared" si="0"/>
        <v>1</v>
      </c>
      <c r="T11" s="3" t="str">
        <f>_xlfn.XLOOKUP(C11,DB!$A$2:$A$222,DB!$D$2:$D$222,"")</f>
        <v>Sector 7</v>
      </c>
    </row>
    <row r="12" spans="1:20" x14ac:dyDescent="0.2">
      <c r="A12" t="s">
        <v>6192</v>
      </c>
      <c r="B12" t="s">
        <v>18</v>
      </c>
      <c r="C12" t="s">
        <v>59</v>
      </c>
      <c r="D12" t="s">
        <v>179</v>
      </c>
      <c r="F12" s="2">
        <v>46291.062557870369</v>
      </c>
      <c r="G12" t="s">
        <v>22</v>
      </c>
      <c r="H12" t="s">
        <v>7010</v>
      </c>
      <c r="I12" s="3">
        <v>340</v>
      </c>
      <c r="J12" t="s">
        <v>24</v>
      </c>
      <c r="K12" t="s">
        <v>62</v>
      </c>
      <c r="L12" s="3">
        <v>865</v>
      </c>
      <c r="M12" t="s">
        <v>4617</v>
      </c>
      <c r="N12" s="2">
        <v>46291.11105324074</v>
      </c>
      <c r="O12" s="3">
        <v>340</v>
      </c>
      <c r="P12" t="s">
        <v>27</v>
      </c>
      <c r="Q12" s="3">
        <v>30</v>
      </c>
      <c r="R12" s="3" t="str">
        <f>IF(OR(G12="12R",G12="12L"),_xlfn.XLOOKUP(C12,DB!$A$2:$A$222,DB!$B$2:$B$222,""),IF(OR(G12="30L",G12="30R"),_xlfn.XLOOKUP(C12,DB!$A$2:$A$222,DB!$C$2:$C$222,""),""))</f>
        <v>UDGUV</v>
      </c>
      <c r="S12" s="3">
        <f t="shared" si="0"/>
        <v>1</v>
      </c>
      <c r="T12" s="3" t="str">
        <f>_xlfn.XLOOKUP(C12,DB!$A$2:$A$222,DB!$D$2:$D$222,"")</f>
        <v>Sector 2</v>
      </c>
    </row>
    <row r="13" spans="1:20" x14ac:dyDescent="0.2">
      <c r="A13" t="s">
        <v>69</v>
      </c>
      <c r="B13" t="s">
        <v>18</v>
      </c>
      <c r="C13" t="s">
        <v>48</v>
      </c>
      <c r="D13" t="s">
        <v>73</v>
      </c>
      <c r="E13" t="s">
        <v>2186</v>
      </c>
      <c r="F13" s="2">
        <v>46291.075092592589</v>
      </c>
      <c r="G13" t="s">
        <v>22</v>
      </c>
      <c r="H13" t="s">
        <v>93</v>
      </c>
      <c r="I13" s="3">
        <v>360</v>
      </c>
      <c r="J13" t="s">
        <v>24</v>
      </c>
      <c r="K13" t="s">
        <v>25</v>
      </c>
      <c r="L13" s="3">
        <v>859</v>
      </c>
      <c r="M13" t="s">
        <v>52</v>
      </c>
      <c r="N13" s="2">
        <v>46291.119062500002</v>
      </c>
      <c r="O13" s="3">
        <v>360</v>
      </c>
      <c r="P13" t="s">
        <v>27</v>
      </c>
      <c r="Q13" s="3">
        <v>190</v>
      </c>
      <c r="R13" s="3" t="str">
        <f>IF(OR(G13="12R",G13="12L"),_xlfn.XLOOKUP(C13,DB!$A$2:$A$222,DB!$B$2:$B$222,""),IF(OR(G13="30L",G13="30R"),_xlfn.XLOOKUP(C13,DB!$A$2:$A$222,DB!$C$2:$C$222,""),""))</f>
        <v>UDGUV</v>
      </c>
      <c r="S13" s="3">
        <f t="shared" si="0"/>
        <v>1</v>
      </c>
      <c r="T13" s="3" t="str">
        <f>_xlfn.XLOOKUP(C13,DB!$A$2:$A$222,DB!$D$2:$D$222,"")</f>
        <v>Sector 2</v>
      </c>
    </row>
    <row r="14" spans="1:20" x14ac:dyDescent="0.2">
      <c r="A14" t="s">
        <v>642</v>
      </c>
      <c r="B14" t="s">
        <v>18</v>
      </c>
      <c r="C14" t="s">
        <v>41</v>
      </c>
      <c r="D14" t="s">
        <v>630</v>
      </c>
      <c r="E14" t="s">
        <v>7011</v>
      </c>
      <c r="F14" s="2">
        <v>46291.080995370372</v>
      </c>
      <c r="G14" t="s">
        <v>22</v>
      </c>
      <c r="H14" t="s">
        <v>7012</v>
      </c>
      <c r="I14" s="3">
        <v>390</v>
      </c>
      <c r="J14" t="s">
        <v>24</v>
      </c>
      <c r="K14" t="s">
        <v>25</v>
      </c>
      <c r="L14" s="3">
        <v>135</v>
      </c>
      <c r="M14" t="s">
        <v>45</v>
      </c>
      <c r="N14" s="2">
        <v>46291.090821759259</v>
      </c>
      <c r="O14" s="3">
        <v>216</v>
      </c>
      <c r="P14" t="s">
        <v>46</v>
      </c>
      <c r="Q14" s="3">
        <v>190</v>
      </c>
      <c r="R14" s="3" t="str">
        <f>IF(OR(G14="12R",G14="12L"),_xlfn.XLOOKUP(C14,DB!$A$2:$A$222,DB!$B$2:$B$222,""),IF(OR(G14="30L",G14="30R"),_xlfn.XLOOKUP(C14,DB!$A$2:$A$222,DB!$C$2:$C$222,""),""))</f>
        <v>NUDAL</v>
      </c>
      <c r="S14" s="3">
        <f t="shared" si="0"/>
        <v>1</v>
      </c>
      <c r="T14" s="3" t="str">
        <f>_xlfn.XLOOKUP(C14,DB!$A$2:$A$222,DB!$D$2:$D$222,"")</f>
        <v>Sector 3</v>
      </c>
    </row>
    <row r="15" spans="1:20" x14ac:dyDescent="0.2">
      <c r="A15" t="s">
        <v>72</v>
      </c>
      <c r="B15" t="s">
        <v>18</v>
      </c>
      <c r="C15" t="s">
        <v>29</v>
      </c>
      <c r="D15" t="s">
        <v>30</v>
      </c>
      <c r="E15" t="s">
        <v>1363</v>
      </c>
      <c r="F15" s="2">
        <v>46291.087256944447</v>
      </c>
      <c r="G15" t="s">
        <v>22</v>
      </c>
      <c r="H15" t="s">
        <v>7013</v>
      </c>
      <c r="I15" s="3">
        <v>350</v>
      </c>
      <c r="J15" t="s">
        <v>24</v>
      </c>
      <c r="K15" t="s">
        <v>25</v>
      </c>
      <c r="L15" s="3">
        <v>359</v>
      </c>
      <c r="M15" t="s">
        <v>33</v>
      </c>
      <c r="N15" s="2">
        <v>46291.107835648145</v>
      </c>
      <c r="O15" s="3">
        <v>330</v>
      </c>
      <c r="P15" t="s">
        <v>27</v>
      </c>
      <c r="Q15" s="3">
        <v>40</v>
      </c>
      <c r="R15" s="3" t="str">
        <f>IF(OR(G15="12R",G15="12L"),_xlfn.XLOOKUP(C15,DB!$A$2:$A$222,DB!$B$2:$B$222,""),IF(OR(G15="30L",G15="30R"),_xlfn.XLOOKUP(C15,DB!$A$2:$A$222,DB!$C$2:$C$222,""),""))</f>
        <v>OMSUK</v>
      </c>
      <c r="S15" s="3">
        <f t="shared" si="0"/>
        <v>2</v>
      </c>
      <c r="T15" s="3" t="str">
        <f>_xlfn.XLOOKUP(C15,DB!$A$2:$A$222,DB!$D$2:$D$222,"")</f>
        <v>Sector 3</v>
      </c>
    </row>
    <row r="16" spans="1:20" x14ac:dyDescent="0.2">
      <c r="A16" t="s">
        <v>86</v>
      </c>
      <c r="B16" t="s">
        <v>18</v>
      </c>
      <c r="C16" t="s">
        <v>41</v>
      </c>
      <c r="D16" t="s">
        <v>42</v>
      </c>
      <c r="E16" t="s">
        <v>5519</v>
      </c>
      <c r="F16" s="2">
        <v>46291.103877314818</v>
      </c>
      <c r="G16" t="s">
        <v>22</v>
      </c>
      <c r="H16" t="s">
        <v>7014</v>
      </c>
      <c r="I16" s="3">
        <v>370</v>
      </c>
      <c r="J16" t="s">
        <v>24</v>
      </c>
      <c r="K16" t="s">
        <v>25</v>
      </c>
      <c r="L16" s="3">
        <v>136</v>
      </c>
      <c r="M16" t="s">
        <v>45</v>
      </c>
      <c r="N16" s="2">
        <v>46291.113287037035</v>
      </c>
      <c r="O16" s="3">
        <v>217</v>
      </c>
      <c r="P16" t="s">
        <v>46</v>
      </c>
      <c r="Q16" s="3">
        <v>190</v>
      </c>
      <c r="R16" s="3" t="str">
        <f>IF(OR(G16="12R",G16="12L"),_xlfn.XLOOKUP(C16,DB!$A$2:$A$222,DB!$B$2:$B$222,""),IF(OR(G16="30L",G16="30R"),_xlfn.XLOOKUP(C16,DB!$A$2:$A$222,DB!$C$2:$C$222,""),""))</f>
        <v>NUDAL</v>
      </c>
      <c r="S16" s="3">
        <f t="shared" si="0"/>
        <v>2</v>
      </c>
      <c r="T16" s="3" t="str">
        <f>_xlfn.XLOOKUP(C16,DB!$A$2:$A$222,DB!$D$2:$D$222,"")</f>
        <v>Sector 3</v>
      </c>
    </row>
    <row r="17" spans="1:20" x14ac:dyDescent="0.2">
      <c r="A17" t="s">
        <v>91</v>
      </c>
      <c r="B17" t="s">
        <v>18</v>
      </c>
      <c r="C17" t="s">
        <v>48</v>
      </c>
      <c r="D17" t="s">
        <v>65</v>
      </c>
      <c r="E17" t="s">
        <v>145</v>
      </c>
      <c r="F17" s="2">
        <v>46291.115555555552</v>
      </c>
      <c r="G17" t="s">
        <v>22</v>
      </c>
      <c r="H17" t="s">
        <v>7015</v>
      </c>
      <c r="I17" s="3">
        <v>340</v>
      </c>
      <c r="J17" t="s">
        <v>24</v>
      </c>
      <c r="K17" t="s">
        <v>25</v>
      </c>
      <c r="L17" s="3">
        <v>861</v>
      </c>
      <c r="M17" t="s">
        <v>5489</v>
      </c>
      <c r="N17" s="2">
        <v>46291.160081018519</v>
      </c>
      <c r="O17" s="3">
        <v>340</v>
      </c>
      <c r="P17" t="s">
        <v>27</v>
      </c>
      <c r="Q17" s="3">
        <v>190</v>
      </c>
      <c r="R17" s="3" t="str">
        <f>IF(OR(G17="12R",G17="12L"),_xlfn.XLOOKUP(C17,DB!$A$2:$A$222,DB!$B$2:$B$222,""),IF(OR(G17="30L",G17="30R"),_xlfn.XLOOKUP(C17,DB!$A$2:$A$222,DB!$C$2:$C$222,""),""))</f>
        <v>UDGUV</v>
      </c>
      <c r="S17" s="3">
        <f t="shared" si="0"/>
        <v>2</v>
      </c>
      <c r="T17" s="3" t="str">
        <f>_xlfn.XLOOKUP(C17,DB!$A$2:$A$222,DB!$D$2:$D$222,"")</f>
        <v>Sector 2</v>
      </c>
    </row>
    <row r="18" spans="1:20" x14ac:dyDescent="0.2">
      <c r="A18" t="s">
        <v>193</v>
      </c>
      <c r="B18" t="s">
        <v>18</v>
      </c>
      <c r="C18" t="s">
        <v>18</v>
      </c>
      <c r="D18" t="s">
        <v>194</v>
      </c>
      <c r="F18" s="2">
        <v>46291.116759259261</v>
      </c>
      <c r="G18" t="s">
        <v>22</v>
      </c>
      <c r="H18" t="s">
        <v>7016</v>
      </c>
      <c r="I18" s="3">
        <v>15</v>
      </c>
      <c r="J18" t="s">
        <v>196</v>
      </c>
      <c r="K18" t="s">
        <v>62</v>
      </c>
      <c r="L18" s="3">
        <v>14</v>
      </c>
      <c r="M18" t="s">
        <v>18</v>
      </c>
      <c r="N18" s="2">
        <v>46291.18613425926</v>
      </c>
      <c r="O18" s="3">
        <v>0</v>
      </c>
      <c r="P18" t="s">
        <v>192</v>
      </c>
      <c r="Q18" s="3">
        <v>15</v>
      </c>
      <c r="R18" s="3" t="str">
        <f>IF(OR(G18="12R",G18="12L"),_xlfn.XLOOKUP(C18,DB!$A$2:$A$222,DB!$B$2:$B$222,""),IF(OR(G18="30L",G18="30R"),_xlfn.XLOOKUP(C18,DB!$A$2:$A$222,DB!$C$2:$C$222,""),""))</f>
        <v/>
      </c>
      <c r="S18" s="3">
        <f t="shared" si="0"/>
        <v>2</v>
      </c>
      <c r="T18" s="3" t="str">
        <f>_xlfn.XLOOKUP(C18,DB!$A$2:$A$222,DB!$D$2:$D$222,"")</f>
        <v/>
      </c>
    </row>
    <row r="19" spans="1:20" x14ac:dyDescent="0.2">
      <c r="A19" t="s">
        <v>102</v>
      </c>
      <c r="B19" t="s">
        <v>18</v>
      </c>
      <c r="C19" t="s">
        <v>48</v>
      </c>
      <c r="D19" t="s">
        <v>73</v>
      </c>
      <c r="E19" t="s">
        <v>2222</v>
      </c>
      <c r="F19" s="2">
        <v>46291.137928240743</v>
      </c>
      <c r="G19" t="s">
        <v>2082</v>
      </c>
      <c r="H19" t="s">
        <v>7017</v>
      </c>
      <c r="I19" s="3">
        <v>360</v>
      </c>
      <c r="J19" t="s">
        <v>24</v>
      </c>
      <c r="K19" t="s">
        <v>25</v>
      </c>
      <c r="L19" s="3">
        <v>861</v>
      </c>
      <c r="M19" t="s">
        <v>52</v>
      </c>
      <c r="N19" s="2">
        <v>46291.182187500002</v>
      </c>
      <c r="O19" s="3">
        <v>360</v>
      </c>
      <c r="P19" t="s">
        <v>27</v>
      </c>
      <c r="Q19" s="3">
        <v>190</v>
      </c>
      <c r="R19" s="3" t="str">
        <f>IF(OR(G19="12R",G19="12L"),_xlfn.XLOOKUP(C19,DB!$A$2:$A$222,DB!$B$2:$B$222,""),IF(OR(G19="30L",G19="30R"),_xlfn.XLOOKUP(C19,DB!$A$2:$A$222,DB!$C$2:$C$222,""),""))</f>
        <v>UDGUV</v>
      </c>
      <c r="S19" s="3">
        <f t="shared" si="0"/>
        <v>3</v>
      </c>
      <c r="T19" s="3" t="str">
        <f>_xlfn.XLOOKUP(C19,DB!$A$2:$A$222,DB!$D$2:$D$222,"")</f>
        <v>Sector 2</v>
      </c>
    </row>
    <row r="20" spans="1:20" x14ac:dyDescent="0.2">
      <c r="A20" t="s">
        <v>648</v>
      </c>
      <c r="B20" t="s">
        <v>18</v>
      </c>
      <c r="C20" t="s">
        <v>333</v>
      </c>
      <c r="D20" t="s">
        <v>20</v>
      </c>
      <c r="E20" t="s">
        <v>70</v>
      </c>
      <c r="F20" s="2">
        <v>46291.158182870371</v>
      </c>
      <c r="G20" t="s">
        <v>2082</v>
      </c>
      <c r="H20" t="s">
        <v>7018</v>
      </c>
      <c r="I20" s="3">
        <v>350</v>
      </c>
      <c r="J20" t="s">
        <v>24</v>
      </c>
      <c r="K20" t="s">
        <v>25</v>
      </c>
      <c r="L20" s="3">
        <v>153</v>
      </c>
      <c r="M20" t="s">
        <v>158</v>
      </c>
      <c r="N20" s="2">
        <v>46291.168946759259</v>
      </c>
      <c r="O20" s="3">
        <v>264</v>
      </c>
      <c r="P20" t="s">
        <v>27</v>
      </c>
      <c r="Q20" s="3">
        <v>190</v>
      </c>
      <c r="R20" s="3" t="str">
        <f>IF(OR(G20="12R",G20="12L"),_xlfn.XLOOKUP(C20,DB!$A$2:$A$222,DB!$B$2:$B$222,""),IF(OR(G20="30L",G20="30R"),_xlfn.XLOOKUP(C20,DB!$A$2:$A$222,DB!$C$2:$C$222,""),""))</f>
        <v>TAKUX</v>
      </c>
      <c r="S20" s="3">
        <f t="shared" si="0"/>
        <v>3</v>
      </c>
      <c r="T20" s="3" t="str">
        <f>_xlfn.XLOOKUP(C20,DB!$A$2:$A$222,DB!$D$2:$D$222,"")</f>
        <v>Sector 7</v>
      </c>
    </row>
    <row r="21" spans="1:20" x14ac:dyDescent="0.2">
      <c r="A21" t="s">
        <v>98</v>
      </c>
      <c r="B21" t="s">
        <v>18</v>
      </c>
      <c r="C21" t="s">
        <v>19</v>
      </c>
      <c r="D21" t="s">
        <v>36</v>
      </c>
      <c r="E21" t="s">
        <v>2619</v>
      </c>
      <c r="F21" s="2">
        <v>46291.174363425926</v>
      </c>
      <c r="G21" t="s">
        <v>2082</v>
      </c>
      <c r="H21" t="s">
        <v>7019</v>
      </c>
      <c r="I21" s="3">
        <v>360</v>
      </c>
      <c r="J21" t="s">
        <v>24</v>
      </c>
      <c r="K21" t="s">
        <v>25</v>
      </c>
      <c r="L21" s="3">
        <v>868</v>
      </c>
      <c r="M21" t="s">
        <v>267</v>
      </c>
      <c r="N21" s="2">
        <v>46291.219629629632</v>
      </c>
      <c r="O21" s="3">
        <v>360</v>
      </c>
      <c r="P21" t="s">
        <v>27</v>
      </c>
      <c r="Q21" s="3">
        <v>190</v>
      </c>
      <c r="R21" s="3" t="str">
        <f>IF(OR(G21="12R",G21="12L"),_xlfn.XLOOKUP(C21,DB!$A$2:$A$222,DB!$B$2:$B$222,""),IF(OR(G21="30L",G21="30R"),_xlfn.XLOOKUP(C21,DB!$A$2:$A$222,DB!$C$2:$C$222,""),""))</f>
        <v>UDGUV</v>
      </c>
      <c r="S21" s="3">
        <f t="shared" si="0"/>
        <v>4</v>
      </c>
      <c r="T21" s="3" t="str">
        <f>_xlfn.XLOOKUP(C21,DB!$A$2:$A$222,DB!$D$2:$D$222,"")</f>
        <v>Sector 2</v>
      </c>
    </row>
    <row r="22" spans="1:20" x14ac:dyDescent="0.2">
      <c r="A22" t="s">
        <v>108</v>
      </c>
      <c r="B22" t="s">
        <v>18</v>
      </c>
      <c r="C22" t="s">
        <v>59</v>
      </c>
      <c r="D22" t="s">
        <v>73</v>
      </c>
      <c r="E22" t="s">
        <v>161</v>
      </c>
      <c r="F22" s="2">
        <v>46291.180312500001</v>
      </c>
      <c r="G22" t="s">
        <v>2082</v>
      </c>
      <c r="H22" t="s">
        <v>7020</v>
      </c>
      <c r="I22" s="3">
        <v>360</v>
      </c>
      <c r="J22" t="s">
        <v>24</v>
      </c>
      <c r="K22" t="s">
        <v>25</v>
      </c>
      <c r="L22" s="3">
        <v>865</v>
      </c>
      <c r="M22" t="s">
        <v>2245</v>
      </c>
      <c r="N22" s="2">
        <v>46291.225115740737</v>
      </c>
      <c r="O22" s="3">
        <v>360</v>
      </c>
      <c r="P22" t="s">
        <v>27</v>
      </c>
      <c r="Q22" s="3">
        <v>190</v>
      </c>
      <c r="R22" s="3" t="str">
        <f>IF(OR(G22="12R",G22="12L"),_xlfn.XLOOKUP(C22,DB!$A$2:$A$222,DB!$B$2:$B$222,""),IF(OR(G22="30L",G22="30R"),_xlfn.XLOOKUP(C22,DB!$A$2:$A$222,DB!$C$2:$C$222,""),""))</f>
        <v>UDGUV</v>
      </c>
      <c r="S22" s="3">
        <f t="shared" si="0"/>
        <v>4</v>
      </c>
      <c r="T22" s="3" t="str">
        <f>_xlfn.XLOOKUP(C22,DB!$A$2:$A$222,DB!$D$2:$D$222,"")</f>
        <v>Sector 2</v>
      </c>
    </row>
    <row r="23" spans="1:20" x14ac:dyDescent="0.2">
      <c r="A23" t="s">
        <v>1371</v>
      </c>
      <c r="B23" t="s">
        <v>18</v>
      </c>
      <c r="C23" t="s">
        <v>136</v>
      </c>
      <c r="D23" t="s">
        <v>36</v>
      </c>
      <c r="E23" t="s">
        <v>1196</v>
      </c>
      <c r="F23" s="2">
        <v>46291.182025462964</v>
      </c>
      <c r="G23" t="s">
        <v>2082</v>
      </c>
      <c r="H23" t="s">
        <v>7021</v>
      </c>
      <c r="I23" s="3">
        <v>340</v>
      </c>
      <c r="J23" t="s">
        <v>24</v>
      </c>
      <c r="K23" t="s">
        <v>25</v>
      </c>
      <c r="L23" s="3">
        <v>860</v>
      </c>
      <c r="M23" t="s">
        <v>52</v>
      </c>
      <c r="N23" s="2">
        <v>46291.227025462962</v>
      </c>
      <c r="O23" s="3">
        <v>340</v>
      </c>
      <c r="P23" t="s">
        <v>27</v>
      </c>
      <c r="Q23" s="3">
        <v>190</v>
      </c>
      <c r="R23" s="3" t="str">
        <f>IF(OR(G23="12R",G23="12L"),_xlfn.XLOOKUP(C23,DB!$A$2:$A$222,DB!$B$2:$B$222,""),IF(OR(G23="30L",G23="30R"),_xlfn.XLOOKUP(C23,DB!$A$2:$A$222,DB!$C$2:$C$222,""),""))</f>
        <v>UDGUV</v>
      </c>
      <c r="S23" s="3">
        <f t="shared" si="0"/>
        <v>4</v>
      </c>
      <c r="T23" s="3" t="str">
        <f>_xlfn.XLOOKUP(C23,DB!$A$2:$A$222,DB!$D$2:$D$222,"")</f>
        <v>Sector 2</v>
      </c>
    </row>
    <row r="24" spans="1:20" x14ac:dyDescent="0.2">
      <c r="A24" t="s">
        <v>117</v>
      </c>
      <c r="B24" t="s">
        <v>18</v>
      </c>
      <c r="C24" t="s">
        <v>48</v>
      </c>
      <c r="D24" t="s">
        <v>20</v>
      </c>
      <c r="E24" t="s">
        <v>1389</v>
      </c>
      <c r="F24" s="2">
        <v>46291.184560185182</v>
      </c>
      <c r="G24" t="s">
        <v>2082</v>
      </c>
      <c r="H24" t="s">
        <v>7022</v>
      </c>
      <c r="I24" s="3">
        <v>360</v>
      </c>
      <c r="J24" t="s">
        <v>24</v>
      </c>
      <c r="K24" t="s">
        <v>25</v>
      </c>
      <c r="L24" s="3">
        <v>860</v>
      </c>
      <c r="M24" t="s">
        <v>52</v>
      </c>
      <c r="N24" s="2">
        <v>46291.228981481479</v>
      </c>
      <c r="O24" s="3">
        <v>340</v>
      </c>
      <c r="P24" t="s">
        <v>27</v>
      </c>
      <c r="Q24" s="3">
        <v>190</v>
      </c>
      <c r="R24" s="3" t="str">
        <f>IF(OR(G24="12R",G24="12L"),_xlfn.XLOOKUP(C24,DB!$A$2:$A$222,DB!$B$2:$B$222,""),IF(OR(G24="30L",G24="30R"),_xlfn.XLOOKUP(C24,DB!$A$2:$A$222,DB!$C$2:$C$222,""),""))</f>
        <v>UDGUV</v>
      </c>
      <c r="S24" s="3">
        <f t="shared" si="0"/>
        <v>4</v>
      </c>
      <c r="T24" s="3" t="str">
        <f>_xlfn.XLOOKUP(C24,DB!$A$2:$A$222,DB!$D$2:$D$222,"")</f>
        <v>Sector 2</v>
      </c>
    </row>
    <row r="25" spans="1:20" x14ac:dyDescent="0.2">
      <c r="A25" t="s">
        <v>124</v>
      </c>
      <c r="B25" t="s">
        <v>18</v>
      </c>
      <c r="C25" t="s">
        <v>35</v>
      </c>
      <c r="D25" t="s">
        <v>73</v>
      </c>
      <c r="E25" t="s">
        <v>2484</v>
      </c>
      <c r="F25" s="2">
        <v>46291.205474537041</v>
      </c>
      <c r="G25" t="s">
        <v>2082</v>
      </c>
      <c r="H25" t="s">
        <v>2445</v>
      </c>
      <c r="I25" s="3">
        <v>340</v>
      </c>
      <c r="J25" t="s">
        <v>24</v>
      </c>
      <c r="K25" t="s">
        <v>25</v>
      </c>
      <c r="L25" s="3">
        <v>867</v>
      </c>
      <c r="M25" t="s">
        <v>39</v>
      </c>
      <c r="N25" s="2">
        <v>46291.250983796293</v>
      </c>
      <c r="O25" s="3">
        <v>340</v>
      </c>
      <c r="P25" t="s">
        <v>27</v>
      </c>
      <c r="Q25" s="3">
        <v>190</v>
      </c>
      <c r="R25" s="3" t="str">
        <f>IF(OR(G25="12R",G25="12L"),_xlfn.XLOOKUP(C25,DB!$A$2:$A$222,DB!$B$2:$B$222,""),IF(OR(G25="30L",G25="30R"),_xlfn.XLOOKUP(C25,DB!$A$2:$A$222,DB!$C$2:$C$222,""),""))</f>
        <v>UDGUV</v>
      </c>
      <c r="S25" s="3">
        <f t="shared" si="0"/>
        <v>4</v>
      </c>
      <c r="T25" s="3" t="str">
        <f>_xlfn.XLOOKUP(C25,DB!$A$2:$A$222,DB!$D$2:$D$222,"")</f>
        <v>Sector 2</v>
      </c>
    </row>
    <row r="26" spans="1:20" x14ac:dyDescent="0.2">
      <c r="A26" t="s">
        <v>921</v>
      </c>
      <c r="B26" t="s">
        <v>18</v>
      </c>
      <c r="C26" t="s">
        <v>318</v>
      </c>
      <c r="D26" t="s">
        <v>30</v>
      </c>
      <c r="E26" t="s">
        <v>7023</v>
      </c>
      <c r="F26" s="2">
        <v>46291.415844907409</v>
      </c>
      <c r="G26" t="s">
        <v>2082</v>
      </c>
      <c r="H26" t="s">
        <v>7024</v>
      </c>
      <c r="I26" s="3">
        <v>390</v>
      </c>
      <c r="J26" t="s">
        <v>24</v>
      </c>
      <c r="K26" t="s">
        <v>25</v>
      </c>
      <c r="L26" s="3">
        <v>190</v>
      </c>
      <c r="M26" t="s">
        <v>7025</v>
      </c>
      <c r="N26" s="2">
        <v>46291.428078703706</v>
      </c>
      <c r="O26" s="3">
        <v>290</v>
      </c>
      <c r="P26" t="s">
        <v>27</v>
      </c>
      <c r="Q26" s="3">
        <v>190</v>
      </c>
      <c r="R26" s="3" t="str">
        <f>IF(OR(G26="12R",G26="12L"),_xlfn.XLOOKUP(C26,DB!$A$2:$A$222,DB!$B$2:$B$222,""),IF(OR(G26="30L",G26="30R"),_xlfn.XLOOKUP(C26,DB!$A$2:$A$222,DB!$C$2:$C$222,""),""))</f>
        <v>HECAT</v>
      </c>
      <c r="S26" s="3">
        <f t="shared" si="0"/>
        <v>9</v>
      </c>
      <c r="T26" s="3" t="str">
        <f>_xlfn.XLOOKUP(C26,DB!$A$2:$A$222,DB!$D$2:$D$222,"")</f>
        <v>Sector 7</v>
      </c>
    </row>
    <row r="27" spans="1:20" x14ac:dyDescent="0.2">
      <c r="A27" t="s">
        <v>127</v>
      </c>
      <c r="B27" t="s">
        <v>18</v>
      </c>
      <c r="C27" t="s">
        <v>48</v>
      </c>
      <c r="D27" t="s">
        <v>73</v>
      </c>
      <c r="E27" t="s">
        <v>2365</v>
      </c>
      <c r="F27" s="2">
        <v>46291.439016203702</v>
      </c>
      <c r="G27" t="s">
        <v>2082</v>
      </c>
      <c r="H27" t="s">
        <v>7026</v>
      </c>
      <c r="I27" s="3">
        <v>340</v>
      </c>
      <c r="J27" t="s">
        <v>24</v>
      </c>
      <c r="K27" t="s">
        <v>25</v>
      </c>
      <c r="L27" s="3">
        <v>860</v>
      </c>
      <c r="M27" t="s">
        <v>52</v>
      </c>
      <c r="N27" s="2">
        <v>46291.484224537038</v>
      </c>
      <c r="O27" s="3">
        <v>340</v>
      </c>
      <c r="P27" t="s">
        <v>27</v>
      </c>
      <c r="Q27" s="3">
        <v>190</v>
      </c>
      <c r="R27" s="3" t="str">
        <f>IF(OR(G27="12R",G27="12L"),_xlfn.XLOOKUP(C27,DB!$A$2:$A$222,DB!$B$2:$B$222,""),IF(OR(G27="30L",G27="30R"),_xlfn.XLOOKUP(C27,DB!$A$2:$A$222,DB!$C$2:$C$222,""),""))</f>
        <v>UDGUV</v>
      </c>
      <c r="S27" s="3">
        <f t="shared" si="0"/>
        <v>10</v>
      </c>
      <c r="T27" s="3" t="str">
        <f>_xlfn.XLOOKUP(C27,DB!$A$2:$A$222,DB!$D$2:$D$222,"")</f>
        <v>Sector 2</v>
      </c>
    </row>
    <row r="28" spans="1:20" x14ac:dyDescent="0.2">
      <c r="A28" t="s">
        <v>130</v>
      </c>
      <c r="B28" t="s">
        <v>18</v>
      </c>
      <c r="C28" t="s">
        <v>131</v>
      </c>
      <c r="D28" t="s">
        <v>65</v>
      </c>
      <c r="E28" t="s">
        <v>874</v>
      </c>
      <c r="F28" s="2">
        <v>46291.459143518521</v>
      </c>
      <c r="G28" t="s">
        <v>2082</v>
      </c>
      <c r="H28" t="s">
        <v>6213</v>
      </c>
      <c r="I28" s="3">
        <v>380</v>
      </c>
      <c r="J28" t="s">
        <v>24</v>
      </c>
      <c r="K28" t="s">
        <v>25</v>
      </c>
      <c r="L28" s="3">
        <v>877</v>
      </c>
      <c r="M28" t="s">
        <v>134</v>
      </c>
      <c r="N28" s="2">
        <v>46291.506203703706</v>
      </c>
      <c r="O28" s="3">
        <v>259</v>
      </c>
      <c r="P28" t="s">
        <v>27</v>
      </c>
      <c r="Q28" s="3">
        <v>190</v>
      </c>
      <c r="R28" s="3" t="str">
        <f>IF(OR(G28="12R",G28="12L"),_xlfn.XLOOKUP(C28,DB!$A$2:$A$222,DB!$B$2:$B$222,""),IF(OR(G28="30L",G28="30R"),_xlfn.XLOOKUP(C28,DB!$A$2:$A$222,DB!$C$2:$C$222,""),""))</f>
        <v>UDGUV</v>
      </c>
      <c r="S28" s="3">
        <f t="shared" si="0"/>
        <v>11</v>
      </c>
      <c r="T28" s="3" t="str">
        <f>_xlfn.XLOOKUP(C28,DB!$A$2:$A$222,DB!$D$2:$D$222,"")</f>
        <v>Sector 2</v>
      </c>
    </row>
    <row r="29" spans="1:20" x14ac:dyDescent="0.2">
      <c r="A29" t="s">
        <v>139</v>
      </c>
      <c r="B29" t="s">
        <v>18</v>
      </c>
      <c r="C29" t="s">
        <v>48</v>
      </c>
      <c r="D29" t="s">
        <v>30</v>
      </c>
      <c r="E29" t="s">
        <v>7027</v>
      </c>
      <c r="F29" s="2">
        <v>46291.465462962966</v>
      </c>
      <c r="G29" t="s">
        <v>2082</v>
      </c>
      <c r="H29" t="s">
        <v>7028</v>
      </c>
      <c r="I29" s="3">
        <v>380</v>
      </c>
      <c r="J29" t="s">
        <v>24</v>
      </c>
      <c r="K29" t="s">
        <v>25</v>
      </c>
      <c r="L29" s="3">
        <v>861</v>
      </c>
      <c r="M29" t="s">
        <v>52</v>
      </c>
      <c r="N29" s="2">
        <v>46291.510289351849</v>
      </c>
      <c r="O29" s="3">
        <v>380</v>
      </c>
      <c r="P29" t="s">
        <v>27</v>
      </c>
      <c r="Q29" s="3">
        <v>190</v>
      </c>
      <c r="R29" s="3" t="str">
        <f>IF(OR(G29="12R",G29="12L"),_xlfn.XLOOKUP(C29,DB!$A$2:$A$222,DB!$B$2:$B$222,""),IF(OR(G29="30L",G29="30R"),_xlfn.XLOOKUP(C29,DB!$A$2:$A$222,DB!$C$2:$C$222,""),""))</f>
        <v>UDGUV</v>
      </c>
      <c r="S29" s="3">
        <f t="shared" si="0"/>
        <v>11</v>
      </c>
      <c r="T29" s="3" t="str">
        <f>_xlfn.XLOOKUP(C29,DB!$A$2:$A$222,DB!$D$2:$D$222,"")</f>
        <v>Sector 2</v>
      </c>
    </row>
    <row r="30" spans="1:20" x14ac:dyDescent="0.2">
      <c r="A30" t="s">
        <v>135</v>
      </c>
      <c r="B30" t="s">
        <v>18</v>
      </c>
      <c r="C30" t="s">
        <v>136</v>
      </c>
      <c r="D30" t="s">
        <v>20</v>
      </c>
      <c r="E30" t="s">
        <v>6807</v>
      </c>
      <c r="F30" s="2">
        <v>46291.471724537034</v>
      </c>
      <c r="G30" t="s">
        <v>2082</v>
      </c>
      <c r="H30" t="s">
        <v>7029</v>
      </c>
      <c r="I30" s="3">
        <v>360</v>
      </c>
      <c r="J30" t="s">
        <v>24</v>
      </c>
      <c r="K30" t="s">
        <v>25</v>
      </c>
      <c r="L30" s="3">
        <v>862</v>
      </c>
      <c r="M30" t="s">
        <v>1696</v>
      </c>
      <c r="N30" s="2">
        <v>46291.517083333332</v>
      </c>
      <c r="O30" s="3">
        <v>360</v>
      </c>
      <c r="P30" t="s">
        <v>27</v>
      </c>
      <c r="Q30" s="3">
        <v>190</v>
      </c>
      <c r="R30" s="3" t="str">
        <f>IF(OR(G30="12R",G30="12L"),_xlfn.XLOOKUP(C30,DB!$A$2:$A$222,DB!$B$2:$B$222,""),IF(OR(G30="30L",G30="30R"),_xlfn.XLOOKUP(C30,DB!$A$2:$A$222,DB!$C$2:$C$222,""),""))</f>
        <v>UDGUV</v>
      </c>
      <c r="S30" s="3">
        <f t="shared" si="0"/>
        <v>11</v>
      </c>
      <c r="T30" s="3" t="str">
        <f>_xlfn.XLOOKUP(C30,DB!$A$2:$A$222,DB!$D$2:$D$222,"")</f>
        <v>Sector 2</v>
      </c>
    </row>
    <row r="31" spans="1:20" x14ac:dyDescent="0.2">
      <c r="A31" t="s">
        <v>142</v>
      </c>
      <c r="B31" t="s">
        <v>18</v>
      </c>
      <c r="C31" t="s">
        <v>48</v>
      </c>
      <c r="D31" t="s">
        <v>73</v>
      </c>
      <c r="E31" t="s">
        <v>2186</v>
      </c>
      <c r="F31" s="2">
        <v>46291.476273148146</v>
      </c>
      <c r="G31" t="s">
        <v>2082</v>
      </c>
      <c r="H31" t="s">
        <v>5767</v>
      </c>
      <c r="I31" s="3">
        <v>360</v>
      </c>
      <c r="J31" t="s">
        <v>24</v>
      </c>
      <c r="K31" t="s">
        <v>25</v>
      </c>
      <c r="L31" s="3">
        <v>860</v>
      </c>
      <c r="M31" t="s">
        <v>52</v>
      </c>
      <c r="N31" s="2">
        <v>46291.521319444444</v>
      </c>
      <c r="O31" s="3">
        <v>360</v>
      </c>
      <c r="P31" t="s">
        <v>27</v>
      </c>
      <c r="Q31" s="3">
        <v>190</v>
      </c>
      <c r="R31" s="3" t="str">
        <f>IF(OR(G31="12R",G31="12L"),_xlfn.XLOOKUP(C31,DB!$A$2:$A$222,DB!$B$2:$B$222,""),IF(OR(G31="30L",G31="30R"),_xlfn.XLOOKUP(C31,DB!$A$2:$A$222,DB!$C$2:$C$222,""),""))</f>
        <v>UDGUV</v>
      </c>
      <c r="S31" s="3">
        <f t="shared" si="0"/>
        <v>11</v>
      </c>
      <c r="T31" s="3" t="str">
        <f>_xlfn.XLOOKUP(C31,DB!$A$2:$A$222,DB!$D$2:$D$222,"")</f>
        <v>Sector 2</v>
      </c>
    </row>
    <row r="32" spans="1:20" x14ac:dyDescent="0.2">
      <c r="A32" t="s">
        <v>274</v>
      </c>
      <c r="B32" t="s">
        <v>18</v>
      </c>
      <c r="C32" t="s">
        <v>741</v>
      </c>
      <c r="D32" t="s">
        <v>276</v>
      </c>
      <c r="F32" s="2">
        <v>46291.491990740738</v>
      </c>
      <c r="G32" t="s">
        <v>2082</v>
      </c>
      <c r="H32" t="s">
        <v>244</v>
      </c>
      <c r="I32" s="3">
        <v>15</v>
      </c>
      <c r="J32" t="s">
        <v>196</v>
      </c>
      <c r="K32" t="s">
        <v>62</v>
      </c>
      <c r="L32" s="3">
        <v>69</v>
      </c>
      <c r="M32" t="s">
        <v>741</v>
      </c>
      <c r="N32" s="2">
        <v>46291.50582175926</v>
      </c>
      <c r="O32" s="3">
        <v>0</v>
      </c>
      <c r="P32" t="s">
        <v>192</v>
      </c>
      <c r="Q32" s="3">
        <v>15</v>
      </c>
      <c r="R32" s="3" t="str">
        <f>IF(OR(G32="12R",G32="12L"),_xlfn.XLOOKUP(C32,DB!$A$2:$A$222,DB!$B$2:$B$222,""),IF(OR(G32="30L",G32="30R"),_xlfn.XLOOKUP(C32,DB!$A$2:$A$222,DB!$C$2:$C$222,""),""))</f>
        <v/>
      </c>
      <c r="S32" s="3">
        <f t="shared" si="0"/>
        <v>11</v>
      </c>
      <c r="T32" s="3" t="str">
        <f>_xlfn.XLOOKUP(C32,DB!$A$2:$A$222,DB!$D$2:$D$222,"")</f>
        <v/>
      </c>
    </row>
    <row r="33" spans="1:20" x14ac:dyDescent="0.2">
      <c r="A33" t="s">
        <v>147</v>
      </c>
      <c r="B33" t="s">
        <v>18</v>
      </c>
      <c r="C33" t="s">
        <v>35</v>
      </c>
      <c r="D33" t="s">
        <v>65</v>
      </c>
      <c r="E33" t="s">
        <v>716</v>
      </c>
      <c r="F33" s="2">
        <v>46291.503379629627</v>
      </c>
      <c r="G33" t="s">
        <v>2082</v>
      </c>
      <c r="H33" t="s">
        <v>7030</v>
      </c>
      <c r="I33" s="3">
        <v>380</v>
      </c>
      <c r="J33" t="s">
        <v>24</v>
      </c>
      <c r="K33" t="s">
        <v>25</v>
      </c>
      <c r="L33" s="3">
        <v>865</v>
      </c>
      <c r="M33" t="s">
        <v>39</v>
      </c>
      <c r="N33" s="2">
        <v>46291.549780092595</v>
      </c>
      <c r="O33" s="3">
        <v>380</v>
      </c>
      <c r="P33" t="s">
        <v>27</v>
      </c>
      <c r="Q33" s="3">
        <v>190</v>
      </c>
      <c r="R33" s="3" t="str">
        <f>IF(OR(G33="12R",G33="12L"),_xlfn.XLOOKUP(C33,DB!$A$2:$A$222,DB!$B$2:$B$222,""),IF(OR(G33="30L",G33="30R"),_xlfn.XLOOKUP(C33,DB!$A$2:$A$222,DB!$C$2:$C$222,""),""))</f>
        <v>UDGUV</v>
      </c>
      <c r="S33" s="3">
        <f t="shared" si="0"/>
        <v>12</v>
      </c>
      <c r="T33" s="3" t="str">
        <f>_xlfn.XLOOKUP(C33,DB!$A$2:$A$222,DB!$D$2:$D$222,"")</f>
        <v>Sector 2</v>
      </c>
    </row>
    <row r="34" spans="1:20" x14ac:dyDescent="0.2">
      <c r="A34" t="s">
        <v>150</v>
      </c>
      <c r="B34" t="s">
        <v>18</v>
      </c>
      <c r="C34" t="s">
        <v>48</v>
      </c>
      <c r="D34" t="s">
        <v>174</v>
      </c>
      <c r="E34" t="s">
        <v>7031</v>
      </c>
      <c r="F34" s="2">
        <v>46291.506562499999</v>
      </c>
      <c r="G34" t="s">
        <v>2082</v>
      </c>
      <c r="H34" t="s">
        <v>7032</v>
      </c>
      <c r="I34" s="3">
        <v>380</v>
      </c>
      <c r="J34" t="s">
        <v>24</v>
      </c>
      <c r="K34" t="s">
        <v>25</v>
      </c>
      <c r="L34" s="3">
        <v>878</v>
      </c>
      <c r="M34" t="s">
        <v>52</v>
      </c>
      <c r="N34" s="2">
        <v>46291.552835648145</v>
      </c>
      <c r="O34" s="3">
        <v>380</v>
      </c>
      <c r="P34" t="s">
        <v>27</v>
      </c>
      <c r="Q34" s="3">
        <v>190</v>
      </c>
      <c r="R34" s="3" t="str">
        <f>IF(OR(G34="12R",G34="12L"),_xlfn.XLOOKUP(C34,DB!$A$2:$A$222,DB!$B$2:$B$222,""),IF(OR(G34="30L",G34="30R"),_xlfn.XLOOKUP(C34,DB!$A$2:$A$222,DB!$C$2:$C$222,""),""))</f>
        <v>UDGUV</v>
      </c>
      <c r="S34" s="3">
        <f t="shared" si="0"/>
        <v>12</v>
      </c>
      <c r="T34" s="3" t="str">
        <f>_xlfn.XLOOKUP(C34,DB!$A$2:$A$222,DB!$D$2:$D$222,"")</f>
        <v>Sector 2</v>
      </c>
    </row>
    <row r="35" spans="1:20" x14ac:dyDescent="0.2">
      <c r="A35" t="s">
        <v>153</v>
      </c>
      <c r="B35" t="s">
        <v>18</v>
      </c>
      <c r="C35" t="s">
        <v>154</v>
      </c>
      <c r="D35" t="s">
        <v>174</v>
      </c>
      <c r="E35" t="s">
        <v>5090</v>
      </c>
      <c r="F35" s="2">
        <v>46291.508888888886</v>
      </c>
      <c r="G35" t="s">
        <v>2082</v>
      </c>
      <c r="H35" t="s">
        <v>7033</v>
      </c>
      <c r="I35" s="3">
        <v>350</v>
      </c>
      <c r="J35" t="s">
        <v>24</v>
      </c>
      <c r="K35" t="s">
        <v>25</v>
      </c>
      <c r="L35" s="3">
        <v>153</v>
      </c>
      <c r="M35" t="s">
        <v>158</v>
      </c>
      <c r="N35" s="2">
        <v>46291.519131944442</v>
      </c>
      <c r="O35" s="3">
        <v>290</v>
      </c>
      <c r="P35" t="s">
        <v>27</v>
      </c>
      <c r="Q35" s="3">
        <v>190</v>
      </c>
      <c r="R35" s="3" t="str">
        <f>IF(OR(G35="12R",G35="12L"),_xlfn.XLOOKUP(C35,DB!$A$2:$A$222,DB!$B$2:$B$222,""),IF(OR(G35="30L",G35="30R"),_xlfn.XLOOKUP(C35,DB!$A$2:$A$222,DB!$C$2:$C$222,""),""))</f>
        <v>TAKUX</v>
      </c>
      <c r="S35" s="3">
        <f t="shared" si="0"/>
        <v>12</v>
      </c>
      <c r="T35" s="3" t="str">
        <f>_xlfn.XLOOKUP(C35,DB!$A$2:$A$222,DB!$D$2:$D$222,"")</f>
        <v>Sector 7</v>
      </c>
    </row>
    <row r="36" spans="1:20" x14ac:dyDescent="0.2">
      <c r="A36" t="s">
        <v>143</v>
      </c>
      <c r="B36" t="s">
        <v>18</v>
      </c>
      <c r="C36" t="s">
        <v>144</v>
      </c>
      <c r="D36" t="s">
        <v>20</v>
      </c>
      <c r="E36" t="s">
        <v>70</v>
      </c>
      <c r="F36" s="2">
        <v>46291.522870370369</v>
      </c>
      <c r="G36" t="s">
        <v>2082</v>
      </c>
      <c r="H36" t="s">
        <v>2789</v>
      </c>
      <c r="I36" s="3">
        <v>290</v>
      </c>
      <c r="J36" t="s">
        <v>24</v>
      </c>
      <c r="K36" t="s">
        <v>25</v>
      </c>
      <c r="L36" s="3">
        <v>136</v>
      </c>
      <c r="M36" t="s">
        <v>45</v>
      </c>
      <c r="N36" s="2">
        <v>46291.532465277778</v>
      </c>
      <c r="O36" s="3">
        <v>261</v>
      </c>
      <c r="P36" t="s">
        <v>27</v>
      </c>
      <c r="Q36" s="3">
        <v>190</v>
      </c>
      <c r="R36" s="3" t="str">
        <f>IF(OR(G36="12R",G36="12L"),_xlfn.XLOOKUP(C36,DB!$A$2:$A$222,DB!$B$2:$B$222,""),IF(OR(G36="30L",G36="30R"),_xlfn.XLOOKUP(C36,DB!$A$2:$A$222,DB!$C$2:$C$222,""),""))</f>
        <v>NUDAL</v>
      </c>
      <c r="S36" s="3">
        <f t="shared" si="0"/>
        <v>12</v>
      </c>
      <c r="T36" s="3" t="str">
        <f>_xlfn.XLOOKUP(C36,DB!$A$2:$A$222,DB!$D$2:$D$222,"")</f>
        <v>Sector 3</v>
      </c>
    </row>
    <row r="37" spans="1:20" x14ac:dyDescent="0.2">
      <c r="A37" t="s">
        <v>163</v>
      </c>
      <c r="B37" t="s">
        <v>18</v>
      </c>
      <c r="C37" t="s">
        <v>164</v>
      </c>
      <c r="D37" t="s">
        <v>165</v>
      </c>
      <c r="E37" t="s">
        <v>2183</v>
      </c>
      <c r="F37" s="2">
        <v>46291.538449074076</v>
      </c>
      <c r="G37" t="s">
        <v>2082</v>
      </c>
      <c r="H37" t="s">
        <v>7034</v>
      </c>
      <c r="I37" s="3">
        <v>360</v>
      </c>
      <c r="J37" t="s">
        <v>24</v>
      </c>
      <c r="K37" t="s">
        <v>25</v>
      </c>
      <c r="L37" s="3">
        <v>520</v>
      </c>
      <c r="M37" t="s">
        <v>177</v>
      </c>
      <c r="N37" s="2">
        <v>46291.567094907405</v>
      </c>
      <c r="O37" s="3">
        <v>360</v>
      </c>
      <c r="P37" t="s">
        <v>27</v>
      </c>
      <c r="Q37" s="3">
        <v>190</v>
      </c>
      <c r="R37" s="3" t="str">
        <f>IF(OR(G37="12R",G37="12L"),_xlfn.XLOOKUP(C37,DB!$A$2:$A$222,DB!$B$2:$B$222,""),IF(OR(G37="30L",G37="30R"),_xlfn.XLOOKUP(C37,DB!$A$2:$A$222,DB!$C$2:$C$222,""),""))</f>
        <v>ENEBA</v>
      </c>
      <c r="S37" s="3">
        <f t="shared" si="0"/>
        <v>12</v>
      </c>
      <c r="T37" s="3" t="str">
        <f>_xlfn.XLOOKUP(C37,DB!$A$2:$A$222,DB!$D$2:$D$222,"")</f>
        <v>Sector 3</v>
      </c>
    </row>
    <row r="38" spans="1:20" x14ac:dyDescent="0.2">
      <c r="A38" t="s">
        <v>159</v>
      </c>
      <c r="B38" t="s">
        <v>18</v>
      </c>
      <c r="C38" t="s">
        <v>160</v>
      </c>
      <c r="D38" t="s">
        <v>65</v>
      </c>
      <c r="E38" t="s">
        <v>338</v>
      </c>
      <c r="F38" s="2">
        <v>46291.546226851853</v>
      </c>
      <c r="G38" t="s">
        <v>22</v>
      </c>
      <c r="H38" t="s">
        <v>7035</v>
      </c>
      <c r="I38" s="3">
        <v>380</v>
      </c>
      <c r="J38" t="s">
        <v>24</v>
      </c>
      <c r="K38" t="s">
        <v>25</v>
      </c>
      <c r="L38" s="3">
        <v>862</v>
      </c>
      <c r="M38" t="s">
        <v>39</v>
      </c>
      <c r="N38" s="2">
        <v>46291.592465277776</v>
      </c>
      <c r="O38" s="3">
        <v>380</v>
      </c>
      <c r="P38" t="s">
        <v>27</v>
      </c>
      <c r="Q38" s="3">
        <v>190</v>
      </c>
      <c r="R38" s="3" t="str">
        <f>IF(OR(G38="12R",G38="12L"),_xlfn.XLOOKUP(C38,DB!$A$2:$A$222,DB!$B$2:$B$222,""),IF(OR(G38="30L",G38="30R"),_xlfn.XLOOKUP(C38,DB!$A$2:$A$222,DB!$C$2:$C$222,""),""))</f>
        <v>UDGUV</v>
      </c>
      <c r="S38" s="3">
        <f t="shared" si="0"/>
        <v>13</v>
      </c>
      <c r="T38" s="3" t="str">
        <f>_xlfn.XLOOKUP(C38,DB!$A$2:$A$222,DB!$D$2:$D$222,"")</f>
        <v>Sector 2</v>
      </c>
    </row>
    <row r="39" spans="1:20" x14ac:dyDescent="0.2">
      <c r="A39" t="s">
        <v>181</v>
      </c>
      <c r="B39" t="s">
        <v>18</v>
      </c>
      <c r="C39" t="s">
        <v>182</v>
      </c>
      <c r="D39" t="s">
        <v>174</v>
      </c>
      <c r="E39" t="s">
        <v>7036</v>
      </c>
      <c r="F39" s="2">
        <v>46291.550208333334</v>
      </c>
      <c r="G39" t="s">
        <v>22</v>
      </c>
      <c r="H39" t="s">
        <v>7037</v>
      </c>
      <c r="I39" s="3">
        <v>370</v>
      </c>
      <c r="J39" t="s">
        <v>24</v>
      </c>
      <c r="K39" t="s">
        <v>25</v>
      </c>
      <c r="L39" s="3">
        <v>356</v>
      </c>
      <c r="M39" t="s">
        <v>33</v>
      </c>
      <c r="N39" s="2">
        <v>46291.570462962962</v>
      </c>
      <c r="O39" s="3">
        <v>370</v>
      </c>
      <c r="P39" t="s">
        <v>27</v>
      </c>
      <c r="Q39" s="3">
        <v>40</v>
      </c>
      <c r="R39" s="3" t="str">
        <f>IF(OR(G39="12R",G39="12L"),_xlfn.XLOOKUP(C39,DB!$A$2:$A$222,DB!$B$2:$B$222,""),IF(OR(G39="30L",G39="30R"),_xlfn.XLOOKUP(C39,DB!$A$2:$A$222,DB!$C$2:$C$222,""),""))</f>
        <v>ENEBA</v>
      </c>
      <c r="S39" s="3">
        <f t="shared" si="0"/>
        <v>13</v>
      </c>
      <c r="T39" s="3" t="str">
        <f>_xlfn.XLOOKUP(C39,DB!$A$2:$A$222,DB!$D$2:$D$222,"")</f>
        <v>Sector 3</v>
      </c>
    </row>
    <row r="40" spans="1:20" x14ac:dyDescent="0.2">
      <c r="A40" t="s">
        <v>169</v>
      </c>
      <c r="B40" t="s">
        <v>18</v>
      </c>
      <c r="C40" t="s">
        <v>48</v>
      </c>
      <c r="D40" t="s">
        <v>49</v>
      </c>
      <c r="E40" t="s">
        <v>1708</v>
      </c>
      <c r="F40" s="2">
        <v>46291.551249999997</v>
      </c>
      <c r="G40" t="s">
        <v>22</v>
      </c>
      <c r="H40" t="s">
        <v>637</v>
      </c>
      <c r="I40" s="3">
        <v>360</v>
      </c>
      <c r="J40" t="s">
        <v>24</v>
      </c>
      <c r="K40" t="s">
        <v>25</v>
      </c>
      <c r="L40" s="3">
        <v>859</v>
      </c>
      <c r="M40" t="s">
        <v>52</v>
      </c>
      <c r="N40" s="2">
        <v>46291.596898148149</v>
      </c>
      <c r="O40" s="3">
        <v>340</v>
      </c>
      <c r="P40" t="s">
        <v>27</v>
      </c>
      <c r="Q40" s="3">
        <v>190</v>
      </c>
      <c r="R40" s="3" t="str">
        <f>IF(OR(G40="12R",G40="12L"),_xlfn.XLOOKUP(C40,DB!$A$2:$A$222,DB!$B$2:$B$222,""),IF(OR(G40="30L",G40="30R"),_xlfn.XLOOKUP(C40,DB!$A$2:$A$222,DB!$C$2:$C$222,""),""))</f>
        <v>UDGUV</v>
      </c>
      <c r="S40" s="3">
        <f t="shared" si="0"/>
        <v>13</v>
      </c>
      <c r="T40" s="3" t="str">
        <f>_xlfn.XLOOKUP(C40,DB!$A$2:$A$222,DB!$D$2:$D$222,"")</f>
        <v>Sector 2</v>
      </c>
    </row>
    <row r="41" spans="1:20" x14ac:dyDescent="0.2">
      <c r="A41" t="s">
        <v>7038</v>
      </c>
      <c r="B41" t="s">
        <v>18</v>
      </c>
      <c r="C41" t="s">
        <v>1268</v>
      </c>
      <c r="D41" t="s">
        <v>20</v>
      </c>
      <c r="E41" t="s">
        <v>7039</v>
      </c>
      <c r="F41" s="2">
        <v>46291.552291666667</v>
      </c>
      <c r="G41" t="s">
        <v>22</v>
      </c>
      <c r="H41" t="s">
        <v>7040</v>
      </c>
      <c r="I41" s="3">
        <v>360</v>
      </c>
      <c r="J41" t="s">
        <v>24</v>
      </c>
      <c r="K41" t="s">
        <v>216</v>
      </c>
      <c r="L41" s="3">
        <v>507</v>
      </c>
      <c r="M41" t="s">
        <v>1549</v>
      </c>
      <c r="N41" s="2">
        <v>46291.580358796295</v>
      </c>
      <c r="O41" s="3">
        <v>360</v>
      </c>
      <c r="P41" t="s">
        <v>27</v>
      </c>
      <c r="Q41" s="3">
        <v>40</v>
      </c>
      <c r="R41" s="3" t="str">
        <f>IF(OR(G41="12R",G41="12L"),_xlfn.XLOOKUP(C41,DB!$A$2:$A$222,DB!$B$2:$B$222,""),IF(OR(G41="30L",G41="30R"),_xlfn.XLOOKUP(C41,DB!$A$2:$A$222,DB!$C$2:$C$222,""),""))</f>
        <v>ENEBA</v>
      </c>
      <c r="S41" s="3">
        <f t="shared" si="0"/>
        <v>13</v>
      </c>
      <c r="T41" s="3" t="str">
        <f>_xlfn.XLOOKUP(C41,DB!$A$2:$A$222,DB!$D$2:$D$222,"")</f>
        <v>Sector 3</v>
      </c>
    </row>
    <row r="42" spans="1:20" x14ac:dyDescent="0.2">
      <c r="A42" t="s">
        <v>185</v>
      </c>
      <c r="B42" t="s">
        <v>18</v>
      </c>
      <c r="C42" t="s">
        <v>186</v>
      </c>
      <c r="D42" t="s">
        <v>49</v>
      </c>
      <c r="E42" t="s">
        <v>5910</v>
      </c>
      <c r="F42" s="2">
        <v>46291.577361111114</v>
      </c>
      <c r="G42" t="s">
        <v>22</v>
      </c>
      <c r="H42" t="s">
        <v>7041</v>
      </c>
      <c r="I42" s="3">
        <v>350</v>
      </c>
      <c r="J42" t="s">
        <v>24</v>
      </c>
      <c r="K42" t="s">
        <v>25</v>
      </c>
      <c r="L42" s="3">
        <v>359</v>
      </c>
      <c r="M42" t="s">
        <v>33</v>
      </c>
      <c r="N42" s="2">
        <v>46291.598067129627</v>
      </c>
      <c r="O42" s="3">
        <v>350</v>
      </c>
      <c r="P42" t="s">
        <v>27</v>
      </c>
      <c r="Q42" s="3">
        <v>40</v>
      </c>
      <c r="R42" s="3" t="str">
        <f>IF(OR(G42="12R",G42="12L"),_xlfn.XLOOKUP(C42,DB!$A$2:$A$222,DB!$B$2:$B$222,""),IF(OR(G42="30L",G42="30R"),_xlfn.XLOOKUP(C42,DB!$A$2:$A$222,DB!$C$2:$C$222,""),""))</f>
        <v>OMSUK</v>
      </c>
      <c r="S42" s="3">
        <f t="shared" si="0"/>
        <v>13</v>
      </c>
      <c r="T42" s="3" t="str">
        <f>_xlfn.XLOOKUP(C42,DB!$A$2:$A$222,DB!$D$2:$D$222,"")</f>
        <v>Sector 3</v>
      </c>
    </row>
    <row r="43" spans="1:20" x14ac:dyDescent="0.2">
      <c r="A43" t="s">
        <v>740</v>
      </c>
      <c r="B43" t="s">
        <v>18</v>
      </c>
      <c r="C43" t="s">
        <v>3774</v>
      </c>
      <c r="D43" t="s">
        <v>742</v>
      </c>
      <c r="F43" s="2">
        <v>46291.584340277775</v>
      </c>
      <c r="G43" t="s">
        <v>22</v>
      </c>
      <c r="H43" t="s">
        <v>244</v>
      </c>
      <c r="I43" s="3">
        <v>45</v>
      </c>
      <c r="J43" t="s">
        <v>196</v>
      </c>
      <c r="K43" t="s">
        <v>62</v>
      </c>
      <c r="L43" s="3">
        <v>168</v>
      </c>
      <c r="M43" t="s">
        <v>3774</v>
      </c>
      <c r="N43" s="2">
        <v>46291.611875000002</v>
      </c>
      <c r="O43" s="3">
        <v>0</v>
      </c>
      <c r="P43" t="s">
        <v>192</v>
      </c>
      <c r="Q43" s="3">
        <v>15</v>
      </c>
      <c r="R43" s="3" t="str">
        <f>IF(OR(G43="12R",G43="12L"),_xlfn.XLOOKUP(C43,DB!$A$2:$A$222,DB!$B$2:$B$222,""),IF(OR(G43="30L",G43="30R"),_xlfn.XLOOKUP(C43,DB!$A$2:$A$222,DB!$C$2:$C$222,""),""))</f>
        <v/>
      </c>
      <c r="S43" s="3">
        <f t="shared" si="0"/>
        <v>14</v>
      </c>
      <c r="T43" s="3" t="str">
        <f>_xlfn.XLOOKUP(C43,DB!$A$2:$A$222,DB!$D$2:$D$222,"")</f>
        <v/>
      </c>
    </row>
    <row r="44" spans="1:20" x14ac:dyDescent="0.2">
      <c r="A44" t="s">
        <v>7042</v>
      </c>
      <c r="B44" t="s">
        <v>18</v>
      </c>
      <c r="C44" t="s">
        <v>164</v>
      </c>
      <c r="D44" t="s">
        <v>165</v>
      </c>
      <c r="E44" t="s">
        <v>5045</v>
      </c>
      <c r="F44" s="2">
        <v>46291.588726851849</v>
      </c>
      <c r="G44" t="s">
        <v>22</v>
      </c>
      <c r="H44" t="s">
        <v>7043</v>
      </c>
      <c r="I44" s="3">
        <v>400</v>
      </c>
      <c r="J44" t="s">
        <v>24</v>
      </c>
      <c r="K44" t="s">
        <v>216</v>
      </c>
      <c r="L44" s="3">
        <v>544</v>
      </c>
      <c r="M44" t="s">
        <v>177</v>
      </c>
      <c r="N44" s="2">
        <v>46291.61859953704</v>
      </c>
      <c r="O44" s="3">
        <v>400</v>
      </c>
      <c r="P44" t="s">
        <v>27</v>
      </c>
      <c r="Q44" s="3">
        <v>40</v>
      </c>
      <c r="R44" s="3" t="str">
        <f>IF(OR(G44="12R",G44="12L"),_xlfn.XLOOKUP(C44,DB!$A$2:$A$222,DB!$B$2:$B$222,""),IF(OR(G44="30L",G44="30R"),_xlfn.XLOOKUP(C44,DB!$A$2:$A$222,DB!$C$2:$C$222,""),""))</f>
        <v>ENEBA</v>
      </c>
      <c r="S44" s="3">
        <f t="shared" si="0"/>
        <v>14</v>
      </c>
      <c r="T44" s="3" t="str">
        <f>_xlfn.XLOOKUP(C44,DB!$A$2:$A$222,DB!$D$2:$D$222,"")</f>
        <v>Sector 3</v>
      </c>
    </row>
    <row r="45" spans="1:20" x14ac:dyDescent="0.2">
      <c r="A45" t="s">
        <v>7044</v>
      </c>
      <c r="B45" t="s">
        <v>18</v>
      </c>
      <c r="C45" t="s">
        <v>7045</v>
      </c>
      <c r="D45" t="s">
        <v>884</v>
      </c>
      <c r="F45" s="2">
        <v>46291.590682870374</v>
      </c>
      <c r="G45" t="s">
        <v>22</v>
      </c>
      <c r="H45" t="s">
        <v>7046</v>
      </c>
      <c r="I45" s="3">
        <v>280</v>
      </c>
      <c r="J45" t="s">
        <v>24</v>
      </c>
      <c r="K45" t="s">
        <v>62</v>
      </c>
      <c r="L45" s="3">
        <v>903</v>
      </c>
      <c r="M45" t="s">
        <v>39</v>
      </c>
      <c r="N45" s="2">
        <v>46291.674305555556</v>
      </c>
      <c r="O45" s="3">
        <v>280</v>
      </c>
      <c r="P45" t="s">
        <v>192</v>
      </c>
      <c r="Q45" s="3">
        <v>40</v>
      </c>
      <c r="R45" s="3" t="str">
        <f>IF(OR(G45="12R",G45="12L"),_xlfn.XLOOKUP(C45,DB!$A$2:$A$222,DB!$B$2:$B$222,""),IF(OR(G45="30L",G45="30R"),_xlfn.XLOOKUP(C45,DB!$A$2:$A$222,DB!$C$2:$C$222,""),""))</f>
        <v/>
      </c>
      <c r="S45" s="3">
        <f t="shared" si="0"/>
        <v>14</v>
      </c>
      <c r="T45" s="3" t="str">
        <f>_xlfn.XLOOKUP(C45,DB!$A$2:$A$222,DB!$D$2:$D$222,"")</f>
        <v/>
      </c>
    </row>
    <row r="46" spans="1:20" x14ac:dyDescent="0.2">
      <c r="A46" t="s">
        <v>197</v>
      </c>
      <c r="B46" t="s">
        <v>18</v>
      </c>
      <c r="C46" t="s">
        <v>48</v>
      </c>
      <c r="D46" t="s">
        <v>49</v>
      </c>
      <c r="E46" t="s">
        <v>198</v>
      </c>
      <c r="F46" s="2">
        <v>46291.607777777775</v>
      </c>
      <c r="G46" t="s">
        <v>22</v>
      </c>
      <c r="H46" t="s">
        <v>3509</v>
      </c>
      <c r="I46" s="3">
        <v>340</v>
      </c>
      <c r="J46" t="s">
        <v>24</v>
      </c>
      <c r="K46" t="s">
        <v>25</v>
      </c>
      <c r="L46" s="3">
        <v>859</v>
      </c>
      <c r="M46" t="s">
        <v>52</v>
      </c>
      <c r="N46" s="2">
        <v>46291.653425925928</v>
      </c>
      <c r="O46" s="3">
        <v>360</v>
      </c>
      <c r="P46" t="s">
        <v>27</v>
      </c>
      <c r="Q46" s="3">
        <v>190</v>
      </c>
      <c r="R46" s="3" t="str">
        <f>IF(OR(G46="12R",G46="12L"),_xlfn.XLOOKUP(C46,DB!$A$2:$A$222,DB!$B$2:$B$222,""),IF(OR(G46="30L",G46="30R"),_xlfn.XLOOKUP(C46,DB!$A$2:$A$222,DB!$C$2:$C$222,""),""))</f>
        <v>UDGUV</v>
      </c>
      <c r="S46" s="3">
        <f t="shared" si="0"/>
        <v>14</v>
      </c>
      <c r="T46" s="3" t="str">
        <f>_xlfn.XLOOKUP(C46,DB!$A$2:$A$222,DB!$D$2:$D$222,"")</f>
        <v>Sector 2</v>
      </c>
    </row>
    <row r="47" spans="1:20" x14ac:dyDescent="0.2">
      <c r="A47" t="s">
        <v>7047</v>
      </c>
      <c r="B47" t="s">
        <v>18</v>
      </c>
      <c r="C47" t="s">
        <v>341</v>
      </c>
      <c r="D47" t="s">
        <v>2463</v>
      </c>
      <c r="E47" t="s">
        <v>7047</v>
      </c>
      <c r="F47" s="2">
        <v>46291.618275462963</v>
      </c>
      <c r="G47" t="s">
        <v>22</v>
      </c>
      <c r="H47" t="s">
        <v>7048</v>
      </c>
      <c r="I47" s="3">
        <v>430</v>
      </c>
      <c r="J47" t="s">
        <v>24</v>
      </c>
      <c r="K47" t="s">
        <v>1195</v>
      </c>
      <c r="L47" s="3">
        <v>545</v>
      </c>
      <c r="M47" t="s">
        <v>177</v>
      </c>
      <c r="N47" s="2">
        <v>46291.6483912037</v>
      </c>
      <c r="O47" s="3">
        <v>430</v>
      </c>
      <c r="P47" t="s">
        <v>27</v>
      </c>
      <c r="Q47" s="3">
        <v>40</v>
      </c>
      <c r="R47" s="3" t="str">
        <f>IF(OR(G47="12R",G47="12L"),_xlfn.XLOOKUP(C47,DB!$A$2:$A$222,DB!$B$2:$B$222,""),IF(OR(G47="30L",G47="30R"),_xlfn.XLOOKUP(C47,DB!$A$2:$A$222,DB!$C$2:$C$222,""),""))</f>
        <v>ENEBA</v>
      </c>
      <c r="S47" s="3">
        <f t="shared" si="0"/>
        <v>14</v>
      </c>
      <c r="T47" s="3" t="str">
        <f>_xlfn.XLOOKUP(C47,DB!$A$2:$A$222,DB!$D$2:$D$222,"")</f>
        <v>Sector 3</v>
      </c>
    </row>
    <row r="48" spans="1:20" x14ac:dyDescent="0.2">
      <c r="A48" t="s">
        <v>694</v>
      </c>
      <c r="B48" t="s">
        <v>18</v>
      </c>
      <c r="C48" t="s">
        <v>59</v>
      </c>
      <c r="D48" t="s">
        <v>696</v>
      </c>
      <c r="F48" s="2">
        <v>46291.620671296296</v>
      </c>
      <c r="G48" t="s">
        <v>22</v>
      </c>
      <c r="H48" t="s">
        <v>7049</v>
      </c>
      <c r="I48" s="3">
        <v>300</v>
      </c>
      <c r="J48" t="s">
        <v>24</v>
      </c>
      <c r="K48" t="s">
        <v>62</v>
      </c>
      <c r="L48" s="3">
        <v>891</v>
      </c>
      <c r="M48" t="s">
        <v>52</v>
      </c>
      <c r="N48" s="2">
        <v>46291.696840277778</v>
      </c>
      <c r="O48" s="3">
        <v>300</v>
      </c>
      <c r="P48" t="s">
        <v>192</v>
      </c>
      <c r="Q48" s="3">
        <v>40</v>
      </c>
      <c r="R48" s="3" t="str">
        <f>IF(OR(G48="12R",G48="12L"),_xlfn.XLOOKUP(C48,DB!$A$2:$A$222,DB!$B$2:$B$222,""),IF(OR(G48="30L",G48="30R"),_xlfn.XLOOKUP(C48,DB!$A$2:$A$222,DB!$C$2:$C$222,""),""))</f>
        <v>UDGUV</v>
      </c>
      <c r="S48" s="3">
        <f t="shared" si="0"/>
        <v>14</v>
      </c>
      <c r="T48" s="3" t="str">
        <f>_xlfn.XLOOKUP(C48,DB!$A$2:$A$222,DB!$D$2:$D$222,"")</f>
        <v>Sector 2</v>
      </c>
    </row>
    <row r="49" spans="1:20" x14ac:dyDescent="0.2">
      <c r="A49" t="s">
        <v>7050</v>
      </c>
      <c r="B49" t="s">
        <v>18</v>
      </c>
      <c r="C49" t="s">
        <v>391</v>
      </c>
      <c r="D49" t="s">
        <v>179</v>
      </c>
      <c r="F49" s="2">
        <v>46291.624328703707</v>
      </c>
      <c r="G49" t="s">
        <v>22</v>
      </c>
      <c r="H49" t="s">
        <v>7051</v>
      </c>
      <c r="I49" s="3">
        <v>320</v>
      </c>
      <c r="J49" t="s">
        <v>24</v>
      </c>
      <c r="K49" t="s">
        <v>62</v>
      </c>
      <c r="L49" s="3">
        <v>338</v>
      </c>
      <c r="M49" t="s">
        <v>391</v>
      </c>
      <c r="N49" s="2">
        <v>46291.659594907411</v>
      </c>
      <c r="O49" s="3">
        <v>0</v>
      </c>
      <c r="P49" t="s">
        <v>27</v>
      </c>
      <c r="Q49" s="3">
        <v>30</v>
      </c>
      <c r="R49" s="3" t="str">
        <f>IF(OR(G49="12R",G49="12L"),_xlfn.XLOOKUP(C49,DB!$A$2:$A$222,DB!$B$2:$B$222,""),IF(OR(G49="30L",G49="30R"),_xlfn.XLOOKUP(C49,DB!$A$2:$A$222,DB!$C$2:$C$222,""),""))</f>
        <v>CZM</v>
      </c>
      <c r="S49" s="3">
        <f t="shared" si="0"/>
        <v>14</v>
      </c>
      <c r="T49" s="3" t="str">
        <f>_xlfn.XLOOKUP(C49,DB!$A$2:$A$222,DB!$D$2:$D$222,"")</f>
        <v>Sector 7</v>
      </c>
    </row>
    <row r="50" spans="1:20" x14ac:dyDescent="0.2">
      <c r="A50" t="s">
        <v>208</v>
      </c>
      <c r="B50" t="s">
        <v>18</v>
      </c>
      <c r="C50" t="s">
        <v>35</v>
      </c>
      <c r="D50" t="s">
        <v>65</v>
      </c>
      <c r="E50" t="s">
        <v>1991</v>
      </c>
      <c r="F50" s="2">
        <v>46291.62840277778</v>
      </c>
      <c r="G50" t="s">
        <v>22</v>
      </c>
      <c r="H50" t="s">
        <v>7052</v>
      </c>
      <c r="I50" s="3">
        <v>380</v>
      </c>
      <c r="J50" t="s">
        <v>24</v>
      </c>
      <c r="K50" t="s">
        <v>25</v>
      </c>
      <c r="L50" s="3">
        <v>876</v>
      </c>
      <c r="M50" t="s">
        <v>39</v>
      </c>
      <c r="N50" s="2">
        <v>46291.675856481481</v>
      </c>
      <c r="O50" s="3">
        <v>380</v>
      </c>
      <c r="P50" t="s">
        <v>27</v>
      </c>
      <c r="Q50" s="3">
        <v>190</v>
      </c>
      <c r="R50" s="3" t="str">
        <f>IF(OR(G50="12R",G50="12L"),_xlfn.XLOOKUP(C50,DB!$A$2:$A$222,DB!$B$2:$B$222,""),IF(OR(G50="30L",G50="30R"),_xlfn.XLOOKUP(C50,DB!$A$2:$A$222,DB!$C$2:$C$222,""),""))</f>
        <v>UDGUV</v>
      </c>
      <c r="S50" s="3">
        <f t="shared" si="0"/>
        <v>15</v>
      </c>
      <c r="T50" s="3" t="str">
        <f>_xlfn.XLOOKUP(C50,DB!$A$2:$A$222,DB!$D$2:$D$222,"")</f>
        <v>Sector 2</v>
      </c>
    </row>
    <row r="51" spans="1:20" x14ac:dyDescent="0.2">
      <c r="A51" t="s">
        <v>241</v>
      </c>
      <c r="B51" t="s">
        <v>18</v>
      </c>
      <c r="C51" t="s">
        <v>741</v>
      </c>
      <c r="D51" t="s">
        <v>243</v>
      </c>
      <c r="F51" s="2">
        <v>46291.630243055559</v>
      </c>
      <c r="G51" t="s">
        <v>22</v>
      </c>
      <c r="H51" t="s">
        <v>244</v>
      </c>
      <c r="I51" s="3">
        <v>15</v>
      </c>
      <c r="J51" t="s">
        <v>196</v>
      </c>
      <c r="K51" t="s">
        <v>62</v>
      </c>
      <c r="L51" s="3">
        <v>69</v>
      </c>
      <c r="M51" t="s">
        <v>741</v>
      </c>
      <c r="N51" s="2">
        <v>46291.648032407407</v>
      </c>
      <c r="O51" s="3">
        <v>0</v>
      </c>
      <c r="P51" t="s">
        <v>192</v>
      </c>
      <c r="Q51" s="3">
        <v>15</v>
      </c>
      <c r="R51" s="3" t="str">
        <f>IF(OR(G51="12R",G51="12L"),_xlfn.XLOOKUP(C51,DB!$A$2:$A$222,DB!$B$2:$B$222,""),IF(OR(G51="30L",G51="30R"),_xlfn.XLOOKUP(C51,DB!$A$2:$A$222,DB!$C$2:$C$222,""),""))</f>
        <v/>
      </c>
      <c r="S51" s="3">
        <f t="shared" si="0"/>
        <v>15</v>
      </c>
      <c r="T51" s="3" t="str">
        <f>_xlfn.XLOOKUP(C51,DB!$A$2:$A$222,DB!$D$2:$D$222,"")</f>
        <v/>
      </c>
    </row>
    <row r="52" spans="1:20" x14ac:dyDescent="0.2">
      <c r="A52" t="s">
        <v>340</v>
      </c>
      <c r="B52" t="s">
        <v>18</v>
      </c>
      <c r="C52" t="s">
        <v>341</v>
      </c>
      <c r="D52" t="s">
        <v>155</v>
      </c>
      <c r="E52" t="s">
        <v>397</v>
      </c>
      <c r="F52" s="2">
        <v>46291.639722222222</v>
      </c>
      <c r="G52" t="s">
        <v>22</v>
      </c>
      <c r="H52" t="s">
        <v>7053</v>
      </c>
      <c r="I52" s="3">
        <v>360</v>
      </c>
      <c r="J52" t="s">
        <v>24</v>
      </c>
      <c r="K52" t="s">
        <v>25</v>
      </c>
      <c r="L52" s="3">
        <v>491</v>
      </c>
      <c r="M52" t="s">
        <v>7054</v>
      </c>
      <c r="N52" s="2">
        <v>46291.666898148149</v>
      </c>
      <c r="O52" s="3">
        <v>360</v>
      </c>
      <c r="P52" t="s">
        <v>27</v>
      </c>
      <c r="Q52" s="3">
        <v>40</v>
      </c>
      <c r="R52" s="3" t="str">
        <f>IF(OR(G52="12R",G52="12L"),_xlfn.XLOOKUP(C52,DB!$A$2:$A$222,DB!$B$2:$B$222,""),IF(OR(G52="30L",G52="30R"),_xlfn.XLOOKUP(C52,DB!$A$2:$A$222,DB!$C$2:$C$222,""),""))</f>
        <v>ENEBA</v>
      </c>
      <c r="S52" s="3">
        <f t="shared" si="0"/>
        <v>15</v>
      </c>
      <c r="T52" s="3" t="str">
        <f>_xlfn.XLOOKUP(C52,DB!$A$2:$A$222,DB!$D$2:$D$222,"")</f>
        <v>Sector 3</v>
      </c>
    </row>
    <row r="53" spans="1:20" x14ac:dyDescent="0.2">
      <c r="A53" t="s">
        <v>219</v>
      </c>
      <c r="B53" t="s">
        <v>18</v>
      </c>
      <c r="C53" t="s">
        <v>35</v>
      </c>
      <c r="D53" t="s">
        <v>65</v>
      </c>
      <c r="E53" t="s">
        <v>491</v>
      </c>
      <c r="F53" s="2">
        <v>46291.645567129628</v>
      </c>
      <c r="G53" t="s">
        <v>22</v>
      </c>
      <c r="H53" t="s">
        <v>7055</v>
      </c>
      <c r="I53" s="3">
        <v>360</v>
      </c>
      <c r="J53" t="s">
        <v>24</v>
      </c>
      <c r="K53" t="s">
        <v>25</v>
      </c>
      <c r="L53" s="3">
        <v>873</v>
      </c>
      <c r="M53" t="s">
        <v>39</v>
      </c>
      <c r="N53" s="2">
        <v>46291.692152777781</v>
      </c>
      <c r="O53" s="3">
        <v>360</v>
      </c>
      <c r="P53" t="s">
        <v>27</v>
      </c>
      <c r="Q53" s="3">
        <v>190</v>
      </c>
      <c r="R53" s="3" t="str">
        <f>IF(OR(G53="12R",G53="12L"),_xlfn.XLOOKUP(C53,DB!$A$2:$A$222,DB!$B$2:$B$222,""),IF(OR(G53="30L",G53="30R"),_xlfn.XLOOKUP(C53,DB!$A$2:$A$222,DB!$C$2:$C$222,""),""))</f>
        <v>UDGUV</v>
      </c>
      <c r="S53" s="3">
        <f t="shared" si="0"/>
        <v>15</v>
      </c>
      <c r="T53" s="3" t="str">
        <f>_xlfn.XLOOKUP(C53,DB!$A$2:$A$222,DB!$D$2:$D$222,"")</f>
        <v>Sector 2</v>
      </c>
    </row>
    <row r="54" spans="1:20" x14ac:dyDescent="0.2">
      <c r="A54" t="s">
        <v>213</v>
      </c>
      <c r="B54" t="s">
        <v>18</v>
      </c>
      <c r="C54" t="s">
        <v>59</v>
      </c>
      <c r="D54" t="s">
        <v>36</v>
      </c>
      <c r="E54" t="s">
        <v>125</v>
      </c>
      <c r="F54" s="2">
        <v>46291.648645833331</v>
      </c>
      <c r="G54" t="s">
        <v>22</v>
      </c>
      <c r="H54" t="s">
        <v>1377</v>
      </c>
      <c r="I54" s="3">
        <v>380</v>
      </c>
      <c r="J54" t="s">
        <v>24</v>
      </c>
      <c r="K54" t="s">
        <v>216</v>
      </c>
      <c r="L54" s="3">
        <v>859</v>
      </c>
      <c r="M54" t="s">
        <v>52</v>
      </c>
      <c r="N54" s="2">
        <v>46291.693252314813</v>
      </c>
      <c r="O54" s="3">
        <v>380</v>
      </c>
      <c r="P54" t="s">
        <v>27</v>
      </c>
      <c r="Q54" s="3">
        <v>190</v>
      </c>
      <c r="R54" s="3" t="str">
        <f>IF(OR(G54="12R",G54="12L"),_xlfn.XLOOKUP(C54,DB!$A$2:$A$222,DB!$B$2:$B$222,""),IF(OR(G54="30L",G54="30R"),_xlfn.XLOOKUP(C54,DB!$A$2:$A$222,DB!$C$2:$C$222,""),""))</f>
        <v>UDGUV</v>
      </c>
      <c r="S54" s="3">
        <f t="shared" si="0"/>
        <v>15</v>
      </c>
      <c r="T54" s="3" t="str">
        <f>_xlfn.XLOOKUP(C54,DB!$A$2:$A$222,DB!$D$2:$D$222,"")</f>
        <v>Sector 2</v>
      </c>
    </row>
    <row r="55" spans="1:20" x14ac:dyDescent="0.2">
      <c r="A55" t="s">
        <v>225</v>
      </c>
      <c r="B55" t="s">
        <v>18</v>
      </c>
      <c r="C55" t="s">
        <v>136</v>
      </c>
      <c r="D55" t="s">
        <v>20</v>
      </c>
      <c r="E55" t="s">
        <v>269</v>
      </c>
      <c r="F55" s="2">
        <v>46291.651550925926</v>
      </c>
      <c r="G55" t="s">
        <v>22</v>
      </c>
      <c r="H55" t="s">
        <v>270</v>
      </c>
      <c r="I55" s="3">
        <v>360</v>
      </c>
      <c r="J55" t="s">
        <v>24</v>
      </c>
      <c r="K55" t="s">
        <v>25</v>
      </c>
      <c r="L55" s="3">
        <v>859</v>
      </c>
      <c r="M55" t="s">
        <v>52</v>
      </c>
      <c r="N55" s="2">
        <v>46291.696527777778</v>
      </c>
      <c r="O55" s="3">
        <v>360</v>
      </c>
      <c r="P55" t="s">
        <v>27</v>
      </c>
      <c r="Q55" s="3">
        <v>190</v>
      </c>
      <c r="R55" s="3" t="str">
        <f>IF(OR(G55="12R",G55="12L"),_xlfn.XLOOKUP(C55,DB!$A$2:$A$222,DB!$B$2:$B$222,""),IF(OR(G55="30L",G55="30R"),_xlfn.XLOOKUP(C55,DB!$A$2:$A$222,DB!$C$2:$C$222,""),""))</f>
        <v>UDGUV</v>
      </c>
      <c r="S55" s="3">
        <f t="shared" si="0"/>
        <v>15</v>
      </c>
      <c r="T55" s="3" t="str">
        <f>_xlfn.XLOOKUP(C55,DB!$A$2:$A$222,DB!$D$2:$D$222,"")</f>
        <v>Sector 2</v>
      </c>
    </row>
    <row r="56" spans="1:20" x14ac:dyDescent="0.2">
      <c r="A56" t="s">
        <v>1033</v>
      </c>
      <c r="B56" t="s">
        <v>18</v>
      </c>
      <c r="C56" t="s">
        <v>59</v>
      </c>
      <c r="D56" t="s">
        <v>65</v>
      </c>
      <c r="E56" t="s">
        <v>1320</v>
      </c>
      <c r="F56" s="2">
        <v>46291.655092592591</v>
      </c>
      <c r="G56" t="s">
        <v>22</v>
      </c>
      <c r="H56" t="s">
        <v>1431</v>
      </c>
      <c r="I56" s="3">
        <v>380</v>
      </c>
      <c r="J56" t="s">
        <v>24</v>
      </c>
      <c r="K56" t="s">
        <v>25</v>
      </c>
      <c r="L56" s="3">
        <v>859</v>
      </c>
      <c r="M56" t="s">
        <v>52</v>
      </c>
      <c r="N56" s="2">
        <v>46291.699548611112</v>
      </c>
      <c r="O56" s="3">
        <v>380</v>
      </c>
      <c r="P56" t="s">
        <v>27</v>
      </c>
      <c r="Q56" s="3">
        <v>190</v>
      </c>
      <c r="R56" s="3" t="str">
        <f>IF(OR(G56="12R",G56="12L"),_xlfn.XLOOKUP(C56,DB!$A$2:$A$222,DB!$B$2:$B$222,""),IF(OR(G56="30L",G56="30R"),_xlfn.XLOOKUP(C56,DB!$A$2:$A$222,DB!$C$2:$C$222,""),""))</f>
        <v>UDGUV</v>
      </c>
      <c r="S56" s="3">
        <f t="shared" si="0"/>
        <v>15</v>
      </c>
      <c r="T56" s="3" t="str">
        <f>_xlfn.XLOOKUP(C56,DB!$A$2:$A$222,DB!$D$2:$D$222,"")</f>
        <v>Sector 2</v>
      </c>
    </row>
    <row r="57" spans="1:20" x14ac:dyDescent="0.2">
      <c r="A57" t="s">
        <v>1217</v>
      </c>
      <c r="B57" t="s">
        <v>18</v>
      </c>
      <c r="C57" t="s">
        <v>374</v>
      </c>
      <c r="D57" t="s">
        <v>30</v>
      </c>
      <c r="E57" t="s">
        <v>7056</v>
      </c>
      <c r="F57" s="2">
        <v>46291.655821759261</v>
      </c>
      <c r="G57" t="s">
        <v>22</v>
      </c>
      <c r="H57" t="s">
        <v>7057</v>
      </c>
      <c r="I57" s="3">
        <v>370</v>
      </c>
      <c r="J57" t="s">
        <v>24</v>
      </c>
      <c r="K57" t="s">
        <v>25</v>
      </c>
      <c r="L57" s="3">
        <v>347</v>
      </c>
      <c r="M57" t="s">
        <v>33</v>
      </c>
      <c r="N57" s="2">
        <v>46291.675717592596</v>
      </c>
      <c r="O57" s="3">
        <v>370</v>
      </c>
      <c r="P57" t="s">
        <v>27</v>
      </c>
      <c r="Q57" s="3">
        <v>40</v>
      </c>
      <c r="R57" s="3" t="str">
        <f>IF(OR(G57="12R",G57="12L"),_xlfn.XLOOKUP(C57,DB!$A$2:$A$222,DB!$B$2:$B$222,""),IF(OR(G57="30L",G57="30R"),_xlfn.XLOOKUP(C57,DB!$A$2:$A$222,DB!$C$2:$C$222,""),""))</f>
        <v>OMSUK</v>
      </c>
      <c r="S57" s="3">
        <f t="shared" si="0"/>
        <v>15</v>
      </c>
      <c r="T57" s="3" t="str">
        <f>_xlfn.XLOOKUP(C57,DB!$A$2:$A$222,DB!$D$2:$D$222,"")</f>
        <v>Sector 3</v>
      </c>
    </row>
    <row r="58" spans="1:20" x14ac:dyDescent="0.2">
      <c r="A58" t="s">
        <v>234</v>
      </c>
      <c r="B58" t="s">
        <v>18</v>
      </c>
      <c r="C58" t="s">
        <v>136</v>
      </c>
      <c r="D58" t="s">
        <v>174</v>
      </c>
      <c r="E58" t="s">
        <v>3267</v>
      </c>
      <c r="F58" s="2">
        <v>46291.656736111108</v>
      </c>
      <c r="G58" t="s">
        <v>22</v>
      </c>
      <c r="H58" t="s">
        <v>7058</v>
      </c>
      <c r="I58" s="3">
        <v>380</v>
      </c>
      <c r="J58" t="s">
        <v>24</v>
      </c>
      <c r="K58" t="s">
        <v>25</v>
      </c>
      <c r="L58" s="3">
        <v>863</v>
      </c>
      <c r="M58" t="s">
        <v>1696</v>
      </c>
      <c r="N58" s="2">
        <v>46291.700624999998</v>
      </c>
      <c r="O58" s="3">
        <v>360</v>
      </c>
      <c r="P58" t="s">
        <v>27</v>
      </c>
      <c r="Q58" s="3">
        <v>190</v>
      </c>
      <c r="R58" s="3" t="str">
        <f>IF(OR(G58="12R",G58="12L"),_xlfn.XLOOKUP(C58,DB!$A$2:$A$222,DB!$B$2:$B$222,""),IF(OR(G58="30L",G58="30R"),_xlfn.XLOOKUP(C58,DB!$A$2:$A$222,DB!$C$2:$C$222,""),""))</f>
        <v>UDGUV</v>
      </c>
      <c r="S58" s="3">
        <f t="shared" si="0"/>
        <v>15</v>
      </c>
      <c r="T58" s="3" t="str">
        <f>_xlfn.XLOOKUP(C58,DB!$A$2:$A$222,DB!$D$2:$D$222,"")</f>
        <v>Sector 2</v>
      </c>
    </row>
    <row r="59" spans="1:20" x14ac:dyDescent="0.2">
      <c r="A59" t="s">
        <v>222</v>
      </c>
      <c r="B59" t="s">
        <v>18</v>
      </c>
      <c r="C59" t="s">
        <v>19</v>
      </c>
      <c r="D59" t="s">
        <v>65</v>
      </c>
      <c r="E59" t="s">
        <v>1124</v>
      </c>
      <c r="F59" s="2">
        <v>46291.659907407404</v>
      </c>
      <c r="G59" t="s">
        <v>22</v>
      </c>
      <c r="H59" t="s">
        <v>7059</v>
      </c>
      <c r="I59" s="3">
        <v>380</v>
      </c>
      <c r="J59" t="s">
        <v>24</v>
      </c>
      <c r="K59" t="s">
        <v>25</v>
      </c>
      <c r="L59" s="3">
        <v>860</v>
      </c>
      <c r="M59" t="s">
        <v>26</v>
      </c>
      <c r="N59" s="2">
        <v>46291.704606481479</v>
      </c>
      <c r="O59" s="3">
        <v>380</v>
      </c>
      <c r="P59" t="s">
        <v>27</v>
      </c>
      <c r="Q59" s="3">
        <v>190</v>
      </c>
      <c r="R59" s="3" t="str">
        <f>IF(OR(G59="12R",G59="12L"),_xlfn.XLOOKUP(C59,DB!$A$2:$A$222,DB!$B$2:$B$222,""),IF(OR(G59="30L",G59="30R"),_xlfn.XLOOKUP(C59,DB!$A$2:$A$222,DB!$C$2:$C$222,""),""))</f>
        <v>UDGUV</v>
      </c>
      <c r="S59" s="3">
        <f t="shared" si="0"/>
        <v>15</v>
      </c>
      <c r="T59" s="3" t="str">
        <f>_xlfn.XLOOKUP(C59,DB!$A$2:$A$222,DB!$D$2:$D$222,"")</f>
        <v>Sector 2</v>
      </c>
    </row>
    <row r="60" spans="1:20" x14ac:dyDescent="0.2">
      <c r="A60" t="s">
        <v>718</v>
      </c>
      <c r="B60" t="s">
        <v>18</v>
      </c>
      <c r="C60" t="s">
        <v>29</v>
      </c>
      <c r="D60" t="s">
        <v>30</v>
      </c>
      <c r="E60" t="s">
        <v>7060</v>
      </c>
      <c r="F60" s="2">
        <v>46291.660462962966</v>
      </c>
      <c r="G60" t="s">
        <v>22</v>
      </c>
      <c r="H60" t="s">
        <v>7061</v>
      </c>
      <c r="I60" s="3">
        <v>330</v>
      </c>
      <c r="J60" t="s">
        <v>24</v>
      </c>
      <c r="K60" t="s">
        <v>25</v>
      </c>
      <c r="L60" s="3">
        <v>359</v>
      </c>
      <c r="M60" t="s">
        <v>33</v>
      </c>
      <c r="N60" s="2">
        <v>46291.681585648148</v>
      </c>
      <c r="O60" s="3">
        <v>330</v>
      </c>
      <c r="P60" t="s">
        <v>27</v>
      </c>
      <c r="Q60" s="3">
        <v>40</v>
      </c>
      <c r="R60" s="3" t="str">
        <f>IF(OR(G60="12R",G60="12L"),_xlfn.XLOOKUP(C60,DB!$A$2:$A$222,DB!$B$2:$B$222,""),IF(OR(G60="30L",G60="30R"),_xlfn.XLOOKUP(C60,DB!$A$2:$A$222,DB!$C$2:$C$222,""),""))</f>
        <v>OMSUK</v>
      </c>
      <c r="S60" s="3">
        <f t="shared" si="0"/>
        <v>15</v>
      </c>
      <c r="T60" s="3" t="str">
        <f>_xlfn.XLOOKUP(C60,DB!$A$2:$A$222,DB!$D$2:$D$222,"")</f>
        <v>Sector 3</v>
      </c>
    </row>
    <row r="61" spans="1:20" x14ac:dyDescent="0.2">
      <c r="A61" t="s">
        <v>1786</v>
      </c>
      <c r="B61" t="s">
        <v>18</v>
      </c>
      <c r="C61" t="s">
        <v>182</v>
      </c>
      <c r="D61" t="s">
        <v>165</v>
      </c>
      <c r="E61" t="s">
        <v>7062</v>
      </c>
      <c r="F61" s="2">
        <v>46291.667743055557</v>
      </c>
      <c r="G61" t="s">
        <v>22</v>
      </c>
      <c r="H61" t="s">
        <v>7063</v>
      </c>
      <c r="I61" s="3">
        <v>350</v>
      </c>
      <c r="J61" t="s">
        <v>24</v>
      </c>
      <c r="K61" t="s">
        <v>25</v>
      </c>
      <c r="L61" s="3">
        <v>360</v>
      </c>
      <c r="M61" t="s">
        <v>33</v>
      </c>
      <c r="N61" s="2">
        <v>46291.688310185185</v>
      </c>
      <c r="O61" s="3">
        <v>350</v>
      </c>
      <c r="P61" t="s">
        <v>27</v>
      </c>
      <c r="Q61" s="3">
        <v>40</v>
      </c>
      <c r="R61" s="3" t="str">
        <f>IF(OR(G61="12R",G61="12L"),_xlfn.XLOOKUP(C61,DB!$A$2:$A$222,DB!$B$2:$B$222,""),IF(OR(G61="30L",G61="30R"),_xlfn.XLOOKUP(C61,DB!$A$2:$A$222,DB!$C$2:$C$222,""),""))</f>
        <v>ENEBA</v>
      </c>
      <c r="S61" s="3">
        <f t="shared" si="0"/>
        <v>16</v>
      </c>
      <c r="T61" s="3" t="str">
        <f>_xlfn.XLOOKUP(C61,DB!$A$2:$A$222,DB!$D$2:$D$222,"")</f>
        <v>Sector 3</v>
      </c>
    </row>
    <row r="62" spans="1:20" x14ac:dyDescent="0.2">
      <c r="A62" t="s">
        <v>231</v>
      </c>
      <c r="B62" t="s">
        <v>18</v>
      </c>
      <c r="C62" t="s">
        <v>35</v>
      </c>
      <c r="D62" t="s">
        <v>65</v>
      </c>
      <c r="E62" t="s">
        <v>4803</v>
      </c>
      <c r="F62" s="2">
        <v>46291.672615740739</v>
      </c>
      <c r="G62" t="s">
        <v>22</v>
      </c>
      <c r="H62" t="s">
        <v>7064</v>
      </c>
      <c r="I62" s="3">
        <v>380</v>
      </c>
      <c r="J62" t="s">
        <v>24</v>
      </c>
      <c r="K62" t="s">
        <v>25</v>
      </c>
      <c r="L62" s="3">
        <v>875</v>
      </c>
      <c r="M62" t="s">
        <v>39</v>
      </c>
      <c r="N62" s="2">
        <v>46291.720104166663</v>
      </c>
      <c r="O62" s="3">
        <v>350</v>
      </c>
      <c r="P62" t="s">
        <v>27</v>
      </c>
      <c r="Q62" s="3">
        <v>190</v>
      </c>
      <c r="R62" s="3" t="str">
        <f>IF(OR(G62="12R",G62="12L"),_xlfn.XLOOKUP(C62,DB!$A$2:$A$222,DB!$B$2:$B$222,""),IF(OR(G62="30L",G62="30R"),_xlfn.XLOOKUP(C62,DB!$A$2:$A$222,DB!$C$2:$C$222,""),""))</f>
        <v>UDGUV</v>
      </c>
      <c r="S62" s="3">
        <f t="shared" si="0"/>
        <v>16</v>
      </c>
      <c r="T62" s="3" t="str">
        <f>_xlfn.XLOOKUP(C62,DB!$A$2:$A$222,DB!$D$2:$D$222,"")</f>
        <v>Sector 2</v>
      </c>
    </row>
    <row r="63" spans="1:20" x14ac:dyDescent="0.2">
      <c r="A63" t="s">
        <v>237</v>
      </c>
      <c r="B63" t="s">
        <v>18</v>
      </c>
      <c r="C63" t="s">
        <v>238</v>
      </c>
      <c r="D63" t="s">
        <v>36</v>
      </c>
      <c r="E63" t="s">
        <v>226</v>
      </c>
      <c r="F63" s="2">
        <v>46291.674895833334</v>
      </c>
      <c r="G63" t="s">
        <v>22</v>
      </c>
      <c r="H63" t="s">
        <v>7065</v>
      </c>
      <c r="I63" s="3">
        <v>340</v>
      </c>
      <c r="J63" t="s">
        <v>24</v>
      </c>
      <c r="K63" t="s">
        <v>25</v>
      </c>
      <c r="L63" s="3">
        <v>872</v>
      </c>
      <c r="M63" t="s">
        <v>39</v>
      </c>
      <c r="N63" s="2">
        <v>46291.721666666665</v>
      </c>
      <c r="O63" s="3">
        <v>340</v>
      </c>
      <c r="P63" t="s">
        <v>27</v>
      </c>
      <c r="Q63" s="3">
        <v>190</v>
      </c>
      <c r="R63" s="3" t="str">
        <f>IF(OR(G63="12R",G63="12L"),_xlfn.XLOOKUP(C63,DB!$A$2:$A$222,DB!$B$2:$B$222,""),IF(OR(G63="30L",G63="30R"),_xlfn.XLOOKUP(C63,DB!$A$2:$A$222,DB!$C$2:$C$222,""),""))</f>
        <v>UDGUV</v>
      </c>
      <c r="S63" s="3">
        <f t="shared" si="0"/>
        <v>16</v>
      </c>
      <c r="T63" s="3" t="str">
        <f>_xlfn.XLOOKUP(C63,DB!$A$2:$A$222,DB!$D$2:$D$222,"")</f>
        <v>Sector 2</v>
      </c>
    </row>
    <row r="64" spans="1:20" x14ac:dyDescent="0.2">
      <c r="A64" t="s">
        <v>264</v>
      </c>
      <c r="B64" t="s">
        <v>18</v>
      </c>
      <c r="C64" t="s">
        <v>265</v>
      </c>
      <c r="D64" t="s">
        <v>65</v>
      </c>
      <c r="E64" t="s">
        <v>874</v>
      </c>
      <c r="F64" s="2">
        <v>46291.683831018519</v>
      </c>
      <c r="G64" t="s">
        <v>22</v>
      </c>
      <c r="H64" t="s">
        <v>7066</v>
      </c>
      <c r="I64" s="3">
        <v>380</v>
      </c>
      <c r="J64" t="s">
        <v>24</v>
      </c>
      <c r="K64" t="s">
        <v>25</v>
      </c>
      <c r="L64" s="3">
        <v>868</v>
      </c>
      <c r="M64" t="s">
        <v>267</v>
      </c>
      <c r="N64" s="2">
        <v>46291.73028935185</v>
      </c>
      <c r="O64" s="3">
        <v>380</v>
      </c>
      <c r="P64" t="s">
        <v>27</v>
      </c>
      <c r="Q64" s="3">
        <v>190</v>
      </c>
      <c r="R64" s="3" t="str">
        <f>IF(OR(G64="12R",G64="12L"),_xlfn.XLOOKUP(C64,DB!$A$2:$A$222,DB!$B$2:$B$222,""),IF(OR(G64="30L",G64="30R"),_xlfn.XLOOKUP(C64,DB!$A$2:$A$222,DB!$C$2:$C$222,""),""))</f>
        <v>UDGUV</v>
      </c>
      <c r="S64" s="3">
        <f t="shared" si="0"/>
        <v>16</v>
      </c>
      <c r="T64" s="3" t="str">
        <f>_xlfn.XLOOKUP(C64,DB!$A$2:$A$222,DB!$D$2:$D$222,"")</f>
        <v>Sector 2</v>
      </c>
    </row>
    <row r="65" spans="1:20" x14ac:dyDescent="0.2">
      <c r="A65" t="s">
        <v>260</v>
      </c>
      <c r="B65" t="s">
        <v>18</v>
      </c>
      <c r="C65" t="s">
        <v>261</v>
      </c>
      <c r="D65" t="s">
        <v>49</v>
      </c>
      <c r="E65" t="s">
        <v>5662</v>
      </c>
      <c r="F65" s="2">
        <v>46291.686111111114</v>
      </c>
      <c r="G65" t="s">
        <v>22</v>
      </c>
      <c r="H65" t="s">
        <v>7067</v>
      </c>
      <c r="I65" s="3">
        <v>290</v>
      </c>
      <c r="J65" t="s">
        <v>24</v>
      </c>
      <c r="K65" t="s">
        <v>25</v>
      </c>
      <c r="L65" s="3">
        <v>360</v>
      </c>
      <c r="M65" t="s">
        <v>33</v>
      </c>
      <c r="N65" s="2">
        <v>46291.707835648151</v>
      </c>
      <c r="O65" s="3">
        <v>350</v>
      </c>
      <c r="P65" t="s">
        <v>27</v>
      </c>
      <c r="Q65" s="3">
        <v>40</v>
      </c>
      <c r="R65" s="3" t="str">
        <f>IF(OR(G65="12R",G65="12L"),_xlfn.XLOOKUP(C65,DB!$A$2:$A$222,DB!$B$2:$B$222,""),IF(OR(G65="30L",G65="30R"),_xlfn.XLOOKUP(C65,DB!$A$2:$A$222,DB!$C$2:$C$222,""),""))</f>
        <v>OMSUK</v>
      </c>
      <c r="S65" s="3">
        <f t="shared" si="0"/>
        <v>16</v>
      </c>
      <c r="T65" s="3" t="str">
        <f>_xlfn.XLOOKUP(C65,DB!$A$2:$A$222,DB!$D$2:$D$222,"")</f>
        <v>Sector 3</v>
      </c>
    </row>
    <row r="66" spans="1:20" x14ac:dyDescent="0.2">
      <c r="A66" t="s">
        <v>268</v>
      </c>
      <c r="B66" t="s">
        <v>18</v>
      </c>
      <c r="C66" t="s">
        <v>136</v>
      </c>
      <c r="D66" t="s">
        <v>65</v>
      </c>
      <c r="E66" t="s">
        <v>148</v>
      </c>
      <c r="F66" s="2">
        <v>46291.686840277776</v>
      </c>
      <c r="G66" t="s">
        <v>22</v>
      </c>
      <c r="H66" t="s">
        <v>270</v>
      </c>
      <c r="I66" s="3">
        <v>380</v>
      </c>
      <c r="J66" t="s">
        <v>24</v>
      </c>
      <c r="K66" t="s">
        <v>25</v>
      </c>
      <c r="L66" s="3">
        <v>859</v>
      </c>
      <c r="M66" t="s">
        <v>52</v>
      </c>
      <c r="N66" s="2">
        <v>46291.731782407405</v>
      </c>
      <c r="O66" s="3">
        <v>380</v>
      </c>
      <c r="P66" t="s">
        <v>27</v>
      </c>
      <c r="Q66" s="3">
        <v>190</v>
      </c>
      <c r="R66" s="3" t="str">
        <f>IF(OR(G66="12R",G66="12L"),_xlfn.XLOOKUP(C66,DB!$A$2:$A$222,DB!$B$2:$B$222,""),IF(OR(G66="30L",G66="30R"),_xlfn.XLOOKUP(C66,DB!$A$2:$A$222,DB!$C$2:$C$222,""),""))</f>
        <v>UDGUV</v>
      </c>
      <c r="S66" s="3">
        <f t="shared" si="0"/>
        <v>16</v>
      </c>
      <c r="T66" s="3" t="str">
        <f>_xlfn.XLOOKUP(C66,DB!$A$2:$A$222,DB!$D$2:$D$222,"")</f>
        <v>Sector 2</v>
      </c>
    </row>
    <row r="67" spans="1:20" x14ac:dyDescent="0.2">
      <c r="A67" t="s">
        <v>245</v>
      </c>
      <c r="B67" t="s">
        <v>18</v>
      </c>
      <c r="C67" t="s">
        <v>154</v>
      </c>
      <c r="D67" t="s">
        <v>30</v>
      </c>
      <c r="E67" t="s">
        <v>3823</v>
      </c>
      <c r="F67" s="2">
        <v>46291.688136574077</v>
      </c>
      <c r="G67" t="s">
        <v>22</v>
      </c>
      <c r="H67" t="s">
        <v>2820</v>
      </c>
      <c r="I67" s="3">
        <v>370</v>
      </c>
      <c r="J67" t="s">
        <v>24</v>
      </c>
      <c r="K67" t="s">
        <v>25</v>
      </c>
      <c r="L67" s="3">
        <v>153</v>
      </c>
      <c r="M67" t="s">
        <v>2004</v>
      </c>
      <c r="N67" s="2">
        <v>46291.69871527778</v>
      </c>
      <c r="O67" s="3">
        <v>260</v>
      </c>
      <c r="P67" t="s">
        <v>27</v>
      </c>
      <c r="Q67" s="3">
        <v>190</v>
      </c>
      <c r="R67" s="3" t="str">
        <f>IF(OR(G67="12R",G67="12L"),_xlfn.XLOOKUP(C67,DB!$A$2:$A$222,DB!$B$2:$B$222,""),IF(OR(G67="30L",G67="30R"),_xlfn.XLOOKUP(C67,DB!$A$2:$A$222,DB!$C$2:$C$222,""),""))</f>
        <v>TAKUX</v>
      </c>
      <c r="S67" s="3">
        <f t="shared" ref="S67:S130" si="1">HOUR(F67)</f>
        <v>16</v>
      </c>
      <c r="T67" s="3" t="str">
        <f>_xlfn.XLOOKUP(C67,DB!$A$2:$A$222,DB!$D$2:$D$222,"")</f>
        <v>Sector 7</v>
      </c>
    </row>
    <row r="68" spans="1:20" x14ac:dyDescent="0.2">
      <c r="A68" t="s">
        <v>252</v>
      </c>
      <c r="B68" t="s">
        <v>18</v>
      </c>
      <c r="C68" t="s">
        <v>253</v>
      </c>
      <c r="D68" t="s">
        <v>65</v>
      </c>
      <c r="E68" t="s">
        <v>945</v>
      </c>
      <c r="F68" s="2">
        <v>46291.689675925925</v>
      </c>
      <c r="G68" t="s">
        <v>22</v>
      </c>
      <c r="H68" t="s">
        <v>7068</v>
      </c>
      <c r="I68" s="3">
        <v>380</v>
      </c>
      <c r="J68" t="s">
        <v>24</v>
      </c>
      <c r="K68" t="s">
        <v>25</v>
      </c>
      <c r="L68" s="3">
        <v>333</v>
      </c>
      <c r="M68" t="s">
        <v>256</v>
      </c>
      <c r="N68" s="2">
        <v>46291.70884259259</v>
      </c>
      <c r="O68" s="3">
        <v>380</v>
      </c>
      <c r="P68" t="s">
        <v>27</v>
      </c>
      <c r="Q68" s="3">
        <v>190</v>
      </c>
      <c r="R68" s="3" t="str">
        <f>IF(OR(G68="12R",G68="12L"),_xlfn.XLOOKUP(C68,DB!$A$2:$A$222,DB!$B$2:$B$222,""),IF(OR(G68="30L",G68="30R"),_xlfn.XLOOKUP(C68,DB!$A$2:$A$222,DB!$C$2:$C$222,""),""))</f>
        <v>CZM</v>
      </c>
      <c r="S68" s="3">
        <f t="shared" si="1"/>
        <v>16</v>
      </c>
      <c r="T68" s="3" t="str">
        <f>_xlfn.XLOOKUP(C68,DB!$A$2:$A$222,DB!$D$2:$D$222,"")</f>
        <v>Sector 7</v>
      </c>
    </row>
    <row r="69" spans="1:20" x14ac:dyDescent="0.2">
      <c r="A69" t="s">
        <v>228</v>
      </c>
      <c r="B69" t="s">
        <v>18</v>
      </c>
      <c r="C69" t="s">
        <v>48</v>
      </c>
      <c r="D69" t="s">
        <v>20</v>
      </c>
      <c r="E69" t="s">
        <v>1443</v>
      </c>
      <c r="F69" s="2">
        <v>46291.691122685188</v>
      </c>
      <c r="G69" t="s">
        <v>22</v>
      </c>
      <c r="H69" t="s">
        <v>7069</v>
      </c>
      <c r="I69" s="3">
        <v>360</v>
      </c>
      <c r="J69" t="s">
        <v>24</v>
      </c>
      <c r="K69" t="s">
        <v>25</v>
      </c>
      <c r="L69" s="3">
        <v>860</v>
      </c>
      <c r="M69" t="s">
        <v>652</v>
      </c>
      <c r="N69" s="2">
        <v>46291.735972222225</v>
      </c>
      <c r="O69" s="3">
        <v>360</v>
      </c>
      <c r="P69" t="s">
        <v>27</v>
      </c>
      <c r="Q69" s="3">
        <v>190</v>
      </c>
      <c r="R69" s="3" t="str">
        <f>IF(OR(G69="12R",G69="12L"),_xlfn.XLOOKUP(C69,DB!$A$2:$A$222,DB!$B$2:$B$222,""),IF(OR(G69="30L",G69="30R"),_xlfn.XLOOKUP(C69,DB!$A$2:$A$222,DB!$C$2:$C$222,""),""))</f>
        <v>UDGUV</v>
      </c>
      <c r="S69" s="3">
        <f t="shared" si="1"/>
        <v>16</v>
      </c>
      <c r="T69" s="3" t="str">
        <f>_xlfn.XLOOKUP(C69,DB!$A$2:$A$222,DB!$D$2:$D$222,"")</f>
        <v>Sector 2</v>
      </c>
    </row>
    <row r="70" spans="1:20" x14ac:dyDescent="0.2">
      <c r="A70" t="s">
        <v>257</v>
      </c>
      <c r="B70" t="s">
        <v>18</v>
      </c>
      <c r="C70" t="s">
        <v>29</v>
      </c>
      <c r="D70" t="s">
        <v>73</v>
      </c>
      <c r="E70" t="s">
        <v>258</v>
      </c>
      <c r="F70" s="2">
        <v>46291.692777777775</v>
      </c>
      <c r="G70" t="s">
        <v>22</v>
      </c>
      <c r="H70" t="s">
        <v>7070</v>
      </c>
      <c r="I70" s="3">
        <v>350</v>
      </c>
      <c r="J70" t="s">
        <v>24</v>
      </c>
      <c r="K70" t="s">
        <v>25</v>
      </c>
      <c r="L70" s="3">
        <v>361</v>
      </c>
      <c r="M70" t="s">
        <v>33</v>
      </c>
      <c r="N70" s="2">
        <v>46291.714826388888</v>
      </c>
      <c r="O70" s="3">
        <v>330</v>
      </c>
      <c r="P70" t="s">
        <v>27</v>
      </c>
      <c r="Q70" s="3">
        <v>40</v>
      </c>
      <c r="R70" s="3" t="str">
        <f>IF(OR(G70="12R",G70="12L"),_xlfn.XLOOKUP(C70,DB!$A$2:$A$222,DB!$B$2:$B$222,""),IF(OR(G70="30L",G70="30R"),_xlfn.XLOOKUP(C70,DB!$A$2:$A$222,DB!$C$2:$C$222,""),""))</f>
        <v>OMSUK</v>
      </c>
      <c r="S70" s="3">
        <f t="shared" si="1"/>
        <v>16</v>
      </c>
      <c r="T70" s="3" t="str">
        <f>_xlfn.XLOOKUP(C70,DB!$A$2:$A$222,DB!$D$2:$D$222,"")</f>
        <v>Sector 3</v>
      </c>
    </row>
    <row r="71" spans="1:20" x14ac:dyDescent="0.2">
      <c r="A71" t="s">
        <v>1141</v>
      </c>
      <c r="B71" t="s">
        <v>18</v>
      </c>
      <c r="C71" t="s">
        <v>1142</v>
      </c>
      <c r="D71" t="s">
        <v>155</v>
      </c>
      <c r="E71" t="s">
        <v>793</v>
      </c>
      <c r="F71" s="2">
        <v>46291.69427083333</v>
      </c>
      <c r="G71" t="s">
        <v>22</v>
      </c>
      <c r="H71" t="s">
        <v>7071</v>
      </c>
      <c r="I71" s="3">
        <v>360</v>
      </c>
      <c r="J71" t="s">
        <v>24</v>
      </c>
      <c r="K71" t="s">
        <v>25</v>
      </c>
      <c r="L71" s="3">
        <v>446</v>
      </c>
      <c r="M71" t="s">
        <v>308</v>
      </c>
      <c r="N71" s="2">
        <v>46291.719930555555</v>
      </c>
      <c r="O71" s="3">
        <v>360</v>
      </c>
      <c r="P71" t="s">
        <v>27</v>
      </c>
      <c r="Q71" s="3">
        <v>40</v>
      </c>
      <c r="R71" s="3" t="str">
        <f>IF(OR(G71="12R",G71="12L"),_xlfn.XLOOKUP(C71,DB!$A$2:$A$222,DB!$B$2:$B$222,""),IF(OR(G71="30L",G71="30R"),_xlfn.XLOOKUP(C71,DB!$A$2:$A$222,DB!$C$2:$C$222,""),""))</f>
        <v>ENEBA</v>
      </c>
      <c r="S71" s="3">
        <f t="shared" si="1"/>
        <v>16</v>
      </c>
      <c r="T71" s="3" t="str">
        <f>_xlfn.XLOOKUP(C71,DB!$A$2:$A$222,DB!$D$2:$D$222,"")</f>
        <v>Sector 3</v>
      </c>
    </row>
    <row r="72" spans="1:20" x14ac:dyDescent="0.2">
      <c r="A72" t="s">
        <v>7072</v>
      </c>
      <c r="B72" t="s">
        <v>18</v>
      </c>
      <c r="C72" t="s">
        <v>48</v>
      </c>
      <c r="D72" t="s">
        <v>4031</v>
      </c>
      <c r="F72" s="2">
        <v>46291.6953587963</v>
      </c>
      <c r="G72" t="s">
        <v>22</v>
      </c>
      <c r="H72" t="s">
        <v>7073</v>
      </c>
      <c r="I72" s="3">
        <v>340</v>
      </c>
      <c r="J72" t="s">
        <v>24</v>
      </c>
      <c r="K72" t="s">
        <v>62</v>
      </c>
      <c r="L72" s="3">
        <v>865</v>
      </c>
      <c r="M72" t="s">
        <v>52</v>
      </c>
      <c r="N72" s="2">
        <v>46291.738576388889</v>
      </c>
      <c r="O72" s="3">
        <v>340</v>
      </c>
      <c r="P72" t="s">
        <v>27</v>
      </c>
      <c r="Q72" s="3">
        <v>30</v>
      </c>
      <c r="R72" s="3" t="str">
        <f>IF(OR(G72="12R",G72="12L"),_xlfn.XLOOKUP(C72,DB!$A$2:$A$222,DB!$B$2:$B$222,""),IF(OR(G72="30L",G72="30R"),_xlfn.XLOOKUP(C72,DB!$A$2:$A$222,DB!$C$2:$C$222,""),""))</f>
        <v>UDGUV</v>
      </c>
      <c r="S72" s="3">
        <f t="shared" si="1"/>
        <v>16</v>
      </c>
      <c r="T72" s="3" t="str">
        <f>_xlfn.XLOOKUP(C72,DB!$A$2:$A$222,DB!$D$2:$D$222,"")</f>
        <v>Sector 2</v>
      </c>
    </row>
    <row r="73" spans="1:20" x14ac:dyDescent="0.2">
      <c r="A73" t="s">
        <v>1471</v>
      </c>
      <c r="B73" t="s">
        <v>18</v>
      </c>
      <c r="C73" t="s">
        <v>154</v>
      </c>
      <c r="D73" t="s">
        <v>174</v>
      </c>
      <c r="E73" t="s">
        <v>2095</v>
      </c>
      <c r="F73" s="2">
        <v>46291.696446759262</v>
      </c>
      <c r="G73" t="s">
        <v>22</v>
      </c>
      <c r="H73" t="s">
        <v>7074</v>
      </c>
      <c r="I73" s="3">
        <v>350</v>
      </c>
      <c r="J73" t="s">
        <v>24</v>
      </c>
      <c r="K73" t="s">
        <v>25</v>
      </c>
      <c r="L73" s="3">
        <v>149</v>
      </c>
      <c r="M73" t="s">
        <v>158</v>
      </c>
      <c r="N73" s="2">
        <v>46291.706145833334</v>
      </c>
      <c r="O73" s="3">
        <v>256</v>
      </c>
      <c r="P73" t="s">
        <v>27</v>
      </c>
      <c r="Q73" s="3">
        <v>190</v>
      </c>
      <c r="R73" s="3" t="str">
        <f>IF(OR(G73="12R",G73="12L"),_xlfn.XLOOKUP(C73,DB!$A$2:$A$222,DB!$B$2:$B$222,""),IF(OR(G73="30L",G73="30R"),_xlfn.XLOOKUP(C73,DB!$A$2:$A$222,DB!$C$2:$C$222,""),""))</f>
        <v>TAKUX</v>
      </c>
      <c r="S73" s="3">
        <f t="shared" si="1"/>
        <v>16</v>
      </c>
      <c r="T73" s="3" t="str">
        <f>_xlfn.XLOOKUP(C73,DB!$A$2:$A$222,DB!$D$2:$D$222,"")</f>
        <v>Sector 7</v>
      </c>
    </row>
    <row r="74" spans="1:20" x14ac:dyDescent="0.2">
      <c r="A74" t="s">
        <v>294</v>
      </c>
      <c r="B74" t="s">
        <v>18</v>
      </c>
      <c r="C74" t="s">
        <v>48</v>
      </c>
      <c r="D74" t="s">
        <v>49</v>
      </c>
      <c r="E74" t="s">
        <v>2306</v>
      </c>
      <c r="F74" s="2">
        <v>46291.697951388887</v>
      </c>
      <c r="G74" t="s">
        <v>22</v>
      </c>
      <c r="H74" t="s">
        <v>141</v>
      </c>
      <c r="I74" s="3">
        <v>360</v>
      </c>
      <c r="J74" t="s">
        <v>24</v>
      </c>
      <c r="K74" t="s">
        <v>25</v>
      </c>
      <c r="L74" s="3">
        <v>859</v>
      </c>
      <c r="M74" t="s">
        <v>52</v>
      </c>
      <c r="N74" s="2">
        <v>46291.742939814816</v>
      </c>
      <c r="O74" s="3">
        <v>360</v>
      </c>
      <c r="P74" t="s">
        <v>27</v>
      </c>
      <c r="Q74" s="3">
        <v>190</v>
      </c>
      <c r="R74" s="3" t="str">
        <f>IF(OR(G74="12R",G74="12L"),_xlfn.XLOOKUP(C74,DB!$A$2:$A$222,DB!$B$2:$B$222,""),IF(OR(G74="30L",G74="30R"),_xlfn.XLOOKUP(C74,DB!$A$2:$A$222,DB!$C$2:$C$222,""),""))</f>
        <v>UDGUV</v>
      </c>
      <c r="S74" s="3">
        <f t="shared" si="1"/>
        <v>16</v>
      </c>
      <c r="T74" s="3" t="str">
        <f>_xlfn.XLOOKUP(C74,DB!$A$2:$A$222,DB!$D$2:$D$222,"")</f>
        <v>Sector 2</v>
      </c>
    </row>
    <row r="75" spans="1:20" x14ac:dyDescent="0.2">
      <c r="A75" t="s">
        <v>282</v>
      </c>
      <c r="B75" t="s">
        <v>18</v>
      </c>
      <c r="C75" t="s">
        <v>19</v>
      </c>
      <c r="D75" t="s">
        <v>73</v>
      </c>
      <c r="E75" t="s">
        <v>283</v>
      </c>
      <c r="F75" s="2">
        <v>46291.701840277776</v>
      </c>
      <c r="G75" t="s">
        <v>22</v>
      </c>
      <c r="H75" t="s">
        <v>7075</v>
      </c>
      <c r="I75" s="3">
        <v>340</v>
      </c>
      <c r="J75" t="s">
        <v>24</v>
      </c>
      <c r="K75" t="s">
        <v>25</v>
      </c>
      <c r="L75" s="3">
        <v>867</v>
      </c>
      <c r="M75" t="s">
        <v>267</v>
      </c>
      <c r="N75" s="2">
        <v>46291.747291666667</v>
      </c>
      <c r="O75" s="3">
        <v>340</v>
      </c>
      <c r="P75" t="s">
        <v>27</v>
      </c>
      <c r="Q75" s="3">
        <v>190</v>
      </c>
      <c r="R75" s="3" t="str">
        <f>IF(OR(G75="12R",G75="12L"),_xlfn.XLOOKUP(C75,DB!$A$2:$A$222,DB!$B$2:$B$222,""),IF(OR(G75="30L",G75="30R"),_xlfn.XLOOKUP(C75,DB!$A$2:$A$222,DB!$C$2:$C$222,""),""))</f>
        <v>UDGUV</v>
      </c>
      <c r="S75" s="3">
        <f t="shared" si="1"/>
        <v>16</v>
      </c>
      <c r="T75" s="3" t="str">
        <f>_xlfn.XLOOKUP(C75,DB!$A$2:$A$222,DB!$D$2:$D$222,"")</f>
        <v>Sector 2</v>
      </c>
    </row>
    <row r="76" spans="1:20" x14ac:dyDescent="0.2">
      <c r="A76" t="s">
        <v>285</v>
      </c>
      <c r="B76" t="s">
        <v>18</v>
      </c>
      <c r="C76" t="s">
        <v>154</v>
      </c>
      <c r="D76" t="s">
        <v>174</v>
      </c>
      <c r="E76" t="s">
        <v>1086</v>
      </c>
      <c r="F76" s="2">
        <v>46291.702928240738</v>
      </c>
      <c r="G76" t="s">
        <v>22</v>
      </c>
      <c r="H76" t="s">
        <v>7076</v>
      </c>
      <c r="I76" s="3">
        <v>370</v>
      </c>
      <c r="J76" t="s">
        <v>24</v>
      </c>
      <c r="K76" t="s">
        <v>25</v>
      </c>
      <c r="L76" s="3">
        <v>153</v>
      </c>
      <c r="M76" t="s">
        <v>158</v>
      </c>
      <c r="N76" s="2">
        <v>46291.713009259256</v>
      </c>
      <c r="O76" s="3">
        <v>284</v>
      </c>
      <c r="P76" t="s">
        <v>27</v>
      </c>
      <c r="Q76" s="3">
        <v>190</v>
      </c>
      <c r="R76" s="3" t="str">
        <f>IF(OR(G76="12R",G76="12L"),_xlfn.XLOOKUP(C76,DB!$A$2:$A$222,DB!$B$2:$B$222,""),IF(OR(G76="30L",G76="30R"),_xlfn.XLOOKUP(C76,DB!$A$2:$A$222,DB!$C$2:$C$222,""),""))</f>
        <v>TAKUX</v>
      </c>
      <c r="S76" s="3">
        <f t="shared" si="1"/>
        <v>16</v>
      </c>
      <c r="T76" s="3" t="str">
        <f>_xlfn.XLOOKUP(C76,DB!$A$2:$A$222,DB!$D$2:$D$222,"")</f>
        <v>Sector 7</v>
      </c>
    </row>
    <row r="77" spans="1:20" x14ac:dyDescent="0.2">
      <c r="A77" t="s">
        <v>1064</v>
      </c>
      <c r="B77" t="s">
        <v>18</v>
      </c>
      <c r="C77" t="s">
        <v>173</v>
      </c>
      <c r="D77" t="s">
        <v>174</v>
      </c>
      <c r="E77" t="s">
        <v>7077</v>
      </c>
      <c r="F77" s="2">
        <v>46291.705312500002</v>
      </c>
      <c r="G77" t="s">
        <v>22</v>
      </c>
      <c r="H77" t="s">
        <v>7078</v>
      </c>
      <c r="I77" s="3">
        <v>360</v>
      </c>
      <c r="J77" t="s">
        <v>24</v>
      </c>
      <c r="K77" t="s">
        <v>25</v>
      </c>
      <c r="L77" s="3">
        <v>554</v>
      </c>
      <c r="M77" t="s">
        <v>177</v>
      </c>
      <c r="N77" s="2">
        <v>46291.735497685186</v>
      </c>
      <c r="O77" s="3">
        <v>360</v>
      </c>
      <c r="P77" t="s">
        <v>27</v>
      </c>
      <c r="Q77" s="3">
        <v>40</v>
      </c>
      <c r="R77" s="3" t="str">
        <f>IF(OR(G77="12R",G77="12L"),_xlfn.XLOOKUP(C77,DB!$A$2:$A$222,DB!$B$2:$B$222,""),IF(OR(G77="30L",G77="30R"),_xlfn.XLOOKUP(C77,DB!$A$2:$A$222,DB!$C$2:$C$222,""),""))</f>
        <v>ENEBA</v>
      </c>
      <c r="S77" s="3">
        <f t="shared" si="1"/>
        <v>16</v>
      </c>
      <c r="T77" s="3" t="str">
        <f>_xlfn.XLOOKUP(C77,DB!$A$2:$A$222,DB!$D$2:$D$222,"")</f>
        <v>Sector 3</v>
      </c>
    </row>
    <row r="78" spans="1:20" x14ac:dyDescent="0.2">
      <c r="A78" t="s">
        <v>1078</v>
      </c>
      <c r="B78" t="s">
        <v>18</v>
      </c>
      <c r="C78" t="s">
        <v>396</v>
      </c>
      <c r="D78" t="s">
        <v>174</v>
      </c>
      <c r="E78" t="s">
        <v>5433</v>
      </c>
      <c r="F78" s="2">
        <v>46291.707025462965</v>
      </c>
      <c r="G78" t="s">
        <v>22</v>
      </c>
      <c r="H78" t="s">
        <v>7079</v>
      </c>
      <c r="I78" s="3">
        <v>380</v>
      </c>
      <c r="J78" t="s">
        <v>24</v>
      </c>
      <c r="K78" t="s">
        <v>25</v>
      </c>
      <c r="L78" s="3">
        <v>567</v>
      </c>
      <c r="M78" t="s">
        <v>177</v>
      </c>
      <c r="N78" s="2">
        <v>46291.738368055558</v>
      </c>
      <c r="O78" s="3">
        <v>380</v>
      </c>
      <c r="P78" t="s">
        <v>27</v>
      </c>
      <c r="Q78" s="3">
        <v>40</v>
      </c>
      <c r="R78" s="3" t="str">
        <f>IF(OR(G78="12R",G78="12L"),_xlfn.XLOOKUP(C78,DB!$A$2:$A$222,DB!$B$2:$B$222,""),IF(OR(G78="30L",G78="30R"),_xlfn.XLOOKUP(C78,DB!$A$2:$A$222,DB!$C$2:$C$222,""),""))</f>
        <v>UDGUV</v>
      </c>
      <c r="S78" s="3">
        <f t="shared" si="1"/>
        <v>16</v>
      </c>
      <c r="T78" s="3" t="str">
        <f>_xlfn.XLOOKUP(C78,DB!$A$2:$A$222,DB!$D$2:$D$222,"")</f>
        <v>Sector 2</v>
      </c>
    </row>
    <row r="79" spans="1:20" x14ac:dyDescent="0.2">
      <c r="A79" t="s">
        <v>288</v>
      </c>
      <c r="B79" t="s">
        <v>18</v>
      </c>
      <c r="C79" t="s">
        <v>289</v>
      </c>
      <c r="D79" t="s">
        <v>20</v>
      </c>
      <c r="E79" t="s">
        <v>70</v>
      </c>
      <c r="F79" s="2">
        <v>46291.712581018517</v>
      </c>
      <c r="G79" t="s">
        <v>22</v>
      </c>
      <c r="H79" t="s">
        <v>7080</v>
      </c>
      <c r="I79" s="3">
        <v>340</v>
      </c>
      <c r="J79" t="s">
        <v>24</v>
      </c>
      <c r="K79" t="s">
        <v>25</v>
      </c>
      <c r="L79" s="3">
        <v>840</v>
      </c>
      <c r="M79" t="s">
        <v>289</v>
      </c>
      <c r="N79" s="2">
        <v>46291.758067129631</v>
      </c>
      <c r="O79" s="3">
        <v>15</v>
      </c>
      <c r="P79" t="s">
        <v>27</v>
      </c>
      <c r="Q79" s="3">
        <v>190</v>
      </c>
      <c r="R79" s="3" t="str">
        <f>IF(OR(G79="12R",G79="12L"),_xlfn.XLOOKUP(C79,DB!$A$2:$A$222,DB!$B$2:$B$222,""),IF(OR(G79="30L",G79="30R"),_xlfn.XLOOKUP(C79,DB!$A$2:$A$222,DB!$C$2:$C$222,""),""))</f>
        <v>UDGUV</v>
      </c>
      <c r="S79" s="3">
        <f t="shared" si="1"/>
        <v>17</v>
      </c>
      <c r="T79" s="3" t="str">
        <f>_xlfn.XLOOKUP(C79,DB!$A$2:$A$222,DB!$D$2:$D$222,"")</f>
        <v>Sector 2</v>
      </c>
    </row>
    <row r="80" spans="1:20" x14ac:dyDescent="0.2">
      <c r="A80" t="s">
        <v>761</v>
      </c>
      <c r="B80" t="s">
        <v>18</v>
      </c>
      <c r="C80" t="s">
        <v>77</v>
      </c>
      <c r="D80" t="s">
        <v>65</v>
      </c>
      <c r="E80" t="s">
        <v>2207</v>
      </c>
      <c r="F80" s="2">
        <v>46291.714537037034</v>
      </c>
      <c r="G80" t="s">
        <v>22</v>
      </c>
      <c r="H80" t="s">
        <v>7081</v>
      </c>
      <c r="I80" s="3">
        <v>380</v>
      </c>
      <c r="J80" t="s">
        <v>24</v>
      </c>
      <c r="K80" t="s">
        <v>25</v>
      </c>
      <c r="L80" s="3">
        <v>863</v>
      </c>
      <c r="M80" t="s">
        <v>1672</v>
      </c>
      <c r="N80" s="2">
        <v>46291.760798611111</v>
      </c>
      <c r="O80" s="3">
        <v>380</v>
      </c>
      <c r="P80" t="s">
        <v>27</v>
      </c>
      <c r="Q80" s="3">
        <v>190</v>
      </c>
      <c r="R80" s="3" t="str">
        <f>IF(OR(G80="12R",G80="12L"),_xlfn.XLOOKUP(C80,DB!$A$2:$A$222,DB!$B$2:$B$222,""),IF(OR(G80="30L",G80="30R"),_xlfn.XLOOKUP(C80,DB!$A$2:$A$222,DB!$C$2:$C$222,""),""))</f>
        <v>UDGUV</v>
      </c>
      <c r="S80" s="3">
        <f t="shared" si="1"/>
        <v>17</v>
      </c>
      <c r="T80" s="3" t="str">
        <f>_xlfn.XLOOKUP(C80,DB!$A$2:$A$222,DB!$D$2:$D$222,"")</f>
        <v>Sector 2</v>
      </c>
    </row>
    <row r="81" spans="1:20" x14ac:dyDescent="0.2">
      <c r="A81" t="s">
        <v>304</v>
      </c>
      <c r="B81" t="s">
        <v>18</v>
      </c>
      <c r="C81" t="s">
        <v>305</v>
      </c>
      <c r="D81" t="s">
        <v>165</v>
      </c>
      <c r="E81" t="s">
        <v>7082</v>
      </c>
      <c r="F81" s="2">
        <v>46291.718506944446</v>
      </c>
      <c r="G81" t="s">
        <v>22</v>
      </c>
      <c r="H81" t="s">
        <v>7083</v>
      </c>
      <c r="I81" s="3">
        <v>300</v>
      </c>
      <c r="J81" t="s">
        <v>24</v>
      </c>
      <c r="K81" t="s">
        <v>25</v>
      </c>
      <c r="L81" s="3">
        <v>381</v>
      </c>
      <c r="M81" t="s">
        <v>444</v>
      </c>
      <c r="N81" s="2">
        <v>46291.739884259259</v>
      </c>
      <c r="O81" s="3">
        <v>340</v>
      </c>
      <c r="P81" t="s">
        <v>27</v>
      </c>
      <c r="Q81" s="3">
        <v>40</v>
      </c>
      <c r="R81" s="3" t="str">
        <f>IF(OR(G81="12R",G81="12L"),_xlfn.XLOOKUP(C81,DB!$A$2:$A$222,DB!$B$2:$B$222,""),IF(OR(G81="30L",G81="30R"),_xlfn.XLOOKUP(C81,DB!$A$2:$A$222,DB!$C$2:$C$222,""),""))</f>
        <v>ENEBA</v>
      </c>
      <c r="S81" s="3">
        <f t="shared" si="1"/>
        <v>17</v>
      </c>
      <c r="T81" s="3" t="str">
        <f>_xlfn.XLOOKUP(C81,DB!$A$2:$A$222,DB!$D$2:$D$222,"")</f>
        <v>Sector 3</v>
      </c>
    </row>
    <row r="82" spans="1:20" x14ac:dyDescent="0.2">
      <c r="A82" t="s">
        <v>297</v>
      </c>
      <c r="B82" t="s">
        <v>18</v>
      </c>
      <c r="C82" t="s">
        <v>298</v>
      </c>
      <c r="D82" t="s">
        <v>73</v>
      </c>
      <c r="E82" t="s">
        <v>5896</v>
      </c>
      <c r="F82" s="2">
        <v>46291.720150462963</v>
      </c>
      <c r="G82" t="s">
        <v>22</v>
      </c>
      <c r="H82" t="s">
        <v>1569</v>
      </c>
      <c r="I82" s="3">
        <v>330</v>
      </c>
      <c r="J82" t="s">
        <v>24</v>
      </c>
      <c r="K82" t="s">
        <v>25</v>
      </c>
      <c r="L82" s="3">
        <v>360</v>
      </c>
      <c r="M82" t="s">
        <v>33</v>
      </c>
      <c r="N82" s="2">
        <v>46291.741226851853</v>
      </c>
      <c r="O82" s="3">
        <v>330</v>
      </c>
      <c r="P82" t="s">
        <v>27</v>
      </c>
      <c r="Q82" s="3">
        <v>40</v>
      </c>
      <c r="R82" s="3" t="str">
        <f>IF(OR(G82="12R",G82="12L"),_xlfn.XLOOKUP(C82,DB!$A$2:$A$222,DB!$B$2:$B$222,""),IF(OR(G82="30L",G82="30R"),_xlfn.XLOOKUP(C82,DB!$A$2:$A$222,DB!$C$2:$C$222,""),""))</f>
        <v>OMSUK</v>
      </c>
      <c r="S82" s="3">
        <f t="shared" si="1"/>
        <v>17</v>
      </c>
      <c r="T82" s="3" t="str">
        <f>_xlfn.XLOOKUP(C82,DB!$A$2:$A$222,DB!$D$2:$D$222,"")</f>
        <v>Sector 3</v>
      </c>
    </row>
    <row r="83" spans="1:20" x14ac:dyDescent="0.2">
      <c r="A83" t="s">
        <v>772</v>
      </c>
      <c r="B83" t="s">
        <v>18</v>
      </c>
      <c r="C83" t="s">
        <v>204</v>
      </c>
      <c r="D83" t="s">
        <v>30</v>
      </c>
      <c r="E83" t="s">
        <v>1299</v>
      </c>
      <c r="F83" s="2">
        <v>46291.735636574071</v>
      </c>
      <c r="G83" t="s">
        <v>22</v>
      </c>
      <c r="H83" t="s">
        <v>7084</v>
      </c>
      <c r="I83" s="3">
        <v>350</v>
      </c>
      <c r="J83" t="s">
        <v>24</v>
      </c>
      <c r="K83" t="s">
        <v>25</v>
      </c>
      <c r="L83" s="3">
        <v>359</v>
      </c>
      <c r="M83" t="s">
        <v>33</v>
      </c>
      <c r="N83" s="2">
        <v>46291.757303240738</v>
      </c>
      <c r="O83" s="3">
        <v>350</v>
      </c>
      <c r="P83" t="s">
        <v>27</v>
      </c>
      <c r="Q83" s="3">
        <v>40</v>
      </c>
      <c r="R83" s="3" t="str">
        <f>IF(OR(G83="12R",G83="12L"),_xlfn.XLOOKUP(C83,DB!$A$2:$A$222,DB!$B$2:$B$222,""),IF(OR(G83="30L",G83="30R"),_xlfn.XLOOKUP(C83,DB!$A$2:$A$222,DB!$C$2:$C$222,""),""))</f>
        <v>OMSUK</v>
      </c>
      <c r="S83" s="3">
        <f t="shared" si="1"/>
        <v>17</v>
      </c>
      <c r="T83" s="3" t="str">
        <f>_xlfn.XLOOKUP(C83,DB!$A$2:$A$222,DB!$D$2:$D$222,"")</f>
        <v>Sector 3</v>
      </c>
    </row>
    <row r="84" spans="1:20" x14ac:dyDescent="0.2">
      <c r="A84" t="s">
        <v>317</v>
      </c>
      <c r="B84" t="s">
        <v>18</v>
      </c>
      <c r="C84" t="s">
        <v>318</v>
      </c>
      <c r="D84" t="s">
        <v>30</v>
      </c>
      <c r="E84" t="s">
        <v>3301</v>
      </c>
      <c r="F84" s="2">
        <v>46291.737314814818</v>
      </c>
      <c r="G84" t="s">
        <v>22</v>
      </c>
      <c r="H84" t="s">
        <v>7085</v>
      </c>
      <c r="I84" s="3">
        <v>370</v>
      </c>
      <c r="J84" t="s">
        <v>24</v>
      </c>
      <c r="K84" t="s">
        <v>25</v>
      </c>
      <c r="L84" s="3">
        <v>168</v>
      </c>
      <c r="M84" t="s">
        <v>7086</v>
      </c>
      <c r="N84" s="2">
        <v>46291.748564814814</v>
      </c>
      <c r="O84" s="3">
        <v>268</v>
      </c>
      <c r="P84" t="s">
        <v>27</v>
      </c>
      <c r="Q84" s="3">
        <v>190</v>
      </c>
      <c r="R84" s="3" t="str">
        <f>IF(OR(G84="12R",G84="12L"),_xlfn.XLOOKUP(C84,DB!$A$2:$A$222,DB!$B$2:$B$222,""),IF(OR(G84="30L",G84="30R"),_xlfn.XLOOKUP(C84,DB!$A$2:$A$222,DB!$C$2:$C$222,""),""))</f>
        <v>HECAT</v>
      </c>
      <c r="S84" s="3">
        <f t="shared" si="1"/>
        <v>17</v>
      </c>
      <c r="T84" s="3" t="str">
        <f>_xlfn.XLOOKUP(C84,DB!$A$2:$A$222,DB!$D$2:$D$222,"")</f>
        <v>Sector 7</v>
      </c>
    </row>
    <row r="85" spans="1:20" x14ac:dyDescent="0.2">
      <c r="A85" t="s">
        <v>325</v>
      </c>
      <c r="B85" t="s">
        <v>18</v>
      </c>
      <c r="C85" t="s">
        <v>326</v>
      </c>
      <c r="D85" t="s">
        <v>155</v>
      </c>
      <c r="E85" t="s">
        <v>1465</v>
      </c>
      <c r="F85" s="2">
        <v>46291.738854166666</v>
      </c>
      <c r="G85" t="s">
        <v>22</v>
      </c>
      <c r="H85" t="s">
        <v>7087</v>
      </c>
      <c r="I85" s="3">
        <v>360</v>
      </c>
      <c r="J85" t="s">
        <v>24</v>
      </c>
      <c r="K85" t="s">
        <v>25</v>
      </c>
      <c r="L85" s="3">
        <v>428</v>
      </c>
      <c r="M85" t="s">
        <v>308</v>
      </c>
      <c r="N85" s="2">
        <v>46291.762569444443</v>
      </c>
      <c r="O85" s="3">
        <v>360</v>
      </c>
      <c r="P85" t="s">
        <v>27</v>
      </c>
      <c r="Q85" s="3">
        <v>40</v>
      </c>
      <c r="R85" s="3" t="str">
        <f>IF(OR(G85="12R",G85="12L"),_xlfn.XLOOKUP(C85,DB!$A$2:$A$222,DB!$B$2:$B$222,""),IF(OR(G85="30L",G85="30R"),_xlfn.XLOOKUP(C85,DB!$A$2:$A$222,DB!$C$2:$C$222,""),""))</f>
        <v>OMSUK</v>
      </c>
      <c r="S85" s="3">
        <f t="shared" si="1"/>
        <v>17</v>
      </c>
      <c r="T85" s="3" t="str">
        <f>_xlfn.XLOOKUP(C85,DB!$A$2:$A$222,DB!$D$2:$D$222,"")</f>
        <v>Sector 3</v>
      </c>
    </row>
    <row r="86" spans="1:20" x14ac:dyDescent="0.2">
      <c r="A86" t="s">
        <v>428</v>
      </c>
      <c r="B86" t="s">
        <v>18</v>
      </c>
      <c r="C86" t="s">
        <v>182</v>
      </c>
      <c r="D86" t="s">
        <v>73</v>
      </c>
      <c r="E86" t="s">
        <v>5120</v>
      </c>
      <c r="F86" s="2">
        <v>46291.740023148152</v>
      </c>
      <c r="G86" t="s">
        <v>22</v>
      </c>
      <c r="H86" t="s">
        <v>7088</v>
      </c>
      <c r="I86" s="3">
        <v>350</v>
      </c>
      <c r="J86" t="s">
        <v>24</v>
      </c>
      <c r="K86" t="s">
        <v>25</v>
      </c>
      <c r="L86" s="3">
        <v>363</v>
      </c>
      <c r="M86" t="s">
        <v>33</v>
      </c>
      <c r="N86" s="2">
        <v>46291.760520833333</v>
      </c>
      <c r="O86" s="3">
        <v>330</v>
      </c>
      <c r="P86" t="s">
        <v>27</v>
      </c>
      <c r="Q86" s="3">
        <v>40</v>
      </c>
      <c r="R86" s="3" t="str">
        <f>IF(OR(G86="12R",G86="12L"),_xlfn.XLOOKUP(C86,DB!$A$2:$A$222,DB!$B$2:$B$222,""),IF(OR(G86="30L",G86="30R"),_xlfn.XLOOKUP(C86,DB!$A$2:$A$222,DB!$C$2:$C$222,""),""))</f>
        <v>ENEBA</v>
      </c>
      <c r="S86" s="3">
        <f t="shared" si="1"/>
        <v>17</v>
      </c>
      <c r="T86" s="3" t="str">
        <f>_xlfn.XLOOKUP(C86,DB!$A$2:$A$222,DB!$D$2:$D$222,"")</f>
        <v>Sector 3</v>
      </c>
    </row>
    <row r="87" spans="1:20" x14ac:dyDescent="0.2">
      <c r="A87" t="s">
        <v>7089</v>
      </c>
      <c r="B87" t="s">
        <v>18</v>
      </c>
      <c r="C87" t="s">
        <v>341</v>
      </c>
      <c r="D87" t="s">
        <v>2521</v>
      </c>
      <c r="F87" s="2">
        <v>46291.741307870368</v>
      </c>
      <c r="G87" t="s">
        <v>22</v>
      </c>
      <c r="H87" t="s">
        <v>7090</v>
      </c>
      <c r="I87" s="3">
        <v>400</v>
      </c>
      <c r="J87" t="s">
        <v>24</v>
      </c>
      <c r="K87" t="s">
        <v>62</v>
      </c>
      <c r="L87" s="3">
        <v>552</v>
      </c>
      <c r="M87" t="s">
        <v>177</v>
      </c>
      <c r="N87" s="2">
        <v>46291.775243055556</v>
      </c>
      <c r="O87" s="3">
        <v>400</v>
      </c>
      <c r="P87" t="s">
        <v>27</v>
      </c>
      <c r="Q87" s="3">
        <v>40</v>
      </c>
      <c r="R87" s="3" t="str">
        <f>IF(OR(G87="12R",G87="12L"),_xlfn.XLOOKUP(C87,DB!$A$2:$A$222,DB!$B$2:$B$222,""),IF(OR(G87="30L",G87="30R"),_xlfn.XLOOKUP(C87,DB!$A$2:$A$222,DB!$C$2:$C$222,""),""))</f>
        <v>ENEBA</v>
      </c>
      <c r="S87" s="3">
        <f t="shared" si="1"/>
        <v>17</v>
      </c>
      <c r="T87" s="3" t="str">
        <f>_xlfn.XLOOKUP(C87,DB!$A$2:$A$222,DB!$D$2:$D$222,"")</f>
        <v>Sector 3</v>
      </c>
    </row>
    <row r="88" spans="1:20" x14ac:dyDescent="0.2">
      <c r="A88" t="s">
        <v>506</v>
      </c>
      <c r="B88" t="s">
        <v>18</v>
      </c>
      <c r="C88" t="s">
        <v>211</v>
      </c>
      <c r="D88" t="s">
        <v>73</v>
      </c>
      <c r="E88" t="s">
        <v>5692</v>
      </c>
      <c r="F88" s="2">
        <v>46291.745115740741</v>
      </c>
      <c r="G88" t="s">
        <v>22</v>
      </c>
      <c r="H88" t="s">
        <v>838</v>
      </c>
      <c r="I88" s="3">
        <v>350</v>
      </c>
      <c r="J88" t="s">
        <v>24</v>
      </c>
      <c r="K88" t="s">
        <v>25</v>
      </c>
      <c r="L88" s="3">
        <v>136</v>
      </c>
      <c r="M88" t="s">
        <v>45</v>
      </c>
      <c r="N88" s="2">
        <v>46291.754502314812</v>
      </c>
      <c r="O88" s="3">
        <v>245</v>
      </c>
      <c r="P88" t="s">
        <v>27</v>
      </c>
      <c r="Q88" s="3">
        <v>190</v>
      </c>
      <c r="R88" s="3" t="str">
        <f>IF(OR(G88="12R",G88="12L"),_xlfn.XLOOKUP(C88,DB!$A$2:$A$222,DB!$B$2:$B$222,""),IF(OR(G88="30L",G88="30R"),_xlfn.XLOOKUP(C88,DB!$A$2:$A$222,DB!$C$2:$C$222,""),""))</f>
        <v>NUDAL</v>
      </c>
      <c r="S88" s="3">
        <f t="shared" si="1"/>
        <v>17</v>
      </c>
      <c r="T88" s="3" t="str">
        <f>_xlfn.XLOOKUP(C88,DB!$A$2:$A$222,DB!$D$2:$D$222,"")</f>
        <v>Sector 3</v>
      </c>
    </row>
    <row r="89" spans="1:20" x14ac:dyDescent="0.2">
      <c r="A89" t="s">
        <v>332</v>
      </c>
      <c r="B89" t="s">
        <v>18</v>
      </c>
      <c r="C89" t="s">
        <v>333</v>
      </c>
      <c r="D89" t="s">
        <v>65</v>
      </c>
      <c r="E89" t="s">
        <v>2731</v>
      </c>
      <c r="F89" s="2">
        <v>46291.746435185189</v>
      </c>
      <c r="G89" t="s">
        <v>22</v>
      </c>
      <c r="H89" t="s">
        <v>7091</v>
      </c>
      <c r="I89" s="3">
        <v>370</v>
      </c>
      <c r="J89" t="s">
        <v>24</v>
      </c>
      <c r="K89" t="s">
        <v>25</v>
      </c>
      <c r="L89" s="3">
        <v>150</v>
      </c>
      <c r="M89" t="s">
        <v>158</v>
      </c>
      <c r="N89" s="2">
        <v>46291.756469907406</v>
      </c>
      <c r="O89" s="3">
        <v>290</v>
      </c>
      <c r="P89" t="s">
        <v>27</v>
      </c>
      <c r="Q89" s="3">
        <v>190</v>
      </c>
      <c r="R89" s="3" t="str">
        <f>IF(OR(G89="12R",G89="12L"),_xlfn.XLOOKUP(C89,DB!$A$2:$A$222,DB!$B$2:$B$222,""),IF(OR(G89="30L",G89="30R"),_xlfn.XLOOKUP(C89,DB!$A$2:$A$222,DB!$C$2:$C$222,""),""))</f>
        <v>TAKUX</v>
      </c>
      <c r="S89" s="3">
        <f t="shared" si="1"/>
        <v>17</v>
      </c>
      <c r="T89" s="3" t="str">
        <f>_xlfn.XLOOKUP(C89,DB!$A$2:$A$222,DB!$D$2:$D$222,"")</f>
        <v>Sector 7</v>
      </c>
    </row>
    <row r="90" spans="1:20" x14ac:dyDescent="0.2">
      <c r="A90" t="s">
        <v>370</v>
      </c>
      <c r="B90" t="s">
        <v>18</v>
      </c>
      <c r="C90" t="s">
        <v>48</v>
      </c>
      <c r="D90" t="s">
        <v>30</v>
      </c>
      <c r="E90" t="s">
        <v>7092</v>
      </c>
      <c r="F90" s="2">
        <v>46291.747685185182</v>
      </c>
      <c r="G90" t="s">
        <v>22</v>
      </c>
      <c r="H90" t="s">
        <v>7093</v>
      </c>
      <c r="I90" s="3">
        <v>380</v>
      </c>
      <c r="J90" t="s">
        <v>24</v>
      </c>
      <c r="K90" t="s">
        <v>25</v>
      </c>
      <c r="L90" s="3">
        <v>859</v>
      </c>
      <c r="M90" t="s">
        <v>52</v>
      </c>
      <c r="N90" s="2">
        <v>46291.792685185188</v>
      </c>
      <c r="O90" s="3">
        <v>340</v>
      </c>
      <c r="P90" t="s">
        <v>27</v>
      </c>
      <c r="Q90" s="3">
        <v>190</v>
      </c>
      <c r="R90" s="3" t="str">
        <f>IF(OR(G90="12R",G90="12L"),_xlfn.XLOOKUP(C90,DB!$A$2:$A$222,DB!$B$2:$B$222,""),IF(OR(G90="30L",G90="30R"),_xlfn.XLOOKUP(C90,DB!$A$2:$A$222,DB!$C$2:$C$222,""),""))</f>
        <v>UDGUV</v>
      </c>
      <c r="S90" s="3">
        <f t="shared" si="1"/>
        <v>17</v>
      </c>
      <c r="T90" s="3" t="str">
        <f>_xlfn.XLOOKUP(C90,DB!$A$2:$A$222,DB!$D$2:$D$222,"")</f>
        <v>Sector 2</v>
      </c>
    </row>
    <row r="91" spans="1:20" x14ac:dyDescent="0.2">
      <c r="A91" t="s">
        <v>1854</v>
      </c>
      <c r="B91" t="s">
        <v>18</v>
      </c>
      <c r="C91" t="s">
        <v>1855</v>
      </c>
      <c r="D91" t="s">
        <v>165</v>
      </c>
      <c r="E91" t="s">
        <v>3148</v>
      </c>
      <c r="F91" s="2">
        <v>46291.74832175926</v>
      </c>
      <c r="G91" t="s">
        <v>22</v>
      </c>
      <c r="H91" t="s">
        <v>7094</v>
      </c>
      <c r="I91" s="3">
        <v>330</v>
      </c>
      <c r="J91" t="s">
        <v>24</v>
      </c>
      <c r="K91" t="s">
        <v>25</v>
      </c>
      <c r="L91" s="3">
        <v>352</v>
      </c>
      <c r="M91" t="s">
        <v>33</v>
      </c>
      <c r="N91" s="2">
        <v>46291.767824074072</v>
      </c>
      <c r="O91" s="3">
        <v>330</v>
      </c>
      <c r="P91" t="s">
        <v>27</v>
      </c>
      <c r="Q91" s="3">
        <v>40</v>
      </c>
      <c r="R91" s="3" t="str">
        <f>IF(OR(G91="12R",G91="12L"),_xlfn.XLOOKUP(C91,DB!$A$2:$A$222,DB!$B$2:$B$222,""),IF(OR(G91="30L",G91="30R"),_xlfn.XLOOKUP(C91,DB!$A$2:$A$222,DB!$C$2:$C$222,""),""))</f>
        <v>ENEBA</v>
      </c>
      <c r="S91" s="3">
        <f t="shared" si="1"/>
        <v>17</v>
      </c>
      <c r="T91" s="3" t="str">
        <f>_xlfn.XLOOKUP(C91,DB!$A$2:$A$222,DB!$D$2:$D$222,"")</f>
        <v>Sector 3</v>
      </c>
    </row>
    <row r="92" spans="1:20" x14ac:dyDescent="0.2">
      <c r="A92" t="s">
        <v>345</v>
      </c>
      <c r="B92" t="s">
        <v>18</v>
      </c>
      <c r="C92" t="s">
        <v>346</v>
      </c>
      <c r="D92" t="s">
        <v>65</v>
      </c>
      <c r="E92" t="s">
        <v>5008</v>
      </c>
      <c r="F92" s="2">
        <v>46291.749780092592</v>
      </c>
      <c r="G92" t="s">
        <v>22</v>
      </c>
      <c r="H92" t="s">
        <v>7095</v>
      </c>
      <c r="I92" s="3">
        <v>370</v>
      </c>
      <c r="J92" t="s">
        <v>24</v>
      </c>
      <c r="K92" t="s">
        <v>25</v>
      </c>
      <c r="L92" s="3">
        <v>150</v>
      </c>
      <c r="M92" t="s">
        <v>158</v>
      </c>
      <c r="N92" s="2">
        <v>46291.759293981479</v>
      </c>
      <c r="O92" s="3">
        <v>266</v>
      </c>
      <c r="P92" t="s">
        <v>27</v>
      </c>
      <c r="Q92" s="3">
        <v>190</v>
      </c>
      <c r="R92" s="3" t="str">
        <f>IF(OR(G92="12R",G92="12L"),_xlfn.XLOOKUP(C92,DB!$A$2:$A$222,DB!$B$2:$B$222,""),IF(OR(G92="30L",G92="30R"),_xlfn.XLOOKUP(C92,DB!$A$2:$A$222,DB!$C$2:$C$222,""),""))</f>
        <v>TAKUX</v>
      </c>
      <c r="S92" s="3">
        <f t="shared" si="1"/>
        <v>17</v>
      </c>
      <c r="T92" s="3" t="str">
        <f>_xlfn.XLOOKUP(C92,DB!$A$2:$A$222,DB!$D$2:$D$222,"")</f>
        <v>Sector 7</v>
      </c>
    </row>
    <row r="93" spans="1:20" x14ac:dyDescent="0.2">
      <c r="A93" t="s">
        <v>329</v>
      </c>
      <c r="B93" t="s">
        <v>18</v>
      </c>
      <c r="C93" t="s">
        <v>35</v>
      </c>
      <c r="D93" t="s">
        <v>20</v>
      </c>
      <c r="E93" t="s">
        <v>6807</v>
      </c>
      <c r="F93" s="2">
        <v>46291.751388888886</v>
      </c>
      <c r="G93" t="s">
        <v>22</v>
      </c>
      <c r="H93" t="s">
        <v>7096</v>
      </c>
      <c r="I93" s="3">
        <v>360</v>
      </c>
      <c r="J93" t="s">
        <v>24</v>
      </c>
      <c r="K93" t="s">
        <v>25</v>
      </c>
      <c r="L93" s="3">
        <v>874</v>
      </c>
      <c r="M93" t="s">
        <v>39</v>
      </c>
      <c r="N93" s="2">
        <v>46291.798877314817</v>
      </c>
      <c r="O93" s="3">
        <v>360</v>
      </c>
      <c r="P93" t="s">
        <v>27</v>
      </c>
      <c r="Q93" s="3">
        <v>190</v>
      </c>
      <c r="R93" s="3" t="str">
        <f>IF(OR(G93="12R",G93="12L"),_xlfn.XLOOKUP(C93,DB!$A$2:$A$222,DB!$B$2:$B$222,""),IF(OR(G93="30L",G93="30R"),_xlfn.XLOOKUP(C93,DB!$A$2:$A$222,DB!$C$2:$C$222,""),""))</f>
        <v>UDGUV</v>
      </c>
      <c r="S93" s="3">
        <f t="shared" si="1"/>
        <v>18</v>
      </c>
      <c r="T93" s="3" t="str">
        <f>_xlfn.XLOOKUP(C93,DB!$A$2:$A$222,DB!$D$2:$D$222,"")</f>
        <v>Sector 2</v>
      </c>
    </row>
    <row r="94" spans="1:20" x14ac:dyDescent="0.2">
      <c r="A94" t="s">
        <v>355</v>
      </c>
      <c r="B94" t="s">
        <v>18</v>
      </c>
      <c r="C94" t="s">
        <v>35</v>
      </c>
      <c r="D94" t="s">
        <v>73</v>
      </c>
      <c r="E94" t="s">
        <v>132</v>
      </c>
      <c r="F94" s="2">
        <v>46291.752835648149</v>
      </c>
      <c r="G94" t="s">
        <v>22</v>
      </c>
      <c r="H94" t="s">
        <v>7097</v>
      </c>
      <c r="I94" s="3">
        <v>340</v>
      </c>
      <c r="J94" t="s">
        <v>24</v>
      </c>
      <c r="K94" t="s">
        <v>25</v>
      </c>
      <c r="L94" s="3">
        <v>871</v>
      </c>
      <c r="M94" t="s">
        <v>39</v>
      </c>
      <c r="N94" s="2">
        <v>46291.798900462964</v>
      </c>
      <c r="O94" s="3">
        <v>340</v>
      </c>
      <c r="P94" t="s">
        <v>27</v>
      </c>
      <c r="Q94" s="3">
        <v>190</v>
      </c>
      <c r="R94" s="3" t="str">
        <f>IF(OR(G94="12R",G94="12L"),_xlfn.XLOOKUP(C94,DB!$A$2:$A$222,DB!$B$2:$B$222,""),IF(OR(G94="30L",G94="30R"),_xlfn.XLOOKUP(C94,DB!$A$2:$A$222,DB!$C$2:$C$222,""),""))</f>
        <v>UDGUV</v>
      </c>
      <c r="S94" s="3">
        <f t="shared" si="1"/>
        <v>18</v>
      </c>
      <c r="T94" s="3" t="str">
        <f>_xlfn.XLOOKUP(C94,DB!$A$2:$A$222,DB!$D$2:$D$222,"")</f>
        <v>Sector 2</v>
      </c>
    </row>
    <row r="95" spans="1:20" x14ac:dyDescent="0.2">
      <c r="A95" t="s">
        <v>351</v>
      </c>
      <c r="B95" t="s">
        <v>18</v>
      </c>
      <c r="C95" t="s">
        <v>352</v>
      </c>
      <c r="D95" t="s">
        <v>73</v>
      </c>
      <c r="E95" t="s">
        <v>5374</v>
      </c>
      <c r="F95" s="2">
        <v>46291.75335648148</v>
      </c>
      <c r="G95" t="s">
        <v>22</v>
      </c>
      <c r="H95" t="s">
        <v>7098</v>
      </c>
      <c r="I95" s="3">
        <v>350</v>
      </c>
      <c r="J95" t="s">
        <v>24</v>
      </c>
      <c r="K95" t="s">
        <v>25</v>
      </c>
      <c r="L95" s="3">
        <v>365</v>
      </c>
      <c r="M95" t="s">
        <v>33</v>
      </c>
      <c r="N95" s="2">
        <v>46291.774583333332</v>
      </c>
      <c r="O95" s="3">
        <v>343</v>
      </c>
      <c r="P95" t="s">
        <v>27</v>
      </c>
      <c r="Q95" s="3">
        <v>40</v>
      </c>
      <c r="R95" s="3" t="str">
        <f>IF(OR(G95="12R",G95="12L"),_xlfn.XLOOKUP(C95,DB!$A$2:$A$222,DB!$B$2:$B$222,""),IF(OR(G95="30L",G95="30R"),_xlfn.XLOOKUP(C95,DB!$A$2:$A$222,DB!$C$2:$C$222,""),""))</f>
        <v>OMSUK</v>
      </c>
      <c r="S95" s="3">
        <f t="shared" si="1"/>
        <v>18</v>
      </c>
      <c r="T95" s="3" t="str">
        <f>_xlfn.XLOOKUP(C95,DB!$A$2:$A$222,DB!$D$2:$D$222,"")</f>
        <v>Sector 3</v>
      </c>
    </row>
    <row r="96" spans="1:20" x14ac:dyDescent="0.2">
      <c r="A96" t="s">
        <v>2790</v>
      </c>
      <c r="B96" t="s">
        <v>18</v>
      </c>
      <c r="C96" t="s">
        <v>1135</v>
      </c>
      <c r="D96" t="s">
        <v>2791</v>
      </c>
      <c r="F96" s="2">
        <v>46291.754652777781</v>
      </c>
      <c r="G96" t="s">
        <v>22</v>
      </c>
      <c r="H96" t="s">
        <v>7099</v>
      </c>
      <c r="I96" s="3">
        <v>160</v>
      </c>
      <c r="J96" t="s">
        <v>24</v>
      </c>
      <c r="K96" t="s">
        <v>62</v>
      </c>
      <c r="L96" s="3">
        <v>326</v>
      </c>
      <c r="M96" t="s">
        <v>1135</v>
      </c>
      <c r="N96" s="2">
        <v>46291.79278935185</v>
      </c>
      <c r="O96" s="3">
        <v>0</v>
      </c>
      <c r="P96" t="s">
        <v>192</v>
      </c>
      <c r="Q96" s="3">
        <v>40</v>
      </c>
      <c r="R96" s="3" t="str">
        <f>IF(OR(G96="12R",G96="12L"),_xlfn.XLOOKUP(C96,DB!$A$2:$A$222,DB!$B$2:$B$222,""),IF(OR(G96="30L",G96="30R"),_xlfn.XLOOKUP(C96,DB!$A$2:$A$222,DB!$C$2:$C$222,""),""))</f>
        <v>CZM</v>
      </c>
      <c r="S96" s="3">
        <f t="shared" si="1"/>
        <v>18</v>
      </c>
      <c r="T96" s="3" t="str">
        <f>_xlfn.XLOOKUP(C96,DB!$A$2:$A$222,DB!$D$2:$D$222,"")</f>
        <v>Sector 7</v>
      </c>
    </row>
    <row r="97" spans="1:20" x14ac:dyDescent="0.2">
      <c r="A97" t="s">
        <v>349</v>
      </c>
      <c r="B97" t="s">
        <v>18</v>
      </c>
      <c r="C97" t="s">
        <v>19</v>
      </c>
      <c r="D97" t="s">
        <v>20</v>
      </c>
      <c r="E97" t="s">
        <v>2053</v>
      </c>
      <c r="F97" s="2">
        <v>46291.756562499999</v>
      </c>
      <c r="G97" t="s">
        <v>22</v>
      </c>
      <c r="H97" t="s">
        <v>7100</v>
      </c>
      <c r="I97" s="3">
        <v>340</v>
      </c>
      <c r="J97" t="s">
        <v>24</v>
      </c>
      <c r="K97" t="s">
        <v>25</v>
      </c>
      <c r="L97" s="3">
        <v>889</v>
      </c>
      <c r="M97" t="s">
        <v>2058</v>
      </c>
      <c r="N97" s="2">
        <v>46291.804629629631</v>
      </c>
      <c r="O97" s="3">
        <v>340</v>
      </c>
      <c r="P97" t="s">
        <v>27</v>
      </c>
      <c r="Q97" s="3">
        <v>190</v>
      </c>
      <c r="R97" s="3" t="str">
        <f>IF(OR(G97="12R",G97="12L"),_xlfn.XLOOKUP(C97,DB!$A$2:$A$222,DB!$B$2:$B$222,""),IF(OR(G97="30L",G97="30R"),_xlfn.XLOOKUP(C97,DB!$A$2:$A$222,DB!$C$2:$C$222,""),""))</f>
        <v>UDGUV</v>
      </c>
      <c r="S97" s="3">
        <f t="shared" si="1"/>
        <v>18</v>
      </c>
      <c r="T97" s="3" t="str">
        <f>_xlfn.XLOOKUP(C97,DB!$A$2:$A$222,DB!$D$2:$D$222,"")</f>
        <v>Sector 2</v>
      </c>
    </row>
    <row r="98" spans="1:20" x14ac:dyDescent="0.2">
      <c r="A98" t="s">
        <v>357</v>
      </c>
      <c r="B98" t="s">
        <v>18</v>
      </c>
      <c r="C98" t="s">
        <v>249</v>
      </c>
      <c r="D98" t="s">
        <v>20</v>
      </c>
      <c r="E98" t="s">
        <v>5151</v>
      </c>
      <c r="F98" s="2">
        <v>46291.757222222222</v>
      </c>
      <c r="G98" t="s">
        <v>22</v>
      </c>
      <c r="H98" t="s">
        <v>7101</v>
      </c>
      <c r="I98" s="3">
        <v>330</v>
      </c>
      <c r="J98" t="s">
        <v>24</v>
      </c>
      <c r="K98" t="s">
        <v>25</v>
      </c>
      <c r="L98" s="3">
        <v>355</v>
      </c>
      <c r="M98" t="s">
        <v>33</v>
      </c>
      <c r="N98" s="2">
        <v>46291.777939814812</v>
      </c>
      <c r="O98" s="3">
        <v>330</v>
      </c>
      <c r="P98" t="s">
        <v>27</v>
      </c>
      <c r="Q98" s="3">
        <v>40</v>
      </c>
      <c r="R98" s="3" t="str">
        <f>IF(OR(G98="12R",G98="12L"),_xlfn.XLOOKUP(C98,DB!$A$2:$A$222,DB!$B$2:$B$222,""),IF(OR(G98="30L",G98="30R"),_xlfn.XLOOKUP(C98,DB!$A$2:$A$222,DB!$C$2:$C$222,""),""))</f>
        <v>OMSUK</v>
      </c>
      <c r="S98" s="3">
        <f t="shared" si="1"/>
        <v>18</v>
      </c>
      <c r="T98" s="3" t="str">
        <f>_xlfn.XLOOKUP(C98,DB!$A$2:$A$222,DB!$D$2:$D$222,"")</f>
        <v>Sector 3</v>
      </c>
    </row>
    <row r="99" spans="1:20" x14ac:dyDescent="0.2">
      <c r="A99" t="s">
        <v>336</v>
      </c>
      <c r="B99" t="s">
        <v>18</v>
      </c>
      <c r="C99" t="s">
        <v>337</v>
      </c>
      <c r="D99" t="s">
        <v>73</v>
      </c>
      <c r="E99" t="s">
        <v>2186</v>
      </c>
      <c r="F99" s="2">
        <v>46291.759675925925</v>
      </c>
      <c r="G99" t="s">
        <v>22</v>
      </c>
      <c r="H99" t="s">
        <v>598</v>
      </c>
      <c r="I99" s="3">
        <v>360</v>
      </c>
      <c r="J99" t="s">
        <v>24</v>
      </c>
      <c r="K99" t="s">
        <v>25</v>
      </c>
      <c r="L99" s="3">
        <v>859</v>
      </c>
      <c r="M99" t="s">
        <v>52</v>
      </c>
      <c r="N99" s="2">
        <v>46291.804652777777</v>
      </c>
      <c r="O99" s="3">
        <v>360</v>
      </c>
      <c r="P99" t="s">
        <v>27</v>
      </c>
      <c r="Q99" s="3">
        <v>190</v>
      </c>
      <c r="R99" s="3" t="str">
        <f>IF(OR(G99="12R",G99="12L"),_xlfn.XLOOKUP(C99,DB!$A$2:$A$222,DB!$B$2:$B$222,""),IF(OR(G99="30L",G99="30R"),_xlfn.XLOOKUP(C99,DB!$A$2:$A$222,DB!$C$2:$C$222,""),""))</f>
        <v>UDGUV</v>
      </c>
      <c r="S99" s="3">
        <f t="shared" si="1"/>
        <v>18</v>
      </c>
      <c r="T99" s="3" t="str">
        <f>_xlfn.XLOOKUP(C99,DB!$A$2:$A$222,DB!$D$2:$D$222,"")</f>
        <v>Sector 2</v>
      </c>
    </row>
    <row r="100" spans="1:20" x14ac:dyDescent="0.2">
      <c r="A100" t="s">
        <v>377</v>
      </c>
      <c r="B100" t="s">
        <v>18</v>
      </c>
      <c r="C100" t="s">
        <v>29</v>
      </c>
      <c r="D100" t="s">
        <v>378</v>
      </c>
      <c r="E100" t="s">
        <v>7102</v>
      </c>
      <c r="F100" s="2">
        <v>46291.76048611111</v>
      </c>
      <c r="G100" t="s">
        <v>22</v>
      </c>
      <c r="H100" t="s">
        <v>7103</v>
      </c>
      <c r="I100" s="3">
        <v>340</v>
      </c>
      <c r="J100" t="s">
        <v>24</v>
      </c>
      <c r="K100" t="s">
        <v>25</v>
      </c>
      <c r="L100" s="3">
        <v>359</v>
      </c>
      <c r="M100" t="s">
        <v>33</v>
      </c>
      <c r="N100" s="2">
        <v>46291.781643518516</v>
      </c>
      <c r="O100" s="3">
        <v>340</v>
      </c>
      <c r="P100" t="s">
        <v>27</v>
      </c>
      <c r="Q100" s="3">
        <v>40</v>
      </c>
      <c r="R100" s="3" t="str">
        <f>IF(OR(G100="12R",G100="12L"),_xlfn.XLOOKUP(C100,DB!$A$2:$A$222,DB!$B$2:$B$222,""),IF(OR(G100="30L",G100="30R"),_xlfn.XLOOKUP(C100,DB!$A$2:$A$222,DB!$C$2:$C$222,""),""))</f>
        <v>OMSUK</v>
      </c>
      <c r="S100" s="3">
        <f t="shared" si="1"/>
        <v>18</v>
      </c>
      <c r="T100" s="3" t="str">
        <f>_xlfn.XLOOKUP(C100,DB!$A$2:$A$222,DB!$D$2:$D$222,"")</f>
        <v>Sector 3</v>
      </c>
    </row>
    <row r="101" spans="1:20" x14ac:dyDescent="0.2">
      <c r="A101" t="s">
        <v>402</v>
      </c>
      <c r="B101" t="s">
        <v>18</v>
      </c>
      <c r="C101" t="s">
        <v>164</v>
      </c>
      <c r="D101" t="s">
        <v>165</v>
      </c>
      <c r="E101" t="s">
        <v>7104</v>
      </c>
      <c r="F101" s="2">
        <v>46291.761643518519</v>
      </c>
      <c r="G101" t="s">
        <v>22</v>
      </c>
      <c r="H101" t="s">
        <v>7105</v>
      </c>
      <c r="I101" s="3">
        <v>320</v>
      </c>
      <c r="J101" t="s">
        <v>24</v>
      </c>
      <c r="K101" t="s">
        <v>25</v>
      </c>
      <c r="L101" s="3">
        <v>536</v>
      </c>
      <c r="M101" t="s">
        <v>6683</v>
      </c>
      <c r="N101" s="2">
        <v>46291.789918981478</v>
      </c>
      <c r="O101" s="3">
        <v>340</v>
      </c>
      <c r="P101" t="s">
        <v>27</v>
      </c>
      <c r="Q101" s="3">
        <v>40</v>
      </c>
      <c r="R101" s="3" t="str">
        <f>IF(OR(G101="12R",G101="12L"),_xlfn.XLOOKUP(C101,DB!$A$2:$A$222,DB!$B$2:$B$222,""),IF(OR(G101="30L",G101="30R"),_xlfn.XLOOKUP(C101,DB!$A$2:$A$222,DB!$C$2:$C$222,""),""))</f>
        <v>ENEBA</v>
      </c>
      <c r="S101" s="3">
        <f t="shared" si="1"/>
        <v>18</v>
      </c>
      <c r="T101" s="3" t="str">
        <f>_xlfn.XLOOKUP(C101,DB!$A$2:$A$222,DB!$D$2:$D$222,"")</f>
        <v>Sector 3</v>
      </c>
    </row>
    <row r="102" spans="1:20" x14ac:dyDescent="0.2">
      <c r="A102" t="s">
        <v>313</v>
      </c>
      <c r="B102" t="s">
        <v>18</v>
      </c>
      <c r="C102" t="s">
        <v>314</v>
      </c>
      <c r="D102" t="s">
        <v>73</v>
      </c>
      <c r="E102" t="s">
        <v>7106</v>
      </c>
      <c r="F102" s="2">
        <v>46291.763067129628</v>
      </c>
      <c r="G102" t="s">
        <v>22</v>
      </c>
      <c r="H102" t="s">
        <v>7107</v>
      </c>
      <c r="I102" s="3">
        <v>330</v>
      </c>
      <c r="J102" t="s">
        <v>24</v>
      </c>
      <c r="K102" t="s">
        <v>25</v>
      </c>
      <c r="L102" s="3">
        <v>359</v>
      </c>
      <c r="M102" t="s">
        <v>33</v>
      </c>
      <c r="N102" s="2">
        <v>46291.784062500003</v>
      </c>
      <c r="O102" s="3">
        <v>320</v>
      </c>
      <c r="P102" t="s">
        <v>27</v>
      </c>
      <c r="Q102" s="3">
        <v>40</v>
      </c>
      <c r="R102" s="3" t="str">
        <f>IF(OR(G102="12R",G102="12L"),_xlfn.XLOOKUP(C102,DB!$A$2:$A$222,DB!$B$2:$B$222,""),IF(OR(G102="30L",G102="30R"),_xlfn.XLOOKUP(C102,DB!$A$2:$A$222,DB!$C$2:$C$222,""),""))</f>
        <v>ENEBA</v>
      </c>
      <c r="S102" s="3">
        <f t="shared" si="1"/>
        <v>18</v>
      </c>
      <c r="T102" s="3" t="str">
        <f>_xlfn.XLOOKUP(C102,DB!$A$2:$A$222,DB!$D$2:$D$222,"")</f>
        <v>Sector 3</v>
      </c>
    </row>
    <row r="103" spans="1:20" x14ac:dyDescent="0.2">
      <c r="A103" t="s">
        <v>360</v>
      </c>
      <c r="B103" t="s">
        <v>18</v>
      </c>
      <c r="C103" t="s">
        <v>361</v>
      </c>
      <c r="D103" t="s">
        <v>49</v>
      </c>
      <c r="E103" t="s">
        <v>4650</v>
      </c>
      <c r="F103" s="2">
        <v>46291.763912037037</v>
      </c>
      <c r="G103" t="s">
        <v>22</v>
      </c>
      <c r="H103" t="s">
        <v>7108</v>
      </c>
      <c r="I103" s="3">
        <v>320</v>
      </c>
      <c r="J103" t="s">
        <v>24</v>
      </c>
      <c r="K103" t="s">
        <v>25</v>
      </c>
      <c r="L103" s="3">
        <v>861</v>
      </c>
      <c r="M103" t="s">
        <v>1903</v>
      </c>
      <c r="N103" s="2">
        <v>46291.807604166665</v>
      </c>
      <c r="O103" s="3">
        <v>320</v>
      </c>
      <c r="P103" t="s">
        <v>27</v>
      </c>
      <c r="Q103" s="3">
        <v>190</v>
      </c>
      <c r="R103" s="3" t="str">
        <f>IF(OR(G103="12R",G103="12L"),_xlfn.XLOOKUP(C103,DB!$A$2:$A$222,DB!$B$2:$B$222,""),IF(OR(G103="30L",G103="30R"),_xlfn.XLOOKUP(C103,DB!$A$2:$A$222,DB!$C$2:$C$222,""),""))</f>
        <v>UDGUV</v>
      </c>
      <c r="S103" s="3">
        <f t="shared" si="1"/>
        <v>18</v>
      </c>
      <c r="T103" s="3" t="str">
        <f>_xlfn.XLOOKUP(C103,DB!$A$2:$A$222,DB!$D$2:$D$222,"")</f>
        <v>Sector 2</v>
      </c>
    </row>
    <row r="104" spans="1:20" x14ac:dyDescent="0.2">
      <c r="A104" t="s">
        <v>1147</v>
      </c>
      <c r="B104" t="s">
        <v>18</v>
      </c>
      <c r="C104" t="s">
        <v>463</v>
      </c>
      <c r="D104" t="s">
        <v>30</v>
      </c>
      <c r="E104" t="s">
        <v>6097</v>
      </c>
      <c r="F104" s="2">
        <v>46291.764722222222</v>
      </c>
      <c r="G104" t="s">
        <v>22</v>
      </c>
      <c r="H104" t="s">
        <v>1149</v>
      </c>
      <c r="I104" s="3">
        <v>370</v>
      </c>
      <c r="J104" t="s">
        <v>24</v>
      </c>
      <c r="K104" t="s">
        <v>25</v>
      </c>
      <c r="L104" s="3">
        <v>136</v>
      </c>
      <c r="M104" t="s">
        <v>45</v>
      </c>
      <c r="N104" s="2">
        <v>46291.774201388886</v>
      </c>
      <c r="O104" s="3">
        <v>258</v>
      </c>
      <c r="P104" t="s">
        <v>27</v>
      </c>
      <c r="Q104" s="3">
        <v>190</v>
      </c>
      <c r="R104" s="3" t="str">
        <f>IF(OR(G104="12R",G104="12L"),_xlfn.XLOOKUP(C104,DB!$A$2:$A$222,DB!$B$2:$B$222,""),IF(OR(G104="30L",G104="30R"),_xlfn.XLOOKUP(C104,DB!$A$2:$A$222,DB!$C$2:$C$222,""),""))</f>
        <v>OMSUK</v>
      </c>
      <c r="S104" s="3">
        <f t="shared" si="1"/>
        <v>18</v>
      </c>
      <c r="T104" s="3" t="str">
        <f>_xlfn.XLOOKUP(C104,DB!$A$2:$A$222,DB!$D$2:$D$222,"")</f>
        <v>Sector 3</v>
      </c>
    </row>
    <row r="105" spans="1:20" x14ac:dyDescent="0.2">
      <c r="A105" t="s">
        <v>7109</v>
      </c>
      <c r="B105" t="s">
        <v>18</v>
      </c>
      <c r="C105" t="s">
        <v>589</v>
      </c>
      <c r="D105" t="s">
        <v>7110</v>
      </c>
      <c r="F105" s="2">
        <v>46291.765347222223</v>
      </c>
      <c r="G105" t="s">
        <v>22</v>
      </c>
      <c r="H105" t="s">
        <v>7111</v>
      </c>
      <c r="I105" s="3">
        <v>430</v>
      </c>
      <c r="J105" t="s">
        <v>24</v>
      </c>
      <c r="K105" t="s">
        <v>62</v>
      </c>
      <c r="L105" s="3">
        <v>863</v>
      </c>
      <c r="M105" t="s">
        <v>1252</v>
      </c>
      <c r="N105" s="2">
        <v>46291.808865740742</v>
      </c>
      <c r="O105" s="3">
        <v>430</v>
      </c>
      <c r="P105" t="s">
        <v>27</v>
      </c>
      <c r="Q105" s="3">
        <v>30</v>
      </c>
      <c r="R105" s="3" t="str">
        <f>IF(OR(G105="12R",G105="12L"),_xlfn.XLOOKUP(C105,DB!$A$2:$A$222,DB!$B$2:$B$222,""),IF(OR(G105="30L",G105="30R"),_xlfn.XLOOKUP(C105,DB!$A$2:$A$222,DB!$C$2:$C$222,""),""))</f>
        <v>UDGUV</v>
      </c>
      <c r="S105" s="3">
        <f t="shared" si="1"/>
        <v>18</v>
      </c>
      <c r="T105" s="3" t="str">
        <f>_xlfn.XLOOKUP(C105,DB!$A$2:$A$222,DB!$D$2:$D$222,"")</f>
        <v>Sector 2</v>
      </c>
    </row>
    <row r="106" spans="1:20" x14ac:dyDescent="0.2">
      <c r="A106" t="s">
        <v>301</v>
      </c>
      <c r="B106" t="s">
        <v>18</v>
      </c>
      <c r="C106" t="s">
        <v>173</v>
      </c>
      <c r="D106" t="s">
        <v>73</v>
      </c>
      <c r="E106" t="s">
        <v>2264</v>
      </c>
      <c r="F106" s="2">
        <v>46291.766261574077</v>
      </c>
      <c r="G106" t="s">
        <v>22</v>
      </c>
      <c r="H106" t="s">
        <v>7112</v>
      </c>
      <c r="I106" s="3">
        <v>320</v>
      </c>
      <c r="J106" t="s">
        <v>24</v>
      </c>
      <c r="K106" t="s">
        <v>25</v>
      </c>
      <c r="L106" s="3">
        <v>592</v>
      </c>
      <c r="M106" t="s">
        <v>177</v>
      </c>
      <c r="N106" s="2">
        <v>46291.79724537037</v>
      </c>
      <c r="O106" s="3">
        <v>320</v>
      </c>
      <c r="P106" t="s">
        <v>27</v>
      </c>
      <c r="Q106" s="3">
        <v>40</v>
      </c>
      <c r="R106" s="3" t="str">
        <f>IF(OR(G106="12R",G106="12L"),_xlfn.XLOOKUP(C106,DB!$A$2:$A$222,DB!$B$2:$B$222,""),IF(OR(G106="30L",G106="30R"),_xlfn.XLOOKUP(C106,DB!$A$2:$A$222,DB!$C$2:$C$222,""),""))</f>
        <v>ENEBA</v>
      </c>
      <c r="S106" s="3">
        <f t="shared" si="1"/>
        <v>18</v>
      </c>
      <c r="T106" s="3" t="str">
        <f>_xlfn.XLOOKUP(C106,DB!$A$2:$A$222,DB!$D$2:$D$222,"")</f>
        <v>Sector 3</v>
      </c>
    </row>
    <row r="107" spans="1:20" x14ac:dyDescent="0.2">
      <c r="A107" t="s">
        <v>834</v>
      </c>
      <c r="B107" t="s">
        <v>18</v>
      </c>
      <c r="C107" t="s">
        <v>204</v>
      </c>
      <c r="D107" t="s">
        <v>30</v>
      </c>
      <c r="E107" t="s">
        <v>4692</v>
      </c>
      <c r="F107" s="2">
        <v>46291.770624999997</v>
      </c>
      <c r="G107" t="s">
        <v>22</v>
      </c>
      <c r="H107" t="s">
        <v>7113</v>
      </c>
      <c r="I107" s="3">
        <v>330</v>
      </c>
      <c r="J107" t="s">
        <v>24</v>
      </c>
      <c r="K107" t="s">
        <v>25</v>
      </c>
      <c r="L107" s="3">
        <v>359</v>
      </c>
      <c r="M107" t="s">
        <v>33</v>
      </c>
      <c r="N107" s="2">
        <v>46291.791261574072</v>
      </c>
      <c r="O107" s="3">
        <v>350</v>
      </c>
      <c r="P107" t="s">
        <v>27</v>
      </c>
      <c r="Q107" s="3">
        <v>40</v>
      </c>
      <c r="R107" s="3" t="str">
        <f>IF(OR(G107="12R",G107="12L"),_xlfn.XLOOKUP(C107,DB!$A$2:$A$222,DB!$B$2:$B$222,""),IF(OR(G107="30L",G107="30R"),_xlfn.XLOOKUP(C107,DB!$A$2:$A$222,DB!$C$2:$C$222,""),""))</f>
        <v>OMSUK</v>
      </c>
      <c r="S107" s="3">
        <f t="shared" si="1"/>
        <v>18</v>
      </c>
      <c r="T107" s="3" t="str">
        <f>_xlfn.XLOOKUP(C107,DB!$A$2:$A$222,DB!$D$2:$D$222,"")</f>
        <v>Sector 3</v>
      </c>
    </row>
    <row r="108" spans="1:20" x14ac:dyDescent="0.2">
      <c r="A108" t="s">
        <v>387</v>
      </c>
      <c r="B108" t="s">
        <v>18</v>
      </c>
      <c r="C108" t="s">
        <v>29</v>
      </c>
      <c r="D108" t="s">
        <v>30</v>
      </c>
      <c r="E108" t="s">
        <v>7114</v>
      </c>
      <c r="F108" s="2">
        <v>46291.773784722223</v>
      </c>
      <c r="G108" t="s">
        <v>22</v>
      </c>
      <c r="H108" t="s">
        <v>7115</v>
      </c>
      <c r="I108" s="3">
        <v>350</v>
      </c>
      <c r="J108" t="s">
        <v>24</v>
      </c>
      <c r="K108" t="s">
        <v>25</v>
      </c>
      <c r="L108" s="3">
        <v>352</v>
      </c>
      <c r="M108" t="s">
        <v>33</v>
      </c>
      <c r="N108" s="2">
        <v>46291.794756944444</v>
      </c>
      <c r="O108" s="3">
        <v>330</v>
      </c>
      <c r="P108" t="s">
        <v>27</v>
      </c>
      <c r="Q108" s="3">
        <v>40</v>
      </c>
      <c r="R108" s="3" t="str">
        <f>IF(OR(G108="12R",G108="12L"),_xlfn.XLOOKUP(C108,DB!$A$2:$A$222,DB!$B$2:$B$222,""),IF(OR(G108="30L",G108="30R"),_xlfn.XLOOKUP(C108,DB!$A$2:$A$222,DB!$C$2:$C$222,""),""))</f>
        <v>OMSUK</v>
      </c>
      <c r="S108" s="3">
        <f t="shared" si="1"/>
        <v>18</v>
      </c>
      <c r="T108" s="3" t="str">
        <f>_xlfn.XLOOKUP(C108,DB!$A$2:$A$222,DB!$D$2:$D$222,"")</f>
        <v>Sector 3</v>
      </c>
    </row>
    <row r="109" spans="1:20" x14ac:dyDescent="0.2">
      <c r="A109" t="s">
        <v>7116</v>
      </c>
      <c r="B109" t="s">
        <v>18</v>
      </c>
      <c r="C109" t="s">
        <v>211</v>
      </c>
      <c r="D109" t="s">
        <v>7117</v>
      </c>
      <c r="E109" t="s">
        <v>7118</v>
      </c>
      <c r="F109" s="2">
        <v>46291.77815972222</v>
      </c>
      <c r="G109" t="s">
        <v>22</v>
      </c>
      <c r="H109" t="s">
        <v>7119</v>
      </c>
      <c r="I109" s="3">
        <v>350</v>
      </c>
      <c r="J109" t="s">
        <v>24</v>
      </c>
      <c r="K109" t="s">
        <v>62</v>
      </c>
      <c r="L109" s="3">
        <v>136</v>
      </c>
      <c r="M109" t="s">
        <v>45</v>
      </c>
      <c r="N109" s="2">
        <v>46291.786481481482</v>
      </c>
      <c r="O109" s="3">
        <v>290</v>
      </c>
      <c r="P109" t="s">
        <v>27</v>
      </c>
      <c r="Q109" s="3">
        <v>30</v>
      </c>
      <c r="R109" s="3" t="str">
        <f>IF(OR(G109="12R",G109="12L"),_xlfn.XLOOKUP(C109,DB!$A$2:$A$222,DB!$B$2:$B$222,""),IF(OR(G109="30L",G109="30R"),_xlfn.XLOOKUP(C109,DB!$A$2:$A$222,DB!$C$2:$C$222,""),""))</f>
        <v>NUDAL</v>
      </c>
      <c r="S109" s="3">
        <f t="shared" si="1"/>
        <v>18</v>
      </c>
      <c r="T109" s="3" t="str">
        <f>_xlfn.XLOOKUP(C109,DB!$A$2:$A$222,DB!$D$2:$D$222,"")</f>
        <v>Sector 3</v>
      </c>
    </row>
    <row r="110" spans="1:20" x14ac:dyDescent="0.2">
      <c r="A110" t="s">
        <v>1904</v>
      </c>
      <c r="B110" t="s">
        <v>18</v>
      </c>
      <c r="C110" t="s">
        <v>1905</v>
      </c>
      <c r="D110" t="s">
        <v>155</v>
      </c>
      <c r="E110" t="s">
        <v>2225</v>
      </c>
      <c r="F110" s="2">
        <v>46291.779618055552</v>
      </c>
      <c r="G110" t="s">
        <v>22</v>
      </c>
      <c r="H110" t="s">
        <v>7120</v>
      </c>
      <c r="I110" s="3">
        <v>360</v>
      </c>
      <c r="J110" t="s">
        <v>24</v>
      </c>
      <c r="K110" t="s">
        <v>25</v>
      </c>
      <c r="L110" s="3">
        <v>429</v>
      </c>
      <c r="M110" t="s">
        <v>308</v>
      </c>
      <c r="N110" s="2">
        <v>46291.80369212963</v>
      </c>
      <c r="O110" s="3">
        <v>360</v>
      </c>
      <c r="P110" t="s">
        <v>27</v>
      </c>
      <c r="Q110" s="3">
        <v>40</v>
      </c>
      <c r="R110" s="3" t="str">
        <f>IF(OR(G110="12R",G110="12L"),_xlfn.XLOOKUP(C110,DB!$A$2:$A$222,DB!$B$2:$B$222,""),IF(OR(G110="30L",G110="30R"),_xlfn.XLOOKUP(C110,DB!$A$2:$A$222,DB!$C$2:$C$222,""),""))</f>
        <v>ENEBA</v>
      </c>
      <c r="S110" s="3">
        <f t="shared" si="1"/>
        <v>18</v>
      </c>
      <c r="T110" s="3" t="str">
        <f>_xlfn.XLOOKUP(C110,DB!$A$2:$A$222,DB!$D$2:$D$222,"")</f>
        <v>Sector 3</v>
      </c>
    </row>
    <row r="111" spans="1:20" x14ac:dyDescent="0.2">
      <c r="A111" t="s">
        <v>412</v>
      </c>
      <c r="B111" t="s">
        <v>18</v>
      </c>
      <c r="C111" t="s">
        <v>164</v>
      </c>
      <c r="D111" t="s">
        <v>165</v>
      </c>
      <c r="E111" t="s">
        <v>3861</v>
      </c>
      <c r="F111" s="2">
        <v>46291.782314814816</v>
      </c>
      <c r="G111" t="s">
        <v>22</v>
      </c>
      <c r="H111" t="s">
        <v>7121</v>
      </c>
      <c r="I111" s="3">
        <v>320</v>
      </c>
      <c r="J111" t="s">
        <v>24</v>
      </c>
      <c r="K111" t="s">
        <v>25</v>
      </c>
      <c r="L111" s="3">
        <v>509</v>
      </c>
      <c r="M111" t="s">
        <v>7122</v>
      </c>
      <c r="N111" s="2">
        <v>46291.809699074074</v>
      </c>
      <c r="O111" s="3">
        <v>340</v>
      </c>
      <c r="P111" t="s">
        <v>27</v>
      </c>
      <c r="Q111" s="3">
        <v>40</v>
      </c>
      <c r="R111" s="3" t="str">
        <f>IF(OR(G111="12R",G111="12L"),_xlfn.XLOOKUP(C111,DB!$A$2:$A$222,DB!$B$2:$B$222,""),IF(OR(G111="30L",G111="30R"),_xlfn.XLOOKUP(C111,DB!$A$2:$A$222,DB!$C$2:$C$222,""),""))</f>
        <v>ENEBA</v>
      </c>
      <c r="S111" s="3">
        <f t="shared" si="1"/>
        <v>18</v>
      </c>
      <c r="T111" s="3" t="str">
        <f>_xlfn.XLOOKUP(C111,DB!$A$2:$A$222,DB!$D$2:$D$222,"")</f>
        <v>Sector 3</v>
      </c>
    </row>
    <row r="112" spans="1:20" x14ac:dyDescent="0.2">
      <c r="A112" t="s">
        <v>373</v>
      </c>
      <c r="B112" t="s">
        <v>18</v>
      </c>
      <c r="C112" t="s">
        <v>374</v>
      </c>
      <c r="D112" t="s">
        <v>30</v>
      </c>
      <c r="E112" t="s">
        <v>7123</v>
      </c>
      <c r="F112" s="2">
        <v>46291.788055555553</v>
      </c>
      <c r="G112" t="s">
        <v>22</v>
      </c>
      <c r="H112" t="s">
        <v>7124</v>
      </c>
      <c r="I112" s="3">
        <v>350</v>
      </c>
      <c r="J112" t="s">
        <v>24</v>
      </c>
      <c r="K112" t="s">
        <v>25</v>
      </c>
      <c r="L112" s="3">
        <v>359</v>
      </c>
      <c r="M112" t="s">
        <v>33</v>
      </c>
      <c r="N112" s="2">
        <v>46291.808518518519</v>
      </c>
      <c r="O112" s="3">
        <v>350</v>
      </c>
      <c r="P112" t="s">
        <v>27</v>
      </c>
      <c r="Q112" s="3">
        <v>40</v>
      </c>
      <c r="R112" s="3" t="str">
        <f>IF(OR(G112="12R",G112="12L"),_xlfn.XLOOKUP(C112,DB!$A$2:$A$222,DB!$B$2:$B$222,""),IF(OR(G112="30L",G112="30R"),_xlfn.XLOOKUP(C112,DB!$A$2:$A$222,DB!$C$2:$C$222,""),""))</f>
        <v>OMSUK</v>
      </c>
      <c r="S112" s="3">
        <f t="shared" si="1"/>
        <v>18</v>
      </c>
      <c r="T112" s="3" t="str">
        <f>_xlfn.XLOOKUP(C112,DB!$A$2:$A$222,DB!$D$2:$D$222,"")</f>
        <v>Sector 3</v>
      </c>
    </row>
    <row r="113" spans="1:20" x14ac:dyDescent="0.2">
      <c r="A113" t="s">
        <v>434</v>
      </c>
      <c r="B113" t="s">
        <v>18</v>
      </c>
      <c r="C113" t="s">
        <v>341</v>
      </c>
      <c r="D113" t="s">
        <v>155</v>
      </c>
      <c r="E113" t="s">
        <v>375</v>
      </c>
      <c r="F113" s="2">
        <v>46291.789756944447</v>
      </c>
      <c r="G113" t="s">
        <v>22</v>
      </c>
      <c r="H113" t="s">
        <v>7125</v>
      </c>
      <c r="I113" s="3">
        <v>360</v>
      </c>
      <c r="J113" t="s">
        <v>24</v>
      </c>
      <c r="K113" t="s">
        <v>25</v>
      </c>
      <c r="L113" s="3">
        <v>486</v>
      </c>
      <c r="M113" t="s">
        <v>2868</v>
      </c>
      <c r="N113" s="2">
        <v>46291.816458333335</v>
      </c>
      <c r="O113" s="3">
        <v>349</v>
      </c>
      <c r="P113" t="s">
        <v>27</v>
      </c>
      <c r="Q113" s="3">
        <v>40</v>
      </c>
      <c r="R113" s="3" t="str">
        <f>IF(OR(G113="12R",G113="12L"),_xlfn.XLOOKUP(C113,DB!$A$2:$A$222,DB!$B$2:$B$222,""),IF(OR(G113="30L",G113="30R"),_xlfn.XLOOKUP(C113,DB!$A$2:$A$222,DB!$C$2:$C$222,""),""))</f>
        <v>ENEBA</v>
      </c>
      <c r="S113" s="3">
        <f t="shared" si="1"/>
        <v>18</v>
      </c>
      <c r="T113" s="3" t="str">
        <f>_xlfn.XLOOKUP(C113,DB!$A$2:$A$222,DB!$D$2:$D$222,"")</f>
        <v>Sector 3</v>
      </c>
    </row>
    <row r="114" spans="1:20" x14ac:dyDescent="0.2">
      <c r="A114" t="s">
        <v>1212</v>
      </c>
      <c r="B114" t="s">
        <v>18</v>
      </c>
      <c r="C114" t="s">
        <v>182</v>
      </c>
      <c r="D114" t="s">
        <v>20</v>
      </c>
      <c r="E114" t="s">
        <v>3614</v>
      </c>
      <c r="F114" s="2">
        <v>46291.791296296295</v>
      </c>
      <c r="G114" t="s">
        <v>22</v>
      </c>
      <c r="H114" t="s">
        <v>7126</v>
      </c>
      <c r="I114" s="3">
        <v>350</v>
      </c>
      <c r="J114" t="s">
        <v>24</v>
      </c>
      <c r="K114" t="s">
        <v>25</v>
      </c>
      <c r="L114" s="3">
        <v>360</v>
      </c>
      <c r="M114" t="s">
        <v>33</v>
      </c>
      <c r="N114" s="2">
        <v>46291.812719907408</v>
      </c>
      <c r="O114" s="3">
        <v>340</v>
      </c>
      <c r="P114" t="s">
        <v>27</v>
      </c>
      <c r="Q114" s="3">
        <v>40</v>
      </c>
      <c r="R114" s="3" t="str">
        <f>IF(OR(G114="12R",G114="12L"),_xlfn.XLOOKUP(C114,DB!$A$2:$A$222,DB!$B$2:$B$222,""),IF(OR(G114="30L",G114="30R"),_xlfn.XLOOKUP(C114,DB!$A$2:$A$222,DB!$C$2:$C$222,""),""))</f>
        <v>ENEBA</v>
      </c>
      <c r="S114" s="3">
        <f t="shared" si="1"/>
        <v>18</v>
      </c>
      <c r="T114" s="3" t="str">
        <f>_xlfn.XLOOKUP(C114,DB!$A$2:$A$222,DB!$D$2:$D$222,"")</f>
        <v>Sector 3</v>
      </c>
    </row>
    <row r="115" spans="1:20" x14ac:dyDescent="0.2">
      <c r="A115" t="s">
        <v>818</v>
      </c>
      <c r="B115" t="s">
        <v>18</v>
      </c>
      <c r="C115" t="s">
        <v>136</v>
      </c>
      <c r="D115" t="s">
        <v>65</v>
      </c>
      <c r="E115" t="s">
        <v>716</v>
      </c>
      <c r="F115" s="2">
        <v>46291.792326388888</v>
      </c>
      <c r="G115" t="s">
        <v>22</v>
      </c>
      <c r="H115" t="s">
        <v>7127</v>
      </c>
      <c r="I115" s="3">
        <v>360</v>
      </c>
      <c r="J115" t="s">
        <v>24</v>
      </c>
      <c r="K115" t="s">
        <v>216</v>
      </c>
      <c r="L115" s="3">
        <v>857</v>
      </c>
      <c r="M115" t="s">
        <v>52</v>
      </c>
      <c r="N115" s="2">
        <v>46291.838182870371</v>
      </c>
      <c r="O115" s="3">
        <v>360</v>
      </c>
      <c r="P115" t="s">
        <v>27</v>
      </c>
      <c r="Q115" s="3">
        <v>190</v>
      </c>
      <c r="R115" s="3" t="str">
        <f>IF(OR(G115="12R",G115="12L"),_xlfn.XLOOKUP(C115,DB!$A$2:$A$222,DB!$B$2:$B$222,""),IF(OR(G115="30L",G115="30R"),_xlfn.XLOOKUP(C115,DB!$A$2:$A$222,DB!$C$2:$C$222,""),""))</f>
        <v>UDGUV</v>
      </c>
      <c r="S115" s="3">
        <f t="shared" si="1"/>
        <v>19</v>
      </c>
      <c r="T115" s="3" t="str">
        <f>_xlfn.XLOOKUP(C115,DB!$A$2:$A$222,DB!$D$2:$D$222,"")</f>
        <v>Sector 2</v>
      </c>
    </row>
    <row r="116" spans="1:20" x14ac:dyDescent="0.2">
      <c r="A116" t="s">
        <v>415</v>
      </c>
      <c r="B116" t="s">
        <v>18</v>
      </c>
      <c r="C116" t="s">
        <v>173</v>
      </c>
      <c r="D116" t="s">
        <v>73</v>
      </c>
      <c r="E116" t="s">
        <v>1547</v>
      </c>
      <c r="F116" s="2">
        <v>46291.793298611112</v>
      </c>
      <c r="G116" t="s">
        <v>22</v>
      </c>
      <c r="H116" t="s">
        <v>7128</v>
      </c>
      <c r="I116" s="3">
        <v>340</v>
      </c>
      <c r="J116" t="s">
        <v>24</v>
      </c>
      <c r="K116" t="s">
        <v>25</v>
      </c>
      <c r="L116" s="3">
        <v>467</v>
      </c>
      <c r="M116" t="s">
        <v>7129</v>
      </c>
      <c r="N116" s="2">
        <v>46291.819490740738</v>
      </c>
      <c r="O116" s="3">
        <v>320</v>
      </c>
      <c r="P116" t="s">
        <v>27</v>
      </c>
      <c r="Q116" s="3">
        <v>40</v>
      </c>
      <c r="R116" s="3" t="str">
        <f>IF(OR(G116="12R",G116="12L"),_xlfn.XLOOKUP(C116,DB!$A$2:$A$222,DB!$B$2:$B$222,""),IF(OR(G116="30L",G116="30R"),_xlfn.XLOOKUP(C116,DB!$A$2:$A$222,DB!$C$2:$C$222,""),""))</f>
        <v>ENEBA</v>
      </c>
      <c r="S116" s="3">
        <f t="shared" si="1"/>
        <v>19</v>
      </c>
      <c r="T116" s="3" t="str">
        <f>_xlfn.XLOOKUP(C116,DB!$A$2:$A$222,DB!$D$2:$D$222,"")</f>
        <v>Sector 3</v>
      </c>
    </row>
    <row r="117" spans="1:20" x14ac:dyDescent="0.2">
      <c r="A117" t="s">
        <v>1189</v>
      </c>
      <c r="B117" t="s">
        <v>18</v>
      </c>
      <c r="C117" t="s">
        <v>420</v>
      </c>
      <c r="D117" t="s">
        <v>421</v>
      </c>
      <c r="E117" t="s">
        <v>1560</v>
      </c>
      <c r="F117" s="2">
        <v>46291.794490740744</v>
      </c>
      <c r="G117" t="s">
        <v>22</v>
      </c>
      <c r="H117" t="s">
        <v>7130</v>
      </c>
      <c r="I117" s="3">
        <v>330</v>
      </c>
      <c r="J117" t="s">
        <v>24</v>
      </c>
      <c r="K117" t="s">
        <v>25</v>
      </c>
      <c r="L117" s="3">
        <v>360</v>
      </c>
      <c r="M117" t="s">
        <v>33</v>
      </c>
      <c r="N117" s="2">
        <v>46291.815023148149</v>
      </c>
      <c r="O117" s="3">
        <v>320</v>
      </c>
      <c r="P117" t="s">
        <v>46</v>
      </c>
      <c r="Q117" s="3">
        <v>40</v>
      </c>
      <c r="R117" s="3" t="str">
        <f>IF(OR(G117="12R",G117="12L"),_xlfn.XLOOKUP(C117,DB!$A$2:$A$222,DB!$B$2:$B$222,""),IF(OR(G117="30L",G117="30R"),_xlfn.XLOOKUP(C117,DB!$A$2:$A$222,DB!$C$2:$C$222,""),""))</f>
        <v>NUDAL</v>
      </c>
      <c r="S117" s="3">
        <f t="shared" si="1"/>
        <v>19</v>
      </c>
      <c r="T117" s="3" t="str">
        <f>_xlfn.XLOOKUP(C117,DB!$A$2:$A$222,DB!$D$2:$D$222,"")</f>
        <v>Sector 3</v>
      </c>
    </row>
    <row r="118" spans="1:20" x14ac:dyDescent="0.2">
      <c r="A118" t="s">
        <v>445</v>
      </c>
      <c r="B118" t="s">
        <v>18</v>
      </c>
      <c r="C118" t="s">
        <v>182</v>
      </c>
      <c r="D118" t="s">
        <v>73</v>
      </c>
      <c r="E118" t="s">
        <v>7131</v>
      </c>
      <c r="F118" s="2">
        <v>46291.796388888892</v>
      </c>
      <c r="G118" t="s">
        <v>22</v>
      </c>
      <c r="H118" t="s">
        <v>7132</v>
      </c>
      <c r="I118" s="3">
        <v>350</v>
      </c>
      <c r="J118" t="s">
        <v>24</v>
      </c>
      <c r="K118" t="s">
        <v>25</v>
      </c>
      <c r="L118" s="3">
        <v>385</v>
      </c>
      <c r="M118" t="s">
        <v>33</v>
      </c>
      <c r="N118" s="2">
        <v>46291.819374999999</v>
      </c>
      <c r="O118" s="3">
        <v>350</v>
      </c>
      <c r="P118" t="s">
        <v>27</v>
      </c>
      <c r="Q118" s="3">
        <v>40</v>
      </c>
      <c r="R118" s="3" t="str">
        <f>IF(OR(G118="12R",G118="12L"),_xlfn.XLOOKUP(C118,DB!$A$2:$A$222,DB!$B$2:$B$222,""),IF(OR(G118="30L",G118="30R"),_xlfn.XLOOKUP(C118,DB!$A$2:$A$222,DB!$C$2:$C$222,""),""))</f>
        <v>ENEBA</v>
      </c>
      <c r="S118" s="3">
        <f t="shared" si="1"/>
        <v>19</v>
      </c>
      <c r="T118" s="3" t="str">
        <f>_xlfn.XLOOKUP(C118,DB!$A$2:$A$222,DB!$D$2:$D$222,"")</f>
        <v>Sector 3</v>
      </c>
    </row>
    <row r="119" spans="1:20" x14ac:dyDescent="0.2">
      <c r="A119" t="s">
        <v>431</v>
      </c>
      <c r="B119" t="s">
        <v>18</v>
      </c>
      <c r="C119" t="s">
        <v>154</v>
      </c>
      <c r="D119" t="s">
        <v>174</v>
      </c>
      <c r="E119" t="s">
        <v>3058</v>
      </c>
      <c r="F119" s="2">
        <v>46291.797858796293</v>
      </c>
      <c r="G119" t="s">
        <v>22</v>
      </c>
      <c r="H119" t="s">
        <v>7133</v>
      </c>
      <c r="I119" s="3">
        <v>350</v>
      </c>
      <c r="J119" t="s">
        <v>24</v>
      </c>
      <c r="K119" t="s">
        <v>25</v>
      </c>
      <c r="L119" s="3">
        <v>150</v>
      </c>
      <c r="M119" t="s">
        <v>158</v>
      </c>
      <c r="N119" s="2">
        <v>46291.807812500003</v>
      </c>
      <c r="O119" s="3">
        <v>282</v>
      </c>
      <c r="P119" t="s">
        <v>27</v>
      </c>
      <c r="Q119" s="3">
        <v>190</v>
      </c>
      <c r="R119" s="3" t="str">
        <f>IF(OR(G119="12R",G119="12L"),_xlfn.XLOOKUP(C119,DB!$A$2:$A$222,DB!$B$2:$B$222,""),IF(OR(G119="30L",G119="30R"),_xlfn.XLOOKUP(C119,DB!$A$2:$A$222,DB!$C$2:$C$222,""),""))</f>
        <v>TAKUX</v>
      </c>
      <c r="S119" s="3">
        <f t="shared" si="1"/>
        <v>19</v>
      </c>
      <c r="T119" s="3" t="str">
        <f>_xlfn.XLOOKUP(C119,DB!$A$2:$A$222,DB!$D$2:$D$222,"")</f>
        <v>Sector 7</v>
      </c>
    </row>
    <row r="120" spans="1:20" x14ac:dyDescent="0.2">
      <c r="A120" t="s">
        <v>390</v>
      </c>
      <c r="B120" t="s">
        <v>18</v>
      </c>
      <c r="C120" t="s">
        <v>391</v>
      </c>
      <c r="D120" t="s">
        <v>392</v>
      </c>
      <c r="E120" t="s">
        <v>1893</v>
      </c>
      <c r="F120" s="2">
        <v>46291.798958333333</v>
      </c>
      <c r="G120" t="s">
        <v>22</v>
      </c>
      <c r="H120" t="s">
        <v>7134</v>
      </c>
      <c r="I120" s="3">
        <v>100</v>
      </c>
      <c r="J120" t="s">
        <v>24</v>
      </c>
      <c r="K120" t="s">
        <v>25</v>
      </c>
      <c r="L120" s="3">
        <v>336</v>
      </c>
      <c r="M120" t="s">
        <v>391</v>
      </c>
      <c r="N120" s="2">
        <v>46291.862581018519</v>
      </c>
      <c r="O120" s="3">
        <v>0</v>
      </c>
      <c r="P120" t="s">
        <v>192</v>
      </c>
      <c r="Q120" s="3">
        <v>40</v>
      </c>
      <c r="R120" s="3" t="str">
        <f>IF(OR(G120="12R",G120="12L"),_xlfn.XLOOKUP(C120,DB!$A$2:$A$222,DB!$B$2:$B$222,""),IF(OR(G120="30L",G120="30R"),_xlfn.XLOOKUP(C120,DB!$A$2:$A$222,DB!$C$2:$C$222,""),""))</f>
        <v>CZM</v>
      </c>
      <c r="S120" s="3">
        <f t="shared" si="1"/>
        <v>19</v>
      </c>
      <c r="T120" s="3" t="str">
        <f>_xlfn.XLOOKUP(C120,DB!$A$2:$A$222,DB!$D$2:$D$222,"")</f>
        <v>Sector 7</v>
      </c>
    </row>
    <row r="121" spans="1:20" x14ac:dyDescent="0.2">
      <c r="A121" t="s">
        <v>399</v>
      </c>
      <c r="B121" t="s">
        <v>18</v>
      </c>
      <c r="C121" t="s">
        <v>77</v>
      </c>
      <c r="D121" t="s">
        <v>65</v>
      </c>
      <c r="E121" t="s">
        <v>137</v>
      </c>
      <c r="F121" s="2">
        <v>46291.801481481481</v>
      </c>
      <c r="G121" t="s">
        <v>22</v>
      </c>
      <c r="H121" t="s">
        <v>7135</v>
      </c>
      <c r="I121" s="3">
        <v>380</v>
      </c>
      <c r="J121" t="s">
        <v>24</v>
      </c>
      <c r="K121" t="s">
        <v>25</v>
      </c>
      <c r="L121" s="3">
        <v>867</v>
      </c>
      <c r="M121" t="s">
        <v>267</v>
      </c>
      <c r="N121" s="2">
        <v>46291.848634259259</v>
      </c>
      <c r="O121" s="3">
        <v>380</v>
      </c>
      <c r="P121" t="s">
        <v>27</v>
      </c>
      <c r="Q121" s="3">
        <v>190</v>
      </c>
      <c r="R121" s="3" t="str">
        <f>IF(OR(G121="12R",G121="12L"),_xlfn.XLOOKUP(C121,DB!$A$2:$A$222,DB!$B$2:$B$222,""),IF(OR(G121="30L",G121="30R"),_xlfn.XLOOKUP(C121,DB!$A$2:$A$222,DB!$C$2:$C$222,""),""))</f>
        <v>UDGUV</v>
      </c>
      <c r="S121" s="3">
        <f t="shared" si="1"/>
        <v>19</v>
      </c>
      <c r="T121" s="3" t="str">
        <f>_xlfn.XLOOKUP(C121,DB!$A$2:$A$222,DB!$D$2:$D$222,"")</f>
        <v>Sector 2</v>
      </c>
    </row>
    <row r="122" spans="1:20" x14ac:dyDescent="0.2">
      <c r="A122" t="s">
        <v>441</v>
      </c>
      <c r="B122" t="s">
        <v>18</v>
      </c>
      <c r="C122" t="s">
        <v>352</v>
      </c>
      <c r="D122" t="s">
        <v>165</v>
      </c>
      <c r="E122" t="s">
        <v>4749</v>
      </c>
      <c r="F122" s="2">
        <v>46291.802418981482</v>
      </c>
      <c r="G122" t="s">
        <v>22</v>
      </c>
      <c r="H122" t="s">
        <v>7136</v>
      </c>
      <c r="I122" s="3">
        <v>340</v>
      </c>
      <c r="J122" t="s">
        <v>24</v>
      </c>
      <c r="K122" t="s">
        <v>25</v>
      </c>
      <c r="L122" s="3">
        <v>383</v>
      </c>
      <c r="M122" t="s">
        <v>444</v>
      </c>
      <c r="N122" s="2">
        <v>46291.823969907404</v>
      </c>
      <c r="O122" s="3">
        <v>340</v>
      </c>
      <c r="P122" t="s">
        <v>27</v>
      </c>
      <c r="Q122" s="3">
        <v>40</v>
      </c>
      <c r="R122" s="3" t="str">
        <f>IF(OR(G122="12R",G122="12L"),_xlfn.XLOOKUP(C122,DB!$A$2:$A$222,DB!$B$2:$B$222,""),IF(OR(G122="30L",G122="30R"),_xlfn.XLOOKUP(C122,DB!$A$2:$A$222,DB!$C$2:$C$222,""),""))</f>
        <v>OMSUK</v>
      </c>
      <c r="S122" s="3">
        <f t="shared" si="1"/>
        <v>19</v>
      </c>
      <c r="T122" s="3" t="str">
        <f>_xlfn.XLOOKUP(C122,DB!$A$2:$A$222,DB!$D$2:$D$222,"")</f>
        <v>Sector 3</v>
      </c>
    </row>
    <row r="123" spans="1:20" x14ac:dyDescent="0.2">
      <c r="A123" t="s">
        <v>699</v>
      </c>
      <c r="B123" t="s">
        <v>18</v>
      </c>
      <c r="C123" t="s">
        <v>700</v>
      </c>
      <c r="D123" t="s">
        <v>36</v>
      </c>
      <c r="E123" t="s">
        <v>2334</v>
      </c>
      <c r="F123" s="2">
        <v>46291.803425925929</v>
      </c>
      <c r="G123" t="s">
        <v>22</v>
      </c>
      <c r="H123" t="s">
        <v>7137</v>
      </c>
      <c r="I123" s="3">
        <v>370</v>
      </c>
      <c r="J123" t="s">
        <v>24</v>
      </c>
      <c r="K123" t="s">
        <v>25</v>
      </c>
      <c r="L123" s="3">
        <v>136</v>
      </c>
      <c r="M123" t="s">
        <v>45</v>
      </c>
      <c r="N123" s="2">
        <v>46291.812349537038</v>
      </c>
      <c r="O123" s="3">
        <v>216</v>
      </c>
      <c r="P123" t="s">
        <v>27</v>
      </c>
      <c r="Q123" s="3">
        <v>190</v>
      </c>
      <c r="R123" s="3" t="str">
        <f>IF(OR(G123="12R",G123="12L"),_xlfn.XLOOKUP(C123,DB!$A$2:$A$222,DB!$B$2:$B$222,""),IF(OR(G123="30L",G123="30R"),_xlfn.XLOOKUP(C123,DB!$A$2:$A$222,DB!$C$2:$C$222,""),""))</f>
        <v>OMSUK</v>
      </c>
      <c r="S123" s="3">
        <f t="shared" si="1"/>
        <v>19</v>
      </c>
      <c r="T123" s="3" t="str">
        <f>_xlfn.XLOOKUP(C123,DB!$A$2:$A$222,DB!$D$2:$D$222,"")</f>
        <v>Sector 3</v>
      </c>
    </row>
    <row r="124" spans="1:20" x14ac:dyDescent="0.2">
      <c r="A124" t="s">
        <v>1938</v>
      </c>
      <c r="B124" t="s">
        <v>18</v>
      </c>
      <c r="C124" t="s">
        <v>529</v>
      </c>
      <c r="D124" t="s">
        <v>20</v>
      </c>
      <c r="E124" t="s">
        <v>7138</v>
      </c>
      <c r="F124" s="2">
        <v>46291.804861111108</v>
      </c>
      <c r="G124" t="s">
        <v>22</v>
      </c>
      <c r="H124" t="s">
        <v>7139</v>
      </c>
      <c r="I124" s="3">
        <v>340</v>
      </c>
      <c r="J124" t="s">
        <v>24</v>
      </c>
      <c r="K124" t="s">
        <v>25</v>
      </c>
      <c r="L124" s="3">
        <v>446</v>
      </c>
      <c r="M124" t="s">
        <v>308</v>
      </c>
      <c r="N124" s="2">
        <v>46291.829375000001</v>
      </c>
      <c r="O124" s="3">
        <v>340</v>
      </c>
      <c r="P124" t="s">
        <v>27</v>
      </c>
      <c r="Q124" s="3">
        <v>40</v>
      </c>
      <c r="R124" s="3" t="str">
        <f>IF(OR(G124="12R",G124="12L"),_xlfn.XLOOKUP(C124,DB!$A$2:$A$222,DB!$B$2:$B$222,""),IF(OR(G124="30L",G124="30R"),_xlfn.XLOOKUP(C124,DB!$A$2:$A$222,DB!$C$2:$C$222,""),""))</f>
        <v>UDGUV</v>
      </c>
      <c r="S124" s="3">
        <f t="shared" si="1"/>
        <v>19</v>
      </c>
      <c r="T124" s="3" t="str">
        <f>_xlfn.XLOOKUP(C124,DB!$A$2:$A$222,DB!$D$2:$D$222,"")</f>
        <v>Sector 2</v>
      </c>
    </row>
    <row r="125" spans="1:20" x14ac:dyDescent="0.2">
      <c r="A125" t="s">
        <v>839</v>
      </c>
      <c r="B125" t="s">
        <v>18</v>
      </c>
      <c r="C125" t="s">
        <v>840</v>
      </c>
      <c r="D125" t="s">
        <v>73</v>
      </c>
      <c r="E125" t="s">
        <v>6267</v>
      </c>
      <c r="F125" s="2">
        <v>46291.806354166663</v>
      </c>
      <c r="G125" t="s">
        <v>22</v>
      </c>
      <c r="H125" t="s">
        <v>7140</v>
      </c>
      <c r="I125" s="3">
        <v>340</v>
      </c>
      <c r="J125" t="s">
        <v>24</v>
      </c>
      <c r="K125" t="s">
        <v>25</v>
      </c>
      <c r="L125" s="3">
        <v>384</v>
      </c>
      <c r="M125" t="s">
        <v>444</v>
      </c>
      <c r="N125" s="2">
        <v>46291.829155092593</v>
      </c>
      <c r="O125" s="3">
        <v>320</v>
      </c>
      <c r="P125" t="s">
        <v>27</v>
      </c>
      <c r="Q125" s="3">
        <v>40</v>
      </c>
      <c r="R125" s="3" t="str">
        <f>IF(OR(G125="12R",G125="12L"),_xlfn.XLOOKUP(C125,DB!$A$2:$A$222,DB!$B$2:$B$222,""),IF(OR(G125="30L",G125="30R"),_xlfn.XLOOKUP(C125,DB!$A$2:$A$222,DB!$C$2:$C$222,""),""))</f>
        <v>ENEBA</v>
      </c>
      <c r="S125" s="3">
        <f t="shared" si="1"/>
        <v>19</v>
      </c>
      <c r="T125" s="3" t="str">
        <f>_xlfn.XLOOKUP(C125,DB!$A$2:$A$222,DB!$D$2:$D$222,"")</f>
        <v>Sector 3</v>
      </c>
    </row>
    <row r="126" spans="1:20" x14ac:dyDescent="0.2">
      <c r="A126" t="s">
        <v>437</v>
      </c>
      <c r="B126" t="s">
        <v>18</v>
      </c>
      <c r="C126" t="s">
        <v>211</v>
      </c>
      <c r="D126" t="s">
        <v>73</v>
      </c>
      <c r="E126" t="s">
        <v>6321</v>
      </c>
      <c r="F126" s="2">
        <v>46291.807476851849</v>
      </c>
      <c r="G126" t="s">
        <v>22</v>
      </c>
      <c r="H126" t="s">
        <v>838</v>
      </c>
      <c r="I126" s="3">
        <v>350</v>
      </c>
      <c r="J126" t="s">
        <v>24</v>
      </c>
      <c r="K126" t="s">
        <v>25</v>
      </c>
      <c r="L126" s="3">
        <v>136</v>
      </c>
      <c r="M126" t="s">
        <v>45</v>
      </c>
      <c r="N126" s="2">
        <v>46291.817071759258</v>
      </c>
      <c r="O126" s="3">
        <v>241</v>
      </c>
      <c r="P126" t="s">
        <v>27</v>
      </c>
      <c r="Q126" s="3">
        <v>190</v>
      </c>
      <c r="R126" s="3" t="str">
        <f>IF(OR(G126="12R",G126="12L"),_xlfn.XLOOKUP(C126,DB!$A$2:$A$222,DB!$B$2:$B$222,""),IF(OR(G126="30L",G126="30R"),_xlfn.XLOOKUP(C126,DB!$A$2:$A$222,DB!$C$2:$C$222,""),""))</f>
        <v>NUDAL</v>
      </c>
      <c r="S126" s="3">
        <f t="shared" si="1"/>
        <v>19</v>
      </c>
      <c r="T126" s="3" t="str">
        <f>_xlfn.XLOOKUP(C126,DB!$A$2:$A$222,DB!$D$2:$D$222,"")</f>
        <v>Sector 3</v>
      </c>
    </row>
    <row r="127" spans="1:20" x14ac:dyDescent="0.2">
      <c r="A127" t="s">
        <v>448</v>
      </c>
      <c r="B127" t="s">
        <v>18</v>
      </c>
      <c r="C127" t="s">
        <v>449</v>
      </c>
      <c r="D127" t="s">
        <v>73</v>
      </c>
      <c r="E127" t="s">
        <v>2077</v>
      </c>
      <c r="F127" s="2">
        <v>46291.808530092596</v>
      </c>
      <c r="G127" t="s">
        <v>22</v>
      </c>
      <c r="H127" t="s">
        <v>7141</v>
      </c>
      <c r="I127" s="3">
        <v>340</v>
      </c>
      <c r="J127" t="s">
        <v>24</v>
      </c>
      <c r="K127" t="s">
        <v>25</v>
      </c>
      <c r="L127" s="3">
        <v>872</v>
      </c>
      <c r="M127" t="s">
        <v>2001</v>
      </c>
      <c r="N127" s="2">
        <v>46291.856261574074</v>
      </c>
      <c r="O127" s="3">
        <v>340</v>
      </c>
      <c r="P127" t="s">
        <v>27</v>
      </c>
      <c r="Q127" s="3">
        <v>190</v>
      </c>
      <c r="R127" s="3" t="str">
        <f>IF(OR(G127="12R",G127="12L"),_xlfn.XLOOKUP(C127,DB!$A$2:$A$222,DB!$B$2:$B$222,""),IF(OR(G127="30L",G127="30R"),_xlfn.XLOOKUP(C127,DB!$A$2:$A$222,DB!$C$2:$C$222,""),""))</f>
        <v>UDGUV</v>
      </c>
      <c r="S127" s="3">
        <f t="shared" si="1"/>
        <v>19</v>
      </c>
      <c r="T127" s="3" t="str">
        <f>_xlfn.XLOOKUP(C127,DB!$A$2:$A$222,DB!$D$2:$D$222,"")</f>
        <v>Sector 2</v>
      </c>
    </row>
    <row r="128" spans="1:20" x14ac:dyDescent="0.2">
      <c r="A128" t="s">
        <v>1914</v>
      </c>
      <c r="B128" t="s">
        <v>18</v>
      </c>
      <c r="C128" t="s">
        <v>1915</v>
      </c>
      <c r="D128" t="s">
        <v>30</v>
      </c>
      <c r="E128" t="s">
        <v>6155</v>
      </c>
      <c r="F128" s="2">
        <v>46291.809305555558</v>
      </c>
      <c r="G128" t="s">
        <v>22</v>
      </c>
      <c r="H128" t="s">
        <v>7142</v>
      </c>
      <c r="I128" s="3">
        <v>360</v>
      </c>
      <c r="J128" t="s">
        <v>24</v>
      </c>
      <c r="K128" t="s">
        <v>25</v>
      </c>
      <c r="L128" s="3">
        <v>381</v>
      </c>
      <c r="M128" t="s">
        <v>444</v>
      </c>
      <c r="N128" s="2">
        <v>46291.831724537034</v>
      </c>
      <c r="O128" s="3">
        <v>340</v>
      </c>
      <c r="P128" t="s">
        <v>27</v>
      </c>
      <c r="Q128" s="3">
        <v>40</v>
      </c>
      <c r="R128" s="3" t="str">
        <f>IF(OR(G128="12R",G128="12L"),_xlfn.XLOOKUP(C128,DB!$A$2:$A$222,DB!$B$2:$B$222,""),IF(OR(G128="30L",G128="30R"),_xlfn.XLOOKUP(C128,DB!$A$2:$A$222,DB!$C$2:$C$222,""),""))</f>
        <v>OMSUK</v>
      </c>
      <c r="S128" s="3">
        <f t="shared" si="1"/>
        <v>19</v>
      </c>
      <c r="T128" s="3" t="str">
        <f>_xlfn.XLOOKUP(C128,DB!$A$2:$A$222,DB!$D$2:$D$222,"")</f>
        <v>Sector 3</v>
      </c>
    </row>
    <row r="129" spans="1:20" x14ac:dyDescent="0.2">
      <c r="A129" t="s">
        <v>459</v>
      </c>
      <c r="B129" t="s">
        <v>18</v>
      </c>
      <c r="C129" t="s">
        <v>249</v>
      </c>
      <c r="D129" t="s">
        <v>20</v>
      </c>
      <c r="E129" t="s">
        <v>4930</v>
      </c>
      <c r="F129" s="2">
        <v>46291.81077546296</v>
      </c>
      <c r="G129" t="s">
        <v>22</v>
      </c>
      <c r="H129" t="s">
        <v>7143</v>
      </c>
      <c r="I129" s="3">
        <v>330</v>
      </c>
      <c r="J129" t="s">
        <v>24</v>
      </c>
      <c r="K129" t="s">
        <v>25</v>
      </c>
      <c r="L129" s="3">
        <v>360</v>
      </c>
      <c r="M129" t="s">
        <v>33</v>
      </c>
      <c r="N129" s="2">
        <v>46291.832152777781</v>
      </c>
      <c r="O129" s="3">
        <v>310</v>
      </c>
      <c r="P129" t="s">
        <v>27</v>
      </c>
      <c r="Q129" s="3">
        <v>40</v>
      </c>
      <c r="R129" s="3" t="str">
        <f>IF(OR(G129="12R",G129="12L"),_xlfn.XLOOKUP(C129,DB!$A$2:$A$222,DB!$B$2:$B$222,""),IF(OR(G129="30L",G129="30R"),_xlfn.XLOOKUP(C129,DB!$A$2:$A$222,DB!$C$2:$C$222,""),""))</f>
        <v>OMSUK</v>
      </c>
      <c r="S129" s="3">
        <f t="shared" si="1"/>
        <v>19</v>
      </c>
      <c r="T129" s="3" t="str">
        <f>_xlfn.XLOOKUP(C129,DB!$A$2:$A$222,DB!$D$2:$D$222,"")</f>
        <v>Sector 3</v>
      </c>
    </row>
    <row r="130" spans="1:20" x14ac:dyDescent="0.2">
      <c r="A130" t="s">
        <v>456</v>
      </c>
      <c r="B130" t="s">
        <v>18</v>
      </c>
      <c r="C130" t="s">
        <v>35</v>
      </c>
      <c r="D130" t="s">
        <v>36</v>
      </c>
      <c r="E130" t="s">
        <v>957</v>
      </c>
      <c r="F130" s="2">
        <v>46291.812569444446</v>
      </c>
      <c r="G130" t="s">
        <v>22</v>
      </c>
      <c r="H130" t="s">
        <v>7144</v>
      </c>
      <c r="I130" s="3">
        <v>360</v>
      </c>
      <c r="J130" t="s">
        <v>24</v>
      </c>
      <c r="K130" t="s">
        <v>25</v>
      </c>
      <c r="L130" s="3">
        <v>871</v>
      </c>
      <c r="M130" t="s">
        <v>1903</v>
      </c>
      <c r="N130" s="2">
        <v>46291.859548611108</v>
      </c>
      <c r="O130" s="3">
        <v>360</v>
      </c>
      <c r="P130" t="s">
        <v>27</v>
      </c>
      <c r="Q130" s="3">
        <v>190</v>
      </c>
      <c r="R130" s="3" t="str">
        <f>IF(OR(G130="12R",G130="12L"),_xlfn.XLOOKUP(C130,DB!$A$2:$A$222,DB!$B$2:$B$222,""),IF(OR(G130="30L",G130="30R"),_xlfn.XLOOKUP(C130,DB!$A$2:$A$222,DB!$C$2:$C$222,""),""))</f>
        <v>UDGUV</v>
      </c>
      <c r="S130" s="3">
        <f t="shared" si="1"/>
        <v>19</v>
      </c>
      <c r="T130" s="3" t="str">
        <f>_xlfn.XLOOKUP(C130,DB!$A$2:$A$222,DB!$D$2:$D$222,"")</f>
        <v>Sector 2</v>
      </c>
    </row>
    <row r="131" spans="1:20" x14ac:dyDescent="0.2">
      <c r="A131" t="s">
        <v>452</v>
      </c>
      <c r="B131" t="s">
        <v>18</v>
      </c>
      <c r="C131" t="s">
        <v>453</v>
      </c>
      <c r="D131" t="s">
        <v>165</v>
      </c>
      <c r="E131" t="s">
        <v>7145</v>
      </c>
      <c r="F131" s="2">
        <v>46291.81391203704</v>
      </c>
      <c r="G131" t="s">
        <v>22</v>
      </c>
      <c r="H131" t="s">
        <v>7146</v>
      </c>
      <c r="I131" s="3">
        <v>320</v>
      </c>
      <c r="J131" t="s">
        <v>24</v>
      </c>
      <c r="K131" t="s">
        <v>25</v>
      </c>
      <c r="L131" s="3">
        <v>852</v>
      </c>
      <c r="M131" t="s">
        <v>7147</v>
      </c>
      <c r="N131" s="2">
        <v>46291.858923611115</v>
      </c>
      <c r="O131" s="3">
        <v>320</v>
      </c>
      <c r="P131" t="s">
        <v>27</v>
      </c>
      <c r="Q131" s="3">
        <v>190</v>
      </c>
      <c r="R131" s="3" t="str">
        <f>IF(OR(G131="12R",G131="12L"),_xlfn.XLOOKUP(C131,DB!$A$2:$A$222,DB!$B$2:$B$222,""),IF(OR(G131="30L",G131="30R"),_xlfn.XLOOKUP(C131,DB!$A$2:$A$222,DB!$C$2:$C$222,""),""))</f>
        <v>UDGUV</v>
      </c>
      <c r="S131" s="3">
        <f t="shared" ref="S131:S194" si="2">HOUR(F131)</f>
        <v>19</v>
      </c>
      <c r="T131" s="3" t="str">
        <f>_xlfn.XLOOKUP(C131,DB!$A$2:$A$222,DB!$D$2:$D$222,"")</f>
        <v>Sector 2</v>
      </c>
    </row>
    <row r="132" spans="1:20" x14ac:dyDescent="0.2">
      <c r="A132" t="s">
        <v>218</v>
      </c>
      <c r="B132" t="s">
        <v>18</v>
      </c>
      <c r="C132" t="s">
        <v>48</v>
      </c>
      <c r="D132" t="s">
        <v>20</v>
      </c>
      <c r="E132" t="s">
        <v>581</v>
      </c>
      <c r="F132" s="2">
        <v>46291.815393518518</v>
      </c>
      <c r="G132" t="s">
        <v>22</v>
      </c>
      <c r="H132" t="s">
        <v>7148</v>
      </c>
      <c r="I132" s="3">
        <v>320</v>
      </c>
      <c r="J132" t="s">
        <v>24</v>
      </c>
      <c r="K132" t="s">
        <v>25</v>
      </c>
      <c r="L132" s="3">
        <v>861</v>
      </c>
      <c r="M132" t="s">
        <v>7149</v>
      </c>
      <c r="N132" s="2">
        <v>46291.861539351848</v>
      </c>
      <c r="O132" s="3">
        <v>320</v>
      </c>
      <c r="P132" t="s">
        <v>27</v>
      </c>
      <c r="Q132" s="3">
        <v>190</v>
      </c>
      <c r="R132" s="3" t="str">
        <f>IF(OR(G132="12R",G132="12L"),_xlfn.XLOOKUP(C132,DB!$A$2:$A$222,DB!$B$2:$B$222,""),IF(OR(G132="30L",G132="30R"),_xlfn.XLOOKUP(C132,DB!$A$2:$A$222,DB!$C$2:$C$222,""),""))</f>
        <v>UDGUV</v>
      </c>
      <c r="S132" s="3">
        <f t="shared" si="2"/>
        <v>19</v>
      </c>
      <c r="T132" s="3" t="str">
        <f>_xlfn.XLOOKUP(C132,DB!$A$2:$A$222,DB!$D$2:$D$222,"")</f>
        <v>Sector 2</v>
      </c>
    </row>
    <row r="133" spans="1:20" x14ac:dyDescent="0.2">
      <c r="A133" t="s">
        <v>1921</v>
      </c>
      <c r="B133" t="s">
        <v>18</v>
      </c>
      <c r="C133" t="s">
        <v>1922</v>
      </c>
      <c r="D133" t="s">
        <v>155</v>
      </c>
      <c r="E133" t="s">
        <v>820</v>
      </c>
      <c r="F133" s="2">
        <v>46291.816423611112</v>
      </c>
      <c r="G133" t="s">
        <v>22</v>
      </c>
      <c r="H133" t="s">
        <v>7150</v>
      </c>
      <c r="I133" s="3">
        <v>340</v>
      </c>
      <c r="J133" t="s">
        <v>24</v>
      </c>
      <c r="K133" t="s">
        <v>25</v>
      </c>
      <c r="L133" s="3">
        <v>446</v>
      </c>
      <c r="M133" t="s">
        <v>308</v>
      </c>
      <c r="N133" s="2">
        <v>46291.840879629628</v>
      </c>
      <c r="O133" s="3">
        <v>340</v>
      </c>
      <c r="P133" t="s">
        <v>27</v>
      </c>
      <c r="Q133" s="3">
        <v>40</v>
      </c>
      <c r="R133" s="3" t="str">
        <f>IF(OR(G133="12R",G133="12L"),_xlfn.XLOOKUP(C133,DB!$A$2:$A$222,DB!$B$2:$B$222,""),IF(OR(G133="30L",G133="30R"),_xlfn.XLOOKUP(C133,DB!$A$2:$A$222,DB!$C$2:$C$222,""),""))</f>
        <v>OMSUK</v>
      </c>
      <c r="S133" s="3">
        <f t="shared" si="2"/>
        <v>19</v>
      </c>
      <c r="T133" s="3" t="str">
        <f>_xlfn.XLOOKUP(C133,DB!$A$2:$A$222,DB!$D$2:$D$222,"")</f>
        <v>Sector 3</v>
      </c>
    </row>
    <row r="134" spans="1:20" x14ac:dyDescent="0.2">
      <c r="A134" t="s">
        <v>470</v>
      </c>
      <c r="B134" t="s">
        <v>18</v>
      </c>
      <c r="C134" t="s">
        <v>298</v>
      </c>
      <c r="D134" t="s">
        <v>73</v>
      </c>
      <c r="E134" t="s">
        <v>7151</v>
      </c>
      <c r="F134" s="2">
        <v>46291.820138888892</v>
      </c>
      <c r="G134" t="s">
        <v>22</v>
      </c>
      <c r="H134" t="s">
        <v>7152</v>
      </c>
      <c r="I134" s="3">
        <v>350</v>
      </c>
      <c r="J134" t="s">
        <v>24</v>
      </c>
      <c r="K134" t="s">
        <v>25</v>
      </c>
      <c r="L134" s="3">
        <v>360</v>
      </c>
      <c r="M134" t="s">
        <v>33</v>
      </c>
      <c r="N134" s="2">
        <v>46291.840462962966</v>
      </c>
      <c r="O134" s="3">
        <v>330</v>
      </c>
      <c r="P134" t="s">
        <v>27</v>
      </c>
      <c r="Q134" s="3">
        <v>40</v>
      </c>
      <c r="R134" s="3" t="str">
        <f>IF(OR(G134="12R",G134="12L"),_xlfn.XLOOKUP(C134,DB!$A$2:$A$222,DB!$B$2:$B$222,""),IF(OR(G134="30L",G134="30R"),_xlfn.XLOOKUP(C134,DB!$A$2:$A$222,DB!$C$2:$C$222,""),""))</f>
        <v>OMSUK</v>
      </c>
      <c r="S134" s="3">
        <f t="shared" si="2"/>
        <v>19</v>
      </c>
      <c r="T134" s="3" t="str">
        <f>_xlfn.XLOOKUP(C134,DB!$A$2:$A$222,DB!$D$2:$D$222,"")</f>
        <v>Sector 3</v>
      </c>
    </row>
    <row r="135" spans="1:20" x14ac:dyDescent="0.2">
      <c r="A135" t="s">
        <v>473</v>
      </c>
      <c r="B135" t="s">
        <v>18</v>
      </c>
      <c r="C135" t="s">
        <v>48</v>
      </c>
      <c r="D135" t="s">
        <v>49</v>
      </c>
      <c r="E135" t="s">
        <v>170</v>
      </c>
      <c r="F135" s="2">
        <v>46291.821562500001</v>
      </c>
      <c r="G135" t="s">
        <v>22</v>
      </c>
      <c r="H135" t="s">
        <v>7153</v>
      </c>
      <c r="I135" s="3">
        <v>360</v>
      </c>
      <c r="J135" t="s">
        <v>24</v>
      </c>
      <c r="K135" t="s">
        <v>25</v>
      </c>
      <c r="L135" s="3">
        <v>859</v>
      </c>
      <c r="M135" t="s">
        <v>3523</v>
      </c>
      <c r="N135" s="2">
        <v>46291.8671412037</v>
      </c>
      <c r="O135" s="3">
        <v>360</v>
      </c>
      <c r="P135" t="s">
        <v>27</v>
      </c>
      <c r="Q135" s="3">
        <v>190</v>
      </c>
      <c r="R135" s="3" t="str">
        <f>IF(OR(G135="12R",G135="12L"),_xlfn.XLOOKUP(C135,DB!$A$2:$A$222,DB!$B$2:$B$222,""),IF(OR(G135="30L",G135="30R"),_xlfn.XLOOKUP(C135,DB!$A$2:$A$222,DB!$C$2:$C$222,""),""))</f>
        <v>UDGUV</v>
      </c>
      <c r="S135" s="3">
        <f t="shared" si="2"/>
        <v>19</v>
      </c>
      <c r="T135" s="3" t="str">
        <f>_xlfn.XLOOKUP(C135,DB!$A$2:$A$222,DB!$D$2:$D$222,"")</f>
        <v>Sector 2</v>
      </c>
    </row>
    <row r="136" spans="1:20" x14ac:dyDescent="0.2">
      <c r="A136" t="s">
        <v>554</v>
      </c>
      <c r="B136" t="s">
        <v>18</v>
      </c>
      <c r="C136" t="s">
        <v>555</v>
      </c>
      <c r="D136" t="s">
        <v>36</v>
      </c>
      <c r="E136" t="s">
        <v>4958</v>
      </c>
      <c r="F136" s="2">
        <v>46291.822395833333</v>
      </c>
      <c r="G136" t="s">
        <v>22</v>
      </c>
      <c r="H136" t="s">
        <v>7154</v>
      </c>
      <c r="I136" s="3">
        <v>330</v>
      </c>
      <c r="J136" t="s">
        <v>24</v>
      </c>
      <c r="K136" t="s">
        <v>25</v>
      </c>
      <c r="L136" s="3">
        <v>365</v>
      </c>
      <c r="M136" t="s">
        <v>33</v>
      </c>
      <c r="N136" s="2">
        <v>46291.842847222222</v>
      </c>
      <c r="O136" s="3">
        <v>310</v>
      </c>
      <c r="P136" t="s">
        <v>27</v>
      </c>
      <c r="Q136" s="3">
        <v>40</v>
      </c>
      <c r="R136" s="3" t="str">
        <f>IF(OR(G136="12R",G136="12L"),_xlfn.XLOOKUP(C136,DB!$A$2:$A$222,DB!$B$2:$B$222,""),IF(OR(G136="30L",G136="30R"),_xlfn.XLOOKUP(C136,DB!$A$2:$A$222,DB!$C$2:$C$222,""),""))</f>
        <v>OMSUK</v>
      </c>
      <c r="S136" s="3">
        <f t="shared" si="2"/>
        <v>19</v>
      </c>
      <c r="T136" s="3" t="str">
        <f>_xlfn.XLOOKUP(C136,DB!$A$2:$A$222,DB!$D$2:$D$222,"")</f>
        <v>Sector 3</v>
      </c>
    </row>
    <row r="137" spans="1:20" x14ac:dyDescent="0.2">
      <c r="A137" t="s">
        <v>1261</v>
      </c>
      <c r="B137" t="s">
        <v>18</v>
      </c>
      <c r="C137" t="s">
        <v>529</v>
      </c>
      <c r="D137" t="s">
        <v>30</v>
      </c>
      <c r="E137" t="s">
        <v>3591</v>
      </c>
      <c r="F137" s="2">
        <v>46291.82775462963</v>
      </c>
      <c r="G137" t="s">
        <v>22</v>
      </c>
      <c r="H137" t="s">
        <v>7155</v>
      </c>
      <c r="I137" s="3">
        <v>360</v>
      </c>
      <c r="J137" t="s">
        <v>24</v>
      </c>
      <c r="K137" t="s">
        <v>25</v>
      </c>
      <c r="L137" s="3">
        <v>685</v>
      </c>
      <c r="M137" t="s">
        <v>7156</v>
      </c>
      <c r="N137" s="2">
        <v>46291.86482638889</v>
      </c>
      <c r="O137" s="3">
        <v>360</v>
      </c>
      <c r="P137" t="s">
        <v>27</v>
      </c>
      <c r="Q137" s="3">
        <v>40</v>
      </c>
      <c r="R137" s="3" t="str">
        <f>IF(OR(G137="12R",G137="12L"),_xlfn.XLOOKUP(C137,DB!$A$2:$A$222,DB!$B$2:$B$222,""),IF(OR(G137="30L",G137="30R"),_xlfn.XLOOKUP(C137,DB!$A$2:$A$222,DB!$C$2:$C$222,""),""))</f>
        <v>UDGUV</v>
      </c>
      <c r="S137" s="3">
        <f t="shared" si="2"/>
        <v>19</v>
      </c>
      <c r="T137" s="3" t="str">
        <f>_xlfn.XLOOKUP(C137,DB!$A$2:$A$222,DB!$D$2:$D$222,"")</f>
        <v>Sector 2</v>
      </c>
    </row>
    <row r="138" spans="1:20" x14ac:dyDescent="0.2">
      <c r="A138" t="s">
        <v>479</v>
      </c>
      <c r="B138" t="s">
        <v>18</v>
      </c>
      <c r="C138" t="s">
        <v>164</v>
      </c>
      <c r="D138" t="s">
        <v>49</v>
      </c>
      <c r="E138" t="s">
        <v>6333</v>
      </c>
      <c r="F138" s="2">
        <v>46291.829236111109</v>
      </c>
      <c r="G138" t="s">
        <v>22</v>
      </c>
      <c r="H138" t="s">
        <v>7157</v>
      </c>
      <c r="I138" s="3">
        <v>340</v>
      </c>
      <c r="J138" t="s">
        <v>24</v>
      </c>
      <c r="K138" t="s">
        <v>25</v>
      </c>
      <c r="L138" s="3">
        <v>485</v>
      </c>
      <c r="M138" t="s">
        <v>177</v>
      </c>
      <c r="N138" s="2">
        <v>46291.860706018517</v>
      </c>
      <c r="O138" s="3">
        <v>340</v>
      </c>
      <c r="P138" t="s">
        <v>27</v>
      </c>
      <c r="Q138" s="3">
        <v>40</v>
      </c>
      <c r="R138" s="3" t="str">
        <f>IF(OR(G138="12R",G138="12L"),_xlfn.XLOOKUP(C138,DB!$A$2:$A$222,DB!$B$2:$B$222,""),IF(OR(G138="30L",G138="30R"),_xlfn.XLOOKUP(C138,DB!$A$2:$A$222,DB!$C$2:$C$222,""),""))</f>
        <v>ENEBA</v>
      </c>
      <c r="S138" s="3">
        <f t="shared" si="2"/>
        <v>19</v>
      </c>
      <c r="T138" s="3" t="str">
        <f>_xlfn.XLOOKUP(C138,DB!$A$2:$A$222,DB!$D$2:$D$222,"")</f>
        <v>Sector 3</v>
      </c>
    </row>
    <row r="139" spans="1:20" x14ac:dyDescent="0.2">
      <c r="A139" t="s">
        <v>487</v>
      </c>
      <c r="B139" t="s">
        <v>18</v>
      </c>
      <c r="C139" t="s">
        <v>136</v>
      </c>
      <c r="D139" t="s">
        <v>65</v>
      </c>
      <c r="E139" t="s">
        <v>1952</v>
      </c>
      <c r="F139" s="2">
        <v>46291.830243055556</v>
      </c>
      <c r="G139" t="s">
        <v>22</v>
      </c>
      <c r="H139" t="s">
        <v>7158</v>
      </c>
      <c r="I139" s="3">
        <v>380</v>
      </c>
      <c r="J139" t="s">
        <v>24</v>
      </c>
      <c r="K139" t="s">
        <v>25</v>
      </c>
      <c r="L139" s="3">
        <v>858</v>
      </c>
      <c r="M139" t="s">
        <v>52</v>
      </c>
      <c r="N139" s="2">
        <v>46291.875243055554</v>
      </c>
      <c r="O139" s="3">
        <v>360</v>
      </c>
      <c r="P139" t="s">
        <v>27</v>
      </c>
      <c r="Q139" s="3">
        <v>190</v>
      </c>
      <c r="R139" s="3" t="str">
        <f>IF(OR(G139="12R",G139="12L"),_xlfn.XLOOKUP(C139,DB!$A$2:$A$222,DB!$B$2:$B$222,""),IF(OR(G139="30L",G139="30R"),_xlfn.XLOOKUP(C139,DB!$A$2:$A$222,DB!$C$2:$C$222,""),""))</f>
        <v>UDGUV</v>
      </c>
      <c r="S139" s="3">
        <f t="shared" si="2"/>
        <v>19</v>
      </c>
      <c r="T139" s="3" t="str">
        <f>_xlfn.XLOOKUP(C139,DB!$A$2:$A$222,DB!$D$2:$D$222,"")</f>
        <v>Sector 2</v>
      </c>
    </row>
    <row r="140" spans="1:20" x14ac:dyDescent="0.2">
      <c r="A140" t="s">
        <v>493</v>
      </c>
      <c r="B140" t="s">
        <v>18</v>
      </c>
      <c r="C140" t="s">
        <v>467</v>
      </c>
      <c r="D140" t="s">
        <v>36</v>
      </c>
      <c r="E140" t="s">
        <v>3690</v>
      </c>
      <c r="F140" s="2">
        <v>46291.833622685182</v>
      </c>
      <c r="G140" t="s">
        <v>22</v>
      </c>
      <c r="H140" t="s">
        <v>4210</v>
      </c>
      <c r="I140" s="3">
        <v>300</v>
      </c>
      <c r="J140" t="s">
        <v>24</v>
      </c>
      <c r="K140" t="s">
        <v>25</v>
      </c>
      <c r="L140" s="3">
        <v>862</v>
      </c>
      <c r="M140" t="s">
        <v>267</v>
      </c>
      <c r="N140" s="2">
        <v>46291.881921296299</v>
      </c>
      <c r="O140" s="3">
        <v>300</v>
      </c>
      <c r="P140" t="s">
        <v>27</v>
      </c>
      <c r="Q140" s="3">
        <v>190</v>
      </c>
      <c r="R140" s="3" t="str">
        <f>IF(OR(G140="12R",G140="12L"),_xlfn.XLOOKUP(C140,DB!$A$2:$A$222,DB!$B$2:$B$222,""),IF(OR(G140="30L",G140="30R"),_xlfn.XLOOKUP(C140,DB!$A$2:$A$222,DB!$C$2:$C$222,""),""))</f>
        <v>UDGUV</v>
      </c>
      <c r="S140" s="3">
        <f t="shared" si="2"/>
        <v>20</v>
      </c>
      <c r="T140" s="3" t="str">
        <f>_xlfn.XLOOKUP(C140,DB!$A$2:$A$222,DB!$D$2:$D$222,"")</f>
        <v>Sector 2</v>
      </c>
    </row>
    <row r="141" spans="1:20" x14ac:dyDescent="0.2">
      <c r="A141" t="s">
        <v>3162</v>
      </c>
      <c r="B141" t="s">
        <v>18</v>
      </c>
      <c r="C141" t="s">
        <v>173</v>
      </c>
      <c r="D141" t="s">
        <v>174</v>
      </c>
      <c r="E141" t="s">
        <v>7159</v>
      </c>
      <c r="F141" s="2">
        <v>46291.835474537038</v>
      </c>
      <c r="G141" t="s">
        <v>22</v>
      </c>
      <c r="H141" t="s">
        <v>7160</v>
      </c>
      <c r="I141" s="3">
        <v>360</v>
      </c>
      <c r="J141" t="s">
        <v>24</v>
      </c>
      <c r="K141" t="s">
        <v>25</v>
      </c>
      <c r="L141" s="3">
        <v>586</v>
      </c>
      <c r="M141" t="s">
        <v>177</v>
      </c>
      <c r="N141" s="2">
        <v>46291.868668981479</v>
      </c>
      <c r="O141" s="3">
        <v>340</v>
      </c>
      <c r="P141" t="s">
        <v>27</v>
      </c>
      <c r="Q141" s="3">
        <v>40</v>
      </c>
      <c r="R141" s="3" t="str">
        <f>IF(OR(G141="12R",G141="12L"),_xlfn.XLOOKUP(C141,DB!$A$2:$A$222,DB!$B$2:$B$222,""),IF(OR(G141="30L",G141="30R"),_xlfn.XLOOKUP(C141,DB!$A$2:$A$222,DB!$C$2:$C$222,""),""))</f>
        <v>ENEBA</v>
      </c>
      <c r="S141" s="3">
        <f t="shared" si="2"/>
        <v>20</v>
      </c>
      <c r="T141" s="3" t="str">
        <f>_xlfn.XLOOKUP(C141,DB!$A$2:$A$222,DB!$D$2:$D$222,"")</f>
        <v>Sector 3</v>
      </c>
    </row>
    <row r="142" spans="1:20" x14ac:dyDescent="0.2">
      <c r="A142" t="s">
        <v>7161</v>
      </c>
      <c r="B142" t="s">
        <v>18</v>
      </c>
      <c r="C142" t="s">
        <v>463</v>
      </c>
      <c r="D142" t="s">
        <v>2661</v>
      </c>
      <c r="E142" t="s">
        <v>7162</v>
      </c>
      <c r="F142" s="2">
        <v>46291.837175925924</v>
      </c>
      <c r="G142" t="s">
        <v>22</v>
      </c>
      <c r="H142" t="s">
        <v>7163</v>
      </c>
      <c r="I142" s="3">
        <v>390</v>
      </c>
      <c r="J142" t="s">
        <v>24</v>
      </c>
      <c r="K142" t="s">
        <v>62</v>
      </c>
      <c r="L142" s="3">
        <v>356</v>
      </c>
      <c r="M142" t="s">
        <v>33</v>
      </c>
      <c r="N142" s="2">
        <v>46291.857673611114</v>
      </c>
      <c r="O142" s="3">
        <v>390</v>
      </c>
      <c r="P142" t="s">
        <v>27</v>
      </c>
      <c r="Q142" s="3">
        <v>40</v>
      </c>
      <c r="R142" s="3" t="str">
        <f>IF(OR(G142="12R",G142="12L"),_xlfn.XLOOKUP(C142,DB!$A$2:$A$222,DB!$B$2:$B$222,""),IF(OR(G142="30L",G142="30R"),_xlfn.XLOOKUP(C142,DB!$A$2:$A$222,DB!$C$2:$C$222,""),""))</f>
        <v>OMSUK</v>
      </c>
      <c r="S142" s="3">
        <f t="shared" si="2"/>
        <v>20</v>
      </c>
      <c r="T142" s="3" t="str">
        <f>_xlfn.XLOOKUP(C142,DB!$A$2:$A$222,DB!$D$2:$D$222,"")</f>
        <v>Sector 3</v>
      </c>
    </row>
    <row r="143" spans="1:20" x14ac:dyDescent="0.2">
      <c r="A143" t="s">
        <v>7164</v>
      </c>
      <c r="B143" t="s">
        <v>18</v>
      </c>
      <c r="C143" t="s">
        <v>695</v>
      </c>
      <c r="D143" t="s">
        <v>3595</v>
      </c>
      <c r="F143" s="2">
        <v>46291.83866898148</v>
      </c>
      <c r="G143" t="s">
        <v>22</v>
      </c>
      <c r="H143" t="s">
        <v>7165</v>
      </c>
      <c r="I143" s="3">
        <v>390</v>
      </c>
      <c r="J143" t="s">
        <v>24</v>
      </c>
      <c r="K143" t="s">
        <v>62</v>
      </c>
      <c r="L143" s="3">
        <v>181</v>
      </c>
      <c r="M143" t="s">
        <v>5675</v>
      </c>
      <c r="N143" s="2">
        <v>46291.850740740738</v>
      </c>
      <c r="O143" s="3">
        <v>316</v>
      </c>
      <c r="P143" t="s">
        <v>27</v>
      </c>
      <c r="Q143" s="3">
        <v>40</v>
      </c>
      <c r="R143" s="3" t="str">
        <f>IF(OR(G143="12R",G143="12L"),_xlfn.XLOOKUP(C143,DB!$A$2:$A$222,DB!$B$2:$B$222,""),IF(OR(G143="30L",G143="30R"),_xlfn.XLOOKUP(C143,DB!$A$2:$A$222,DB!$C$2:$C$222,""),""))</f>
        <v>NUDAL</v>
      </c>
      <c r="S143" s="3">
        <f t="shared" si="2"/>
        <v>20</v>
      </c>
      <c r="T143" s="3" t="str">
        <f>_xlfn.XLOOKUP(C143,DB!$A$2:$A$222,DB!$D$2:$D$222,"")</f>
        <v>Sector 3</v>
      </c>
    </row>
    <row r="144" spans="1:20" x14ac:dyDescent="0.2">
      <c r="A144" t="s">
        <v>496</v>
      </c>
      <c r="B144" t="s">
        <v>18</v>
      </c>
      <c r="C144" t="s">
        <v>59</v>
      </c>
      <c r="D144" t="s">
        <v>65</v>
      </c>
      <c r="E144" t="s">
        <v>3707</v>
      </c>
      <c r="F144" s="2">
        <v>46291.843715277777</v>
      </c>
      <c r="G144" t="s">
        <v>22</v>
      </c>
      <c r="H144" t="s">
        <v>7166</v>
      </c>
      <c r="I144" s="3">
        <v>380</v>
      </c>
      <c r="J144" t="s">
        <v>24</v>
      </c>
      <c r="K144" t="s">
        <v>25</v>
      </c>
      <c r="L144" s="3">
        <v>858</v>
      </c>
      <c r="M144" t="s">
        <v>52</v>
      </c>
      <c r="N144" s="2">
        <v>46291.88962962963</v>
      </c>
      <c r="O144" s="3">
        <v>380</v>
      </c>
      <c r="P144" t="s">
        <v>27</v>
      </c>
      <c r="Q144" s="3">
        <v>190</v>
      </c>
      <c r="R144" s="3" t="str">
        <f>IF(OR(G144="12R",G144="12L"),_xlfn.XLOOKUP(C144,DB!$A$2:$A$222,DB!$B$2:$B$222,""),IF(OR(G144="30L",G144="30R"),_xlfn.XLOOKUP(C144,DB!$A$2:$A$222,DB!$C$2:$C$222,""),""))</f>
        <v>UDGUV</v>
      </c>
      <c r="S144" s="3">
        <f t="shared" si="2"/>
        <v>20</v>
      </c>
      <c r="T144" s="3" t="str">
        <f>_xlfn.XLOOKUP(C144,DB!$A$2:$A$222,DB!$D$2:$D$222,"")</f>
        <v>Sector 2</v>
      </c>
    </row>
    <row r="145" spans="1:20" x14ac:dyDescent="0.2">
      <c r="A145" t="s">
        <v>1959</v>
      </c>
      <c r="B145" t="s">
        <v>18</v>
      </c>
      <c r="C145" t="s">
        <v>906</v>
      </c>
      <c r="D145" t="s">
        <v>421</v>
      </c>
      <c r="E145" t="s">
        <v>540</v>
      </c>
      <c r="F145" s="2">
        <v>46291.844687500001</v>
      </c>
      <c r="G145" t="s">
        <v>22</v>
      </c>
      <c r="H145" t="s">
        <v>7167</v>
      </c>
      <c r="I145" s="3">
        <v>390</v>
      </c>
      <c r="J145" t="s">
        <v>24</v>
      </c>
      <c r="K145" t="s">
        <v>25</v>
      </c>
      <c r="L145" s="3">
        <v>133</v>
      </c>
      <c r="M145" t="s">
        <v>45</v>
      </c>
      <c r="N145" s="2">
        <v>46291.853587962964</v>
      </c>
      <c r="O145" s="3">
        <v>239</v>
      </c>
      <c r="P145" t="s">
        <v>46</v>
      </c>
      <c r="Q145" s="3">
        <v>190</v>
      </c>
      <c r="R145" s="3" t="str">
        <f>IF(OR(G145="12R",G145="12L"),_xlfn.XLOOKUP(C145,DB!$A$2:$A$222,DB!$B$2:$B$222,""),IF(OR(G145="30L",G145="30R"),_xlfn.XLOOKUP(C145,DB!$A$2:$A$222,DB!$C$2:$C$222,""),""))</f>
        <v>NUDAL</v>
      </c>
      <c r="S145" s="3">
        <f t="shared" si="2"/>
        <v>20</v>
      </c>
      <c r="T145" s="3" t="str">
        <f>_xlfn.XLOOKUP(C145,DB!$A$2:$A$222,DB!$D$2:$D$222,"")</f>
        <v>Sector 3</v>
      </c>
    </row>
    <row r="146" spans="1:20" x14ac:dyDescent="0.2">
      <c r="A146" t="s">
        <v>193</v>
      </c>
      <c r="B146" t="s">
        <v>18</v>
      </c>
      <c r="C146" t="s">
        <v>18</v>
      </c>
      <c r="D146" t="s">
        <v>194</v>
      </c>
      <c r="F146" s="2">
        <v>46291.844837962963</v>
      </c>
      <c r="G146" t="s">
        <v>22</v>
      </c>
      <c r="H146" t="s">
        <v>195</v>
      </c>
      <c r="I146" s="3">
        <v>15</v>
      </c>
      <c r="J146" t="s">
        <v>196</v>
      </c>
      <c r="K146" t="s">
        <v>62</v>
      </c>
      <c r="L146" s="3">
        <v>118</v>
      </c>
      <c r="M146" t="s">
        <v>18</v>
      </c>
      <c r="N146" s="2">
        <v>46291.84783564815</v>
      </c>
      <c r="O146" s="3">
        <v>0</v>
      </c>
      <c r="P146" t="s">
        <v>192</v>
      </c>
      <c r="Q146" s="3">
        <v>15</v>
      </c>
      <c r="R146" s="3" t="str">
        <f>IF(OR(G146="12R",G146="12L"),_xlfn.XLOOKUP(C146,DB!$A$2:$A$222,DB!$B$2:$B$222,""),IF(OR(G146="30L",G146="30R"),_xlfn.XLOOKUP(C146,DB!$A$2:$A$222,DB!$C$2:$C$222,""),""))</f>
        <v/>
      </c>
      <c r="S146" s="3">
        <f t="shared" si="2"/>
        <v>20</v>
      </c>
      <c r="T146" s="3" t="str">
        <f>_xlfn.XLOOKUP(C146,DB!$A$2:$A$222,DB!$D$2:$D$222,"")</f>
        <v/>
      </c>
    </row>
    <row r="147" spans="1:20" x14ac:dyDescent="0.2">
      <c r="A147" t="s">
        <v>503</v>
      </c>
      <c r="B147" t="s">
        <v>18</v>
      </c>
      <c r="C147" t="s">
        <v>182</v>
      </c>
      <c r="D147" t="s">
        <v>165</v>
      </c>
      <c r="E147" t="s">
        <v>7168</v>
      </c>
      <c r="F147" s="2">
        <v>46291.846759259257</v>
      </c>
      <c r="G147" t="s">
        <v>22</v>
      </c>
      <c r="H147" t="s">
        <v>7169</v>
      </c>
      <c r="I147" s="3">
        <v>350</v>
      </c>
      <c r="J147" t="s">
        <v>24</v>
      </c>
      <c r="K147" t="s">
        <v>25</v>
      </c>
      <c r="L147" s="3">
        <v>350</v>
      </c>
      <c r="M147" t="s">
        <v>33</v>
      </c>
      <c r="N147" s="2">
        <v>46291.866689814815</v>
      </c>
      <c r="O147" s="3">
        <v>350</v>
      </c>
      <c r="P147" t="s">
        <v>27</v>
      </c>
      <c r="Q147" s="3">
        <v>40</v>
      </c>
      <c r="R147" s="3" t="str">
        <f>IF(OR(G147="12R",G147="12L"),_xlfn.XLOOKUP(C147,DB!$A$2:$A$222,DB!$B$2:$B$222,""),IF(OR(G147="30L",G147="30R"),_xlfn.XLOOKUP(C147,DB!$A$2:$A$222,DB!$C$2:$C$222,""),""))</f>
        <v>ENEBA</v>
      </c>
      <c r="S147" s="3">
        <f t="shared" si="2"/>
        <v>20</v>
      </c>
      <c r="T147" s="3" t="str">
        <f>_xlfn.XLOOKUP(C147,DB!$A$2:$A$222,DB!$D$2:$D$222,"")</f>
        <v>Sector 3</v>
      </c>
    </row>
    <row r="148" spans="1:20" x14ac:dyDescent="0.2">
      <c r="A148" t="s">
        <v>462</v>
      </c>
      <c r="B148" t="s">
        <v>18</v>
      </c>
      <c r="C148" t="s">
        <v>463</v>
      </c>
      <c r="D148" t="s">
        <v>36</v>
      </c>
      <c r="E148" t="s">
        <v>7170</v>
      </c>
      <c r="F148" s="2">
        <v>46291.850138888891</v>
      </c>
      <c r="G148" t="s">
        <v>22</v>
      </c>
      <c r="H148" t="s">
        <v>7171</v>
      </c>
      <c r="I148" s="3">
        <v>370</v>
      </c>
      <c r="J148" t="s">
        <v>24</v>
      </c>
      <c r="K148" t="s">
        <v>25</v>
      </c>
      <c r="L148" s="3">
        <v>131</v>
      </c>
      <c r="M148" t="s">
        <v>45</v>
      </c>
      <c r="N148" s="2">
        <v>46291.859479166669</v>
      </c>
      <c r="O148" s="3">
        <v>255</v>
      </c>
      <c r="P148" t="s">
        <v>27</v>
      </c>
      <c r="Q148" s="3">
        <v>190</v>
      </c>
      <c r="R148" s="3" t="str">
        <f>IF(OR(G148="12R",G148="12L"),_xlfn.XLOOKUP(C148,DB!$A$2:$A$222,DB!$B$2:$B$222,""),IF(OR(G148="30L",G148="30R"),_xlfn.XLOOKUP(C148,DB!$A$2:$A$222,DB!$C$2:$C$222,""),""))</f>
        <v>OMSUK</v>
      </c>
      <c r="S148" s="3">
        <f t="shared" si="2"/>
        <v>20</v>
      </c>
      <c r="T148" s="3" t="str">
        <f>_xlfn.XLOOKUP(C148,DB!$A$2:$A$222,DB!$D$2:$D$222,"")</f>
        <v>Sector 3</v>
      </c>
    </row>
    <row r="149" spans="1:20" x14ac:dyDescent="0.2">
      <c r="A149" t="s">
        <v>1965</v>
      </c>
      <c r="B149" t="s">
        <v>18</v>
      </c>
      <c r="C149" t="s">
        <v>1966</v>
      </c>
      <c r="D149" t="s">
        <v>65</v>
      </c>
      <c r="E149" t="s">
        <v>338</v>
      </c>
      <c r="F149" s="2">
        <v>46291.851539351854</v>
      </c>
      <c r="G149" t="s">
        <v>22</v>
      </c>
      <c r="H149" t="s">
        <v>7172</v>
      </c>
      <c r="I149" s="3">
        <v>390</v>
      </c>
      <c r="J149" t="s">
        <v>24</v>
      </c>
      <c r="K149" t="s">
        <v>25</v>
      </c>
      <c r="L149" s="3">
        <v>347</v>
      </c>
      <c r="M149" t="s">
        <v>33</v>
      </c>
      <c r="N149" s="2">
        <v>46291.872465277775</v>
      </c>
      <c r="O149" s="3">
        <v>390</v>
      </c>
      <c r="P149" t="s">
        <v>27</v>
      </c>
      <c r="Q149" s="3">
        <v>40</v>
      </c>
      <c r="R149" s="3" t="str">
        <f>IF(OR(G149="12R",G149="12L"),_xlfn.XLOOKUP(C149,DB!$A$2:$A$222,DB!$B$2:$B$222,""),IF(OR(G149="30L",G149="30R"),_xlfn.XLOOKUP(C149,DB!$A$2:$A$222,DB!$C$2:$C$222,""),""))</f>
        <v>OMSUK</v>
      </c>
      <c r="S149" s="3">
        <f t="shared" si="2"/>
        <v>20</v>
      </c>
      <c r="T149" s="3" t="str">
        <f>_xlfn.XLOOKUP(C149,DB!$A$2:$A$222,DB!$D$2:$D$222,"")</f>
        <v>Sector 3</v>
      </c>
    </row>
    <row r="150" spans="1:20" x14ac:dyDescent="0.2">
      <c r="A150" t="s">
        <v>395</v>
      </c>
      <c r="B150" t="s">
        <v>18</v>
      </c>
      <c r="C150" t="s">
        <v>396</v>
      </c>
      <c r="D150" t="s">
        <v>155</v>
      </c>
      <c r="E150" t="s">
        <v>785</v>
      </c>
      <c r="F150" s="2">
        <v>46291.854479166665</v>
      </c>
      <c r="G150" t="s">
        <v>22</v>
      </c>
      <c r="H150" t="s">
        <v>7173</v>
      </c>
      <c r="I150" s="3">
        <v>360</v>
      </c>
      <c r="J150" t="s">
        <v>24</v>
      </c>
      <c r="K150" t="s">
        <v>25</v>
      </c>
      <c r="L150" s="3">
        <v>520</v>
      </c>
      <c r="M150" t="s">
        <v>177</v>
      </c>
      <c r="N150" s="2">
        <v>46291.882395833331</v>
      </c>
      <c r="O150" s="3">
        <v>340</v>
      </c>
      <c r="P150" t="s">
        <v>27</v>
      </c>
      <c r="Q150" s="3">
        <v>190</v>
      </c>
      <c r="R150" s="3" t="str">
        <f>IF(OR(G150="12R",G150="12L"),_xlfn.XLOOKUP(C150,DB!$A$2:$A$222,DB!$B$2:$B$222,""),IF(OR(G150="30L",G150="30R"),_xlfn.XLOOKUP(C150,DB!$A$2:$A$222,DB!$C$2:$C$222,""),""))</f>
        <v>UDGUV</v>
      </c>
      <c r="S150" s="3">
        <f t="shared" si="2"/>
        <v>20</v>
      </c>
      <c r="T150" s="3" t="str">
        <f>_xlfn.XLOOKUP(C150,DB!$A$2:$A$222,DB!$D$2:$D$222,"")</f>
        <v>Sector 2</v>
      </c>
    </row>
    <row r="151" spans="1:20" x14ac:dyDescent="0.2">
      <c r="A151" t="s">
        <v>560</v>
      </c>
      <c r="B151" t="s">
        <v>18</v>
      </c>
      <c r="C151" t="s">
        <v>310</v>
      </c>
      <c r="D151" t="s">
        <v>36</v>
      </c>
      <c r="E151" t="s">
        <v>7174</v>
      </c>
      <c r="F151" s="2">
        <v>46291.85696759259</v>
      </c>
      <c r="G151" t="s">
        <v>22</v>
      </c>
      <c r="H151" t="s">
        <v>910</v>
      </c>
      <c r="I151" s="3">
        <v>370</v>
      </c>
      <c r="J151" t="s">
        <v>24</v>
      </c>
      <c r="K151" t="s">
        <v>25</v>
      </c>
      <c r="L151" s="3">
        <v>134</v>
      </c>
      <c r="M151" t="s">
        <v>45</v>
      </c>
      <c r="N151" s="2">
        <v>46291.866539351853</v>
      </c>
      <c r="O151" s="3">
        <v>248</v>
      </c>
      <c r="P151" t="s">
        <v>27</v>
      </c>
      <c r="Q151" s="3">
        <v>190</v>
      </c>
      <c r="R151" s="3" t="str">
        <f>IF(OR(G151="12R",G151="12L"),_xlfn.XLOOKUP(C151,DB!$A$2:$A$222,DB!$B$2:$B$222,""),IF(OR(G151="30L",G151="30R"),_xlfn.XLOOKUP(C151,DB!$A$2:$A$222,DB!$C$2:$C$222,""),""))</f>
        <v>NUDAL</v>
      </c>
      <c r="S151" s="3">
        <f t="shared" si="2"/>
        <v>20</v>
      </c>
      <c r="T151" s="3" t="str">
        <f>_xlfn.XLOOKUP(C151,DB!$A$2:$A$222,DB!$D$2:$D$222,"")</f>
        <v>Sector 3</v>
      </c>
    </row>
    <row r="152" spans="1:20" x14ac:dyDescent="0.2">
      <c r="A152" t="s">
        <v>499</v>
      </c>
      <c r="B152" t="s">
        <v>18</v>
      </c>
      <c r="C152" t="s">
        <v>48</v>
      </c>
      <c r="D152" t="s">
        <v>20</v>
      </c>
      <c r="E152" t="s">
        <v>1391</v>
      </c>
      <c r="F152" s="2">
        <v>46291.857974537037</v>
      </c>
      <c r="G152" t="s">
        <v>22</v>
      </c>
      <c r="H152" t="s">
        <v>7175</v>
      </c>
      <c r="I152" s="3">
        <v>360</v>
      </c>
      <c r="J152" t="s">
        <v>24</v>
      </c>
      <c r="K152" t="s">
        <v>25</v>
      </c>
      <c r="L152" s="3">
        <v>858</v>
      </c>
      <c r="M152" t="s">
        <v>52</v>
      </c>
      <c r="N152" s="2">
        <v>46291.90420138889</v>
      </c>
      <c r="O152" s="3">
        <v>360</v>
      </c>
      <c r="P152" t="s">
        <v>27</v>
      </c>
      <c r="Q152" s="3">
        <v>190</v>
      </c>
      <c r="R152" s="3" t="str">
        <f>IF(OR(G152="12R",G152="12L"),_xlfn.XLOOKUP(C152,DB!$A$2:$A$222,DB!$B$2:$B$222,""),IF(OR(G152="30L",G152="30R"),_xlfn.XLOOKUP(C152,DB!$A$2:$A$222,DB!$C$2:$C$222,""),""))</f>
        <v>UDGUV</v>
      </c>
      <c r="S152" s="3">
        <f t="shared" si="2"/>
        <v>20</v>
      </c>
      <c r="T152" s="3" t="str">
        <f>_xlfn.XLOOKUP(C152,DB!$A$2:$A$222,DB!$D$2:$D$222,"")</f>
        <v>Sector 2</v>
      </c>
    </row>
    <row r="153" spans="1:20" x14ac:dyDescent="0.2">
      <c r="A153" t="s">
        <v>5212</v>
      </c>
      <c r="B153" t="s">
        <v>18</v>
      </c>
      <c r="C153" t="s">
        <v>513</v>
      </c>
      <c r="D153" t="s">
        <v>65</v>
      </c>
      <c r="E153" t="s">
        <v>2258</v>
      </c>
      <c r="F153" s="2">
        <v>46291.859224537038</v>
      </c>
      <c r="G153" t="s">
        <v>22</v>
      </c>
      <c r="H153" t="s">
        <v>7176</v>
      </c>
      <c r="I153" s="3">
        <v>360</v>
      </c>
      <c r="J153" t="s">
        <v>24</v>
      </c>
      <c r="K153" t="s">
        <v>25</v>
      </c>
      <c r="L153" s="3">
        <v>271</v>
      </c>
      <c r="M153" t="s">
        <v>516</v>
      </c>
      <c r="N153" s="2">
        <v>46291.874861111108</v>
      </c>
      <c r="O153" s="3">
        <v>360</v>
      </c>
      <c r="P153" t="s">
        <v>27</v>
      </c>
      <c r="Q153" s="3">
        <v>190</v>
      </c>
      <c r="R153" s="3" t="str">
        <f>IF(OR(G153="12R",G153="12L"),_xlfn.XLOOKUP(C153,DB!$A$2:$A$222,DB!$B$2:$B$222,""),IF(OR(G153="30L",G153="30R"),_xlfn.XLOOKUP(C153,DB!$A$2:$A$222,DB!$C$2:$C$222,""),""))</f>
        <v>CZM</v>
      </c>
      <c r="S153" s="3">
        <f t="shared" si="2"/>
        <v>20</v>
      </c>
      <c r="T153" s="3" t="str">
        <f>_xlfn.XLOOKUP(C153,DB!$A$2:$A$222,DB!$D$2:$D$222,"")</f>
        <v>Sector 7</v>
      </c>
    </row>
    <row r="154" spans="1:20" x14ac:dyDescent="0.2">
      <c r="A154" t="s">
        <v>1219</v>
      </c>
      <c r="B154" t="s">
        <v>18</v>
      </c>
      <c r="C154" t="s">
        <v>35</v>
      </c>
      <c r="D154" t="s">
        <v>65</v>
      </c>
      <c r="E154" t="s">
        <v>548</v>
      </c>
      <c r="F154" s="2">
        <v>46291.860613425924</v>
      </c>
      <c r="G154" t="s">
        <v>22</v>
      </c>
      <c r="H154" t="s">
        <v>7177</v>
      </c>
      <c r="I154" s="3">
        <v>360</v>
      </c>
      <c r="J154" t="s">
        <v>24</v>
      </c>
      <c r="K154" t="s">
        <v>25</v>
      </c>
      <c r="L154" s="3">
        <v>865</v>
      </c>
      <c r="M154" t="s">
        <v>39</v>
      </c>
      <c r="N154" s="2">
        <v>46291.906909722224</v>
      </c>
      <c r="O154" s="3">
        <v>340</v>
      </c>
      <c r="P154" t="s">
        <v>27</v>
      </c>
      <c r="Q154" s="3">
        <v>190</v>
      </c>
      <c r="R154" s="3" t="str">
        <f>IF(OR(G154="12R",G154="12L"),_xlfn.XLOOKUP(C154,DB!$A$2:$A$222,DB!$B$2:$B$222,""),IF(OR(G154="30L",G154="30R"),_xlfn.XLOOKUP(C154,DB!$A$2:$A$222,DB!$C$2:$C$222,""),""))</f>
        <v>UDGUV</v>
      </c>
      <c r="S154" s="3">
        <f t="shared" si="2"/>
        <v>20</v>
      </c>
      <c r="T154" s="3" t="str">
        <f>_xlfn.XLOOKUP(C154,DB!$A$2:$A$222,DB!$D$2:$D$222,"")</f>
        <v>Sector 2</v>
      </c>
    </row>
    <row r="155" spans="1:20" x14ac:dyDescent="0.2">
      <c r="A155" t="s">
        <v>1239</v>
      </c>
      <c r="B155" t="s">
        <v>18</v>
      </c>
      <c r="C155" t="s">
        <v>298</v>
      </c>
      <c r="D155" t="s">
        <v>73</v>
      </c>
      <c r="E155" t="s">
        <v>7178</v>
      </c>
      <c r="F155" s="2">
        <v>46291.862013888887</v>
      </c>
      <c r="G155" t="s">
        <v>22</v>
      </c>
      <c r="H155" t="s">
        <v>7179</v>
      </c>
      <c r="I155" s="3">
        <v>330</v>
      </c>
      <c r="J155" t="s">
        <v>24</v>
      </c>
      <c r="K155" t="s">
        <v>25</v>
      </c>
      <c r="L155" s="3">
        <v>346</v>
      </c>
      <c r="M155" t="s">
        <v>33</v>
      </c>
      <c r="N155" s="2">
        <v>46291.882847222223</v>
      </c>
      <c r="O155" s="3">
        <v>330</v>
      </c>
      <c r="P155" t="s">
        <v>27</v>
      </c>
      <c r="Q155" s="3">
        <v>40</v>
      </c>
      <c r="R155" s="3" t="str">
        <f>IF(OR(G155="12R",G155="12L"),_xlfn.XLOOKUP(C155,DB!$A$2:$A$222,DB!$B$2:$B$222,""),IF(OR(G155="30L",G155="30R"),_xlfn.XLOOKUP(C155,DB!$A$2:$A$222,DB!$C$2:$C$222,""),""))</f>
        <v>OMSUK</v>
      </c>
      <c r="S155" s="3">
        <f t="shared" si="2"/>
        <v>20</v>
      </c>
      <c r="T155" s="3" t="str">
        <f>_xlfn.XLOOKUP(C155,DB!$A$2:$A$222,DB!$D$2:$D$222,"")</f>
        <v>Sector 3</v>
      </c>
    </row>
    <row r="156" spans="1:20" x14ac:dyDescent="0.2">
      <c r="A156" t="s">
        <v>1249</v>
      </c>
      <c r="B156" t="s">
        <v>18</v>
      </c>
      <c r="C156" t="s">
        <v>19</v>
      </c>
      <c r="D156" t="s">
        <v>36</v>
      </c>
      <c r="E156" t="s">
        <v>703</v>
      </c>
      <c r="F156" s="2">
        <v>46291.86515046296</v>
      </c>
      <c r="G156" t="s">
        <v>22</v>
      </c>
      <c r="H156" t="s">
        <v>7180</v>
      </c>
      <c r="I156" s="3">
        <v>380</v>
      </c>
      <c r="J156" t="s">
        <v>24</v>
      </c>
      <c r="K156" t="s">
        <v>25</v>
      </c>
      <c r="L156" s="3">
        <v>864</v>
      </c>
      <c r="M156" t="s">
        <v>7181</v>
      </c>
      <c r="N156" s="2">
        <v>46291.910925925928</v>
      </c>
      <c r="O156" s="3">
        <v>380</v>
      </c>
      <c r="P156" t="s">
        <v>27</v>
      </c>
      <c r="Q156" s="3">
        <v>190</v>
      </c>
      <c r="R156" s="3" t="str">
        <f>IF(OR(G156="12R",G156="12L"),_xlfn.XLOOKUP(C156,DB!$A$2:$A$222,DB!$B$2:$B$222,""),IF(OR(G156="30L",G156="30R"),_xlfn.XLOOKUP(C156,DB!$A$2:$A$222,DB!$C$2:$C$222,""),""))</f>
        <v>UDGUV</v>
      </c>
      <c r="S156" s="3">
        <f t="shared" si="2"/>
        <v>20</v>
      </c>
      <c r="T156" s="3" t="str">
        <f>_xlfn.XLOOKUP(C156,DB!$A$2:$A$222,DB!$D$2:$D$222,"")</f>
        <v>Sector 2</v>
      </c>
    </row>
    <row r="157" spans="1:20" x14ac:dyDescent="0.2">
      <c r="A157" t="s">
        <v>1264</v>
      </c>
      <c r="B157" t="s">
        <v>18</v>
      </c>
      <c r="C157" t="s">
        <v>305</v>
      </c>
      <c r="D157" t="s">
        <v>49</v>
      </c>
      <c r="E157" t="s">
        <v>1663</v>
      </c>
      <c r="F157" s="2">
        <v>46291.867071759261</v>
      </c>
      <c r="G157" t="s">
        <v>22</v>
      </c>
      <c r="H157" t="s">
        <v>7182</v>
      </c>
      <c r="I157" s="3">
        <v>340</v>
      </c>
      <c r="J157" t="s">
        <v>24</v>
      </c>
      <c r="K157" t="s">
        <v>25</v>
      </c>
      <c r="L157" s="3">
        <v>375</v>
      </c>
      <c r="M157" t="s">
        <v>444</v>
      </c>
      <c r="N157" s="2">
        <v>46291.888738425929</v>
      </c>
      <c r="O157" s="3">
        <v>340</v>
      </c>
      <c r="P157" t="s">
        <v>27</v>
      </c>
      <c r="Q157" s="3">
        <v>40</v>
      </c>
      <c r="R157" s="3" t="str">
        <f>IF(OR(G157="12R",G157="12L"),_xlfn.XLOOKUP(C157,DB!$A$2:$A$222,DB!$B$2:$B$222,""),IF(OR(G157="30L",G157="30R"),_xlfn.XLOOKUP(C157,DB!$A$2:$A$222,DB!$C$2:$C$222,""),""))</f>
        <v>ENEBA</v>
      </c>
      <c r="S157" s="3">
        <f t="shared" si="2"/>
        <v>20</v>
      </c>
      <c r="T157" s="3" t="str">
        <f>_xlfn.XLOOKUP(C157,DB!$A$2:$A$222,DB!$D$2:$D$222,"")</f>
        <v>Sector 3</v>
      </c>
    </row>
    <row r="158" spans="1:20" x14ac:dyDescent="0.2">
      <c r="A158" t="s">
        <v>3154</v>
      </c>
      <c r="B158" t="s">
        <v>18</v>
      </c>
      <c r="C158" t="s">
        <v>305</v>
      </c>
      <c r="D158" t="s">
        <v>174</v>
      </c>
      <c r="E158" t="s">
        <v>7183</v>
      </c>
      <c r="F158" s="2">
        <v>46291.869131944448</v>
      </c>
      <c r="G158" t="s">
        <v>22</v>
      </c>
      <c r="H158" t="s">
        <v>7184</v>
      </c>
      <c r="I158" s="3">
        <v>360</v>
      </c>
      <c r="J158" t="s">
        <v>24</v>
      </c>
      <c r="K158" t="s">
        <v>25</v>
      </c>
      <c r="L158" s="3">
        <v>448</v>
      </c>
      <c r="M158" t="s">
        <v>308</v>
      </c>
      <c r="N158" s="2">
        <v>46291.894849537035</v>
      </c>
      <c r="O158" s="3">
        <v>360</v>
      </c>
      <c r="P158" t="s">
        <v>27</v>
      </c>
      <c r="Q158" s="3">
        <v>40</v>
      </c>
      <c r="R158" s="3" t="str">
        <f>IF(OR(G158="12R",G158="12L"),_xlfn.XLOOKUP(C158,DB!$A$2:$A$222,DB!$B$2:$B$222,""),IF(OR(G158="30L",G158="30R"),_xlfn.XLOOKUP(C158,DB!$A$2:$A$222,DB!$C$2:$C$222,""),""))</f>
        <v>ENEBA</v>
      </c>
      <c r="S158" s="3">
        <f t="shared" si="2"/>
        <v>20</v>
      </c>
      <c r="T158" s="3" t="str">
        <f>_xlfn.XLOOKUP(C158,DB!$A$2:$A$222,DB!$D$2:$D$222,"")</f>
        <v>Sector 3</v>
      </c>
    </row>
    <row r="159" spans="1:20" x14ac:dyDescent="0.2">
      <c r="A159" t="s">
        <v>7185</v>
      </c>
      <c r="B159" t="s">
        <v>18</v>
      </c>
      <c r="C159" t="s">
        <v>204</v>
      </c>
      <c r="D159" t="s">
        <v>2533</v>
      </c>
      <c r="E159" t="s">
        <v>7186</v>
      </c>
      <c r="F159" s="2">
        <v>46291.870520833334</v>
      </c>
      <c r="G159" t="s">
        <v>22</v>
      </c>
      <c r="H159" t="s">
        <v>7187</v>
      </c>
      <c r="I159" s="3">
        <v>450</v>
      </c>
      <c r="J159" t="s">
        <v>24</v>
      </c>
      <c r="K159" t="s">
        <v>1195</v>
      </c>
      <c r="L159" s="3">
        <v>347</v>
      </c>
      <c r="M159" t="s">
        <v>33</v>
      </c>
      <c r="N159" s="2">
        <v>46291.891956018517</v>
      </c>
      <c r="O159" s="3">
        <v>450</v>
      </c>
      <c r="P159" t="s">
        <v>27</v>
      </c>
      <c r="Q159" s="3">
        <v>40</v>
      </c>
      <c r="R159" s="3" t="str">
        <f>IF(OR(G159="12R",G159="12L"),_xlfn.XLOOKUP(C159,DB!$A$2:$A$222,DB!$B$2:$B$222,""),IF(OR(G159="30L",G159="30R"),_xlfn.XLOOKUP(C159,DB!$A$2:$A$222,DB!$C$2:$C$222,""),""))</f>
        <v>OMSUK</v>
      </c>
      <c r="S159" s="3">
        <f t="shared" si="2"/>
        <v>20</v>
      </c>
      <c r="T159" s="3" t="str">
        <f>_xlfn.XLOOKUP(C159,DB!$A$2:$A$222,DB!$D$2:$D$222,"")</f>
        <v>Sector 3</v>
      </c>
    </row>
    <row r="160" spans="1:20" x14ac:dyDescent="0.2">
      <c r="A160" t="s">
        <v>532</v>
      </c>
      <c r="B160" t="s">
        <v>18</v>
      </c>
      <c r="C160" t="s">
        <v>186</v>
      </c>
      <c r="D160" t="s">
        <v>49</v>
      </c>
      <c r="E160" t="s">
        <v>362</v>
      </c>
      <c r="F160" s="2">
        <v>46291.872858796298</v>
      </c>
      <c r="G160" t="s">
        <v>22</v>
      </c>
      <c r="H160" t="s">
        <v>7188</v>
      </c>
      <c r="I160" s="3">
        <v>330</v>
      </c>
      <c r="J160" t="s">
        <v>24</v>
      </c>
      <c r="K160" t="s">
        <v>25</v>
      </c>
      <c r="L160" s="3">
        <v>359</v>
      </c>
      <c r="M160" t="s">
        <v>33</v>
      </c>
      <c r="N160" s="2">
        <v>46291.893923611111</v>
      </c>
      <c r="O160" s="3">
        <v>330</v>
      </c>
      <c r="P160" t="s">
        <v>27</v>
      </c>
      <c r="Q160" s="3">
        <v>40</v>
      </c>
      <c r="R160" s="3" t="str">
        <f>IF(OR(G160="12R",G160="12L"),_xlfn.XLOOKUP(C160,DB!$A$2:$A$222,DB!$B$2:$B$222,""),IF(OR(G160="30L",G160="30R"),_xlfn.XLOOKUP(C160,DB!$A$2:$A$222,DB!$C$2:$C$222,""),""))</f>
        <v>OMSUK</v>
      </c>
      <c r="S160" s="3">
        <f t="shared" si="2"/>
        <v>20</v>
      </c>
      <c r="T160" s="3" t="str">
        <f>_xlfn.XLOOKUP(C160,DB!$A$2:$A$222,DB!$D$2:$D$222,"")</f>
        <v>Sector 3</v>
      </c>
    </row>
    <row r="161" spans="1:20" x14ac:dyDescent="0.2">
      <c r="A161" t="s">
        <v>528</v>
      </c>
      <c r="B161" t="s">
        <v>18</v>
      </c>
      <c r="C161" t="s">
        <v>529</v>
      </c>
      <c r="D161" t="s">
        <v>49</v>
      </c>
      <c r="E161" t="s">
        <v>7189</v>
      </c>
      <c r="F161" s="2">
        <v>46291.874363425923</v>
      </c>
      <c r="G161" t="s">
        <v>22</v>
      </c>
      <c r="H161" t="s">
        <v>7190</v>
      </c>
      <c r="I161" s="3">
        <v>340</v>
      </c>
      <c r="J161" t="s">
        <v>24</v>
      </c>
      <c r="K161" t="s">
        <v>25</v>
      </c>
      <c r="L161" s="3">
        <v>451</v>
      </c>
      <c r="M161" t="s">
        <v>7191</v>
      </c>
      <c r="N161" s="2">
        <v>46291.899594907409</v>
      </c>
      <c r="O161" s="3">
        <v>340</v>
      </c>
      <c r="P161" t="s">
        <v>27</v>
      </c>
      <c r="Q161" s="3">
        <v>40</v>
      </c>
      <c r="R161" s="3" t="str">
        <f>IF(OR(G161="12R",G161="12L"),_xlfn.XLOOKUP(C161,DB!$A$2:$A$222,DB!$B$2:$B$222,""),IF(OR(G161="30L",G161="30R"),_xlfn.XLOOKUP(C161,DB!$A$2:$A$222,DB!$C$2:$C$222,""),""))</f>
        <v>UDGUV</v>
      </c>
      <c r="S161" s="3">
        <f t="shared" si="2"/>
        <v>20</v>
      </c>
      <c r="T161" s="3" t="str">
        <f>_xlfn.XLOOKUP(C161,DB!$A$2:$A$222,DB!$D$2:$D$222,"")</f>
        <v>Sector 2</v>
      </c>
    </row>
    <row r="162" spans="1:20" x14ac:dyDescent="0.2">
      <c r="A162" t="s">
        <v>525</v>
      </c>
      <c r="B162" t="s">
        <v>18</v>
      </c>
      <c r="C162" t="s">
        <v>341</v>
      </c>
      <c r="D162" t="s">
        <v>30</v>
      </c>
      <c r="E162" t="s">
        <v>7192</v>
      </c>
      <c r="F162" s="2">
        <v>46291.875763888886</v>
      </c>
      <c r="G162" t="s">
        <v>22</v>
      </c>
      <c r="H162" t="s">
        <v>7193</v>
      </c>
      <c r="I162" s="3">
        <v>360</v>
      </c>
      <c r="J162" t="s">
        <v>24</v>
      </c>
      <c r="K162" t="s">
        <v>25</v>
      </c>
      <c r="L162" s="3">
        <v>525</v>
      </c>
      <c r="M162" t="s">
        <v>177</v>
      </c>
      <c r="N162" s="2">
        <v>46291.905312499999</v>
      </c>
      <c r="O162" s="3">
        <v>340</v>
      </c>
      <c r="P162" t="s">
        <v>27</v>
      </c>
      <c r="Q162" s="3">
        <v>40</v>
      </c>
      <c r="R162" s="3" t="str">
        <f>IF(OR(G162="12R",G162="12L"),_xlfn.XLOOKUP(C162,DB!$A$2:$A$222,DB!$B$2:$B$222,""),IF(OR(G162="30L",G162="30R"),_xlfn.XLOOKUP(C162,DB!$A$2:$A$222,DB!$C$2:$C$222,""),""))</f>
        <v>ENEBA</v>
      </c>
      <c r="S162" s="3">
        <f t="shared" si="2"/>
        <v>21</v>
      </c>
      <c r="T162" s="3" t="str">
        <f>_xlfn.XLOOKUP(C162,DB!$A$2:$A$222,DB!$D$2:$D$222,"")</f>
        <v>Sector 3</v>
      </c>
    </row>
    <row r="163" spans="1:20" x14ac:dyDescent="0.2">
      <c r="A163" t="s">
        <v>3408</v>
      </c>
      <c r="B163" t="s">
        <v>18</v>
      </c>
      <c r="C163" t="s">
        <v>249</v>
      </c>
      <c r="D163" t="s">
        <v>73</v>
      </c>
      <c r="E163" t="s">
        <v>3629</v>
      </c>
      <c r="F163" s="2">
        <v>46291.878333333334</v>
      </c>
      <c r="G163" t="s">
        <v>22</v>
      </c>
      <c r="H163" t="s">
        <v>7194</v>
      </c>
      <c r="I163" s="3">
        <v>330</v>
      </c>
      <c r="J163" t="s">
        <v>24</v>
      </c>
      <c r="K163" t="s">
        <v>25</v>
      </c>
      <c r="L163" s="3">
        <v>350</v>
      </c>
      <c r="M163" t="s">
        <v>33</v>
      </c>
      <c r="N163" s="2">
        <v>46291.898287037038</v>
      </c>
      <c r="O163" s="3">
        <v>320</v>
      </c>
      <c r="P163" t="s">
        <v>27</v>
      </c>
      <c r="Q163" s="3">
        <v>40</v>
      </c>
      <c r="R163" s="3" t="str">
        <f>IF(OR(G163="12R",G163="12L"),_xlfn.XLOOKUP(C163,DB!$A$2:$A$222,DB!$B$2:$B$222,""),IF(OR(G163="30L",G163="30R"),_xlfn.XLOOKUP(C163,DB!$A$2:$A$222,DB!$C$2:$C$222,""),""))</f>
        <v>OMSUK</v>
      </c>
      <c r="S163" s="3">
        <f t="shared" si="2"/>
        <v>21</v>
      </c>
      <c r="T163" s="3" t="str">
        <f>_xlfn.XLOOKUP(C163,DB!$A$2:$A$222,DB!$D$2:$D$222,"")</f>
        <v>Sector 3</v>
      </c>
    </row>
    <row r="164" spans="1:20" x14ac:dyDescent="0.2">
      <c r="A164" t="s">
        <v>542</v>
      </c>
      <c r="B164" t="s">
        <v>18</v>
      </c>
      <c r="C164" t="s">
        <v>543</v>
      </c>
      <c r="D164" t="s">
        <v>165</v>
      </c>
      <c r="E164" t="s">
        <v>7195</v>
      </c>
      <c r="F164" s="2">
        <v>46291.882511574076</v>
      </c>
      <c r="G164" t="s">
        <v>22</v>
      </c>
      <c r="H164" t="s">
        <v>7196</v>
      </c>
      <c r="I164" s="3">
        <v>320</v>
      </c>
      <c r="J164" t="s">
        <v>24</v>
      </c>
      <c r="K164" t="s">
        <v>25</v>
      </c>
      <c r="L164" s="3">
        <v>521</v>
      </c>
      <c r="M164" t="s">
        <v>177</v>
      </c>
      <c r="N164" s="2">
        <v>46291.910925925928</v>
      </c>
      <c r="O164" s="3">
        <v>320</v>
      </c>
      <c r="P164" t="s">
        <v>27</v>
      </c>
      <c r="Q164" s="3">
        <v>40</v>
      </c>
      <c r="R164" s="3" t="str">
        <f>IF(OR(G164="12R",G164="12L"),_xlfn.XLOOKUP(C164,DB!$A$2:$A$222,DB!$B$2:$B$222,""),IF(OR(G164="30L",G164="30R"),_xlfn.XLOOKUP(C164,DB!$A$2:$A$222,DB!$C$2:$C$222,""),""))</f>
        <v>OMSUK</v>
      </c>
      <c r="S164" s="3">
        <f t="shared" si="2"/>
        <v>21</v>
      </c>
      <c r="T164" s="3" t="str">
        <f>_xlfn.XLOOKUP(C164,DB!$A$2:$A$222,DB!$D$2:$D$222,"")</f>
        <v>Sector 3</v>
      </c>
    </row>
    <row r="165" spans="1:20" x14ac:dyDescent="0.2">
      <c r="A165" t="s">
        <v>550</v>
      </c>
      <c r="B165" t="s">
        <v>18</v>
      </c>
      <c r="C165" t="s">
        <v>551</v>
      </c>
      <c r="D165" t="s">
        <v>30</v>
      </c>
      <c r="E165" t="s">
        <v>7197</v>
      </c>
      <c r="F165" s="2">
        <v>46291.88380787037</v>
      </c>
      <c r="G165" t="s">
        <v>22</v>
      </c>
      <c r="H165" t="s">
        <v>7198</v>
      </c>
      <c r="I165" s="3">
        <v>340</v>
      </c>
      <c r="J165" t="s">
        <v>24</v>
      </c>
      <c r="K165" t="s">
        <v>25</v>
      </c>
      <c r="L165" s="3">
        <v>522</v>
      </c>
      <c r="M165" t="s">
        <v>177</v>
      </c>
      <c r="N165" s="2">
        <v>46291.914074074077</v>
      </c>
      <c r="O165" s="3">
        <v>360</v>
      </c>
      <c r="P165" t="s">
        <v>27</v>
      </c>
      <c r="Q165" s="3">
        <v>40</v>
      </c>
      <c r="R165" s="3" t="str">
        <f>IF(OR(G165="12R",G165="12L"),_xlfn.XLOOKUP(C165,DB!$A$2:$A$222,DB!$B$2:$B$222,""),IF(OR(G165="30L",G165="30R"),_xlfn.XLOOKUP(C165,DB!$A$2:$A$222,DB!$C$2:$C$222,""),""))</f>
        <v>OMSUK</v>
      </c>
      <c r="S165" s="3">
        <f t="shared" si="2"/>
        <v>21</v>
      </c>
      <c r="T165" s="3" t="str">
        <f>_xlfn.XLOOKUP(C165,DB!$A$2:$A$222,DB!$D$2:$D$222,"")</f>
        <v>Sector 3</v>
      </c>
    </row>
    <row r="166" spans="1:20" x14ac:dyDescent="0.2">
      <c r="A166" t="s">
        <v>580</v>
      </c>
      <c r="B166" t="s">
        <v>18</v>
      </c>
      <c r="C166" t="s">
        <v>136</v>
      </c>
      <c r="D166" t="s">
        <v>20</v>
      </c>
      <c r="E166" t="s">
        <v>2481</v>
      </c>
      <c r="F166" s="2">
        <v>46291.891539351855</v>
      </c>
      <c r="G166" t="s">
        <v>22</v>
      </c>
      <c r="H166" t="s">
        <v>7199</v>
      </c>
      <c r="I166" s="3">
        <v>360</v>
      </c>
      <c r="J166" t="s">
        <v>24</v>
      </c>
      <c r="K166" t="s">
        <v>216</v>
      </c>
      <c r="L166" s="3">
        <v>863</v>
      </c>
      <c r="M166" t="s">
        <v>52</v>
      </c>
      <c r="N166" s="2">
        <v>46291.936898148146</v>
      </c>
      <c r="O166" s="3">
        <v>360</v>
      </c>
      <c r="P166" t="s">
        <v>27</v>
      </c>
      <c r="Q166" s="3">
        <v>190</v>
      </c>
      <c r="R166" s="3" t="str">
        <f>IF(OR(G166="12R",G166="12L"),_xlfn.XLOOKUP(C166,DB!$A$2:$A$222,DB!$B$2:$B$222,""),IF(OR(G166="30L",G166="30R"),_xlfn.XLOOKUP(C166,DB!$A$2:$A$222,DB!$C$2:$C$222,""),""))</f>
        <v>UDGUV</v>
      </c>
      <c r="S166" s="3">
        <f t="shared" si="2"/>
        <v>21</v>
      </c>
      <c r="T166" s="3" t="str">
        <f>_xlfn.XLOOKUP(C166,DB!$A$2:$A$222,DB!$D$2:$D$222,"")</f>
        <v>Sector 2</v>
      </c>
    </row>
    <row r="167" spans="1:20" x14ac:dyDescent="0.2">
      <c r="A167" t="s">
        <v>1275</v>
      </c>
      <c r="B167" t="s">
        <v>18</v>
      </c>
      <c r="C167" t="s">
        <v>261</v>
      </c>
      <c r="D167" t="s">
        <v>49</v>
      </c>
      <c r="E167" t="s">
        <v>1455</v>
      </c>
      <c r="F167" s="2">
        <v>46291.892222222225</v>
      </c>
      <c r="G167" t="s">
        <v>22</v>
      </c>
      <c r="H167" t="s">
        <v>7200</v>
      </c>
      <c r="I167" s="3">
        <v>290</v>
      </c>
      <c r="J167" t="s">
        <v>24</v>
      </c>
      <c r="K167" t="s">
        <v>25</v>
      </c>
      <c r="L167" s="3">
        <v>350</v>
      </c>
      <c r="M167" t="s">
        <v>33</v>
      </c>
      <c r="N167" s="2">
        <v>46291.91269675926</v>
      </c>
      <c r="O167" s="3">
        <v>350</v>
      </c>
      <c r="P167" t="s">
        <v>27</v>
      </c>
      <c r="Q167" s="3">
        <v>40</v>
      </c>
      <c r="R167" s="3" t="str">
        <f>IF(OR(G167="12R",G167="12L"),_xlfn.XLOOKUP(C167,DB!$A$2:$A$222,DB!$B$2:$B$222,""),IF(OR(G167="30L",G167="30R"),_xlfn.XLOOKUP(C167,DB!$A$2:$A$222,DB!$C$2:$C$222,""),""))</f>
        <v>OMSUK</v>
      </c>
      <c r="S167" s="3">
        <f t="shared" si="2"/>
        <v>21</v>
      </c>
      <c r="T167" s="3" t="str">
        <f>_xlfn.XLOOKUP(C167,DB!$A$2:$A$222,DB!$D$2:$D$222,"")</f>
        <v>Sector 3</v>
      </c>
    </row>
    <row r="168" spans="1:20" x14ac:dyDescent="0.2">
      <c r="A168" t="s">
        <v>291</v>
      </c>
      <c r="B168" t="s">
        <v>18</v>
      </c>
      <c r="C168" t="s">
        <v>204</v>
      </c>
      <c r="D168" t="s">
        <v>20</v>
      </c>
      <c r="E168" t="s">
        <v>7201</v>
      </c>
      <c r="F168" s="2">
        <v>46291.897418981483</v>
      </c>
      <c r="G168" t="s">
        <v>22</v>
      </c>
      <c r="H168" t="s">
        <v>7202</v>
      </c>
      <c r="I168" s="3">
        <v>350</v>
      </c>
      <c r="J168" t="s">
        <v>24</v>
      </c>
      <c r="K168" t="s">
        <v>25</v>
      </c>
      <c r="L168" s="3">
        <v>356</v>
      </c>
      <c r="M168" t="s">
        <v>33</v>
      </c>
      <c r="N168" s="2">
        <v>46291.917557870373</v>
      </c>
      <c r="O168" s="3">
        <v>330</v>
      </c>
      <c r="P168" t="s">
        <v>27</v>
      </c>
      <c r="Q168" s="3">
        <v>40</v>
      </c>
      <c r="R168" s="3" t="str">
        <f>IF(OR(G168="12R",G168="12L"),_xlfn.XLOOKUP(C168,DB!$A$2:$A$222,DB!$B$2:$B$222,""),IF(OR(G168="30L",G168="30R"),_xlfn.XLOOKUP(C168,DB!$A$2:$A$222,DB!$C$2:$C$222,""),""))</f>
        <v>OMSUK</v>
      </c>
      <c r="S168" s="3">
        <f t="shared" si="2"/>
        <v>21</v>
      </c>
      <c r="T168" s="3" t="str">
        <f>_xlfn.XLOOKUP(C168,DB!$A$2:$A$222,DB!$D$2:$D$222,"")</f>
        <v>Sector 3</v>
      </c>
    </row>
    <row r="169" spans="1:20" x14ac:dyDescent="0.2">
      <c r="A169" t="s">
        <v>1993</v>
      </c>
      <c r="B169" t="s">
        <v>18</v>
      </c>
      <c r="C169" t="s">
        <v>539</v>
      </c>
      <c r="D169" t="s">
        <v>421</v>
      </c>
      <c r="E169" t="s">
        <v>929</v>
      </c>
      <c r="F169" s="2">
        <v>46291.898773148147</v>
      </c>
      <c r="G169" t="s">
        <v>22</v>
      </c>
      <c r="H169" t="s">
        <v>7203</v>
      </c>
      <c r="I169" s="3">
        <v>370</v>
      </c>
      <c r="J169" t="s">
        <v>24</v>
      </c>
      <c r="K169" t="s">
        <v>25</v>
      </c>
      <c r="L169" s="3">
        <v>134</v>
      </c>
      <c r="M169" t="s">
        <v>45</v>
      </c>
      <c r="N169" s="2">
        <v>46291.907939814817</v>
      </c>
      <c r="O169" s="3">
        <v>226</v>
      </c>
      <c r="P169" t="s">
        <v>46</v>
      </c>
      <c r="Q169" s="3">
        <v>190</v>
      </c>
      <c r="R169" s="3" t="str">
        <f>IF(OR(G169="12R",G169="12L"),_xlfn.XLOOKUP(C169,DB!$A$2:$A$222,DB!$B$2:$B$222,""),IF(OR(G169="30L",G169="30R"),_xlfn.XLOOKUP(C169,DB!$A$2:$A$222,DB!$C$2:$C$222,""),""))</f>
        <v>NUDAL</v>
      </c>
      <c r="S169" s="3">
        <f t="shared" si="2"/>
        <v>21</v>
      </c>
      <c r="T169" s="3" t="str">
        <f>_xlfn.XLOOKUP(C169,DB!$A$2:$A$222,DB!$D$2:$D$222,"")</f>
        <v>Sector 3</v>
      </c>
    </row>
    <row r="170" spans="1:20" x14ac:dyDescent="0.2">
      <c r="A170" t="s">
        <v>483</v>
      </c>
      <c r="B170" t="s">
        <v>18</v>
      </c>
      <c r="C170" t="s">
        <v>48</v>
      </c>
      <c r="D170" t="s">
        <v>20</v>
      </c>
      <c r="E170" t="s">
        <v>1742</v>
      </c>
      <c r="F170" s="2">
        <v>46291.900497685187</v>
      </c>
      <c r="G170" t="s">
        <v>22</v>
      </c>
      <c r="H170" t="s">
        <v>7204</v>
      </c>
      <c r="I170" s="3">
        <v>360</v>
      </c>
      <c r="J170" t="s">
        <v>24</v>
      </c>
      <c r="K170" t="s">
        <v>25</v>
      </c>
      <c r="L170" s="3">
        <v>879</v>
      </c>
      <c r="M170" t="s">
        <v>52</v>
      </c>
      <c r="N170" s="2">
        <v>46291.946574074071</v>
      </c>
      <c r="O170" s="3">
        <v>360</v>
      </c>
      <c r="P170" t="s">
        <v>27</v>
      </c>
      <c r="Q170" s="3">
        <v>190</v>
      </c>
      <c r="R170" s="3" t="str">
        <f>IF(OR(G170="12R",G170="12L"),_xlfn.XLOOKUP(C170,DB!$A$2:$A$222,DB!$B$2:$B$222,""),IF(OR(G170="30L",G170="30R"),_xlfn.XLOOKUP(C170,DB!$A$2:$A$222,DB!$C$2:$C$222,""),""))</f>
        <v>UDGUV</v>
      </c>
      <c r="S170" s="3">
        <f t="shared" si="2"/>
        <v>21</v>
      </c>
      <c r="T170" s="3" t="str">
        <f>_xlfn.XLOOKUP(C170,DB!$A$2:$A$222,DB!$D$2:$D$222,"")</f>
        <v>Sector 2</v>
      </c>
    </row>
    <row r="171" spans="1:20" x14ac:dyDescent="0.2">
      <c r="A171" t="s">
        <v>563</v>
      </c>
      <c r="B171" t="s">
        <v>18</v>
      </c>
      <c r="C171" t="s">
        <v>211</v>
      </c>
      <c r="D171" t="s">
        <v>174</v>
      </c>
      <c r="E171" t="s">
        <v>6270</v>
      </c>
      <c r="F171" s="2">
        <v>46291.901458333334</v>
      </c>
      <c r="G171" t="s">
        <v>22</v>
      </c>
      <c r="H171" t="s">
        <v>838</v>
      </c>
      <c r="I171" s="3">
        <v>370</v>
      </c>
      <c r="J171" t="s">
        <v>24</v>
      </c>
      <c r="K171" t="s">
        <v>25</v>
      </c>
      <c r="L171" s="3">
        <v>136</v>
      </c>
      <c r="M171" t="s">
        <v>45</v>
      </c>
      <c r="N171" s="2">
        <v>46291.91070601852</v>
      </c>
      <c r="O171" s="3">
        <v>221</v>
      </c>
      <c r="P171" t="s">
        <v>27</v>
      </c>
      <c r="Q171" s="3">
        <v>190</v>
      </c>
      <c r="R171" s="3" t="str">
        <f>IF(OR(G171="12R",G171="12L"),_xlfn.XLOOKUP(C171,DB!$A$2:$A$222,DB!$B$2:$B$222,""),IF(OR(G171="30L",G171="30R"),_xlfn.XLOOKUP(C171,DB!$A$2:$A$222,DB!$C$2:$C$222,""),""))</f>
        <v>NUDAL</v>
      </c>
      <c r="S171" s="3">
        <f t="shared" si="2"/>
        <v>21</v>
      </c>
      <c r="T171" s="3" t="str">
        <f>_xlfn.XLOOKUP(C171,DB!$A$2:$A$222,DB!$D$2:$D$222,"")</f>
        <v>Sector 3</v>
      </c>
    </row>
    <row r="172" spans="1:20" x14ac:dyDescent="0.2">
      <c r="A172" t="s">
        <v>566</v>
      </c>
      <c r="B172" t="s">
        <v>18</v>
      </c>
      <c r="C172" t="s">
        <v>19</v>
      </c>
      <c r="D172" t="s">
        <v>36</v>
      </c>
      <c r="E172" t="s">
        <v>457</v>
      </c>
      <c r="F172" s="2">
        <v>46291.902638888889</v>
      </c>
      <c r="G172" t="s">
        <v>22</v>
      </c>
      <c r="H172" t="s">
        <v>7205</v>
      </c>
      <c r="I172" s="3">
        <v>380</v>
      </c>
      <c r="J172" t="s">
        <v>24</v>
      </c>
      <c r="K172" t="s">
        <v>25</v>
      </c>
      <c r="L172" s="3">
        <v>865</v>
      </c>
      <c r="M172" t="s">
        <v>26</v>
      </c>
      <c r="N172" s="2">
        <v>46291.948692129627</v>
      </c>
      <c r="O172" s="3">
        <v>380</v>
      </c>
      <c r="P172" t="s">
        <v>27</v>
      </c>
      <c r="Q172" s="3">
        <v>190</v>
      </c>
      <c r="R172" s="3" t="str">
        <f>IF(OR(G172="12R",G172="12L"),_xlfn.XLOOKUP(C172,DB!$A$2:$A$222,DB!$B$2:$B$222,""),IF(OR(G172="30L",G172="30R"),_xlfn.XLOOKUP(C172,DB!$A$2:$A$222,DB!$C$2:$C$222,""),""))</f>
        <v>UDGUV</v>
      </c>
      <c r="S172" s="3">
        <f t="shared" si="2"/>
        <v>21</v>
      </c>
      <c r="T172" s="3" t="str">
        <f>_xlfn.XLOOKUP(C172,DB!$A$2:$A$222,DB!$D$2:$D$222,"")</f>
        <v>Sector 2</v>
      </c>
    </row>
    <row r="173" spans="1:20" x14ac:dyDescent="0.2">
      <c r="A173" t="s">
        <v>577</v>
      </c>
      <c r="B173" t="s">
        <v>18</v>
      </c>
      <c r="C173" t="s">
        <v>289</v>
      </c>
      <c r="D173" t="s">
        <v>65</v>
      </c>
      <c r="E173" t="s">
        <v>597</v>
      </c>
      <c r="F173" s="2">
        <v>46291.906099537038</v>
      </c>
      <c r="G173" t="s">
        <v>22</v>
      </c>
      <c r="H173" t="s">
        <v>7206</v>
      </c>
      <c r="I173" s="3">
        <v>380</v>
      </c>
      <c r="J173" t="s">
        <v>24</v>
      </c>
      <c r="K173" t="s">
        <v>25</v>
      </c>
      <c r="L173" s="3">
        <v>883</v>
      </c>
      <c r="M173" t="s">
        <v>289</v>
      </c>
      <c r="N173" s="2">
        <v>46291.954456018517</v>
      </c>
      <c r="O173" s="3">
        <v>15</v>
      </c>
      <c r="P173" t="s">
        <v>27</v>
      </c>
      <c r="Q173" s="3">
        <v>190</v>
      </c>
      <c r="R173" s="3" t="str">
        <f>IF(OR(G173="12R",G173="12L"),_xlfn.XLOOKUP(C173,DB!$A$2:$A$222,DB!$B$2:$B$222,""),IF(OR(G173="30L",G173="30R"),_xlfn.XLOOKUP(C173,DB!$A$2:$A$222,DB!$C$2:$C$222,""),""))</f>
        <v>UDGUV</v>
      </c>
      <c r="S173" s="3">
        <f t="shared" si="2"/>
        <v>21</v>
      </c>
      <c r="T173" s="3" t="str">
        <f>_xlfn.XLOOKUP(C173,DB!$A$2:$A$222,DB!$D$2:$D$222,"")</f>
        <v>Sector 2</v>
      </c>
    </row>
    <row r="174" spans="1:20" x14ac:dyDescent="0.2">
      <c r="A174" t="s">
        <v>520</v>
      </c>
      <c r="B174" t="s">
        <v>18</v>
      </c>
      <c r="C174" t="s">
        <v>521</v>
      </c>
      <c r="D174" t="s">
        <v>36</v>
      </c>
      <c r="E174" t="s">
        <v>7207</v>
      </c>
      <c r="F174" s="2">
        <v>46291.907106481478</v>
      </c>
      <c r="G174" t="s">
        <v>22</v>
      </c>
      <c r="H174" t="s">
        <v>7208</v>
      </c>
      <c r="I174" s="3">
        <v>330</v>
      </c>
      <c r="J174" t="s">
        <v>24</v>
      </c>
      <c r="K174" t="s">
        <v>25</v>
      </c>
      <c r="L174" s="3">
        <v>219</v>
      </c>
      <c r="M174" t="s">
        <v>68</v>
      </c>
      <c r="N174" s="2">
        <v>46291.920810185184</v>
      </c>
      <c r="O174" s="3">
        <v>280</v>
      </c>
      <c r="P174" t="s">
        <v>27</v>
      </c>
      <c r="Q174" s="3">
        <v>190</v>
      </c>
      <c r="R174" s="3" t="str">
        <f>IF(OR(G174="12R",G174="12L"),_xlfn.XLOOKUP(C174,DB!$A$2:$A$222,DB!$B$2:$B$222,""),IF(OR(G174="30L",G174="30R"),_xlfn.XLOOKUP(C174,DB!$A$2:$A$222,DB!$C$2:$C$222,""),""))</f>
        <v>CZM</v>
      </c>
      <c r="S174" s="3">
        <f t="shared" si="2"/>
        <v>21</v>
      </c>
      <c r="T174" s="3" t="str">
        <f>_xlfn.XLOOKUP(C174,DB!$A$2:$A$222,DB!$D$2:$D$222,"")</f>
        <v>Sector 7</v>
      </c>
    </row>
    <row r="175" spans="1:20" x14ac:dyDescent="0.2">
      <c r="A175" t="s">
        <v>575</v>
      </c>
      <c r="B175" t="s">
        <v>18</v>
      </c>
      <c r="C175" t="s">
        <v>131</v>
      </c>
      <c r="D175" t="s">
        <v>65</v>
      </c>
      <c r="E175" t="s">
        <v>874</v>
      </c>
      <c r="F175" s="2">
        <v>46291.912314814814</v>
      </c>
      <c r="G175" t="s">
        <v>22</v>
      </c>
      <c r="H175" t="s">
        <v>7209</v>
      </c>
      <c r="I175" s="3">
        <v>380</v>
      </c>
      <c r="J175" t="s">
        <v>24</v>
      </c>
      <c r="K175" t="s">
        <v>25</v>
      </c>
      <c r="L175" s="3">
        <v>998</v>
      </c>
      <c r="M175" t="s">
        <v>5549</v>
      </c>
      <c r="N175" s="2">
        <v>46291.988194444442</v>
      </c>
      <c r="O175" s="3">
        <v>169</v>
      </c>
      <c r="P175" t="s">
        <v>27</v>
      </c>
      <c r="Q175" s="3">
        <v>190</v>
      </c>
      <c r="R175" s="3" t="str">
        <f>IF(OR(G175="12R",G175="12L"),_xlfn.XLOOKUP(C175,DB!$A$2:$A$222,DB!$B$2:$B$222,""),IF(OR(G175="30L",G175="30R"),_xlfn.XLOOKUP(C175,DB!$A$2:$A$222,DB!$C$2:$C$222,""),""))</f>
        <v>UDGUV</v>
      </c>
      <c r="S175" s="3">
        <f t="shared" si="2"/>
        <v>21</v>
      </c>
      <c r="T175" s="3" t="str">
        <f>_xlfn.XLOOKUP(C175,DB!$A$2:$A$222,DB!$D$2:$D$222,"")</f>
        <v>Sector 2</v>
      </c>
    </row>
    <row r="176" spans="1:20" x14ac:dyDescent="0.2">
      <c r="A176" t="s">
        <v>572</v>
      </c>
      <c r="B176" t="s">
        <v>18</v>
      </c>
      <c r="C176" t="s">
        <v>333</v>
      </c>
      <c r="D176" t="s">
        <v>36</v>
      </c>
      <c r="E176" t="s">
        <v>7210</v>
      </c>
      <c r="F176" s="2">
        <v>46291.916319444441</v>
      </c>
      <c r="G176" t="s">
        <v>22</v>
      </c>
      <c r="H176" t="s">
        <v>7211</v>
      </c>
      <c r="I176" s="3">
        <v>330</v>
      </c>
      <c r="J176" t="s">
        <v>24</v>
      </c>
      <c r="K176" t="s">
        <v>25</v>
      </c>
      <c r="L176" s="3">
        <v>149</v>
      </c>
      <c r="M176" t="s">
        <v>158</v>
      </c>
      <c r="N176" s="2">
        <v>46291.926608796297</v>
      </c>
      <c r="O176" s="3">
        <v>236</v>
      </c>
      <c r="P176" t="s">
        <v>27</v>
      </c>
      <c r="Q176" s="3">
        <v>190</v>
      </c>
      <c r="R176" s="3" t="str">
        <f>IF(OR(G176="12R",G176="12L"),_xlfn.XLOOKUP(C176,DB!$A$2:$A$222,DB!$B$2:$B$222,""),IF(OR(G176="30L",G176="30R"),_xlfn.XLOOKUP(C176,DB!$A$2:$A$222,DB!$C$2:$C$222,""),""))</f>
        <v>TAKUX</v>
      </c>
      <c r="S176" s="3">
        <f t="shared" si="2"/>
        <v>21</v>
      </c>
      <c r="T176" s="3" t="str">
        <f>_xlfn.XLOOKUP(C176,DB!$A$2:$A$222,DB!$D$2:$D$222,"")</f>
        <v>Sector 7</v>
      </c>
    </row>
    <row r="177" spans="1:20" x14ac:dyDescent="0.2">
      <c r="A177" t="s">
        <v>583</v>
      </c>
      <c r="B177" t="s">
        <v>18</v>
      </c>
      <c r="C177" t="s">
        <v>35</v>
      </c>
      <c r="D177" t="s">
        <v>20</v>
      </c>
      <c r="E177" t="s">
        <v>70</v>
      </c>
      <c r="F177" s="2">
        <v>46291.924375000002</v>
      </c>
      <c r="G177" t="s">
        <v>22</v>
      </c>
      <c r="H177" t="s">
        <v>7212</v>
      </c>
      <c r="I177" s="3">
        <v>340</v>
      </c>
      <c r="J177" t="s">
        <v>24</v>
      </c>
      <c r="K177" t="s">
        <v>25</v>
      </c>
      <c r="L177" s="3">
        <v>854</v>
      </c>
      <c r="M177" t="s">
        <v>39</v>
      </c>
      <c r="N177" s="2">
        <v>46291.970682870371</v>
      </c>
      <c r="O177" s="3">
        <v>340</v>
      </c>
      <c r="P177" t="s">
        <v>27</v>
      </c>
      <c r="Q177" s="3">
        <v>190</v>
      </c>
      <c r="R177" s="3" t="str">
        <f>IF(OR(G177="12R",G177="12L"),_xlfn.XLOOKUP(C177,DB!$A$2:$A$222,DB!$B$2:$B$222,""),IF(OR(G177="30L",G177="30R"),_xlfn.XLOOKUP(C177,DB!$A$2:$A$222,DB!$C$2:$C$222,""),""))</f>
        <v>UDGUV</v>
      </c>
      <c r="S177" s="3">
        <f t="shared" si="2"/>
        <v>22</v>
      </c>
      <c r="T177" s="3" t="str">
        <f>_xlfn.XLOOKUP(C177,DB!$A$2:$A$222,DB!$D$2:$D$222,"")</f>
        <v>Sector 2</v>
      </c>
    </row>
    <row r="178" spans="1:20" x14ac:dyDescent="0.2">
      <c r="A178" t="s">
        <v>569</v>
      </c>
      <c r="B178" t="s">
        <v>18</v>
      </c>
      <c r="C178" t="s">
        <v>154</v>
      </c>
      <c r="D178" t="s">
        <v>174</v>
      </c>
      <c r="E178" t="s">
        <v>2515</v>
      </c>
      <c r="F178" s="2">
        <v>46291.927141203705</v>
      </c>
      <c r="G178" t="s">
        <v>22</v>
      </c>
      <c r="H178" t="s">
        <v>7213</v>
      </c>
      <c r="I178" s="3">
        <v>350</v>
      </c>
      <c r="J178" t="s">
        <v>24</v>
      </c>
      <c r="K178" t="s">
        <v>25</v>
      </c>
      <c r="L178" s="3">
        <v>146</v>
      </c>
      <c r="M178" t="s">
        <v>1293</v>
      </c>
      <c r="N178" s="2">
        <v>46291.936562499999</v>
      </c>
      <c r="O178" s="3">
        <v>262</v>
      </c>
      <c r="P178" t="s">
        <v>27</v>
      </c>
      <c r="Q178" s="3">
        <v>190</v>
      </c>
      <c r="R178" s="3" t="str">
        <f>IF(OR(G178="12R",G178="12L"),_xlfn.XLOOKUP(C178,DB!$A$2:$A$222,DB!$B$2:$B$222,""),IF(OR(G178="30L",G178="30R"),_xlfn.XLOOKUP(C178,DB!$A$2:$A$222,DB!$C$2:$C$222,""),""))</f>
        <v>TAKUX</v>
      </c>
      <c r="S178" s="3">
        <f t="shared" si="2"/>
        <v>22</v>
      </c>
      <c r="T178" s="3" t="str">
        <f>_xlfn.XLOOKUP(C178,DB!$A$2:$A$222,DB!$D$2:$D$222,"")</f>
        <v>Sector 7</v>
      </c>
    </row>
    <row r="179" spans="1:20" x14ac:dyDescent="0.2">
      <c r="A179" t="s">
        <v>1362</v>
      </c>
      <c r="B179" t="s">
        <v>18</v>
      </c>
      <c r="C179" t="s">
        <v>1298</v>
      </c>
      <c r="D179" t="s">
        <v>30</v>
      </c>
      <c r="E179" t="s">
        <v>7214</v>
      </c>
      <c r="F179" s="2">
        <v>46291.928113425929</v>
      </c>
      <c r="G179" t="s">
        <v>22</v>
      </c>
      <c r="H179" t="s">
        <v>7215</v>
      </c>
      <c r="I179" s="3">
        <v>340</v>
      </c>
      <c r="J179" t="s">
        <v>24</v>
      </c>
      <c r="K179" t="s">
        <v>25</v>
      </c>
      <c r="L179" s="3">
        <v>521</v>
      </c>
      <c r="M179" t="s">
        <v>177</v>
      </c>
      <c r="N179" s="2">
        <v>46291.95758101852</v>
      </c>
      <c r="O179" s="3">
        <v>340</v>
      </c>
      <c r="P179" t="s">
        <v>27</v>
      </c>
      <c r="Q179" s="3">
        <v>40</v>
      </c>
      <c r="R179" s="3" t="str">
        <f>IF(OR(G179="12R",G179="12L"),_xlfn.XLOOKUP(C179,DB!$A$2:$A$222,DB!$B$2:$B$222,""),IF(OR(G179="30L",G179="30R"),_xlfn.XLOOKUP(C179,DB!$A$2:$A$222,DB!$C$2:$C$222,""),""))</f>
        <v>OMSUK</v>
      </c>
      <c r="S179" s="3">
        <f t="shared" si="2"/>
        <v>22</v>
      </c>
      <c r="T179" s="3" t="str">
        <f>_xlfn.XLOOKUP(C179,DB!$A$2:$A$222,DB!$D$2:$D$222,"")</f>
        <v>Sector 3</v>
      </c>
    </row>
    <row r="180" spans="1:20" x14ac:dyDescent="0.2">
      <c r="A180" t="s">
        <v>585</v>
      </c>
      <c r="B180" t="s">
        <v>18</v>
      </c>
      <c r="C180" t="s">
        <v>164</v>
      </c>
      <c r="D180" t="s">
        <v>49</v>
      </c>
      <c r="E180" t="s">
        <v>1657</v>
      </c>
      <c r="F180" s="2">
        <v>46291.929722222223</v>
      </c>
      <c r="G180" t="s">
        <v>22</v>
      </c>
      <c r="H180" t="s">
        <v>7216</v>
      </c>
      <c r="I180" s="3">
        <v>340</v>
      </c>
      <c r="J180" t="s">
        <v>24</v>
      </c>
      <c r="K180" t="s">
        <v>25</v>
      </c>
      <c r="L180" s="3">
        <v>525</v>
      </c>
      <c r="M180" t="s">
        <v>177</v>
      </c>
      <c r="N180" s="2">
        <v>46291.958807870367</v>
      </c>
      <c r="O180" s="3">
        <v>360</v>
      </c>
      <c r="P180" t="s">
        <v>27</v>
      </c>
      <c r="Q180" s="3">
        <v>40</v>
      </c>
      <c r="R180" s="3" t="str">
        <f>IF(OR(G180="12R",G180="12L"),_xlfn.XLOOKUP(C180,DB!$A$2:$A$222,DB!$B$2:$B$222,""),IF(OR(G180="30L",G180="30R"),_xlfn.XLOOKUP(C180,DB!$A$2:$A$222,DB!$C$2:$C$222,""),""))</f>
        <v>ENEBA</v>
      </c>
      <c r="S180" s="3">
        <f t="shared" si="2"/>
        <v>22</v>
      </c>
      <c r="T180" s="3" t="str">
        <f>_xlfn.XLOOKUP(C180,DB!$A$2:$A$222,DB!$D$2:$D$222,"")</f>
        <v>Sector 3</v>
      </c>
    </row>
    <row r="181" spans="1:20" x14ac:dyDescent="0.2">
      <c r="A181" t="s">
        <v>535</v>
      </c>
      <c r="B181" t="s">
        <v>18</v>
      </c>
      <c r="C181" t="s">
        <v>173</v>
      </c>
      <c r="D181" t="s">
        <v>73</v>
      </c>
      <c r="E181" t="s">
        <v>2525</v>
      </c>
      <c r="F181" s="2">
        <v>46291.938402777778</v>
      </c>
      <c r="G181" t="s">
        <v>22</v>
      </c>
      <c r="H181" t="s">
        <v>7217</v>
      </c>
      <c r="I181" s="3">
        <v>340</v>
      </c>
      <c r="J181" t="s">
        <v>24</v>
      </c>
      <c r="K181" t="s">
        <v>25</v>
      </c>
      <c r="L181" s="3">
        <v>613</v>
      </c>
      <c r="M181" t="s">
        <v>177</v>
      </c>
      <c r="N181" s="2">
        <v>46291.971145833333</v>
      </c>
      <c r="O181" s="3">
        <v>340</v>
      </c>
      <c r="P181" t="s">
        <v>27</v>
      </c>
      <c r="Q181" s="3">
        <v>40</v>
      </c>
      <c r="R181" s="3" t="str">
        <f>IF(OR(G181="12R",G181="12L"),_xlfn.XLOOKUP(C181,DB!$A$2:$A$222,DB!$B$2:$B$222,""),IF(OR(G181="30L",G181="30R"),_xlfn.XLOOKUP(C181,DB!$A$2:$A$222,DB!$C$2:$C$222,""),""))</f>
        <v>ENEBA</v>
      </c>
      <c r="S181" s="3">
        <f t="shared" si="2"/>
        <v>22</v>
      </c>
      <c r="T181" s="3" t="str">
        <f>_xlfn.XLOOKUP(C181,DB!$A$2:$A$222,DB!$D$2:$D$222,"")</f>
        <v>Sector 3</v>
      </c>
    </row>
    <row r="182" spans="1:20" x14ac:dyDescent="0.2">
      <c r="A182" t="s">
        <v>1297</v>
      </c>
      <c r="B182" t="s">
        <v>18</v>
      </c>
      <c r="C182" t="s">
        <v>1298</v>
      </c>
      <c r="D182" t="s">
        <v>30</v>
      </c>
      <c r="E182" t="s">
        <v>911</v>
      </c>
      <c r="F182" s="2">
        <v>46291.94321759259</v>
      </c>
      <c r="G182" t="s">
        <v>22</v>
      </c>
      <c r="H182" t="s">
        <v>7218</v>
      </c>
      <c r="I182" s="3">
        <v>340</v>
      </c>
      <c r="J182" t="s">
        <v>24</v>
      </c>
      <c r="K182" t="s">
        <v>25</v>
      </c>
      <c r="L182" s="3">
        <v>531</v>
      </c>
      <c r="M182" t="s">
        <v>177</v>
      </c>
      <c r="N182" s="2">
        <v>46291.973333333335</v>
      </c>
      <c r="O182" s="3">
        <v>360</v>
      </c>
      <c r="P182" t="s">
        <v>27</v>
      </c>
      <c r="Q182" s="3">
        <v>40</v>
      </c>
      <c r="R182" s="3" t="str">
        <f>IF(OR(G182="12R",G182="12L"),_xlfn.XLOOKUP(C182,DB!$A$2:$A$222,DB!$B$2:$B$222,""),IF(OR(G182="30L",G182="30R"),_xlfn.XLOOKUP(C182,DB!$A$2:$A$222,DB!$C$2:$C$222,""),""))</f>
        <v>OMSUK</v>
      </c>
      <c r="S182" s="3">
        <f t="shared" si="2"/>
        <v>22</v>
      </c>
      <c r="T182" s="3" t="str">
        <f>_xlfn.XLOOKUP(C182,DB!$A$2:$A$222,DB!$D$2:$D$222,"")</f>
        <v>Sector 3</v>
      </c>
    </row>
    <row r="183" spans="1:20" x14ac:dyDescent="0.2">
      <c r="A183" t="s">
        <v>594</v>
      </c>
      <c r="B183" t="s">
        <v>18</v>
      </c>
      <c r="C183" t="s">
        <v>35</v>
      </c>
      <c r="D183" t="s">
        <v>65</v>
      </c>
      <c r="E183" t="s">
        <v>4803</v>
      </c>
      <c r="F183" s="2">
        <v>46291.944201388891</v>
      </c>
      <c r="G183" t="s">
        <v>22</v>
      </c>
      <c r="H183" t="s">
        <v>7219</v>
      </c>
      <c r="I183" s="3">
        <v>360</v>
      </c>
      <c r="J183" t="s">
        <v>24</v>
      </c>
      <c r="K183" t="s">
        <v>25</v>
      </c>
      <c r="L183" s="3">
        <v>866</v>
      </c>
      <c r="M183" t="s">
        <v>39</v>
      </c>
      <c r="N183" s="2">
        <v>46291.991238425922</v>
      </c>
      <c r="O183" s="3">
        <v>360</v>
      </c>
      <c r="P183" t="s">
        <v>27</v>
      </c>
      <c r="Q183" s="3">
        <v>190</v>
      </c>
      <c r="R183" s="3" t="str">
        <f>IF(OR(G183="12R",G183="12L"),_xlfn.XLOOKUP(C183,DB!$A$2:$A$222,DB!$B$2:$B$222,""),IF(OR(G183="30L",G183="30R"),_xlfn.XLOOKUP(C183,DB!$A$2:$A$222,DB!$C$2:$C$222,""),""))</f>
        <v>UDGUV</v>
      </c>
      <c r="S183" s="3">
        <f t="shared" si="2"/>
        <v>22</v>
      </c>
      <c r="T183" s="3" t="str">
        <f>_xlfn.XLOOKUP(C183,DB!$A$2:$A$222,DB!$D$2:$D$222,"")</f>
        <v>Sector 2</v>
      </c>
    </row>
    <row r="184" spans="1:20" x14ac:dyDescent="0.2">
      <c r="A184" t="s">
        <v>408</v>
      </c>
      <c r="B184" t="s">
        <v>18</v>
      </c>
      <c r="C184" t="s">
        <v>409</v>
      </c>
      <c r="D184" t="s">
        <v>20</v>
      </c>
      <c r="E184" t="s">
        <v>993</v>
      </c>
      <c r="F184" s="2">
        <v>46291.945428240739</v>
      </c>
      <c r="G184" t="s">
        <v>22</v>
      </c>
      <c r="H184" t="s">
        <v>7220</v>
      </c>
      <c r="I184" s="3">
        <v>340</v>
      </c>
      <c r="J184" t="s">
        <v>24</v>
      </c>
      <c r="K184" t="s">
        <v>25</v>
      </c>
      <c r="L184" s="3">
        <v>870</v>
      </c>
      <c r="M184" t="s">
        <v>39</v>
      </c>
      <c r="N184" s="2">
        <v>46291.991469907407</v>
      </c>
      <c r="O184" s="3">
        <v>340</v>
      </c>
      <c r="P184" t="s">
        <v>27</v>
      </c>
      <c r="Q184" s="3">
        <v>190</v>
      </c>
      <c r="R184" s="3" t="str">
        <f>IF(OR(G184="12R",G184="12L"),_xlfn.XLOOKUP(C184,DB!$A$2:$A$222,DB!$B$2:$B$222,""),IF(OR(G184="30L",G184="30R"),_xlfn.XLOOKUP(C184,DB!$A$2:$A$222,DB!$C$2:$C$222,""),""))</f>
        <v>UDGUV</v>
      </c>
      <c r="S184" s="3">
        <f t="shared" si="2"/>
        <v>22</v>
      </c>
      <c r="T184" s="3" t="str">
        <f>_xlfn.XLOOKUP(C184,DB!$A$2:$A$222,DB!$D$2:$D$222,"")</f>
        <v>Sector 2</v>
      </c>
    </row>
    <row r="185" spans="1:20" x14ac:dyDescent="0.2">
      <c r="A185" t="s">
        <v>2014</v>
      </c>
      <c r="B185" t="s">
        <v>18</v>
      </c>
      <c r="C185" t="s">
        <v>551</v>
      </c>
      <c r="D185" t="s">
        <v>30</v>
      </c>
      <c r="E185" t="s">
        <v>7221</v>
      </c>
      <c r="F185" s="2">
        <v>46291.947384259256</v>
      </c>
      <c r="G185" t="s">
        <v>22</v>
      </c>
      <c r="H185" t="s">
        <v>7222</v>
      </c>
      <c r="I185" s="3">
        <v>360</v>
      </c>
      <c r="J185" t="s">
        <v>24</v>
      </c>
      <c r="K185" t="s">
        <v>25</v>
      </c>
      <c r="L185" s="3">
        <v>434</v>
      </c>
      <c r="M185" t="s">
        <v>308</v>
      </c>
      <c r="N185" s="2">
        <v>46291.972777777781</v>
      </c>
      <c r="O185" s="3">
        <v>340</v>
      </c>
      <c r="P185" t="s">
        <v>27</v>
      </c>
      <c r="Q185" s="3">
        <v>40</v>
      </c>
      <c r="R185" s="3" t="str">
        <f>IF(OR(G185="12R",G185="12L"),_xlfn.XLOOKUP(C185,DB!$A$2:$A$222,DB!$B$2:$B$222,""),IF(OR(G185="30L",G185="30R"),_xlfn.XLOOKUP(C185,DB!$A$2:$A$222,DB!$C$2:$C$222,""),""))</f>
        <v>OMSUK</v>
      </c>
      <c r="S185" s="3">
        <f t="shared" si="2"/>
        <v>22</v>
      </c>
      <c r="T185" s="3" t="str">
        <f>_xlfn.XLOOKUP(C185,DB!$A$2:$A$222,DB!$D$2:$D$222,"")</f>
        <v>Sector 3</v>
      </c>
    </row>
    <row r="186" spans="1:20" x14ac:dyDescent="0.2">
      <c r="A186" t="s">
        <v>588</v>
      </c>
      <c r="B186" t="s">
        <v>18</v>
      </c>
      <c r="C186" t="s">
        <v>589</v>
      </c>
      <c r="D186" t="s">
        <v>65</v>
      </c>
      <c r="E186" t="s">
        <v>1081</v>
      </c>
      <c r="F186" s="2">
        <v>46291.949618055558</v>
      </c>
      <c r="G186" t="s">
        <v>22</v>
      </c>
      <c r="H186" t="s">
        <v>7223</v>
      </c>
      <c r="I186" s="3">
        <v>380</v>
      </c>
      <c r="J186" t="s">
        <v>24</v>
      </c>
      <c r="K186" t="s">
        <v>25</v>
      </c>
      <c r="L186" s="3">
        <v>867</v>
      </c>
      <c r="M186" t="s">
        <v>267</v>
      </c>
      <c r="N186" s="2">
        <v>46291.996087962965</v>
      </c>
      <c r="O186" s="3">
        <v>380</v>
      </c>
      <c r="P186" t="s">
        <v>27</v>
      </c>
      <c r="Q186" s="3">
        <v>190</v>
      </c>
      <c r="R186" s="3" t="str">
        <f>IF(OR(G186="12R",G186="12L"),_xlfn.XLOOKUP(C186,DB!$A$2:$A$222,DB!$B$2:$B$222,""),IF(OR(G186="30L",G186="30R"),_xlfn.XLOOKUP(C186,DB!$A$2:$A$222,DB!$C$2:$C$222,""),""))</f>
        <v>UDGUV</v>
      </c>
      <c r="S186" s="3">
        <f t="shared" si="2"/>
        <v>22</v>
      </c>
      <c r="T186" s="3" t="str">
        <f>_xlfn.XLOOKUP(C186,DB!$A$2:$A$222,DB!$D$2:$D$222,"")</f>
        <v>Sector 2</v>
      </c>
    </row>
    <row r="187" spans="1:20" x14ac:dyDescent="0.2">
      <c r="A187" t="s">
        <v>596</v>
      </c>
      <c r="B187" t="s">
        <v>18</v>
      </c>
      <c r="C187" t="s">
        <v>337</v>
      </c>
      <c r="D187" t="s">
        <v>65</v>
      </c>
      <c r="E187" t="s">
        <v>945</v>
      </c>
      <c r="F187" s="2">
        <v>46291.951365740744</v>
      </c>
      <c r="G187" t="s">
        <v>22</v>
      </c>
      <c r="H187" t="s">
        <v>7224</v>
      </c>
      <c r="I187" s="3">
        <v>380</v>
      </c>
      <c r="J187" t="s">
        <v>24</v>
      </c>
      <c r="K187" t="s">
        <v>25</v>
      </c>
      <c r="L187" s="3">
        <v>871</v>
      </c>
      <c r="M187" t="s">
        <v>52</v>
      </c>
      <c r="N187" s="2">
        <v>46291.99722222222</v>
      </c>
      <c r="O187" s="3">
        <v>380</v>
      </c>
      <c r="P187" t="s">
        <v>27</v>
      </c>
      <c r="Q187" s="3">
        <v>190</v>
      </c>
      <c r="R187" s="3" t="str">
        <f>IF(OR(G187="12R",G187="12L"),_xlfn.XLOOKUP(C187,DB!$A$2:$A$222,DB!$B$2:$B$222,""),IF(OR(G187="30L",G187="30R"),_xlfn.XLOOKUP(C187,DB!$A$2:$A$222,DB!$C$2:$C$222,""),""))</f>
        <v>UDGUV</v>
      </c>
      <c r="S187" s="3">
        <f t="shared" si="2"/>
        <v>22</v>
      </c>
      <c r="T187" s="3" t="str">
        <f>_xlfn.XLOOKUP(C187,DB!$A$2:$A$222,DB!$D$2:$D$222,"")</f>
        <v>Sector 2</v>
      </c>
    </row>
    <row r="188" spans="1:20" x14ac:dyDescent="0.2">
      <c r="A188" t="s">
        <v>602</v>
      </c>
      <c r="B188" t="s">
        <v>18</v>
      </c>
      <c r="C188" t="s">
        <v>48</v>
      </c>
      <c r="D188" t="s">
        <v>49</v>
      </c>
      <c r="E188" t="s">
        <v>140</v>
      </c>
      <c r="F188" s="2">
        <v>46291.95275462963</v>
      </c>
      <c r="G188" t="s">
        <v>22</v>
      </c>
      <c r="H188" t="s">
        <v>7225</v>
      </c>
      <c r="I188" s="3">
        <v>320</v>
      </c>
      <c r="J188" t="s">
        <v>24</v>
      </c>
      <c r="K188" t="s">
        <v>25</v>
      </c>
      <c r="L188" s="3">
        <v>897</v>
      </c>
      <c r="M188" t="s">
        <v>52</v>
      </c>
      <c r="N188" s="2">
        <v>46292.000057870369</v>
      </c>
      <c r="O188" s="3">
        <v>320</v>
      </c>
      <c r="P188" t="s">
        <v>27</v>
      </c>
      <c r="Q188" s="3">
        <v>190</v>
      </c>
      <c r="R188" s="3" t="str">
        <f>IF(OR(G188="12R",G188="12L"),_xlfn.XLOOKUP(C188,DB!$A$2:$A$222,DB!$B$2:$B$222,""),IF(OR(G188="30L",G188="30R"),_xlfn.XLOOKUP(C188,DB!$A$2:$A$222,DB!$C$2:$C$222,""),""))</f>
        <v>UDGUV</v>
      </c>
      <c r="S188" s="3">
        <f t="shared" si="2"/>
        <v>22</v>
      </c>
      <c r="T188" s="3" t="str">
        <f>_xlfn.XLOOKUP(C188,DB!$A$2:$A$222,DB!$D$2:$D$222,"")</f>
        <v>Sector 2</v>
      </c>
    </row>
    <row r="189" spans="1:20" x14ac:dyDescent="0.2">
      <c r="A189" t="s">
        <v>608</v>
      </c>
      <c r="B189" t="s">
        <v>18</v>
      </c>
      <c r="C189" t="s">
        <v>453</v>
      </c>
      <c r="D189" t="s">
        <v>165</v>
      </c>
      <c r="E189" t="s">
        <v>4955</v>
      </c>
      <c r="F189" s="2">
        <v>46291.96025462963</v>
      </c>
      <c r="G189" t="s">
        <v>22</v>
      </c>
      <c r="H189" t="s">
        <v>7226</v>
      </c>
      <c r="I189" s="3">
        <v>320</v>
      </c>
      <c r="J189" t="s">
        <v>24</v>
      </c>
      <c r="K189" t="s">
        <v>25</v>
      </c>
      <c r="L189" s="3">
        <v>862</v>
      </c>
      <c r="M189" t="s">
        <v>5970</v>
      </c>
      <c r="N189" s="2">
        <v>46292.005729166667</v>
      </c>
      <c r="O189" s="3">
        <v>320</v>
      </c>
      <c r="P189" t="s">
        <v>27</v>
      </c>
      <c r="Q189" s="3">
        <v>190</v>
      </c>
      <c r="R189" s="3" t="str">
        <f>IF(OR(G189="12R",G189="12L"),_xlfn.XLOOKUP(C189,DB!$A$2:$A$222,DB!$B$2:$B$222,""),IF(OR(G189="30L",G189="30R"),_xlfn.XLOOKUP(C189,DB!$A$2:$A$222,DB!$C$2:$C$222,""),""))</f>
        <v>UDGUV</v>
      </c>
      <c r="S189" s="3">
        <f t="shared" si="2"/>
        <v>23</v>
      </c>
      <c r="T189" s="3" t="str">
        <f>_xlfn.XLOOKUP(C189,DB!$A$2:$A$222,DB!$D$2:$D$222,"")</f>
        <v>Sector 2</v>
      </c>
    </row>
    <row r="190" spans="1:20" x14ac:dyDescent="0.2">
      <c r="A190" t="s">
        <v>611</v>
      </c>
      <c r="B190" t="s">
        <v>18</v>
      </c>
      <c r="C190" t="s">
        <v>333</v>
      </c>
      <c r="D190" t="s">
        <v>36</v>
      </c>
      <c r="E190" t="s">
        <v>6568</v>
      </c>
      <c r="F190" s="2">
        <v>46291.972083333334</v>
      </c>
      <c r="G190" t="s">
        <v>22</v>
      </c>
      <c r="H190" t="s">
        <v>7227</v>
      </c>
      <c r="I190" s="3">
        <v>370</v>
      </c>
      <c r="J190" t="s">
        <v>24</v>
      </c>
      <c r="K190" t="s">
        <v>25</v>
      </c>
      <c r="L190" s="3">
        <v>149</v>
      </c>
      <c r="M190" t="s">
        <v>158</v>
      </c>
      <c r="N190" s="2">
        <v>46291.981898148151</v>
      </c>
      <c r="O190" s="3">
        <v>241</v>
      </c>
      <c r="P190" t="s">
        <v>27</v>
      </c>
      <c r="Q190" s="3">
        <v>190</v>
      </c>
      <c r="R190" s="3" t="str">
        <f>IF(OR(G190="12R",G190="12L"),_xlfn.XLOOKUP(C190,DB!$A$2:$A$222,DB!$B$2:$B$222,""),IF(OR(G190="30L",G190="30R"),_xlfn.XLOOKUP(C190,DB!$A$2:$A$222,DB!$C$2:$C$222,""),""))</f>
        <v>TAKUX</v>
      </c>
      <c r="S190" s="3">
        <f t="shared" si="2"/>
        <v>23</v>
      </c>
      <c r="T190" s="3" t="str">
        <f>_xlfn.XLOOKUP(C190,DB!$A$2:$A$222,DB!$D$2:$D$222,"")</f>
        <v>Sector 7</v>
      </c>
    </row>
    <row r="191" spans="1:20" x14ac:dyDescent="0.2">
      <c r="A191" t="s">
        <v>605</v>
      </c>
      <c r="B191" t="s">
        <v>18</v>
      </c>
      <c r="C191" t="s">
        <v>77</v>
      </c>
      <c r="D191" t="s">
        <v>65</v>
      </c>
      <c r="E191" t="s">
        <v>1627</v>
      </c>
      <c r="F191" s="2">
        <v>46291.973530092589</v>
      </c>
      <c r="G191" t="s">
        <v>22</v>
      </c>
      <c r="H191" t="s">
        <v>7228</v>
      </c>
      <c r="I191" s="3">
        <v>380</v>
      </c>
      <c r="J191" t="s">
        <v>24</v>
      </c>
      <c r="K191" t="s">
        <v>25</v>
      </c>
      <c r="L191" s="3">
        <v>863</v>
      </c>
      <c r="M191" t="s">
        <v>2830</v>
      </c>
      <c r="N191" s="2">
        <v>46292.020115740743</v>
      </c>
      <c r="O191" s="3">
        <v>360</v>
      </c>
      <c r="P191" t="s">
        <v>27</v>
      </c>
      <c r="Q191" s="3">
        <v>190</v>
      </c>
      <c r="R191" s="3" t="str">
        <f>IF(OR(G191="12R",G191="12L"),_xlfn.XLOOKUP(C191,DB!$A$2:$A$222,DB!$B$2:$B$222,""),IF(OR(G191="30L",G191="30R"),_xlfn.XLOOKUP(C191,DB!$A$2:$A$222,DB!$C$2:$C$222,""),""))</f>
        <v>UDGUV</v>
      </c>
      <c r="S191" s="3">
        <f t="shared" si="2"/>
        <v>23</v>
      </c>
      <c r="T191" s="3" t="str">
        <f>_xlfn.XLOOKUP(C191,DB!$A$2:$A$222,DB!$D$2:$D$222,"")</f>
        <v>Sector 2</v>
      </c>
    </row>
    <row r="192" spans="1:20" x14ac:dyDescent="0.2">
      <c r="A192" t="s">
        <v>193</v>
      </c>
      <c r="B192" t="s">
        <v>18</v>
      </c>
      <c r="C192" t="s">
        <v>18</v>
      </c>
      <c r="D192" t="s">
        <v>194</v>
      </c>
      <c r="F192" s="2">
        <v>46291.986307870371</v>
      </c>
      <c r="G192" t="s">
        <v>22</v>
      </c>
      <c r="H192" t="s">
        <v>7229</v>
      </c>
      <c r="I192" s="3">
        <v>15</v>
      </c>
      <c r="J192" t="s">
        <v>196</v>
      </c>
      <c r="K192" t="s">
        <v>62</v>
      </c>
      <c r="L192" s="3">
        <v>282</v>
      </c>
      <c r="M192" t="s">
        <v>18</v>
      </c>
      <c r="N192" s="2">
        <v>46292.046747685185</v>
      </c>
      <c r="O192" s="3">
        <v>0</v>
      </c>
      <c r="P192" t="s">
        <v>192</v>
      </c>
      <c r="Q192" s="3">
        <v>15</v>
      </c>
      <c r="R192" s="3" t="str">
        <f>IF(OR(G192="12R",G192="12L"),_xlfn.XLOOKUP(C192,DB!$A$2:$A$222,DB!$B$2:$B$222,""),IF(OR(G192="30L",G192="30R"),_xlfn.XLOOKUP(C192,DB!$A$2:$A$222,DB!$C$2:$C$222,""),""))</f>
        <v/>
      </c>
      <c r="S192" s="3">
        <f t="shared" si="2"/>
        <v>23</v>
      </c>
      <c r="T192" s="3" t="str">
        <f>_xlfn.XLOOKUP(C192,DB!$A$2:$A$222,DB!$D$2:$D$222,"")</f>
        <v/>
      </c>
    </row>
    <row r="193" spans="1:20" x14ac:dyDescent="0.2">
      <c r="A193" t="s">
        <v>614</v>
      </c>
      <c r="B193" t="s">
        <v>18</v>
      </c>
      <c r="C193" t="s">
        <v>48</v>
      </c>
      <c r="D193" t="s">
        <v>174</v>
      </c>
      <c r="E193" t="s">
        <v>3267</v>
      </c>
      <c r="F193" s="2">
        <v>46291.986574074072</v>
      </c>
      <c r="G193" t="s">
        <v>22</v>
      </c>
      <c r="H193" t="s">
        <v>7230</v>
      </c>
      <c r="I193" s="3">
        <v>380</v>
      </c>
      <c r="J193" t="s">
        <v>24</v>
      </c>
      <c r="K193" t="s">
        <v>25</v>
      </c>
      <c r="L193" s="3">
        <v>862</v>
      </c>
      <c r="M193" t="s">
        <v>52</v>
      </c>
      <c r="N193" s="2">
        <v>46292.032395833332</v>
      </c>
      <c r="O193" s="3">
        <v>380</v>
      </c>
      <c r="P193" t="s">
        <v>27</v>
      </c>
      <c r="Q193" s="3">
        <v>190</v>
      </c>
      <c r="R193" s="3" t="str">
        <f>IF(OR(G193="12R",G193="12L"),_xlfn.XLOOKUP(C193,DB!$A$2:$A$222,DB!$B$2:$B$222,""),IF(OR(G193="30L",G193="30R"),_xlfn.XLOOKUP(C193,DB!$A$2:$A$222,DB!$C$2:$C$222,""),""))</f>
        <v>UDGUV</v>
      </c>
      <c r="S193" s="3">
        <f t="shared" si="2"/>
        <v>23</v>
      </c>
      <c r="T193" s="3" t="str">
        <f>_xlfn.XLOOKUP(C193,DB!$A$2:$A$222,DB!$D$2:$D$222,"")</f>
        <v>Sector 2</v>
      </c>
    </row>
    <row r="194" spans="1:20" x14ac:dyDescent="0.2">
      <c r="A194" t="s">
        <v>1340</v>
      </c>
      <c r="B194" t="s">
        <v>18</v>
      </c>
      <c r="C194" t="s">
        <v>131</v>
      </c>
      <c r="D194" t="s">
        <v>73</v>
      </c>
      <c r="E194" t="s">
        <v>2186</v>
      </c>
      <c r="F194" s="2">
        <v>46291.991643518515</v>
      </c>
      <c r="G194" t="s">
        <v>22</v>
      </c>
      <c r="H194" t="s">
        <v>7231</v>
      </c>
      <c r="I194" s="3">
        <v>360</v>
      </c>
      <c r="J194" t="s">
        <v>24</v>
      </c>
      <c r="K194" t="s">
        <v>25</v>
      </c>
      <c r="L194" s="3">
        <v>888</v>
      </c>
      <c r="M194" t="s">
        <v>134</v>
      </c>
      <c r="N194" s="2">
        <v>46292.038171296299</v>
      </c>
      <c r="O194" s="3">
        <v>200</v>
      </c>
      <c r="P194" t="s">
        <v>27</v>
      </c>
      <c r="Q194" s="3">
        <v>190</v>
      </c>
      <c r="R194" s="3" t="str">
        <f>IF(OR(G194="12R",G194="12L"),_xlfn.XLOOKUP(C194,DB!$A$2:$A$222,DB!$B$2:$B$222,""),IF(OR(G194="30L",G194="30R"),_xlfn.XLOOKUP(C194,DB!$A$2:$A$222,DB!$C$2:$C$222,""),""))</f>
        <v>UDGUV</v>
      </c>
      <c r="S194" s="3">
        <f t="shared" si="2"/>
        <v>23</v>
      </c>
      <c r="T194" s="3" t="str">
        <f>_xlfn.XLOOKUP(C194,DB!$A$2:$A$222,DB!$D$2:$D$222,"")</f>
        <v>Sector 2</v>
      </c>
    </row>
    <row r="195" spans="1:20" x14ac:dyDescent="0.2">
      <c r="A195" t="s">
        <v>617</v>
      </c>
      <c r="B195" t="s">
        <v>18</v>
      </c>
      <c r="C195" t="s">
        <v>521</v>
      </c>
      <c r="D195" t="s">
        <v>65</v>
      </c>
      <c r="E195" t="s">
        <v>3997</v>
      </c>
      <c r="F195" s="2">
        <v>46291.997673611113</v>
      </c>
      <c r="G195" t="s">
        <v>22</v>
      </c>
      <c r="H195" t="s">
        <v>7232</v>
      </c>
      <c r="I195" s="3">
        <v>350</v>
      </c>
      <c r="J195" t="s">
        <v>24</v>
      </c>
      <c r="K195" t="s">
        <v>25</v>
      </c>
      <c r="L195" s="3">
        <v>219</v>
      </c>
      <c r="M195" t="s">
        <v>68</v>
      </c>
      <c r="N195" s="2">
        <v>46292.011238425926</v>
      </c>
      <c r="O195" s="3">
        <v>309</v>
      </c>
      <c r="P195" t="s">
        <v>27</v>
      </c>
      <c r="Q195" s="3">
        <v>190</v>
      </c>
      <c r="R195" s="3" t="str">
        <f>IF(OR(G195="12R",G195="12L"),_xlfn.XLOOKUP(C195,DB!$A$2:$A$222,DB!$B$2:$B$222,""),IF(OR(G195="30L",G195="30R"),_xlfn.XLOOKUP(C195,DB!$A$2:$A$222,DB!$C$2:$C$222,""),""))</f>
        <v>CZM</v>
      </c>
      <c r="S195" s="3">
        <f t="shared" ref="S195:S220" si="3">HOUR(F195)</f>
        <v>23</v>
      </c>
      <c r="T195" s="3" t="str">
        <f>_xlfn.XLOOKUP(C195,DB!$A$2:$A$222,DB!$D$2:$D$222,"")</f>
        <v>Sector 7</v>
      </c>
    </row>
    <row r="196" spans="1: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1: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1: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1: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1: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1: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1: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1: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1: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1: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1: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1: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1: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7233</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1</v>
      </c>
      <c r="C227" s="8">
        <f t="shared" si="4"/>
        <v>2</v>
      </c>
      <c r="D227" s="8">
        <f t="shared" si="4"/>
        <v>0</v>
      </c>
      <c r="E227" s="8">
        <f t="shared" si="4"/>
        <v>0</v>
      </c>
      <c r="F227" s="8">
        <f t="shared" si="4"/>
        <v>0</v>
      </c>
      <c r="G227" s="8">
        <f t="shared" si="4"/>
        <v>0</v>
      </c>
      <c r="H227" s="8">
        <f t="shared" si="4"/>
        <v>2</v>
      </c>
      <c r="I227" s="9">
        <f t="shared" ref="I227:I235" si="5">SUM(B227:H227)</f>
        <v>5</v>
      </c>
    </row>
    <row r="228" spans="1:9" x14ac:dyDescent="0.2">
      <c r="A228" s="7">
        <v>15</v>
      </c>
      <c r="B228" s="8">
        <f t="shared" si="4"/>
        <v>0</v>
      </c>
      <c r="C228" s="8">
        <f t="shared" si="4"/>
        <v>1</v>
      </c>
      <c r="D228" s="8">
        <f t="shared" si="4"/>
        <v>0</v>
      </c>
      <c r="E228" s="8">
        <f t="shared" si="4"/>
        <v>0</v>
      </c>
      <c r="F228" s="8">
        <f t="shared" si="4"/>
        <v>2</v>
      </c>
      <c r="G228" s="8">
        <f t="shared" si="4"/>
        <v>0</v>
      </c>
      <c r="H228" s="8">
        <f t="shared" si="4"/>
        <v>7</v>
      </c>
      <c r="I228" s="9">
        <f t="shared" si="5"/>
        <v>10</v>
      </c>
    </row>
    <row r="229" spans="1:9" x14ac:dyDescent="0.2">
      <c r="A229" s="7">
        <v>16</v>
      </c>
      <c r="B229" s="8">
        <f t="shared" si="4"/>
        <v>1</v>
      </c>
      <c r="C229" s="8">
        <f t="shared" si="4"/>
        <v>3</v>
      </c>
      <c r="D229" s="8">
        <f t="shared" si="4"/>
        <v>0</v>
      </c>
      <c r="E229" s="8">
        <f t="shared" si="4"/>
        <v>0</v>
      </c>
      <c r="F229" s="8">
        <f t="shared" si="4"/>
        <v>2</v>
      </c>
      <c r="G229" s="8">
        <f t="shared" si="4"/>
        <v>3</v>
      </c>
      <c r="H229" s="8">
        <f t="shared" si="4"/>
        <v>9</v>
      </c>
      <c r="I229" s="9">
        <f t="shared" si="5"/>
        <v>18</v>
      </c>
    </row>
    <row r="230" spans="1:9" x14ac:dyDescent="0.2">
      <c r="A230" s="7">
        <v>17</v>
      </c>
      <c r="B230" s="8">
        <f t="shared" si="4"/>
        <v>0</v>
      </c>
      <c r="C230" s="8">
        <f t="shared" si="4"/>
        <v>4</v>
      </c>
      <c r="D230" s="8">
        <f t="shared" si="4"/>
        <v>1</v>
      </c>
      <c r="E230" s="8">
        <f t="shared" si="4"/>
        <v>1</v>
      </c>
      <c r="F230" s="8">
        <f t="shared" si="4"/>
        <v>3</v>
      </c>
      <c r="G230" s="8">
        <f t="shared" si="4"/>
        <v>2</v>
      </c>
      <c r="H230" s="8">
        <f t="shared" si="4"/>
        <v>3</v>
      </c>
      <c r="I230" s="9">
        <f t="shared" si="5"/>
        <v>14</v>
      </c>
    </row>
    <row r="231" spans="1:9" x14ac:dyDescent="0.2">
      <c r="A231" s="7">
        <v>18</v>
      </c>
      <c r="B231" s="8">
        <f t="shared" si="4"/>
        <v>1</v>
      </c>
      <c r="C231" s="8">
        <f t="shared" si="4"/>
        <v>7</v>
      </c>
      <c r="D231" s="8">
        <f t="shared" si="4"/>
        <v>0</v>
      </c>
      <c r="E231" s="8">
        <f t="shared" si="4"/>
        <v>1</v>
      </c>
      <c r="F231" s="8">
        <f t="shared" si="4"/>
        <v>7</v>
      </c>
      <c r="G231" s="8">
        <f t="shared" si="4"/>
        <v>0</v>
      </c>
      <c r="H231" s="8">
        <f t="shared" si="4"/>
        <v>6</v>
      </c>
      <c r="I231" s="9">
        <f t="shared" si="5"/>
        <v>22</v>
      </c>
    </row>
    <row r="232" spans="1:9" x14ac:dyDescent="0.2">
      <c r="A232" s="7">
        <v>19</v>
      </c>
      <c r="B232" s="8">
        <f t="shared" si="4"/>
        <v>1</v>
      </c>
      <c r="C232" s="8">
        <f t="shared" si="4"/>
        <v>4</v>
      </c>
      <c r="D232" s="8">
        <f t="shared" si="4"/>
        <v>0</v>
      </c>
      <c r="E232" s="8">
        <f t="shared" si="4"/>
        <v>2</v>
      </c>
      <c r="F232" s="8">
        <f t="shared" si="4"/>
        <v>7</v>
      </c>
      <c r="G232" s="8">
        <f t="shared" si="4"/>
        <v>1</v>
      </c>
      <c r="H232" s="8">
        <f t="shared" si="4"/>
        <v>10</v>
      </c>
      <c r="I232" s="9">
        <f t="shared" si="5"/>
        <v>25</v>
      </c>
    </row>
    <row r="233" spans="1:9" x14ac:dyDescent="0.2">
      <c r="A233" s="7">
        <v>20</v>
      </c>
      <c r="B233" s="8">
        <f t="shared" si="4"/>
        <v>1</v>
      </c>
      <c r="C233" s="8">
        <f t="shared" si="4"/>
        <v>4</v>
      </c>
      <c r="D233" s="8">
        <f t="shared" si="4"/>
        <v>0</v>
      </c>
      <c r="E233" s="8">
        <f t="shared" si="4"/>
        <v>3</v>
      </c>
      <c r="F233" s="8">
        <f t="shared" si="4"/>
        <v>6</v>
      </c>
      <c r="G233" s="8">
        <f t="shared" si="4"/>
        <v>0</v>
      </c>
      <c r="H233" s="8">
        <f t="shared" si="4"/>
        <v>7</v>
      </c>
      <c r="I233" s="9">
        <f t="shared" si="5"/>
        <v>21</v>
      </c>
    </row>
    <row r="234" spans="1:9" x14ac:dyDescent="0.2">
      <c r="A234" s="7">
        <v>21</v>
      </c>
      <c r="B234" s="8">
        <f t="shared" si="4"/>
        <v>1</v>
      </c>
      <c r="C234" s="8">
        <f t="shared" si="4"/>
        <v>1</v>
      </c>
      <c r="D234" s="8">
        <f t="shared" si="4"/>
        <v>0</v>
      </c>
      <c r="E234" s="8">
        <f t="shared" si="4"/>
        <v>2</v>
      </c>
      <c r="F234" s="8">
        <f t="shared" si="4"/>
        <v>5</v>
      </c>
      <c r="G234" s="8">
        <f t="shared" si="4"/>
        <v>1</v>
      </c>
      <c r="H234" s="8">
        <f t="shared" si="4"/>
        <v>5</v>
      </c>
      <c r="I234" s="9">
        <f t="shared" si="5"/>
        <v>15</v>
      </c>
    </row>
    <row r="235" spans="1:9" x14ac:dyDescent="0.2">
      <c r="A235" s="10">
        <v>22</v>
      </c>
      <c r="B235" s="11">
        <f t="shared" si="4"/>
        <v>0</v>
      </c>
      <c r="C235" s="11">
        <f t="shared" si="4"/>
        <v>2</v>
      </c>
      <c r="D235" s="11">
        <f t="shared" si="4"/>
        <v>0</v>
      </c>
      <c r="E235" s="11">
        <f t="shared" si="4"/>
        <v>0</v>
      </c>
      <c r="F235" s="11">
        <f t="shared" si="4"/>
        <v>3</v>
      </c>
      <c r="G235" s="11">
        <f t="shared" si="4"/>
        <v>1</v>
      </c>
      <c r="H235" s="11">
        <f t="shared" si="4"/>
        <v>6</v>
      </c>
      <c r="I235" s="12">
        <f t="shared" si="5"/>
        <v>12</v>
      </c>
    </row>
    <row r="258" spans="1:9" ht="24" x14ac:dyDescent="0.3">
      <c r="A258" s="17" t="s">
        <v>7234</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2</v>
      </c>
      <c r="C263" s="8">
        <f t="shared" si="6"/>
        <v>2</v>
      </c>
      <c r="D263" s="8">
        <f t="shared" si="6"/>
        <v>1</v>
      </c>
      <c r="E263" s="9">
        <f t="shared" ref="E263:E272" si="7">SUM(B263:D263)</f>
        <v>5</v>
      </c>
    </row>
    <row r="264" spans="1:9" x14ac:dyDescent="0.2">
      <c r="A264" s="7">
        <v>15</v>
      </c>
      <c r="B264" s="8">
        <f t="shared" si="6"/>
        <v>7</v>
      </c>
      <c r="C264" s="8">
        <f t="shared" si="6"/>
        <v>3</v>
      </c>
      <c r="D264" s="8">
        <f t="shared" si="6"/>
        <v>0</v>
      </c>
      <c r="E264" s="9">
        <f t="shared" si="7"/>
        <v>10</v>
      </c>
    </row>
    <row r="265" spans="1:9" x14ac:dyDescent="0.2">
      <c r="A265" s="7">
        <v>16</v>
      </c>
      <c r="B265" s="8">
        <f t="shared" si="6"/>
        <v>9</v>
      </c>
      <c r="C265" s="8">
        <f t="shared" si="6"/>
        <v>5</v>
      </c>
      <c r="D265" s="8">
        <f t="shared" si="6"/>
        <v>4</v>
      </c>
      <c r="E265" s="9">
        <f t="shared" si="7"/>
        <v>18</v>
      </c>
    </row>
    <row r="266" spans="1:9" x14ac:dyDescent="0.2">
      <c r="A266" s="7">
        <v>17</v>
      </c>
      <c r="B266" s="8">
        <f t="shared" si="6"/>
        <v>3</v>
      </c>
      <c r="C266" s="8">
        <f t="shared" si="6"/>
        <v>8</v>
      </c>
      <c r="D266" s="8">
        <f t="shared" si="6"/>
        <v>3</v>
      </c>
      <c r="E266" s="9">
        <f t="shared" si="7"/>
        <v>14</v>
      </c>
    </row>
    <row r="267" spans="1:9" x14ac:dyDescent="0.2">
      <c r="A267" s="7">
        <v>18</v>
      </c>
      <c r="B267" s="8">
        <f t="shared" si="6"/>
        <v>6</v>
      </c>
      <c r="C267" s="8">
        <f t="shared" si="6"/>
        <v>15</v>
      </c>
      <c r="D267" s="8">
        <f t="shared" si="6"/>
        <v>1</v>
      </c>
      <c r="E267" s="9">
        <f t="shared" si="7"/>
        <v>22</v>
      </c>
    </row>
    <row r="268" spans="1:9" x14ac:dyDescent="0.2">
      <c r="A268" s="7">
        <v>19</v>
      </c>
      <c r="B268" s="8">
        <f t="shared" si="6"/>
        <v>10</v>
      </c>
      <c r="C268" s="8">
        <f t="shared" si="6"/>
        <v>13</v>
      </c>
      <c r="D268" s="8">
        <f t="shared" si="6"/>
        <v>2</v>
      </c>
      <c r="E268" s="9">
        <f t="shared" si="7"/>
        <v>25</v>
      </c>
    </row>
    <row r="269" spans="1:9" x14ac:dyDescent="0.2">
      <c r="A269" s="7">
        <v>20</v>
      </c>
      <c r="B269" s="8">
        <f t="shared" si="6"/>
        <v>7</v>
      </c>
      <c r="C269" s="8">
        <f t="shared" si="6"/>
        <v>13</v>
      </c>
      <c r="D269" s="8">
        <f t="shared" si="6"/>
        <v>1</v>
      </c>
      <c r="E269" s="9">
        <f t="shared" si="7"/>
        <v>21</v>
      </c>
    </row>
    <row r="270" spans="1:9" x14ac:dyDescent="0.2">
      <c r="A270" s="7">
        <v>21</v>
      </c>
      <c r="B270" s="8">
        <f t="shared" si="6"/>
        <v>5</v>
      </c>
      <c r="C270" s="8">
        <f t="shared" si="6"/>
        <v>8</v>
      </c>
      <c r="D270" s="8">
        <f t="shared" si="6"/>
        <v>2</v>
      </c>
      <c r="E270" s="9">
        <f t="shared" si="7"/>
        <v>15</v>
      </c>
    </row>
    <row r="271" spans="1:9" x14ac:dyDescent="0.2">
      <c r="A271" s="7">
        <v>22</v>
      </c>
      <c r="B271" s="8">
        <f t="shared" si="6"/>
        <v>6</v>
      </c>
      <c r="C271" s="8">
        <f t="shared" si="6"/>
        <v>5</v>
      </c>
      <c r="D271" s="8">
        <f t="shared" si="6"/>
        <v>1</v>
      </c>
      <c r="E271" s="9">
        <f t="shared" si="7"/>
        <v>12</v>
      </c>
    </row>
    <row r="272" spans="1:9" x14ac:dyDescent="0.2">
      <c r="A272" s="10">
        <v>23</v>
      </c>
      <c r="B272" s="11">
        <f t="shared" si="6"/>
        <v>4</v>
      </c>
      <c r="C272" s="11">
        <f t="shared" si="6"/>
        <v>0</v>
      </c>
      <c r="D272" s="11">
        <f t="shared" si="6"/>
        <v>2</v>
      </c>
      <c r="E272" s="12">
        <f t="shared" si="7"/>
        <v>6</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6A046-806B-0F46-A51C-ED07097F898E}">
  <dimension ref="A1:T272"/>
  <sheetViews>
    <sheetView showGridLines="0" zoomScale="110" zoomScaleNormal="110" workbookViewId="0">
      <selection activeCell="A2" sqref="A2:Q182"/>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986</v>
      </c>
      <c r="F2" s="2">
        <v>46292.012766203705</v>
      </c>
      <c r="G2" t="s">
        <v>22</v>
      </c>
      <c r="H2" t="s">
        <v>7235</v>
      </c>
      <c r="I2" s="3">
        <v>340</v>
      </c>
      <c r="J2" t="s">
        <v>24</v>
      </c>
      <c r="K2" t="s">
        <v>25</v>
      </c>
      <c r="L2" s="3">
        <v>867</v>
      </c>
      <c r="M2" t="s">
        <v>26</v>
      </c>
      <c r="N2" s="2">
        <v>46292.058865740742</v>
      </c>
      <c r="O2" s="3">
        <v>340</v>
      </c>
      <c r="P2" t="s">
        <v>27</v>
      </c>
      <c r="Q2" s="3">
        <v>190</v>
      </c>
      <c r="R2" s="3" t="str">
        <f>IF(OR(G2="12R",G2="12L"),_xlfn.XLOOKUP(C2,DB!$A$2:$A$222,DB!$B$2:$B$222,""),IF(OR(G2="30L",G2="30R"),_xlfn.XLOOKUP(C2,DB!$A$2:$A$222,DB!$C$2:$C$222,""),""))</f>
        <v>UDGUV</v>
      </c>
      <c r="S2" s="3">
        <f>HOUR(F2)</f>
        <v>0</v>
      </c>
      <c r="T2" s="3" t="str">
        <f>_xlfn.XLOOKUP(C2,DB!$A$2:$A$222,DB!$D$2:$D$222,"")</f>
        <v>Sector 2</v>
      </c>
    </row>
    <row r="3" spans="1:20" x14ac:dyDescent="0.2">
      <c r="A3" t="s">
        <v>621</v>
      </c>
      <c r="B3" t="s">
        <v>18</v>
      </c>
      <c r="C3" t="s">
        <v>29</v>
      </c>
      <c r="D3" t="s">
        <v>30</v>
      </c>
      <c r="E3" t="s">
        <v>7236</v>
      </c>
      <c r="F3" s="2">
        <v>46292.014988425923</v>
      </c>
      <c r="G3" t="s">
        <v>22</v>
      </c>
      <c r="H3" t="s">
        <v>7237</v>
      </c>
      <c r="I3" s="3">
        <v>370</v>
      </c>
      <c r="J3" t="s">
        <v>24</v>
      </c>
      <c r="K3" t="s">
        <v>25</v>
      </c>
      <c r="L3" s="3">
        <v>359</v>
      </c>
      <c r="M3" t="s">
        <v>33</v>
      </c>
      <c r="N3" s="2">
        <v>46292.036273148151</v>
      </c>
      <c r="O3" s="3">
        <v>370</v>
      </c>
      <c r="P3" t="s">
        <v>27</v>
      </c>
      <c r="Q3" s="3">
        <v>40</v>
      </c>
      <c r="R3" s="3" t="str">
        <f>IF(OR(G3="12R",G3="12L"),_xlfn.XLOOKUP(C3,DB!$A$2:$A$222,DB!$B$2:$B$222,""),IF(OR(G3="30L",G3="30R"),_xlfn.XLOOKUP(C3,DB!$A$2:$A$222,DB!$C$2:$C$222,""),""))</f>
        <v>OMSUK</v>
      </c>
      <c r="S3" s="3">
        <f t="shared" ref="S3:S66" si="0">HOUR(F3)</f>
        <v>0</v>
      </c>
      <c r="T3" s="3" t="str">
        <f>_xlfn.XLOOKUP(C3,DB!$A$2:$A$222,DB!$D$2:$D$222,"")</f>
        <v>Sector 3</v>
      </c>
    </row>
    <row r="4" spans="1:20" x14ac:dyDescent="0.2">
      <c r="A4" t="s">
        <v>1705</v>
      </c>
      <c r="B4" t="s">
        <v>18</v>
      </c>
      <c r="C4" t="s">
        <v>29</v>
      </c>
      <c r="D4" t="s">
        <v>30</v>
      </c>
      <c r="E4" t="s">
        <v>4602</v>
      </c>
      <c r="F4" s="2">
        <v>46292.027233796296</v>
      </c>
      <c r="G4" t="s">
        <v>22</v>
      </c>
      <c r="H4" t="s">
        <v>7238</v>
      </c>
      <c r="I4" s="3">
        <v>350</v>
      </c>
      <c r="J4" t="s">
        <v>24</v>
      </c>
      <c r="K4" t="s">
        <v>25</v>
      </c>
      <c r="L4" s="3">
        <v>359</v>
      </c>
      <c r="M4" t="s">
        <v>33</v>
      </c>
      <c r="N4" s="2">
        <v>46292.04824074074</v>
      </c>
      <c r="O4" s="3">
        <v>350</v>
      </c>
      <c r="P4" t="s">
        <v>27</v>
      </c>
      <c r="Q4" s="3">
        <v>40</v>
      </c>
      <c r="R4" s="3" t="str">
        <f>IF(OR(G4="12R",G4="12L"),_xlfn.XLOOKUP(C4,DB!$A$2:$A$222,DB!$B$2:$B$222,""),IF(OR(G4="30L",G4="30R"),_xlfn.XLOOKUP(C4,DB!$A$2:$A$222,DB!$C$2:$C$222,""),""))</f>
        <v>OMSUK</v>
      </c>
      <c r="S4" s="3">
        <f t="shared" si="0"/>
        <v>0</v>
      </c>
      <c r="T4" s="3" t="str">
        <f>_xlfn.XLOOKUP(C4,DB!$A$2:$A$222,DB!$D$2:$D$222,"")</f>
        <v>Sector 3</v>
      </c>
    </row>
    <row r="5" spans="1:20" x14ac:dyDescent="0.2">
      <c r="A5" t="s">
        <v>34</v>
      </c>
      <c r="B5" t="s">
        <v>18</v>
      </c>
      <c r="C5" t="s">
        <v>35</v>
      </c>
      <c r="D5" t="s">
        <v>65</v>
      </c>
      <c r="E5" t="s">
        <v>754</v>
      </c>
      <c r="F5" s="2">
        <v>46292.03365740741</v>
      </c>
      <c r="G5" t="s">
        <v>22</v>
      </c>
      <c r="H5" t="s">
        <v>7239</v>
      </c>
      <c r="I5" s="3">
        <v>380</v>
      </c>
      <c r="J5" t="s">
        <v>24</v>
      </c>
      <c r="K5" t="s">
        <v>25</v>
      </c>
      <c r="L5" s="3">
        <v>862</v>
      </c>
      <c r="M5" t="s">
        <v>39</v>
      </c>
      <c r="N5" s="2">
        <v>46292.081030092595</v>
      </c>
      <c r="O5" s="3">
        <v>380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69</v>
      </c>
      <c r="B6" t="s">
        <v>18</v>
      </c>
      <c r="C6" t="s">
        <v>48</v>
      </c>
      <c r="D6" t="s">
        <v>73</v>
      </c>
      <c r="E6" t="s">
        <v>132</v>
      </c>
      <c r="F6" s="2">
        <v>46292.037199074075</v>
      </c>
      <c r="G6" t="s">
        <v>22</v>
      </c>
      <c r="H6" t="s">
        <v>7240</v>
      </c>
      <c r="I6" s="3">
        <v>360</v>
      </c>
      <c r="J6" t="s">
        <v>24</v>
      </c>
      <c r="K6" t="s">
        <v>25</v>
      </c>
      <c r="L6" s="3">
        <v>865</v>
      </c>
      <c r="M6" t="s">
        <v>52</v>
      </c>
      <c r="N6" s="2">
        <v>46292.082916666666</v>
      </c>
      <c r="O6" s="3">
        <v>360</v>
      </c>
      <c r="P6" t="s">
        <v>27</v>
      </c>
      <c r="Q6" s="3">
        <v>190</v>
      </c>
      <c r="R6" s="3" t="str">
        <f>IF(OR(G6="12R",G6="12L"),_xlfn.XLOOKUP(C6,DB!$A$2:$A$222,DB!$B$2:$B$222,""),IF(OR(G6="30L",G6="30R"),_xlfn.XLOOKUP(C6,DB!$A$2:$A$222,DB!$C$2:$C$222,""),""))</f>
        <v>UDGUV</v>
      </c>
      <c r="S6" s="3">
        <f t="shared" si="0"/>
        <v>0</v>
      </c>
      <c r="T6" s="3" t="str">
        <f>_xlfn.XLOOKUP(C6,DB!$A$2:$A$222,DB!$D$2:$D$222,"")</f>
        <v>Sector 2</v>
      </c>
    </row>
    <row r="7" spans="1:20" x14ac:dyDescent="0.2">
      <c r="A7" t="s">
        <v>40</v>
      </c>
      <c r="B7" t="s">
        <v>18</v>
      </c>
      <c r="C7" t="s">
        <v>41</v>
      </c>
      <c r="D7" t="s">
        <v>42</v>
      </c>
      <c r="E7" t="s">
        <v>7241</v>
      </c>
      <c r="F7" s="2">
        <v>46292.044652777775</v>
      </c>
      <c r="G7" t="s">
        <v>22</v>
      </c>
      <c r="H7" t="s">
        <v>7242</v>
      </c>
      <c r="I7" s="3">
        <v>350</v>
      </c>
      <c r="J7" t="s">
        <v>24</v>
      </c>
      <c r="K7" t="s">
        <v>25</v>
      </c>
      <c r="L7" s="3">
        <v>136</v>
      </c>
      <c r="M7" t="s">
        <v>936</v>
      </c>
      <c r="N7" s="2">
        <v>46292.054097222222</v>
      </c>
      <c r="O7" s="3">
        <v>207</v>
      </c>
      <c r="P7" t="s">
        <v>46</v>
      </c>
      <c r="Q7" s="3">
        <v>190</v>
      </c>
      <c r="R7" s="3" t="str">
        <f>IF(OR(G7="12R",G7="12L"),_xlfn.XLOOKUP(C7,DB!$A$2:$A$222,DB!$B$2:$B$222,""),IF(OR(G7="30L",G7="30R"),_xlfn.XLOOKUP(C7,DB!$A$2:$A$222,DB!$C$2:$C$222,""),""))</f>
        <v>NUDAL</v>
      </c>
      <c r="S7" s="3">
        <f t="shared" si="0"/>
        <v>1</v>
      </c>
      <c r="T7" s="3" t="str">
        <f>_xlfn.XLOOKUP(C7,DB!$A$2:$A$222,DB!$D$2:$D$222,"")</f>
        <v>Sector 3</v>
      </c>
    </row>
    <row r="8" spans="1:20" x14ac:dyDescent="0.2">
      <c r="A8" t="s">
        <v>53</v>
      </c>
      <c r="B8" t="s">
        <v>18</v>
      </c>
      <c r="C8" t="s">
        <v>54</v>
      </c>
      <c r="D8" t="s">
        <v>55</v>
      </c>
      <c r="E8" t="s">
        <v>654</v>
      </c>
      <c r="F8" s="2">
        <v>46292.047986111109</v>
      </c>
      <c r="G8" t="s">
        <v>22</v>
      </c>
      <c r="H8" t="s">
        <v>7243</v>
      </c>
      <c r="I8" s="3">
        <v>350</v>
      </c>
      <c r="J8" t="s">
        <v>24</v>
      </c>
      <c r="K8" t="s">
        <v>25</v>
      </c>
      <c r="L8" s="3">
        <v>136</v>
      </c>
      <c r="M8" t="s">
        <v>45</v>
      </c>
      <c r="N8" s="2">
        <v>46292.05777777778</v>
      </c>
      <c r="O8" s="3">
        <v>228</v>
      </c>
      <c r="P8" t="s">
        <v>46</v>
      </c>
      <c r="Q8" s="3">
        <v>190</v>
      </c>
      <c r="R8" s="3" t="str">
        <f>IF(OR(G8="12R",G8="12L"),_xlfn.XLOOKUP(C8,DB!$A$2:$A$222,DB!$B$2:$B$222,""),IF(OR(G8="30L",G8="30R"),_xlfn.XLOOKUP(C8,DB!$A$2:$A$222,DB!$C$2:$C$222,""),""))</f>
        <v>NUDAL</v>
      </c>
      <c r="S8" s="3">
        <f t="shared" si="0"/>
        <v>1</v>
      </c>
      <c r="T8" s="3" t="str">
        <f>_xlfn.XLOOKUP(C8,DB!$A$2:$A$222,DB!$D$2:$D$222,"")</f>
        <v>Sector 3</v>
      </c>
    </row>
    <row r="9" spans="1:20" x14ac:dyDescent="0.2">
      <c r="A9" t="s">
        <v>47</v>
      </c>
      <c r="B9" t="s">
        <v>18</v>
      </c>
      <c r="C9" t="s">
        <v>48</v>
      </c>
      <c r="D9" t="s">
        <v>49</v>
      </c>
      <c r="E9" t="s">
        <v>1519</v>
      </c>
      <c r="F9" s="2">
        <v>46292.050694444442</v>
      </c>
      <c r="G9" t="s">
        <v>22</v>
      </c>
      <c r="H9" t="s">
        <v>7244</v>
      </c>
      <c r="I9" s="3">
        <v>360</v>
      </c>
      <c r="J9" t="s">
        <v>24</v>
      </c>
      <c r="K9" t="s">
        <v>25</v>
      </c>
      <c r="L9" s="3">
        <v>859</v>
      </c>
      <c r="M9" t="s">
        <v>52</v>
      </c>
      <c r="N9" s="2">
        <v>46292.096053240741</v>
      </c>
      <c r="O9" s="3">
        <v>340</v>
      </c>
      <c r="P9" t="s">
        <v>27</v>
      </c>
      <c r="Q9" s="3">
        <v>190</v>
      </c>
      <c r="R9" s="3" t="str">
        <f>IF(OR(G9="12R",G9="12L"),_xlfn.XLOOKUP(C9,DB!$A$2:$A$222,DB!$B$2:$B$222,""),IF(OR(G9="30L",G9="30R"),_xlfn.XLOOKUP(C9,DB!$A$2:$A$222,DB!$C$2:$C$222,""),""))</f>
        <v>UDGUV</v>
      </c>
      <c r="S9" s="3">
        <f t="shared" si="0"/>
        <v>1</v>
      </c>
      <c r="T9" s="3" t="str">
        <f>_xlfn.XLOOKUP(C9,DB!$A$2:$A$222,DB!$D$2:$D$222,"")</f>
        <v>Sector 2</v>
      </c>
    </row>
    <row r="10" spans="1:20" x14ac:dyDescent="0.2">
      <c r="A10" t="s">
        <v>2040</v>
      </c>
      <c r="B10" t="s">
        <v>18</v>
      </c>
      <c r="C10" t="s">
        <v>2041</v>
      </c>
      <c r="D10" t="s">
        <v>42</v>
      </c>
      <c r="E10" t="s">
        <v>3992</v>
      </c>
      <c r="F10" s="2">
        <v>46292.05232638889</v>
      </c>
      <c r="G10" t="s">
        <v>22</v>
      </c>
      <c r="H10" t="s">
        <v>7245</v>
      </c>
      <c r="I10" s="3">
        <v>390</v>
      </c>
      <c r="J10" t="s">
        <v>24</v>
      </c>
      <c r="K10" t="s">
        <v>25</v>
      </c>
      <c r="L10" s="3">
        <v>136</v>
      </c>
      <c r="M10" t="s">
        <v>936</v>
      </c>
      <c r="N10" s="2">
        <v>46292.061666666668</v>
      </c>
      <c r="O10" s="3">
        <v>214</v>
      </c>
      <c r="P10" t="s">
        <v>46</v>
      </c>
      <c r="Q10" s="3">
        <v>190</v>
      </c>
      <c r="R10" s="3" t="str">
        <f>IF(OR(G10="12R",G10="12L"),_xlfn.XLOOKUP(C10,DB!$A$2:$A$222,DB!$B$2:$B$222,""),IF(OR(G10="30L",G10="30R"),_xlfn.XLOOKUP(C10,DB!$A$2:$A$222,DB!$C$2:$C$222,""),""))</f>
        <v>NUDAL</v>
      </c>
      <c r="S10" s="3">
        <f t="shared" si="0"/>
        <v>1</v>
      </c>
      <c r="T10" s="3" t="str">
        <f>_xlfn.XLOOKUP(C10,DB!$A$2:$A$222,DB!$D$2:$D$222,"")</f>
        <v>Sector 3</v>
      </c>
    </row>
    <row r="11" spans="1:20" x14ac:dyDescent="0.2">
      <c r="A11" t="s">
        <v>76</v>
      </c>
      <c r="B11" t="s">
        <v>18</v>
      </c>
      <c r="C11" t="s">
        <v>83</v>
      </c>
      <c r="D11" t="s">
        <v>78</v>
      </c>
      <c r="E11" t="s">
        <v>2066</v>
      </c>
      <c r="F11" s="2">
        <v>46292.059687499997</v>
      </c>
      <c r="G11" t="s">
        <v>22</v>
      </c>
      <c r="H11" t="s">
        <v>7246</v>
      </c>
      <c r="I11" s="3">
        <v>240</v>
      </c>
      <c r="J11" t="s">
        <v>24</v>
      </c>
      <c r="K11" t="s">
        <v>25</v>
      </c>
      <c r="L11" s="3">
        <v>305</v>
      </c>
      <c r="M11" t="s">
        <v>83</v>
      </c>
      <c r="N11" s="2">
        <v>46292.080416666664</v>
      </c>
      <c r="O11" s="3">
        <v>0</v>
      </c>
      <c r="P11" t="s">
        <v>27</v>
      </c>
      <c r="Q11" s="3">
        <v>190</v>
      </c>
      <c r="R11" s="3" t="str">
        <f>IF(OR(G11="12R",G11="12L"),_xlfn.XLOOKUP(C11,DB!$A$2:$A$222,DB!$B$2:$B$222,""),IF(OR(G11="30L",G11="30R"),_xlfn.XLOOKUP(C11,DB!$A$2:$A$222,DB!$C$2:$C$222,""),""))</f>
        <v>UDGUV</v>
      </c>
      <c r="S11" s="3">
        <f t="shared" si="0"/>
        <v>1</v>
      </c>
      <c r="T11" s="3" t="str">
        <f>_xlfn.XLOOKUP(C11,DB!$A$2:$A$222,DB!$D$2:$D$222,"")</f>
        <v>Sector 2</v>
      </c>
    </row>
    <row r="12" spans="1:20" x14ac:dyDescent="0.2">
      <c r="A12" t="s">
        <v>63</v>
      </c>
      <c r="B12" t="s">
        <v>18</v>
      </c>
      <c r="C12" t="s">
        <v>64</v>
      </c>
      <c r="D12" t="s">
        <v>65</v>
      </c>
      <c r="E12" t="s">
        <v>3736</v>
      </c>
      <c r="F12" s="2">
        <v>46292.074918981481</v>
      </c>
      <c r="G12" t="s">
        <v>22</v>
      </c>
      <c r="H12" t="s">
        <v>7247</v>
      </c>
      <c r="I12" s="3">
        <v>370</v>
      </c>
      <c r="J12" t="s">
        <v>24</v>
      </c>
      <c r="K12" t="s">
        <v>25</v>
      </c>
      <c r="L12" s="3">
        <v>213</v>
      </c>
      <c r="M12" t="s">
        <v>6633</v>
      </c>
      <c r="N12" s="2">
        <v>46292.087650462963</v>
      </c>
      <c r="O12" s="3">
        <v>370</v>
      </c>
      <c r="P12" t="s">
        <v>27</v>
      </c>
      <c r="Q12" s="3">
        <v>190</v>
      </c>
      <c r="R12" s="3" t="str">
        <f>IF(OR(G12="12R",G12="12L"),_xlfn.XLOOKUP(C12,DB!$A$2:$A$222,DB!$B$2:$B$222,""),IF(OR(G12="30L",G12="30R"),_xlfn.XLOOKUP(C12,DB!$A$2:$A$222,DB!$C$2:$C$222,""),""))</f>
        <v>CZM</v>
      </c>
      <c r="S12" s="3">
        <f t="shared" si="0"/>
        <v>1</v>
      </c>
      <c r="T12" s="3" t="str">
        <f>_xlfn.XLOOKUP(C12,DB!$A$2:$A$222,DB!$D$2:$D$222,"")</f>
        <v>Sector 7</v>
      </c>
    </row>
    <row r="13" spans="1:20" x14ac:dyDescent="0.2">
      <c r="A13" t="s">
        <v>72</v>
      </c>
      <c r="B13" t="s">
        <v>18</v>
      </c>
      <c r="C13" t="s">
        <v>29</v>
      </c>
      <c r="D13" t="s">
        <v>30</v>
      </c>
      <c r="E13" t="s">
        <v>7060</v>
      </c>
      <c r="F13" s="2">
        <v>46292.09171296296</v>
      </c>
      <c r="G13" t="s">
        <v>22</v>
      </c>
      <c r="H13" t="s">
        <v>7248</v>
      </c>
      <c r="I13" s="3">
        <v>330</v>
      </c>
      <c r="J13" t="s">
        <v>24</v>
      </c>
      <c r="K13" t="s">
        <v>25</v>
      </c>
      <c r="L13" s="3">
        <v>363</v>
      </c>
      <c r="M13" t="s">
        <v>33</v>
      </c>
      <c r="N13" s="2">
        <v>46292.112962962965</v>
      </c>
      <c r="O13" s="3">
        <v>330</v>
      </c>
      <c r="P13" t="s">
        <v>27</v>
      </c>
      <c r="Q13" s="3">
        <v>40</v>
      </c>
      <c r="R13" s="3" t="str">
        <f>IF(OR(G13="12R",G13="12L"),_xlfn.XLOOKUP(C13,DB!$A$2:$A$222,DB!$B$2:$B$222,""),IF(OR(G13="30L",G13="30R"),_xlfn.XLOOKUP(C13,DB!$A$2:$A$222,DB!$C$2:$C$222,""),""))</f>
        <v>OMSUK</v>
      </c>
      <c r="S13" s="3">
        <f t="shared" si="0"/>
        <v>2</v>
      </c>
      <c r="T13" s="3" t="str">
        <f>_xlfn.XLOOKUP(C13,DB!$A$2:$A$222,DB!$D$2:$D$222,"")</f>
        <v>Sector 3</v>
      </c>
    </row>
    <row r="14" spans="1:20" x14ac:dyDescent="0.2">
      <c r="A14" t="s">
        <v>91</v>
      </c>
      <c r="B14" t="s">
        <v>18</v>
      </c>
      <c r="C14" t="s">
        <v>48</v>
      </c>
      <c r="D14" t="s">
        <v>65</v>
      </c>
      <c r="E14" t="s">
        <v>148</v>
      </c>
      <c r="F14" s="2">
        <v>46292.111527777779</v>
      </c>
      <c r="G14" t="s">
        <v>22</v>
      </c>
      <c r="H14" t="s">
        <v>7249</v>
      </c>
      <c r="I14" s="3">
        <v>380</v>
      </c>
      <c r="J14" t="s">
        <v>24</v>
      </c>
      <c r="K14" t="s">
        <v>25</v>
      </c>
      <c r="L14" s="3">
        <v>861</v>
      </c>
      <c r="M14" t="s">
        <v>5489</v>
      </c>
      <c r="N14" s="2">
        <v>46292.157488425924</v>
      </c>
      <c r="O14" s="3">
        <v>380</v>
      </c>
      <c r="P14" t="s">
        <v>27</v>
      </c>
      <c r="Q14" s="3">
        <v>190</v>
      </c>
      <c r="R14" s="3" t="str">
        <f>IF(OR(G14="12R",G14="12L"),_xlfn.XLOOKUP(C14,DB!$A$2:$A$222,DB!$B$2:$B$222,""),IF(OR(G14="30L",G14="30R"),_xlfn.XLOOKUP(C14,DB!$A$2:$A$222,DB!$C$2:$C$222,""),""))</f>
        <v>UDGUV</v>
      </c>
      <c r="S14" s="3">
        <f t="shared" si="0"/>
        <v>2</v>
      </c>
      <c r="T14" s="3" t="str">
        <f>_xlfn.XLOOKUP(C14,DB!$A$2:$A$222,DB!$D$2:$D$222,"")</f>
        <v>Sector 2</v>
      </c>
    </row>
    <row r="15" spans="1:20" x14ac:dyDescent="0.2">
      <c r="A15" t="s">
        <v>102</v>
      </c>
      <c r="B15" t="s">
        <v>18</v>
      </c>
      <c r="C15" t="s">
        <v>48</v>
      </c>
      <c r="D15" t="s">
        <v>73</v>
      </c>
      <c r="E15" t="s">
        <v>103</v>
      </c>
      <c r="F15" s="2">
        <v>46292.126388888886</v>
      </c>
      <c r="G15" t="s">
        <v>22</v>
      </c>
      <c r="H15" t="s">
        <v>7250</v>
      </c>
      <c r="I15" s="3">
        <v>360</v>
      </c>
      <c r="J15" t="s">
        <v>24</v>
      </c>
      <c r="K15" t="s">
        <v>25</v>
      </c>
      <c r="L15" s="3">
        <v>862</v>
      </c>
      <c r="M15" t="s">
        <v>1676</v>
      </c>
      <c r="N15" s="2">
        <v>46292.171412037038</v>
      </c>
      <c r="O15" s="3">
        <v>360</v>
      </c>
      <c r="P15" t="s">
        <v>27</v>
      </c>
      <c r="Q15" s="3">
        <v>190</v>
      </c>
      <c r="R15" s="3" t="str">
        <f>IF(OR(G15="12R",G15="12L"),_xlfn.XLOOKUP(C15,DB!$A$2:$A$222,DB!$B$2:$B$222,""),IF(OR(G15="30L",G15="30R"),_xlfn.XLOOKUP(C15,DB!$A$2:$A$222,DB!$C$2:$C$222,""),""))</f>
        <v>UDGUV</v>
      </c>
      <c r="S15" s="3">
        <f t="shared" si="0"/>
        <v>3</v>
      </c>
      <c r="T15" s="3" t="str">
        <f>_xlfn.XLOOKUP(C15,DB!$A$2:$A$222,DB!$D$2:$D$222,"")</f>
        <v>Sector 2</v>
      </c>
    </row>
    <row r="16" spans="1:20" x14ac:dyDescent="0.2">
      <c r="A16" t="s">
        <v>949</v>
      </c>
      <c r="B16" t="s">
        <v>18</v>
      </c>
      <c r="C16" t="s">
        <v>113</v>
      </c>
      <c r="D16" t="s">
        <v>114</v>
      </c>
      <c r="E16" t="s">
        <v>950</v>
      </c>
      <c r="F16" s="2">
        <v>46292.142129629632</v>
      </c>
      <c r="G16" t="s">
        <v>22</v>
      </c>
      <c r="H16" t="s">
        <v>7251</v>
      </c>
      <c r="I16" s="3">
        <v>350</v>
      </c>
      <c r="J16" t="s">
        <v>24</v>
      </c>
      <c r="K16" t="s">
        <v>25</v>
      </c>
      <c r="L16" s="3">
        <v>136</v>
      </c>
      <c r="M16" t="s">
        <v>6145</v>
      </c>
      <c r="N16" s="2">
        <v>46292.151863425926</v>
      </c>
      <c r="O16" s="3">
        <v>182</v>
      </c>
      <c r="P16" t="s">
        <v>46</v>
      </c>
      <c r="Q16" s="3">
        <v>190</v>
      </c>
      <c r="R16" s="3" t="str">
        <f>IF(OR(G16="12R",G16="12L"),_xlfn.XLOOKUP(C16,DB!$A$2:$A$222,DB!$B$2:$B$222,""),IF(OR(G16="30L",G16="30R"),_xlfn.XLOOKUP(C16,DB!$A$2:$A$222,DB!$C$2:$C$222,""),""))</f>
        <v>NUDAL</v>
      </c>
      <c r="S16" s="3">
        <f t="shared" si="0"/>
        <v>3</v>
      </c>
      <c r="T16" s="3" t="str">
        <f>_xlfn.XLOOKUP(C16,DB!$A$2:$A$222,DB!$D$2:$D$222,"")</f>
        <v>Sector 3</v>
      </c>
    </row>
    <row r="17" spans="1:20" x14ac:dyDescent="0.2">
      <c r="A17" t="s">
        <v>124</v>
      </c>
      <c r="B17" t="s">
        <v>18</v>
      </c>
      <c r="C17" t="s">
        <v>35</v>
      </c>
      <c r="D17" t="s">
        <v>36</v>
      </c>
      <c r="E17" t="s">
        <v>330</v>
      </c>
      <c r="F17" s="2">
        <v>46292.148680555554</v>
      </c>
      <c r="G17" t="s">
        <v>22</v>
      </c>
      <c r="H17" t="s">
        <v>7252</v>
      </c>
      <c r="I17" s="3">
        <v>360</v>
      </c>
      <c r="J17" t="s">
        <v>24</v>
      </c>
      <c r="K17" t="s">
        <v>25</v>
      </c>
      <c r="L17" s="3">
        <v>861</v>
      </c>
      <c r="M17" t="s">
        <v>39</v>
      </c>
      <c r="N17" s="2">
        <v>46292.195081018515</v>
      </c>
      <c r="O17" s="3">
        <v>360</v>
      </c>
      <c r="P17" t="s">
        <v>27</v>
      </c>
      <c r="Q17" s="3">
        <v>190</v>
      </c>
      <c r="R17" s="3" t="str">
        <f>IF(OR(G17="12R",G17="12L"),_xlfn.XLOOKUP(C17,DB!$A$2:$A$222,DB!$B$2:$B$222,""),IF(OR(G17="30L",G17="30R"),_xlfn.XLOOKUP(C17,DB!$A$2:$A$222,DB!$C$2:$C$222,""),""))</f>
        <v>UDGUV</v>
      </c>
      <c r="S17" s="3">
        <f t="shared" si="0"/>
        <v>3</v>
      </c>
      <c r="T17" s="3" t="str">
        <f>_xlfn.XLOOKUP(C17,DB!$A$2:$A$222,DB!$D$2:$D$222,"")</f>
        <v>Sector 2</v>
      </c>
    </row>
    <row r="18" spans="1:20" x14ac:dyDescent="0.2">
      <c r="A18" t="s">
        <v>2084</v>
      </c>
      <c r="B18" t="s">
        <v>18</v>
      </c>
      <c r="C18" t="s">
        <v>629</v>
      </c>
      <c r="D18" t="s">
        <v>630</v>
      </c>
      <c r="E18" t="s">
        <v>4790</v>
      </c>
      <c r="F18" s="2">
        <v>46292.154652777775</v>
      </c>
      <c r="G18" t="s">
        <v>22</v>
      </c>
      <c r="H18" t="s">
        <v>7253</v>
      </c>
      <c r="I18" s="3">
        <v>390</v>
      </c>
      <c r="J18" t="s">
        <v>24</v>
      </c>
      <c r="K18" t="s">
        <v>25</v>
      </c>
      <c r="L18" s="3">
        <v>132</v>
      </c>
      <c r="M18" t="s">
        <v>45</v>
      </c>
      <c r="N18" s="2">
        <v>46292.163784722223</v>
      </c>
      <c r="O18" s="3">
        <v>234</v>
      </c>
      <c r="P18" t="s">
        <v>46</v>
      </c>
      <c r="Q18" s="3">
        <v>190</v>
      </c>
      <c r="R18" s="3" t="str">
        <f>IF(OR(G18="12R",G18="12L"),_xlfn.XLOOKUP(C18,DB!$A$2:$A$222,DB!$B$2:$B$222,""),IF(OR(G18="30L",G18="30R"),_xlfn.XLOOKUP(C18,DB!$A$2:$A$222,DB!$C$2:$C$222,""),""))</f>
        <v>NUDAL</v>
      </c>
      <c r="S18" s="3">
        <f t="shared" si="0"/>
        <v>3</v>
      </c>
      <c r="T18" s="3" t="str">
        <f>_xlfn.XLOOKUP(C18,DB!$A$2:$A$222,DB!$D$2:$D$222,"")</f>
        <v>Sector 3</v>
      </c>
    </row>
    <row r="19" spans="1:20" x14ac:dyDescent="0.2">
      <c r="A19" t="s">
        <v>117</v>
      </c>
      <c r="B19" t="s">
        <v>18</v>
      </c>
      <c r="C19" t="s">
        <v>48</v>
      </c>
      <c r="D19" t="s">
        <v>73</v>
      </c>
      <c r="E19" t="s">
        <v>2538</v>
      </c>
      <c r="F19" s="2">
        <v>46292.177951388891</v>
      </c>
      <c r="G19" t="s">
        <v>22</v>
      </c>
      <c r="H19" t="s">
        <v>7254</v>
      </c>
      <c r="I19" s="3">
        <v>360</v>
      </c>
      <c r="J19" t="s">
        <v>24</v>
      </c>
      <c r="K19" t="s">
        <v>25</v>
      </c>
      <c r="L19" s="3">
        <v>866</v>
      </c>
      <c r="M19" t="s">
        <v>52</v>
      </c>
      <c r="N19" s="2">
        <v>46292.22347222222</v>
      </c>
      <c r="O19" s="3">
        <v>360</v>
      </c>
      <c r="P19" t="s">
        <v>27</v>
      </c>
      <c r="Q19" s="3">
        <v>190</v>
      </c>
      <c r="R19" s="3" t="str">
        <f>IF(OR(G19="12R",G19="12L"),_xlfn.XLOOKUP(C19,DB!$A$2:$A$222,DB!$B$2:$B$222,""),IF(OR(G19="30L",G19="30R"),_xlfn.XLOOKUP(C19,DB!$A$2:$A$222,DB!$C$2:$C$222,""),""))</f>
        <v>UDGUV</v>
      </c>
      <c r="S19" s="3">
        <f t="shared" si="0"/>
        <v>4</v>
      </c>
      <c r="T19" s="3" t="str">
        <f>_xlfn.XLOOKUP(C19,DB!$A$2:$A$222,DB!$D$2:$D$222,"")</f>
        <v>Sector 2</v>
      </c>
    </row>
    <row r="20" spans="1:20" x14ac:dyDescent="0.2">
      <c r="A20" t="s">
        <v>127</v>
      </c>
      <c r="B20" t="s">
        <v>18</v>
      </c>
      <c r="C20" t="s">
        <v>48</v>
      </c>
      <c r="D20" t="s">
        <v>20</v>
      </c>
      <c r="E20" t="s">
        <v>855</v>
      </c>
      <c r="F20" s="2">
        <v>46292.435925925929</v>
      </c>
      <c r="G20" t="s">
        <v>22</v>
      </c>
      <c r="H20" t="s">
        <v>7255</v>
      </c>
      <c r="I20" s="3">
        <v>380</v>
      </c>
      <c r="J20" t="s">
        <v>24</v>
      </c>
      <c r="K20" t="s">
        <v>25</v>
      </c>
      <c r="L20" s="3">
        <v>859</v>
      </c>
      <c r="M20" t="s">
        <v>52</v>
      </c>
      <c r="N20" s="2">
        <v>46292.482743055552</v>
      </c>
      <c r="O20" s="3">
        <v>380</v>
      </c>
      <c r="P20" t="s">
        <v>27</v>
      </c>
      <c r="Q20" s="3">
        <v>190</v>
      </c>
      <c r="R20" s="3" t="str">
        <f>IF(OR(G20="12R",G20="12L"),_xlfn.XLOOKUP(C20,DB!$A$2:$A$222,DB!$B$2:$B$222,""),IF(OR(G20="30L",G20="30R"),_xlfn.XLOOKUP(C20,DB!$A$2:$A$222,DB!$C$2:$C$222,""),""))</f>
        <v>UDGUV</v>
      </c>
      <c r="S20" s="3">
        <f t="shared" si="0"/>
        <v>10</v>
      </c>
      <c r="T20" s="3" t="str">
        <f>_xlfn.XLOOKUP(C20,DB!$A$2:$A$222,DB!$D$2:$D$222,"")</f>
        <v>Sector 2</v>
      </c>
    </row>
    <row r="21" spans="1:20" x14ac:dyDescent="0.2">
      <c r="A21" t="s">
        <v>130</v>
      </c>
      <c r="B21" t="s">
        <v>18</v>
      </c>
      <c r="C21" t="s">
        <v>131</v>
      </c>
      <c r="D21" t="s">
        <v>73</v>
      </c>
      <c r="E21" t="s">
        <v>132</v>
      </c>
      <c r="F21" s="2">
        <v>46292.458726851852</v>
      </c>
      <c r="G21" t="s">
        <v>22</v>
      </c>
      <c r="H21" t="s">
        <v>7256</v>
      </c>
      <c r="I21" s="3">
        <v>360</v>
      </c>
      <c r="J21" t="s">
        <v>24</v>
      </c>
      <c r="K21" t="s">
        <v>25</v>
      </c>
      <c r="L21" s="3">
        <v>876</v>
      </c>
      <c r="M21" t="s">
        <v>134</v>
      </c>
      <c r="N21" s="2">
        <v>46292.505509259259</v>
      </c>
      <c r="O21" s="3">
        <v>211</v>
      </c>
      <c r="P21" t="s">
        <v>27</v>
      </c>
      <c r="Q21" s="3">
        <v>190</v>
      </c>
      <c r="R21" s="3" t="str">
        <f>IF(OR(G21="12R",G21="12L"),_xlfn.XLOOKUP(C21,DB!$A$2:$A$222,DB!$B$2:$B$222,""),IF(OR(G21="30L",G21="30R"),_xlfn.XLOOKUP(C21,DB!$A$2:$A$222,DB!$C$2:$C$222,""),""))</f>
        <v>UDGUV</v>
      </c>
      <c r="S21" s="3">
        <f t="shared" si="0"/>
        <v>11</v>
      </c>
      <c r="T21" s="3" t="str">
        <f>_xlfn.XLOOKUP(C21,DB!$A$2:$A$222,DB!$D$2:$D$222,"")</f>
        <v>Sector 2</v>
      </c>
    </row>
    <row r="22" spans="1:20" x14ac:dyDescent="0.2">
      <c r="A22" t="s">
        <v>135</v>
      </c>
      <c r="B22" t="s">
        <v>18</v>
      </c>
      <c r="C22" t="s">
        <v>136</v>
      </c>
      <c r="D22" t="s">
        <v>65</v>
      </c>
      <c r="E22" t="s">
        <v>874</v>
      </c>
      <c r="F22" s="2">
        <v>46292.462060185186</v>
      </c>
      <c r="G22" t="s">
        <v>22</v>
      </c>
      <c r="H22" t="s">
        <v>7257</v>
      </c>
      <c r="I22" s="3">
        <v>360</v>
      </c>
      <c r="J22" t="s">
        <v>24</v>
      </c>
      <c r="K22" t="s">
        <v>25</v>
      </c>
      <c r="L22" s="3">
        <v>859</v>
      </c>
      <c r="M22" t="s">
        <v>52</v>
      </c>
      <c r="N22" s="2">
        <v>46292.508761574078</v>
      </c>
      <c r="O22" s="3">
        <v>360</v>
      </c>
      <c r="P22" t="s">
        <v>27</v>
      </c>
      <c r="Q22" s="3">
        <v>190</v>
      </c>
      <c r="R22" s="3" t="str">
        <f>IF(OR(G22="12R",G22="12L"),_xlfn.XLOOKUP(C22,DB!$A$2:$A$222,DB!$B$2:$B$222,""),IF(OR(G22="30L",G22="30R"),_xlfn.XLOOKUP(C22,DB!$A$2:$A$222,DB!$C$2:$C$222,""),""))</f>
        <v>UDGUV</v>
      </c>
      <c r="S22" s="3">
        <f t="shared" si="0"/>
        <v>11</v>
      </c>
      <c r="T22" s="3" t="str">
        <f>_xlfn.XLOOKUP(C22,DB!$A$2:$A$222,DB!$D$2:$D$222,"")</f>
        <v>Sector 2</v>
      </c>
    </row>
    <row r="23" spans="1:20" x14ac:dyDescent="0.2">
      <c r="A23" t="s">
        <v>139</v>
      </c>
      <c r="B23" t="s">
        <v>18</v>
      </c>
      <c r="C23" t="s">
        <v>48</v>
      </c>
      <c r="D23" t="s">
        <v>49</v>
      </c>
      <c r="E23" t="s">
        <v>1244</v>
      </c>
      <c r="F23" s="2">
        <v>46292.468993055554</v>
      </c>
      <c r="G23" t="s">
        <v>22</v>
      </c>
      <c r="H23" t="s">
        <v>7258</v>
      </c>
      <c r="I23" s="3">
        <v>320</v>
      </c>
      <c r="J23" t="s">
        <v>24</v>
      </c>
      <c r="K23" t="s">
        <v>25</v>
      </c>
      <c r="L23" s="3">
        <v>861</v>
      </c>
      <c r="M23" t="s">
        <v>7259</v>
      </c>
      <c r="N23" s="2">
        <v>46292.514641203707</v>
      </c>
      <c r="O23" s="3">
        <v>320</v>
      </c>
      <c r="P23" t="s">
        <v>27</v>
      </c>
      <c r="Q23" s="3">
        <v>190</v>
      </c>
      <c r="R23" s="3" t="str">
        <f>IF(OR(G23="12R",G23="12L"),_xlfn.XLOOKUP(C23,DB!$A$2:$A$222,DB!$B$2:$B$222,""),IF(OR(G23="30L",G23="30R"),_xlfn.XLOOKUP(C23,DB!$A$2:$A$222,DB!$C$2:$C$222,""),""))</f>
        <v>UDGUV</v>
      </c>
      <c r="S23" s="3">
        <f t="shared" si="0"/>
        <v>11</v>
      </c>
      <c r="T23" s="3" t="str">
        <f>_xlfn.XLOOKUP(C23,DB!$A$2:$A$222,DB!$D$2:$D$222,"")</f>
        <v>Sector 2</v>
      </c>
    </row>
    <row r="24" spans="1:20" x14ac:dyDescent="0.2">
      <c r="A24" t="s">
        <v>142</v>
      </c>
      <c r="B24" t="s">
        <v>18</v>
      </c>
      <c r="C24" t="s">
        <v>48</v>
      </c>
      <c r="D24" t="s">
        <v>20</v>
      </c>
      <c r="E24" t="s">
        <v>70</v>
      </c>
      <c r="F24" s="2">
        <v>46292.477083333331</v>
      </c>
      <c r="G24" t="s">
        <v>22</v>
      </c>
      <c r="H24" t="s">
        <v>984</v>
      </c>
      <c r="I24" s="3">
        <v>360</v>
      </c>
      <c r="J24" t="s">
        <v>24</v>
      </c>
      <c r="K24" t="s">
        <v>25</v>
      </c>
      <c r="L24" s="3">
        <v>846</v>
      </c>
      <c r="M24" t="s">
        <v>52</v>
      </c>
      <c r="N24" s="2">
        <v>46292.523298611108</v>
      </c>
      <c r="O24" s="3">
        <v>360</v>
      </c>
      <c r="P24" t="s">
        <v>27</v>
      </c>
      <c r="Q24" s="3">
        <v>190</v>
      </c>
      <c r="R24" s="3" t="str">
        <f>IF(OR(G24="12R",G24="12L"),_xlfn.XLOOKUP(C24,DB!$A$2:$A$222,DB!$B$2:$B$222,""),IF(OR(G24="30L",G24="30R"),_xlfn.XLOOKUP(C24,DB!$A$2:$A$222,DB!$C$2:$C$222,""),""))</f>
        <v>UDGUV</v>
      </c>
      <c r="S24" s="3">
        <f t="shared" si="0"/>
        <v>11</v>
      </c>
      <c r="T24" s="3" t="str">
        <f>_xlfn.XLOOKUP(C24,DB!$A$2:$A$222,DB!$D$2:$D$222,"")</f>
        <v>Sector 2</v>
      </c>
    </row>
    <row r="25" spans="1:20" x14ac:dyDescent="0.2">
      <c r="A25" t="s">
        <v>143</v>
      </c>
      <c r="B25" t="s">
        <v>18</v>
      </c>
      <c r="C25" t="s">
        <v>144</v>
      </c>
      <c r="D25" t="s">
        <v>65</v>
      </c>
      <c r="E25" t="s">
        <v>716</v>
      </c>
      <c r="F25" s="2">
        <v>46292.495613425926</v>
      </c>
      <c r="G25" t="s">
        <v>22</v>
      </c>
      <c r="H25" t="s">
        <v>7260</v>
      </c>
      <c r="I25" s="3">
        <v>290</v>
      </c>
      <c r="J25" t="s">
        <v>24</v>
      </c>
      <c r="K25" t="s">
        <v>25</v>
      </c>
      <c r="L25" s="3">
        <v>134</v>
      </c>
      <c r="M25" t="s">
        <v>45</v>
      </c>
      <c r="N25" s="2">
        <v>46292.504988425928</v>
      </c>
      <c r="O25" s="3">
        <v>263</v>
      </c>
      <c r="P25" t="s">
        <v>27</v>
      </c>
      <c r="Q25" s="3">
        <v>190</v>
      </c>
      <c r="R25" s="3" t="str">
        <f>IF(OR(G25="12R",G25="12L"),_xlfn.XLOOKUP(C25,DB!$A$2:$A$222,DB!$B$2:$B$222,""),IF(OR(G25="30L",G25="30R"),_xlfn.XLOOKUP(C25,DB!$A$2:$A$222,DB!$C$2:$C$222,""),""))</f>
        <v>NUDAL</v>
      </c>
      <c r="S25" s="3">
        <f t="shared" si="0"/>
        <v>11</v>
      </c>
      <c r="T25" s="3" t="str">
        <f>_xlfn.XLOOKUP(C25,DB!$A$2:$A$222,DB!$D$2:$D$222,"")</f>
        <v>Sector 3</v>
      </c>
    </row>
    <row r="26" spans="1:20" x14ac:dyDescent="0.2">
      <c r="A26" t="s">
        <v>147</v>
      </c>
      <c r="B26" t="s">
        <v>18</v>
      </c>
      <c r="C26" t="s">
        <v>35</v>
      </c>
      <c r="D26" t="s">
        <v>73</v>
      </c>
      <c r="E26" t="s">
        <v>2186</v>
      </c>
      <c r="F26" s="2">
        <v>46292.505798611113</v>
      </c>
      <c r="G26" t="s">
        <v>22</v>
      </c>
      <c r="H26" t="s">
        <v>7261</v>
      </c>
      <c r="I26" s="3">
        <v>340</v>
      </c>
      <c r="J26" t="s">
        <v>24</v>
      </c>
      <c r="K26" t="s">
        <v>25</v>
      </c>
      <c r="L26" s="3">
        <v>876</v>
      </c>
      <c r="M26" t="s">
        <v>39</v>
      </c>
      <c r="N26" s="2">
        <v>46292.555034722223</v>
      </c>
      <c r="O26" s="3">
        <v>340</v>
      </c>
      <c r="P26" t="s">
        <v>27</v>
      </c>
      <c r="Q26" s="3">
        <v>190</v>
      </c>
      <c r="R26" s="3" t="str">
        <f>IF(OR(G26="12R",G26="12L"),_xlfn.XLOOKUP(C26,DB!$A$2:$A$222,DB!$B$2:$B$222,""),IF(OR(G26="30L",G26="30R"),_xlfn.XLOOKUP(C26,DB!$A$2:$A$222,DB!$C$2:$C$222,""),""))</f>
        <v>UDGUV</v>
      </c>
      <c r="S26" s="3">
        <f t="shared" si="0"/>
        <v>12</v>
      </c>
      <c r="T26" s="3" t="str">
        <f>_xlfn.XLOOKUP(C26,DB!$A$2:$A$222,DB!$D$2:$D$222,"")</f>
        <v>Sector 2</v>
      </c>
    </row>
    <row r="27" spans="1:20" x14ac:dyDescent="0.2">
      <c r="A27" t="s">
        <v>153</v>
      </c>
      <c r="B27" t="s">
        <v>18</v>
      </c>
      <c r="C27" t="s">
        <v>154</v>
      </c>
      <c r="D27" t="s">
        <v>30</v>
      </c>
      <c r="E27" t="s">
        <v>7262</v>
      </c>
      <c r="F27" s="2">
        <v>46292.509305555555</v>
      </c>
      <c r="G27" t="s">
        <v>22</v>
      </c>
      <c r="H27" t="s">
        <v>7263</v>
      </c>
      <c r="I27" s="3">
        <v>350</v>
      </c>
      <c r="J27" t="s">
        <v>24</v>
      </c>
      <c r="K27" t="s">
        <v>25</v>
      </c>
      <c r="L27" s="3">
        <v>150</v>
      </c>
      <c r="M27" t="s">
        <v>158</v>
      </c>
      <c r="N27" s="2">
        <v>46292.519780092596</v>
      </c>
      <c r="O27" s="3">
        <v>269</v>
      </c>
      <c r="P27" t="s">
        <v>27</v>
      </c>
      <c r="Q27" s="3">
        <v>190</v>
      </c>
      <c r="R27" s="3" t="str">
        <f>IF(OR(G27="12R",G27="12L"),_xlfn.XLOOKUP(C27,DB!$A$2:$A$222,DB!$B$2:$B$222,""),IF(OR(G27="30L",G27="30R"),_xlfn.XLOOKUP(C27,DB!$A$2:$A$222,DB!$C$2:$C$222,""),""))</f>
        <v>TAKUX</v>
      </c>
      <c r="S27" s="3">
        <f t="shared" si="0"/>
        <v>12</v>
      </c>
      <c r="T27" s="3" t="str">
        <f>_xlfn.XLOOKUP(C27,DB!$A$2:$A$222,DB!$D$2:$D$222,"")</f>
        <v>Sector 7</v>
      </c>
    </row>
    <row r="28" spans="1:20" x14ac:dyDescent="0.2">
      <c r="A28" t="s">
        <v>150</v>
      </c>
      <c r="B28" t="s">
        <v>18</v>
      </c>
      <c r="C28" t="s">
        <v>48</v>
      </c>
      <c r="D28" t="s">
        <v>30</v>
      </c>
      <c r="E28" t="s">
        <v>7264</v>
      </c>
      <c r="F28" s="2">
        <v>46292.510972222219</v>
      </c>
      <c r="G28" t="s">
        <v>22</v>
      </c>
      <c r="H28" t="s">
        <v>7265</v>
      </c>
      <c r="I28" s="3">
        <v>380</v>
      </c>
      <c r="J28" t="s">
        <v>24</v>
      </c>
      <c r="K28" t="s">
        <v>25</v>
      </c>
      <c r="L28" s="3">
        <v>859</v>
      </c>
      <c r="M28" t="s">
        <v>52</v>
      </c>
      <c r="N28" s="2">
        <v>46292.55709490741</v>
      </c>
      <c r="O28" s="3">
        <v>380</v>
      </c>
      <c r="P28" t="s">
        <v>27</v>
      </c>
      <c r="Q28" s="3">
        <v>190</v>
      </c>
      <c r="R28" s="3" t="str">
        <f>IF(OR(G28="12R",G28="12L"),_xlfn.XLOOKUP(C28,DB!$A$2:$A$222,DB!$B$2:$B$222,""),IF(OR(G28="30L",G28="30R"),_xlfn.XLOOKUP(C28,DB!$A$2:$A$222,DB!$C$2:$C$222,""),""))</f>
        <v>UDGUV</v>
      </c>
      <c r="S28" s="3">
        <f t="shared" si="0"/>
        <v>12</v>
      </c>
      <c r="T28" s="3" t="str">
        <f>_xlfn.XLOOKUP(C28,DB!$A$2:$A$222,DB!$D$2:$D$222,"")</f>
        <v>Sector 2</v>
      </c>
    </row>
    <row r="29" spans="1:20" x14ac:dyDescent="0.2">
      <c r="A29" t="s">
        <v>163</v>
      </c>
      <c r="B29" t="s">
        <v>18</v>
      </c>
      <c r="C29" t="s">
        <v>164</v>
      </c>
      <c r="D29" t="s">
        <v>165</v>
      </c>
      <c r="E29" t="s">
        <v>2284</v>
      </c>
      <c r="F29" s="2">
        <v>46292.541076388887</v>
      </c>
      <c r="G29" t="s">
        <v>22</v>
      </c>
      <c r="H29" t="s">
        <v>7266</v>
      </c>
      <c r="I29" s="3">
        <v>340</v>
      </c>
      <c r="J29" t="s">
        <v>24</v>
      </c>
      <c r="K29" t="s">
        <v>25</v>
      </c>
      <c r="L29" s="3">
        <v>519</v>
      </c>
      <c r="M29" t="s">
        <v>177</v>
      </c>
      <c r="N29" s="2">
        <v>46292.569479166668</v>
      </c>
      <c r="O29" s="3">
        <v>340</v>
      </c>
      <c r="P29" t="s">
        <v>27</v>
      </c>
      <c r="Q29" s="3">
        <v>40</v>
      </c>
      <c r="R29" s="3" t="str">
        <f>IF(OR(G29="12R",G29="12L"),_xlfn.XLOOKUP(C29,DB!$A$2:$A$222,DB!$B$2:$B$222,""),IF(OR(G29="30L",G29="30R"),_xlfn.XLOOKUP(C29,DB!$A$2:$A$222,DB!$C$2:$C$222,""),""))</f>
        <v>ENEBA</v>
      </c>
      <c r="S29" s="3">
        <f t="shared" si="0"/>
        <v>12</v>
      </c>
      <c r="T29" s="3" t="str">
        <f>_xlfn.XLOOKUP(C29,DB!$A$2:$A$222,DB!$D$2:$D$222,"")</f>
        <v>Sector 3</v>
      </c>
    </row>
    <row r="30" spans="1:20" x14ac:dyDescent="0.2">
      <c r="A30" t="s">
        <v>169</v>
      </c>
      <c r="B30" t="s">
        <v>18</v>
      </c>
      <c r="C30" t="s">
        <v>48</v>
      </c>
      <c r="D30" t="s">
        <v>49</v>
      </c>
      <c r="E30" t="s">
        <v>1347</v>
      </c>
      <c r="F30" s="2">
        <v>46292.548541666663</v>
      </c>
      <c r="G30" t="s">
        <v>22</v>
      </c>
      <c r="H30" t="s">
        <v>3509</v>
      </c>
      <c r="I30" s="3">
        <v>360</v>
      </c>
      <c r="J30" t="s">
        <v>24</v>
      </c>
      <c r="K30" t="s">
        <v>25</v>
      </c>
      <c r="L30" s="3">
        <v>859</v>
      </c>
      <c r="M30" t="s">
        <v>52</v>
      </c>
      <c r="N30" s="2">
        <v>46292.594756944447</v>
      </c>
      <c r="O30" s="3">
        <v>360</v>
      </c>
      <c r="P30" t="s">
        <v>27</v>
      </c>
      <c r="Q30" s="3">
        <v>190</v>
      </c>
      <c r="R30" s="3" t="str">
        <f>IF(OR(G30="12R",G30="12L"),_xlfn.XLOOKUP(C30,DB!$A$2:$A$222,DB!$B$2:$B$222,""),IF(OR(G30="30L",G30="30R"),_xlfn.XLOOKUP(C30,DB!$A$2:$A$222,DB!$C$2:$C$222,""),""))</f>
        <v>UDGUV</v>
      </c>
      <c r="S30" s="3">
        <f t="shared" si="0"/>
        <v>13</v>
      </c>
      <c r="T30" s="3" t="str">
        <f>_xlfn.XLOOKUP(C30,DB!$A$2:$A$222,DB!$D$2:$D$222,"")</f>
        <v>Sector 2</v>
      </c>
    </row>
    <row r="31" spans="1:20" x14ac:dyDescent="0.2">
      <c r="A31" t="s">
        <v>76</v>
      </c>
      <c r="B31" t="s">
        <v>18</v>
      </c>
      <c r="C31" t="s">
        <v>83</v>
      </c>
      <c r="D31" t="s">
        <v>78</v>
      </c>
      <c r="E31" t="s">
        <v>639</v>
      </c>
      <c r="F31" s="2">
        <v>46292.554097222222</v>
      </c>
      <c r="G31" t="s">
        <v>22</v>
      </c>
      <c r="H31" t="s">
        <v>7267</v>
      </c>
      <c r="I31" s="3">
        <v>240</v>
      </c>
      <c r="J31" t="s">
        <v>24</v>
      </c>
      <c r="K31" t="s">
        <v>25</v>
      </c>
      <c r="L31" s="3">
        <v>304</v>
      </c>
      <c r="M31" t="s">
        <v>83</v>
      </c>
      <c r="N31" s="2">
        <v>46292.575046296297</v>
      </c>
      <c r="O31" s="3">
        <v>0</v>
      </c>
      <c r="P31" t="s">
        <v>27</v>
      </c>
      <c r="Q31" s="3">
        <v>190</v>
      </c>
      <c r="R31" s="3" t="str">
        <f>IF(OR(G31="12R",G31="12L"),_xlfn.XLOOKUP(C31,DB!$A$2:$A$222,DB!$B$2:$B$222,""),IF(OR(G31="30L",G31="30R"),_xlfn.XLOOKUP(C31,DB!$A$2:$A$222,DB!$C$2:$C$222,""),""))</f>
        <v>UDGUV</v>
      </c>
      <c r="S31" s="3">
        <f t="shared" si="0"/>
        <v>13</v>
      </c>
      <c r="T31" s="3" t="str">
        <f>_xlfn.XLOOKUP(C31,DB!$A$2:$A$222,DB!$D$2:$D$222,"")</f>
        <v>Sector 2</v>
      </c>
    </row>
    <row r="32" spans="1:20" x14ac:dyDescent="0.2">
      <c r="A32" t="s">
        <v>181</v>
      </c>
      <c r="B32" t="s">
        <v>18</v>
      </c>
      <c r="C32" t="s">
        <v>182</v>
      </c>
      <c r="D32" t="s">
        <v>174</v>
      </c>
      <c r="E32" t="s">
        <v>7268</v>
      </c>
      <c r="F32" s="2">
        <v>46292.555451388886</v>
      </c>
      <c r="G32" t="s">
        <v>22</v>
      </c>
      <c r="H32" t="s">
        <v>7269</v>
      </c>
      <c r="I32" s="3">
        <v>370</v>
      </c>
      <c r="J32" t="s">
        <v>24</v>
      </c>
      <c r="K32" t="s">
        <v>25</v>
      </c>
      <c r="L32" s="3">
        <v>353</v>
      </c>
      <c r="M32" t="s">
        <v>33</v>
      </c>
      <c r="N32" s="2">
        <v>46292.57545138889</v>
      </c>
      <c r="O32" s="3">
        <v>370</v>
      </c>
      <c r="P32" t="s">
        <v>27</v>
      </c>
      <c r="Q32" s="3">
        <v>40</v>
      </c>
      <c r="R32" s="3" t="str">
        <f>IF(OR(G32="12R",G32="12L"),_xlfn.XLOOKUP(C32,DB!$A$2:$A$222,DB!$B$2:$B$222,""),IF(OR(G32="30L",G32="30R"),_xlfn.XLOOKUP(C32,DB!$A$2:$A$222,DB!$C$2:$C$222,""),""))</f>
        <v>ENEBA</v>
      </c>
      <c r="S32" s="3">
        <f t="shared" si="0"/>
        <v>13</v>
      </c>
      <c r="T32" s="3" t="str">
        <f>_xlfn.XLOOKUP(C32,DB!$A$2:$A$222,DB!$D$2:$D$222,"")</f>
        <v>Sector 3</v>
      </c>
    </row>
    <row r="33" spans="1:20" x14ac:dyDescent="0.2">
      <c r="A33" t="s">
        <v>1202</v>
      </c>
      <c r="B33" t="s">
        <v>18</v>
      </c>
      <c r="C33" t="s">
        <v>242</v>
      </c>
      <c r="D33" t="s">
        <v>1203</v>
      </c>
      <c r="F33" s="2">
        <v>46292.566770833335</v>
      </c>
      <c r="G33" t="s">
        <v>22</v>
      </c>
      <c r="H33" t="s">
        <v>244</v>
      </c>
      <c r="I33" s="3">
        <v>15</v>
      </c>
      <c r="J33" t="s">
        <v>196</v>
      </c>
      <c r="K33" t="s">
        <v>62</v>
      </c>
      <c r="L33" s="3">
        <v>58</v>
      </c>
      <c r="M33" t="s">
        <v>242</v>
      </c>
      <c r="N33" s="2">
        <v>46292.579085648147</v>
      </c>
      <c r="O33" s="3">
        <v>0</v>
      </c>
      <c r="P33" t="s">
        <v>192</v>
      </c>
      <c r="Q33" s="3">
        <v>15</v>
      </c>
      <c r="R33" s="3" t="str">
        <f>IF(OR(G33="12R",G33="12L"),_xlfn.XLOOKUP(C33,DB!$A$2:$A$222,DB!$B$2:$B$222,""),IF(OR(G33="30L",G33="30R"),_xlfn.XLOOKUP(C33,DB!$A$2:$A$222,DB!$C$2:$C$222,""),""))</f>
        <v>CZM</v>
      </c>
      <c r="S33" s="3">
        <f t="shared" si="0"/>
        <v>13</v>
      </c>
      <c r="T33" s="3" t="str">
        <f>_xlfn.XLOOKUP(C33,DB!$A$2:$A$222,DB!$D$2:$D$222,"")</f>
        <v>Sector 7</v>
      </c>
    </row>
    <row r="34" spans="1:20" x14ac:dyDescent="0.2">
      <c r="A34" t="s">
        <v>185</v>
      </c>
      <c r="B34" t="s">
        <v>18</v>
      </c>
      <c r="C34" t="s">
        <v>186</v>
      </c>
      <c r="D34" t="s">
        <v>49</v>
      </c>
      <c r="E34" t="s">
        <v>7270</v>
      </c>
      <c r="F34" s="2">
        <v>46292.578587962962</v>
      </c>
      <c r="G34" t="s">
        <v>22</v>
      </c>
      <c r="H34" t="s">
        <v>7271</v>
      </c>
      <c r="I34" s="3">
        <v>330</v>
      </c>
      <c r="J34" t="s">
        <v>24</v>
      </c>
      <c r="K34" t="s">
        <v>25</v>
      </c>
      <c r="L34" s="3">
        <v>360</v>
      </c>
      <c r="M34" t="s">
        <v>33</v>
      </c>
      <c r="N34" s="2">
        <v>46292.599490740744</v>
      </c>
      <c r="O34" s="3">
        <v>330</v>
      </c>
      <c r="P34" t="s">
        <v>27</v>
      </c>
      <c r="Q34" s="3">
        <v>40</v>
      </c>
      <c r="R34" s="3" t="str">
        <f>IF(OR(G34="12R",G34="12L"),_xlfn.XLOOKUP(C34,DB!$A$2:$A$222,DB!$B$2:$B$222,""),IF(OR(G34="30L",G34="30R"),_xlfn.XLOOKUP(C34,DB!$A$2:$A$222,DB!$C$2:$C$222,""),""))</f>
        <v>OMSUK</v>
      </c>
      <c r="S34" s="3">
        <f t="shared" si="0"/>
        <v>13</v>
      </c>
      <c r="T34" s="3" t="str">
        <f>_xlfn.XLOOKUP(C34,DB!$A$2:$A$222,DB!$D$2:$D$222,"")</f>
        <v>Sector 3</v>
      </c>
    </row>
    <row r="35" spans="1:20" x14ac:dyDescent="0.2">
      <c r="A35" t="s">
        <v>7272</v>
      </c>
      <c r="B35" t="s">
        <v>18</v>
      </c>
      <c r="C35" t="s">
        <v>2639</v>
      </c>
      <c r="D35" t="s">
        <v>7273</v>
      </c>
      <c r="E35" t="s">
        <v>7272</v>
      </c>
      <c r="F35" s="2">
        <v>46292.592569444445</v>
      </c>
      <c r="G35" t="s">
        <v>22</v>
      </c>
      <c r="H35" t="s">
        <v>7274</v>
      </c>
      <c r="I35" s="3">
        <v>410</v>
      </c>
      <c r="J35" t="s">
        <v>24</v>
      </c>
      <c r="K35" t="s">
        <v>62</v>
      </c>
      <c r="L35" s="3">
        <v>221</v>
      </c>
      <c r="M35" t="s">
        <v>686</v>
      </c>
      <c r="N35" s="2">
        <v>46292.605439814812</v>
      </c>
      <c r="O35" s="3">
        <v>310</v>
      </c>
      <c r="P35" t="s">
        <v>27</v>
      </c>
      <c r="Q35" s="3">
        <v>40</v>
      </c>
      <c r="R35" s="3" t="str">
        <f>IF(OR(G35="12R",G35="12L"),_xlfn.XLOOKUP(C35,DB!$A$2:$A$222,DB!$B$2:$B$222,""),IF(OR(G35="30L",G35="30R"),_xlfn.XLOOKUP(C35,DB!$A$2:$A$222,DB!$C$2:$C$222,""),""))</f>
        <v>NUDAL</v>
      </c>
      <c r="S35" s="3">
        <f t="shared" si="0"/>
        <v>14</v>
      </c>
      <c r="T35" s="3" t="str">
        <f>_xlfn.XLOOKUP(C35,DB!$A$2:$A$222,DB!$D$2:$D$222,"")</f>
        <v>Sector 3</v>
      </c>
    </row>
    <row r="36" spans="1:20" x14ac:dyDescent="0.2">
      <c r="A36" t="s">
        <v>740</v>
      </c>
      <c r="B36" t="s">
        <v>18</v>
      </c>
      <c r="C36" t="s">
        <v>1396</v>
      </c>
      <c r="D36" t="s">
        <v>742</v>
      </c>
      <c r="F36" s="2">
        <v>46292.594293981485</v>
      </c>
      <c r="G36" t="s">
        <v>22</v>
      </c>
      <c r="H36" t="s">
        <v>244</v>
      </c>
      <c r="I36" s="3">
        <v>45</v>
      </c>
      <c r="J36" t="s">
        <v>196</v>
      </c>
      <c r="K36" t="s">
        <v>62</v>
      </c>
      <c r="L36" s="3">
        <v>227</v>
      </c>
      <c r="M36" t="s">
        <v>1396</v>
      </c>
      <c r="N36" s="2">
        <v>46292.63108796296</v>
      </c>
      <c r="O36" s="3">
        <v>0</v>
      </c>
      <c r="P36" t="s">
        <v>192</v>
      </c>
      <c r="Q36" s="3">
        <v>15</v>
      </c>
      <c r="R36" s="3" t="str">
        <f>IF(OR(G36="12R",G36="12L"),_xlfn.XLOOKUP(C36,DB!$A$2:$A$222,DB!$B$2:$B$222,""),IF(OR(G36="30L",G36="30R"),_xlfn.XLOOKUP(C36,DB!$A$2:$A$222,DB!$C$2:$C$222,""),""))</f>
        <v/>
      </c>
      <c r="S36" s="3">
        <f t="shared" si="0"/>
        <v>14</v>
      </c>
      <c r="T36" s="3" t="str">
        <f>_xlfn.XLOOKUP(C36,DB!$A$2:$A$222,DB!$D$2:$D$222,"")</f>
        <v/>
      </c>
    </row>
    <row r="37" spans="1:20" x14ac:dyDescent="0.2">
      <c r="A37" t="s">
        <v>197</v>
      </c>
      <c r="B37" t="s">
        <v>18</v>
      </c>
      <c r="C37" t="s">
        <v>48</v>
      </c>
      <c r="D37" t="s">
        <v>49</v>
      </c>
      <c r="E37" t="s">
        <v>1933</v>
      </c>
      <c r="F37" s="2">
        <v>46292.606782407405</v>
      </c>
      <c r="G37" t="s">
        <v>22</v>
      </c>
      <c r="H37" t="s">
        <v>7275</v>
      </c>
      <c r="I37" s="3">
        <v>340</v>
      </c>
      <c r="J37" t="s">
        <v>24</v>
      </c>
      <c r="K37" t="s">
        <v>25</v>
      </c>
      <c r="L37" s="3">
        <v>859</v>
      </c>
      <c r="M37" t="s">
        <v>52</v>
      </c>
      <c r="N37" s="2">
        <v>46292.653657407405</v>
      </c>
      <c r="O37" s="3">
        <v>340</v>
      </c>
      <c r="P37" t="s">
        <v>27</v>
      </c>
      <c r="Q37" s="3">
        <v>190</v>
      </c>
      <c r="R37" s="3" t="str">
        <f>IF(OR(G37="12R",G37="12L"),_xlfn.XLOOKUP(C37,DB!$A$2:$A$222,DB!$B$2:$B$222,""),IF(OR(G37="30L",G37="30R"),_xlfn.XLOOKUP(C37,DB!$A$2:$A$222,DB!$C$2:$C$222,""),""))</f>
        <v>UDGUV</v>
      </c>
      <c r="S37" s="3">
        <f t="shared" si="0"/>
        <v>14</v>
      </c>
      <c r="T37" s="3" t="str">
        <f>_xlfn.XLOOKUP(C37,DB!$A$2:$A$222,DB!$D$2:$D$222,"")</f>
        <v>Sector 2</v>
      </c>
    </row>
    <row r="38" spans="1:20" x14ac:dyDescent="0.2">
      <c r="A38" t="s">
        <v>208</v>
      </c>
      <c r="B38" t="s">
        <v>18</v>
      </c>
      <c r="C38" t="s">
        <v>35</v>
      </c>
      <c r="D38" t="s">
        <v>65</v>
      </c>
      <c r="E38" t="s">
        <v>2117</v>
      </c>
      <c r="F38" s="2">
        <v>46292.629166666666</v>
      </c>
      <c r="G38" t="s">
        <v>22</v>
      </c>
      <c r="H38" t="s">
        <v>7276</v>
      </c>
      <c r="I38" s="3">
        <v>380</v>
      </c>
      <c r="J38" t="s">
        <v>24</v>
      </c>
      <c r="K38" t="s">
        <v>25</v>
      </c>
      <c r="L38" s="3">
        <v>877</v>
      </c>
      <c r="M38" t="s">
        <v>39</v>
      </c>
      <c r="N38" s="2">
        <v>46292.677407407406</v>
      </c>
      <c r="O38" s="3">
        <v>380</v>
      </c>
      <c r="P38" t="s">
        <v>27</v>
      </c>
      <c r="Q38" s="3">
        <v>190</v>
      </c>
      <c r="R38" s="3" t="str">
        <f>IF(OR(G38="12R",G38="12L"),_xlfn.XLOOKUP(C38,DB!$A$2:$A$222,DB!$B$2:$B$222,""),IF(OR(G38="30L",G38="30R"),_xlfn.XLOOKUP(C38,DB!$A$2:$A$222,DB!$C$2:$C$222,""),""))</f>
        <v>UDGUV</v>
      </c>
      <c r="S38" s="3">
        <f t="shared" si="0"/>
        <v>15</v>
      </c>
      <c r="T38" s="3" t="str">
        <f>_xlfn.XLOOKUP(C38,DB!$A$2:$A$222,DB!$D$2:$D$222,"")</f>
        <v>Sector 2</v>
      </c>
    </row>
    <row r="39" spans="1:20" x14ac:dyDescent="0.2">
      <c r="A39" t="s">
        <v>213</v>
      </c>
      <c r="B39" t="s">
        <v>18</v>
      </c>
      <c r="C39" t="s">
        <v>59</v>
      </c>
      <c r="D39" t="s">
        <v>36</v>
      </c>
      <c r="E39" t="s">
        <v>2144</v>
      </c>
      <c r="F39" s="2">
        <v>46292.645671296297</v>
      </c>
      <c r="G39" t="s">
        <v>22</v>
      </c>
      <c r="H39" t="s">
        <v>7277</v>
      </c>
      <c r="I39" s="3">
        <v>380</v>
      </c>
      <c r="J39" t="s">
        <v>24</v>
      </c>
      <c r="K39" t="s">
        <v>216</v>
      </c>
      <c r="L39" s="3">
        <v>853</v>
      </c>
      <c r="M39" t="s">
        <v>52</v>
      </c>
      <c r="N39" s="2">
        <v>46292.69090277778</v>
      </c>
      <c r="O39" s="3">
        <v>380</v>
      </c>
      <c r="P39" t="s">
        <v>27</v>
      </c>
      <c r="Q39" s="3">
        <v>190</v>
      </c>
      <c r="R39" s="3" t="str">
        <f>IF(OR(G39="12R",G39="12L"),_xlfn.XLOOKUP(C39,DB!$A$2:$A$222,DB!$B$2:$B$222,""),IF(OR(G39="30L",G39="30R"),_xlfn.XLOOKUP(C39,DB!$A$2:$A$222,DB!$C$2:$C$222,""),""))</f>
        <v>UDGUV</v>
      </c>
      <c r="S39" s="3">
        <f t="shared" si="0"/>
        <v>15</v>
      </c>
      <c r="T39" s="3" t="str">
        <f>_xlfn.XLOOKUP(C39,DB!$A$2:$A$222,DB!$D$2:$D$222,"")</f>
        <v>Sector 2</v>
      </c>
    </row>
    <row r="40" spans="1:20" x14ac:dyDescent="0.2">
      <c r="A40" t="s">
        <v>219</v>
      </c>
      <c r="B40" t="s">
        <v>18</v>
      </c>
      <c r="C40" t="s">
        <v>35</v>
      </c>
      <c r="D40" t="s">
        <v>65</v>
      </c>
      <c r="E40" t="s">
        <v>1220</v>
      </c>
      <c r="F40" s="2">
        <v>46292.647314814814</v>
      </c>
      <c r="G40" t="s">
        <v>22</v>
      </c>
      <c r="H40" t="s">
        <v>7278</v>
      </c>
      <c r="I40" s="3">
        <v>360</v>
      </c>
      <c r="J40" t="s">
        <v>24</v>
      </c>
      <c r="K40" t="s">
        <v>25</v>
      </c>
      <c r="L40" s="3">
        <v>863</v>
      </c>
      <c r="M40" t="s">
        <v>39</v>
      </c>
      <c r="N40" s="2">
        <v>46292.692569444444</v>
      </c>
      <c r="O40" s="3">
        <v>360</v>
      </c>
      <c r="P40" t="s">
        <v>27</v>
      </c>
      <c r="Q40" s="3">
        <v>190</v>
      </c>
      <c r="R40" s="3" t="str">
        <f>IF(OR(G40="12R",G40="12L"),_xlfn.XLOOKUP(C40,DB!$A$2:$A$222,DB!$B$2:$B$222,""),IF(OR(G40="30L",G40="30R"),_xlfn.XLOOKUP(C40,DB!$A$2:$A$222,DB!$C$2:$C$222,""),""))</f>
        <v>UDGUV</v>
      </c>
      <c r="S40" s="3">
        <f t="shared" si="0"/>
        <v>15</v>
      </c>
      <c r="T40" s="3" t="str">
        <f>_xlfn.XLOOKUP(C40,DB!$A$2:$A$222,DB!$D$2:$D$222,"")</f>
        <v>Sector 2</v>
      </c>
    </row>
    <row r="41" spans="1:20" x14ac:dyDescent="0.2">
      <c r="A41" t="s">
        <v>225</v>
      </c>
      <c r="B41" t="s">
        <v>18</v>
      </c>
      <c r="C41" t="s">
        <v>136</v>
      </c>
      <c r="D41" t="s">
        <v>36</v>
      </c>
      <c r="E41" t="s">
        <v>1196</v>
      </c>
      <c r="F41" s="2">
        <v>46292.650833333333</v>
      </c>
      <c r="G41" t="s">
        <v>22</v>
      </c>
      <c r="H41" t="s">
        <v>7279</v>
      </c>
      <c r="I41" s="3">
        <v>360</v>
      </c>
      <c r="J41" t="s">
        <v>24</v>
      </c>
      <c r="K41" t="s">
        <v>25</v>
      </c>
      <c r="L41" s="3">
        <v>852</v>
      </c>
      <c r="M41" t="s">
        <v>7280</v>
      </c>
      <c r="N41" s="2">
        <v>46292.696631944447</v>
      </c>
      <c r="O41" s="3">
        <v>360</v>
      </c>
      <c r="P41" t="s">
        <v>27</v>
      </c>
      <c r="Q41" s="3">
        <v>190</v>
      </c>
      <c r="R41" s="3" t="str">
        <f>IF(OR(G41="12R",G41="12L"),_xlfn.XLOOKUP(C41,DB!$A$2:$A$222,DB!$B$2:$B$222,""),IF(OR(G41="30L",G41="30R"),_xlfn.XLOOKUP(C41,DB!$A$2:$A$222,DB!$C$2:$C$222,""),""))</f>
        <v>UDGUV</v>
      </c>
      <c r="S41" s="3">
        <f t="shared" si="0"/>
        <v>15</v>
      </c>
      <c r="T41" s="3" t="str">
        <f>_xlfn.XLOOKUP(C41,DB!$A$2:$A$222,DB!$D$2:$D$222,"")</f>
        <v>Sector 2</v>
      </c>
    </row>
    <row r="42" spans="1:20" x14ac:dyDescent="0.2">
      <c r="A42" t="s">
        <v>7281</v>
      </c>
      <c r="B42" t="s">
        <v>18</v>
      </c>
      <c r="C42" t="s">
        <v>3790</v>
      </c>
      <c r="D42" t="s">
        <v>179</v>
      </c>
      <c r="F42" s="2">
        <v>46292.65283564815</v>
      </c>
      <c r="G42" t="s">
        <v>22</v>
      </c>
      <c r="H42" t="s">
        <v>7282</v>
      </c>
      <c r="I42" s="3">
        <v>350</v>
      </c>
      <c r="J42" t="s">
        <v>24</v>
      </c>
      <c r="K42" t="s">
        <v>62</v>
      </c>
      <c r="L42" s="3">
        <v>218</v>
      </c>
      <c r="M42" t="s">
        <v>68</v>
      </c>
      <c r="N42" s="2">
        <v>46292.667557870373</v>
      </c>
      <c r="O42" s="3">
        <v>294</v>
      </c>
      <c r="P42" t="s">
        <v>27</v>
      </c>
      <c r="Q42" s="3">
        <v>30</v>
      </c>
      <c r="R42" s="3" t="str">
        <f>IF(OR(G42="12R",G42="12L"),_xlfn.XLOOKUP(C42,DB!$A$2:$A$222,DB!$B$2:$B$222,""),IF(OR(G42="30L",G42="30R"),_xlfn.XLOOKUP(C42,DB!$A$2:$A$222,DB!$C$2:$C$222,""),""))</f>
        <v>HECAT</v>
      </c>
      <c r="S42" s="3">
        <f t="shared" si="0"/>
        <v>15</v>
      </c>
      <c r="T42" s="3" t="str">
        <f>_xlfn.XLOOKUP(C42,DB!$A$2:$A$222,DB!$D$2:$D$222,"")</f>
        <v>Sector 7</v>
      </c>
    </row>
    <row r="43" spans="1:20" x14ac:dyDescent="0.2">
      <c r="A43" t="s">
        <v>1033</v>
      </c>
      <c r="B43" t="s">
        <v>18</v>
      </c>
      <c r="C43" t="s">
        <v>59</v>
      </c>
      <c r="D43" t="s">
        <v>65</v>
      </c>
      <c r="E43" t="s">
        <v>3707</v>
      </c>
      <c r="F43" s="2">
        <v>46292.653958333336</v>
      </c>
      <c r="G43" t="s">
        <v>22</v>
      </c>
      <c r="H43" t="s">
        <v>7283</v>
      </c>
      <c r="I43" s="3">
        <v>380</v>
      </c>
      <c r="J43" t="s">
        <v>24</v>
      </c>
      <c r="K43" t="s">
        <v>25</v>
      </c>
      <c r="L43" s="3">
        <v>859</v>
      </c>
      <c r="M43" t="s">
        <v>52</v>
      </c>
      <c r="N43" s="2">
        <v>46292.700138888889</v>
      </c>
      <c r="O43" s="3">
        <v>380</v>
      </c>
      <c r="P43" t="s">
        <v>27</v>
      </c>
      <c r="Q43" s="3">
        <v>190</v>
      </c>
      <c r="R43" s="3" t="str">
        <f>IF(OR(G43="12R",G43="12L"),_xlfn.XLOOKUP(C43,DB!$A$2:$A$222,DB!$B$2:$B$222,""),IF(OR(G43="30L",G43="30R"),_xlfn.XLOOKUP(C43,DB!$A$2:$A$222,DB!$C$2:$C$222,""),""))</f>
        <v>UDGUV</v>
      </c>
      <c r="S43" s="3">
        <f t="shared" si="0"/>
        <v>15</v>
      </c>
      <c r="T43" s="3" t="str">
        <f>_xlfn.XLOOKUP(C43,DB!$A$2:$A$222,DB!$D$2:$D$222,"")</f>
        <v>Sector 2</v>
      </c>
    </row>
    <row r="44" spans="1:20" x14ac:dyDescent="0.2">
      <c r="A44" t="s">
        <v>234</v>
      </c>
      <c r="B44" t="s">
        <v>18</v>
      </c>
      <c r="C44" t="s">
        <v>136</v>
      </c>
      <c r="D44" t="s">
        <v>30</v>
      </c>
      <c r="E44" t="s">
        <v>7284</v>
      </c>
      <c r="F44" s="2">
        <v>46292.656921296293</v>
      </c>
      <c r="G44" t="s">
        <v>22</v>
      </c>
      <c r="H44" t="s">
        <v>7285</v>
      </c>
      <c r="I44" s="3">
        <v>380</v>
      </c>
      <c r="J44" t="s">
        <v>24</v>
      </c>
      <c r="K44" t="s">
        <v>25</v>
      </c>
      <c r="L44" s="3">
        <v>861</v>
      </c>
      <c r="M44" t="s">
        <v>52</v>
      </c>
      <c r="N44" s="2">
        <v>46292.702453703707</v>
      </c>
      <c r="O44" s="3">
        <v>380</v>
      </c>
      <c r="P44" t="s">
        <v>27</v>
      </c>
      <c r="Q44" s="3">
        <v>190</v>
      </c>
      <c r="R44" s="3" t="str">
        <f>IF(OR(G44="12R",G44="12L"),_xlfn.XLOOKUP(C44,DB!$A$2:$A$222,DB!$B$2:$B$222,""),IF(OR(G44="30L",G44="30R"),_xlfn.XLOOKUP(C44,DB!$A$2:$A$222,DB!$C$2:$C$222,""),""))</f>
        <v>UDGUV</v>
      </c>
      <c r="S44" s="3">
        <f t="shared" si="0"/>
        <v>15</v>
      </c>
      <c r="T44" s="3" t="str">
        <f>_xlfn.XLOOKUP(C44,DB!$A$2:$A$222,DB!$D$2:$D$222,"")</f>
        <v>Sector 2</v>
      </c>
    </row>
    <row r="45" spans="1:20" x14ac:dyDescent="0.2">
      <c r="A45" t="s">
        <v>5161</v>
      </c>
      <c r="B45" t="s">
        <v>18</v>
      </c>
      <c r="C45" t="s">
        <v>741</v>
      </c>
      <c r="D45" t="s">
        <v>3841</v>
      </c>
      <c r="F45" s="2">
        <v>46292.65934027778</v>
      </c>
      <c r="G45" t="s">
        <v>22</v>
      </c>
      <c r="H45" t="s">
        <v>244</v>
      </c>
      <c r="I45" s="3">
        <v>10</v>
      </c>
      <c r="J45" t="s">
        <v>196</v>
      </c>
      <c r="K45" t="s">
        <v>62</v>
      </c>
      <c r="L45" s="3">
        <v>69</v>
      </c>
      <c r="M45" t="s">
        <v>741</v>
      </c>
      <c r="N45" s="2">
        <v>46292.676898148151</v>
      </c>
      <c r="O45" s="3">
        <v>0</v>
      </c>
      <c r="P45" t="s">
        <v>192</v>
      </c>
      <c r="Q45" s="3">
        <v>10</v>
      </c>
      <c r="R45" s="3" t="str">
        <f>IF(OR(G45="12R",G45="12L"),_xlfn.XLOOKUP(C45,DB!$A$2:$A$222,DB!$B$2:$B$222,""),IF(OR(G45="30L",G45="30R"),_xlfn.XLOOKUP(C45,DB!$A$2:$A$222,DB!$C$2:$C$222,""),""))</f>
        <v/>
      </c>
      <c r="S45" s="3">
        <f t="shared" si="0"/>
        <v>15</v>
      </c>
      <c r="T45" s="3" t="str">
        <f>_xlfn.XLOOKUP(C45,DB!$A$2:$A$222,DB!$D$2:$D$222,"")</f>
        <v/>
      </c>
    </row>
    <row r="46" spans="1:20" x14ac:dyDescent="0.2">
      <c r="A46" t="s">
        <v>218</v>
      </c>
      <c r="B46" t="s">
        <v>18</v>
      </c>
      <c r="C46" t="s">
        <v>48</v>
      </c>
      <c r="D46" t="s">
        <v>20</v>
      </c>
      <c r="E46" t="s">
        <v>6807</v>
      </c>
      <c r="F46" s="2">
        <v>46292.662708333337</v>
      </c>
      <c r="G46" t="s">
        <v>22</v>
      </c>
      <c r="H46" t="s">
        <v>7286</v>
      </c>
      <c r="I46" s="3">
        <v>360</v>
      </c>
      <c r="J46" t="s">
        <v>24</v>
      </c>
      <c r="K46" t="s">
        <v>25</v>
      </c>
      <c r="L46" s="3">
        <v>860</v>
      </c>
      <c r="M46" t="s">
        <v>52</v>
      </c>
      <c r="N46" s="2">
        <v>46292.708668981482</v>
      </c>
      <c r="O46" s="3">
        <v>360</v>
      </c>
      <c r="P46" t="s">
        <v>27</v>
      </c>
      <c r="Q46" s="3">
        <v>190</v>
      </c>
      <c r="R46" s="3" t="str">
        <f>IF(OR(G46="12R",G46="12L"),_xlfn.XLOOKUP(C46,DB!$A$2:$A$222,DB!$B$2:$B$222,""),IF(OR(G46="30L",G46="30R"),_xlfn.XLOOKUP(C46,DB!$A$2:$A$222,DB!$C$2:$C$222,""),""))</f>
        <v>UDGUV</v>
      </c>
      <c r="S46" s="3">
        <f t="shared" si="0"/>
        <v>15</v>
      </c>
      <c r="T46" s="3" t="str">
        <f>_xlfn.XLOOKUP(C46,DB!$A$2:$A$222,DB!$D$2:$D$222,"")</f>
        <v>Sector 2</v>
      </c>
    </row>
    <row r="47" spans="1:20" x14ac:dyDescent="0.2">
      <c r="A47" t="s">
        <v>718</v>
      </c>
      <c r="B47" t="s">
        <v>18</v>
      </c>
      <c r="C47" t="s">
        <v>29</v>
      </c>
      <c r="D47" t="s">
        <v>30</v>
      </c>
      <c r="E47" t="s">
        <v>7060</v>
      </c>
      <c r="F47" s="2">
        <v>46292.665127314816</v>
      </c>
      <c r="G47" t="s">
        <v>22</v>
      </c>
      <c r="H47" t="s">
        <v>7287</v>
      </c>
      <c r="I47" s="3">
        <v>370</v>
      </c>
      <c r="J47" t="s">
        <v>24</v>
      </c>
      <c r="K47" t="s">
        <v>25</v>
      </c>
      <c r="L47" s="3">
        <v>308</v>
      </c>
      <c r="M47" t="s">
        <v>3536</v>
      </c>
      <c r="N47" s="2">
        <v>46292.683483796296</v>
      </c>
      <c r="O47" s="3">
        <v>353</v>
      </c>
      <c r="P47" t="s">
        <v>27</v>
      </c>
      <c r="Q47" s="3">
        <v>40</v>
      </c>
      <c r="R47" s="3" t="str">
        <f>IF(OR(G47="12R",G47="12L"),_xlfn.XLOOKUP(C47,DB!$A$2:$A$222,DB!$B$2:$B$222,""),IF(OR(G47="30L",G47="30R"),_xlfn.XLOOKUP(C47,DB!$A$2:$A$222,DB!$C$2:$C$222,""),""))</f>
        <v>OMSUK</v>
      </c>
      <c r="S47" s="3">
        <f t="shared" si="0"/>
        <v>15</v>
      </c>
      <c r="T47" s="3" t="str">
        <f>_xlfn.XLOOKUP(C47,DB!$A$2:$A$222,DB!$D$2:$D$222,"")</f>
        <v>Sector 3</v>
      </c>
    </row>
    <row r="48" spans="1:20" x14ac:dyDescent="0.2">
      <c r="A48" t="s">
        <v>228</v>
      </c>
      <c r="B48" t="s">
        <v>18</v>
      </c>
      <c r="C48" t="s">
        <v>48</v>
      </c>
      <c r="D48" t="s">
        <v>20</v>
      </c>
      <c r="E48" t="s">
        <v>7288</v>
      </c>
      <c r="F48" s="2">
        <v>46292.666018518517</v>
      </c>
      <c r="G48" t="s">
        <v>22</v>
      </c>
      <c r="H48" t="s">
        <v>7289</v>
      </c>
      <c r="I48" s="3">
        <v>340</v>
      </c>
      <c r="J48" t="s">
        <v>24</v>
      </c>
      <c r="K48" t="s">
        <v>25</v>
      </c>
      <c r="L48" s="3">
        <v>859</v>
      </c>
      <c r="M48" t="s">
        <v>52</v>
      </c>
      <c r="N48" s="2">
        <v>46292.71329861111</v>
      </c>
      <c r="O48" s="3">
        <v>340</v>
      </c>
      <c r="P48" t="s">
        <v>27</v>
      </c>
      <c r="Q48" s="3">
        <v>190</v>
      </c>
      <c r="R48" s="3" t="str">
        <f>IF(OR(G48="12R",G48="12L"),_xlfn.XLOOKUP(C48,DB!$A$2:$A$222,DB!$B$2:$B$222,""),IF(OR(G48="30L",G48="30R"),_xlfn.XLOOKUP(C48,DB!$A$2:$A$222,DB!$C$2:$C$222,""),""))</f>
        <v>UDGUV</v>
      </c>
      <c r="S48" s="3">
        <f t="shared" si="0"/>
        <v>15</v>
      </c>
      <c r="T48" s="3" t="str">
        <f>_xlfn.XLOOKUP(C48,DB!$A$2:$A$222,DB!$D$2:$D$222,"")</f>
        <v>Sector 2</v>
      </c>
    </row>
    <row r="49" spans="1:20" x14ac:dyDescent="0.2">
      <c r="A49" t="s">
        <v>222</v>
      </c>
      <c r="B49" t="s">
        <v>18</v>
      </c>
      <c r="C49" t="s">
        <v>19</v>
      </c>
      <c r="D49" t="s">
        <v>65</v>
      </c>
      <c r="E49" t="s">
        <v>897</v>
      </c>
      <c r="F49" s="2">
        <v>46292.667314814818</v>
      </c>
      <c r="G49" t="s">
        <v>22</v>
      </c>
      <c r="H49" t="s">
        <v>7290</v>
      </c>
      <c r="I49" s="3">
        <v>380</v>
      </c>
      <c r="J49" t="s">
        <v>24</v>
      </c>
      <c r="K49" t="s">
        <v>25</v>
      </c>
      <c r="L49" s="3">
        <v>870</v>
      </c>
      <c r="M49" t="s">
        <v>267</v>
      </c>
      <c r="N49" s="2">
        <v>46292.714513888888</v>
      </c>
      <c r="O49" s="3">
        <v>380</v>
      </c>
      <c r="P49" t="s">
        <v>27</v>
      </c>
      <c r="Q49" s="3">
        <v>190</v>
      </c>
      <c r="R49" s="3" t="str">
        <f>IF(OR(G49="12R",G49="12L"),_xlfn.XLOOKUP(C49,DB!$A$2:$A$222,DB!$B$2:$B$222,""),IF(OR(G49="30L",G49="30R"),_xlfn.XLOOKUP(C49,DB!$A$2:$A$222,DB!$C$2:$C$222,""),""))</f>
        <v>UDGUV</v>
      </c>
      <c r="S49" s="3">
        <f t="shared" si="0"/>
        <v>16</v>
      </c>
      <c r="T49" s="3" t="str">
        <f>_xlfn.XLOOKUP(C49,DB!$A$2:$A$222,DB!$D$2:$D$222,"")</f>
        <v>Sector 2</v>
      </c>
    </row>
    <row r="50" spans="1:20" x14ac:dyDescent="0.2">
      <c r="A50" t="s">
        <v>1064</v>
      </c>
      <c r="B50" t="s">
        <v>18</v>
      </c>
      <c r="C50" t="s">
        <v>173</v>
      </c>
      <c r="D50" t="s">
        <v>174</v>
      </c>
      <c r="E50" t="s">
        <v>7291</v>
      </c>
      <c r="F50" s="2">
        <v>46292.668194444443</v>
      </c>
      <c r="G50" t="s">
        <v>22</v>
      </c>
      <c r="H50" t="s">
        <v>7292</v>
      </c>
      <c r="I50" s="3">
        <v>300</v>
      </c>
      <c r="J50" t="s">
        <v>24</v>
      </c>
      <c r="K50" t="s">
        <v>25</v>
      </c>
      <c r="L50" s="3">
        <v>525</v>
      </c>
      <c r="M50" t="s">
        <v>177</v>
      </c>
      <c r="N50" s="2">
        <v>46292.697905092595</v>
      </c>
      <c r="O50" s="3">
        <v>300</v>
      </c>
      <c r="P50" t="s">
        <v>27</v>
      </c>
      <c r="Q50" s="3">
        <v>40</v>
      </c>
      <c r="R50" s="3" t="str">
        <f>IF(OR(G50="12R",G50="12L"),_xlfn.XLOOKUP(C50,DB!$A$2:$A$222,DB!$B$2:$B$222,""),IF(OR(G50="30L",G50="30R"),_xlfn.XLOOKUP(C50,DB!$A$2:$A$222,DB!$C$2:$C$222,""),""))</f>
        <v>ENEBA</v>
      </c>
      <c r="S50" s="3">
        <f t="shared" si="0"/>
        <v>16</v>
      </c>
      <c r="T50" s="3" t="str">
        <f>_xlfn.XLOOKUP(C50,DB!$A$2:$A$222,DB!$D$2:$D$222,"")</f>
        <v>Sector 3</v>
      </c>
    </row>
    <row r="51" spans="1:20" x14ac:dyDescent="0.2">
      <c r="A51" t="s">
        <v>231</v>
      </c>
      <c r="B51" t="s">
        <v>18</v>
      </c>
      <c r="C51" t="s">
        <v>35</v>
      </c>
      <c r="D51" t="s">
        <v>36</v>
      </c>
      <c r="E51" t="s">
        <v>7293</v>
      </c>
      <c r="F51" s="2">
        <v>46292.672384259262</v>
      </c>
      <c r="G51" t="s">
        <v>22</v>
      </c>
      <c r="H51" t="s">
        <v>7294</v>
      </c>
      <c r="I51" s="3">
        <v>380</v>
      </c>
      <c r="J51" t="s">
        <v>24</v>
      </c>
      <c r="K51" t="s">
        <v>25</v>
      </c>
      <c r="L51" s="3">
        <v>874</v>
      </c>
      <c r="M51" t="s">
        <v>39</v>
      </c>
      <c r="N51" s="2">
        <v>46292.72148148148</v>
      </c>
      <c r="O51" s="3">
        <v>380</v>
      </c>
      <c r="P51" t="s">
        <v>27</v>
      </c>
      <c r="Q51" s="3">
        <v>190</v>
      </c>
      <c r="R51" s="3" t="str">
        <f>IF(OR(G51="12R",G51="12L"),_xlfn.XLOOKUP(C51,DB!$A$2:$A$222,DB!$B$2:$B$222,""),IF(OR(G51="30L",G51="30R"),_xlfn.XLOOKUP(C51,DB!$A$2:$A$222,DB!$C$2:$C$222,""),""))</f>
        <v>UDGUV</v>
      </c>
      <c r="S51" s="3">
        <f t="shared" si="0"/>
        <v>16</v>
      </c>
      <c r="T51" s="3" t="str">
        <f>_xlfn.XLOOKUP(C51,DB!$A$2:$A$222,DB!$D$2:$D$222,"")</f>
        <v>Sector 2</v>
      </c>
    </row>
    <row r="52" spans="1:20" x14ac:dyDescent="0.2">
      <c r="A52" t="s">
        <v>1073</v>
      </c>
      <c r="B52" t="s">
        <v>18</v>
      </c>
      <c r="C52" t="s">
        <v>467</v>
      </c>
      <c r="D52" t="s">
        <v>36</v>
      </c>
      <c r="E52" t="s">
        <v>1674</v>
      </c>
      <c r="F52" s="2">
        <v>46292.681608796294</v>
      </c>
      <c r="G52" t="s">
        <v>22</v>
      </c>
      <c r="H52" t="s">
        <v>3359</v>
      </c>
      <c r="I52" s="3">
        <v>380</v>
      </c>
      <c r="J52" t="s">
        <v>24</v>
      </c>
      <c r="K52" t="s">
        <v>25</v>
      </c>
      <c r="L52" s="3">
        <v>870</v>
      </c>
      <c r="M52" t="s">
        <v>267</v>
      </c>
      <c r="N52" s="2">
        <v>46292.728703703702</v>
      </c>
      <c r="O52" s="3">
        <v>380</v>
      </c>
      <c r="P52" t="s">
        <v>27</v>
      </c>
      <c r="Q52" s="3">
        <v>190</v>
      </c>
      <c r="R52" s="3" t="str">
        <f>IF(OR(G52="12R",G52="12L"),_xlfn.XLOOKUP(C52,DB!$A$2:$A$222,DB!$B$2:$B$222,""),IF(OR(G52="30L",G52="30R"),_xlfn.XLOOKUP(C52,DB!$A$2:$A$222,DB!$C$2:$C$222,""),""))</f>
        <v>UDGUV</v>
      </c>
      <c r="S52" s="3">
        <f t="shared" si="0"/>
        <v>16</v>
      </c>
      <c r="T52" s="3" t="str">
        <f>_xlfn.XLOOKUP(C52,DB!$A$2:$A$222,DB!$D$2:$D$222,"")</f>
        <v>Sector 2</v>
      </c>
    </row>
    <row r="53" spans="1:20" x14ac:dyDescent="0.2">
      <c r="A53" t="s">
        <v>237</v>
      </c>
      <c r="B53" t="s">
        <v>18</v>
      </c>
      <c r="C53" t="s">
        <v>238</v>
      </c>
      <c r="D53" t="s">
        <v>36</v>
      </c>
      <c r="E53" t="s">
        <v>731</v>
      </c>
      <c r="F53" s="2">
        <v>46292.682986111111</v>
      </c>
      <c r="G53" t="s">
        <v>22</v>
      </c>
      <c r="H53" t="s">
        <v>7295</v>
      </c>
      <c r="I53" s="3">
        <v>340</v>
      </c>
      <c r="J53" t="s">
        <v>24</v>
      </c>
      <c r="K53" t="s">
        <v>25</v>
      </c>
      <c r="L53" s="3">
        <v>868</v>
      </c>
      <c r="M53" t="s">
        <v>39</v>
      </c>
      <c r="N53" s="2">
        <v>46292.730694444443</v>
      </c>
      <c r="O53" s="3">
        <v>340</v>
      </c>
      <c r="P53" t="s">
        <v>27</v>
      </c>
      <c r="Q53" s="3">
        <v>190</v>
      </c>
      <c r="R53" s="3" t="str">
        <f>IF(OR(G53="12R",G53="12L"),_xlfn.XLOOKUP(C53,DB!$A$2:$A$222,DB!$B$2:$B$222,""),IF(OR(G53="30L",G53="30R"),_xlfn.XLOOKUP(C53,DB!$A$2:$A$222,DB!$C$2:$C$222,""),""))</f>
        <v>UDGUV</v>
      </c>
      <c r="S53" s="3">
        <f t="shared" si="0"/>
        <v>16</v>
      </c>
      <c r="T53" s="3" t="str">
        <f>_xlfn.XLOOKUP(C53,DB!$A$2:$A$222,DB!$D$2:$D$222,"")</f>
        <v>Sector 2</v>
      </c>
    </row>
    <row r="54" spans="1:20" x14ac:dyDescent="0.2">
      <c r="A54" t="s">
        <v>260</v>
      </c>
      <c r="B54" t="s">
        <v>18</v>
      </c>
      <c r="C54" t="s">
        <v>261</v>
      </c>
      <c r="D54" t="s">
        <v>49</v>
      </c>
      <c r="E54" t="s">
        <v>4941</v>
      </c>
      <c r="F54" s="2">
        <v>46292.683749999997</v>
      </c>
      <c r="G54" t="s">
        <v>22</v>
      </c>
      <c r="H54" t="s">
        <v>7296</v>
      </c>
      <c r="I54" s="3">
        <v>350</v>
      </c>
      <c r="J54" t="s">
        <v>24</v>
      </c>
      <c r="K54" t="s">
        <v>25</v>
      </c>
      <c r="L54" s="3">
        <v>280</v>
      </c>
      <c r="M54" t="s">
        <v>758</v>
      </c>
      <c r="N54" s="2">
        <v>46292.699907407405</v>
      </c>
      <c r="O54" s="3">
        <v>321</v>
      </c>
      <c r="P54" t="s">
        <v>27</v>
      </c>
      <c r="Q54" s="3">
        <v>40</v>
      </c>
      <c r="R54" s="3" t="str">
        <f>IF(OR(G54="12R",G54="12L"),_xlfn.XLOOKUP(C54,DB!$A$2:$A$222,DB!$B$2:$B$222,""),IF(OR(G54="30L",G54="30R"),_xlfn.XLOOKUP(C54,DB!$A$2:$A$222,DB!$C$2:$C$222,""),""))</f>
        <v>OMSUK</v>
      </c>
      <c r="S54" s="3">
        <f t="shared" si="0"/>
        <v>16</v>
      </c>
      <c r="T54" s="3" t="str">
        <f>_xlfn.XLOOKUP(C54,DB!$A$2:$A$222,DB!$D$2:$D$222,"")</f>
        <v>Sector 3</v>
      </c>
    </row>
    <row r="55" spans="1:20" x14ac:dyDescent="0.2">
      <c r="A55" t="s">
        <v>7109</v>
      </c>
      <c r="B55" t="s">
        <v>18</v>
      </c>
      <c r="C55" t="s">
        <v>29</v>
      </c>
      <c r="D55" t="s">
        <v>7110</v>
      </c>
      <c r="F55" s="2">
        <v>46292.687638888892</v>
      </c>
      <c r="G55" t="s">
        <v>22</v>
      </c>
      <c r="H55" t="s">
        <v>7297</v>
      </c>
      <c r="I55" s="3">
        <v>410</v>
      </c>
      <c r="J55" t="s">
        <v>24</v>
      </c>
      <c r="K55" t="s">
        <v>62</v>
      </c>
      <c r="L55" s="3">
        <v>345</v>
      </c>
      <c r="M55" t="s">
        <v>727</v>
      </c>
      <c r="N55" s="2">
        <v>46292.706689814811</v>
      </c>
      <c r="O55" s="3">
        <v>410</v>
      </c>
      <c r="P55" t="s">
        <v>27</v>
      </c>
      <c r="Q55" s="3">
        <v>40</v>
      </c>
      <c r="R55" s="3" t="str">
        <f>IF(OR(G55="12R",G55="12L"),_xlfn.XLOOKUP(C55,DB!$A$2:$A$222,DB!$B$2:$B$222,""),IF(OR(G55="30L",G55="30R"),_xlfn.XLOOKUP(C55,DB!$A$2:$A$222,DB!$C$2:$C$222,""),""))</f>
        <v>OMSUK</v>
      </c>
      <c r="S55" s="3">
        <f t="shared" si="0"/>
        <v>16</v>
      </c>
      <c r="T55" s="3" t="str">
        <f>_xlfn.XLOOKUP(C55,DB!$A$2:$A$222,DB!$D$2:$D$222,"")</f>
        <v>Sector 3</v>
      </c>
    </row>
    <row r="56" spans="1:20" x14ac:dyDescent="0.2">
      <c r="A56" t="s">
        <v>252</v>
      </c>
      <c r="B56" t="s">
        <v>18</v>
      </c>
      <c r="C56" t="s">
        <v>253</v>
      </c>
      <c r="D56" t="s">
        <v>65</v>
      </c>
      <c r="E56" t="s">
        <v>6611</v>
      </c>
      <c r="F56" s="2">
        <v>46292.688726851855</v>
      </c>
      <c r="G56" t="s">
        <v>22</v>
      </c>
      <c r="H56" t="s">
        <v>7298</v>
      </c>
      <c r="I56" s="3">
        <v>380</v>
      </c>
      <c r="J56" t="s">
        <v>24</v>
      </c>
      <c r="K56" t="s">
        <v>25</v>
      </c>
      <c r="L56" s="3">
        <v>328</v>
      </c>
      <c r="M56" t="s">
        <v>256</v>
      </c>
      <c r="N56" s="2">
        <v>46292.707465277781</v>
      </c>
      <c r="O56" s="3">
        <v>380</v>
      </c>
      <c r="P56" t="s">
        <v>27</v>
      </c>
      <c r="Q56" s="3">
        <v>190</v>
      </c>
      <c r="R56" s="3" t="str">
        <f>IF(OR(G56="12R",G56="12L"),_xlfn.XLOOKUP(C56,DB!$A$2:$A$222,DB!$B$2:$B$222,""),IF(OR(G56="30L",G56="30R"),_xlfn.XLOOKUP(C56,DB!$A$2:$A$222,DB!$C$2:$C$222,""),""))</f>
        <v>CZM</v>
      </c>
      <c r="S56" s="3">
        <f t="shared" si="0"/>
        <v>16</v>
      </c>
      <c r="T56" s="3" t="str">
        <f>_xlfn.XLOOKUP(C56,DB!$A$2:$A$222,DB!$D$2:$D$222,"")</f>
        <v>Sector 7</v>
      </c>
    </row>
    <row r="57" spans="1:20" x14ac:dyDescent="0.2">
      <c r="A57" t="s">
        <v>720</v>
      </c>
      <c r="B57" t="s">
        <v>18</v>
      </c>
      <c r="C57" t="s">
        <v>136</v>
      </c>
      <c r="D57" t="s">
        <v>65</v>
      </c>
      <c r="E57" t="s">
        <v>148</v>
      </c>
      <c r="F57" s="2">
        <v>46292.690127314818</v>
      </c>
      <c r="G57" t="s">
        <v>22</v>
      </c>
      <c r="H57" t="s">
        <v>7299</v>
      </c>
      <c r="I57" s="3">
        <v>380</v>
      </c>
      <c r="J57" t="s">
        <v>24</v>
      </c>
      <c r="K57" t="s">
        <v>216</v>
      </c>
      <c r="L57" s="3">
        <v>869</v>
      </c>
      <c r="M57" t="s">
        <v>52</v>
      </c>
      <c r="N57" s="2">
        <v>46292.736643518518</v>
      </c>
      <c r="O57" s="3">
        <v>380</v>
      </c>
      <c r="P57" t="s">
        <v>27</v>
      </c>
      <c r="Q57" s="3">
        <v>190</v>
      </c>
      <c r="R57" s="3" t="str">
        <f>IF(OR(G57="12R",G57="12L"),_xlfn.XLOOKUP(C57,DB!$A$2:$A$222,DB!$B$2:$B$222,""),IF(OR(G57="30L",G57="30R"),_xlfn.XLOOKUP(C57,DB!$A$2:$A$222,DB!$C$2:$C$222,""),""))</f>
        <v>UDGUV</v>
      </c>
      <c r="S57" s="3">
        <f t="shared" si="0"/>
        <v>16</v>
      </c>
      <c r="T57" s="3" t="str">
        <f>_xlfn.XLOOKUP(C57,DB!$A$2:$A$222,DB!$D$2:$D$222,"")</f>
        <v>Sector 2</v>
      </c>
    </row>
    <row r="58" spans="1:20" x14ac:dyDescent="0.2">
      <c r="A58" t="s">
        <v>245</v>
      </c>
      <c r="B58" t="s">
        <v>18</v>
      </c>
      <c r="C58" t="s">
        <v>154</v>
      </c>
      <c r="D58" t="s">
        <v>174</v>
      </c>
      <c r="E58" t="s">
        <v>2493</v>
      </c>
      <c r="F58" s="2">
        <v>46292.690879629627</v>
      </c>
      <c r="G58" t="s">
        <v>22</v>
      </c>
      <c r="H58" t="s">
        <v>7300</v>
      </c>
      <c r="I58" s="3">
        <v>350</v>
      </c>
      <c r="J58" t="s">
        <v>24</v>
      </c>
      <c r="K58" t="s">
        <v>25</v>
      </c>
      <c r="L58" s="3">
        <v>149</v>
      </c>
      <c r="M58" t="s">
        <v>158</v>
      </c>
      <c r="N58" s="2">
        <v>46292.700752314813</v>
      </c>
      <c r="O58" s="3">
        <v>290</v>
      </c>
      <c r="P58" t="s">
        <v>27</v>
      </c>
      <c r="Q58" s="3">
        <v>190</v>
      </c>
      <c r="R58" s="3" t="str">
        <f>IF(OR(G58="12R",G58="12L"),_xlfn.XLOOKUP(C58,DB!$A$2:$A$222,DB!$B$2:$B$222,""),IF(OR(G58="30L",G58="30R"),_xlfn.XLOOKUP(C58,DB!$A$2:$A$222,DB!$C$2:$C$222,""),""))</f>
        <v>TAKUX</v>
      </c>
      <c r="S58" s="3">
        <f t="shared" si="0"/>
        <v>16</v>
      </c>
      <c r="T58" s="3" t="str">
        <f>_xlfn.XLOOKUP(C58,DB!$A$2:$A$222,DB!$D$2:$D$222,"")</f>
        <v>Sector 7</v>
      </c>
    </row>
    <row r="59" spans="1:20" x14ac:dyDescent="0.2">
      <c r="A59" t="s">
        <v>743</v>
      </c>
      <c r="B59" t="s">
        <v>18</v>
      </c>
      <c r="C59" t="s">
        <v>35</v>
      </c>
      <c r="D59" t="s">
        <v>73</v>
      </c>
      <c r="E59" t="s">
        <v>132</v>
      </c>
      <c r="F59" s="2">
        <v>46292.691990740743</v>
      </c>
      <c r="G59" t="s">
        <v>22</v>
      </c>
      <c r="H59" t="s">
        <v>669</v>
      </c>
      <c r="I59" s="3">
        <v>340</v>
      </c>
      <c r="J59" t="s">
        <v>24</v>
      </c>
      <c r="K59" t="s">
        <v>216</v>
      </c>
      <c r="L59" s="3">
        <v>878</v>
      </c>
      <c r="M59" t="s">
        <v>39</v>
      </c>
      <c r="N59" s="2">
        <v>46292.74050925926</v>
      </c>
      <c r="O59" s="3">
        <v>340</v>
      </c>
      <c r="P59" t="s">
        <v>27</v>
      </c>
      <c r="Q59" s="3">
        <v>190</v>
      </c>
      <c r="R59" s="3" t="str">
        <f>IF(OR(G59="12R",G59="12L"),_xlfn.XLOOKUP(C59,DB!$A$2:$A$222,DB!$B$2:$B$222,""),IF(OR(G59="30L",G59="30R"),_xlfn.XLOOKUP(C59,DB!$A$2:$A$222,DB!$C$2:$C$222,""),""))</f>
        <v>UDGUV</v>
      </c>
      <c r="S59" s="3">
        <f t="shared" si="0"/>
        <v>16</v>
      </c>
      <c r="T59" s="3" t="str">
        <f>_xlfn.XLOOKUP(C59,DB!$A$2:$A$222,DB!$D$2:$D$222,"")</f>
        <v>Sector 2</v>
      </c>
    </row>
    <row r="60" spans="1:20" x14ac:dyDescent="0.2">
      <c r="A60" t="s">
        <v>257</v>
      </c>
      <c r="B60" t="s">
        <v>18</v>
      </c>
      <c r="C60" t="s">
        <v>29</v>
      </c>
      <c r="D60" t="s">
        <v>73</v>
      </c>
      <c r="E60" t="s">
        <v>258</v>
      </c>
      <c r="F60" s="2">
        <v>46292.693101851852</v>
      </c>
      <c r="G60" t="s">
        <v>22</v>
      </c>
      <c r="H60" t="s">
        <v>7301</v>
      </c>
      <c r="I60" s="3">
        <v>350</v>
      </c>
      <c r="J60" t="s">
        <v>24</v>
      </c>
      <c r="K60" t="s">
        <v>25</v>
      </c>
      <c r="L60" s="3">
        <v>252</v>
      </c>
      <c r="M60" t="s">
        <v>2431</v>
      </c>
      <c r="N60" s="2">
        <v>46292.70921296296</v>
      </c>
      <c r="O60" s="3">
        <v>295</v>
      </c>
      <c r="P60" t="s">
        <v>27</v>
      </c>
      <c r="Q60" s="3">
        <v>40</v>
      </c>
      <c r="R60" s="3" t="str">
        <f>IF(OR(G60="12R",G60="12L"),_xlfn.XLOOKUP(C60,DB!$A$2:$A$222,DB!$B$2:$B$222,""),IF(OR(G60="30L",G60="30R"),_xlfn.XLOOKUP(C60,DB!$A$2:$A$222,DB!$C$2:$C$222,""),""))</f>
        <v>OMSUK</v>
      </c>
      <c r="S60" s="3">
        <f t="shared" si="0"/>
        <v>16</v>
      </c>
      <c r="T60" s="3" t="str">
        <f>_xlfn.XLOOKUP(C60,DB!$A$2:$A$222,DB!$D$2:$D$222,"")</f>
        <v>Sector 3</v>
      </c>
    </row>
    <row r="61" spans="1:20" x14ac:dyDescent="0.2">
      <c r="A61" t="s">
        <v>1078</v>
      </c>
      <c r="B61" t="s">
        <v>18</v>
      </c>
      <c r="C61" t="s">
        <v>396</v>
      </c>
      <c r="D61" t="s">
        <v>174</v>
      </c>
      <c r="E61" t="s">
        <v>7302</v>
      </c>
      <c r="F61" s="2">
        <v>46292.694282407407</v>
      </c>
      <c r="G61" t="s">
        <v>22</v>
      </c>
      <c r="H61" t="s">
        <v>7303</v>
      </c>
      <c r="I61" s="3">
        <v>360</v>
      </c>
      <c r="J61" t="s">
        <v>24</v>
      </c>
      <c r="K61" t="s">
        <v>25</v>
      </c>
      <c r="L61" s="3">
        <v>525</v>
      </c>
      <c r="M61" t="s">
        <v>177</v>
      </c>
      <c r="N61" s="2">
        <v>46292.724259259259</v>
      </c>
      <c r="O61" s="3">
        <v>340</v>
      </c>
      <c r="P61" t="s">
        <v>27</v>
      </c>
      <c r="Q61" s="3">
        <v>40</v>
      </c>
      <c r="R61" s="3" t="str">
        <f>IF(OR(G61="12R",G61="12L"),_xlfn.XLOOKUP(C61,DB!$A$2:$A$222,DB!$B$2:$B$222,""),IF(OR(G61="30L",G61="30R"),_xlfn.XLOOKUP(C61,DB!$A$2:$A$222,DB!$C$2:$C$222,""),""))</f>
        <v>UDGUV</v>
      </c>
      <c r="S61" s="3">
        <f t="shared" si="0"/>
        <v>16</v>
      </c>
      <c r="T61" s="3" t="str">
        <f>_xlfn.XLOOKUP(C61,DB!$A$2:$A$222,DB!$D$2:$D$222,"")</f>
        <v>Sector 2</v>
      </c>
    </row>
    <row r="62" spans="1:20" x14ac:dyDescent="0.2">
      <c r="A62" t="s">
        <v>279</v>
      </c>
      <c r="B62" t="s">
        <v>18</v>
      </c>
      <c r="C62" t="s">
        <v>64</v>
      </c>
      <c r="D62" t="s">
        <v>65</v>
      </c>
      <c r="E62" t="s">
        <v>3374</v>
      </c>
      <c r="F62" s="2">
        <v>46292.696620370371</v>
      </c>
      <c r="G62" t="s">
        <v>22</v>
      </c>
      <c r="H62" t="s">
        <v>7304</v>
      </c>
      <c r="I62" s="3">
        <v>390</v>
      </c>
      <c r="J62" t="s">
        <v>24</v>
      </c>
      <c r="K62" t="s">
        <v>25</v>
      </c>
      <c r="L62" s="3">
        <v>219</v>
      </c>
      <c r="M62" t="s">
        <v>68</v>
      </c>
      <c r="N62" s="2">
        <v>46292.709687499999</v>
      </c>
      <c r="O62" s="3">
        <v>376</v>
      </c>
      <c r="P62" t="s">
        <v>27</v>
      </c>
      <c r="Q62" s="3">
        <v>190</v>
      </c>
      <c r="R62" s="3" t="str">
        <f>IF(OR(G62="12R",G62="12L"),_xlfn.XLOOKUP(C62,DB!$A$2:$A$222,DB!$B$2:$B$222,""),IF(OR(G62="30L",G62="30R"),_xlfn.XLOOKUP(C62,DB!$A$2:$A$222,DB!$C$2:$C$222,""),""))</f>
        <v>CZM</v>
      </c>
      <c r="S62" s="3">
        <f t="shared" si="0"/>
        <v>16</v>
      </c>
      <c r="T62" s="3" t="str">
        <f>_xlfn.XLOOKUP(C62,DB!$A$2:$A$222,DB!$D$2:$D$222,"")</f>
        <v>Sector 7</v>
      </c>
    </row>
    <row r="63" spans="1:20" x14ac:dyDescent="0.2">
      <c r="A63" t="s">
        <v>291</v>
      </c>
      <c r="B63" t="s">
        <v>18</v>
      </c>
      <c r="C63" t="s">
        <v>204</v>
      </c>
      <c r="D63" t="s">
        <v>73</v>
      </c>
      <c r="E63" t="s">
        <v>292</v>
      </c>
      <c r="F63" s="2">
        <v>46292.699004629627</v>
      </c>
      <c r="G63" t="s">
        <v>22</v>
      </c>
      <c r="H63" t="s">
        <v>7305</v>
      </c>
      <c r="I63" s="3">
        <v>350</v>
      </c>
      <c r="J63" t="s">
        <v>24</v>
      </c>
      <c r="K63" t="s">
        <v>25</v>
      </c>
      <c r="L63" s="3">
        <v>218</v>
      </c>
      <c r="M63" t="s">
        <v>7306</v>
      </c>
      <c r="N63" s="2">
        <v>46292.713773148149</v>
      </c>
      <c r="O63" s="3">
        <v>285</v>
      </c>
      <c r="P63" t="s">
        <v>27</v>
      </c>
      <c r="Q63" s="3">
        <v>40</v>
      </c>
      <c r="R63" s="3" t="str">
        <f>IF(OR(G63="12R",G63="12L"),_xlfn.XLOOKUP(C63,DB!$A$2:$A$222,DB!$B$2:$B$222,""),IF(OR(G63="30L",G63="30R"),_xlfn.XLOOKUP(C63,DB!$A$2:$A$222,DB!$C$2:$C$222,""),""))</f>
        <v>OMSUK</v>
      </c>
      <c r="S63" s="3">
        <f t="shared" si="0"/>
        <v>16</v>
      </c>
      <c r="T63" s="3" t="str">
        <f>_xlfn.XLOOKUP(C63,DB!$A$2:$A$222,DB!$D$2:$D$222,"")</f>
        <v>Sector 3</v>
      </c>
    </row>
    <row r="64" spans="1:20" x14ac:dyDescent="0.2">
      <c r="A64" t="s">
        <v>294</v>
      </c>
      <c r="B64" t="s">
        <v>18</v>
      </c>
      <c r="C64" t="s">
        <v>48</v>
      </c>
      <c r="D64" t="s">
        <v>49</v>
      </c>
      <c r="E64" t="s">
        <v>50</v>
      </c>
      <c r="F64" s="2">
        <v>46292.701423611114</v>
      </c>
      <c r="G64" t="s">
        <v>22</v>
      </c>
      <c r="H64" t="s">
        <v>7307</v>
      </c>
      <c r="I64" s="3">
        <v>360</v>
      </c>
      <c r="J64" t="s">
        <v>24</v>
      </c>
      <c r="K64" t="s">
        <v>25</v>
      </c>
      <c r="L64" s="3">
        <v>878</v>
      </c>
      <c r="M64" t="s">
        <v>3484</v>
      </c>
      <c r="N64" s="2">
        <v>46292.748576388891</v>
      </c>
      <c r="O64" s="3">
        <v>340</v>
      </c>
      <c r="P64" t="s">
        <v>27</v>
      </c>
      <c r="Q64" s="3">
        <v>190</v>
      </c>
      <c r="R64" s="3" t="str">
        <f>IF(OR(G64="12R",G64="12L"),_xlfn.XLOOKUP(C64,DB!$A$2:$A$222,DB!$B$2:$B$222,""),IF(OR(G64="30L",G64="30R"),_xlfn.XLOOKUP(C64,DB!$A$2:$A$222,DB!$C$2:$C$222,""),""))</f>
        <v>UDGUV</v>
      </c>
      <c r="S64" s="3">
        <f t="shared" si="0"/>
        <v>16</v>
      </c>
      <c r="T64" s="3" t="str">
        <f>_xlfn.XLOOKUP(C64,DB!$A$2:$A$222,DB!$D$2:$D$222,"")</f>
        <v>Sector 2</v>
      </c>
    </row>
    <row r="65" spans="1:20" x14ac:dyDescent="0.2">
      <c r="A65" t="s">
        <v>1475</v>
      </c>
      <c r="B65" t="s">
        <v>18</v>
      </c>
      <c r="C65" t="s">
        <v>19</v>
      </c>
      <c r="D65" t="s">
        <v>36</v>
      </c>
      <c r="E65" t="s">
        <v>2171</v>
      </c>
      <c r="F65" s="2">
        <v>46292.70480324074</v>
      </c>
      <c r="G65" t="s">
        <v>22</v>
      </c>
      <c r="H65" t="s">
        <v>4655</v>
      </c>
      <c r="I65" s="3">
        <v>360</v>
      </c>
      <c r="J65" t="s">
        <v>24</v>
      </c>
      <c r="K65" t="s">
        <v>216</v>
      </c>
      <c r="L65" s="3">
        <v>867</v>
      </c>
      <c r="M65" t="s">
        <v>267</v>
      </c>
      <c r="N65" s="2">
        <v>46292.752800925926</v>
      </c>
      <c r="O65" s="3">
        <v>360</v>
      </c>
      <c r="P65" t="s">
        <v>27</v>
      </c>
      <c r="Q65" s="3">
        <v>190</v>
      </c>
      <c r="R65" s="3" t="str">
        <f>IF(OR(G65="12R",G65="12L"),_xlfn.XLOOKUP(C65,DB!$A$2:$A$222,DB!$B$2:$B$222,""),IF(OR(G65="30L",G65="30R"),_xlfn.XLOOKUP(C65,DB!$A$2:$A$222,DB!$C$2:$C$222,""),""))</f>
        <v>UDGUV</v>
      </c>
      <c r="S65" s="3">
        <f t="shared" si="0"/>
        <v>16</v>
      </c>
      <c r="T65" s="3" t="str">
        <f>_xlfn.XLOOKUP(C65,DB!$A$2:$A$222,DB!$D$2:$D$222,"")</f>
        <v>Sector 2</v>
      </c>
    </row>
    <row r="66" spans="1:20" x14ac:dyDescent="0.2">
      <c r="A66" t="s">
        <v>7308</v>
      </c>
      <c r="B66" t="s">
        <v>18</v>
      </c>
      <c r="C66" t="s">
        <v>409</v>
      </c>
      <c r="D66" t="s">
        <v>2463</v>
      </c>
      <c r="F66" s="2">
        <v>46292.706331018519</v>
      </c>
      <c r="G66" t="s">
        <v>22</v>
      </c>
      <c r="H66" t="s">
        <v>7309</v>
      </c>
      <c r="I66" s="3">
        <v>450</v>
      </c>
      <c r="J66" t="s">
        <v>24</v>
      </c>
      <c r="K66" t="s">
        <v>62</v>
      </c>
      <c r="L66" s="3">
        <v>872</v>
      </c>
      <c r="M66" t="s">
        <v>39</v>
      </c>
      <c r="N66" s="2">
        <v>46292.761655092596</v>
      </c>
      <c r="O66" s="3">
        <v>450</v>
      </c>
      <c r="P66" t="s">
        <v>27</v>
      </c>
      <c r="Q66" s="3">
        <v>30</v>
      </c>
      <c r="R66" s="3" t="str">
        <f>IF(OR(G66="12R",G66="12L"),_xlfn.XLOOKUP(C66,DB!$A$2:$A$222,DB!$B$2:$B$222,""),IF(OR(G66="30L",G66="30R"),_xlfn.XLOOKUP(C66,DB!$A$2:$A$222,DB!$C$2:$C$222,""),""))</f>
        <v>UDGUV</v>
      </c>
      <c r="S66" s="3">
        <f t="shared" si="0"/>
        <v>16</v>
      </c>
      <c r="T66" s="3" t="str">
        <f>_xlfn.XLOOKUP(C66,DB!$A$2:$A$222,DB!$D$2:$D$222,"")</f>
        <v>Sector 2</v>
      </c>
    </row>
    <row r="67" spans="1:20" x14ac:dyDescent="0.2">
      <c r="A67" t="s">
        <v>285</v>
      </c>
      <c r="B67" t="s">
        <v>18</v>
      </c>
      <c r="C67" t="s">
        <v>154</v>
      </c>
      <c r="D67" t="s">
        <v>174</v>
      </c>
      <c r="E67" t="s">
        <v>3553</v>
      </c>
      <c r="F67" s="2">
        <v>46292.707766203705</v>
      </c>
      <c r="G67" t="s">
        <v>22</v>
      </c>
      <c r="H67" t="s">
        <v>7310</v>
      </c>
      <c r="I67" s="3">
        <v>350</v>
      </c>
      <c r="J67" t="s">
        <v>24</v>
      </c>
      <c r="K67" t="s">
        <v>25</v>
      </c>
      <c r="L67" s="3">
        <v>153</v>
      </c>
      <c r="M67" t="s">
        <v>158</v>
      </c>
      <c r="N67" s="2">
        <v>46292.717627314814</v>
      </c>
      <c r="O67" s="3">
        <v>290</v>
      </c>
      <c r="P67" t="s">
        <v>27</v>
      </c>
      <c r="Q67" s="3">
        <v>190</v>
      </c>
      <c r="R67" s="3" t="str">
        <f>IF(OR(G67="12R",G67="12L"),_xlfn.XLOOKUP(C67,DB!$A$2:$A$222,DB!$B$2:$B$222,""),IF(OR(G67="30L",G67="30R"),_xlfn.XLOOKUP(C67,DB!$A$2:$A$222,DB!$C$2:$C$222,""),""))</f>
        <v>TAKUX</v>
      </c>
      <c r="S67" s="3">
        <f t="shared" ref="S67:S130" si="1">HOUR(F67)</f>
        <v>16</v>
      </c>
      <c r="T67" s="3" t="str">
        <f>_xlfn.XLOOKUP(C67,DB!$A$2:$A$222,DB!$D$2:$D$222,"")</f>
        <v>Sector 7</v>
      </c>
    </row>
    <row r="68" spans="1:20" x14ac:dyDescent="0.2">
      <c r="A68" t="s">
        <v>2269</v>
      </c>
      <c r="B68" t="s">
        <v>18</v>
      </c>
      <c r="C68" t="s">
        <v>341</v>
      </c>
      <c r="D68" t="s">
        <v>179</v>
      </c>
      <c r="F68" s="2">
        <v>46292.714421296296</v>
      </c>
      <c r="G68" t="s">
        <v>22</v>
      </c>
      <c r="H68" t="s">
        <v>7311</v>
      </c>
      <c r="I68" s="3">
        <v>360</v>
      </c>
      <c r="J68" t="s">
        <v>24</v>
      </c>
      <c r="K68" t="s">
        <v>62</v>
      </c>
      <c r="L68" s="3">
        <v>531</v>
      </c>
      <c r="M68" t="s">
        <v>177</v>
      </c>
      <c r="N68" s="2">
        <v>46292.748645833337</v>
      </c>
      <c r="O68" s="3">
        <v>380</v>
      </c>
      <c r="P68" t="s">
        <v>27</v>
      </c>
      <c r="Q68" s="3">
        <v>40</v>
      </c>
      <c r="R68" s="3" t="str">
        <f>IF(OR(G68="12R",G68="12L"),_xlfn.XLOOKUP(C68,DB!$A$2:$A$222,DB!$B$2:$B$222,""),IF(OR(G68="30L",G68="30R"),_xlfn.XLOOKUP(C68,DB!$A$2:$A$222,DB!$C$2:$C$222,""),""))</f>
        <v>ENEBA</v>
      </c>
      <c r="S68" s="3">
        <f t="shared" si="1"/>
        <v>17</v>
      </c>
      <c r="T68" s="3" t="str">
        <f>_xlfn.XLOOKUP(C68,DB!$A$2:$A$222,DB!$D$2:$D$222,"")</f>
        <v>Sector 3</v>
      </c>
    </row>
    <row r="69" spans="1:20" x14ac:dyDescent="0.2">
      <c r="A69" t="s">
        <v>2248</v>
      </c>
      <c r="B69" t="s">
        <v>18</v>
      </c>
      <c r="C69" t="s">
        <v>2249</v>
      </c>
      <c r="D69" t="s">
        <v>30</v>
      </c>
      <c r="E69" t="s">
        <v>5629</v>
      </c>
      <c r="F69" s="2">
        <v>46292.715844907405</v>
      </c>
      <c r="G69" t="s">
        <v>22</v>
      </c>
      <c r="H69" t="s">
        <v>7312</v>
      </c>
      <c r="I69" s="3">
        <v>370</v>
      </c>
      <c r="J69" t="s">
        <v>24</v>
      </c>
      <c r="K69" t="s">
        <v>25</v>
      </c>
      <c r="L69" s="3">
        <v>239</v>
      </c>
      <c r="M69" t="s">
        <v>7313</v>
      </c>
      <c r="N69" s="2">
        <v>46292.731840277775</v>
      </c>
      <c r="O69" s="3">
        <v>305</v>
      </c>
      <c r="P69" t="s">
        <v>27</v>
      </c>
      <c r="Q69" s="3">
        <v>40</v>
      </c>
      <c r="R69" s="3" t="str">
        <f>IF(OR(G69="12R",G69="12L"),_xlfn.XLOOKUP(C69,DB!$A$2:$A$222,DB!$B$2:$B$222,""),IF(OR(G69="30L",G69="30R"),_xlfn.XLOOKUP(C69,DB!$A$2:$A$222,DB!$C$2:$C$222,""),""))</f>
        <v>OMSUK</v>
      </c>
      <c r="S69" s="3">
        <f t="shared" si="1"/>
        <v>17</v>
      </c>
      <c r="T69" s="3" t="str">
        <f>_xlfn.XLOOKUP(C69,DB!$A$2:$A$222,DB!$D$2:$D$222,"")</f>
        <v>Sector 3</v>
      </c>
    </row>
    <row r="70" spans="1:20" x14ac:dyDescent="0.2">
      <c r="A70" t="s">
        <v>301</v>
      </c>
      <c r="B70" t="s">
        <v>18</v>
      </c>
      <c r="C70" t="s">
        <v>173</v>
      </c>
      <c r="D70" t="s">
        <v>73</v>
      </c>
      <c r="E70" t="s">
        <v>1441</v>
      </c>
      <c r="F70" s="2">
        <v>46292.719039351854</v>
      </c>
      <c r="G70" t="s">
        <v>22</v>
      </c>
      <c r="H70" t="s">
        <v>7314</v>
      </c>
      <c r="I70" s="3">
        <v>300</v>
      </c>
      <c r="J70" t="s">
        <v>24</v>
      </c>
      <c r="K70" t="s">
        <v>25</v>
      </c>
      <c r="L70" s="3">
        <v>549</v>
      </c>
      <c r="M70" t="s">
        <v>177</v>
      </c>
      <c r="N70" s="2">
        <v>46292.75</v>
      </c>
      <c r="O70" s="3">
        <v>300</v>
      </c>
      <c r="P70" t="s">
        <v>27</v>
      </c>
      <c r="Q70" s="3">
        <v>40</v>
      </c>
      <c r="R70" s="3" t="str">
        <f>IF(OR(G70="12R",G70="12L"),_xlfn.XLOOKUP(C70,DB!$A$2:$A$222,DB!$B$2:$B$222,""),IF(OR(G70="30L",G70="30R"),_xlfn.XLOOKUP(C70,DB!$A$2:$A$222,DB!$C$2:$C$222,""),""))</f>
        <v>ENEBA</v>
      </c>
      <c r="S70" s="3">
        <f t="shared" si="1"/>
        <v>17</v>
      </c>
      <c r="T70" s="3" t="str">
        <f>_xlfn.XLOOKUP(C70,DB!$A$2:$A$222,DB!$D$2:$D$222,"")</f>
        <v>Sector 3</v>
      </c>
    </row>
    <row r="71" spans="1:20" x14ac:dyDescent="0.2">
      <c r="A71" t="s">
        <v>297</v>
      </c>
      <c r="B71" t="s">
        <v>18</v>
      </c>
      <c r="C71" t="s">
        <v>298</v>
      </c>
      <c r="D71" t="s">
        <v>73</v>
      </c>
      <c r="E71" t="s">
        <v>6321</v>
      </c>
      <c r="F71" s="2">
        <v>46292.72042824074</v>
      </c>
      <c r="G71" t="s">
        <v>22</v>
      </c>
      <c r="H71" t="s">
        <v>7315</v>
      </c>
      <c r="I71" s="3">
        <v>350</v>
      </c>
      <c r="J71" t="s">
        <v>24</v>
      </c>
      <c r="K71" t="s">
        <v>25</v>
      </c>
      <c r="L71" s="3">
        <v>233</v>
      </c>
      <c r="M71" t="s">
        <v>7316</v>
      </c>
      <c r="N71" s="2">
        <v>46292.735185185185</v>
      </c>
      <c r="O71" s="3">
        <v>339</v>
      </c>
      <c r="P71" t="s">
        <v>27</v>
      </c>
      <c r="Q71" s="3">
        <v>40</v>
      </c>
      <c r="R71" s="3" t="str">
        <f>IF(OR(G71="12R",G71="12L"),_xlfn.XLOOKUP(C71,DB!$A$2:$A$222,DB!$B$2:$B$222,""),IF(OR(G71="30L",G71="30R"),_xlfn.XLOOKUP(C71,DB!$A$2:$A$222,DB!$C$2:$C$222,""),""))</f>
        <v>OMSUK</v>
      </c>
      <c r="S71" s="3">
        <f t="shared" si="1"/>
        <v>17</v>
      </c>
      <c r="T71" s="3" t="str">
        <f>_xlfn.XLOOKUP(C71,DB!$A$2:$A$222,DB!$D$2:$D$222,"")</f>
        <v>Sector 3</v>
      </c>
    </row>
    <row r="72" spans="1:20" x14ac:dyDescent="0.2">
      <c r="A72" t="s">
        <v>304</v>
      </c>
      <c r="B72" t="s">
        <v>18</v>
      </c>
      <c r="C72" t="s">
        <v>305</v>
      </c>
      <c r="D72" t="s">
        <v>165</v>
      </c>
      <c r="E72" t="s">
        <v>3148</v>
      </c>
      <c r="F72" s="2">
        <v>46292.721898148149</v>
      </c>
      <c r="G72" t="s">
        <v>22</v>
      </c>
      <c r="H72" t="s">
        <v>7317</v>
      </c>
      <c r="I72" s="3">
        <v>300</v>
      </c>
      <c r="J72" t="s">
        <v>24</v>
      </c>
      <c r="K72" t="s">
        <v>25</v>
      </c>
      <c r="L72" s="3">
        <v>383</v>
      </c>
      <c r="M72" t="s">
        <v>444</v>
      </c>
      <c r="N72" s="2">
        <v>46292.743622685186</v>
      </c>
      <c r="O72" s="3">
        <v>300</v>
      </c>
      <c r="P72" t="s">
        <v>27</v>
      </c>
      <c r="Q72" s="3">
        <v>40</v>
      </c>
      <c r="R72" s="3" t="str">
        <f>IF(OR(G72="12R",G72="12L"),_xlfn.XLOOKUP(C72,DB!$A$2:$A$222,DB!$B$2:$B$222,""),IF(OR(G72="30L",G72="30R"),_xlfn.XLOOKUP(C72,DB!$A$2:$A$222,DB!$C$2:$C$222,""),""))</f>
        <v>ENEBA</v>
      </c>
      <c r="S72" s="3">
        <f t="shared" si="1"/>
        <v>17</v>
      </c>
      <c r="T72" s="3" t="str">
        <f>_xlfn.XLOOKUP(C72,DB!$A$2:$A$222,DB!$D$2:$D$222,"")</f>
        <v>Sector 3</v>
      </c>
    </row>
    <row r="73" spans="1:20" x14ac:dyDescent="0.2">
      <c r="A73" t="s">
        <v>7318</v>
      </c>
      <c r="B73" t="s">
        <v>18</v>
      </c>
      <c r="C73" t="s">
        <v>2639</v>
      </c>
      <c r="D73" t="s">
        <v>179</v>
      </c>
      <c r="E73" t="s">
        <v>7318</v>
      </c>
      <c r="F73" s="2">
        <v>46292.724942129629</v>
      </c>
      <c r="G73" t="s">
        <v>22</v>
      </c>
      <c r="H73" t="s">
        <v>7319</v>
      </c>
      <c r="I73" s="3">
        <v>410</v>
      </c>
      <c r="J73" t="s">
        <v>24</v>
      </c>
      <c r="K73" t="s">
        <v>62</v>
      </c>
      <c r="L73" s="3">
        <v>233</v>
      </c>
      <c r="M73" t="s">
        <v>686</v>
      </c>
      <c r="N73" s="2">
        <v>46292.738865740743</v>
      </c>
      <c r="O73" s="3">
        <v>360</v>
      </c>
      <c r="P73" t="s">
        <v>27</v>
      </c>
      <c r="Q73" s="3">
        <v>40</v>
      </c>
      <c r="R73" s="3" t="str">
        <f>IF(OR(G73="12R",G73="12L"),_xlfn.XLOOKUP(C73,DB!$A$2:$A$222,DB!$B$2:$B$222,""),IF(OR(G73="30L",G73="30R"),_xlfn.XLOOKUP(C73,DB!$A$2:$A$222,DB!$C$2:$C$222,""),""))</f>
        <v>NUDAL</v>
      </c>
      <c r="S73" s="3">
        <f t="shared" si="1"/>
        <v>17</v>
      </c>
      <c r="T73" s="3" t="str">
        <f>_xlfn.XLOOKUP(C73,DB!$A$2:$A$222,DB!$D$2:$D$222,"")</f>
        <v>Sector 3</v>
      </c>
    </row>
    <row r="74" spans="1:20" x14ac:dyDescent="0.2">
      <c r="A74" t="s">
        <v>2194</v>
      </c>
      <c r="B74" t="s">
        <v>18</v>
      </c>
      <c r="C74" t="s">
        <v>2195</v>
      </c>
      <c r="D74" t="s">
        <v>630</v>
      </c>
      <c r="E74" t="s">
        <v>2383</v>
      </c>
      <c r="F74" s="2">
        <v>46292.726504629631</v>
      </c>
      <c r="G74" t="s">
        <v>22</v>
      </c>
      <c r="H74" t="s">
        <v>7320</v>
      </c>
      <c r="I74" s="3">
        <v>370</v>
      </c>
      <c r="J74" t="s">
        <v>24</v>
      </c>
      <c r="K74" t="s">
        <v>25</v>
      </c>
      <c r="L74" s="3">
        <v>219</v>
      </c>
      <c r="M74" t="s">
        <v>68</v>
      </c>
      <c r="N74" s="2">
        <v>46292.740451388891</v>
      </c>
      <c r="O74" s="3">
        <v>287</v>
      </c>
      <c r="P74" t="s">
        <v>46</v>
      </c>
      <c r="Q74" s="3">
        <v>190</v>
      </c>
      <c r="R74" s="3" t="str">
        <f>IF(OR(G74="12R",G74="12L"),_xlfn.XLOOKUP(C74,DB!$A$2:$A$222,DB!$B$2:$B$222,""),IF(OR(G74="30L",G74="30R"),_xlfn.XLOOKUP(C74,DB!$A$2:$A$222,DB!$C$2:$C$222,""),""))</f>
        <v>CZM</v>
      </c>
      <c r="S74" s="3">
        <f t="shared" si="1"/>
        <v>17</v>
      </c>
      <c r="T74" s="3" t="str">
        <f>_xlfn.XLOOKUP(C74,DB!$A$2:$A$222,DB!$D$2:$D$222,"")</f>
        <v>Sector 7</v>
      </c>
    </row>
    <row r="75" spans="1:20" x14ac:dyDescent="0.2">
      <c r="A75" t="s">
        <v>428</v>
      </c>
      <c r="B75" t="s">
        <v>18</v>
      </c>
      <c r="C75" t="s">
        <v>182</v>
      </c>
      <c r="D75" t="s">
        <v>73</v>
      </c>
      <c r="E75" t="s">
        <v>5828</v>
      </c>
      <c r="F75" s="2">
        <v>46292.731493055559</v>
      </c>
      <c r="G75" t="s">
        <v>22</v>
      </c>
      <c r="H75" t="s">
        <v>7321</v>
      </c>
      <c r="I75" s="3">
        <v>350</v>
      </c>
      <c r="J75" t="s">
        <v>24</v>
      </c>
      <c r="K75" t="s">
        <v>25</v>
      </c>
      <c r="L75" s="3">
        <v>262</v>
      </c>
      <c r="M75" t="s">
        <v>33</v>
      </c>
      <c r="N75" s="2">
        <v>46292.75371527778</v>
      </c>
      <c r="O75" s="3">
        <v>330</v>
      </c>
      <c r="P75" t="s">
        <v>27</v>
      </c>
      <c r="Q75" s="3">
        <v>40</v>
      </c>
      <c r="R75" s="3" t="str">
        <f>IF(OR(G75="12R",G75="12L"),_xlfn.XLOOKUP(C75,DB!$A$2:$A$222,DB!$B$2:$B$222,""),IF(OR(G75="30L",G75="30R"),_xlfn.XLOOKUP(C75,DB!$A$2:$A$222,DB!$C$2:$C$222,""),""))</f>
        <v>ENEBA</v>
      </c>
      <c r="S75" s="3">
        <f t="shared" si="1"/>
        <v>17</v>
      </c>
      <c r="T75" s="3" t="str">
        <f>_xlfn.XLOOKUP(C75,DB!$A$2:$A$222,DB!$D$2:$D$222,"")</f>
        <v>Sector 3</v>
      </c>
    </row>
    <row r="76" spans="1:20" x14ac:dyDescent="0.2">
      <c r="A76" t="s">
        <v>329</v>
      </c>
      <c r="B76" t="s">
        <v>18</v>
      </c>
      <c r="C76" t="s">
        <v>35</v>
      </c>
      <c r="D76" t="s">
        <v>73</v>
      </c>
      <c r="E76" t="s">
        <v>2484</v>
      </c>
      <c r="F76" s="2">
        <v>46292.736643518518</v>
      </c>
      <c r="G76" t="s">
        <v>22</v>
      </c>
      <c r="H76" t="s">
        <v>7322</v>
      </c>
      <c r="I76" s="3">
        <v>340</v>
      </c>
      <c r="J76" t="s">
        <v>24</v>
      </c>
      <c r="K76" t="s">
        <v>25</v>
      </c>
      <c r="L76" s="3">
        <v>874</v>
      </c>
      <c r="M76" t="s">
        <v>39</v>
      </c>
      <c r="N76" s="2">
        <v>46292.78502314815</v>
      </c>
      <c r="O76" s="3">
        <v>340</v>
      </c>
      <c r="P76" t="s">
        <v>27</v>
      </c>
      <c r="Q76" s="3">
        <v>190</v>
      </c>
      <c r="R76" s="3" t="str">
        <f>IF(OR(G76="12R",G76="12L"),_xlfn.XLOOKUP(C76,DB!$A$2:$A$222,DB!$B$2:$B$222,""),IF(OR(G76="30L",G76="30R"),_xlfn.XLOOKUP(C76,DB!$A$2:$A$222,DB!$C$2:$C$222,""),""))</f>
        <v>UDGUV</v>
      </c>
      <c r="S76" s="3">
        <f t="shared" si="1"/>
        <v>17</v>
      </c>
      <c r="T76" s="3" t="str">
        <f>_xlfn.XLOOKUP(C76,DB!$A$2:$A$222,DB!$D$2:$D$222,"")</f>
        <v>Sector 2</v>
      </c>
    </row>
    <row r="77" spans="1:20" x14ac:dyDescent="0.2">
      <c r="A77" t="s">
        <v>336</v>
      </c>
      <c r="B77" t="s">
        <v>18</v>
      </c>
      <c r="C77" t="s">
        <v>337</v>
      </c>
      <c r="D77" t="s">
        <v>65</v>
      </c>
      <c r="E77" t="s">
        <v>874</v>
      </c>
      <c r="F77" s="2">
        <v>46292.740439814814</v>
      </c>
      <c r="G77" t="s">
        <v>22</v>
      </c>
      <c r="H77" t="s">
        <v>7323</v>
      </c>
      <c r="I77" s="3">
        <v>380</v>
      </c>
      <c r="J77" t="s">
        <v>24</v>
      </c>
      <c r="K77" t="s">
        <v>25</v>
      </c>
      <c r="L77" s="3">
        <v>872</v>
      </c>
      <c r="M77" t="s">
        <v>52</v>
      </c>
      <c r="N77" s="2">
        <v>46292.78806712963</v>
      </c>
      <c r="O77" s="3">
        <v>380</v>
      </c>
      <c r="P77" t="s">
        <v>27</v>
      </c>
      <c r="Q77" s="3">
        <v>190</v>
      </c>
      <c r="R77" s="3" t="str">
        <f>IF(OR(G77="12R",G77="12L"),_xlfn.XLOOKUP(C77,DB!$A$2:$A$222,DB!$B$2:$B$222,""),IF(OR(G77="30L",G77="30R"),_xlfn.XLOOKUP(C77,DB!$A$2:$A$222,DB!$C$2:$C$222,""),""))</f>
        <v>UDGUV</v>
      </c>
      <c r="S77" s="3">
        <f t="shared" si="1"/>
        <v>17</v>
      </c>
      <c r="T77" s="3" t="str">
        <f>_xlfn.XLOOKUP(C77,DB!$A$2:$A$222,DB!$D$2:$D$222,"")</f>
        <v>Sector 2</v>
      </c>
    </row>
    <row r="78" spans="1:20" x14ac:dyDescent="0.2">
      <c r="A78" t="s">
        <v>373</v>
      </c>
      <c r="B78" t="s">
        <v>18</v>
      </c>
      <c r="C78" t="s">
        <v>374</v>
      </c>
      <c r="D78" t="s">
        <v>155</v>
      </c>
      <c r="E78" t="s">
        <v>3609</v>
      </c>
      <c r="F78" s="2">
        <v>46292.741249999999</v>
      </c>
      <c r="G78" t="s">
        <v>22</v>
      </c>
      <c r="H78" t="s">
        <v>7324</v>
      </c>
      <c r="I78" s="3">
        <v>390</v>
      </c>
      <c r="J78" t="s">
        <v>24</v>
      </c>
      <c r="K78" t="s">
        <v>25</v>
      </c>
      <c r="L78" s="3">
        <v>136</v>
      </c>
      <c r="M78" t="s">
        <v>45</v>
      </c>
      <c r="N78" s="2">
        <v>46292.750277777777</v>
      </c>
      <c r="O78" s="3">
        <v>250</v>
      </c>
      <c r="P78" t="s">
        <v>27</v>
      </c>
      <c r="Q78" s="3">
        <v>190</v>
      </c>
      <c r="R78" s="3" t="str">
        <f>IF(OR(G78="12R",G78="12L"),_xlfn.XLOOKUP(C78,DB!$A$2:$A$222,DB!$B$2:$B$222,""),IF(OR(G78="30L",G78="30R"),_xlfn.XLOOKUP(C78,DB!$A$2:$A$222,DB!$C$2:$C$222,""),""))</f>
        <v>OMSUK</v>
      </c>
      <c r="S78" s="3">
        <f t="shared" si="1"/>
        <v>17</v>
      </c>
      <c r="T78" s="3" t="str">
        <f>_xlfn.XLOOKUP(C78,DB!$A$2:$A$222,DB!$D$2:$D$222,"")</f>
        <v>Sector 3</v>
      </c>
    </row>
    <row r="79" spans="1:20" x14ac:dyDescent="0.2">
      <c r="A79" t="s">
        <v>345</v>
      </c>
      <c r="B79" t="s">
        <v>18</v>
      </c>
      <c r="C79" t="s">
        <v>346</v>
      </c>
      <c r="D79" t="s">
        <v>65</v>
      </c>
      <c r="E79" t="s">
        <v>7325</v>
      </c>
      <c r="F79" s="2">
        <v>46292.745520833334</v>
      </c>
      <c r="G79" t="s">
        <v>22</v>
      </c>
      <c r="H79" t="s">
        <v>7326</v>
      </c>
      <c r="I79" s="3">
        <v>370</v>
      </c>
      <c r="J79" t="s">
        <v>24</v>
      </c>
      <c r="K79" t="s">
        <v>25</v>
      </c>
      <c r="L79" s="3">
        <v>149</v>
      </c>
      <c r="M79" t="s">
        <v>1070</v>
      </c>
      <c r="N79" s="2">
        <v>46292.755474537036</v>
      </c>
      <c r="O79" s="3">
        <v>296</v>
      </c>
      <c r="P79" t="s">
        <v>27</v>
      </c>
      <c r="Q79" s="3">
        <v>190</v>
      </c>
      <c r="R79" s="3" t="str">
        <f>IF(OR(G79="12R",G79="12L"),_xlfn.XLOOKUP(C79,DB!$A$2:$A$222,DB!$B$2:$B$222,""),IF(OR(G79="30L",G79="30R"),_xlfn.XLOOKUP(C79,DB!$A$2:$A$222,DB!$C$2:$C$222,""),""))</f>
        <v>TAKUX</v>
      </c>
      <c r="S79" s="3">
        <f t="shared" si="1"/>
        <v>17</v>
      </c>
      <c r="T79" s="3" t="str">
        <f>_xlfn.XLOOKUP(C79,DB!$A$2:$A$222,DB!$D$2:$D$222,"")</f>
        <v>Sector 7</v>
      </c>
    </row>
    <row r="80" spans="1:20" x14ac:dyDescent="0.2">
      <c r="A80" t="s">
        <v>288</v>
      </c>
      <c r="B80" t="s">
        <v>18</v>
      </c>
      <c r="C80" t="s">
        <v>289</v>
      </c>
      <c r="D80" t="s">
        <v>65</v>
      </c>
      <c r="E80" t="s">
        <v>338</v>
      </c>
      <c r="F80" s="2">
        <v>46292.746620370373</v>
      </c>
      <c r="G80" t="s">
        <v>22</v>
      </c>
      <c r="H80" t="s">
        <v>7327</v>
      </c>
      <c r="I80" s="3">
        <v>360</v>
      </c>
      <c r="J80" t="s">
        <v>24</v>
      </c>
      <c r="K80" t="s">
        <v>25</v>
      </c>
      <c r="L80" s="3">
        <v>843</v>
      </c>
      <c r="M80" t="s">
        <v>289</v>
      </c>
      <c r="N80" s="2">
        <v>46292.796678240738</v>
      </c>
      <c r="O80" s="3">
        <v>15</v>
      </c>
      <c r="P80" t="s">
        <v>27</v>
      </c>
      <c r="Q80" s="3">
        <v>190</v>
      </c>
      <c r="R80" s="3" t="str">
        <f>IF(OR(G80="12R",G80="12L"),_xlfn.XLOOKUP(C80,DB!$A$2:$A$222,DB!$B$2:$B$222,""),IF(OR(G80="30L",G80="30R"),_xlfn.XLOOKUP(C80,DB!$A$2:$A$222,DB!$C$2:$C$222,""),""))</f>
        <v>UDGUV</v>
      </c>
      <c r="S80" s="3">
        <f t="shared" si="1"/>
        <v>17</v>
      </c>
      <c r="T80" s="3" t="str">
        <f>_xlfn.XLOOKUP(C80,DB!$A$2:$A$222,DB!$D$2:$D$222,"")</f>
        <v>Sector 2</v>
      </c>
    </row>
    <row r="81" spans="1:20" x14ac:dyDescent="0.2">
      <c r="A81" t="s">
        <v>332</v>
      </c>
      <c r="B81" t="s">
        <v>18</v>
      </c>
      <c r="C81" t="s">
        <v>333</v>
      </c>
      <c r="D81" t="s">
        <v>65</v>
      </c>
      <c r="E81" t="s">
        <v>5008</v>
      </c>
      <c r="F81" s="2">
        <v>46292.747314814813</v>
      </c>
      <c r="G81" t="s">
        <v>22</v>
      </c>
      <c r="H81" t="s">
        <v>7328</v>
      </c>
      <c r="I81" s="3">
        <v>350</v>
      </c>
      <c r="J81" t="s">
        <v>24</v>
      </c>
      <c r="K81" t="s">
        <v>25</v>
      </c>
      <c r="L81" s="3">
        <v>153</v>
      </c>
      <c r="M81" t="s">
        <v>2004</v>
      </c>
      <c r="N81" s="2">
        <v>46292.757557870369</v>
      </c>
      <c r="O81" s="3">
        <v>266</v>
      </c>
      <c r="P81" t="s">
        <v>27</v>
      </c>
      <c r="Q81" s="3">
        <v>190</v>
      </c>
      <c r="R81" s="3" t="str">
        <f>IF(OR(G81="12R",G81="12L"),_xlfn.XLOOKUP(C81,DB!$A$2:$A$222,DB!$B$2:$B$222,""),IF(OR(G81="30L",G81="30R"),_xlfn.XLOOKUP(C81,DB!$A$2:$A$222,DB!$C$2:$C$222,""),""))</f>
        <v>TAKUX</v>
      </c>
      <c r="S81" s="3">
        <f t="shared" si="1"/>
        <v>17</v>
      </c>
      <c r="T81" s="3" t="str">
        <f>_xlfn.XLOOKUP(C81,DB!$A$2:$A$222,DB!$D$2:$D$222,"")</f>
        <v>Sector 7</v>
      </c>
    </row>
    <row r="82" spans="1:20" x14ac:dyDescent="0.2">
      <c r="A82" t="s">
        <v>370</v>
      </c>
      <c r="B82" t="s">
        <v>18</v>
      </c>
      <c r="C82" t="s">
        <v>48</v>
      </c>
      <c r="D82" t="s">
        <v>49</v>
      </c>
      <c r="E82" t="s">
        <v>1421</v>
      </c>
      <c r="F82" s="2">
        <v>46292.747997685183</v>
      </c>
      <c r="G82" t="s">
        <v>22</v>
      </c>
      <c r="H82" t="s">
        <v>7329</v>
      </c>
      <c r="I82" s="3">
        <v>360</v>
      </c>
      <c r="J82" t="s">
        <v>24</v>
      </c>
      <c r="K82" t="s">
        <v>25</v>
      </c>
      <c r="L82" s="3">
        <v>872</v>
      </c>
      <c r="M82" t="s">
        <v>5489</v>
      </c>
      <c r="N82" s="2">
        <v>46292.795451388891</v>
      </c>
      <c r="O82" s="3">
        <v>360</v>
      </c>
      <c r="P82" t="s">
        <v>27</v>
      </c>
      <c r="Q82" s="3">
        <v>190</v>
      </c>
      <c r="R82" s="3" t="str">
        <f>IF(OR(G82="12R",G82="12L"),_xlfn.XLOOKUP(C82,DB!$A$2:$A$222,DB!$B$2:$B$222,""),IF(OR(G82="30L",G82="30R"),_xlfn.XLOOKUP(C82,DB!$A$2:$A$222,DB!$C$2:$C$222,""),""))</f>
        <v>UDGUV</v>
      </c>
      <c r="S82" s="3">
        <f t="shared" si="1"/>
        <v>17</v>
      </c>
      <c r="T82" s="3" t="str">
        <f>_xlfn.XLOOKUP(C82,DB!$A$2:$A$222,DB!$D$2:$D$222,"")</f>
        <v>Sector 2</v>
      </c>
    </row>
    <row r="83" spans="1:20" x14ac:dyDescent="0.2">
      <c r="A83" t="s">
        <v>506</v>
      </c>
      <c r="B83" t="s">
        <v>18</v>
      </c>
      <c r="C83" t="s">
        <v>211</v>
      </c>
      <c r="D83" t="s">
        <v>73</v>
      </c>
      <c r="E83" t="s">
        <v>6149</v>
      </c>
      <c r="F83" s="2">
        <v>46292.749305555553</v>
      </c>
      <c r="G83" t="s">
        <v>22</v>
      </c>
      <c r="H83" t="s">
        <v>7330</v>
      </c>
      <c r="I83" s="3">
        <v>350</v>
      </c>
      <c r="J83" t="s">
        <v>24</v>
      </c>
      <c r="K83" t="s">
        <v>25</v>
      </c>
      <c r="L83" s="3">
        <v>137</v>
      </c>
      <c r="M83" t="s">
        <v>3132</v>
      </c>
      <c r="N83" s="2">
        <v>46292.759305555555</v>
      </c>
      <c r="O83" s="3">
        <v>249</v>
      </c>
      <c r="P83" t="s">
        <v>27</v>
      </c>
      <c r="Q83" s="3">
        <v>190</v>
      </c>
      <c r="R83" s="3" t="str">
        <f>IF(OR(G83="12R",G83="12L"),_xlfn.XLOOKUP(C83,DB!$A$2:$A$222,DB!$B$2:$B$222,""),IF(OR(G83="30L",G83="30R"),_xlfn.XLOOKUP(C83,DB!$A$2:$A$222,DB!$C$2:$C$222,""),""))</f>
        <v>NUDAL</v>
      </c>
      <c r="S83" s="3">
        <f t="shared" si="1"/>
        <v>17</v>
      </c>
      <c r="T83" s="3" t="str">
        <f>_xlfn.XLOOKUP(C83,DB!$A$2:$A$222,DB!$D$2:$D$222,"")</f>
        <v>Sector 3</v>
      </c>
    </row>
    <row r="84" spans="1:20" x14ac:dyDescent="0.2">
      <c r="A84" t="s">
        <v>1147</v>
      </c>
      <c r="B84" t="s">
        <v>18</v>
      </c>
      <c r="C84" t="s">
        <v>463</v>
      </c>
      <c r="D84" t="s">
        <v>155</v>
      </c>
      <c r="E84" t="s">
        <v>7331</v>
      </c>
      <c r="F84" s="2">
        <v>46292.750868055555</v>
      </c>
      <c r="G84" t="s">
        <v>22</v>
      </c>
      <c r="H84" t="s">
        <v>1149</v>
      </c>
      <c r="I84" s="3">
        <v>390</v>
      </c>
      <c r="J84" t="s">
        <v>24</v>
      </c>
      <c r="K84" t="s">
        <v>25</v>
      </c>
      <c r="L84" s="3">
        <v>136</v>
      </c>
      <c r="M84" t="s">
        <v>45</v>
      </c>
      <c r="N84" s="2">
        <v>46292.760023148148</v>
      </c>
      <c r="O84" s="3">
        <v>271</v>
      </c>
      <c r="P84" t="s">
        <v>27</v>
      </c>
      <c r="Q84" s="3">
        <v>190</v>
      </c>
      <c r="R84" s="3" t="str">
        <f>IF(OR(G84="12R",G84="12L"),_xlfn.XLOOKUP(C84,DB!$A$2:$A$222,DB!$B$2:$B$222,""),IF(OR(G84="30L",G84="30R"),_xlfn.XLOOKUP(C84,DB!$A$2:$A$222,DB!$C$2:$C$222,""),""))</f>
        <v>OMSUK</v>
      </c>
      <c r="S84" s="3">
        <f t="shared" si="1"/>
        <v>18</v>
      </c>
      <c r="T84" s="3" t="str">
        <f>_xlfn.XLOOKUP(C84,DB!$A$2:$A$222,DB!$D$2:$D$222,"")</f>
        <v>Sector 3</v>
      </c>
    </row>
    <row r="85" spans="1:20" x14ac:dyDescent="0.2">
      <c r="A85" t="s">
        <v>340</v>
      </c>
      <c r="B85" t="s">
        <v>18</v>
      </c>
      <c r="C85" t="s">
        <v>341</v>
      </c>
      <c r="D85" t="s">
        <v>155</v>
      </c>
      <c r="E85" t="s">
        <v>7332</v>
      </c>
      <c r="F85" s="2">
        <v>46292.751516203702</v>
      </c>
      <c r="G85" t="s">
        <v>22</v>
      </c>
      <c r="H85" t="s">
        <v>7333</v>
      </c>
      <c r="I85" s="3">
        <v>380</v>
      </c>
      <c r="J85" t="s">
        <v>24</v>
      </c>
      <c r="K85" t="s">
        <v>25</v>
      </c>
      <c r="L85" s="3">
        <v>880</v>
      </c>
      <c r="M85" t="s">
        <v>81</v>
      </c>
      <c r="N85" s="2">
        <v>46292.797893518517</v>
      </c>
      <c r="O85" s="3">
        <v>380</v>
      </c>
      <c r="P85" t="s">
        <v>27</v>
      </c>
      <c r="Q85" s="3">
        <v>190</v>
      </c>
      <c r="R85" s="3" t="str">
        <f>IF(OR(G85="12R",G85="12L"),_xlfn.XLOOKUP(C85,DB!$A$2:$A$222,DB!$B$2:$B$222,""),IF(OR(G85="30L",G85="30R"),_xlfn.XLOOKUP(C85,DB!$A$2:$A$222,DB!$C$2:$C$222,""),""))</f>
        <v>ENEBA</v>
      </c>
      <c r="S85" s="3">
        <f t="shared" si="1"/>
        <v>18</v>
      </c>
      <c r="T85" s="3" t="str">
        <f>_xlfn.XLOOKUP(C85,DB!$A$2:$A$222,DB!$D$2:$D$222,"")</f>
        <v>Sector 3</v>
      </c>
    </row>
    <row r="86" spans="1:20" x14ac:dyDescent="0.2">
      <c r="A86" t="s">
        <v>1122</v>
      </c>
      <c r="B86" t="s">
        <v>18</v>
      </c>
      <c r="C86" t="s">
        <v>1123</v>
      </c>
      <c r="D86" t="s">
        <v>65</v>
      </c>
      <c r="E86" t="s">
        <v>2389</v>
      </c>
      <c r="F86" s="2">
        <v>46292.754351851851</v>
      </c>
      <c r="G86" t="s">
        <v>22</v>
      </c>
      <c r="H86" t="s">
        <v>7334</v>
      </c>
      <c r="I86" s="3">
        <v>380</v>
      </c>
      <c r="J86" t="s">
        <v>24</v>
      </c>
      <c r="K86" t="s">
        <v>25</v>
      </c>
      <c r="L86" s="3">
        <v>999</v>
      </c>
      <c r="M86" t="s">
        <v>1126</v>
      </c>
      <c r="N86" s="2">
        <v>46292.805659722224</v>
      </c>
      <c r="O86" s="3">
        <v>230</v>
      </c>
      <c r="P86" t="s">
        <v>27</v>
      </c>
      <c r="Q86" s="3">
        <v>190</v>
      </c>
      <c r="R86" s="3" t="str">
        <f>IF(OR(G86="12R",G86="12L"),_xlfn.XLOOKUP(C86,DB!$A$2:$A$222,DB!$B$2:$B$222,""),IF(OR(G86="30L",G86="30R"),_xlfn.XLOOKUP(C86,DB!$A$2:$A$222,DB!$C$2:$C$222,""),""))</f>
        <v>UDGUV</v>
      </c>
      <c r="S86" s="3">
        <f t="shared" si="1"/>
        <v>18</v>
      </c>
      <c r="T86" s="3" t="str">
        <f>_xlfn.XLOOKUP(C86,DB!$A$2:$A$222,DB!$D$2:$D$222,"")</f>
        <v>Sector 2</v>
      </c>
    </row>
    <row r="87" spans="1:20" x14ac:dyDescent="0.2">
      <c r="A87" t="s">
        <v>349</v>
      </c>
      <c r="B87" t="s">
        <v>18</v>
      </c>
      <c r="C87" t="s">
        <v>19</v>
      </c>
      <c r="D87" t="s">
        <v>20</v>
      </c>
      <c r="E87" t="s">
        <v>986</v>
      </c>
      <c r="F87" s="2">
        <v>46292.755266203705</v>
      </c>
      <c r="G87" t="s">
        <v>22</v>
      </c>
      <c r="H87" t="s">
        <v>7335</v>
      </c>
      <c r="I87" s="3">
        <v>360</v>
      </c>
      <c r="J87" t="s">
        <v>24</v>
      </c>
      <c r="K87" t="s">
        <v>25</v>
      </c>
      <c r="L87" s="3">
        <v>864</v>
      </c>
      <c r="M87" t="s">
        <v>1291</v>
      </c>
      <c r="N87" s="2">
        <v>46292.80060185185</v>
      </c>
      <c r="O87" s="3">
        <v>360</v>
      </c>
      <c r="P87" t="s">
        <v>27</v>
      </c>
      <c r="Q87" s="3">
        <v>190</v>
      </c>
      <c r="R87" s="3" t="str">
        <f>IF(OR(G87="12R",G87="12L"),_xlfn.XLOOKUP(C87,DB!$A$2:$A$222,DB!$B$2:$B$222,""),IF(OR(G87="30L",G87="30R"),_xlfn.XLOOKUP(C87,DB!$A$2:$A$222,DB!$C$2:$C$222,""),""))</f>
        <v>UDGUV</v>
      </c>
      <c r="S87" s="3">
        <f t="shared" si="1"/>
        <v>18</v>
      </c>
      <c r="T87" s="3" t="str">
        <f>_xlfn.XLOOKUP(C87,DB!$A$2:$A$222,DB!$D$2:$D$222,"")</f>
        <v>Sector 2</v>
      </c>
    </row>
    <row r="88" spans="1:20" x14ac:dyDescent="0.2">
      <c r="A88" t="s">
        <v>351</v>
      </c>
      <c r="B88" t="s">
        <v>18</v>
      </c>
      <c r="C88" t="s">
        <v>352</v>
      </c>
      <c r="D88" t="s">
        <v>73</v>
      </c>
      <c r="E88" t="s">
        <v>3599</v>
      </c>
      <c r="F88" s="2">
        <v>46292.755995370368</v>
      </c>
      <c r="G88" t="s">
        <v>22</v>
      </c>
      <c r="H88" t="s">
        <v>7336</v>
      </c>
      <c r="I88" s="3">
        <v>350</v>
      </c>
      <c r="J88" t="s">
        <v>24</v>
      </c>
      <c r="K88" t="s">
        <v>25</v>
      </c>
      <c r="L88" s="3">
        <v>361</v>
      </c>
      <c r="M88" t="s">
        <v>33</v>
      </c>
      <c r="N88" s="2">
        <v>46292.776990740742</v>
      </c>
      <c r="O88" s="3">
        <v>350</v>
      </c>
      <c r="P88" t="s">
        <v>27</v>
      </c>
      <c r="Q88" s="3">
        <v>40</v>
      </c>
      <c r="R88" s="3" t="str">
        <f>IF(OR(G88="12R",G88="12L"),_xlfn.XLOOKUP(C88,DB!$A$2:$A$222,DB!$B$2:$B$222,""),IF(OR(G88="30L",G88="30R"),_xlfn.XLOOKUP(C88,DB!$A$2:$A$222,DB!$C$2:$C$222,""),""))</f>
        <v>OMSUK</v>
      </c>
      <c r="S88" s="3">
        <f t="shared" si="1"/>
        <v>18</v>
      </c>
      <c r="T88" s="3" t="str">
        <f>_xlfn.XLOOKUP(C88,DB!$A$2:$A$222,DB!$D$2:$D$222,"")</f>
        <v>Sector 3</v>
      </c>
    </row>
    <row r="89" spans="1:20" x14ac:dyDescent="0.2">
      <c r="A89" t="s">
        <v>355</v>
      </c>
      <c r="B89" t="s">
        <v>18</v>
      </c>
      <c r="C89" t="s">
        <v>35</v>
      </c>
      <c r="D89" t="s">
        <v>20</v>
      </c>
      <c r="E89" t="s">
        <v>70</v>
      </c>
      <c r="F89" s="2">
        <v>46292.756585648145</v>
      </c>
      <c r="G89" t="s">
        <v>22</v>
      </c>
      <c r="H89" t="s">
        <v>7337</v>
      </c>
      <c r="I89" s="3">
        <v>360</v>
      </c>
      <c r="J89" t="s">
        <v>24</v>
      </c>
      <c r="K89" t="s">
        <v>25</v>
      </c>
      <c r="L89" s="3">
        <v>865</v>
      </c>
      <c r="M89" t="s">
        <v>39</v>
      </c>
      <c r="N89" s="2">
        <v>46292.804363425923</v>
      </c>
      <c r="O89" s="3">
        <v>340</v>
      </c>
      <c r="P89" t="s">
        <v>27</v>
      </c>
      <c r="Q89" s="3">
        <v>190</v>
      </c>
      <c r="R89" s="3" t="str">
        <f>IF(OR(G89="12R",G89="12L"),_xlfn.XLOOKUP(C89,DB!$A$2:$A$222,DB!$B$2:$B$222,""),IF(OR(G89="30L",G89="30R"),_xlfn.XLOOKUP(C89,DB!$A$2:$A$222,DB!$C$2:$C$222,""),""))</f>
        <v>UDGUV</v>
      </c>
      <c r="S89" s="3">
        <f t="shared" si="1"/>
        <v>18</v>
      </c>
      <c r="T89" s="3" t="str">
        <f>_xlfn.XLOOKUP(C89,DB!$A$2:$A$222,DB!$D$2:$D$222,"")</f>
        <v>Sector 2</v>
      </c>
    </row>
    <row r="90" spans="1:20" x14ac:dyDescent="0.2">
      <c r="A90" t="s">
        <v>360</v>
      </c>
      <c r="B90" t="s">
        <v>18</v>
      </c>
      <c r="C90" t="s">
        <v>361</v>
      </c>
      <c r="D90" t="s">
        <v>49</v>
      </c>
      <c r="E90" t="s">
        <v>362</v>
      </c>
      <c r="F90" s="2">
        <v>46292.758067129631</v>
      </c>
      <c r="G90" t="s">
        <v>22</v>
      </c>
      <c r="H90" t="s">
        <v>7338</v>
      </c>
      <c r="I90" s="3">
        <v>320</v>
      </c>
      <c r="J90" t="s">
        <v>24</v>
      </c>
      <c r="K90" t="s">
        <v>25</v>
      </c>
      <c r="L90" s="3">
        <v>867</v>
      </c>
      <c r="M90" t="s">
        <v>39</v>
      </c>
      <c r="N90" s="2">
        <v>46292.804837962962</v>
      </c>
      <c r="O90" s="3">
        <v>320</v>
      </c>
      <c r="P90" t="s">
        <v>27</v>
      </c>
      <c r="Q90" s="3">
        <v>190</v>
      </c>
      <c r="R90" s="3" t="str">
        <f>IF(OR(G90="12R",G90="12L"),_xlfn.XLOOKUP(C90,DB!$A$2:$A$222,DB!$B$2:$B$222,""),IF(OR(G90="30L",G90="30R"),_xlfn.XLOOKUP(C90,DB!$A$2:$A$222,DB!$C$2:$C$222,""),""))</f>
        <v>UDGUV</v>
      </c>
      <c r="S90" s="3">
        <f t="shared" si="1"/>
        <v>18</v>
      </c>
      <c r="T90" s="3" t="str">
        <f>_xlfn.XLOOKUP(C90,DB!$A$2:$A$222,DB!$D$2:$D$222,"")</f>
        <v>Sector 2</v>
      </c>
    </row>
    <row r="91" spans="1:20" x14ac:dyDescent="0.2">
      <c r="A91" t="s">
        <v>402</v>
      </c>
      <c r="B91" t="s">
        <v>18</v>
      </c>
      <c r="C91" t="s">
        <v>164</v>
      </c>
      <c r="D91" t="s">
        <v>165</v>
      </c>
      <c r="E91" t="s">
        <v>7339</v>
      </c>
      <c r="F91" s="2">
        <v>46292.762071759258</v>
      </c>
      <c r="G91" t="s">
        <v>22</v>
      </c>
      <c r="H91" t="s">
        <v>7340</v>
      </c>
      <c r="I91" s="3">
        <v>320</v>
      </c>
      <c r="J91" t="s">
        <v>24</v>
      </c>
      <c r="K91" t="s">
        <v>25</v>
      </c>
      <c r="L91" s="3">
        <v>546</v>
      </c>
      <c r="M91" t="s">
        <v>177</v>
      </c>
      <c r="N91" s="2">
        <v>46292.791643518518</v>
      </c>
      <c r="O91" s="3">
        <v>320</v>
      </c>
      <c r="P91" t="s">
        <v>27</v>
      </c>
      <c r="Q91" s="3">
        <v>40</v>
      </c>
      <c r="R91" s="3" t="str">
        <f>IF(OR(G91="12R",G91="12L"),_xlfn.XLOOKUP(C91,DB!$A$2:$A$222,DB!$B$2:$B$222,""),IF(OR(G91="30L",G91="30R"),_xlfn.XLOOKUP(C91,DB!$A$2:$A$222,DB!$C$2:$C$222,""),""))</f>
        <v>ENEBA</v>
      </c>
      <c r="S91" s="3">
        <f t="shared" si="1"/>
        <v>18</v>
      </c>
      <c r="T91" s="3" t="str">
        <f>_xlfn.XLOOKUP(C91,DB!$A$2:$A$222,DB!$D$2:$D$222,"")</f>
        <v>Sector 3</v>
      </c>
    </row>
    <row r="92" spans="1:20" x14ac:dyDescent="0.2">
      <c r="A92" t="s">
        <v>384</v>
      </c>
      <c r="B92" t="s">
        <v>18</v>
      </c>
      <c r="C92" t="s">
        <v>204</v>
      </c>
      <c r="D92" t="s">
        <v>205</v>
      </c>
      <c r="E92" t="s">
        <v>4352</v>
      </c>
      <c r="F92" s="2">
        <v>46292.764178240737</v>
      </c>
      <c r="G92" t="s">
        <v>22</v>
      </c>
      <c r="H92" t="s">
        <v>7341</v>
      </c>
      <c r="I92" s="3">
        <v>350</v>
      </c>
      <c r="J92" t="s">
        <v>24</v>
      </c>
      <c r="K92" t="s">
        <v>25</v>
      </c>
      <c r="L92" s="3">
        <v>360</v>
      </c>
      <c r="M92" t="s">
        <v>33</v>
      </c>
      <c r="N92" s="2">
        <v>46292.785000000003</v>
      </c>
      <c r="O92" s="3">
        <v>350</v>
      </c>
      <c r="P92" t="s">
        <v>27</v>
      </c>
      <c r="Q92" s="3">
        <v>40</v>
      </c>
      <c r="R92" s="3" t="str">
        <f>IF(OR(G92="12R",G92="12L"),_xlfn.XLOOKUP(C92,DB!$A$2:$A$222,DB!$B$2:$B$222,""),IF(OR(G92="30L",G92="30R"),_xlfn.XLOOKUP(C92,DB!$A$2:$A$222,DB!$C$2:$C$222,""),""))</f>
        <v>OMSUK</v>
      </c>
      <c r="S92" s="3">
        <f t="shared" si="1"/>
        <v>18</v>
      </c>
      <c r="T92" s="3" t="str">
        <f>_xlfn.XLOOKUP(C92,DB!$A$2:$A$222,DB!$D$2:$D$222,"")</f>
        <v>Sector 3</v>
      </c>
    </row>
    <row r="93" spans="1:20" x14ac:dyDescent="0.2">
      <c r="A93" t="s">
        <v>1261</v>
      </c>
      <c r="B93" t="s">
        <v>18</v>
      </c>
      <c r="C93" t="s">
        <v>529</v>
      </c>
      <c r="D93" t="s">
        <v>155</v>
      </c>
      <c r="E93" t="s">
        <v>820</v>
      </c>
      <c r="F93" s="2">
        <v>46292.764918981484</v>
      </c>
      <c r="G93" t="s">
        <v>22</v>
      </c>
      <c r="H93" t="s">
        <v>7342</v>
      </c>
      <c r="I93" s="3">
        <v>340</v>
      </c>
      <c r="J93" t="s">
        <v>24</v>
      </c>
      <c r="K93" t="s">
        <v>25</v>
      </c>
      <c r="L93" s="3">
        <v>869</v>
      </c>
      <c r="M93" t="s">
        <v>39</v>
      </c>
      <c r="N93" s="2">
        <v>46292.811423611114</v>
      </c>
      <c r="O93" s="3">
        <v>340</v>
      </c>
      <c r="P93" t="s">
        <v>27</v>
      </c>
      <c r="Q93" s="3">
        <v>190</v>
      </c>
      <c r="R93" s="3" t="str">
        <f>IF(OR(G93="12R",G93="12L"),_xlfn.XLOOKUP(C93,DB!$A$2:$A$222,DB!$B$2:$B$222,""),IF(OR(G93="30L",G93="30R"),_xlfn.XLOOKUP(C93,DB!$A$2:$A$222,DB!$C$2:$C$222,""),""))</f>
        <v>UDGUV</v>
      </c>
      <c r="S93" s="3">
        <f t="shared" si="1"/>
        <v>18</v>
      </c>
      <c r="T93" s="3" t="str">
        <f>_xlfn.XLOOKUP(C93,DB!$A$2:$A$222,DB!$D$2:$D$222,"")</f>
        <v>Sector 2</v>
      </c>
    </row>
    <row r="94" spans="1:20" x14ac:dyDescent="0.2">
      <c r="A94" t="s">
        <v>313</v>
      </c>
      <c r="B94" t="s">
        <v>18</v>
      </c>
      <c r="C94" t="s">
        <v>314</v>
      </c>
      <c r="D94" t="s">
        <v>20</v>
      </c>
      <c r="E94" t="s">
        <v>382</v>
      </c>
      <c r="F94" s="2">
        <v>46292.766134259262</v>
      </c>
      <c r="G94" t="s">
        <v>22</v>
      </c>
      <c r="H94" t="s">
        <v>7343</v>
      </c>
      <c r="I94" s="3">
        <v>350</v>
      </c>
      <c r="J94" t="s">
        <v>24</v>
      </c>
      <c r="K94" t="s">
        <v>25</v>
      </c>
      <c r="L94" s="3">
        <v>373</v>
      </c>
      <c r="M94" t="s">
        <v>33</v>
      </c>
      <c r="N94" s="2">
        <v>46292.787685185183</v>
      </c>
      <c r="O94" s="3">
        <v>330</v>
      </c>
      <c r="P94" t="s">
        <v>27</v>
      </c>
      <c r="Q94" s="3">
        <v>40</v>
      </c>
      <c r="R94" s="3" t="str">
        <f>IF(OR(G94="12R",G94="12L"),_xlfn.XLOOKUP(C94,DB!$A$2:$A$222,DB!$B$2:$B$222,""),IF(OR(G94="30L",G94="30R"),_xlfn.XLOOKUP(C94,DB!$A$2:$A$222,DB!$C$2:$C$222,""),""))</f>
        <v>ENEBA</v>
      </c>
      <c r="S94" s="3">
        <f t="shared" si="1"/>
        <v>18</v>
      </c>
      <c r="T94" s="3" t="str">
        <f>_xlfn.XLOOKUP(C94,DB!$A$2:$A$222,DB!$D$2:$D$222,"")</f>
        <v>Sector 3</v>
      </c>
    </row>
    <row r="95" spans="1:20" x14ac:dyDescent="0.2">
      <c r="A95" t="s">
        <v>1904</v>
      </c>
      <c r="B95" t="s">
        <v>18</v>
      </c>
      <c r="C95" t="s">
        <v>1905</v>
      </c>
      <c r="D95" t="s">
        <v>155</v>
      </c>
      <c r="E95" t="s">
        <v>793</v>
      </c>
      <c r="F95" s="2">
        <v>46292.769826388889</v>
      </c>
      <c r="G95" t="s">
        <v>22</v>
      </c>
      <c r="H95" t="s">
        <v>7344</v>
      </c>
      <c r="I95" s="3">
        <v>390</v>
      </c>
      <c r="J95" t="s">
        <v>24</v>
      </c>
      <c r="K95" t="s">
        <v>25</v>
      </c>
      <c r="L95" s="3">
        <v>374</v>
      </c>
      <c r="M95" t="s">
        <v>33</v>
      </c>
      <c r="N95" s="2">
        <v>46292.790277777778</v>
      </c>
      <c r="O95" s="3">
        <v>390</v>
      </c>
      <c r="P95" t="s">
        <v>27</v>
      </c>
      <c r="Q95" s="3">
        <v>40</v>
      </c>
      <c r="R95" s="3" t="str">
        <f>IF(OR(G95="12R",G95="12L"),_xlfn.XLOOKUP(C95,DB!$A$2:$A$222,DB!$B$2:$B$222,""),IF(OR(G95="30L",G95="30R"),_xlfn.XLOOKUP(C95,DB!$A$2:$A$222,DB!$C$2:$C$222,""),""))</f>
        <v>ENEBA</v>
      </c>
      <c r="S95" s="3">
        <f t="shared" si="1"/>
        <v>18</v>
      </c>
      <c r="T95" s="3" t="str">
        <f>_xlfn.XLOOKUP(C95,DB!$A$2:$A$222,DB!$D$2:$D$222,"")</f>
        <v>Sector 3</v>
      </c>
    </row>
    <row r="96" spans="1:20" x14ac:dyDescent="0.2">
      <c r="A96" t="s">
        <v>387</v>
      </c>
      <c r="B96" t="s">
        <v>18</v>
      </c>
      <c r="C96" t="s">
        <v>29</v>
      </c>
      <c r="D96" t="s">
        <v>30</v>
      </c>
      <c r="E96" t="s">
        <v>7345</v>
      </c>
      <c r="F96" s="2">
        <v>46292.771874999999</v>
      </c>
      <c r="G96" t="s">
        <v>22</v>
      </c>
      <c r="H96" t="s">
        <v>7346</v>
      </c>
      <c r="I96" s="3">
        <v>370</v>
      </c>
      <c r="J96" t="s">
        <v>24</v>
      </c>
      <c r="K96" t="s">
        <v>25</v>
      </c>
      <c r="L96" s="3">
        <v>363</v>
      </c>
      <c r="M96" t="s">
        <v>33</v>
      </c>
      <c r="N96" s="2">
        <v>46292.793425925927</v>
      </c>
      <c r="O96" s="3">
        <v>370</v>
      </c>
      <c r="P96" t="s">
        <v>27</v>
      </c>
      <c r="Q96" s="3">
        <v>40</v>
      </c>
      <c r="R96" s="3" t="str">
        <f>IF(OR(G96="12R",G96="12L"),_xlfn.XLOOKUP(C96,DB!$A$2:$A$222,DB!$B$2:$B$222,""),IF(OR(G96="30L",G96="30R"),_xlfn.XLOOKUP(C96,DB!$A$2:$A$222,DB!$C$2:$C$222,""),""))</f>
        <v>OMSUK</v>
      </c>
      <c r="S96" s="3">
        <f t="shared" si="1"/>
        <v>18</v>
      </c>
      <c r="T96" s="3" t="str">
        <f>_xlfn.XLOOKUP(C96,DB!$A$2:$A$222,DB!$D$2:$D$222,"")</f>
        <v>Sector 3</v>
      </c>
    </row>
    <row r="97" spans="1:20" x14ac:dyDescent="0.2">
      <c r="A97" t="s">
        <v>357</v>
      </c>
      <c r="B97" t="s">
        <v>18</v>
      </c>
      <c r="C97" t="s">
        <v>249</v>
      </c>
      <c r="D97" t="s">
        <v>20</v>
      </c>
      <c r="E97" t="s">
        <v>1874</v>
      </c>
      <c r="F97" s="2">
        <v>46292.773981481485</v>
      </c>
      <c r="G97" t="s">
        <v>22</v>
      </c>
      <c r="H97" t="s">
        <v>7347</v>
      </c>
      <c r="I97" s="3">
        <v>330</v>
      </c>
      <c r="J97" t="s">
        <v>24</v>
      </c>
      <c r="K97" t="s">
        <v>25</v>
      </c>
      <c r="L97" s="3">
        <v>367</v>
      </c>
      <c r="M97" t="s">
        <v>33</v>
      </c>
      <c r="N97" s="2">
        <v>46292.795555555553</v>
      </c>
      <c r="O97" s="3">
        <v>310</v>
      </c>
      <c r="P97" t="s">
        <v>27</v>
      </c>
      <c r="Q97" s="3">
        <v>40</v>
      </c>
      <c r="R97" s="3" t="str">
        <f>IF(OR(G97="12R",G97="12L"),_xlfn.XLOOKUP(C97,DB!$A$2:$A$222,DB!$B$2:$B$222,""),IF(OR(G97="30L",G97="30R"),_xlfn.XLOOKUP(C97,DB!$A$2:$A$222,DB!$C$2:$C$222,""),""))</f>
        <v>OMSUK</v>
      </c>
      <c r="S97" s="3">
        <f t="shared" si="1"/>
        <v>18</v>
      </c>
      <c r="T97" s="3" t="str">
        <f>_xlfn.XLOOKUP(C97,DB!$A$2:$A$222,DB!$D$2:$D$222,"")</f>
        <v>Sector 3</v>
      </c>
    </row>
    <row r="98" spans="1:20" x14ac:dyDescent="0.2">
      <c r="A98" t="s">
        <v>7348</v>
      </c>
      <c r="B98" t="s">
        <v>18</v>
      </c>
      <c r="C98" t="s">
        <v>467</v>
      </c>
      <c r="D98" t="s">
        <v>1050</v>
      </c>
      <c r="F98" s="2">
        <v>46292.774895833332</v>
      </c>
      <c r="G98" t="s">
        <v>22</v>
      </c>
      <c r="H98" t="s">
        <v>7349</v>
      </c>
      <c r="I98" s="3">
        <v>400</v>
      </c>
      <c r="J98" t="s">
        <v>24</v>
      </c>
      <c r="K98" t="s">
        <v>62</v>
      </c>
      <c r="L98" s="3">
        <v>864</v>
      </c>
      <c r="M98" t="s">
        <v>641</v>
      </c>
      <c r="N98" s="2">
        <v>46292.821620370371</v>
      </c>
      <c r="O98" s="3">
        <v>400</v>
      </c>
      <c r="P98" t="s">
        <v>27</v>
      </c>
      <c r="Q98" s="3">
        <v>30</v>
      </c>
      <c r="R98" s="3" t="str">
        <f>IF(OR(G98="12R",G98="12L"),_xlfn.XLOOKUP(C98,DB!$A$2:$A$222,DB!$B$2:$B$222,""),IF(OR(G98="30L",G98="30R"),_xlfn.XLOOKUP(C98,DB!$A$2:$A$222,DB!$C$2:$C$222,""),""))</f>
        <v>UDGUV</v>
      </c>
      <c r="S98" s="3">
        <f t="shared" si="1"/>
        <v>18</v>
      </c>
      <c r="T98" s="3" t="str">
        <f>_xlfn.XLOOKUP(C98,DB!$A$2:$A$222,DB!$D$2:$D$222,"")</f>
        <v>Sector 2</v>
      </c>
    </row>
    <row r="99" spans="1:20" x14ac:dyDescent="0.2">
      <c r="A99" t="s">
        <v>711</v>
      </c>
      <c r="B99" t="s">
        <v>18</v>
      </c>
      <c r="C99" t="s">
        <v>29</v>
      </c>
      <c r="D99" t="s">
        <v>30</v>
      </c>
      <c r="E99" t="s">
        <v>1150</v>
      </c>
      <c r="F99" s="2">
        <v>46292.775810185187</v>
      </c>
      <c r="G99" t="s">
        <v>22</v>
      </c>
      <c r="H99" t="s">
        <v>7350</v>
      </c>
      <c r="I99" s="3">
        <v>370</v>
      </c>
      <c r="J99" t="s">
        <v>24</v>
      </c>
      <c r="K99" t="s">
        <v>25</v>
      </c>
      <c r="L99" s="3">
        <v>370</v>
      </c>
      <c r="M99" t="s">
        <v>33</v>
      </c>
      <c r="N99" s="2">
        <v>46292.797303240739</v>
      </c>
      <c r="O99" s="3">
        <v>350</v>
      </c>
      <c r="P99" t="s">
        <v>27</v>
      </c>
      <c r="Q99" s="3">
        <v>40</v>
      </c>
      <c r="R99" s="3" t="str">
        <f>IF(OR(G99="12R",G99="12L"),_xlfn.XLOOKUP(C99,DB!$A$2:$A$222,DB!$B$2:$B$222,""),IF(OR(G99="30L",G99="30R"),_xlfn.XLOOKUP(C99,DB!$A$2:$A$222,DB!$C$2:$C$222,""),""))</f>
        <v>OMSUK</v>
      </c>
      <c r="S99" s="3">
        <f t="shared" si="1"/>
        <v>18</v>
      </c>
      <c r="T99" s="3" t="str">
        <f>_xlfn.XLOOKUP(C99,DB!$A$2:$A$222,DB!$D$2:$D$222,"")</f>
        <v>Sector 3</v>
      </c>
    </row>
    <row r="100" spans="1:20" x14ac:dyDescent="0.2">
      <c r="A100" t="s">
        <v>408</v>
      </c>
      <c r="B100" t="s">
        <v>18</v>
      </c>
      <c r="C100" t="s">
        <v>409</v>
      </c>
      <c r="D100" t="s">
        <v>20</v>
      </c>
      <c r="E100" t="s">
        <v>1289</v>
      </c>
      <c r="F100" s="2">
        <v>46292.77684027778</v>
      </c>
      <c r="G100" t="s">
        <v>22</v>
      </c>
      <c r="H100" t="s">
        <v>7351</v>
      </c>
      <c r="I100" s="3">
        <v>340</v>
      </c>
      <c r="J100" t="s">
        <v>24</v>
      </c>
      <c r="K100" t="s">
        <v>25</v>
      </c>
      <c r="L100" s="3">
        <v>879</v>
      </c>
      <c r="M100" t="s">
        <v>39</v>
      </c>
      <c r="N100" s="2">
        <v>46292.825543981482</v>
      </c>
      <c r="O100" s="3">
        <v>340</v>
      </c>
      <c r="P100" t="s">
        <v>27</v>
      </c>
      <c r="Q100" s="3">
        <v>190</v>
      </c>
      <c r="R100" s="3" t="str">
        <f>IF(OR(G100="12R",G100="12L"),_xlfn.XLOOKUP(C100,DB!$A$2:$A$222,DB!$B$2:$B$222,""),IF(OR(G100="30L",G100="30R"),_xlfn.XLOOKUP(C100,DB!$A$2:$A$222,DB!$C$2:$C$222,""),""))</f>
        <v>UDGUV</v>
      </c>
      <c r="S100" s="3">
        <f t="shared" si="1"/>
        <v>18</v>
      </c>
      <c r="T100" s="3" t="str">
        <f>_xlfn.XLOOKUP(C100,DB!$A$2:$A$222,DB!$D$2:$D$222,"")</f>
        <v>Sector 2</v>
      </c>
    </row>
    <row r="101" spans="1:20" x14ac:dyDescent="0.2">
      <c r="A101" t="s">
        <v>7352</v>
      </c>
      <c r="B101" t="s">
        <v>18</v>
      </c>
      <c r="C101" t="s">
        <v>695</v>
      </c>
      <c r="D101" t="s">
        <v>6263</v>
      </c>
      <c r="F101" s="2">
        <v>46292.77783564815</v>
      </c>
      <c r="G101" t="s">
        <v>22</v>
      </c>
      <c r="H101" t="s">
        <v>7353</v>
      </c>
      <c r="I101" s="3">
        <v>450</v>
      </c>
      <c r="J101" t="s">
        <v>24</v>
      </c>
      <c r="K101" t="s">
        <v>62</v>
      </c>
      <c r="L101" s="3">
        <v>369</v>
      </c>
      <c r="M101" t="s">
        <v>33</v>
      </c>
      <c r="N101" s="2">
        <v>46292.804282407407</v>
      </c>
      <c r="O101" s="3">
        <v>450</v>
      </c>
      <c r="P101" t="s">
        <v>192</v>
      </c>
      <c r="Q101" s="3">
        <v>40</v>
      </c>
      <c r="R101" s="3" t="str">
        <f>IF(OR(G101="12R",G101="12L"),_xlfn.XLOOKUP(C101,DB!$A$2:$A$222,DB!$B$2:$B$222,""),IF(OR(G101="30L",G101="30R"),_xlfn.XLOOKUP(C101,DB!$A$2:$A$222,DB!$C$2:$C$222,""),""))</f>
        <v>NUDAL</v>
      </c>
      <c r="S101" s="3">
        <f t="shared" si="1"/>
        <v>18</v>
      </c>
      <c r="T101" s="3" t="str">
        <f>_xlfn.XLOOKUP(C101,DB!$A$2:$A$222,DB!$D$2:$D$222,"")</f>
        <v>Sector 3</v>
      </c>
    </row>
    <row r="102" spans="1:20" x14ac:dyDescent="0.2">
      <c r="A102" t="s">
        <v>699</v>
      </c>
      <c r="B102" t="s">
        <v>18</v>
      </c>
      <c r="C102" t="s">
        <v>700</v>
      </c>
      <c r="D102" t="s">
        <v>36</v>
      </c>
      <c r="E102" t="s">
        <v>7354</v>
      </c>
      <c r="F102" s="2">
        <v>46292.780011574076</v>
      </c>
      <c r="G102" t="s">
        <v>22</v>
      </c>
      <c r="H102" t="s">
        <v>7355</v>
      </c>
      <c r="I102" s="3">
        <v>370</v>
      </c>
      <c r="J102" t="s">
        <v>24</v>
      </c>
      <c r="K102" t="s">
        <v>25</v>
      </c>
      <c r="L102" s="3">
        <v>136</v>
      </c>
      <c r="M102" t="s">
        <v>45</v>
      </c>
      <c r="N102" s="2">
        <v>46292.789282407408</v>
      </c>
      <c r="O102" s="3">
        <v>248</v>
      </c>
      <c r="P102" t="s">
        <v>27</v>
      </c>
      <c r="Q102" s="3">
        <v>190</v>
      </c>
      <c r="R102" s="3" t="str">
        <f>IF(OR(G102="12R",G102="12L"),_xlfn.XLOOKUP(C102,DB!$A$2:$A$222,DB!$B$2:$B$222,""),IF(OR(G102="30L",G102="30R"),_xlfn.XLOOKUP(C102,DB!$A$2:$A$222,DB!$C$2:$C$222,""),""))</f>
        <v>OMSUK</v>
      </c>
      <c r="S102" s="3">
        <f t="shared" si="1"/>
        <v>18</v>
      </c>
      <c r="T102" s="3" t="str">
        <f>_xlfn.XLOOKUP(C102,DB!$A$2:$A$222,DB!$D$2:$D$222,"")</f>
        <v>Sector 3</v>
      </c>
    </row>
    <row r="103" spans="1:20" x14ac:dyDescent="0.2">
      <c r="A103" t="s">
        <v>412</v>
      </c>
      <c r="B103" t="s">
        <v>18</v>
      </c>
      <c r="C103" t="s">
        <v>164</v>
      </c>
      <c r="D103" t="s">
        <v>165</v>
      </c>
      <c r="E103" t="s">
        <v>7356</v>
      </c>
      <c r="F103" s="2">
        <v>46292.781689814816</v>
      </c>
      <c r="G103" t="s">
        <v>22</v>
      </c>
      <c r="H103" t="s">
        <v>7357</v>
      </c>
      <c r="I103" s="3">
        <v>300</v>
      </c>
      <c r="J103" t="s">
        <v>24</v>
      </c>
      <c r="K103" t="s">
        <v>25</v>
      </c>
      <c r="L103" s="3">
        <v>584</v>
      </c>
      <c r="M103" t="s">
        <v>177</v>
      </c>
      <c r="N103" s="2">
        <v>46292.813969907409</v>
      </c>
      <c r="O103" s="3">
        <v>300</v>
      </c>
      <c r="P103" t="s">
        <v>27</v>
      </c>
      <c r="Q103" s="3">
        <v>40</v>
      </c>
      <c r="R103" s="3" t="str">
        <f>IF(OR(G103="12R",G103="12L"),_xlfn.XLOOKUP(C103,DB!$A$2:$A$222,DB!$B$2:$B$222,""),IF(OR(G103="30L",G103="30R"),_xlfn.XLOOKUP(C103,DB!$A$2:$A$222,DB!$C$2:$C$222,""),""))</f>
        <v>ENEBA</v>
      </c>
      <c r="S103" s="3">
        <f t="shared" si="1"/>
        <v>18</v>
      </c>
      <c r="T103" s="3" t="str">
        <f>_xlfn.XLOOKUP(C103,DB!$A$2:$A$222,DB!$D$2:$D$222,"")</f>
        <v>Sector 3</v>
      </c>
    </row>
    <row r="104" spans="1:20" x14ac:dyDescent="0.2">
      <c r="A104" t="s">
        <v>7358</v>
      </c>
      <c r="B104" t="s">
        <v>18</v>
      </c>
      <c r="C104" t="s">
        <v>3775</v>
      </c>
      <c r="D104" t="s">
        <v>7273</v>
      </c>
      <c r="F104" s="2">
        <v>46292.782997685186</v>
      </c>
      <c r="G104" t="s">
        <v>22</v>
      </c>
      <c r="H104" t="s">
        <v>7359</v>
      </c>
      <c r="I104" s="3">
        <v>400</v>
      </c>
      <c r="J104" t="s">
        <v>24</v>
      </c>
      <c r="K104" t="s">
        <v>62</v>
      </c>
      <c r="L104" s="3">
        <v>868</v>
      </c>
      <c r="M104" t="s">
        <v>39</v>
      </c>
      <c r="N104" s="2">
        <v>46292.831909722219</v>
      </c>
      <c r="O104" s="3">
        <v>400</v>
      </c>
      <c r="P104" t="s">
        <v>27</v>
      </c>
      <c r="Q104" s="3">
        <v>30</v>
      </c>
      <c r="R104" s="3" t="str">
        <f>IF(OR(G104="12R",G104="12L"),_xlfn.XLOOKUP(C104,DB!$A$2:$A$222,DB!$B$2:$B$222,""),IF(OR(G104="30L",G104="30R"),_xlfn.XLOOKUP(C104,DB!$A$2:$A$222,DB!$C$2:$C$222,""),""))</f>
        <v>ENEBA</v>
      </c>
      <c r="S104" s="3">
        <f t="shared" si="1"/>
        <v>18</v>
      </c>
      <c r="T104" s="3" t="str">
        <f>_xlfn.XLOOKUP(C104,DB!$A$2:$A$222,DB!$D$2:$D$222,"")</f>
        <v>Sector 3</v>
      </c>
    </row>
    <row r="105" spans="1:20" x14ac:dyDescent="0.2">
      <c r="A105" t="s">
        <v>399</v>
      </c>
      <c r="B105" t="s">
        <v>18</v>
      </c>
      <c r="C105" t="s">
        <v>77</v>
      </c>
      <c r="D105" t="s">
        <v>36</v>
      </c>
      <c r="E105" t="s">
        <v>330</v>
      </c>
      <c r="F105" s="2">
        <v>46292.786562499998</v>
      </c>
      <c r="G105" t="s">
        <v>22</v>
      </c>
      <c r="H105" t="s">
        <v>7360</v>
      </c>
      <c r="I105" s="3">
        <v>360</v>
      </c>
      <c r="J105" t="s">
        <v>24</v>
      </c>
      <c r="K105" t="s">
        <v>25</v>
      </c>
      <c r="L105" s="3">
        <v>875</v>
      </c>
      <c r="M105" t="s">
        <v>267</v>
      </c>
      <c r="N105" s="2">
        <v>46292.835104166668</v>
      </c>
      <c r="O105" s="3">
        <v>360</v>
      </c>
      <c r="P105" t="s">
        <v>27</v>
      </c>
      <c r="Q105" s="3">
        <v>190</v>
      </c>
      <c r="R105" s="3" t="str">
        <f>IF(OR(G105="12R",G105="12L"),_xlfn.XLOOKUP(C105,DB!$A$2:$A$222,DB!$B$2:$B$222,""),IF(OR(G105="30L",G105="30R"),_xlfn.XLOOKUP(C105,DB!$A$2:$A$222,DB!$C$2:$C$222,""),""))</f>
        <v>UDGUV</v>
      </c>
      <c r="S105" s="3">
        <f t="shared" si="1"/>
        <v>18</v>
      </c>
      <c r="T105" s="3" t="str">
        <f>_xlfn.XLOOKUP(C105,DB!$A$2:$A$222,DB!$D$2:$D$222,"")</f>
        <v>Sector 2</v>
      </c>
    </row>
    <row r="106" spans="1:20" x14ac:dyDescent="0.2">
      <c r="A106" t="s">
        <v>1158</v>
      </c>
      <c r="B106" t="s">
        <v>18</v>
      </c>
      <c r="C106" t="s">
        <v>136</v>
      </c>
      <c r="D106" t="s">
        <v>73</v>
      </c>
      <c r="E106" t="s">
        <v>2186</v>
      </c>
      <c r="F106" s="2">
        <v>46292.788043981483</v>
      </c>
      <c r="G106" t="s">
        <v>22</v>
      </c>
      <c r="H106" t="s">
        <v>7361</v>
      </c>
      <c r="I106" s="3">
        <v>360</v>
      </c>
      <c r="J106" t="s">
        <v>24</v>
      </c>
      <c r="K106" t="s">
        <v>216</v>
      </c>
      <c r="L106" s="3">
        <v>876</v>
      </c>
      <c r="M106" t="s">
        <v>7362</v>
      </c>
      <c r="N106" s="2">
        <v>46292.834444444445</v>
      </c>
      <c r="O106" s="3">
        <v>360</v>
      </c>
      <c r="P106" t="s">
        <v>27</v>
      </c>
      <c r="Q106" s="3">
        <v>190</v>
      </c>
      <c r="R106" s="3" t="str">
        <f>IF(OR(G106="12R",G106="12L"),_xlfn.XLOOKUP(C106,DB!$A$2:$A$222,DB!$B$2:$B$222,""),IF(OR(G106="30L",G106="30R"),_xlfn.XLOOKUP(C106,DB!$A$2:$A$222,DB!$C$2:$C$222,""),""))</f>
        <v>UDGUV</v>
      </c>
      <c r="S106" s="3">
        <f t="shared" si="1"/>
        <v>18</v>
      </c>
      <c r="T106" s="3" t="str">
        <f>_xlfn.XLOOKUP(C106,DB!$A$2:$A$222,DB!$D$2:$D$222,"")</f>
        <v>Sector 2</v>
      </c>
    </row>
    <row r="107" spans="1:20" x14ac:dyDescent="0.2">
      <c r="A107" t="s">
        <v>431</v>
      </c>
      <c r="B107" t="s">
        <v>18</v>
      </c>
      <c r="C107" t="s">
        <v>154</v>
      </c>
      <c r="D107" t="s">
        <v>174</v>
      </c>
      <c r="E107" t="s">
        <v>4984</v>
      </c>
      <c r="F107" s="2">
        <v>46292.790659722225</v>
      </c>
      <c r="G107" t="s">
        <v>22</v>
      </c>
      <c r="H107" t="s">
        <v>7363</v>
      </c>
      <c r="I107" s="3">
        <v>350</v>
      </c>
      <c r="J107" t="s">
        <v>24</v>
      </c>
      <c r="K107" t="s">
        <v>25</v>
      </c>
      <c r="L107" s="3">
        <v>150</v>
      </c>
      <c r="M107" t="s">
        <v>158</v>
      </c>
      <c r="N107" s="2">
        <v>46292.800497685188</v>
      </c>
      <c r="O107" s="3">
        <v>287</v>
      </c>
      <c r="P107" t="s">
        <v>27</v>
      </c>
      <c r="Q107" s="3">
        <v>190</v>
      </c>
      <c r="R107" s="3" t="str">
        <f>IF(OR(G107="12R",G107="12L"),_xlfn.XLOOKUP(C107,DB!$A$2:$A$222,DB!$B$2:$B$222,""),IF(OR(G107="30L",G107="30R"),_xlfn.XLOOKUP(C107,DB!$A$2:$A$222,DB!$C$2:$C$222,""),""))</f>
        <v>TAKUX</v>
      </c>
      <c r="S107" s="3">
        <f t="shared" si="1"/>
        <v>18</v>
      </c>
      <c r="T107" s="3" t="str">
        <f>_xlfn.XLOOKUP(C107,DB!$A$2:$A$222,DB!$D$2:$D$222,"")</f>
        <v>Sector 7</v>
      </c>
    </row>
    <row r="108" spans="1:20" x14ac:dyDescent="0.2">
      <c r="A108" t="s">
        <v>390</v>
      </c>
      <c r="B108" t="s">
        <v>18</v>
      </c>
      <c r="C108" t="s">
        <v>391</v>
      </c>
      <c r="D108" t="s">
        <v>392</v>
      </c>
      <c r="E108" t="s">
        <v>1893</v>
      </c>
      <c r="F108" s="2">
        <v>46292.791805555556</v>
      </c>
      <c r="G108" t="s">
        <v>22</v>
      </c>
      <c r="H108" t="s">
        <v>7364</v>
      </c>
      <c r="I108" s="3">
        <v>100</v>
      </c>
      <c r="J108" t="s">
        <v>24</v>
      </c>
      <c r="K108" t="s">
        <v>25</v>
      </c>
      <c r="L108" s="3">
        <v>358</v>
      </c>
      <c r="M108" t="s">
        <v>391</v>
      </c>
      <c r="N108" s="2">
        <v>46292.858622685184</v>
      </c>
      <c r="O108" s="3">
        <v>0</v>
      </c>
      <c r="P108" t="s">
        <v>192</v>
      </c>
      <c r="Q108" s="3">
        <v>40</v>
      </c>
      <c r="R108" s="3" t="str">
        <f>IF(OR(G108="12R",G108="12L"),_xlfn.XLOOKUP(C108,DB!$A$2:$A$222,DB!$B$2:$B$222,""),IF(OR(G108="30L",G108="30R"),_xlfn.XLOOKUP(C108,DB!$A$2:$A$222,DB!$C$2:$C$222,""),""))</f>
        <v>CZM</v>
      </c>
      <c r="S108" s="3">
        <f t="shared" si="1"/>
        <v>19</v>
      </c>
      <c r="T108" s="3" t="str">
        <f>_xlfn.XLOOKUP(C108,DB!$A$2:$A$222,DB!$D$2:$D$222,"")</f>
        <v>Sector 7</v>
      </c>
    </row>
    <row r="109" spans="1:20" x14ac:dyDescent="0.2">
      <c r="A109" t="s">
        <v>1212</v>
      </c>
      <c r="B109" t="s">
        <v>18</v>
      </c>
      <c r="C109" t="s">
        <v>182</v>
      </c>
      <c r="D109" t="s">
        <v>20</v>
      </c>
      <c r="E109" t="s">
        <v>6919</v>
      </c>
      <c r="F109" s="2">
        <v>46292.793854166666</v>
      </c>
      <c r="G109" t="s">
        <v>22</v>
      </c>
      <c r="H109" t="s">
        <v>7365</v>
      </c>
      <c r="I109" s="3">
        <v>350</v>
      </c>
      <c r="J109" t="s">
        <v>24</v>
      </c>
      <c r="K109" t="s">
        <v>25</v>
      </c>
      <c r="L109" s="3">
        <v>356</v>
      </c>
      <c r="M109" t="s">
        <v>33</v>
      </c>
      <c r="N109" s="2">
        <v>46292.814444444448</v>
      </c>
      <c r="O109" s="3">
        <v>350</v>
      </c>
      <c r="P109" t="s">
        <v>27</v>
      </c>
      <c r="Q109" s="3">
        <v>40</v>
      </c>
      <c r="R109" s="3" t="str">
        <f>IF(OR(G109="12R",G109="12L"),_xlfn.XLOOKUP(C109,DB!$A$2:$A$222,DB!$B$2:$B$222,""),IF(OR(G109="30L",G109="30R"),_xlfn.XLOOKUP(C109,DB!$A$2:$A$222,DB!$C$2:$C$222,""),""))</f>
        <v>ENEBA</v>
      </c>
      <c r="S109" s="3">
        <f t="shared" si="1"/>
        <v>19</v>
      </c>
      <c r="T109" s="3" t="str">
        <f>_xlfn.XLOOKUP(C109,DB!$A$2:$A$222,DB!$D$2:$D$222,"")</f>
        <v>Sector 3</v>
      </c>
    </row>
    <row r="110" spans="1:20" x14ac:dyDescent="0.2">
      <c r="A110" t="s">
        <v>512</v>
      </c>
      <c r="B110" t="s">
        <v>18</v>
      </c>
      <c r="C110" t="s">
        <v>253</v>
      </c>
      <c r="D110" t="s">
        <v>65</v>
      </c>
      <c r="E110" t="s">
        <v>7366</v>
      </c>
      <c r="F110" s="2">
        <v>46292.795925925922</v>
      </c>
      <c r="G110" t="s">
        <v>22</v>
      </c>
      <c r="H110" t="s">
        <v>7367</v>
      </c>
      <c r="I110" s="3">
        <v>380</v>
      </c>
      <c r="J110" t="s">
        <v>24</v>
      </c>
      <c r="K110" t="s">
        <v>25</v>
      </c>
      <c r="L110" s="3">
        <v>324</v>
      </c>
      <c r="M110" t="s">
        <v>256</v>
      </c>
      <c r="N110" s="2">
        <v>46292.814849537041</v>
      </c>
      <c r="O110" s="3">
        <v>380</v>
      </c>
      <c r="P110" t="s">
        <v>27</v>
      </c>
      <c r="Q110" s="3">
        <v>190</v>
      </c>
      <c r="R110" s="3" t="str">
        <f>IF(OR(G110="12R",G110="12L"),_xlfn.XLOOKUP(C110,DB!$A$2:$A$222,DB!$B$2:$B$222,""),IF(OR(G110="30L",G110="30R"),_xlfn.XLOOKUP(C110,DB!$A$2:$A$222,DB!$C$2:$C$222,""),""))</f>
        <v>CZM</v>
      </c>
      <c r="S110" s="3">
        <f t="shared" si="1"/>
        <v>19</v>
      </c>
      <c r="T110" s="3" t="str">
        <f>_xlfn.XLOOKUP(C110,DB!$A$2:$A$222,DB!$D$2:$D$222,"")</f>
        <v>Sector 7</v>
      </c>
    </row>
    <row r="111" spans="1:20" x14ac:dyDescent="0.2">
      <c r="A111" t="s">
        <v>1097</v>
      </c>
      <c r="B111" t="s">
        <v>18</v>
      </c>
      <c r="C111" t="s">
        <v>1098</v>
      </c>
      <c r="D111" t="s">
        <v>65</v>
      </c>
      <c r="E111" t="s">
        <v>716</v>
      </c>
      <c r="F111" s="2">
        <v>46292.796967592592</v>
      </c>
      <c r="G111" t="s">
        <v>22</v>
      </c>
      <c r="H111" t="s">
        <v>7368</v>
      </c>
      <c r="I111" s="3">
        <v>380</v>
      </c>
      <c r="J111" t="s">
        <v>24</v>
      </c>
      <c r="K111" t="s">
        <v>25</v>
      </c>
      <c r="L111" s="3">
        <v>881</v>
      </c>
      <c r="M111" t="s">
        <v>39</v>
      </c>
      <c r="N111" s="2">
        <v>46292.845891203702</v>
      </c>
      <c r="O111" s="3">
        <v>380</v>
      </c>
      <c r="P111" t="s">
        <v>27</v>
      </c>
      <c r="Q111" s="3">
        <v>190</v>
      </c>
      <c r="R111" s="3" t="str">
        <f>IF(OR(G111="12R",G111="12L"),_xlfn.XLOOKUP(C111,DB!$A$2:$A$222,DB!$B$2:$B$222,""),IF(OR(G111="30L",G111="30R"),_xlfn.XLOOKUP(C111,DB!$A$2:$A$222,DB!$C$2:$C$222,""),""))</f>
        <v>UDGUV</v>
      </c>
      <c r="S111" s="3">
        <f t="shared" si="1"/>
        <v>19</v>
      </c>
      <c r="T111" s="3" t="str">
        <f>_xlfn.XLOOKUP(C111,DB!$A$2:$A$222,DB!$D$2:$D$222,"")</f>
        <v>Sector 2</v>
      </c>
    </row>
    <row r="112" spans="1:20" x14ac:dyDescent="0.2">
      <c r="A112" t="s">
        <v>843</v>
      </c>
      <c r="B112" t="s">
        <v>18</v>
      </c>
      <c r="C112" t="s">
        <v>420</v>
      </c>
      <c r="D112" t="s">
        <v>421</v>
      </c>
      <c r="E112" t="s">
        <v>7369</v>
      </c>
      <c r="F112" s="2">
        <v>46292.798807870371</v>
      </c>
      <c r="G112" t="s">
        <v>22</v>
      </c>
      <c r="H112" t="s">
        <v>7370</v>
      </c>
      <c r="I112" s="3">
        <v>370</v>
      </c>
      <c r="J112" t="s">
        <v>24</v>
      </c>
      <c r="K112" t="s">
        <v>25</v>
      </c>
      <c r="L112" s="3">
        <v>136</v>
      </c>
      <c r="M112" t="s">
        <v>45</v>
      </c>
      <c r="N112" s="2">
        <v>46292.80804398148</v>
      </c>
      <c r="O112" s="3">
        <v>207</v>
      </c>
      <c r="P112" t="s">
        <v>46</v>
      </c>
      <c r="Q112" s="3">
        <v>190</v>
      </c>
      <c r="R112" s="3" t="str">
        <f>IF(OR(G112="12R",G112="12L"),_xlfn.XLOOKUP(C112,DB!$A$2:$A$222,DB!$B$2:$B$222,""),IF(OR(G112="30L",G112="30R"),_xlfn.XLOOKUP(C112,DB!$A$2:$A$222,DB!$C$2:$C$222,""),""))</f>
        <v>NUDAL</v>
      </c>
      <c r="S112" s="3">
        <f t="shared" si="1"/>
        <v>19</v>
      </c>
      <c r="T112" s="3" t="str">
        <f>_xlfn.XLOOKUP(C112,DB!$A$2:$A$222,DB!$D$2:$D$222,"")</f>
        <v>Sector 3</v>
      </c>
    </row>
    <row r="113" spans="1:20" x14ac:dyDescent="0.2">
      <c r="A113" t="s">
        <v>437</v>
      </c>
      <c r="B113" t="s">
        <v>18</v>
      </c>
      <c r="C113" t="s">
        <v>211</v>
      </c>
      <c r="D113" t="s">
        <v>73</v>
      </c>
      <c r="E113" t="s">
        <v>1834</v>
      </c>
      <c r="F113" s="2">
        <v>46292.80023148148</v>
      </c>
      <c r="G113" t="s">
        <v>22</v>
      </c>
      <c r="H113" t="s">
        <v>838</v>
      </c>
      <c r="I113" s="3">
        <v>350</v>
      </c>
      <c r="J113" t="s">
        <v>24</v>
      </c>
      <c r="K113" t="s">
        <v>25</v>
      </c>
      <c r="L113" s="3">
        <v>136</v>
      </c>
      <c r="M113" t="s">
        <v>45</v>
      </c>
      <c r="N113" s="2">
        <v>46292.809305555558</v>
      </c>
      <c r="O113" s="3">
        <v>182</v>
      </c>
      <c r="P113" t="s">
        <v>27</v>
      </c>
      <c r="Q113" s="3">
        <v>190</v>
      </c>
      <c r="R113" s="3" t="str">
        <f>IF(OR(G113="12R",G113="12L"),_xlfn.XLOOKUP(C113,DB!$A$2:$A$222,DB!$B$2:$B$222,""),IF(OR(G113="30L",G113="30R"),_xlfn.XLOOKUP(C113,DB!$A$2:$A$222,DB!$C$2:$C$222,""),""))</f>
        <v>NUDAL</v>
      </c>
      <c r="S113" s="3">
        <f t="shared" si="1"/>
        <v>19</v>
      </c>
      <c r="T113" s="3" t="str">
        <f>_xlfn.XLOOKUP(C113,DB!$A$2:$A$222,DB!$D$2:$D$222,"")</f>
        <v>Sector 3</v>
      </c>
    </row>
    <row r="114" spans="1:20" x14ac:dyDescent="0.2">
      <c r="A114" t="s">
        <v>839</v>
      </c>
      <c r="B114" t="s">
        <v>18</v>
      </c>
      <c r="C114" t="s">
        <v>840</v>
      </c>
      <c r="D114" t="s">
        <v>73</v>
      </c>
      <c r="E114" t="s">
        <v>7371</v>
      </c>
      <c r="F114" s="2">
        <v>46292.801747685182</v>
      </c>
      <c r="G114" t="s">
        <v>22</v>
      </c>
      <c r="H114" t="s">
        <v>7372</v>
      </c>
      <c r="I114" s="3">
        <v>320</v>
      </c>
      <c r="J114" t="s">
        <v>24</v>
      </c>
      <c r="K114" t="s">
        <v>25</v>
      </c>
      <c r="L114" s="3">
        <v>387</v>
      </c>
      <c r="M114" t="s">
        <v>444</v>
      </c>
      <c r="N114" s="2">
        <v>46292.823842592596</v>
      </c>
      <c r="O114" s="3">
        <v>320</v>
      </c>
      <c r="P114" t="s">
        <v>27</v>
      </c>
      <c r="Q114" s="3">
        <v>40</v>
      </c>
      <c r="R114" s="3" t="str">
        <f>IF(OR(G114="12R",G114="12L"),_xlfn.XLOOKUP(C114,DB!$A$2:$A$222,DB!$B$2:$B$222,""),IF(OR(G114="30L",G114="30R"),_xlfn.XLOOKUP(C114,DB!$A$2:$A$222,DB!$C$2:$C$222,""),""))</f>
        <v>ENEBA</v>
      </c>
      <c r="S114" s="3">
        <f t="shared" si="1"/>
        <v>19</v>
      </c>
      <c r="T114" s="3" t="str">
        <f>_xlfn.XLOOKUP(C114,DB!$A$2:$A$222,DB!$D$2:$D$222,"")</f>
        <v>Sector 3</v>
      </c>
    </row>
    <row r="115" spans="1:20" x14ac:dyDescent="0.2">
      <c r="A115" t="s">
        <v>1217</v>
      </c>
      <c r="B115" t="s">
        <v>18</v>
      </c>
      <c r="C115" t="s">
        <v>374</v>
      </c>
      <c r="D115" t="s">
        <v>155</v>
      </c>
      <c r="E115" t="s">
        <v>1962</v>
      </c>
      <c r="F115" s="2">
        <v>46292.803460648145</v>
      </c>
      <c r="G115" t="s">
        <v>22</v>
      </c>
      <c r="H115" t="s">
        <v>7373</v>
      </c>
      <c r="I115" s="3">
        <v>390</v>
      </c>
      <c r="J115" t="s">
        <v>24</v>
      </c>
      <c r="K115" t="s">
        <v>25</v>
      </c>
      <c r="L115" s="3">
        <v>136</v>
      </c>
      <c r="M115" t="s">
        <v>45</v>
      </c>
      <c r="N115" s="2">
        <v>46292.812372685185</v>
      </c>
      <c r="O115" s="3">
        <v>272</v>
      </c>
      <c r="P115" t="s">
        <v>27</v>
      </c>
      <c r="Q115" s="3">
        <v>190</v>
      </c>
      <c r="R115" s="3" t="str">
        <f>IF(OR(G115="12R",G115="12L"),_xlfn.XLOOKUP(C115,DB!$A$2:$A$222,DB!$B$2:$B$222,""),IF(OR(G115="30L",G115="30R"),_xlfn.XLOOKUP(C115,DB!$A$2:$A$222,DB!$C$2:$C$222,""),""))</f>
        <v>OMSUK</v>
      </c>
      <c r="S115" s="3">
        <f t="shared" si="1"/>
        <v>19</v>
      </c>
      <c r="T115" s="3" t="str">
        <f>_xlfn.XLOOKUP(C115,DB!$A$2:$A$222,DB!$D$2:$D$222,"")</f>
        <v>Sector 3</v>
      </c>
    </row>
    <row r="116" spans="1:20" x14ac:dyDescent="0.2">
      <c r="A116" t="s">
        <v>1938</v>
      </c>
      <c r="B116" t="s">
        <v>18</v>
      </c>
      <c r="C116" t="s">
        <v>529</v>
      </c>
      <c r="D116" t="s">
        <v>20</v>
      </c>
      <c r="E116" t="s">
        <v>7374</v>
      </c>
      <c r="F116" s="2">
        <v>46292.805462962962</v>
      </c>
      <c r="G116" t="s">
        <v>22</v>
      </c>
      <c r="H116" t="s">
        <v>7375</v>
      </c>
      <c r="I116" s="3">
        <v>340</v>
      </c>
      <c r="J116" t="s">
        <v>24</v>
      </c>
      <c r="K116" t="s">
        <v>25</v>
      </c>
      <c r="L116" s="3">
        <v>866</v>
      </c>
      <c r="M116" t="s">
        <v>39</v>
      </c>
      <c r="N116" s="2">
        <v>46292.853344907409</v>
      </c>
      <c r="O116" s="3">
        <v>340</v>
      </c>
      <c r="P116" t="s">
        <v>27</v>
      </c>
      <c r="Q116" s="3">
        <v>190</v>
      </c>
      <c r="R116" s="3" t="str">
        <f>IF(OR(G116="12R",G116="12L"),_xlfn.XLOOKUP(C116,DB!$A$2:$A$222,DB!$B$2:$B$222,""),IF(OR(G116="30L",G116="30R"),_xlfn.XLOOKUP(C116,DB!$A$2:$A$222,DB!$C$2:$C$222,""),""))</f>
        <v>UDGUV</v>
      </c>
      <c r="S116" s="3">
        <f t="shared" si="1"/>
        <v>19</v>
      </c>
      <c r="T116" s="3" t="str">
        <f>_xlfn.XLOOKUP(C116,DB!$A$2:$A$222,DB!$D$2:$D$222,"")</f>
        <v>Sector 2</v>
      </c>
    </row>
    <row r="117" spans="1:20" x14ac:dyDescent="0.2">
      <c r="A117" t="s">
        <v>1181</v>
      </c>
      <c r="B117" t="s">
        <v>18</v>
      </c>
      <c r="C117" t="s">
        <v>1182</v>
      </c>
      <c r="D117" t="s">
        <v>30</v>
      </c>
      <c r="E117" t="s">
        <v>7221</v>
      </c>
      <c r="F117" s="2">
        <v>46292.806539351855</v>
      </c>
      <c r="G117" t="s">
        <v>22</v>
      </c>
      <c r="H117" t="s">
        <v>7376</v>
      </c>
      <c r="I117" s="3">
        <v>360</v>
      </c>
      <c r="J117" t="s">
        <v>24</v>
      </c>
      <c r="K117" t="s">
        <v>25</v>
      </c>
      <c r="L117" s="3">
        <v>390</v>
      </c>
      <c r="M117" t="s">
        <v>444</v>
      </c>
      <c r="N117" s="2">
        <v>46292.829687500001</v>
      </c>
      <c r="O117" s="3">
        <v>360</v>
      </c>
      <c r="P117" t="s">
        <v>27</v>
      </c>
      <c r="Q117" s="3">
        <v>40</v>
      </c>
      <c r="R117" s="3" t="str">
        <f>IF(OR(G117="12R",G117="12L"),_xlfn.XLOOKUP(C117,DB!$A$2:$A$222,DB!$B$2:$B$222,""),IF(OR(G117="30L",G117="30R"),_xlfn.XLOOKUP(C117,DB!$A$2:$A$222,DB!$C$2:$C$222,""),""))</f>
        <v>OMSUK</v>
      </c>
      <c r="S117" s="3">
        <f t="shared" si="1"/>
        <v>19</v>
      </c>
      <c r="T117" s="3" t="str">
        <f>_xlfn.XLOOKUP(C117,DB!$A$2:$A$222,DB!$D$2:$D$222,"")</f>
        <v>Sector 3</v>
      </c>
    </row>
    <row r="118" spans="1:20" x14ac:dyDescent="0.2">
      <c r="A118" t="s">
        <v>7377</v>
      </c>
      <c r="B118" t="s">
        <v>18</v>
      </c>
      <c r="C118" t="s">
        <v>4519</v>
      </c>
      <c r="D118" t="s">
        <v>1872</v>
      </c>
      <c r="E118" t="s">
        <v>7378</v>
      </c>
      <c r="F118" s="2">
        <v>46292.808125000003</v>
      </c>
      <c r="G118" t="s">
        <v>22</v>
      </c>
      <c r="H118" t="s">
        <v>7379</v>
      </c>
      <c r="I118" s="3">
        <v>330</v>
      </c>
      <c r="J118" t="s">
        <v>24</v>
      </c>
      <c r="K118" t="s">
        <v>62</v>
      </c>
      <c r="L118" s="3">
        <v>188</v>
      </c>
      <c r="M118" t="s">
        <v>5707</v>
      </c>
      <c r="N118" s="2">
        <v>46292.819664351853</v>
      </c>
      <c r="O118" s="3">
        <v>320</v>
      </c>
      <c r="P118" t="s">
        <v>27</v>
      </c>
      <c r="Q118" s="3">
        <v>30</v>
      </c>
      <c r="R118" s="3" t="str">
        <f>IF(OR(G118="12R",G118="12L"),_xlfn.XLOOKUP(C118,DB!$A$2:$A$222,DB!$B$2:$B$222,""),IF(OR(G118="30L",G118="30R"),_xlfn.XLOOKUP(C118,DB!$A$2:$A$222,DB!$C$2:$C$222,""),""))</f>
        <v>HECAT</v>
      </c>
      <c r="S118" s="3">
        <f t="shared" si="1"/>
        <v>19</v>
      </c>
      <c r="T118" s="3" t="str">
        <f>_xlfn.XLOOKUP(C118,DB!$A$2:$A$222,DB!$D$2:$D$222,"")</f>
        <v>Sector 7</v>
      </c>
    </row>
    <row r="119" spans="1:20" x14ac:dyDescent="0.2">
      <c r="A119" t="s">
        <v>456</v>
      </c>
      <c r="B119" t="s">
        <v>18</v>
      </c>
      <c r="C119" t="s">
        <v>35</v>
      </c>
      <c r="D119" t="s">
        <v>65</v>
      </c>
      <c r="E119" t="s">
        <v>754</v>
      </c>
      <c r="F119" s="2">
        <v>46292.809918981482</v>
      </c>
      <c r="G119" t="s">
        <v>22</v>
      </c>
      <c r="H119" t="s">
        <v>7380</v>
      </c>
      <c r="I119" s="3">
        <v>380</v>
      </c>
      <c r="J119" t="s">
        <v>24</v>
      </c>
      <c r="K119" t="s">
        <v>25</v>
      </c>
      <c r="L119" s="3">
        <v>870</v>
      </c>
      <c r="M119" t="s">
        <v>39</v>
      </c>
      <c r="N119" s="2">
        <v>46292.860254629632</v>
      </c>
      <c r="O119" s="3">
        <v>380</v>
      </c>
      <c r="P119" t="s">
        <v>27</v>
      </c>
      <c r="Q119" s="3">
        <v>190</v>
      </c>
      <c r="R119" s="3" t="str">
        <f>IF(OR(G119="12R",G119="12L"),_xlfn.XLOOKUP(C119,DB!$A$2:$A$222,DB!$B$2:$B$222,""),IF(OR(G119="30L",G119="30R"),_xlfn.XLOOKUP(C119,DB!$A$2:$A$222,DB!$C$2:$C$222,""),""))</f>
        <v>UDGUV</v>
      </c>
      <c r="S119" s="3">
        <f t="shared" si="1"/>
        <v>19</v>
      </c>
      <c r="T119" s="3" t="str">
        <f>_xlfn.XLOOKUP(C119,DB!$A$2:$A$222,DB!$D$2:$D$222,"")</f>
        <v>Sector 2</v>
      </c>
    </row>
    <row r="120" spans="1:20" x14ac:dyDescent="0.2">
      <c r="A120" t="s">
        <v>448</v>
      </c>
      <c r="B120" t="s">
        <v>18</v>
      </c>
      <c r="C120" t="s">
        <v>449</v>
      </c>
      <c r="D120" t="s">
        <v>20</v>
      </c>
      <c r="E120" t="s">
        <v>903</v>
      </c>
      <c r="F120" s="2">
        <v>46292.811365740738</v>
      </c>
      <c r="G120" t="s">
        <v>22</v>
      </c>
      <c r="H120" t="s">
        <v>7381</v>
      </c>
      <c r="I120" s="3">
        <v>340</v>
      </c>
      <c r="J120" t="s">
        <v>24</v>
      </c>
      <c r="K120" t="s">
        <v>25</v>
      </c>
      <c r="L120" s="3">
        <v>869</v>
      </c>
      <c r="M120" t="s">
        <v>39</v>
      </c>
      <c r="N120" s="2">
        <v>46292.861215277779</v>
      </c>
      <c r="O120" s="3">
        <v>340</v>
      </c>
      <c r="P120" t="s">
        <v>27</v>
      </c>
      <c r="Q120" s="3">
        <v>190</v>
      </c>
      <c r="R120" s="3" t="str">
        <f>IF(OR(G120="12R",G120="12L"),_xlfn.XLOOKUP(C120,DB!$A$2:$A$222,DB!$B$2:$B$222,""),IF(OR(G120="30L",G120="30R"),_xlfn.XLOOKUP(C120,DB!$A$2:$A$222,DB!$C$2:$C$222,""),""))</f>
        <v>UDGUV</v>
      </c>
      <c r="S120" s="3">
        <f t="shared" si="1"/>
        <v>19</v>
      </c>
      <c r="T120" s="3" t="str">
        <f>_xlfn.XLOOKUP(C120,DB!$A$2:$A$222,DB!$D$2:$D$222,"")</f>
        <v>Sector 2</v>
      </c>
    </row>
    <row r="121" spans="1:20" x14ac:dyDescent="0.2">
      <c r="A121" t="s">
        <v>193</v>
      </c>
      <c r="B121" t="s">
        <v>18</v>
      </c>
      <c r="C121" t="s">
        <v>18</v>
      </c>
      <c r="D121" t="s">
        <v>194</v>
      </c>
      <c r="F121" s="2">
        <v>46292.815787037034</v>
      </c>
      <c r="G121" t="s">
        <v>22</v>
      </c>
      <c r="H121" t="s">
        <v>7382</v>
      </c>
      <c r="I121" s="3">
        <v>15</v>
      </c>
      <c r="J121" t="s">
        <v>196</v>
      </c>
      <c r="K121" t="s">
        <v>62</v>
      </c>
      <c r="L121" s="3">
        <v>99</v>
      </c>
      <c r="M121" t="s">
        <v>18</v>
      </c>
      <c r="N121" s="2">
        <v>46292.847800925927</v>
      </c>
      <c r="O121" s="3">
        <v>0</v>
      </c>
      <c r="P121" t="s">
        <v>192</v>
      </c>
      <c r="Q121" s="3">
        <v>15</v>
      </c>
      <c r="R121" s="3" t="str">
        <f>IF(OR(G121="12R",G121="12L"),_xlfn.XLOOKUP(C121,DB!$A$2:$A$222,DB!$B$2:$B$222,""),IF(OR(G121="30L",G121="30R"),_xlfn.XLOOKUP(C121,DB!$A$2:$A$222,DB!$C$2:$C$222,""),""))</f>
        <v/>
      </c>
      <c r="S121" s="3">
        <f t="shared" si="1"/>
        <v>19</v>
      </c>
      <c r="T121" s="3" t="str">
        <f>_xlfn.XLOOKUP(C121,DB!$A$2:$A$222,DB!$D$2:$D$222,"")</f>
        <v/>
      </c>
    </row>
    <row r="122" spans="1:20" x14ac:dyDescent="0.2">
      <c r="A122" t="s">
        <v>415</v>
      </c>
      <c r="B122" t="s">
        <v>18</v>
      </c>
      <c r="C122" t="s">
        <v>173</v>
      </c>
      <c r="D122" t="s">
        <v>73</v>
      </c>
      <c r="E122" t="s">
        <v>5600</v>
      </c>
      <c r="F122" s="2">
        <v>46292.818726851852</v>
      </c>
      <c r="G122" t="s">
        <v>22</v>
      </c>
      <c r="H122" t="s">
        <v>7383</v>
      </c>
      <c r="I122" s="3">
        <v>320</v>
      </c>
      <c r="J122" t="s">
        <v>24</v>
      </c>
      <c r="K122" t="s">
        <v>25</v>
      </c>
      <c r="L122" s="3">
        <v>534</v>
      </c>
      <c r="M122" t="s">
        <v>177</v>
      </c>
      <c r="N122" s="2">
        <v>46292.848032407404</v>
      </c>
      <c r="O122" s="3">
        <v>320</v>
      </c>
      <c r="P122" t="s">
        <v>27</v>
      </c>
      <c r="Q122" s="3">
        <v>40</v>
      </c>
      <c r="R122" s="3" t="str">
        <f>IF(OR(G122="12R",G122="12L"),_xlfn.XLOOKUP(C122,DB!$A$2:$A$222,DB!$B$2:$B$222,""),IF(OR(G122="30L",G122="30R"),_xlfn.XLOOKUP(C122,DB!$A$2:$A$222,DB!$C$2:$C$222,""),""))</f>
        <v>ENEBA</v>
      </c>
      <c r="S122" s="3">
        <f t="shared" si="1"/>
        <v>19</v>
      </c>
      <c r="T122" s="3" t="str">
        <f>_xlfn.XLOOKUP(C122,DB!$A$2:$A$222,DB!$D$2:$D$222,"")</f>
        <v>Sector 3</v>
      </c>
    </row>
    <row r="123" spans="1:20" x14ac:dyDescent="0.2">
      <c r="A123" t="s">
        <v>459</v>
      </c>
      <c r="B123" t="s">
        <v>18</v>
      </c>
      <c r="C123" t="s">
        <v>249</v>
      </c>
      <c r="D123" t="s">
        <v>73</v>
      </c>
      <c r="E123" t="s">
        <v>2507</v>
      </c>
      <c r="F123" s="2">
        <v>46292.820104166669</v>
      </c>
      <c r="G123" t="s">
        <v>22</v>
      </c>
      <c r="H123" t="s">
        <v>7384</v>
      </c>
      <c r="I123" s="3">
        <v>330</v>
      </c>
      <c r="J123" t="s">
        <v>24</v>
      </c>
      <c r="K123" t="s">
        <v>25</v>
      </c>
      <c r="L123" s="3">
        <v>360</v>
      </c>
      <c r="M123" t="s">
        <v>33</v>
      </c>
      <c r="N123" s="2">
        <v>46292.841053240743</v>
      </c>
      <c r="O123" s="3">
        <v>330</v>
      </c>
      <c r="P123" t="s">
        <v>27</v>
      </c>
      <c r="Q123" s="3">
        <v>40</v>
      </c>
      <c r="R123" s="3" t="str">
        <f>IF(OR(G123="12R",G123="12L"),_xlfn.XLOOKUP(C123,DB!$A$2:$A$222,DB!$B$2:$B$222,""),IF(OR(G123="30L",G123="30R"),_xlfn.XLOOKUP(C123,DB!$A$2:$A$222,DB!$C$2:$C$222,""),""))</f>
        <v>OMSUK</v>
      </c>
      <c r="S123" s="3">
        <f t="shared" si="1"/>
        <v>19</v>
      </c>
      <c r="T123" s="3" t="str">
        <f>_xlfn.XLOOKUP(C123,DB!$A$2:$A$222,DB!$D$2:$D$222,"")</f>
        <v>Sector 3</v>
      </c>
    </row>
    <row r="124" spans="1:20" x14ac:dyDescent="0.2">
      <c r="A124" t="s">
        <v>466</v>
      </c>
      <c r="B124" t="s">
        <v>18</v>
      </c>
      <c r="C124" t="s">
        <v>467</v>
      </c>
      <c r="D124" t="s">
        <v>36</v>
      </c>
      <c r="E124" t="s">
        <v>2513</v>
      </c>
      <c r="F124" s="2">
        <v>46292.820844907408</v>
      </c>
      <c r="G124" t="s">
        <v>22</v>
      </c>
      <c r="H124" t="s">
        <v>7385</v>
      </c>
      <c r="I124" s="3">
        <v>380</v>
      </c>
      <c r="J124" t="s">
        <v>24</v>
      </c>
      <c r="K124" t="s">
        <v>25</v>
      </c>
      <c r="L124" s="3">
        <v>864</v>
      </c>
      <c r="M124" t="s">
        <v>267</v>
      </c>
      <c r="N124" s="2">
        <v>46292.86824074074</v>
      </c>
      <c r="O124" s="3">
        <v>380</v>
      </c>
      <c r="P124" t="s">
        <v>27</v>
      </c>
      <c r="Q124" s="3">
        <v>190</v>
      </c>
      <c r="R124" s="3" t="str">
        <f>IF(OR(G124="12R",G124="12L"),_xlfn.XLOOKUP(C124,DB!$A$2:$A$222,DB!$B$2:$B$222,""),IF(OR(G124="30L",G124="30R"),_xlfn.XLOOKUP(C124,DB!$A$2:$A$222,DB!$C$2:$C$222,""),""))</f>
        <v>UDGUV</v>
      </c>
      <c r="S124" s="3">
        <f t="shared" si="1"/>
        <v>19</v>
      </c>
      <c r="T124" s="3" t="str">
        <f>_xlfn.XLOOKUP(C124,DB!$A$2:$A$222,DB!$D$2:$D$222,"")</f>
        <v>Sector 2</v>
      </c>
    </row>
    <row r="125" spans="1:20" x14ac:dyDescent="0.2">
      <c r="A125" t="s">
        <v>470</v>
      </c>
      <c r="B125" t="s">
        <v>18</v>
      </c>
      <c r="C125" t="s">
        <v>298</v>
      </c>
      <c r="D125" t="s">
        <v>73</v>
      </c>
      <c r="E125" t="s">
        <v>6083</v>
      </c>
      <c r="F125" s="2">
        <v>46292.82298611111</v>
      </c>
      <c r="G125" t="s">
        <v>22</v>
      </c>
      <c r="H125" t="s">
        <v>7386</v>
      </c>
      <c r="I125" s="3">
        <v>350</v>
      </c>
      <c r="J125" t="s">
        <v>24</v>
      </c>
      <c r="K125" t="s">
        <v>25</v>
      </c>
      <c r="L125" s="3">
        <v>360</v>
      </c>
      <c r="M125" t="s">
        <v>33</v>
      </c>
      <c r="N125" s="2">
        <v>46292.843819444446</v>
      </c>
      <c r="O125" s="3">
        <v>350</v>
      </c>
      <c r="P125" t="s">
        <v>27</v>
      </c>
      <c r="Q125" s="3">
        <v>40</v>
      </c>
      <c r="R125" s="3" t="str">
        <f>IF(OR(G125="12R",G125="12L"),_xlfn.XLOOKUP(C125,DB!$A$2:$A$222,DB!$B$2:$B$222,""),IF(OR(G125="30L",G125="30R"),_xlfn.XLOOKUP(C125,DB!$A$2:$A$222,DB!$C$2:$C$222,""),""))</f>
        <v>OMSUK</v>
      </c>
      <c r="S125" s="3">
        <f t="shared" si="1"/>
        <v>19</v>
      </c>
      <c r="T125" s="3" t="str">
        <f>_xlfn.XLOOKUP(C125,DB!$A$2:$A$222,DB!$D$2:$D$222,"")</f>
        <v>Sector 3</v>
      </c>
    </row>
    <row r="126" spans="1:20" x14ac:dyDescent="0.2">
      <c r="A126" t="s">
        <v>1921</v>
      </c>
      <c r="B126" t="s">
        <v>18</v>
      </c>
      <c r="C126" t="s">
        <v>1922</v>
      </c>
      <c r="D126" t="s">
        <v>155</v>
      </c>
      <c r="E126" t="s">
        <v>1465</v>
      </c>
      <c r="F126" s="2">
        <v>46292.825891203705</v>
      </c>
      <c r="G126" t="s">
        <v>22</v>
      </c>
      <c r="H126" t="s">
        <v>7387</v>
      </c>
      <c r="I126" s="3">
        <v>380</v>
      </c>
      <c r="J126" t="s">
        <v>24</v>
      </c>
      <c r="K126" t="s">
        <v>25</v>
      </c>
      <c r="L126" s="3">
        <v>412</v>
      </c>
      <c r="M126" t="s">
        <v>1564</v>
      </c>
      <c r="N126" s="2">
        <v>46292.848993055559</v>
      </c>
      <c r="O126" s="3">
        <v>380</v>
      </c>
      <c r="P126" t="s">
        <v>27</v>
      </c>
      <c r="Q126" s="3">
        <v>40</v>
      </c>
      <c r="R126" s="3" t="str">
        <f>IF(OR(G126="12R",G126="12L"),_xlfn.XLOOKUP(C126,DB!$A$2:$A$222,DB!$B$2:$B$222,""),IF(OR(G126="30L",G126="30R"),_xlfn.XLOOKUP(C126,DB!$A$2:$A$222,DB!$C$2:$C$222,""),""))</f>
        <v>OMSUK</v>
      </c>
      <c r="S126" s="3">
        <f t="shared" si="1"/>
        <v>19</v>
      </c>
      <c r="T126" s="3" t="str">
        <f>_xlfn.XLOOKUP(C126,DB!$A$2:$A$222,DB!$D$2:$D$222,"")</f>
        <v>Sector 3</v>
      </c>
    </row>
    <row r="127" spans="1:20" x14ac:dyDescent="0.2">
      <c r="A127" t="s">
        <v>2294</v>
      </c>
      <c r="B127" t="s">
        <v>18</v>
      </c>
      <c r="C127" t="s">
        <v>318</v>
      </c>
      <c r="D127" t="s">
        <v>30</v>
      </c>
      <c r="E127" t="s">
        <v>6635</v>
      </c>
      <c r="F127" s="2">
        <v>46292.827592592592</v>
      </c>
      <c r="G127" t="s">
        <v>22</v>
      </c>
      <c r="H127" t="s">
        <v>7388</v>
      </c>
      <c r="I127" s="3">
        <v>390</v>
      </c>
      <c r="J127" t="s">
        <v>24</v>
      </c>
      <c r="K127" t="s">
        <v>25</v>
      </c>
      <c r="L127" s="3">
        <v>182</v>
      </c>
      <c r="M127" t="s">
        <v>3515</v>
      </c>
      <c r="N127" s="2">
        <v>46292.839641203704</v>
      </c>
      <c r="O127" s="3">
        <v>312</v>
      </c>
      <c r="P127" t="s">
        <v>27</v>
      </c>
      <c r="Q127" s="3">
        <v>190</v>
      </c>
      <c r="R127" s="3" t="str">
        <f>IF(OR(G127="12R",G127="12L"),_xlfn.XLOOKUP(C127,DB!$A$2:$A$222,DB!$B$2:$B$222,""),IF(OR(G127="30L",G127="30R"),_xlfn.XLOOKUP(C127,DB!$A$2:$A$222,DB!$C$2:$C$222,""),""))</f>
        <v>HECAT</v>
      </c>
      <c r="S127" s="3">
        <f t="shared" si="1"/>
        <v>19</v>
      </c>
      <c r="T127" s="3" t="str">
        <f>_xlfn.XLOOKUP(C127,DB!$A$2:$A$222,DB!$D$2:$D$222,"")</f>
        <v>Sector 7</v>
      </c>
    </row>
    <row r="128" spans="1:20" x14ac:dyDescent="0.2">
      <c r="A128" t="s">
        <v>473</v>
      </c>
      <c r="B128" t="s">
        <v>18</v>
      </c>
      <c r="C128" t="s">
        <v>48</v>
      </c>
      <c r="D128" t="s">
        <v>49</v>
      </c>
      <c r="E128" t="s">
        <v>3399</v>
      </c>
      <c r="F128" s="2">
        <v>46292.828553240739</v>
      </c>
      <c r="G128" t="s">
        <v>22</v>
      </c>
      <c r="H128" t="s">
        <v>7389</v>
      </c>
      <c r="I128" s="3">
        <v>360</v>
      </c>
      <c r="J128" t="s">
        <v>24</v>
      </c>
      <c r="K128" t="s">
        <v>25</v>
      </c>
      <c r="L128" s="3">
        <v>906</v>
      </c>
      <c r="M128" t="s">
        <v>2245</v>
      </c>
      <c r="N128" s="2">
        <v>46292.877372685187</v>
      </c>
      <c r="O128" s="3">
        <v>360</v>
      </c>
      <c r="P128" t="s">
        <v>27</v>
      </c>
      <c r="Q128" s="3">
        <v>190</v>
      </c>
      <c r="R128" s="3" t="str">
        <f>IF(OR(G128="12R",G128="12L"),_xlfn.XLOOKUP(C128,DB!$A$2:$A$222,DB!$B$2:$B$222,""),IF(OR(G128="30L",G128="30R"),_xlfn.XLOOKUP(C128,DB!$A$2:$A$222,DB!$C$2:$C$222,""),""))</f>
        <v>UDGUV</v>
      </c>
      <c r="S128" s="3">
        <f t="shared" si="1"/>
        <v>19</v>
      </c>
      <c r="T128" s="3" t="str">
        <f>_xlfn.XLOOKUP(C128,DB!$A$2:$A$222,DB!$D$2:$D$222,"")</f>
        <v>Sector 2</v>
      </c>
    </row>
    <row r="129" spans="1:20" x14ac:dyDescent="0.2">
      <c r="A129" t="s">
        <v>483</v>
      </c>
      <c r="B129" t="s">
        <v>18</v>
      </c>
      <c r="C129" t="s">
        <v>48</v>
      </c>
      <c r="D129" t="s">
        <v>20</v>
      </c>
      <c r="E129" t="s">
        <v>1742</v>
      </c>
      <c r="F129" s="2">
        <v>46292.830578703702</v>
      </c>
      <c r="G129" t="s">
        <v>22</v>
      </c>
      <c r="H129" t="s">
        <v>7390</v>
      </c>
      <c r="I129" s="3">
        <v>360</v>
      </c>
      <c r="J129" t="s">
        <v>24</v>
      </c>
      <c r="K129" t="s">
        <v>25</v>
      </c>
      <c r="L129" s="3">
        <v>895</v>
      </c>
      <c r="M129" t="s">
        <v>4825</v>
      </c>
      <c r="N129" s="2">
        <v>46292.87877314815</v>
      </c>
      <c r="O129" s="3">
        <v>340</v>
      </c>
      <c r="P129" t="s">
        <v>27</v>
      </c>
      <c r="Q129" s="3">
        <v>190</v>
      </c>
      <c r="R129" s="3" t="str">
        <f>IF(OR(G129="12R",G129="12L"),_xlfn.XLOOKUP(C129,DB!$A$2:$A$222,DB!$B$2:$B$222,""),IF(OR(G129="30L",G129="30R"),_xlfn.XLOOKUP(C129,DB!$A$2:$A$222,DB!$C$2:$C$222,""),""))</f>
        <v>UDGUV</v>
      </c>
      <c r="S129" s="3">
        <f t="shared" si="1"/>
        <v>19</v>
      </c>
      <c r="T129" s="3" t="str">
        <f>_xlfn.XLOOKUP(C129,DB!$A$2:$A$222,DB!$D$2:$D$222,"")</f>
        <v>Sector 2</v>
      </c>
    </row>
    <row r="130" spans="1:20" x14ac:dyDescent="0.2">
      <c r="A130" t="s">
        <v>434</v>
      </c>
      <c r="B130" t="s">
        <v>18</v>
      </c>
      <c r="C130" t="s">
        <v>341</v>
      </c>
      <c r="D130" t="s">
        <v>155</v>
      </c>
      <c r="E130" t="s">
        <v>1234</v>
      </c>
      <c r="F130" s="2">
        <v>46292.831377314818</v>
      </c>
      <c r="G130" t="s">
        <v>22</v>
      </c>
      <c r="H130" t="s">
        <v>7391</v>
      </c>
      <c r="I130" s="3">
        <v>380</v>
      </c>
      <c r="J130" t="s">
        <v>24</v>
      </c>
      <c r="K130" t="s">
        <v>25</v>
      </c>
      <c r="L130" s="3">
        <v>579</v>
      </c>
      <c r="M130" t="s">
        <v>177</v>
      </c>
      <c r="N130" s="2">
        <v>46292.863749999997</v>
      </c>
      <c r="O130" s="3">
        <v>400</v>
      </c>
      <c r="P130" t="s">
        <v>27</v>
      </c>
      <c r="Q130" s="3">
        <v>40</v>
      </c>
      <c r="R130" s="3" t="str">
        <f>IF(OR(G130="12R",G130="12L"),_xlfn.XLOOKUP(C130,DB!$A$2:$A$222,DB!$B$2:$B$222,""),IF(OR(G130="30L",G130="30R"),_xlfn.XLOOKUP(C130,DB!$A$2:$A$222,DB!$C$2:$C$222,""),""))</f>
        <v>ENEBA</v>
      </c>
      <c r="S130" s="3">
        <f t="shared" si="1"/>
        <v>19</v>
      </c>
      <c r="T130" s="3" t="str">
        <f>_xlfn.XLOOKUP(C130,DB!$A$2:$A$222,DB!$D$2:$D$222,"")</f>
        <v>Sector 3</v>
      </c>
    </row>
    <row r="131" spans="1:20" x14ac:dyDescent="0.2">
      <c r="A131" t="s">
        <v>3154</v>
      </c>
      <c r="B131" t="s">
        <v>18</v>
      </c>
      <c r="C131" t="s">
        <v>305</v>
      </c>
      <c r="D131" t="s">
        <v>174</v>
      </c>
      <c r="E131" t="s">
        <v>5081</v>
      </c>
      <c r="F131" s="2">
        <v>46292.835358796299</v>
      </c>
      <c r="G131" t="s">
        <v>22</v>
      </c>
      <c r="H131" t="s">
        <v>7392</v>
      </c>
      <c r="I131" s="3">
        <v>350</v>
      </c>
      <c r="J131" t="s">
        <v>24</v>
      </c>
      <c r="K131" t="s">
        <v>25</v>
      </c>
      <c r="L131" s="3">
        <v>348</v>
      </c>
      <c r="M131" t="s">
        <v>33</v>
      </c>
      <c r="N131" s="2">
        <v>46292.855520833335</v>
      </c>
      <c r="O131" s="3">
        <v>350</v>
      </c>
      <c r="P131" t="s">
        <v>27</v>
      </c>
      <c r="Q131" s="3">
        <v>40</v>
      </c>
      <c r="R131" s="3" t="str">
        <f>IF(OR(G131="12R",G131="12L"),_xlfn.XLOOKUP(C131,DB!$A$2:$A$222,DB!$B$2:$B$222,""),IF(OR(G131="30L",G131="30R"),_xlfn.XLOOKUP(C131,DB!$A$2:$A$222,DB!$C$2:$C$222,""),""))</f>
        <v>ENEBA</v>
      </c>
      <c r="S131" s="3">
        <f t="shared" ref="S131:S194" si="2">HOUR(F131)</f>
        <v>20</v>
      </c>
      <c r="T131" s="3" t="str">
        <f>_xlfn.XLOOKUP(C131,DB!$A$2:$A$222,DB!$D$2:$D$222,"")</f>
        <v>Sector 3</v>
      </c>
    </row>
    <row r="132" spans="1:20" x14ac:dyDescent="0.2">
      <c r="A132" t="s">
        <v>487</v>
      </c>
      <c r="B132" t="s">
        <v>18</v>
      </c>
      <c r="C132" t="s">
        <v>136</v>
      </c>
      <c r="D132" t="s">
        <v>65</v>
      </c>
      <c r="E132" t="s">
        <v>1952</v>
      </c>
      <c r="F132" s="2">
        <v>46292.836273148147</v>
      </c>
      <c r="G132" t="s">
        <v>22</v>
      </c>
      <c r="H132" t="s">
        <v>7393</v>
      </c>
      <c r="I132" s="3">
        <v>380</v>
      </c>
      <c r="J132" t="s">
        <v>24</v>
      </c>
      <c r="K132" t="s">
        <v>25</v>
      </c>
      <c r="L132" s="3">
        <v>862</v>
      </c>
      <c r="M132" t="s">
        <v>52</v>
      </c>
      <c r="N132" s="2">
        <v>46292.882534722223</v>
      </c>
      <c r="O132" s="3">
        <v>380</v>
      </c>
      <c r="P132" t="s">
        <v>27</v>
      </c>
      <c r="Q132" s="3">
        <v>190</v>
      </c>
      <c r="R132" s="3" t="str">
        <f>IF(OR(G132="12R",G132="12L"),_xlfn.XLOOKUP(C132,DB!$A$2:$A$222,DB!$B$2:$B$222,""),IF(OR(G132="30L",G132="30R"),_xlfn.XLOOKUP(C132,DB!$A$2:$A$222,DB!$C$2:$C$222,""),""))</f>
        <v>UDGUV</v>
      </c>
      <c r="S132" s="3">
        <f t="shared" si="2"/>
        <v>20</v>
      </c>
      <c r="T132" s="3" t="str">
        <f>_xlfn.XLOOKUP(C132,DB!$A$2:$A$222,DB!$D$2:$D$222,"")</f>
        <v>Sector 2</v>
      </c>
    </row>
    <row r="133" spans="1:20" x14ac:dyDescent="0.2">
      <c r="A133" t="s">
        <v>325</v>
      </c>
      <c r="B133" t="s">
        <v>18</v>
      </c>
      <c r="C133" t="s">
        <v>326</v>
      </c>
      <c r="D133" t="s">
        <v>155</v>
      </c>
      <c r="E133" t="s">
        <v>435</v>
      </c>
      <c r="F133" s="2">
        <v>46292.837164351855</v>
      </c>
      <c r="G133" t="s">
        <v>22</v>
      </c>
      <c r="H133" t="s">
        <v>7394</v>
      </c>
      <c r="I133" s="3">
        <v>360</v>
      </c>
      <c r="J133" t="s">
        <v>24</v>
      </c>
      <c r="K133" t="s">
        <v>25</v>
      </c>
      <c r="L133" s="3">
        <v>420</v>
      </c>
      <c r="M133" t="s">
        <v>7395</v>
      </c>
      <c r="N133" s="2">
        <v>46292.860532407409</v>
      </c>
      <c r="O133" s="3">
        <v>360</v>
      </c>
      <c r="P133" t="s">
        <v>27</v>
      </c>
      <c r="Q133" s="3">
        <v>40</v>
      </c>
      <c r="R133" s="3" t="str">
        <f>IF(OR(G133="12R",G133="12L"),_xlfn.XLOOKUP(C133,DB!$A$2:$A$222,DB!$B$2:$B$222,""),IF(OR(G133="30L",G133="30R"),_xlfn.XLOOKUP(C133,DB!$A$2:$A$222,DB!$C$2:$C$222,""),""))</f>
        <v>OMSUK</v>
      </c>
      <c r="S133" s="3">
        <f t="shared" si="2"/>
        <v>20</v>
      </c>
      <c r="T133" s="3" t="str">
        <f>_xlfn.XLOOKUP(C133,DB!$A$2:$A$222,DB!$D$2:$D$222,"")</f>
        <v>Sector 3</v>
      </c>
    </row>
    <row r="134" spans="1:20" x14ac:dyDescent="0.2">
      <c r="A134" t="s">
        <v>493</v>
      </c>
      <c r="B134" t="s">
        <v>18</v>
      </c>
      <c r="C134" t="s">
        <v>467</v>
      </c>
      <c r="D134" t="s">
        <v>65</v>
      </c>
      <c r="E134" t="s">
        <v>3808</v>
      </c>
      <c r="F134" s="2">
        <v>46292.838182870371</v>
      </c>
      <c r="G134" t="s">
        <v>22</v>
      </c>
      <c r="H134" t="s">
        <v>7396</v>
      </c>
      <c r="I134" s="3">
        <v>380</v>
      </c>
      <c r="J134" t="s">
        <v>24</v>
      </c>
      <c r="K134" t="s">
        <v>25</v>
      </c>
      <c r="L134" s="3">
        <v>862</v>
      </c>
      <c r="M134" t="s">
        <v>2395</v>
      </c>
      <c r="N134" s="2">
        <v>46292.885868055557</v>
      </c>
      <c r="O134" s="3">
        <v>380</v>
      </c>
      <c r="P134" t="s">
        <v>27</v>
      </c>
      <c r="Q134" s="3">
        <v>190</v>
      </c>
      <c r="R134" s="3" t="str">
        <f>IF(OR(G134="12R",G134="12L"),_xlfn.XLOOKUP(C134,DB!$A$2:$A$222,DB!$B$2:$B$222,""),IF(OR(G134="30L",G134="30R"),_xlfn.XLOOKUP(C134,DB!$A$2:$A$222,DB!$C$2:$C$222,""),""))</f>
        <v>UDGUV</v>
      </c>
      <c r="S134" s="3">
        <f t="shared" si="2"/>
        <v>20</v>
      </c>
      <c r="T134" s="3" t="str">
        <f>_xlfn.XLOOKUP(C134,DB!$A$2:$A$222,DB!$D$2:$D$222,"")</f>
        <v>Sector 2</v>
      </c>
    </row>
    <row r="135" spans="1:20" x14ac:dyDescent="0.2">
      <c r="A135" t="s">
        <v>3162</v>
      </c>
      <c r="B135" t="s">
        <v>18</v>
      </c>
      <c r="C135" t="s">
        <v>173</v>
      </c>
      <c r="D135" t="s">
        <v>174</v>
      </c>
      <c r="E135" t="s">
        <v>7397</v>
      </c>
      <c r="F135" s="2">
        <v>46292.839224537034</v>
      </c>
      <c r="G135" t="s">
        <v>22</v>
      </c>
      <c r="H135" t="s">
        <v>7398</v>
      </c>
      <c r="I135" s="3">
        <v>360</v>
      </c>
      <c r="J135" t="s">
        <v>24</v>
      </c>
      <c r="K135" t="s">
        <v>25</v>
      </c>
      <c r="L135" s="3">
        <v>581</v>
      </c>
      <c r="M135" t="s">
        <v>177</v>
      </c>
      <c r="N135" s="2">
        <v>46292.872037037036</v>
      </c>
      <c r="O135" s="3">
        <v>360</v>
      </c>
      <c r="P135" t="s">
        <v>27</v>
      </c>
      <c r="Q135" s="3">
        <v>40</v>
      </c>
      <c r="R135" s="3" t="str">
        <f>IF(OR(G135="12R",G135="12L"),_xlfn.XLOOKUP(C135,DB!$A$2:$A$222,DB!$B$2:$B$222,""),IF(OR(G135="30L",G135="30R"),_xlfn.XLOOKUP(C135,DB!$A$2:$A$222,DB!$C$2:$C$222,""),""))</f>
        <v>ENEBA</v>
      </c>
      <c r="S135" s="3">
        <f t="shared" si="2"/>
        <v>20</v>
      </c>
      <c r="T135" s="3" t="str">
        <f>_xlfn.XLOOKUP(C135,DB!$A$2:$A$222,DB!$D$2:$D$222,"")</f>
        <v>Sector 3</v>
      </c>
    </row>
    <row r="136" spans="1:20" x14ac:dyDescent="0.2">
      <c r="A136" t="s">
        <v>1141</v>
      </c>
      <c r="B136" t="s">
        <v>18</v>
      </c>
      <c r="C136" t="s">
        <v>1142</v>
      </c>
      <c r="D136" t="s">
        <v>155</v>
      </c>
      <c r="E136" t="s">
        <v>375</v>
      </c>
      <c r="F136" s="2">
        <v>46292.842824074076</v>
      </c>
      <c r="G136" t="s">
        <v>22</v>
      </c>
      <c r="H136" t="s">
        <v>7399</v>
      </c>
      <c r="I136" s="3">
        <v>380</v>
      </c>
      <c r="J136" t="s">
        <v>24</v>
      </c>
      <c r="K136" t="s">
        <v>25</v>
      </c>
      <c r="L136" s="3">
        <v>455</v>
      </c>
      <c r="M136" t="s">
        <v>7400</v>
      </c>
      <c r="N136" s="2">
        <v>46292.868622685186</v>
      </c>
      <c r="O136" s="3">
        <v>380</v>
      </c>
      <c r="P136" t="s">
        <v>27</v>
      </c>
      <c r="Q136" s="3">
        <v>40</v>
      </c>
      <c r="R136" s="3" t="str">
        <f>IF(OR(G136="12R",G136="12L"),_xlfn.XLOOKUP(C136,DB!$A$2:$A$222,DB!$B$2:$B$222,""),IF(OR(G136="30L",G136="30R"),_xlfn.XLOOKUP(C136,DB!$A$2:$A$222,DB!$C$2:$C$222,""),""))</f>
        <v>ENEBA</v>
      </c>
      <c r="S136" s="3">
        <f t="shared" si="2"/>
        <v>20</v>
      </c>
      <c r="T136" s="3" t="str">
        <f>_xlfn.XLOOKUP(C136,DB!$A$2:$A$222,DB!$D$2:$D$222,"")</f>
        <v>Sector 3</v>
      </c>
    </row>
    <row r="137" spans="1:20" x14ac:dyDescent="0.2">
      <c r="A137" t="s">
        <v>496</v>
      </c>
      <c r="B137" t="s">
        <v>18</v>
      </c>
      <c r="C137" t="s">
        <v>59</v>
      </c>
      <c r="D137" t="s">
        <v>36</v>
      </c>
      <c r="E137" t="s">
        <v>1744</v>
      </c>
      <c r="F137" s="2">
        <v>46292.845335648148</v>
      </c>
      <c r="G137" t="s">
        <v>22</v>
      </c>
      <c r="H137" t="s">
        <v>7401</v>
      </c>
      <c r="I137" s="3">
        <v>380</v>
      </c>
      <c r="J137" t="s">
        <v>24</v>
      </c>
      <c r="K137" t="s">
        <v>25</v>
      </c>
      <c r="L137" s="3">
        <v>859</v>
      </c>
      <c r="M137" t="s">
        <v>2895</v>
      </c>
      <c r="N137" s="2">
        <v>46292.89329861111</v>
      </c>
      <c r="O137" s="3">
        <v>380</v>
      </c>
      <c r="P137" t="s">
        <v>27</v>
      </c>
      <c r="Q137" s="3">
        <v>190</v>
      </c>
      <c r="R137" s="3" t="str">
        <f>IF(OR(G137="12R",G137="12L"),_xlfn.XLOOKUP(C137,DB!$A$2:$A$222,DB!$B$2:$B$222,""),IF(OR(G137="30L",G137="30R"),_xlfn.XLOOKUP(C137,DB!$A$2:$A$222,DB!$C$2:$C$222,""),""))</f>
        <v>UDGUV</v>
      </c>
      <c r="S137" s="3">
        <f t="shared" si="2"/>
        <v>20</v>
      </c>
      <c r="T137" s="3" t="str">
        <f>_xlfn.XLOOKUP(C137,DB!$A$2:$A$222,DB!$D$2:$D$222,"")</f>
        <v>Sector 2</v>
      </c>
    </row>
    <row r="138" spans="1:20" x14ac:dyDescent="0.2">
      <c r="A138" t="s">
        <v>560</v>
      </c>
      <c r="B138" t="s">
        <v>18</v>
      </c>
      <c r="C138" t="s">
        <v>310</v>
      </c>
      <c r="D138" t="s">
        <v>36</v>
      </c>
      <c r="E138" t="s">
        <v>5184</v>
      </c>
      <c r="F138" s="2">
        <v>46292.848298611112</v>
      </c>
      <c r="G138" t="s">
        <v>22</v>
      </c>
      <c r="H138" t="s">
        <v>312</v>
      </c>
      <c r="I138" s="3">
        <v>370</v>
      </c>
      <c r="J138" t="s">
        <v>24</v>
      </c>
      <c r="K138" t="s">
        <v>25</v>
      </c>
      <c r="L138" s="3">
        <v>136</v>
      </c>
      <c r="M138" t="s">
        <v>45</v>
      </c>
      <c r="N138" s="2">
        <v>46292.857777777775</v>
      </c>
      <c r="O138" s="3">
        <v>263</v>
      </c>
      <c r="P138" t="s">
        <v>27</v>
      </c>
      <c r="Q138" s="3">
        <v>190</v>
      </c>
      <c r="R138" s="3" t="str">
        <f>IF(OR(G138="12R",G138="12L"),_xlfn.XLOOKUP(C138,DB!$A$2:$A$222,DB!$B$2:$B$222,""),IF(OR(G138="30L",G138="30R"),_xlfn.XLOOKUP(C138,DB!$A$2:$A$222,DB!$C$2:$C$222,""),""))</f>
        <v>NUDAL</v>
      </c>
      <c r="S138" s="3">
        <f t="shared" si="2"/>
        <v>20</v>
      </c>
      <c r="T138" s="3" t="str">
        <f>_xlfn.XLOOKUP(C138,DB!$A$2:$A$222,DB!$D$2:$D$222,"")</f>
        <v>Sector 3</v>
      </c>
    </row>
    <row r="139" spans="1:20" x14ac:dyDescent="0.2">
      <c r="A139" t="s">
        <v>479</v>
      </c>
      <c r="B139" t="s">
        <v>18</v>
      </c>
      <c r="C139" t="s">
        <v>164</v>
      </c>
      <c r="D139" t="s">
        <v>49</v>
      </c>
      <c r="E139" t="s">
        <v>7402</v>
      </c>
      <c r="F139" s="2">
        <v>46292.850266203706</v>
      </c>
      <c r="G139" t="s">
        <v>22</v>
      </c>
      <c r="H139" t="s">
        <v>7403</v>
      </c>
      <c r="I139" s="3">
        <v>340</v>
      </c>
      <c r="J139" t="s">
        <v>24</v>
      </c>
      <c r="K139" t="s">
        <v>25</v>
      </c>
      <c r="L139" s="3">
        <v>570</v>
      </c>
      <c r="M139" t="s">
        <v>177</v>
      </c>
      <c r="N139" s="2">
        <v>46292.88175925926</v>
      </c>
      <c r="O139" s="3">
        <v>320</v>
      </c>
      <c r="P139" t="s">
        <v>27</v>
      </c>
      <c r="Q139" s="3">
        <v>40</v>
      </c>
      <c r="R139" s="3" t="str">
        <f>IF(OR(G139="12R",G139="12L"),_xlfn.XLOOKUP(C139,DB!$A$2:$A$222,DB!$B$2:$B$222,""),IF(OR(G139="30L",G139="30R"),_xlfn.XLOOKUP(C139,DB!$A$2:$A$222,DB!$C$2:$C$222,""),""))</f>
        <v>ENEBA</v>
      </c>
      <c r="S139" s="3">
        <f t="shared" si="2"/>
        <v>20</v>
      </c>
      <c r="T139" s="3" t="str">
        <f>_xlfn.XLOOKUP(C139,DB!$A$2:$A$222,DB!$D$2:$D$222,"")</f>
        <v>Sector 3</v>
      </c>
    </row>
    <row r="140" spans="1:20" x14ac:dyDescent="0.2">
      <c r="A140" t="s">
        <v>445</v>
      </c>
      <c r="B140" t="s">
        <v>18</v>
      </c>
      <c r="C140" t="s">
        <v>182</v>
      </c>
      <c r="D140" t="s">
        <v>73</v>
      </c>
      <c r="E140" t="s">
        <v>7404</v>
      </c>
      <c r="F140" s="2">
        <v>46292.851736111108</v>
      </c>
      <c r="G140" t="s">
        <v>22</v>
      </c>
      <c r="H140" t="s">
        <v>7405</v>
      </c>
      <c r="I140" s="3">
        <v>350</v>
      </c>
      <c r="J140" t="s">
        <v>24</v>
      </c>
      <c r="K140" t="s">
        <v>25</v>
      </c>
      <c r="L140" s="3">
        <v>359</v>
      </c>
      <c r="M140" t="s">
        <v>33</v>
      </c>
      <c r="N140" s="2">
        <v>46292.87259259259</v>
      </c>
      <c r="O140" s="3">
        <v>350</v>
      </c>
      <c r="P140" t="s">
        <v>27</v>
      </c>
      <c r="Q140" s="3">
        <v>40</v>
      </c>
      <c r="R140" s="3" t="str">
        <f>IF(OR(G140="12R",G140="12L"),_xlfn.XLOOKUP(C140,DB!$A$2:$A$222,DB!$B$2:$B$222,""),IF(OR(G140="30L",G140="30R"),_xlfn.XLOOKUP(C140,DB!$A$2:$A$222,DB!$C$2:$C$222,""),""))</f>
        <v>ENEBA</v>
      </c>
      <c r="S140" s="3">
        <f t="shared" si="2"/>
        <v>20</v>
      </c>
      <c r="T140" s="3" t="str">
        <f>_xlfn.XLOOKUP(C140,DB!$A$2:$A$222,DB!$D$2:$D$222,"")</f>
        <v>Sector 3</v>
      </c>
    </row>
    <row r="141" spans="1:20" x14ac:dyDescent="0.2">
      <c r="A141" t="s">
        <v>452</v>
      </c>
      <c r="B141" t="s">
        <v>18</v>
      </c>
      <c r="C141" t="s">
        <v>453</v>
      </c>
      <c r="D141" t="s">
        <v>165</v>
      </c>
      <c r="E141" t="s">
        <v>3116</v>
      </c>
      <c r="F141" s="2">
        <v>46292.857731481483</v>
      </c>
      <c r="G141" t="s">
        <v>22</v>
      </c>
      <c r="H141" t="s">
        <v>7406</v>
      </c>
      <c r="I141" s="3">
        <v>300</v>
      </c>
      <c r="J141" t="s">
        <v>24</v>
      </c>
      <c r="K141" t="s">
        <v>25</v>
      </c>
      <c r="L141" s="3">
        <v>871</v>
      </c>
      <c r="M141" t="s">
        <v>7407</v>
      </c>
      <c r="N141" s="2">
        <v>46292.903506944444</v>
      </c>
      <c r="O141" s="3">
        <v>300</v>
      </c>
      <c r="P141" t="s">
        <v>27</v>
      </c>
      <c r="Q141" s="3">
        <v>190</v>
      </c>
      <c r="R141" s="3" t="str">
        <f>IF(OR(G141="12R",G141="12L"),_xlfn.XLOOKUP(C141,DB!$A$2:$A$222,DB!$B$2:$B$222,""),IF(OR(G141="30L",G141="30R"),_xlfn.XLOOKUP(C141,DB!$A$2:$A$222,DB!$C$2:$C$222,""),""))</f>
        <v>UDGUV</v>
      </c>
      <c r="S141" s="3">
        <f t="shared" si="2"/>
        <v>20</v>
      </c>
      <c r="T141" s="3" t="str">
        <f>_xlfn.XLOOKUP(C141,DB!$A$2:$A$222,DB!$D$2:$D$222,"")</f>
        <v>Sector 2</v>
      </c>
    </row>
    <row r="142" spans="1:20" x14ac:dyDescent="0.2">
      <c r="A142" t="s">
        <v>1402</v>
      </c>
      <c r="B142" t="s">
        <v>18</v>
      </c>
      <c r="C142" t="s">
        <v>318</v>
      </c>
      <c r="D142" t="s">
        <v>890</v>
      </c>
      <c r="E142" t="s">
        <v>1403</v>
      </c>
      <c r="F142" s="2">
        <v>46292.858437499999</v>
      </c>
      <c r="G142" t="s">
        <v>22</v>
      </c>
      <c r="H142" t="s">
        <v>7408</v>
      </c>
      <c r="I142" s="3">
        <v>390</v>
      </c>
      <c r="J142" t="s">
        <v>24</v>
      </c>
      <c r="K142" t="s">
        <v>25</v>
      </c>
      <c r="L142" s="3">
        <v>172</v>
      </c>
      <c r="M142" t="s">
        <v>6266</v>
      </c>
      <c r="N142" s="2">
        <v>46292.869108796294</v>
      </c>
      <c r="O142" s="3">
        <v>302</v>
      </c>
      <c r="P142" t="s">
        <v>46</v>
      </c>
      <c r="Q142" s="3">
        <v>190</v>
      </c>
      <c r="R142" s="3" t="str">
        <f>IF(OR(G142="12R",G142="12L"),_xlfn.XLOOKUP(C142,DB!$A$2:$A$222,DB!$B$2:$B$222,""),IF(OR(G142="30L",G142="30R"),_xlfn.XLOOKUP(C142,DB!$A$2:$A$222,DB!$C$2:$C$222,""),""))</f>
        <v>HECAT</v>
      </c>
      <c r="S142" s="3">
        <f t="shared" si="2"/>
        <v>20</v>
      </c>
      <c r="T142" s="3" t="str">
        <f>_xlfn.XLOOKUP(C142,DB!$A$2:$A$222,DB!$D$2:$D$222,"")</f>
        <v>Sector 7</v>
      </c>
    </row>
    <row r="143" spans="1:20" x14ac:dyDescent="0.2">
      <c r="A143" t="s">
        <v>2328</v>
      </c>
      <c r="B143" t="s">
        <v>18</v>
      </c>
      <c r="C143" t="s">
        <v>337</v>
      </c>
      <c r="D143" t="s">
        <v>65</v>
      </c>
      <c r="E143" t="s">
        <v>1320</v>
      </c>
      <c r="F143" s="2">
        <v>46292.860717592594</v>
      </c>
      <c r="G143" t="s">
        <v>22</v>
      </c>
      <c r="H143" t="s">
        <v>7409</v>
      </c>
      <c r="I143" s="3">
        <v>380</v>
      </c>
      <c r="J143" t="s">
        <v>24</v>
      </c>
      <c r="K143" t="s">
        <v>25</v>
      </c>
      <c r="L143" s="3">
        <v>906</v>
      </c>
      <c r="M143" t="s">
        <v>2339</v>
      </c>
      <c r="N143" s="2">
        <v>46292.90996527778</v>
      </c>
      <c r="O143" s="3">
        <v>380</v>
      </c>
      <c r="P143" t="s">
        <v>27</v>
      </c>
      <c r="Q143" s="3">
        <v>190</v>
      </c>
      <c r="R143" s="3" t="str">
        <f>IF(OR(G143="12R",G143="12L"),_xlfn.XLOOKUP(C143,DB!$A$2:$A$222,DB!$B$2:$B$222,""),IF(OR(G143="30L",G143="30R"),_xlfn.XLOOKUP(C143,DB!$A$2:$A$222,DB!$C$2:$C$222,""),""))</f>
        <v>UDGUV</v>
      </c>
      <c r="S143" s="3">
        <f t="shared" si="2"/>
        <v>20</v>
      </c>
      <c r="T143" s="3" t="str">
        <f>_xlfn.XLOOKUP(C143,DB!$A$2:$A$222,DB!$D$2:$D$222,"")</f>
        <v>Sector 2</v>
      </c>
    </row>
    <row r="144" spans="1:20" x14ac:dyDescent="0.2">
      <c r="A144" t="s">
        <v>503</v>
      </c>
      <c r="B144" t="s">
        <v>18</v>
      </c>
      <c r="C144" t="s">
        <v>182</v>
      </c>
      <c r="D144" t="s">
        <v>165</v>
      </c>
      <c r="E144" t="s">
        <v>504</v>
      </c>
      <c r="F144" s="2">
        <v>46292.861701388887</v>
      </c>
      <c r="G144" t="s">
        <v>22</v>
      </c>
      <c r="H144" t="s">
        <v>7410</v>
      </c>
      <c r="I144" s="3">
        <v>350</v>
      </c>
      <c r="J144" t="s">
        <v>24</v>
      </c>
      <c r="K144" t="s">
        <v>25</v>
      </c>
      <c r="L144" s="3">
        <v>355</v>
      </c>
      <c r="M144" t="s">
        <v>33</v>
      </c>
      <c r="N144" s="2">
        <v>46292.881585648145</v>
      </c>
      <c r="O144" s="3">
        <v>350</v>
      </c>
      <c r="P144" t="s">
        <v>27</v>
      </c>
      <c r="Q144" s="3">
        <v>40</v>
      </c>
      <c r="R144" s="3" t="str">
        <f>IF(OR(G144="12R",G144="12L"),_xlfn.XLOOKUP(C144,DB!$A$2:$A$222,DB!$B$2:$B$222,""),IF(OR(G144="30L",G144="30R"),_xlfn.XLOOKUP(C144,DB!$A$2:$A$222,DB!$C$2:$C$222,""),""))</f>
        <v>ENEBA</v>
      </c>
      <c r="S144" s="3">
        <f t="shared" si="2"/>
        <v>20</v>
      </c>
      <c r="T144" s="3" t="str">
        <f>_xlfn.XLOOKUP(C144,DB!$A$2:$A$222,DB!$D$2:$D$222,"")</f>
        <v>Sector 3</v>
      </c>
    </row>
    <row r="145" spans="1:20" x14ac:dyDescent="0.2">
      <c r="A145" t="s">
        <v>499</v>
      </c>
      <c r="B145" t="s">
        <v>18</v>
      </c>
      <c r="C145" t="s">
        <v>48</v>
      </c>
      <c r="D145" t="s">
        <v>20</v>
      </c>
      <c r="E145" t="s">
        <v>2292</v>
      </c>
      <c r="F145" s="2">
        <v>46292.863680555558</v>
      </c>
      <c r="G145" t="s">
        <v>22</v>
      </c>
      <c r="H145" t="s">
        <v>7411</v>
      </c>
      <c r="I145" s="3">
        <v>360</v>
      </c>
      <c r="J145" t="s">
        <v>24</v>
      </c>
      <c r="K145" t="s">
        <v>25</v>
      </c>
      <c r="L145" s="3">
        <v>890</v>
      </c>
      <c r="M145" t="s">
        <v>3497</v>
      </c>
      <c r="N145" s="2">
        <v>46292.912662037037</v>
      </c>
      <c r="O145" s="3">
        <v>360</v>
      </c>
      <c r="P145" t="s">
        <v>27</v>
      </c>
      <c r="Q145" s="3">
        <v>190</v>
      </c>
      <c r="R145" s="3" t="str">
        <f>IF(OR(G145="12R",G145="12L"),_xlfn.XLOOKUP(C145,DB!$A$2:$A$222,DB!$B$2:$B$222,""),IF(OR(G145="30L",G145="30R"),_xlfn.XLOOKUP(C145,DB!$A$2:$A$222,DB!$C$2:$C$222,""),""))</f>
        <v>UDGUV</v>
      </c>
      <c r="S145" s="3">
        <f t="shared" si="2"/>
        <v>20</v>
      </c>
      <c r="T145" s="3" t="str">
        <f>_xlfn.XLOOKUP(C145,DB!$A$2:$A$222,DB!$D$2:$D$222,"")</f>
        <v>Sector 2</v>
      </c>
    </row>
    <row r="146" spans="1:20" x14ac:dyDescent="0.2">
      <c r="A146" t="s">
        <v>895</v>
      </c>
      <c r="B146" t="s">
        <v>18</v>
      </c>
      <c r="C146" t="s">
        <v>896</v>
      </c>
      <c r="D146" t="s">
        <v>65</v>
      </c>
      <c r="E146" t="s">
        <v>698</v>
      </c>
      <c r="F146" s="2">
        <v>46292.866087962961</v>
      </c>
      <c r="G146" t="s">
        <v>22</v>
      </c>
      <c r="H146" t="s">
        <v>7412</v>
      </c>
      <c r="I146" s="3">
        <v>380</v>
      </c>
      <c r="J146" t="s">
        <v>24</v>
      </c>
      <c r="K146" t="s">
        <v>25</v>
      </c>
      <c r="L146" s="3">
        <v>868</v>
      </c>
      <c r="M146" t="s">
        <v>267</v>
      </c>
      <c r="N146" s="2">
        <v>46292.914606481485</v>
      </c>
      <c r="O146" s="3">
        <v>380</v>
      </c>
      <c r="P146" t="s">
        <v>27</v>
      </c>
      <c r="Q146" s="3">
        <v>190</v>
      </c>
      <c r="R146" s="3" t="str">
        <f>IF(OR(G146="12R",G146="12L"),_xlfn.XLOOKUP(C146,DB!$A$2:$A$222,DB!$B$2:$B$222,""),IF(OR(G146="30L",G146="30R"),_xlfn.XLOOKUP(C146,DB!$A$2:$A$222,DB!$C$2:$C$222,""),""))</f>
        <v>UDGUV</v>
      </c>
      <c r="S146" s="3">
        <f t="shared" si="2"/>
        <v>20</v>
      </c>
      <c r="T146" s="3" t="str">
        <f>_xlfn.XLOOKUP(C146,DB!$A$2:$A$222,DB!$D$2:$D$222,"")</f>
        <v>Sector 2</v>
      </c>
    </row>
    <row r="147" spans="1:20" x14ac:dyDescent="0.2">
      <c r="A147" t="s">
        <v>1239</v>
      </c>
      <c r="B147" t="s">
        <v>18</v>
      </c>
      <c r="C147" t="s">
        <v>298</v>
      </c>
      <c r="D147" t="s">
        <v>73</v>
      </c>
      <c r="E147" t="s">
        <v>2642</v>
      </c>
      <c r="F147" s="2">
        <v>46292.8671412037</v>
      </c>
      <c r="G147" t="s">
        <v>22</v>
      </c>
      <c r="H147" t="s">
        <v>7413</v>
      </c>
      <c r="I147" s="3">
        <v>350</v>
      </c>
      <c r="J147" t="s">
        <v>24</v>
      </c>
      <c r="K147" t="s">
        <v>25</v>
      </c>
      <c r="L147" s="3">
        <v>359</v>
      </c>
      <c r="M147" t="s">
        <v>33</v>
      </c>
      <c r="N147" s="2">
        <v>46292.887673611112</v>
      </c>
      <c r="O147" s="3">
        <v>330</v>
      </c>
      <c r="P147" t="s">
        <v>27</v>
      </c>
      <c r="Q147" s="3">
        <v>40</v>
      </c>
      <c r="R147" s="3" t="str">
        <f>IF(OR(G147="12R",G147="12L"),_xlfn.XLOOKUP(C147,DB!$A$2:$A$222,DB!$B$2:$B$222,""),IF(OR(G147="30L",G147="30R"),_xlfn.XLOOKUP(C147,DB!$A$2:$A$222,DB!$C$2:$C$222,""),""))</f>
        <v>OMSUK</v>
      </c>
      <c r="S147" s="3">
        <f t="shared" si="2"/>
        <v>20</v>
      </c>
      <c r="T147" s="3" t="str">
        <f>_xlfn.XLOOKUP(C147,DB!$A$2:$A$222,DB!$D$2:$D$222,"")</f>
        <v>Sector 3</v>
      </c>
    </row>
    <row r="148" spans="1:20" x14ac:dyDescent="0.2">
      <c r="A148" t="s">
        <v>462</v>
      </c>
      <c r="B148" t="s">
        <v>18</v>
      </c>
      <c r="C148" t="s">
        <v>463</v>
      </c>
      <c r="D148" t="s">
        <v>36</v>
      </c>
      <c r="E148" t="s">
        <v>7414</v>
      </c>
      <c r="F148" s="2">
        <v>46292.868958333333</v>
      </c>
      <c r="G148" t="s">
        <v>22</v>
      </c>
      <c r="H148" t="s">
        <v>1208</v>
      </c>
      <c r="I148" s="3">
        <v>370</v>
      </c>
      <c r="J148" t="s">
        <v>24</v>
      </c>
      <c r="K148" t="s">
        <v>25</v>
      </c>
      <c r="L148" s="3">
        <v>136</v>
      </c>
      <c r="M148" t="s">
        <v>45</v>
      </c>
      <c r="N148" s="2">
        <v>46292.878229166665</v>
      </c>
      <c r="O148" s="3">
        <v>238</v>
      </c>
      <c r="P148" t="s">
        <v>27</v>
      </c>
      <c r="Q148" s="3">
        <v>190</v>
      </c>
      <c r="R148" s="3" t="str">
        <f>IF(OR(G148="12R",G148="12L"),_xlfn.XLOOKUP(C148,DB!$A$2:$A$222,DB!$B$2:$B$222,""),IF(OR(G148="30L",G148="30R"),_xlfn.XLOOKUP(C148,DB!$A$2:$A$222,DB!$C$2:$C$222,""),""))</f>
        <v>OMSUK</v>
      </c>
      <c r="S148" s="3">
        <f t="shared" si="2"/>
        <v>20</v>
      </c>
      <c r="T148" s="3" t="str">
        <f>_xlfn.XLOOKUP(C148,DB!$A$2:$A$222,DB!$D$2:$D$222,"")</f>
        <v>Sector 3</v>
      </c>
    </row>
    <row r="149" spans="1:20" x14ac:dyDescent="0.2">
      <c r="A149" t="s">
        <v>528</v>
      </c>
      <c r="B149" t="s">
        <v>18</v>
      </c>
      <c r="C149" t="s">
        <v>529</v>
      </c>
      <c r="D149" t="s">
        <v>49</v>
      </c>
      <c r="E149" t="s">
        <v>1232</v>
      </c>
      <c r="F149" s="2">
        <v>46292.870833333334</v>
      </c>
      <c r="G149" t="s">
        <v>22</v>
      </c>
      <c r="H149" t="s">
        <v>7415</v>
      </c>
      <c r="I149" s="3">
        <v>320</v>
      </c>
      <c r="J149" t="s">
        <v>24</v>
      </c>
      <c r="K149" t="s">
        <v>25</v>
      </c>
      <c r="L149" s="3">
        <v>383</v>
      </c>
      <c r="M149" t="s">
        <v>444</v>
      </c>
      <c r="N149" s="2">
        <v>46292.892835648148</v>
      </c>
      <c r="O149" s="3">
        <v>340</v>
      </c>
      <c r="P149" t="s">
        <v>27</v>
      </c>
      <c r="Q149" s="3">
        <v>40</v>
      </c>
      <c r="R149" s="3" t="str">
        <f>IF(OR(G149="12R",G149="12L"),_xlfn.XLOOKUP(C149,DB!$A$2:$A$222,DB!$B$2:$B$222,""),IF(OR(G149="30L",G149="30R"),_xlfn.XLOOKUP(C149,DB!$A$2:$A$222,DB!$C$2:$C$222,""),""))</f>
        <v>UDGUV</v>
      </c>
      <c r="S149" s="3">
        <f t="shared" si="2"/>
        <v>20</v>
      </c>
      <c r="T149" s="3" t="str">
        <f>_xlfn.XLOOKUP(C149,DB!$A$2:$A$222,DB!$D$2:$D$222,"")</f>
        <v>Sector 2</v>
      </c>
    </row>
    <row r="150" spans="1:20" x14ac:dyDescent="0.2">
      <c r="A150" t="s">
        <v>1243</v>
      </c>
      <c r="B150" t="s">
        <v>18</v>
      </c>
      <c r="C150" t="s">
        <v>48</v>
      </c>
      <c r="D150" t="s">
        <v>49</v>
      </c>
      <c r="E150" t="s">
        <v>2159</v>
      </c>
      <c r="F150" s="2">
        <v>46292.87159722222</v>
      </c>
      <c r="G150" t="s">
        <v>22</v>
      </c>
      <c r="H150" t="s">
        <v>7416</v>
      </c>
      <c r="I150" s="3">
        <v>360</v>
      </c>
      <c r="J150" t="s">
        <v>24</v>
      </c>
      <c r="K150" t="s">
        <v>25</v>
      </c>
      <c r="L150" s="3">
        <v>907</v>
      </c>
      <c r="M150" t="s">
        <v>52</v>
      </c>
      <c r="N150" s="2">
        <v>46292.92082175926</v>
      </c>
      <c r="O150" s="3">
        <v>360</v>
      </c>
      <c r="P150" t="s">
        <v>27</v>
      </c>
      <c r="Q150" s="3">
        <v>190</v>
      </c>
      <c r="R150" s="3" t="str">
        <f>IF(OR(G150="12R",G150="12L"),_xlfn.XLOOKUP(C150,DB!$A$2:$A$222,DB!$B$2:$B$222,""),IF(OR(G150="30L",G150="30R"),_xlfn.XLOOKUP(C150,DB!$A$2:$A$222,DB!$C$2:$C$222,""),""))</f>
        <v>UDGUV</v>
      </c>
      <c r="S150" s="3">
        <f t="shared" si="2"/>
        <v>20</v>
      </c>
      <c r="T150" s="3" t="str">
        <f>_xlfn.XLOOKUP(C150,DB!$A$2:$A$222,DB!$D$2:$D$222,"")</f>
        <v>Sector 2</v>
      </c>
    </row>
    <row r="151" spans="1:20" x14ac:dyDescent="0.2">
      <c r="A151" t="s">
        <v>532</v>
      </c>
      <c r="B151" t="s">
        <v>18</v>
      </c>
      <c r="C151" t="s">
        <v>186</v>
      </c>
      <c r="D151" t="s">
        <v>49</v>
      </c>
      <c r="E151" t="s">
        <v>2708</v>
      </c>
      <c r="F151" s="2">
        <v>46292.872488425928</v>
      </c>
      <c r="G151" t="s">
        <v>22</v>
      </c>
      <c r="H151" t="s">
        <v>7417</v>
      </c>
      <c r="I151" s="3">
        <v>310</v>
      </c>
      <c r="J151" t="s">
        <v>24</v>
      </c>
      <c r="K151" t="s">
        <v>25</v>
      </c>
      <c r="L151" s="3">
        <v>361</v>
      </c>
      <c r="M151" t="s">
        <v>33</v>
      </c>
      <c r="N151" s="2">
        <v>46292.893229166664</v>
      </c>
      <c r="O151" s="3">
        <v>350</v>
      </c>
      <c r="P151" t="s">
        <v>27</v>
      </c>
      <c r="Q151" s="3">
        <v>40</v>
      </c>
      <c r="R151" s="3" t="str">
        <f>IF(OR(G151="12R",G151="12L"),_xlfn.XLOOKUP(C151,DB!$A$2:$A$222,DB!$B$2:$B$222,""),IF(OR(G151="30L",G151="30R"),_xlfn.XLOOKUP(C151,DB!$A$2:$A$222,DB!$C$2:$C$222,""),""))</f>
        <v>OMSUK</v>
      </c>
      <c r="S151" s="3">
        <f t="shared" si="2"/>
        <v>20</v>
      </c>
      <c r="T151" s="3" t="str">
        <f>_xlfn.XLOOKUP(C151,DB!$A$2:$A$222,DB!$D$2:$D$222,"")</f>
        <v>Sector 3</v>
      </c>
    </row>
    <row r="152" spans="1:20" x14ac:dyDescent="0.2">
      <c r="A152" t="s">
        <v>1264</v>
      </c>
      <c r="B152" t="s">
        <v>18</v>
      </c>
      <c r="C152" t="s">
        <v>305</v>
      </c>
      <c r="D152" t="s">
        <v>49</v>
      </c>
      <c r="E152" t="s">
        <v>4200</v>
      </c>
      <c r="F152" s="2">
        <v>46292.873900462961</v>
      </c>
      <c r="G152" t="s">
        <v>22</v>
      </c>
      <c r="H152" t="s">
        <v>7418</v>
      </c>
      <c r="I152" s="3">
        <v>320</v>
      </c>
      <c r="J152" t="s">
        <v>24</v>
      </c>
      <c r="K152" t="s">
        <v>25</v>
      </c>
      <c r="L152" s="3">
        <v>383</v>
      </c>
      <c r="M152" t="s">
        <v>444</v>
      </c>
      <c r="N152" s="2">
        <v>46292.895185185182</v>
      </c>
      <c r="O152" s="3">
        <v>320</v>
      </c>
      <c r="P152" t="s">
        <v>27</v>
      </c>
      <c r="Q152" s="3">
        <v>40</v>
      </c>
      <c r="R152" s="3" t="str">
        <f>IF(OR(G152="12R",G152="12L"),_xlfn.XLOOKUP(C152,DB!$A$2:$A$222,DB!$B$2:$B$222,""),IF(OR(G152="30L",G152="30R"),_xlfn.XLOOKUP(C152,DB!$A$2:$A$222,DB!$C$2:$C$222,""),""))</f>
        <v>ENEBA</v>
      </c>
      <c r="S152" s="3">
        <f t="shared" si="2"/>
        <v>20</v>
      </c>
      <c r="T152" s="3" t="str">
        <f>_xlfn.XLOOKUP(C152,DB!$A$2:$A$222,DB!$D$2:$D$222,"")</f>
        <v>Sector 3</v>
      </c>
    </row>
    <row r="153" spans="1:20" x14ac:dyDescent="0.2">
      <c r="A153" t="s">
        <v>550</v>
      </c>
      <c r="B153" t="s">
        <v>18</v>
      </c>
      <c r="C153" t="s">
        <v>551</v>
      </c>
      <c r="D153" t="s">
        <v>30</v>
      </c>
      <c r="E153" t="s">
        <v>2580</v>
      </c>
      <c r="F153" s="2">
        <v>46292.875810185185</v>
      </c>
      <c r="G153" t="s">
        <v>22</v>
      </c>
      <c r="H153" t="s">
        <v>7419</v>
      </c>
      <c r="I153" s="3">
        <v>360</v>
      </c>
      <c r="J153" t="s">
        <v>24</v>
      </c>
      <c r="K153" t="s">
        <v>25</v>
      </c>
      <c r="L153" s="3">
        <v>380</v>
      </c>
      <c r="M153" t="s">
        <v>444</v>
      </c>
      <c r="N153" s="2">
        <v>46292.898229166669</v>
      </c>
      <c r="O153" s="3">
        <v>360</v>
      </c>
      <c r="P153" t="s">
        <v>27</v>
      </c>
      <c r="Q153" s="3">
        <v>40</v>
      </c>
      <c r="R153" s="3" t="str">
        <f>IF(OR(G153="12R",G153="12L"),_xlfn.XLOOKUP(C153,DB!$A$2:$A$222,DB!$B$2:$B$222,""),IF(OR(G153="30L",G153="30R"),_xlfn.XLOOKUP(C153,DB!$A$2:$A$222,DB!$C$2:$C$222,""),""))</f>
        <v>OMSUK</v>
      </c>
      <c r="S153" s="3">
        <f t="shared" si="2"/>
        <v>21</v>
      </c>
      <c r="T153" s="3" t="str">
        <f>_xlfn.XLOOKUP(C153,DB!$A$2:$A$222,DB!$D$2:$D$222,"")</f>
        <v>Sector 3</v>
      </c>
    </row>
    <row r="154" spans="1:20" x14ac:dyDescent="0.2">
      <c r="A154" t="s">
        <v>193</v>
      </c>
      <c r="B154" t="s">
        <v>18</v>
      </c>
      <c r="C154" t="s">
        <v>18</v>
      </c>
      <c r="D154" t="s">
        <v>194</v>
      </c>
      <c r="F154" s="2">
        <v>46292.877824074072</v>
      </c>
      <c r="G154" t="s">
        <v>22</v>
      </c>
      <c r="H154" t="s">
        <v>7420</v>
      </c>
      <c r="I154" s="3">
        <v>15</v>
      </c>
      <c r="J154" t="s">
        <v>196</v>
      </c>
      <c r="K154" t="s">
        <v>62</v>
      </c>
      <c r="L154" s="3">
        <v>77</v>
      </c>
      <c r="M154" t="s">
        <v>18</v>
      </c>
      <c r="N154" s="2">
        <v>46292.917858796296</v>
      </c>
      <c r="O154" s="3">
        <v>0</v>
      </c>
      <c r="P154" t="s">
        <v>192</v>
      </c>
      <c r="Q154" s="3">
        <v>15</v>
      </c>
      <c r="R154" s="3" t="str">
        <f>IF(OR(G154="12R",G154="12L"),_xlfn.XLOOKUP(C154,DB!$A$2:$A$222,DB!$B$2:$B$222,""),IF(OR(G154="30L",G154="30R"),_xlfn.XLOOKUP(C154,DB!$A$2:$A$222,DB!$C$2:$C$222,""),""))</f>
        <v/>
      </c>
      <c r="S154" s="3">
        <f t="shared" si="2"/>
        <v>21</v>
      </c>
      <c r="T154" s="3" t="str">
        <f>_xlfn.XLOOKUP(C154,DB!$A$2:$A$222,DB!$D$2:$D$222,"")</f>
        <v/>
      </c>
    </row>
    <row r="155" spans="1:20" x14ac:dyDescent="0.2">
      <c r="A155" t="s">
        <v>1621</v>
      </c>
      <c r="B155" t="s">
        <v>18</v>
      </c>
      <c r="C155" t="s">
        <v>35</v>
      </c>
      <c r="D155" t="s">
        <v>65</v>
      </c>
      <c r="E155" t="s">
        <v>2113</v>
      </c>
      <c r="F155" s="2">
        <v>46292.882974537039</v>
      </c>
      <c r="G155" t="s">
        <v>22</v>
      </c>
      <c r="H155" t="s">
        <v>7421</v>
      </c>
      <c r="I155" s="3">
        <v>360</v>
      </c>
      <c r="J155" t="s">
        <v>24</v>
      </c>
      <c r="K155" t="s">
        <v>25</v>
      </c>
      <c r="L155" s="3">
        <v>855</v>
      </c>
      <c r="M155" t="s">
        <v>7422</v>
      </c>
      <c r="N155" s="2">
        <v>46292.932164351849</v>
      </c>
      <c r="O155" s="3">
        <v>360</v>
      </c>
      <c r="P155" t="s">
        <v>27</v>
      </c>
      <c r="Q155" s="3">
        <v>190</v>
      </c>
      <c r="R155" s="3" t="str">
        <f>IF(OR(G155="12R",G155="12L"),_xlfn.XLOOKUP(C155,DB!$A$2:$A$222,DB!$B$2:$B$222,""),IF(OR(G155="30L",G155="30R"),_xlfn.XLOOKUP(C155,DB!$A$2:$A$222,DB!$C$2:$C$222,""),""))</f>
        <v>UDGUV</v>
      </c>
      <c r="S155" s="3">
        <f t="shared" si="2"/>
        <v>21</v>
      </c>
      <c r="T155" s="3" t="str">
        <f>_xlfn.XLOOKUP(C155,DB!$A$2:$A$222,DB!$D$2:$D$222,"")</f>
        <v>Sector 2</v>
      </c>
    </row>
    <row r="156" spans="1:20" x14ac:dyDescent="0.2">
      <c r="A156" t="s">
        <v>535</v>
      </c>
      <c r="B156" t="s">
        <v>18</v>
      </c>
      <c r="C156" t="s">
        <v>173</v>
      </c>
      <c r="D156" t="s">
        <v>73</v>
      </c>
      <c r="E156" t="s">
        <v>7423</v>
      </c>
      <c r="F156" s="2">
        <v>46292.883622685185</v>
      </c>
      <c r="G156" t="s">
        <v>22</v>
      </c>
      <c r="H156" t="s">
        <v>7424</v>
      </c>
      <c r="I156" s="3">
        <v>280</v>
      </c>
      <c r="J156" t="s">
        <v>24</v>
      </c>
      <c r="K156" t="s">
        <v>25</v>
      </c>
      <c r="L156" s="3">
        <v>535</v>
      </c>
      <c r="M156" t="s">
        <v>177</v>
      </c>
      <c r="N156" s="2">
        <v>46292.913634259261</v>
      </c>
      <c r="O156" s="3">
        <v>280</v>
      </c>
      <c r="P156" t="s">
        <v>27</v>
      </c>
      <c r="Q156" s="3">
        <v>40</v>
      </c>
      <c r="R156" s="3" t="str">
        <f>IF(OR(G156="12R",G156="12L"),_xlfn.XLOOKUP(C156,DB!$A$2:$A$222,DB!$B$2:$B$222,""),IF(OR(G156="30L",G156="30R"),_xlfn.XLOOKUP(C156,DB!$A$2:$A$222,DB!$C$2:$C$222,""),""))</f>
        <v>ENEBA</v>
      </c>
      <c r="S156" s="3">
        <f t="shared" si="2"/>
        <v>21</v>
      </c>
      <c r="T156" s="3" t="str">
        <f>_xlfn.XLOOKUP(C156,DB!$A$2:$A$222,DB!$D$2:$D$222,"")</f>
        <v>Sector 3</v>
      </c>
    </row>
    <row r="157" spans="1:20" x14ac:dyDescent="0.2">
      <c r="A157" t="s">
        <v>520</v>
      </c>
      <c r="B157" t="s">
        <v>18</v>
      </c>
      <c r="C157" t="s">
        <v>521</v>
      </c>
      <c r="D157" t="s">
        <v>36</v>
      </c>
      <c r="E157" t="s">
        <v>5218</v>
      </c>
      <c r="F157" s="2">
        <v>46292.884722222225</v>
      </c>
      <c r="G157" t="s">
        <v>22</v>
      </c>
      <c r="H157" t="s">
        <v>7425</v>
      </c>
      <c r="I157" s="3">
        <v>350</v>
      </c>
      <c r="J157" t="s">
        <v>24</v>
      </c>
      <c r="K157" t="s">
        <v>25</v>
      </c>
      <c r="L157" s="3">
        <v>204</v>
      </c>
      <c r="M157" t="s">
        <v>980</v>
      </c>
      <c r="N157" s="2">
        <v>46292.897650462961</v>
      </c>
      <c r="O157" s="3">
        <v>296</v>
      </c>
      <c r="P157" t="s">
        <v>27</v>
      </c>
      <c r="Q157" s="3">
        <v>190</v>
      </c>
      <c r="R157" s="3" t="str">
        <f>IF(OR(G157="12R",G157="12L"),_xlfn.XLOOKUP(C157,DB!$A$2:$A$222,DB!$B$2:$B$222,""),IF(OR(G157="30L",G157="30R"),_xlfn.XLOOKUP(C157,DB!$A$2:$A$222,DB!$C$2:$C$222,""),""))</f>
        <v>CZM</v>
      </c>
      <c r="S157" s="3">
        <f t="shared" si="2"/>
        <v>21</v>
      </c>
      <c r="T157" s="3" t="str">
        <f>_xlfn.XLOOKUP(C157,DB!$A$2:$A$222,DB!$D$2:$D$222,"")</f>
        <v>Sector 7</v>
      </c>
    </row>
    <row r="158" spans="1:20" x14ac:dyDescent="0.2">
      <c r="A158" t="s">
        <v>3408</v>
      </c>
      <c r="B158" t="s">
        <v>18</v>
      </c>
      <c r="C158" t="s">
        <v>249</v>
      </c>
      <c r="D158" t="s">
        <v>73</v>
      </c>
      <c r="E158" t="s">
        <v>2277</v>
      </c>
      <c r="F158" s="2">
        <v>46292.885497685187</v>
      </c>
      <c r="G158" t="s">
        <v>22</v>
      </c>
      <c r="H158" t="s">
        <v>7426</v>
      </c>
      <c r="I158" s="3">
        <v>330</v>
      </c>
      <c r="J158" t="s">
        <v>24</v>
      </c>
      <c r="K158" t="s">
        <v>25</v>
      </c>
      <c r="L158" s="3">
        <v>360</v>
      </c>
      <c r="M158" t="s">
        <v>33</v>
      </c>
      <c r="N158" s="2">
        <v>46292.905995370369</v>
      </c>
      <c r="O158" s="3">
        <v>330</v>
      </c>
      <c r="P158" t="s">
        <v>27</v>
      </c>
      <c r="Q158" s="3">
        <v>40</v>
      </c>
      <c r="R158" s="3" t="str">
        <f>IF(OR(G158="12R",G158="12L"),_xlfn.XLOOKUP(C158,DB!$A$2:$A$222,DB!$B$2:$B$222,""),IF(OR(G158="30L",G158="30R"),_xlfn.XLOOKUP(C158,DB!$A$2:$A$222,DB!$C$2:$C$222,""),""))</f>
        <v>OMSUK</v>
      </c>
      <c r="S158" s="3">
        <f t="shared" si="2"/>
        <v>21</v>
      </c>
      <c r="T158" s="3" t="str">
        <f>_xlfn.XLOOKUP(C158,DB!$A$2:$A$222,DB!$D$2:$D$222,"")</f>
        <v>Sector 3</v>
      </c>
    </row>
    <row r="159" spans="1:20" x14ac:dyDescent="0.2">
      <c r="A159" t="s">
        <v>542</v>
      </c>
      <c r="B159" t="s">
        <v>18</v>
      </c>
      <c r="C159" t="s">
        <v>543</v>
      </c>
      <c r="D159" t="s">
        <v>165</v>
      </c>
      <c r="E159" t="s">
        <v>609</v>
      </c>
      <c r="F159" s="2">
        <v>46292.886157407411</v>
      </c>
      <c r="G159" t="s">
        <v>22</v>
      </c>
      <c r="H159" t="s">
        <v>7427</v>
      </c>
      <c r="I159" s="3">
        <v>320</v>
      </c>
      <c r="J159" t="s">
        <v>24</v>
      </c>
      <c r="K159" t="s">
        <v>25</v>
      </c>
      <c r="L159" s="3">
        <v>873</v>
      </c>
      <c r="M159" t="s">
        <v>7428</v>
      </c>
      <c r="N159" s="2">
        <v>46292.932662037034</v>
      </c>
      <c r="O159" s="3">
        <v>320</v>
      </c>
      <c r="P159" t="s">
        <v>27</v>
      </c>
      <c r="Q159" s="3">
        <v>190</v>
      </c>
      <c r="R159" s="3" t="str">
        <f>IF(OR(G159="12R",G159="12L"),_xlfn.XLOOKUP(C159,DB!$A$2:$A$222,DB!$B$2:$B$222,""),IF(OR(G159="30L",G159="30R"),_xlfn.XLOOKUP(C159,DB!$A$2:$A$222,DB!$C$2:$C$222,""),""))</f>
        <v>OMSUK</v>
      </c>
      <c r="S159" s="3">
        <f t="shared" si="2"/>
        <v>21</v>
      </c>
      <c r="T159" s="3" t="str">
        <f>_xlfn.XLOOKUP(C159,DB!$A$2:$A$222,DB!$D$2:$D$222,"")</f>
        <v>Sector 3</v>
      </c>
    </row>
    <row r="160" spans="1:20" x14ac:dyDescent="0.2">
      <c r="A160" t="s">
        <v>1267</v>
      </c>
      <c r="B160" t="s">
        <v>18</v>
      </c>
      <c r="C160" t="s">
        <v>1268</v>
      </c>
      <c r="D160" t="s">
        <v>20</v>
      </c>
      <c r="E160" t="s">
        <v>7429</v>
      </c>
      <c r="F160" s="2">
        <v>46292.887037037035</v>
      </c>
      <c r="G160" t="s">
        <v>22</v>
      </c>
      <c r="H160" t="s">
        <v>7430</v>
      </c>
      <c r="I160" s="3">
        <v>300</v>
      </c>
      <c r="J160" t="s">
        <v>24</v>
      </c>
      <c r="K160" t="s">
        <v>25</v>
      </c>
      <c r="L160" s="3">
        <v>501</v>
      </c>
      <c r="M160" t="s">
        <v>4113</v>
      </c>
      <c r="N160" s="2">
        <v>46292.914398148147</v>
      </c>
      <c r="O160" s="3">
        <v>300</v>
      </c>
      <c r="P160" t="s">
        <v>27</v>
      </c>
      <c r="Q160" s="3">
        <v>190</v>
      </c>
      <c r="R160" s="3" t="str">
        <f>IF(OR(G160="12R",G160="12L"),_xlfn.XLOOKUP(C160,DB!$A$2:$A$222,DB!$B$2:$B$222,""),IF(OR(G160="30L",G160="30R"),_xlfn.XLOOKUP(C160,DB!$A$2:$A$222,DB!$C$2:$C$222,""),""))</f>
        <v>ENEBA</v>
      </c>
      <c r="S160" s="3">
        <f t="shared" si="2"/>
        <v>21</v>
      </c>
      <c r="T160" s="3" t="str">
        <f>_xlfn.XLOOKUP(C160,DB!$A$2:$A$222,DB!$D$2:$D$222,"")</f>
        <v>Sector 3</v>
      </c>
    </row>
    <row r="161" spans="1:20" x14ac:dyDescent="0.2">
      <c r="A161" t="s">
        <v>577</v>
      </c>
      <c r="B161" t="s">
        <v>18</v>
      </c>
      <c r="C161" t="s">
        <v>289</v>
      </c>
      <c r="D161" t="s">
        <v>65</v>
      </c>
      <c r="E161" t="s">
        <v>3068</v>
      </c>
      <c r="F161" s="2">
        <v>46292.889004629629</v>
      </c>
      <c r="G161" t="s">
        <v>22</v>
      </c>
      <c r="H161" t="s">
        <v>7431</v>
      </c>
      <c r="I161" s="3">
        <v>380</v>
      </c>
      <c r="J161" t="s">
        <v>24</v>
      </c>
      <c r="K161" t="s">
        <v>25</v>
      </c>
      <c r="L161" s="3">
        <v>856</v>
      </c>
      <c r="M161" t="s">
        <v>289</v>
      </c>
      <c r="N161" s="2">
        <v>46292.93650462963</v>
      </c>
      <c r="O161" s="3">
        <v>15</v>
      </c>
      <c r="P161" t="s">
        <v>27</v>
      </c>
      <c r="Q161" s="3">
        <v>190</v>
      </c>
      <c r="R161" s="3" t="str">
        <f>IF(OR(G161="12R",G161="12L"),_xlfn.XLOOKUP(C161,DB!$A$2:$A$222,DB!$B$2:$B$222,""),IF(OR(G161="30L",G161="30R"),_xlfn.XLOOKUP(C161,DB!$A$2:$A$222,DB!$C$2:$C$222,""),""))</f>
        <v>UDGUV</v>
      </c>
      <c r="S161" s="3">
        <f t="shared" si="2"/>
        <v>21</v>
      </c>
      <c r="T161" s="3" t="str">
        <f>_xlfn.XLOOKUP(C161,DB!$A$2:$A$222,DB!$D$2:$D$222,"")</f>
        <v>Sector 2</v>
      </c>
    </row>
    <row r="162" spans="1:20" x14ac:dyDescent="0.2">
      <c r="A162" t="s">
        <v>1275</v>
      </c>
      <c r="B162" t="s">
        <v>18</v>
      </c>
      <c r="C162" t="s">
        <v>261</v>
      </c>
      <c r="D162" t="s">
        <v>49</v>
      </c>
      <c r="E162" t="s">
        <v>2384</v>
      </c>
      <c r="F162" s="2">
        <v>46292.89025462963</v>
      </c>
      <c r="G162" t="s">
        <v>22</v>
      </c>
      <c r="H162" t="s">
        <v>7432</v>
      </c>
      <c r="I162" s="3">
        <v>330</v>
      </c>
      <c r="J162" t="s">
        <v>24</v>
      </c>
      <c r="K162" t="s">
        <v>25</v>
      </c>
      <c r="L162" s="3">
        <v>349</v>
      </c>
      <c r="M162" t="s">
        <v>33</v>
      </c>
      <c r="N162" s="2">
        <v>46292.910370370373</v>
      </c>
      <c r="O162" s="3">
        <v>310</v>
      </c>
      <c r="P162" t="s">
        <v>27</v>
      </c>
      <c r="Q162" s="3">
        <v>40</v>
      </c>
      <c r="R162" s="3" t="str">
        <f>IF(OR(G162="12R",G162="12L"),_xlfn.XLOOKUP(C162,DB!$A$2:$A$222,DB!$B$2:$B$222,""),IF(OR(G162="30L",G162="30R"),_xlfn.XLOOKUP(C162,DB!$A$2:$A$222,DB!$C$2:$C$222,""),""))</f>
        <v>OMSUK</v>
      </c>
      <c r="S162" s="3">
        <f t="shared" si="2"/>
        <v>21</v>
      </c>
      <c r="T162" s="3" t="str">
        <f>_xlfn.XLOOKUP(C162,DB!$A$2:$A$222,DB!$D$2:$D$222,"")</f>
        <v>Sector 3</v>
      </c>
    </row>
    <row r="163" spans="1:20" x14ac:dyDescent="0.2">
      <c r="A163" t="s">
        <v>580</v>
      </c>
      <c r="B163" t="s">
        <v>18</v>
      </c>
      <c r="C163" t="s">
        <v>136</v>
      </c>
      <c r="D163" t="s">
        <v>73</v>
      </c>
      <c r="E163" t="s">
        <v>2538</v>
      </c>
      <c r="F163" s="2">
        <v>46292.891597222224</v>
      </c>
      <c r="G163" t="s">
        <v>22</v>
      </c>
      <c r="H163" t="s">
        <v>7433</v>
      </c>
      <c r="I163" s="3">
        <v>340</v>
      </c>
      <c r="J163" t="s">
        <v>24</v>
      </c>
      <c r="K163" t="s">
        <v>216</v>
      </c>
      <c r="L163" s="3">
        <v>861</v>
      </c>
      <c r="M163" t="s">
        <v>52</v>
      </c>
      <c r="N163" s="2">
        <v>46292.939085648148</v>
      </c>
      <c r="O163" s="3">
        <v>340</v>
      </c>
      <c r="P163" t="s">
        <v>27</v>
      </c>
      <c r="Q163" s="3">
        <v>190</v>
      </c>
      <c r="R163" s="3" t="str">
        <f>IF(OR(G163="12R",G163="12L"),_xlfn.XLOOKUP(C163,DB!$A$2:$A$222,DB!$B$2:$B$222,""),IF(OR(G163="30L",G163="30R"),_xlfn.XLOOKUP(C163,DB!$A$2:$A$222,DB!$C$2:$C$222,""),""))</f>
        <v>UDGUV</v>
      </c>
      <c r="S163" s="3">
        <f t="shared" si="2"/>
        <v>21</v>
      </c>
      <c r="T163" s="3" t="str">
        <f>_xlfn.XLOOKUP(C163,DB!$A$2:$A$222,DB!$D$2:$D$222,"")</f>
        <v>Sector 2</v>
      </c>
    </row>
    <row r="164" spans="1:20" x14ac:dyDescent="0.2">
      <c r="A164" t="s">
        <v>525</v>
      </c>
      <c r="B164" t="s">
        <v>18</v>
      </c>
      <c r="C164" t="s">
        <v>341</v>
      </c>
      <c r="D164" t="s">
        <v>155</v>
      </c>
      <c r="E164" t="s">
        <v>2299</v>
      </c>
      <c r="F164" s="2">
        <v>46292.892442129632</v>
      </c>
      <c r="G164" t="s">
        <v>22</v>
      </c>
      <c r="H164" t="s">
        <v>7434</v>
      </c>
      <c r="I164" s="3">
        <v>360</v>
      </c>
      <c r="J164" t="s">
        <v>24</v>
      </c>
      <c r="K164" t="s">
        <v>25</v>
      </c>
      <c r="L164" s="3">
        <v>503</v>
      </c>
      <c r="M164" t="s">
        <v>2312</v>
      </c>
      <c r="N164" s="2">
        <v>46292.920729166668</v>
      </c>
      <c r="O164" s="3">
        <v>380</v>
      </c>
      <c r="P164" t="s">
        <v>27</v>
      </c>
      <c r="Q164" s="3">
        <v>40</v>
      </c>
      <c r="R164" s="3" t="str">
        <f>IF(OR(G164="12R",G164="12L"),_xlfn.XLOOKUP(C164,DB!$A$2:$A$222,DB!$B$2:$B$222,""),IF(OR(G164="30L",G164="30R"),_xlfn.XLOOKUP(C164,DB!$A$2:$A$222,DB!$C$2:$C$222,""),""))</f>
        <v>ENEBA</v>
      </c>
      <c r="S164" s="3">
        <f t="shared" si="2"/>
        <v>21</v>
      </c>
      <c r="T164" s="3" t="str">
        <f>_xlfn.XLOOKUP(C164,DB!$A$2:$A$222,DB!$D$2:$D$222,"")</f>
        <v>Sector 3</v>
      </c>
    </row>
    <row r="165" spans="1:20" x14ac:dyDescent="0.2">
      <c r="A165" t="s">
        <v>547</v>
      </c>
      <c r="B165" t="s">
        <v>18</v>
      </c>
      <c r="C165" t="s">
        <v>35</v>
      </c>
      <c r="D165" t="s">
        <v>65</v>
      </c>
      <c r="E165" t="s">
        <v>548</v>
      </c>
      <c r="F165" s="2">
        <v>46292.894525462965</v>
      </c>
      <c r="G165" t="s">
        <v>22</v>
      </c>
      <c r="H165" t="s">
        <v>7435</v>
      </c>
      <c r="I165" s="3">
        <v>340</v>
      </c>
      <c r="J165" t="s">
        <v>24</v>
      </c>
      <c r="K165" t="s">
        <v>25</v>
      </c>
      <c r="L165" s="3">
        <v>950</v>
      </c>
      <c r="M165" t="s">
        <v>2801</v>
      </c>
      <c r="N165" s="2">
        <v>46292.947615740741</v>
      </c>
      <c r="O165" s="3">
        <v>340</v>
      </c>
      <c r="P165" t="s">
        <v>27</v>
      </c>
      <c r="Q165" s="3">
        <v>190</v>
      </c>
      <c r="R165" s="3" t="str">
        <f>IF(OR(G165="12R",G165="12L"),_xlfn.XLOOKUP(C165,DB!$A$2:$A$222,DB!$B$2:$B$222,""),IF(OR(G165="30L",G165="30R"),_xlfn.XLOOKUP(C165,DB!$A$2:$A$222,DB!$C$2:$C$222,""),""))</f>
        <v>UDGUV</v>
      </c>
      <c r="S165" s="3">
        <f t="shared" si="2"/>
        <v>21</v>
      </c>
      <c r="T165" s="3" t="str">
        <f>_xlfn.XLOOKUP(C165,DB!$A$2:$A$222,DB!$D$2:$D$222,"")</f>
        <v>Sector 2</v>
      </c>
    </row>
    <row r="166" spans="1:20" x14ac:dyDescent="0.2">
      <c r="A166" t="s">
        <v>566</v>
      </c>
      <c r="B166" t="s">
        <v>18</v>
      </c>
      <c r="C166" t="s">
        <v>19</v>
      </c>
      <c r="D166" t="s">
        <v>36</v>
      </c>
      <c r="E166" t="s">
        <v>3043</v>
      </c>
      <c r="F166" s="2">
        <v>46292.899745370371</v>
      </c>
      <c r="G166" t="s">
        <v>22</v>
      </c>
      <c r="H166" t="s">
        <v>7436</v>
      </c>
      <c r="I166" s="3">
        <v>380</v>
      </c>
      <c r="J166" t="s">
        <v>24</v>
      </c>
      <c r="K166" t="s">
        <v>25</v>
      </c>
      <c r="L166" s="3">
        <v>877</v>
      </c>
      <c r="M166" t="s">
        <v>267</v>
      </c>
      <c r="N166" s="2">
        <v>46292.948611111111</v>
      </c>
      <c r="O166" s="3">
        <v>380</v>
      </c>
      <c r="P166" t="s">
        <v>27</v>
      </c>
      <c r="Q166" s="3">
        <v>190</v>
      </c>
      <c r="R166" s="3" t="str">
        <f>IF(OR(G166="12R",G166="12L"),_xlfn.XLOOKUP(C166,DB!$A$2:$A$222,DB!$B$2:$B$222,""),IF(OR(G166="30L",G166="30R"),_xlfn.XLOOKUP(C166,DB!$A$2:$A$222,DB!$C$2:$C$222,""),""))</f>
        <v>UDGUV</v>
      </c>
      <c r="S166" s="3">
        <f t="shared" si="2"/>
        <v>21</v>
      </c>
      <c r="T166" s="3" t="str">
        <f>_xlfn.XLOOKUP(C166,DB!$A$2:$A$222,DB!$D$2:$D$222,"")</f>
        <v>Sector 2</v>
      </c>
    </row>
    <row r="167" spans="1:20" x14ac:dyDescent="0.2">
      <c r="A167" t="s">
        <v>563</v>
      </c>
      <c r="B167" t="s">
        <v>18</v>
      </c>
      <c r="C167" t="s">
        <v>211</v>
      </c>
      <c r="D167" t="s">
        <v>174</v>
      </c>
      <c r="E167" t="s">
        <v>6247</v>
      </c>
      <c r="F167" s="2">
        <v>46292.901018518518</v>
      </c>
      <c r="G167" t="s">
        <v>22</v>
      </c>
      <c r="H167" t="s">
        <v>838</v>
      </c>
      <c r="I167" s="3">
        <v>370</v>
      </c>
      <c r="J167" t="s">
        <v>24</v>
      </c>
      <c r="K167" t="s">
        <v>25</v>
      </c>
      <c r="L167" s="3">
        <v>136</v>
      </c>
      <c r="M167" t="s">
        <v>45</v>
      </c>
      <c r="N167" s="2">
        <v>46292.910393518519</v>
      </c>
      <c r="O167" s="3">
        <v>259</v>
      </c>
      <c r="P167" t="s">
        <v>27</v>
      </c>
      <c r="Q167" s="3">
        <v>190</v>
      </c>
      <c r="R167" s="3" t="str">
        <f>IF(OR(G167="12R",G167="12L"),_xlfn.XLOOKUP(C167,DB!$A$2:$A$222,DB!$B$2:$B$222,""),IF(OR(G167="30L",G167="30R"),_xlfn.XLOOKUP(C167,DB!$A$2:$A$222,DB!$C$2:$C$222,""),""))</f>
        <v>NUDAL</v>
      </c>
      <c r="S167" s="3">
        <f t="shared" si="2"/>
        <v>21</v>
      </c>
      <c r="T167" s="3" t="str">
        <f>_xlfn.XLOOKUP(C167,DB!$A$2:$A$222,DB!$D$2:$D$222,"")</f>
        <v>Sector 3</v>
      </c>
    </row>
    <row r="168" spans="1:20" x14ac:dyDescent="0.2">
      <c r="A168" t="s">
        <v>569</v>
      </c>
      <c r="B168" t="s">
        <v>18</v>
      </c>
      <c r="C168" t="s">
        <v>154</v>
      </c>
      <c r="D168" t="s">
        <v>174</v>
      </c>
      <c r="E168" t="s">
        <v>2863</v>
      </c>
      <c r="F168" s="2">
        <v>46292.90896990741</v>
      </c>
      <c r="G168" t="s">
        <v>22</v>
      </c>
      <c r="H168" t="s">
        <v>7437</v>
      </c>
      <c r="I168" s="3">
        <v>350</v>
      </c>
      <c r="J168" t="s">
        <v>24</v>
      </c>
      <c r="K168" t="s">
        <v>25</v>
      </c>
      <c r="L168" s="3">
        <v>150</v>
      </c>
      <c r="M168" t="s">
        <v>158</v>
      </c>
      <c r="N168" s="2">
        <v>46292.918912037036</v>
      </c>
      <c r="O168" s="3">
        <v>281</v>
      </c>
      <c r="P168" t="s">
        <v>27</v>
      </c>
      <c r="Q168" s="3">
        <v>190</v>
      </c>
      <c r="R168" s="3" t="str">
        <f>IF(OR(G168="12R",G168="12L"),_xlfn.XLOOKUP(C168,DB!$A$2:$A$222,DB!$B$2:$B$222,""),IF(OR(G168="30L",G168="30R"),_xlfn.XLOOKUP(C168,DB!$A$2:$A$222,DB!$C$2:$C$222,""),""))</f>
        <v>TAKUX</v>
      </c>
      <c r="S168" s="3">
        <f t="shared" si="2"/>
        <v>21</v>
      </c>
      <c r="T168" s="3" t="str">
        <f>_xlfn.XLOOKUP(C168,DB!$A$2:$A$222,DB!$D$2:$D$222,"")</f>
        <v>Sector 7</v>
      </c>
    </row>
    <row r="169" spans="1:20" x14ac:dyDescent="0.2">
      <c r="A169" t="s">
        <v>2382</v>
      </c>
      <c r="B169" t="s">
        <v>18</v>
      </c>
      <c r="C169" t="s">
        <v>211</v>
      </c>
      <c r="D169" t="s">
        <v>630</v>
      </c>
      <c r="E169" t="s">
        <v>4092</v>
      </c>
      <c r="F169" s="2">
        <v>46292.912905092591</v>
      </c>
      <c r="G169" t="s">
        <v>22</v>
      </c>
      <c r="H169" t="s">
        <v>7438</v>
      </c>
      <c r="I169" s="3">
        <v>390</v>
      </c>
      <c r="J169" t="s">
        <v>24</v>
      </c>
      <c r="K169" t="s">
        <v>25</v>
      </c>
      <c r="L169" s="3">
        <v>133</v>
      </c>
      <c r="M169" t="s">
        <v>45</v>
      </c>
      <c r="N169" s="2">
        <v>46292.921990740739</v>
      </c>
      <c r="O169" s="3">
        <v>264</v>
      </c>
      <c r="P169" t="s">
        <v>46</v>
      </c>
      <c r="Q169" s="3">
        <v>190</v>
      </c>
      <c r="R169" s="3" t="str">
        <f>IF(OR(G169="12R",G169="12L"),_xlfn.XLOOKUP(C169,DB!$A$2:$A$222,DB!$B$2:$B$222,""),IF(OR(G169="30L",G169="30R"),_xlfn.XLOOKUP(C169,DB!$A$2:$A$222,DB!$C$2:$C$222,""),""))</f>
        <v>NUDAL</v>
      </c>
      <c r="S169" s="3">
        <f t="shared" si="2"/>
        <v>21</v>
      </c>
      <c r="T169" s="3" t="str">
        <f>_xlfn.XLOOKUP(C169,DB!$A$2:$A$222,DB!$D$2:$D$222,"")</f>
        <v>Sector 3</v>
      </c>
    </row>
    <row r="170" spans="1:20" x14ac:dyDescent="0.2">
      <c r="A170" t="s">
        <v>2371</v>
      </c>
      <c r="B170" t="s">
        <v>18</v>
      </c>
      <c r="C170" t="s">
        <v>928</v>
      </c>
      <c r="D170" t="s">
        <v>421</v>
      </c>
      <c r="E170" t="s">
        <v>540</v>
      </c>
      <c r="F170" s="2">
        <v>46292.923668981479</v>
      </c>
      <c r="G170" t="s">
        <v>22</v>
      </c>
      <c r="H170" t="s">
        <v>7439</v>
      </c>
      <c r="I170" s="3">
        <v>370</v>
      </c>
      <c r="J170" t="s">
        <v>24</v>
      </c>
      <c r="K170" t="s">
        <v>25</v>
      </c>
      <c r="L170" s="3">
        <v>136</v>
      </c>
      <c r="M170" t="s">
        <v>45</v>
      </c>
      <c r="N170" s="2">
        <v>46292.932824074072</v>
      </c>
      <c r="O170" s="3">
        <v>232</v>
      </c>
      <c r="P170" t="s">
        <v>46</v>
      </c>
      <c r="Q170" s="3">
        <v>190</v>
      </c>
      <c r="R170" s="3" t="str">
        <f>IF(OR(G170="12R",G170="12L"),_xlfn.XLOOKUP(C170,DB!$A$2:$A$222,DB!$B$2:$B$222,""),IF(OR(G170="30L",G170="30R"),_xlfn.XLOOKUP(C170,DB!$A$2:$A$222,DB!$C$2:$C$222,""),""))</f>
        <v>NUDAL</v>
      </c>
      <c r="S170" s="3">
        <f t="shared" si="2"/>
        <v>22</v>
      </c>
      <c r="T170" s="3" t="str">
        <f>_xlfn.XLOOKUP(C170,DB!$A$2:$A$222,DB!$D$2:$D$222,"")</f>
        <v>Sector 3</v>
      </c>
    </row>
    <row r="171" spans="1:20" x14ac:dyDescent="0.2">
      <c r="A171" t="s">
        <v>572</v>
      </c>
      <c r="B171" t="s">
        <v>18</v>
      </c>
      <c r="C171" t="s">
        <v>333</v>
      </c>
      <c r="D171" t="s">
        <v>36</v>
      </c>
      <c r="E171" t="s">
        <v>3192</v>
      </c>
      <c r="F171" s="2">
        <v>46292.93005787037</v>
      </c>
      <c r="G171" t="s">
        <v>22</v>
      </c>
      <c r="H171" t="s">
        <v>7440</v>
      </c>
      <c r="I171" s="3">
        <v>370</v>
      </c>
      <c r="J171" t="s">
        <v>24</v>
      </c>
      <c r="K171" t="s">
        <v>25</v>
      </c>
      <c r="L171" s="3">
        <v>150</v>
      </c>
      <c r="M171" t="s">
        <v>158</v>
      </c>
      <c r="N171" s="2">
        <v>46292.940300925926</v>
      </c>
      <c r="O171" s="3">
        <v>254</v>
      </c>
      <c r="P171" t="s">
        <v>27</v>
      </c>
      <c r="Q171" s="3">
        <v>190</v>
      </c>
      <c r="R171" s="3" t="str">
        <f>IF(OR(G171="12R",G171="12L"),_xlfn.XLOOKUP(C171,DB!$A$2:$A$222,DB!$B$2:$B$222,""),IF(OR(G171="30L",G171="30R"),_xlfn.XLOOKUP(C171,DB!$A$2:$A$222,DB!$C$2:$C$222,""),""))</f>
        <v>TAKUX</v>
      </c>
      <c r="S171" s="3">
        <f t="shared" si="2"/>
        <v>22</v>
      </c>
      <c r="T171" s="3" t="str">
        <f>_xlfn.XLOOKUP(C171,DB!$A$2:$A$222,DB!$D$2:$D$222,"")</f>
        <v>Sector 7</v>
      </c>
    </row>
    <row r="172" spans="1:20" x14ac:dyDescent="0.2">
      <c r="A172" t="s">
        <v>2369</v>
      </c>
      <c r="B172" t="s">
        <v>18</v>
      </c>
      <c r="C172" t="s">
        <v>539</v>
      </c>
      <c r="D172" t="s">
        <v>421</v>
      </c>
      <c r="E172" t="s">
        <v>518</v>
      </c>
      <c r="F172" s="2">
        <v>46292.931481481479</v>
      </c>
      <c r="G172" t="s">
        <v>22</v>
      </c>
      <c r="H172" t="s">
        <v>7441</v>
      </c>
      <c r="I172" s="3">
        <v>370</v>
      </c>
      <c r="J172" t="s">
        <v>24</v>
      </c>
      <c r="K172" t="s">
        <v>25</v>
      </c>
      <c r="L172" s="3">
        <v>136</v>
      </c>
      <c r="M172" t="s">
        <v>45</v>
      </c>
      <c r="N172" s="2">
        <v>46292.940694444442</v>
      </c>
      <c r="O172" s="3">
        <v>236</v>
      </c>
      <c r="P172" t="s">
        <v>46</v>
      </c>
      <c r="Q172" s="3">
        <v>190</v>
      </c>
      <c r="R172" s="3" t="str">
        <f>IF(OR(G172="12R",G172="12L"),_xlfn.XLOOKUP(C172,DB!$A$2:$A$222,DB!$B$2:$B$222,""),IF(OR(G172="30L",G172="30R"),_xlfn.XLOOKUP(C172,DB!$A$2:$A$222,DB!$C$2:$C$222,""),""))</f>
        <v>NUDAL</v>
      </c>
      <c r="S172" s="3">
        <f t="shared" si="2"/>
        <v>22</v>
      </c>
      <c r="T172" s="3" t="str">
        <f>_xlfn.XLOOKUP(C172,DB!$A$2:$A$222,DB!$D$2:$D$222,"")</f>
        <v>Sector 3</v>
      </c>
    </row>
    <row r="173" spans="1:20" x14ac:dyDescent="0.2">
      <c r="A173" t="s">
        <v>585</v>
      </c>
      <c r="B173" t="s">
        <v>18</v>
      </c>
      <c r="C173" t="s">
        <v>164</v>
      </c>
      <c r="D173" t="s">
        <v>49</v>
      </c>
      <c r="E173" t="s">
        <v>7442</v>
      </c>
      <c r="F173" s="2">
        <v>46292.935104166667</v>
      </c>
      <c r="G173" t="s">
        <v>22</v>
      </c>
      <c r="H173" t="s">
        <v>7443</v>
      </c>
      <c r="I173" s="3">
        <v>300</v>
      </c>
      <c r="J173" t="s">
        <v>24</v>
      </c>
      <c r="K173" t="s">
        <v>25</v>
      </c>
      <c r="L173" s="3">
        <v>569</v>
      </c>
      <c r="M173" t="s">
        <v>177</v>
      </c>
      <c r="N173" s="2">
        <v>46292.966886574075</v>
      </c>
      <c r="O173" s="3">
        <v>320</v>
      </c>
      <c r="P173" t="s">
        <v>27</v>
      </c>
      <c r="Q173" s="3">
        <v>40</v>
      </c>
      <c r="R173" s="3" t="str">
        <f>IF(OR(G173="12R",G173="12L"),_xlfn.XLOOKUP(C173,DB!$A$2:$A$222,DB!$B$2:$B$222,""),IF(OR(G173="30L",G173="30R"),_xlfn.XLOOKUP(C173,DB!$A$2:$A$222,DB!$C$2:$C$222,""),""))</f>
        <v>ENEBA</v>
      </c>
      <c r="S173" s="3">
        <f t="shared" si="2"/>
        <v>22</v>
      </c>
      <c r="T173" s="3" t="str">
        <f>_xlfn.XLOOKUP(C173,DB!$A$2:$A$222,DB!$D$2:$D$222,"")</f>
        <v>Sector 3</v>
      </c>
    </row>
    <row r="174" spans="1:20" x14ac:dyDescent="0.2">
      <c r="A174" t="s">
        <v>944</v>
      </c>
      <c r="B174" t="s">
        <v>18</v>
      </c>
      <c r="C174" t="s">
        <v>449</v>
      </c>
      <c r="D174" t="s">
        <v>36</v>
      </c>
      <c r="E174" t="s">
        <v>2398</v>
      </c>
      <c r="F174" s="2">
        <v>46292.938287037039</v>
      </c>
      <c r="G174" t="s">
        <v>22</v>
      </c>
      <c r="H174" t="s">
        <v>7444</v>
      </c>
      <c r="I174" s="3">
        <v>360</v>
      </c>
      <c r="J174" t="s">
        <v>24</v>
      </c>
      <c r="K174" t="s">
        <v>25</v>
      </c>
      <c r="L174" s="3">
        <v>853</v>
      </c>
      <c r="M174" t="s">
        <v>7445</v>
      </c>
      <c r="N174" s="2">
        <v>46292.986342592594</v>
      </c>
      <c r="O174" s="3">
        <v>360</v>
      </c>
      <c r="P174" t="s">
        <v>27</v>
      </c>
      <c r="Q174" s="3">
        <v>190</v>
      </c>
      <c r="R174" s="3" t="str">
        <f>IF(OR(G174="12R",G174="12L"),_xlfn.XLOOKUP(C174,DB!$A$2:$A$222,DB!$B$2:$B$222,""),IF(OR(G174="30L",G174="30R"),_xlfn.XLOOKUP(C174,DB!$A$2:$A$222,DB!$C$2:$C$222,""),""))</f>
        <v>UDGUV</v>
      </c>
      <c r="S174" s="3">
        <f t="shared" si="2"/>
        <v>22</v>
      </c>
      <c r="T174" s="3" t="str">
        <f>_xlfn.XLOOKUP(C174,DB!$A$2:$A$222,DB!$D$2:$D$222,"")</f>
        <v>Sector 2</v>
      </c>
    </row>
    <row r="175" spans="1:20" x14ac:dyDescent="0.2">
      <c r="A175" t="s">
        <v>594</v>
      </c>
      <c r="B175" t="s">
        <v>18</v>
      </c>
      <c r="C175" t="s">
        <v>35</v>
      </c>
      <c r="D175" t="s">
        <v>36</v>
      </c>
      <c r="E175" t="s">
        <v>7293</v>
      </c>
      <c r="F175" s="2">
        <v>46292.940972222219</v>
      </c>
      <c r="G175" t="s">
        <v>22</v>
      </c>
      <c r="H175" t="s">
        <v>7446</v>
      </c>
      <c r="I175" s="3">
        <v>340</v>
      </c>
      <c r="J175" t="s">
        <v>24</v>
      </c>
      <c r="K175" t="s">
        <v>25</v>
      </c>
      <c r="L175" s="3">
        <v>887</v>
      </c>
      <c r="M175" t="s">
        <v>39</v>
      </c>
      <c r="N175" s="2">
        <v>46292.990810185183</v>
      </c>
      <c r="O175" s="3">
        <v>340</v>
      </c>
      <c r="P175" t="s">
        <v>27</v>
      </c>
      <c r="Q175" s="3">
        <v>190</v>
      </c>
      <c r="R175" s="3" t="str">
        <f>IF(OR(G175="12R",G175="12L"),_xlfn.XLOOKUP(C175,DB!$A$2:$A$222,DB!$B$2:$B$222,""),IF(OR(G175="30L",G175="30R"),_xlfn.XLOOKUP(C175,DB!$A$2:$A$222,DB!$C$2:$C$222,""),""))</f>
        <v>UDGUV</v>
      </c>
      <c r="S175" s="3">
        <f t="shared" si="2"/>
        <v>22</v>
      </c>
      <c r="T175" s="3" t="str">
        <f>_xlfn.XLOOKUP(C175,DB!$A$2:$A$222,DB!$D$2:$D$222,"")</f>
        <v>Sector 2</v>
      </c>
    </row>
    <row r="176" spans="1:20" x14ac:dyDescent="0.2">
      <c r="A176" t="s">
        <v>591</v>
      </c>
      <c r="B176" t="s">
        <v>18</v>
      </c>
      <c r="C176" t="s">
        <v>592</v>
      </c>
      <c r="D176" t="s">
        <v>65</v>
      </c>
      <c r="E176" t="s">
        <v>3374</v>
      </c>
      <c r="F176" s="2">
        <v>46292.944872685184</v>
      </c>
      <c r="G176" t="s">
        <v>22</v>
      </c>
      <c r="H176" t="s">
        <v>7447</v>
      </c>
      <c r="I176" s="3">
        <v>380</v>
      </c>
      <c r="J176" t="s">
        <v>24</v>
      </c>
      <c r="K176" t="s">
        <v>25</v>
      </c>
      <c r="L176" s="3">
        <v>860</v>
      </c>
      <c r="M176" t="s">
        <v>52</v>
      </c>
      <c r="N176" s="2">
        <v>46292.992268518516</v>
      </c>
      <c r="O176" s="3">
        <v>380</v>
      </c>
      <c r="P176" t="s">
        <v>27</v>
      </c>
      <c r="Q176" s="3">
        <v>190</v>
      </c>
      <c r="R176" s="3" t="str">
        <f>IF(OR(G176="12R",G176="12L"),_xlfn.XLOOKUP(C176,DB!$A$2:$A$222,DB!$B$2:$B$222,""),IF(OR(G176="30L",G176="30R"),_xlfn.XLOOKUP(C176,DB!$A$2:$A$222,DB!$C$2:$C$222,""),""))</f>
        <v>UDGUV</v>
      </c>
      <c r="S176" s="3">
        <f t="shared" si="2"/>
        <v>22</v>
      </c>
      <c r="T176" s="3" t="str">
        <f>_xlfn.XLOOKUP(C176,DB!$A$2:$A$222,DB!$D$2:$D$222,"")</f>
        <v>Sector 2</v>
      </c>
    </row>
    <row r="177" spans="1:20" x14ac:dyDescent="0.2">
      <c r="A177" t="s">
        <v>602</v>
      </c>
      <c r="B177" t="s">
        <v>18</v>
      </c>
      <c r="C177" t="s">
        <v>48</v>
      </c>
      <c r="D177" t="s">
        <v>49</v>
      </c>
      <c r="E177" t="s">
        <v>2306</v>
      </c>
      <c r="F177" s="2">
        <v>46292.946967592594</v>
      </c>
      <c r="G177" t="s">
        <v>22</v>
      </c>
      <c r="H177" t="s">
        <v>4332</v>
      </c>
      <c r="I177" s="3">
        <v>360</v>
      </c>
      <c r="J177" t="s">
        <v>24</v>
      </c>
      <c r="K177" t="s">
        <v>25</v>
      </c>
      <c r="L177" s="3">
        <v>859</v>
      </c>
      <c r="M177" t="s">
        <v>52</v>
      </c>
      <c r="N177" s="2">
        <v>46292.993842592594</v>
      </c>
      <c r="O177" s="3">
        <v>360</v>
      </c>
      <c r="P177" t="s">
        <v>27</v>
      </c>
      <c r="Q177" s="3">
        <v>190</v>
      </c>
      <c r="R177" s="3" t="str">
        <f>IF(OR(G177="12R",G177="12L"),_xlfn.XLOOKUP(C177,DB!$A$2:$A$222,DB!$B$2:$B$222,""),IF(OR(G177="30L",G177="30R"),_xlfn.XLOOKUP(C177,DB!$A$2:$A$222,DB!$C$2:$C$222,""),""))</f>
        <v>UDGUV</v>
      </c>
      <c r="S177" s="3">
        <f t="shared" si="2"/>
        <v>22</v>
      </c>
      <c r="T177" s="3" t="str">
        <f>_xlfn.XLOOKUP(C177,DB!$A$2:$A$222,DB!$D$2:$D$222,"")</f>
        <v>Sector 2</v>
      </c>
    </row>
    <row r="178" spans="1:20" x14ac:dyDescent="0.2">
      <c r="A178" t="s">
        <v>588</v>
      </c>
      <c r="B178" t="s">
        <v>18</v>
      </c>
      <c r="C178" t="s">
        <v>589</v>
      </c>
      <c r="D178" t="s">
        <v>65</v>
      </c>
      <c r="E178" t="s">
        <v>6611</v>
      </c>
      <c r="F178" s="2">
        <v>46292.948645833334</v>
      </c>
      <c r="G178" t="s">
        <v>22</v>
      </c>
      <c r="H178" t="s">
        <v>7448</v>
      </c>
      <c r="I178" s="3">
        <v>380</v>
      </c>
      <c r="J178" t="s">
        <v>24</v>
      </c>
      <c r="K178" t="s">
        <v>25</v>
      </c>
      <c r="L178" s="3">
        <v>869</v>
      </c>
      <c r="M178" t="s">
        <v>267</v>
      </c>
      <c r="N178" s="2">
        <v>46292.996215277781</v>
      </c>
      <c r="O178" s="3">
        <v>360</v>
      </c>
      <c r="P178" t="s">
        <v>27</v>
      </c>
      <c r="Q178" s="3">
        <v>190</v>
      </c>
      <c r="R178" s="3" t="str">
        <f>IF(OR(G178="12R",G178="12L"),_xlfn.XLOOKUP(C178,DB!$A$2:$A$222,DB!$B$2:$B$222,""),IF(OR(G178="30L",G178="30R"),_xlfn.XLOOKUP(C178,DB!$A$2:$A$222,DB!$C$2:$C$222,""),""))</f>
        <v>UDGUV</v>
      </c>
      <c r="S178" s="3">
        <f t="shared" si="2"/>
        <v>22</v>
      </c>
      <c r="T178" s="3" t="str">
        <f>_xlfn.XLOOKUP(C178,DB!$A$2:$A$222,DB!$D$2:$D$222,"")</f>
        <v>Sector 2</v>
      </c>
    </row>
    <row r="179" spans="1:20" x14ac:dyDescent="0.2">
      <c r="A179" t="s">
        <v>575</v>
      </c>
      <c r="B179" t="s">
        <v>18</v>
      </c>
      <c r="C179" t="s">
        <v>95</v>
      </c>
      <c r="D179" t="s">
        <v>65</v>
      </c>
      <c r="E179" t="s">
        <v>338</v>
      </c>
      <c r="F179" s="2">
        <v>46292.950983796298</v>
      </c>
      <c r="G179" t="s">
        <v>22</v>
      </c>
      <c r="H179" t="s">
        <v>7449</v>
      </c>
      <c r="I179" s="3">
        <v>380</v>
      </c>
      <c r="J179" t="s">
        <v>24</v>
      </c>
      <c r="K179" t="s">
        <v>25</v>
      </c>
      <c r="L179" s="3">
        <v>724</v>
      </c>
      <c r="M179" t="s">
        <v>95</v>
      </c>
      <c r="N179" s="2">
        <v>46292.994768518518</v>
      </c>
      <c r="O179" s="3">
        <v>0</v>
      </c>
      <c r="P179" t="s">
        <v>27</v>
      </c>
      <c r="Q179" s="3">
        <v>190</v>
      </c>
      <c r="R179" s="3" t="str">
        <f>IF(OR(G179="12R",G179="12L"),_xlfn.XLOOKUP(C179,DB!$A$2:$A$222,DB!$B$2:$B$222,""),IF(OR(G179="30L",G179="30R"),_xlfn.XLOOKUP(C179,DB!$A$2:$A$222,DB!$C$2:$C$222,""),""))</f>
        <v>UDGUV</v>
      </c>
      <c r="S179" s="3">
        <f t="shared" si="2"/>
        <v>22</v>
      </c>
      <c r="T179" s="3" t="str">
        <f>_xlfn.XLOOKUP(C179,DB!$A$2:$A$222,DB!$D$2:$D$222,"")</f>
        <v>Sector 2</v>
      </c>
    </row>
    <row r="180" spans="1:20" x14ac:dyDescent="0.2">
      <c r="A180" t="s">
        <v>599</v>
      </c>
      <c r="B180" t="s">
        <v>18</v>
      </c>
      <c r="C180" t="s">
        <v>113</v>
      </c>
      <c r="D180" t="s">
        <v>114</v>
      </c>
      <c r="E180" t="s">
        <v>7450</v>
      </c>
      <c r="F180" s="2">
        <v>46292.962164351855</v>
      </c>
      <c r="G180" t="s">
        <v>22</v>
      </c>
      <c r="H180" t="s">
        <v>7451</v>
      </c>
      <c r="I180" s="3">
        <v>370</v>
      </c>
      <c r="J180" t="s">
        <v>24</v>
      </c>
      <c r="K180" t="s">
        <v>25</v>
      </c>
      <c r="L180" s="3">
        <v>135</v>
      </c>
      <c r="M180" t="s">
        <v>45</v>
      </c>
      <c r="N180" s="2">
        <v>46292.97179398148</v>
      </c>
      <c r="O180" s="3">
        <v>188</v>
      </c>
      <c r="P180" t="s">
        <v>46</v>
      </c>
      <c r="Q180" s="3">
        <v>190</v>
      </c>
      <c r="R180" s="3" t="str">
        <f>IF(OR(G180="12R",G180="12L"),_xlfn.XLOOKUP(C180,DB!$A$2:$A$222,DB!$B$2:$B$222,""),IF(OR(G180="30L",G180="30R"),_xlfn.XLOOKUP(C180,DB!$A$2:$A$222,DB!$C$2:$C$222,""),""))</f>
        <v>NUDAL</v>
      </c>
      <c r="S180" s="3">
        <f t="shared" si="2"/>
        <v>23</v>
      </c>
      <c r="T180" s="3" t="str">
        <f>_xlfn.XLOOKUP(C180,DB!$A$2:$A$222,DB!$D$2:$D$222,"")</f>
        <v>Sector 3</v>
      </c>
    </row>
    <row r="181" spans="1:20" x14ac:dyDescent="0.2">
      <c r="A181" t="s">
        <v>2362</v>
      </c>
      <c r="B181" t="s">
        <v>18</v>
      </c>
      <c r="C181" t="s">
        <v>1135</v>
      </c>
      <c r="D181" t="s">
        <v>179</v>
      </c>
      <c r="F181" s="2">
        <v>46292.965289351851</v>
      </c>
      <c r="G181" t="s">
        <v>22</v>
      </c>
      <c r="H181" t="s">
        <v>7452</v>
      </c>
      <c r="I181" s="3">
        <v>240</v>
      </c>
      <c r="J181" t="s">
        <v>24</v>
      </c>
      <c r="K181" t="s">
        <v>62</v>
      </c>
      <c r="L181" s="3">
        <v>335</v>
      </c>
      <c r="M181" t="s">
        <v>1135</v>
      </c>
      <c r="N181" s="2">
        <v>46292.989016203705</v>
      </c>
      <c r="O181" s="3">
        <v>0</v>
      </c>
      <c r="P181" t="s">
        <v>27</v>
      </c>
      <c r="Q181" s="3">
        <v>30</v>
      </c>
      <c r="R181" s="3" t="str">
        <f>IF(OR(G181="12R",G181="12L"),_xlfn.XLOOKUP(C181,DB!$A$2:$A$222,DB!$B$2:$B$222,""),IF(OR(G181="30L",G181="30R"),_xlfn.XLOOKUP(C181,DB!$A$2:$A$222,DB!$C$2:$C$222,""),""))</f>
        <v>CZM</v>
      </c>
      <c r="S181" s="3">
        <f t="shared" si="2"/>
        <v>23</v>
      </c>
      <c r="T181" s="3" t="str">
        <f>_xlfn.XLOOKUP(C181,DB!$A$2:$A$222,DB!$D$2:$D$222,"")</f>
        <v>Sector 7</v>
      </c>
    </row>
    <row r="182" spans="1:20" x14ac:dyDescent="0.2">
      <c r="A182" t="s">
        <v>611</v>
      </c>
      <c r="B182" t="s">
        <v>18</v>
      </c>
      <c r="C182" t="s">
        <v>333</v>
      </c>
      <c r="D182" t="s">
        <v>36</v>
      </c>
      <c r="E182" t="s">
        <v>7453</v>
      </c>
      <c r="F182" s="2">
        <v>46292.982812499999</v>
      </c>
      <c r="G182" t="s">
        <v>22</v>
      </c>
      <c r="H182" t="s">
        <v>7454</v>
      </c>
      <c r="I182" s="3">
        <v>370</v>
      </c>
      <c r="J182" t="s">
        <v>24</v>
      </c>
      <c r="K182" t="s">
        <v>25</v>
      </c>
      <c r="L182" s="3">
        <v>149</v>
      </c>
      <c r="M182" t="s">
        <v>158</v>
      </c>
      <c r="N182" s="2">
        <v>46292.993310185186</v>
      </c>
      <c r="O182" s="3">
        <v>254</v>
      </c>
      <c r="P182" t="s">
        <v>27</v>
      </c>
      <c r="Q182" s="3">
        <v>190</v>
      </c>
      <c r="R182" s="3" t="str">
        <f>IF(OR(G182="12R",G182="12L"),_xlfn.XLOOKUP(C182,DB!$A$2:$A$222,DB!$B$2:$B$222,""),IF(OR(G182="30L",G182="30R"),_xlfn.XLOOKUP(C182,DB!$A$2:$A$222,DB!$C$2:$C$222,""),""))</f>
        <v>TAKUX</v>
      </c>
      <c r="S182" s="3">
        <f t="shared" si="2"/>
        <v>23</v>
      </c>
      <c r="T182" s="3" t="str">
        <f>_xlfn.XLOOKUP(C182,DB!$A$2:$A$222,DB!$D$2:$D$222,"")</f>
        <v>Sector 7</v>
      </c>
    </row>
    <row r="183" spans="1: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1: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1: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1: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1: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1: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1: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7455</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0</v>
      </c>
      <c r="C227" s="8">
        <f t="shared" si="4"/>
        <v>0</v>
      </c>
      <c r="D227" s="8">
        <f t="shared" si="4"/>
        <v>0</v>
      </c>
      <c r="E227" s="8">
        <f t="shared" si="4"/>
        <v>1</v>
      </c>
      <c r="F227" s="8">
        <f t="shared" si="4"/>
        <v>0</v>
      </c>
      <c r="G227" s="8">
        <f t="shared" si="4"/>
        <v>0</v>
      </c>
      <c r="H227" s="8">
        <f t="shared" si="4"/>
        <v>1</v>
      </c>
      <c r="I227" s="9">
        <f t="shared" ref="I227:I235" si="5">SUM(B227:H227)</f>
        <v>2</v>
      </c>
    </row>
    <row r="228" spans="1:9" x14ac:dyDescent="0.2">
      <c r="A228" s="7">
        <v>15</v>
      </c>
      <c r="B228" s="8">
        <f t="shared" si="4"/>
        <v>0</v>
      </c>
      <c r="C228" s="8">
        <f t="shared" si="4"/>
        <v>0</v>
      </c>
      <c r="D228" s="8">
        <f t="shared" si="4"/>
        <v>1</v>
      </c>
      <c r="E228" s="8">
        <f t="shared" si="4"/>
        <v>0</v>
      </c>
      <c r="F228" s="8">
        <f t="shared" si="4"/>
        <v>1</v>
      </c>
      <c r="G228" s="8">
        <f t="shared" si="4"/>
        <v>0</v>
      </c>
      <c r="H228" s="8">
        <f t="shared" si="4"/>
        <v>8</v>
      </c>
      <c r="I228" s="9">
        <f t="shared" si="5"/>
        <v>10</v>
      </c>
    </row>
    <row r="229" spans="1:9" x14ac:dyDescent="0.2">
      <c r="A229" s="7">
        <v>16</v>
      </c>
      <c r="B229" s="8">
        <f t="shared" si="4"/>
        <v>2</v>
      </c>
      <c r="C229" s="8">
        <f t="shared" si="4"/>
        <v>1</v>
      </c>
      <c r="D229" s="8">
        <f t="shared" si="4"/>
        <v>0</v>
      </c>
      <c r="E229" s="8">
        <f t="shared" si="4"/>
        <v>0</v>
      </c>
      <c r="F229" s="8">
        <f t="shared" si="4"/>
        <v>4</v>
      </c>
      <c r="G229" s="8">
        <f t="shared" si="4"/>
        <v>2</v>
      </c>
      <c r="H229" s="8">
        <f t="shared" si="4"/>
        <v>10</v>
      </c>
      <c r="I229" s="9">
        <f t="shared" si="5"/>
        <v>19</v>
      </c>
    </row>
    <row r="230" spans="1:9" x14ac:dyDescent="0.2">
      <c r="A230" s="7">
        <v>17</v>
      </c>
      <c r="B230" s="8">
        <f t="shared" si="4"/>
        <v>1</v>
      </c>
      <c r="C230" s="8">
        <f t="shared" si="4"/>
        <v>4</v>
      </c>
      <c r="D230" s="8">
        <f t="shared" si="4"/>
        <v>0</v>
      </c>
      <c r="E230" s="8">
        <f t="shared" si="4"/>
        <v>2</v>
      </c>
      <c r="F230" s="8">
        <f t="shared" si="4"/>
        <v>3</v>
      </c>
      <c r="G230" s="8">
        <f t="shared" si="4"/>
        <v>2</v>
      </c>
      <c r="H230" s="8">
        <f t="shared" si="4"/>
        <v>4</v>
      </c>
      <c r="I230" s="9">
        <f t="shared" si="5"/>
        <v>16</v>
      </c>
    </row>
    <row r="231" spans="1:9" x14ac:dyDescent="0.2">
      <c r="A231" s="7">
        <v>18</v>
      </c>
      <c r="B231" s="8">
        <f t="shared" si="4"/>
        <v>0</v>
      </c>
      <c r="C231" s="8">
        <f t="shared" si="4"/>
        <v>6</v>
      </c>
      <c r="D231" s="8">
        <f t="shared" si="4"/>
        <v>0</v>
      </c>
      <c r="E231" s="8">
        <f t="shared" si="4"/>
        <v>1</v>
      </c>
      <c r="F231" s="8">
        <f t="shared" si="4"/>
        <v>7</v>
      </c>
      <c r="G231" s="8">
        <f t="shared" si="4"/>
        <v>1</v>
      </c>
      <c r="H231" s="8">
        <f t="shared" si="4"/>
        <v>9</v>
      </c>
      <c r="I231" s="9">
        <f t="shared" si="5"/>
        <v>24</v>
      </c>
    </row>
    <row r="232" spans="1:9" x14ac:dyDescent="0.2">
      <c r="A232" s="7">
        <v>19</v>
      </c>
      <c r="B232" s="8">
        <f t="shared" si="4"/>
        <v>2</v>
      </c>
      <c r="C232" s="8">
        <f t="shared" si="4"/>
        <v>4</v>
      </c>
      <c r="D232" s="8">
        <f t="shared" si="4"/>
        <v>2</v>
      </c>
      <c r="E232" s="8">
        <f t="shared" si="4"/>
        <v>2</v>
      </c>
      <c r="F232" s="8">
        <f t="shared" si="4"/>
        <v>5</v>
      </c>
      <c r="G232" s="8">
        <f t="shared" si="4"/>
        <v>0</v>
      </c>
      <c r="H232" s="8">
        <f t="shared" si="4"/>
        <v>7</v>
      </c>
      <c r="I232" s="9">
        <f t="shared" si="5"/>
        <v>22</v>
      </c>
    </row>
    <row r="233" spans="1:9" x14ac:dyDescent="0.2">
      <c r="A233" s="7">
        <v>20</v>
      </c>
      <c r="B233" s="8">
        <f t="shared" si="4"/>
        <v>0</v>
      </c>
      <c r="C233" s="8">
        <f t="shared" si="4"/>
        <v>7</v>
      </c>
      <c r="D233" s="8">
        <f t="shared" si="4"/>
        <v>1</v>
      </c>
      <c r="E233" s="8">
        <f t="shared" si="4"/>
        <v>1</v>
      </c>
      <c r="F233" s="8">
        <f t="shared" si="4"/>
        <v>4</v>
      </c>
      <c r="G233" s="8">
        <f t="shared" si="4"/>
        <v>0</v>
      </c>
      <c r="H233" s="8">
        <f t="shared" si="4"/>
        <v>9</v>
      </c>
      <c r="I233" s="9">
        <f t="shared" si="5"/>
        <v>22</v>
      </c>
    </row>
    <row r="234" spans="1:9" x14ac:dyDescent="0.2">
      <c r="A234" s="7">
        <v>21</v>
      </c>
      <c r="B234" s="8">
        <f t="shared" si="4"/>
        <v>1</v>
      </c>
      <c r="C234" s="8">
        <f t="shared" si="4"/>
        <v>3</v>
      </c>
      <c r="D234" s="8">
        <f t="shared" si="4"/>
        <v>0</v>
      </c>
      <c r="E234" s="8">
        <f t="shared" si="4"/>
        <v>2</v>
      </c>
      <c r="F234" s="8">
        <f t="shared" si="4"/>
        <v>4</v>
      </c>
      <c r="G234" s="8">
        <f t="shared" si="4"/>
        <v>1</v>
      </c>
      <c r="H234" s="8">
        <f t="shared" si="4"/>
        <v>5</v>
      </c>
      <c r="I234" s="9">
        <f t="shared" si="5"/>
        <v>16</v>
      </c>
    </row>
    <row r="235" spans="1:9" x14ac:dyDescent="0.2">
      <c r="A235" s="10">
        <v>22</v>
      </c>
      <c r="B235" s="11">
        <f t="shared" si="4"/>
        <v>0</v>
      </c>
      <c r="C235" s="11">
        <f t="shared" si="4"/>
        <v>1</v>
      </c>
      <c r="D235" s="11">
        <f t="shared" si="4"/>
        <v>0</v>
      </c>
      <c r="E235" s="11">
        <f t="shared" si="4"/>
        <v>2</v>
      </c>
      <c r="F235" s="11">
        <f t="shared" si="4"/>
        <v>0</v>
      </c>
      <c r="G235" s="11">
        <f t="shared" si="4"/>
        <v>1</v>
      </c>
      <c r="H235" s="11">
        <f t="shared" si="4"/>
        <v>6</v>
      </c>
      <c r="I235" s="12">
        <f t="shared" si="5"/>
        <v>10</v>
      </c>
    </row>
    <row r="258" spans="1:9" ht="24" x14ac:dyDescent="0.3">
      <c r="A258" s="17" t="s">
        <v>4599</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1</v>
      </c>
      <c r="C263" s="8">
        <f t="shared" si="6"/>
        <v>1</v>
      </c>
      <c r="D263" s="8">
        <f t="shared" si="6"/>
        <v>0</v>
      </c>
      <c r="E263" s="9">
        <f t="shared" ref="E263:E272" si="7">SUM(B263:D263)</f>
        <v>2</v>
      </c>
    </row>
    <row r="264" spans="1:9" x14ac:dyDescent="0.2">
      <c r="A264" s="7">
        <v>15</v>
      </c>
      <c r="B264" s="8">
        <f t="shared" si="6"/>
        <v>8</v>
      </c>
      <c r="C264" s="8">
        <f t="shared" si="6"/>
        <v>1</v>
      </c>
      <c r="D264" s="8">
        <f t="shared" si="6"/>
        <v>1</v>
      </c>
      <c r="E264" s="9">
        <f t="shared" si="7"/>
        <v>10</v>
      </c>
    </row>
    <row r="265" spans="1:9" x14ac:dyDescent="0.2">
      <c r="A265" s="7">
        <v>16</v>
      </c>
      <c r="B265" s="8">
        <f t="shared" si="6"/>
        <v>10</v>
      </c>
      <c r="C265" s="8">
        <f t="shared" si="6"/>
        <v>5</v>
      </c>
      <c r="D265" s="8">
        <f t="shared" si="6"/>
        <v>4</v>
      </c>
      <c r="E265" s="9">
        <f t="shared" si="7"/>
        <v>19</v>
      </c>
    </row>
    <row r="266" spans="1:9" x14ac:dyDescent="0.2">
      <c r="A266" s="7">
        <v>17</v>
      </c>
      <c r="B266" s="8">
        <f t="shared" si="6"/>
        <v>4</v>
      </c>
      <c r="C266" s="8">
        <f t="shared" si="6"/>
        <v>9</v>
      </c>
      <c r="D266" s="8">
        <f t="shared" si="6"/>
        <v>3</v>
      </c>
      <c r="E266" s="9">
        <f t="shared" si="7"/>
        <v>16</v>
      </c>
    </row>
    <row r="267" spans="1:9" x14ac:dyDescent="0.2">
      <c r="A267" s="7">
        <v>18</v>
      </c>
      <c r="B267" s="8">
        <f t="shared" si="6"/>
        <v>9</v>
      </c>
      <c r="C267" s="8">
        <f t="shared" si="6"/>
        <v>14</v>
      </c>
      <c r="D267" s="8">
        <f t="shared" si="6"/>
        <v>1</v>
      </c>
      <c r="E267" s="9">
        <f t="shared" si="7"/>
        <v>24</v>
      </c>
    </row>
    <row r="268" spans="1:9" x14ac:dyDescent="0.2">
      <c r="A268" s="7">
        <v>19</v>
      </c>
      <c r="B268" s="8">
        <f t="shared" si="6"/>
        <v>7</v>
      </c>
      <c r="C268" s="8">
        <f t="shared" si="6"/>
        <v>11</v>
      </c>
      <c r="D268" s="8">
        <f t="shared" si="6"/>
        <v>4</v>
      </c>
      <c r="E268" s="9">
        <f t="shared" si="7"/>
        <v>22</v>
      </c>
    </row>
    <row r="269" spans="1:9" x14ac:dyDescent="0.2">
      <c r="A269" s="7">
        <v>20</v>
      </c>
      <c r="B269" s="8">
        <f t="shared" si="6"/>
        <v>9</v>
      </c>
      <c r="C269" s="8">
        <f t="shared" si="6"/>
        <v>12</v>
      </c>
      <c r="D269" s="8">
        <f t="shared" si="6"/>
        <v>1</v>
      </c>
      <c r="E269" s="9">
        <f t="shared" si="7"/>
        <v>22</v>
      </c>
    </row>
    <row r="270" spans="1:9" x14ac:dyDescent="0.2">
      <c r="A270" s="7">
        <v>21</v>
      </c>
      <c r="B270" s="8">
        <f t="shared" si="6"/>
        <v>5</v>
      </c>
      <c r="C270" s="8">
        <f t="shared" si="6"/>
        <v>9</v>
      </c>
      <c r="D270" s="8">
        <f t="shared" si="6"/>
        <v>2</v>
      </c>
      <c r="E270" s="9">
        <f t="shared" si="7"/>
        <v>16</v>
      </c>
    </row>
    <row r="271" spans="1:9" x14ac:dyDescent="0.2">
      <c r="A271" s="7">
        <v>22</v>
      </c>
      <c r="B271" s="8">
        <f t="shared" si="6"/>
        <v>6</v>
      </c>
      <c r="C271" s="8">
        <f t="shared" si="6"/>
        <v>3</v>
      </c>
      <c r="D271" s="8">
        <f t="shared" si="6"/>
        <v>1</v>
      </c>
      <c r="E271" s="9">
        <f t="shared" si="7"/>
        <v>10</v>
      </c>
    </row>
    <row r="272" spans="1:9" x14ac:dyDescent="0.2">
      <c r="A272" s="10">
        <v>23</v>
      </c>
      <c r="B272" s="11">
        <f t="shared" si="6"/>
        <v>0</v>
      </c>
      <c r="C272" s="11">
        <f t="shared" si="6"/>
        <v>1</v>
      </c>
      <c r="D272" s="11">
        <f t="shared" si="6"/>
        <v>2</v>
      </c>
      <c r="E272" s="12">
        <f t="shared" si="7"/>
        <v>3</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BEF14-0AA3-7F42-9770-42C31F47577B}">
  <dimension ref="A1:T272"/>
  <sheetViews>
    <sheetView showGridLines="0" zoomScale="110" zoomScaleNormal="110" workbookViewId="0">
      <selection activeCell="L269" sqref="L269"/>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7456</v>
      </c>
      <c r="B2" t="s">
        <v>18</v>
      </c>
      <c r="C2" t="s">
        <v>289</v>
      </c>
      <c r="D2" t="s">
        <v>1136</v>
      </c>
      <c r="F2" s="2">
        <v>46293.000798611109</v>
      </c>
      <c r="G2" t="s">
        <v>22</v>
      </c>
      <c r="H2" t="s">
        <v>7457</v>
      </c>
      <c r="I2">
        <v>430</v>
      </c>
      <c r="J2" t="s">
        <v>24</v>
      </c>
      <c r="K2" t="s">
        <v>62</v>
      </c>
      <c r="L2">
        <v>880</v>
      </c>
      <c r="M2" t="s">
        <v>289</v>
      </c>
      <c r="N2" s="2">
        <v>46293.052754629629</v>
      </c>
      <c r="O2">
        <v>15</v>
      </c>
      <c r="P2" t="s">
        <v>27</v>
      </c>
      <c r="Q2">
        <v>40</v>
      </c>
      <c r="R2" s="3" t="str">
        <f>IF(OR(G2="12R",G2="12L"),_xlfn.XLOOKUP(C2,DB!$A$2:$A$222,DB!$B$2:$B$222,""),IF(OR(G2="30L",G2="30R"),_xlfn.XLOOKUP(C2,DB!$A$2:$A$222,DB!$C$2:$C$222,""),""))</f>
        <v>UDGUV</v>
      </c>
      <c r="S2" s="3">
        <f>HOUR(F2)</f>
        <v>0</v>
      </c>
      <c r="T2" s="3" t="str">
        <f>_xlfn.XLOOKUP(C2,DB!$A$2:$A$222,DB!$D$2:$D$222,"")</f>
        <v>Sector 2</v>
      </c>
    </row>
    <row r="3" spans="1:20" x14ac:dyDescent="0.2">
      <c r="A3" t="s">
        <v>6018</v>
      </c>
      <c r="B3" t="s">
        <v>18</v>
      </c>
      <c r="C3" t="s">
        <v>35</v>
      </c>
      <c r="D3" t="s">
        <v>179</v>
      </c>
      <c r="F3" s="2">
        <v>46293.010474537034</v>
      </c>
      <c r="G3" t="s">
        <v>22</v>
      </c>
      <c r="H3" t="s">
        <v>7458</v>
      </c>
      <c r="I3">
        <v>400</v>
      </c>
      <c r="J3" t="s">
        <v>24</v>
      </c>
      <c r="K3" t="s">
        <v>62</v>
      </c>
      <c r="L3">
        <v>872</v>
      </c>
      <c r="M3" t="s">
        <v>39</v>
      </c>
      <c r="N3" s="2">
        <v>46293.070543981485</v>
      </c>
      <c r="O3">
        <v>400</v>
      </c>
      <c r="P3" t="s">
        <v>27</v>
      </c>
      <c r="Q3">
        <v>30</v>
      </c>
      <c r="R3" s="3" t="str">
        <f>IF(OR(G3="12R",G3="12L"),_xlfn.XLOOKUP(C3,DB!$A$2:$A$222,DB!$B$2:$B$222,""),IF(OR(G3="30L",G3="30R"),_xlfn.XLOOKUP(C3,DB!$A$2:$A$222,DB!$C$2:$C$222,""),""))</f>
        <v>UDGUV</v>
      </c>
      <c r="S3" s="3">
        <f t="shared" ref="S3:S66" si="0">HOUR(F3)</f>
        <v>0</v>
      </c>
      <c r="T3" s="3" t="str">
        <f>_xlfn.XLOOKUP(C3,DB!$A$2:$A$222,DB!$D$2:$D$222,"")</f>
        <v>Sector 2</v>
      </c>
    </row>
    <row r="4" spans="1:20" x14ac:dyDescent="0.2">
      <c r="A4" t="s">
        <v>17</v>
      </c>
      <c r="B4" t="s">
        <v>18</v>
      </c>
      <c r="C4" t="s">
        <v>19</v>
      </c>
      <c r="D4" t="s">
        <v>20</v>
      </c>
      <c r="E4" t="s">
        <v>1186</v>
      </c>
      <c r="F4" s="2">
        <v>46293.014444444445</v>
      </c>
      <c r="G4" t="s">
        <v>22</v>
      </c>
      <c r="H4" t="s">
        <v>7459</v>
      </c>
      <c r="I4">
        <v>360</v>
      </c>
      <c r="J4" t="s">
        <v>24</v>
      </c>
      <c r="K4" t="s">
        <v>25</v>
      </c>
      <c r="L4">
        <v>870</v>
      </c>
      <c r="M4" t="s">
        <v>26</v>
      </c>
      <c r="N4" s="2">
        <v>46293.061099537037</v>
      </c>
      <c r="O4">
        <v>360</v>
      </c>
      <c r="P4" t="s">
        <v>27</v>
      </c>
      <c r="Q4">
        <v>190</v>
      </c>
      <c r="R4" s="3" t="str">
        <f>IF(OR(G4="12R",G4="12L"),_xlfn.XLOOKUP(C4,DB!$A$2:$A$222,DB!$B$2:$B$222,""),IF(OR(G4="30L",G4="30R"),_xlfn.XLOOKUP(C4,DB!$A$2:$A$222,DB!$C$2:$C$222,""),""))</f>
        <v>UDGUV</v>
      </c>
      <c r="S4" s="3">
        <f t="shared" si="0"/>
        <v>0</v>
      </c>
      <c r="T4" s="3" t="str">
        <f>_xlfn.XLOOKUP(C4,DB!$A$2:$A$222,DB!$D$2:$D$222,"")</f>
        <v>Sector 2</v>
      </c>
    </row>
    <row r="5" spans="1:20" x14ac:dyDescent="0.2">
      <c r="A5" t="s">
        <v>34</v>
      </c>
      <c r="B5" t="s">
        <v>18</v>
      </c>
      <c r="C5" t="s">
        <v>35</v>
      </c>
      <c r="D5" t="s">
        <v>65</v>
      </c>
      <c r="E5" t="s">
        <v>2207</v>
      </c>
      <c r="F5" s="2">
        <v>46293.023842592593</v>
      </c>
      <c r="G5" t="s">
        <v>22</v>
      </c>
      <c r="H5" t="s">
        <v>7460</v>
      </c>
      <c r="I5">
        <v>380</v>
      </c>
      <c r="J5" t="s">
        <v>24</v>
      </c>
      <c r="K5" t="s">
        <v>25</v>
      </c>
      <c r="L5">
        <v>872</v>
      </c>
      <c r="M5" t="s">
        <v>39</v>
      </c>
      <c r="N5" s="2">
        <v>46293.073518518519</v>
      </c>
      <c r="O5">
        <v>380</v>
      </c>
      <c r="P5" t="s">
        <v>27</v>
      </c>
      <c r="Q5">
        <v>190</v>
      </c>
      <c r="R5" s="3" t="str">
        <f>IF(OR(G5="12R",G5="12L"),_xlfn.XLOOKUP(C5,DB!$A$2:$A$222,DB!$B$2:$B$222,""),IF(OR(G5="30L",G5="30R"),_xlfn.XLOOKUP(C5,DB!$A$2:$A$222,DB!$C$2:$C$222,""),""))</f>
        <v>UDGUV</v>
      </c>
      <c r="S5" s="3">
        <f t="shared" si="0"/>
        <v>0</v>
      </c>
      <c r="T5" s="3" t="str">
        <f>_xlfn.XLOOKUP(C5,DB!$A$2:$A$222,DB!$D$2:$D$222,"")</f>
        <v>Sector 2</v>
      </c>
    </row>
    <row r="6" spans="1:20" x14ac:dyDescent="0.2">
      <c r="A6" t="s">
        <v>53</v>
      </c>
      <c r="B6" t="s">
        <v>18</v>
      </c>
      <c r="C6" t="s">
        <v>54</v>
      </c>
      <c r="D6" t="s">
        <v>55</v>
      </c>
      <c r="E6" t="s">
        <v>56</v>
      </c>
      <c r="F6" s="2">
        <v>46293.040081018517</v>
      </c>
      <c r="G6" t="s">
        <v>22</v>
      </c>
      <c r="H6" t="s">
        <v>7461</v>
      </c>
      <c r="I6">
        <v>370</v>
      </c>
      <c r="J6" t="s">
        <v>24</v>
      </c>
      <c r="K6" t="s">
        <v>25</v>
      </c>
      <c r="L6">
        <v>136</v>
      </c>
      <c r="M6" t="s">
        <v>45</v>
      </c>
      <c r="N6" s="2">
        <v>46293.049942129626</v>
      </c>
      <c r="O6">
        <v>217</v>
      </c>
      <c r="P6" t="s">
        <v>46</v>
      </c>
      <c r="Q6">
        <v>190</v>
      </c>
      <c r="R6" s="3" t="str">
        <f>IF(OR(G6="12R",G6="12L"),_xlfn.XLOOKUP(C6,DB!$A$2:$A$222,DB!$B$2:$B$222,""),IF(OR(G6="30L",G6="30R"),_xlfn.XLOOKUP(C6,DB!$A$2:$A$222,DB!$C$2:$C$222,""),""))</f>
        <v>NUDAL</v>
      </c>
      <c r="S6" s="3">
        <f t="shared" si="0"/>
        <v>0</v>
      </c>
      <c r="T6" s="3" t="str">
        <f>_xlfn.XLOOKUP(C6,DB!$A$2:$A$222,DB!$D$2:$D$222,"")</f>
        <v>Sector 3</v>
      </c>
    </row>
    <row r="7" spans="1:20" x14ac:dyDescent="0.2">
      <c r="A7" t="s">
        <v>47</v>
      </c>
      <c r="B7" t="s">
        <v>18</v>
      </c>
      <c r="C7" t="s">
        <v>48</v>
      </c>
      <c r="D7" t="s">
        <v>49</v>
      </c>
      <c r="E7" t="s">
        <v>1421</v>
      </c>
      <c r="F7" s="2">
        <v>46293.044699074075</v>
      </c>
      <c r="G7" t="s">
        <v>22</v>
      </c>
      <c r="H7" t="s">
        <v>7462</v>
      </c>
      <c r="I7">
        <v>360</v>
      </c>
      <c r="J7" t="s">
        <v>24</v>
      </c>
      <c r="K7" t="s">
        <v>25</v>
      </c>
      <c r="L7">
        <v>879</v>
      </c>
      <c r="M7" t="s">
        <v>52</v>
      </c>
      <c r="N7" s="2">
        <v>46293.091597222221</v>
      </c>
      <c r="O7">
        <v>360</v>
      </c>
      <c r="P7" t="s">
        <v>27</v>
      </c>
      <c r="Q7">
        <v>190</v>
      </c>
      <c r="R7" s="3" t="str">
        <f>IF(OR(G7="12R",G7="12L"),_xlfn.XLOOKUP(C7,DB!$A$2:$A$222,DB!$B$2:$B$222,""),IF(OR(G7="30L",G7="30R"),_xlfn.XLOOKUP(C7,DB!$A$2:$A$222,DB!$C$2:$C$222,""),""))</f>
        <v>UDGUV</v>
      </c>
      <c r="S7" s="3">
        <f t="shared" si="0"/>
        <v>1</v>
      </c>
      <c r="T7" s="3" t="str">
        <f>_xlfn.XLOOKUP(C7,DB!$A$2:$A$222,DB!$D$2:$D$222,"")</f>
        <v>Sector 2</v>
      </c>
    </row>
    <row r="8" spans="1:20" x14ac:dyDescent="0.2">
      <c r="A8" t="s">
        <v>1340</v>
      </c>
      <c r="B8" t="s">
        <v>18</v>
      </c>
      <c r="C8" t="s">
        <v>131</v>
      </c>
      <c r="D8" t="s">
        <v>65</v>
      </c>
      <c r="E8" t="s">
        <v>716</v>
      </c>
      <c r="F8" s="2">
        <v>46293.074687499997</v>
      </c>
      <c r="G8" t="s">
        <v>22</v>
      </c>
      <c r="H8" t="s">
        <v>7463</v>
      </c>
      <c r="I8">
        <v>380</v>
      </c>
      <c r="J8" t="s">
        <v>24</v>
      </c>
      <c r="K8" t="s">
        <v>25</v>
      </c>
      <c r="L8">
        <v>878</v>
      </c>
      <c r="M8" t="s">
        <v>134</v>
      </c>
      <c r="N8" s="2">
        <v>46293.122418981482</v>
      </c>
      <c r="O8">
        <v>204</v>
      </c>
      <c r="P8" t="s">
        <v>27</v>
      </c>
      <c r="Q8">
        <v>190</v>
      </c>
      <c r="R8" s="3" t="str">
        <f>IF(OR(G8="12R",G8="12L"),_xlfn.XLOOKUP(C8,DB!$A$2:$A$222,DB!$B$2:$B$222,""),IF(OR(G8="30L",G8="30R"),_xlfn.XLOOKUP(C8,DB!$A$2:$A$222,DB!$C$2:$C$222,""),""))</f>
        <v>UDGUV</v>
      </c>
      <c r="S8" s="3">
        <f t="shared" si="0"/>
        <v>1</v>
      </c>
      <c r="T8" s="3" t="str">
        <f>_xlfn.XLOOKUP(C8,DB!$A$2:$A$222,DB!$D$2:$D$222,"")</f>
        <v>Sector 2</v>
      </c>
    </row>
    <row r="9" spans="1:20" x14ac:dyDescent="0.2">
      <c r="A9" t="s">
        <v>69</v>
      </c>
      <c r="B9" t="s">
        <v>18</v>
      </c>
      <c r="C9" t="s">
        <v>48</v>
      </c>
      <c r="D9" t="s">
        <v>20</v>
      </c>
      <c r="E9" t="s">
        <v>70</v>
      </c>
      <c r="F9" s="2">
        <v>46293.091527777775</v>
      </c>
      <c r="G9" t="s">
        <v>22</v>
      </c>
      <c r="H9" t="s">
        <v>93</v>
      </c>
      <c r="I9">
        <v>340</v>
      </c>
      <c r="J9" t="s">
        <v>24</v>
      </c>
      <c r="K9" t="s">
        <v>25</v>
      </c>
      <c r="L9">
        <v>859</v>
      </c>
      <c r="M9" t="s">
        <v>52</v>
      </c>
      <c r="N9" s="2">
        <v>46293.138518518521</v>
      </c>
      <c r="O9">
        <v>340</v>
      </c>
      <c r="P9" t="s">
        <v>27</v>
      </c>
      <c r="Q9">
        <v>190</v>
      </c>
      <c r="R9" s="3" t="str">
        <f>IF(OR(G9="12R",G9="12L"),_xlfn.XLOOKUP(C9,DB!$A$2:$A$222,DB!$B$2:$B$222,""),IF(OR(G9="30L",G9="30R"),_xlfn.XLOOKUP(C9,DB!$A$2:$A$222,DB!$C$2:$C$222,""),""))</f>
        <v>UDGUV</v>
      </c>
      <c r="S9" s="3">
        <f t="shared" si="0"/>
        <v>2</v>
      </c>
      <c r="T9" s="3" t="str">
        <f>_xlfn.XLOOKUP(C9,DB!$A$2:$A$222,DB!$D$2:$D$222,"")</f>
        <v>Sector 2</v>
      </c>
    </row>
    <row r="10" spans="1:20" x14ac:dyDescent="0.2">
      <c r="A10" t="s">
        <v>72</v>
      </c>
      <c r="B10" t="s">
        <v>18</v>
      </c>
      <c r="C10" t="s">
        <v>29</v>
      </c>
      <c r="D10" t="s">
        <v>30</v>
      </c>
      <c r="E10" t="s">
        <v>7060</v>
      </c>
      <c r="F10" s="2">
        <v>46293.094004629631</v>
      </c>
      <c r="G10" t="s">
        <v>22</v>
      </c>
      <c r="H10" t="s">
        <v>7464</v>
      </c>
      <c r="I10">
        <v>370</v>
      </c>
      <c r="J10" t="s">
        <v>24</v>
      </c>
      <c r="K10" t="s">
        <v>25</v>
      </c>
      <c r="L10">
        <v>348</v>
      </c>
      <c r="M10" t="s">
        <v>33</v>
      </c>
      <c r="N10" s="2">
        <v>46293.114768518521</v>
      </c>
      <c r="O10">
        <v>350</v>
      </c>
      <c r="P10" t="s">
        <v>27</v>
      </c>
      <c r="Q10">
        <v>40</v>
      </c>
      <c r="R10" s="3" t="str">
        <f>IF(OR(G10="12R",G10="12L"),_xlfn.XLOOKUP(C10,DB!$A$2:$A$222,DB!$B$2:$B$222,""),IF(OR(G10="30L",G10="30R"),_xlfn.XLOOKUP(C10,DB!$A$2:$A$222,DB!$C$2:$C$222,""),""))</f>
        <v>OMSUK</v>
      </c>
      <c r="S10" s="3">
        <f t="shared" si="0"/>
        <v>2</v>
      </c>
      <c r="T10" s="3" t="str">
        <f>_xlfn.XLOOKUP(C10,DB!$A$2:$A$222,DB!$D$2:$D$222,"")</f>
        <v>Sector 3</v>
      </c>
    </row>
    <row r="11" spans="1:20" x14ac:dyDescent="0.2">
      <c r="A11" t="s">
        <v>2435</v>
      </c>
      <c r="B11" t="s">
        <v>18</v>
      </c>
      <c r="C11" t="s">
        <v>634</v>
      </c>
      <c r="D11" t="s">
        <v>87</v>
      </c>
      <c r="E11" t="s">
        <v>2436</v>
      </c>
      <c r="F11" s="2">
        <v>46293.114999999998</v>
      </c>
      <c r="G11" t="s">
        <v>22</v>
      </c>
      <c r="H11" t="s">
        <v>7465</v>
      </c>
      <c r="I11">
        <v>350</v>
      </c>
      <c r="J11" t="s">
        <v>24</v>
      </c>
      <c r="K11" t="s">
        <v>216</v>
      </c>
      <c r="L11">
        <v>136</v>
      </c>
      <c r="M11" t="s">
        <v>45</v>
      </c>
      <c r="N11" s="2">
        <v>46293.124803240738</v>
      </c>
      <c r="O11">
        <v>203</v>
      </c>
      <c r="P11" t="s">
        <v>46</v>
      </c>
      <c r="Q11">
        <v>190</v>
      </c>
      <c r="R11" s="3" t="str">
        <f>IF(OR(G11="12R",G11="12L"),_xlfn.XLOOKUP(C11,DB!$A$2:$A$222,DB!$B$2:$B$222,""),IF(OR(G11="30L",G11="30R"),_xlfn.XLOOKUP(C11,DB!$A$2:$A$222,DB!$C$2:$C$222,""),""))</f>
        <v>NUDAL</v>
      </c>
      <c r="S11" s="3">
        <f t="shared" si="0"/>
        <v>2</v>
      </c>
      <c r="T11" s="3" t="str">
        <f>_xlfn.XLOOKUP(C11,DB!$A$2:$A$222,DB!$D$2:$D$222,"")</f>
        <v>Sector 3</v>
      </c>
    </row>
    <row r="12" spans="1:20" x14ac:dyDescent="0.2">
      <c r="A12" t="s">
        <v>102</v>
      </c>
      <c r="B12" t="s">
        <v>18</v>
      </c>
      <c r="C12" t="s">
        <v>48</v>
      </c>
      <c r="D12" t="s">
        <v>20</v>
      </c>
      <c r="E12" t="s">
        <v>855</v>
      </c>
      <c r="F12" s="2">
        <v>46293.118414351855</v>
      </c>
      <c r="G12" t="s">
        <v>22</v>
      </c>
      <c r="H12" t="s">
        <v>7466</v>
      </c>
      <c r="I12">
        <v>360</v>
      </c>
      <c r="J12" t="s">
        <v>24</v>
      </c>
      <c r="K12" t="s">
        <v>25</v>
      </c>
      <c r="L12">
        <v>859</v>
      </c>
      <c r="M12" t="s">
        <v>52</v>
      </c>
      <c r="N12" s="2">
        <v>46293.165416666663</v>
      </c>
      <c r="O12">
        <v>360</v>
      </c>
      <c r="P12" t="s">
        <v>27</v>
      </c>
      <c r="Q12">
        <v>190</v>
      </c>
      <c r="R12" s="3" t="str">
        <f>IF(OR(G12="12R",G12="12L"),_xlfn.XLOOKUP(C12,DB!$A$2:$A$222,DB!$B$2:$B$222,""),IF(OR(G12="30L",G12="30R"),_xlfn.XLOOKUP(C12,DB!$A$2:$A$222,DB!$C$2:$C$222,""),""))</f>
        <v>UDGUV</v>
      </c>
      <c r="S12" s="3">
        <f t="shared" si="0"/>
        <v>2</v>
      </c>
      <c r="T12" s="3" t="str">
        <f>_xlfn.XLOOKUP(C12,DB!$A$2:$A$222,DB!$D$2:$D$222,"")</f>
        <v>Sector 2</v>
      </c>
    </row>
    <row r="13" spans="1:20" x14ac:dyDescent="0.2">
      <c r="A13" t="s">
        <v>642</v>
      </c>
      <c r="B13" t="s">
        <v>18</v>
      </c>
      <c r="C13" t="s">
        <v>41</v>
      </c>
      <c r="D13" t="s">
        <v>630</v>
      </c>
      <c r="E13" t="s">
        <v>7467</v>
      </c>
      <c r="F13" s="2">
        <v>46293.12736111111</v>
      </c>
      <c r="G13" t="s">
        <v>2082</v>
      </c>
      <c r="H13" t="s">
        <v>7468</v>
      </c>
      <c r="I13">
        <v>350</v>
      </c>
      <c r="J13" t="s">
        <v>24</v>
      </c>
      <c r="K13" t="s">
        <v>25</v>
      </c>
      <c r="L13">
        <v>136</v>
      </c>
      <c r="M13" t="s">
        <v>45</v>
      </c>
      <c r="N13" s="2">
        <v>46293.137060185189</v>
      </c>
      <c r="O13">
        <v>205</v>
      </c>
      <c r="P13" t="s">
        <v>46</v>
      </c>
      <c r="Q13">
        <v>190</v>
      </c>
      <c r="R13" s="3" t="str">
        <f>IF(OR(G13="12R",G13="12L"),_xlfn.XLOOKUP(C13,DB!$A$2:$A$222,DB!$B$2:$B$222,""),IF(OR(G13="30L",G13="30R"),_xlfn.XLOOKUP(C13,DB!$A$2:$A$222,DB!$C$2:$C$222,""),""))</f>
        <v>NUDAL</v>
      </c>
      <c r="S13" s="3">
        <f t="shared" si="0"/>
        <v>3</v>
      </c>
      <c r="T13" s="3" t="str">
        <f>_xlfn.XLOOKUP(C13,DB!$A$2:$A$222,DB!$D$2:$D$222,"")</f>
        <v>Sector 3</v>
      </c>
    </row>
    <row r="14" spans="1:20" x14ac:dyDescent="0.2">
      <c r="A14" t="s">
        <v>91</v>
      </c>
      <c r="B14" t="s">
        <v>18</v>
      </c>
      <c r="C14" t="s">
        <v>48</v>
      </c>
      <c r="D14" t="s">
        <v>36</v>
      </c>
      <c r="E14" t="s">
        <v>2144</v>
      </c>
      <c r="F14" s="2">
        <v>46293.129328703704</v>
      </c>
      <c r="G14" t="s">
        <v>2082</v>
      </c>
      <c r="H14" t="s">
        <v>2083</v>
      </c>
      <c r="I14">
        <v>380</v>
      </c>
      <c r="J14" t="s">
        <v>24</v>
      </c>
      <c r="K14" t="s">
        <v>25</v>
      </c>
      <c r="L14">
        <v>861</v>
      </c>
      <c r="M14" t="s">
        <v>52</v>
      </c>
      <c r="N14" s="2">
        <v>46293.17633101852</v>
      </c>
      <c r="O14">
        <v>380</v>
      </c>
      <c r="P14" t="s">
        <v>27</v>
      </c>
      <c r="Q14">
        <v>190</v>
      </c>
      <c r="R14" s="3" t="str">
        <f>IF(OR(G14="12R",G14="12L"),_xlfn.XLOOKUP(C14,DB!$A$2:$A$222,DB!$B$2:$B$222,""),IF(OR(G14="30L",G14="30R"),_xlfn.XLOOKUP(C14,DB!$A$2:$A$222,DB!$C$2:$C$222,""),""))</f>
        <v>UDGUV</v>
      </c>
      <c r="S14" s="3">
        <f t="shared" si="0"/>
        <v>3</v>
      </c>
      <c r="T14" s="3" t="str">
        <f>_xlfn.XLOOKUP(C14,DB!$A$2:$A$222,DB!$D$2:$D$222,"")</f>
        <v>Sector 2</v>
      </c>
    </row>
    <row r="15" spans="1:20" x14ac:dyDescent="0.2">
      <c r="A15" t="s">
        <v>7469</v>
      </c>
      <c r="B15" t="s">
        <v>18</v>
      </c>
      <c r="C15" t="s">
        <v>7470</v>
      </c>
      <c r="D15" t="s">
        <v>7471</v>
      </c>
      <c r="E15" t="s">
        <v>7469</v>
      </c>
      <c r="F15" s="2">
        <v>46293.13140046296</v>
      </c>
      <c r="G15" t="s">
        <v>2082</v>
      </c>
      <c r="H15" t="s">
        <v>7472</v>
      </c>
      <c r="I15">
        <v>370</v>
      </c>
      <c r="J15" t="s">
        <v>24</v>
      </c>
      <c r="K15" t="s">
        <v>62</v>
      </c>
      <c r="L15">
        <v>136</v>
      </c>
      <c r="M15" t="s">
        <v>45</v>
      </c>
      <c r="N15" s="2">
        <v>46293.140370370369</v>
      </c>
      <c r="O15">
        <v>267</v>
      </c>
      <c r="P15" t="s">
        <v>27</v>
      </c>
      <c r="Q15">
        <v>30</v>
      </c>
      <c r="R15" s="3" t="str">
        <f>IF(OR(G15="12R",G15="12L"),_xlfn.XLOOKUP(C15,DB!$A$2:$A$222,DB!$B$2:$B$222,""),IF(OR(G15="30L",G15="30R"),_xlfn.XLOOKUP(C15,DB!$A$2:$A$222,DB!$C$2:$C$222,""),""))</f>
        <v>NUDAL</v>
      </c>
      <c r="S15" s="3">
        <f t="shared" si="0"/>
        <v>3</v>
      </c>
      <c r="T15" s="3" t="str">
        <f>_xlfn.XLOOKUP(C15,DB!$A$2:$A$222,DB!$D$2:$D$222,"")</f>
        <v>Sector 3</v>
      </c>
    </row>
    <row r="16" spans="1:20" x14ac:dyDescent="0.2">
      <c r="A16" t="s">
        <v>648</v>
      </c>
      <c r="B16" t="s">
        <v>18</v>
      </c>
      <c r="C16" t="s">
        <v>333</v>
      </c>
      <c r="D16" t="s">
        <v>65</v>
      </c>
      <c r="E16" t="s">
        <v>338</v>
      </c>
      <c r="F16" s="2">
        <v>46293.137604166666</v>
      </c>
      <c r="G16" t="s">
        <v>2082</v>
      </c>
      <c r="H16" t="s">
        <v>7473</v>
      </c>
      <c r="I16">
        <v>370</v>
      </c>
      <c r="J16" t="s">
        <v>24</v>
      </c>
      <c r="K16" t="s">
        <v>25</v>
      </c>
      <c r="L16">
        <v>151</v>
      </c>
      <c r="M16" t="s">
        <v>158</v>
      </c>
      <c r="N16" s="2">
        <v>46293.148020833331</v>
      </c>
      <c r="O16">
        <v>267</v>
      </c>
      <c r="P16" t="s">
        <v>27</v>
      </c>
      <c r="Q16">
        <v>190</v>
      </c>
      <c r="R16" s="3" t="str">
        <f>IF(OR(G16="12R",G16="12L"),_xlfn.XLOOKUP(C16,DB!$A$2:$A$222,DB!$B$2:$B$222,""),IF(OR(G16="30L",G16="30R"),_xlfn.XLOOKUP(C16,DB!$A$2:$A$222,DB!$C$2:$C$222,""),""))</f>
        <v>TAKUX</v>
      </c>
      <c r="S16" s="3">
        <f t="shared" si="0"/>
        <v>3</v>
      </c>
      <c r="T16" s="3" t="str">
        <f>_xlfn.XLOOKUP(C16,DB!$A$2:$A$222,DB!$D$2:$D$222,"")</f>
        <v>Sector 7</v>
      </c>
    </row>
    <row r="17" spans="1:20" x14ac:dyDescent="0.2">
      <c r="A17" t="s">
        <v>108</v>
      </c>
      <c r="B17" t="s">
        <v>18</v>
      </c>
      <c r="C17" t="s">
        <v>59</v>
      </c>
      <c r="D17" t="s">
        <v>65</v>
      </c>
      <c r="E17" t="s">
        <v>148</v>
      </c>
      <c r="F17" s="2">
        <v>46293.140810185185</v>
      </c>
      <c r="G17" t="s">
        <v>2082</v>
      </c>
      <c r="H17" t="s">
        <v>7474</v>
      </c>
      <c r="I17">
        <v>380</v>
      </c>
      <c r="J17" t="s">
        <v>24</v>
      </c>
      <c r="K17" t="s">
        <v>25</v>
      </c>
      <c r="L17">
        <v>861</v>
      </c>
      <c r="M17" t="s">
        <v>52</v>
      </c>
      <c r="N17" s="2">
        <v>46293.188020833331</v>
      </c>
      <c r="O17">
        <v>380</v>
      </c>
      <c r="P17" t="s">
        <v>27</v>
      </c>
      <c r="Q17">
        <v>190</v>
      </c>
      <c r="R17" s="3" t="str">
        <f>IF(OR(G17="12R",G17="12L"),_xlfn.XLOOKUP(C17,DB!$A$2:$A$222,DB!$B$2:$B$222,""),IF(OR(G17="30L",G17="30R"),_xlfn.XLOOKUP(C17,DB!$A$2:$A$222,DB!$C$2:$C$222,""),""))</f>
        <v>UDGUV</v>
      </c>
      <c r="S17" s="3">
        <f t="shared" si="0"/>
        <v>3</v>
      </c>
      <c r="T17" s="3" t="str">
        <f>_xlfn.XLOOKUP(C17,DB!$A$2:$A$222,DB!$D$2:$D$222,"")</f>
        <v>Sector 2</v>
      </c>
    </row>
    <row r="18" spans="1:20" x14ac:dyDescent="0.2">
      <c r="A18" t="s">
        <v>98</v>
      </c>
      <c r="B18" t="s">
        <v>18</v>
      </c>
      <c r="C18" t="s">
        <v>19</v>
      </c>
      <c r="D18" t="s">
        <v>36</v>
      </c>
      <c r="E18" t="s">
        <v>2171</v>
      </c>
      <c r="F18" s="2">
        <v>46293.142442129632</v>
      </c>
      <c r="G18" t="s">
        <v>2082</v>
      </c>
      <c r="H18" t="s">
        <v>7475</v>
      </c>
      <c r="I18">
        <v>360</v>
      </c>
      <c r="J18" t="s">
        <v>24</v>
      </c>
      <c r="K18" t="s">
        <v>25</v>
      </c>
      <c r="L18">
        <v>870</v>
      </c>
      <c r="M18" t="s">
        <v>267</v>
      </c>
      <c r="N18" s="2">
        <v>46293.190451388888</v>
      </c>
      <c r="O18">
        <v>360</v>
      </c>
      <c r="P18" t="s">
        <v>27</v>
      </c>
      <c r="Q18">
        <v>190</v>
      </c>
      <c r="R18" s="3" t="str">
        <f>IF(OR(G18="12R",G18="12L"),_xlfn.XLOOKUP(C18,DB!$A$2:$A$222,DB!$B$2:$B$222,""),IF(OR(G18="30L",G18="30R"),_xlfn.XLOOKUP(C18,DB!$A$2:$A$222,DB!$C$2:$C$222,""),""))</f>
        <v>UDGUV</v>
      </c>
      <c r="S18" s="3">
        <f t="shared" si="0"/>
        <v>3</v>
      </c>
      <c r="T18" s="3" t="str">
        <f>_xlfn.XLOOKUP(C18,DB!$A$2:$A$222,DB!$D$2:$D$222,"")</f>
        <v>Sector 2</v>
      </c>
    </row>
    <row r="19" spans="1:20" x14ac:dyDescent="0.2">
      <c r="A19" t="s">
        <v>2444</v>
      </c>
      <c r="B19" t="s">
        <v>18</v>
      </c>
      <c r="C19" t="s">
        <v>35</v>
      </c>
      <c r="D19" t="s">
        <v>65</v>
      </c>
      <c r="E19" t="s">
        <v>491</v>
      </c>
      <c r="F19" s="2">
        <v>46293.147476851853</v>
      </c>
      <c r="G19" t="s">
        <v>2082</v>
      </c>
      <c r="H19" t="s">
        <v>3486</v>
      </c>
      <c r="I19">
        <v>360</v>
      </c>
      <c r="J19" t="s">
        <v>24</v>
      </c>
      <c r="K19" t="s">
        <v>25</v>
      </c>
      <c r="L19">
        <v>880</v>
      </c>
      <c r="M19" t="s">
        <v>39</v>
      </c>
      <c r="N19" s="2">
        <v>46293.195127314815</v>
      </c>
      <c r="O19">
        <v>360</v>
      </c>
      <c r="P19" t="s">
        <v>27</v>
      </c>
      <c r="Q19">
        <v>190</v>
      </c>
      <c r="R19" s="3" t="str">
        <f>IF(OR(G19="12R",G19="12L"),_xlfn.XLOOKUP(C19,DB!$A$2:$A$222,DB!$B$2:$B$222,""),IF(OR(G19="30L",G19="30R"),_xlfn.XLOOKUP(C19,DB!$A$2:$A$222,DB!$C$2:$C$222,""),""))</f>
        <v>UDGUV</v>
      </c>
      <c r="S19" s="3">
        <f t="shared" si="0"/>
        <v>3</v>
      </c>
      <c r="T19" s="3" t="str">
        <f>_xlfn.XLOOKUP(C19,DB!$A$2:$A$222,DB!$D$2:$D$222,"")</f>
        <v>Sector 2</v>
      </c>
    </row>
    <row r="20" spans="1:20" x14ac:dyDescent="0.2">
      <c r="A20" t="s">
        <v>124</v>
      </c>
      <c r="B20" t="s">
        <v>18</v>
      </c>
      <c r="C20" t="s">
        <v>35</v>
      </c>
      <c r="D20" t="s">
        <v>65</v>
      </c>
      <c r="E20" t="s">
        <v>92</v>
      </c>
      <c r="F20" s="2">
        <v>46293.1559375</v>
      </c>
      <c r="G20" t="s">
        <v>2780</v>
      </c>
      <c r="H20" t="s">
        <v>7476</v>
      </c>
      <c r="I20">
        <v>380</v>
      </c>
      <c r="J20" t="s">
        <v>24</v>
      </c>
      <c r="K20" t="s">
        <v>25</v>
      </c>
      <c r="L20">
        <v>857</v>
      </c>
      <c r="M20" t="s">
        <v>39</v>
      </c>
      <c r="N20" s="2">
        <v>46293.205289351848</v>
      </c>
      <c r="O20">
        <v>380</v>
      </c>
      <c r="P20" t="s">
        <v>27</v>
      </c>
      <c r="Q20">
        <v>190</v>
      </c>
      <c r="R20" s="3" t="str">
        <f>IF(OR(G20="12R",G20="12L"),_xlfn.XLOOKUP(C20,DB!$A$2:$A$222,DB!$B$2:$B$222,""),IF(OR(G20="30L",G20="30R"),_xlfn.XLOOKUP(C20,DB!$A$2:$A$222,DB!$C$2:$C$222,""),""))</f>
        <v>UDGUV</v>
      </c>
      <c r="S20" s="3">
        <f t="shared" si="0"/>
        <v>3</v>
      </c>
      <c r="T20" s="3" t="str">
        <f>_xlfn.XLOOKUP(C20,DB!$A$2:$A$222,DB!$D$2:$D$222,"")</f>
        <v>Sector 2</v>
      </c>
    </row>
    <row r="21" spans="1:20" x14ac:dyDescent="0.2">
      <c r="A21" t="s">
        <v>633</v>
      </c>
      <c r="B21" t="s">
        <v>18</v>
      </c>
      <c r="C21" t="s">
        <v>634</v>
      </c>
      <c r="D21" t="s">
        <v>114</v>
      </c>
      <c r="E21" t="s">
        <v>635</v>
      </c>
      <c r="F21" s="2">
        <v>46293.177361111113</v>
      </c>
      <c r="G21" t="s">
        <v>2082</v>
      </c>
      <c r="H21" t="s">
        <v>7477</v>
      </c>
      <c r="I21">
        <v>370</v>
      </c>
      <c r="J21" t="s">
        <v>24</v>
      </c>
      <c r="K21" t="s">
        <v>25</v>
      </c>
      <c r="L21">
        <v>136</v>
      </c>
      <c r="M21" t="s">
        <v>45</v>
      </c>
      <c r="N21" s="2">
        <v>46293.187013888892</v>
      </c>
      <c r="O21">
        <v>199</v>
      </c>
      <c r="P21" t="s">
        <v>46</v>
      </c>
      <c r="Q21">
        <v>190</v>
      </c>
      <c r="R21" s="3" t="str">
        <f>IF(OR(G21="12R",G21="12L"),_xlfn.XLOOKUP(C21,DB!$A$2:$A$222,DB!$B$2:$B$222,""),IF(OR(G21="30L",G21="30R"),_xlfn.XLOOKUP(C21,DB!$A$2:$A$222,DB!$C$2:$C$222,""),""))</f>
        <v>NUDAL</v>
      </c>
      <c r="S21" s="3">
        <f t="shared" si="0"/>
        <v>4</v>
      </c>
      <c r="T21" s="3" t="str">
        <f>_xlfn.XLOOKUP(C21,DB!$A$2:$A$222,DB!$D$2:$D$222,"")</f>
        <v>Sector 3</v>
      </c>
    </row>
    <row r="22" spans="1:20" x14ac:dyDescent="0.2">
      <c r="A22" t="s">
        <v>117</v>
      </c>
      <c r="B22" t="s">
        <v>18</v>
      </c>
      <c r="C22" t="s">
        <v>48</v>
      </c>
      <c r="D22" t="s">
        <v>20</v>
      </c>
      <c r="E22" t="s">
        <v>6807</v>
      </c>
      <c r="F22" s="2">
        <v>46293.179409722223</v>
      </c>
      <c r="G22" t="s">
        <v>2082</v>
      </c>
      <c r="H22" t="s">
        <v>2083</v>
      </c>
      <c r="I22">
        <v>340</v>
      </c>
      <c r="J22" t="s">
        <v>24</v>
      </c>
      <c r="K22" t="s">
        <v>25</v>
      </c>
      <c r="L22">
        <v>861</v>
      </c>
      <c r="M22" t="s">
        <v>52</v>
      </c>
      <c r="N22" s="2">
        <v>46293.22515046296</v>
      </c>
      <c r="O22">
        <v>340</v>
      </c>
      <c r="P22" t="s">
        <v>27</v>
      </c>
      <c r="Q22">
        <v>190</v>
      </c>
      <c r="R22" s="3" t="str">
        <f>IF(OR(G22="12R",G22="12L"),_xlfn.XLOOKUP(C22,DB!$A$2:$A$222,DB!$B$2:$B$222,""),IF(OR(G22="30L",G22="30R"),_xlfn.XLOOKUP(C22,DB!$A$2:$A$222,DB!$C$2:$C$222,""),""))</f>
        <v>UDGUV</v>
      </c>
      <c r="S22" s="3">
        <f t="shared" si="0"/>
        <v>4</v>
      </c>
      <c r="T22" s="3" t="str">
        <f>_xlfn.XLOOKUP(C22,DB!$A$2:$A$222,DB!$D$2:$D$222,"")</f>
        <v>Sector 2</v>
      </c>
    </row>
    <row r="23" spans="1:20" x14ac:dyDescent="0.2">
      <c r="A23" t="s">
        <v>2447</v>
      </c>
      <c r="B23" t="s">
        <v>18</v>
      </c>
      <c r="C23" t="s">
        <v>2249</v>
      </c>
      <c r="D23" t="s">
        <v>73</v>
      </c>
      <c r="E23" t="s">
        <v>2167</v>
      </c>
      <c r="F23" s="2">
        <v>46293.195381944446</v>
      </c>
      <c r="G23" t="s">
        <v>2082</v>
      </c>
      <c r="H23" t="s">
        <v>7478</v>
      </c>
      <c r="I23">
        <v>350</v>
      </c>
      <c r="J23" t="s">
        <v>24</v>
      </c>
      <c r="K23" t="s">
        <v>25</v>
      </c>
      <c r="L23">
        <v>358</v>
      </c>
      <c r="M23" t="s">
        <v>33</v>
      </c>
      <c r="N23" s="2">
        <v>46293.216504629629</v>
      </c>
      <c r="O23">
        <v>350</v>
      </c>
      <c r="P23" t="s">
        <v>27</v>
      </c>
      <c r="Q23">
        <v>40</v>
      </c>
      <c r="R23" s="3" t="str">
        <f>IF(OR(G23="12R",G23="12L"),_xlfn.XLOOKUP(C23,DB!$A$2:$A$222,DB!$B$2:$B$222,""),IF(OR(G23="30L",G23="30R"),_xlfn.XLOOKUP(C23,DB!$A$2:$A$222,DB!$C$2:$C$222,""),""))</f>
        <v>OMSUK</v>
      </c>
      <c r="S23" s="3">
        <f t="shared" si="0"/>
        <v>4</v>
      </c>
      <c r="T23" s="3" t="str">
        <f>_xlfn.XLOOKUP(C23,DB!$A$2:$A$222,DB!$D$2:$D$222,"")</f>
        <v>Sector 3</v>
      </c>
    </row>
    <row r="24" spans="1:20" x14ac:dyDescent="0.2">
      <c r="A24" t="s">
        <v>7479</v>
      </c>
      <c r="B24" t="s">
        <v>18</v>
      </c>
      <c r="C24" t="s">
        <v>2698</v>
      </c>
      <c r="D24" t="s">
        <v>2533</v>
      </c>
      <c r="E24" t="s">
        <v>7479</v>
      </c>
      <c r="F24" s="2">
        <v>46293.230671296296</v>
      </c>
      <c r="G24" t="s">
        <v>2082</v>
      </c>
      <c r="H24" t="s">
        <v>7480</v>
      </c>
      <c r="I24">
        <v>380</v>
      </c>
      <c r="J24" t="s">
        <v>24</v>
      </c>
      <c r="K24" t="s">
        <v>1195</v>
      </c>
      <c r="L24">
        <v>910</v>
      </c>
      <c r="M24" t="s">
        <v>5967</v>
      </c>
      <c r="N24" s="2">
        <v>46293.282280092593</v>
      </c>
      <c r="O24">
        <v>380</v>
      </c>
      <c r="P24" t="s">
        <v>27</v>
      </c>
      <c r="Q24">
        <v>30</v>
      </c>
      <c r="R24" s="3" t="str">
        <f>IF(OR(G24="12R",G24="12L"),_xlfn.XLOOKUP(C24,DB!$A$2:$A$222,DB!$B$2:$B$222,""),IF(OR(G24="30L",G24="30R"),_xlfn.XLOOKUP(C24,DB!$A$2:$A$222,DB!$C$2:$C$222,""),""))</f>
        <v>ENEBA</v>
      </c>
      <c r="S24" s="3">
        <f t="shared" si="0"/>
        <v>5</v>
      </c>
      <c r="T24" s="3" t="str">
        <f>_xlfn.XLOOKUP(C24,DB!$A$2:$A$222,DB!$D$2:$D$222,"")</f>
        <v>Sector 3</v>
      </c>
    </row>
    <row r="25" spans="1:20" x14ac:dyDescent="0.2">
      <c r="A25" t="s">
        <v>5310</v>
      </c>
      <c r="B25" t="s">
        <v>18</v>
      </c>
      <c r="C25" t="s">
        <v>48</v>
      </c>
      <c r="D25" t="s">
        <v>20</v>
      </c>
      <c r="E25" t="s">
        <v>5937</v>
      </c>
      <c r="F25" s="2">
        <v>46293.258634259262</v>
      </c>
      <c r="G25" t="s">
        <v>2082</v>
      </c>
      <c r="H25" t="s">
        <v>7481</v>
      </c>
      <c r="I25">
        <v>360</v>
      </c>
      <c r="J25" t="s">
        <v>24</v>
      </c>
      <c r="K25" t="s">
        <v>25</v>
      </c>
      <c r="L25">
        <v>869</v>
      </c>
      <c r="M25" t="s">
        <v>4617</v>
      </c>
      <c r="N25" s="2">
        <v>46293.305590277778</v>
      </c>
      <c r="O25">
        <v>360</v>
      </c>
      <c r="P25" t="s">
        <v>27</v>
      </c>
      <c r="Q25">
        <v>190</v>
      </c>
      <c r="R25" s="3" t="str">
        <f>IF(OR(G25="12R",G25="12L"),_xlfn.XLOOKUP(C25,DB!$A$2:$A$222,DB!$B$2:$B$222,""),IF(OR(G25="30L",G25="30R"),_xlfn.XLOOKUP(C25,DB!$A$2:$A$222,DB!$C$2:$C$222,""),""))</f>
        <v>UDGUV</v>
      </c>
      <c r="S25" s="3">
        <f t="shared" si="0"/>
        <v>6</v>
      </c>
      <c r="T25" s="3" t="str">
        <f>_xlfn.XLOOKUP(C25,DB!$A$2:$A$222,DB!$D$2:$D$222,"")</f>
        <v>Sector 2</v>
      </c>
    </row>
    <row r="26" spans="1:20" x14ac:dyDescent="0.2">
      <c r="A26" t="s">
        <v>1371</v>
      </c>
      <c r="B26" t="s">
        <v>18</v>
      </c>
      <c r="C26" t="s">
        <v>136</v>
      </c>
      <c r="D26" t="s">
        <v>20</v>
      </c>
      <c r="E26" t="s">
        <v>993</v>
      </c>
      <c r="F26" s="2">
        <v>46293.282071759262</v>
      </c>
      <c r="G26" t="s">
        <v>2082</v>
      </c>
      <c r="H26" t="s">
        <v>2089</v>
      </c>
      <c r="I26">
        <v>360</v>
      </c>
      <c r="J26" t="s">
        <v>24</v>
      </c>
      <c r="K26" t="s">
        <v>25</v>
      </c>
      <c r="L26">
        <v>861</v>
      </c>
      <c r="M26" t="s">
        <v>52</v>
      </c>
      <c r="N26" s="2">
        <v>46293.328692129631</v>
      </c>
      <c r="O26">
        <v>360</v>
      </c>
      <c r="P26" t="s">
        <v>27</v>
      </c>
      <c r="Q26">
        <v>190</v>
      </c>
      <c r="R26" s="3" t="str">
        <f>IF(OR(G26="12R",G26="12L"),_xlfn.XLOOKUP(C26,DB!$A$2:$A$222,DB!$B$2:$B$222,""),IF(OR(G26="30L",G26="30R"),_xlfn.XLOOKUP(C26,DB!$A$2:$A$222,DB!$C$2:$C$222,""),""))</f>
        <v>UDGUV</v>
      </c>
      <c r="S26" s="3">
        <f t="shared" si="0"/>
        <v>6</v>
      </c>
      <c r="T26" s="3" t="str">
        <f>_xlfn.XLOOKUP(C26,DB!$A$2:$A$222,DB!$D$2:$D$222,"")</f>
        <v>Sector 2</v>
      </c>
    </row>
    <row r="27" spans="1:20" x14ac:dyDescent="0.2">
      <c r="A27" t="s">
        <v>193</v>
      </c>
      <c r="B27" t="s">
        <v>18</v>
      </c>
      <c r="C27" t="s">
        <v>1135</v>
      </c>
      <c r="D27" t="s">
        <v>194</v>
      </c>
      <c r="F27" s="2">
        <v>46293.412812499999</v>
      </c>
      <c r="G27" t="s">
        <v>2082</v>
      </c>
      <c r="H27" t="s">
        <v>195</v>
      </c>
      <c r="I27">
        <v>45</v>
      </c>
      <c r="J27" t="s">
        <v>196</v>
      </c>
      <c r="K27" t="s">
        <v>62</v>
      </c>
      <c r="L27">
        <v>443</v>
      </c>
      <c r="M27" t="s">
        <v>1135</v>
      </c>
      <c r="N27" s="2">
        <v>46293.478263888886</v>
      </c>
      <c r="O27">
        <v>0</v>
      </c>
      <c r="P27" t="s">
        <v>192</v>
      </c>
      <c r="Q27">
        <v>15</v>
      </c>
      <c r="R27" s="3" t="str">
        <f>IF(OR(G27="12R",G27="12L"),_xlfn.XLOOKUP(C27,DB!$A$2:$A$222,DB!$B$2:$B$222,""),IF(OR(G27="30L",G27="30R"),_xlfn.XLOOKUP(C27,DB!$A$2:$A$222,DB!$C$2:$C$222,""),""))</f>
        <v>CZM</v>
      </c>
      <c r="S27" s="3">
        <f t="shared" si="0"/>
        <v>9</v>
      </c>
      <c r="T27" s="3" t="str">
        <f>_xlfn.XLOOKUP(C27,DB!$A$2:$A$222,DB!$D$2:$D$222,"")</f>
        <v>Sector 7</v>
      </c>
    </row>
    <row r="28" spans="1:20" x14ac:dyDescent="0.2">
      <c r="A28" t="s">
        <v>127</v>
      </c>
      <c r="B28" t="s">
        <v>18</v>
      </c>
      <c r="C28" t="s">
        <v>48</v>
      </c>
      <c r="D28" t="s">
        <v>65</v>
      </c>
      <c r="E28" t="s">
        <v>1769</v>
      </c>
      <c r="F28" s="2">
        <v>46293.438055555554</v>
      </c>
      <c r="G28" t="s">
        <v>2082</v>
      </c>
      <c r="H28" t="s">
        <v>7482</v>
      </c>
      <c r="I28">
        <v>380</v>
      </c>
      <c r="J28" t="s">
        <v>24</v>
      </c>
      <c r="K28" t="s">
        <v>25</v>
      </c>
      <c r="L28">
        <v>855</v>
      </c>
      <c r="M28" t="s">
        <v>26</v>
      </c>
      <c r="N28" s="2">
        <v>46293.484976851854</v>
      </c>
      <c r="O28">
        <v>380</v>
      </c>
      <c r="P28" t="s">
        <v>27</v>
      </c>
      <c r="Q28">
        <v>190</v>
      </c>
      <c r="R28" s="3" t="str">
        <f>IF(OR(G28="12R",G28="12L"),_xlfn.XLOOKUP(C28,DB!$A$2:$A$222,DB!$B$2:$B$222,""),IF(OR(G28="30L",G28="30R"),_xlfn.XLOOKUP(C28,DB!$A$2:$A$222,DB!$C$2:$C$222,""),""))</f>
        <v>UDGUV</v>
      </c>
      <c r="S28" s="3">
        <f t="shared" si="0"/>
        <v>10</v>
      </c>
      <c r="T28" s="3" t="str">
        <f>_xlfn.XLOOKUP(C28,DB!$A$2:$A$222,DB!$D$2:$D$222,"")</f>
        <v>Sector 2</v>
      </c>
    </row>
    <row r="29" spans="1:20" x14ac:dyDescent="0.2">
      <c r="A29" t="s">
        <v>130</v>
      </c>
      <c r="B29" t="s">
        <v>18</v>
      </c>
      <c r="C29" t="s">
        <v>131</v>
      </c>
      <c r="D29" t="s">
        <v>20</v>
      </c>
      <c r="E29" t="s">
        <v>70</v>
      </c>
      <c r="F29" s="2">
        <v>46293.456689814811</v>
      </c>
      <c r="G29" t="s">
        <v>2082</v>
      </c>
      <c r="H29" t="s">
        <v>7483</v>
      </c>
      <c r="I29">
        <v>360</v>
      </c>
      <c r="J29" t="s">
        <v>24</v>
      </c>
      <c r="K29" t="s">
        <v>25</v>
      </c>
      <c r="L29">
        <v>898</v>
      </c>
      <c r="M29" t="s">
        <v>134</v>
      </c>
      <c r="N29" s="2">
        <v>46293.504444444443</v>
      </c>
      <c r="O29">
        <v>200</v>
      </c>
      <c r="P29" t="s">
        <v>27</v>
      </c>
      <c r="Q29">
        <v>190</v>
      </c>
      <c r="R29" s="3" t="str">
        <f>IF(OR(G29="12R",G29="12L"),_xlfn.XLOOKUP(C29,DB!$A$2:$A$222,DB!$B$2:$B$222,""),IF(OR(G29="30L",G29="30R"),_xlfn.XLOOKUP(C29,DB!$A$2:$A$222,DB!$C$2:$C$222,""),""))</f>
        <v>UDGUV</v>
      </c>
      <c r="S29" s="3">
        <f t="shared" si="0"/>
        <v>10</v>
      </c>
      <c r="T29" s="3" t="str">
        <f>_xlfn.XLOOKUP(C29,DB!$A$2:$A$222,DB!$D$2:$D$222,"")</f>
        <v>Sector 2</v>
      </c>
    </row>
    <row r="30" spans="1:20" x14ac:dyDescent="0.2">
      <c r="A30" t="s">
        <v>139</v>
      </c>
      <c r="B30" t="s">
        <v>18</v>
      </c>
      <c r="C30" t="s">
        <v>48</v>
      </c>
      <c r="D30" t="s">
        <v>49</v>
      </c>
      <c r="E30" t="s">
        <v>198</v>
      </c>
      <c r="F30" s="2">
        <v>46293.468252314815</v>
      </c>
      <c r="G30" t="s">
        <v>2082</v>
      </c>
      <c r="H30" t="s">
        <v>7484</v>
      </c>
      <c r="I30">
        <v>360</v>
      </c>
      <c r="J30" t="s">
        <v>24</v>
      </c>
      <c r="K30" t="s">
        <v>25</v>
      </c>
      <c r="L30">
        <v>861</v>
      </c>
      <c r="M30" t="s">
        <v>52</v>
      </c>
      <c r="N30" s="2">
        <v>46293.512916666667</v>
      </c>
      <c r="O30">
        <v>360</v>
      </c>
      <c r="P30" t="s">
        <v>27</v>
      </c>
      <c r="Q30">
        <v>190</v>
      </c>
      <c r="R30" s="3" t="str">
        <f>IF(OR(G30="12R",G30="12L"),_xlfn.XLOOKUP(C30,DB!$A$2:$A$222,DB!$B$2:$B$222,""),IF(OR(G30="30L",G30="30R"),_xlfn.XLOOKUP(C30,DB!$A$2:$A$222,DB!$C$2:$C$222,""),""))</f>
        <v>UDGUV</v>
      </c>
      <c r="S30" s="3">
        <f t="shared" si="0"/>
        <v>11</v>
      </c>
      <c r="T30" s="3" t="str">
        <f>_xlfn.XLOOKUP(C30,DB!$A$2:$A$222,DB!$D$2:$D$222,"")</f>
        <v>Sector 2</v>
      </c>
    </row>
    <row r="31" spans="1:20" x14ac:dyDescent="0.2">
      <c r="A31" t="s">
        <v>135</v>
      </c>
      <c r="B31" t="s">
        <v>18</v>
      </c>
      <c r="C31" t="s">
        <v>136</v>
      </c>
      <c r="D31" t="s">
        <v>36</v>
      </c>
      <c r="E31" t="s">
        <v>1196</v>
      </c>
      <c r="F31" s="2">
        <v>46293.474976851852</v>
      </c>
      <c r="G31" t="s">
        <v>2082</v>
      </c>
      <c r="H31" t="s">
        <v>7485</v>
      </c>
      <c r="I31">
        <v>380</v>
      </c>
      <c r="J31" t="s">
        <v>24</v>
      </c>
      <c r="K31" t="s">
        <v>25</v>
      </c>
      <c r="L31">
        <v>848</v>
      </c>
      <c r="M31" t="s">
        <v>52</v>
      </c>
      <c r="N31" s="2">
        <v>46293.522037037037</v>
      </c>
      <c r="O31">
        <v>360</v>
      </c>
      <c r="P31" t="s">
        <v>27</v>
      </c>
      <c r="Q31">
        <v>190</v>
      </c>
      <c r="R31" s="3" t="str">
        <f>IF(OR(G31="12R",G31="12L"),_xlfn.XLOOKUP(C31,DB!$A$2:$A$222,DB!$B$2:$B$222,""),IF(OR(G31="30L",G31="30R"),_xlfn.XLOOKUP(C31,DB!$A$2:$A$222,DB!$C$2:$C$222,""),""))</f>
        <v>UDGUV</v>
      </c>
      <c r="S31" s="3">
        <f t="shared" si="0"/>
        <v>11</v>
      </c>
      <c r="T31" s="3" t="str">
        <f>_xlfn.XLOOKUP(C31,DB!$A$2:$A$222,DB!$D$2:$D$222,"")</f>
        <v>Sector 2</v>
      </c>
    </row>
    <row r="32" spans="1:20" x14ac:dyDescent="0.2">
      <c r="A32" t="s">
        <v>142</v>
      </c>
      <c r="B32" t="s">
        <v>18</v>
      </c>
      <c r="C32" t="s">
        <v>48</v>
      </c>
      <c r="D32" t="s">
        <v>65</v>
      </c>
      <c r="E32" t="s">
        <v>874</v>
      </c>
      <c r="F32" s="2">
        <v>46293.476712962962</v>
      </c>
      <c r="G32" t="s">
        <v>2082</v>
      </c>
      <c r="H32" t="s">
        <v>2083</v>
      </c>
      <c r="I32">
        <v>380</v>
      </c>
      <c r="J32" t="s">
        <v>24</v>
      </c>
      <c r="K32" t="s">
        <v>25</v>
      </c>
      <c r="L32">
        <v>861</v>
      </c>
      <c r="M32" t="s">
        <v>52</v>
      </c>
      <c r="N32" s="2">
        <v>46293.523935185185</v>
      </c>
      <c r="O32">
        <v>380</v>
      </c>
      <c r="P32" t="s">
        <v>27</v>
      </c>
      <c r="Q32">
        <v>190</v>
      </c>
      <c r="R32" s="3" t="str">
        <f>IF(OR(G32="12R",G32="12L"),_xlfn.XLOOKUP(C32,DB!$A$2:$A$222,DB!$B$2:$B$222,""),IF(OR(G32="30L",G32="30R"),_xlfn.XLOOKUP(C32,DB!$A$2:$A$222,DB!$C$2:$C$222,""),""))</f>
        <v>UDGUV</v>
      </c>
      <c r="S32" s="3">
        <f t="shared" si="0"/>
        <v>11</v>
      </c>
      <c r="T32" s="3" t="str">
        <f>_xlfn.XLOOKUP(C32,DB!$A$2:$A$222,DB!$D$2:$D$222,"")</f>
        <v>Sector 2</v>
      </c>
    </row>
    <row r="33" spans="1:20" x14ac:dyDescent="0.2">
      <c r="A33" t="s">
        <v>147</v>
      </c>
      <c r="B33" t="s">
        <v>18</v>
      </c>
      <c r="C33" t="s">
        <v>35</v>
      </c>
      <c r="D33" t="s">
        <v>65</v>
      </c>
      <c r="E33" t="s">
        <v>716</v>
      </c>
      <c r="F33" s="2">
        <v>46293.509618055556</v>
      </c>
      <c r="G33" t="s">
        <v>2082</v>
      </c>
      <c r="H33" t="s">
        <v>3017</v>
      </c>
      <c r="I33">
        <v>380</v>
      </c>
      <c r="J33" t="s">
        <v>24</v>
      </c>
      <c r="K33" t="s">
        <v>25</v>
      </c>
      <c r="L33">
        <v>864</v>
      </c>
      <c r="M33" t="s">
        <v>39</v>
      </c>
      <c r="N33" s="2">
        <v>46293.558356481481</v>
      </c>
      <c r="O33">
        <v>380</v>
      </c>
      <c r="P33" t="s">
        <v>27</v>
      </c>
      <c r="Q33">
        <v>190</v>
      </c>
      <c r="R33" s="3" t="str">
        <f>IF(OR(G33="12R",G33="12L"),_xlfn.XLOOKUP(C33,DB!$A$2:$A$222,DB!$B$2:$B$222,""),IF(OR(G33="30L",G33="30R"),_xlfn.XLOOKUP(C33,DB!$A$2:$A$222,DB!$C$2:$C$222,""),""))</f>
        <v>UDGUV</v>
      </c>
      <c r="S33" s="3">
        <f t="shared" si="0"/>
        <v>12</v>
      </c>
      <c r="T33" s="3" t="str">
        <f>_xlfn.XLOOKUP(C33,DB!$A$2:$A$222,DB!$D$2:$D$222,"")</f>
        <v>Sector 2</v>
      </c>
    </row>
    <row r="34" spans="1:20" x14ac:dyDescent="0.2">
      <c r="A34" t="s">
        <v>150</v>
      </c>
      <c r="B34" t="s">
        <v>18</v>
      </c>
      <c r="C34" t="s">
        <v>48</v>
      </c>
      <c r="D34" t="s">
        <v>49</v>
      </c>
      <c r="E34" t="s">
        <v>1933</v>
      </c>
      <c r="F34" s="2">
        <v>46293.510821759257</v>
      </c>
      <c r="G34" t="s">
        <v>2082</v>
      </c>
      <c r="H34" t="s">
        <v>7486</v>
      </c>
      <c r="I34">
        <v>360</v>
      </c>
      <c r="J34" t="s">
        <v>24</v>
      </c>
      <c r="K34" t="s">
        <v>25</v>
      </c>
      <c r="L34">
        <v>864</v>
      </c>
      <c r="M34" t="s">
        <v>52</v>
      </c>
      <c r="N34" s="2">
        <v>46293.557696759257</v>
      </c>
      <c r="O34">
        <v>360</v>
      </c>
      <c r="P34" t="s">
        <v>27</v>
      </c>
      <c r="Q34">
        <v>190</v>
      </c>
      <c r="R34" s="3" t="str">
        <f>IF(OR(G34="12R",G34="12L"),_xlfn.XLOOKUP(C34,DB!$A$2:$A$222,DB!$B$2:$B$222,""),IF(OR(G34="30L",G34="30R"),_xlfn.XLOOKUP(C34,DB!$A$2:$A$222,DB!$C$2:$C$222,""),""))</f>
        <v>UDGUV</v>
      </c>
      <c r="S34" s="3">
        <f t="shared" si="0"/>
        <v>12</v>
      </c>
      <c r="T34" s="3" t="str">
        <f>_xlfn.XLOOKUP(C34,DB!$A$2:$A$222,DB!$D$2:$D$222,"")</f>
        <v>Sector 2</v>
      </c>
    </row>
    <row r="35" spans="1:20" x14ac:dyDescent="0.2">
      <c r="A35" t="s">
        <v>274</v>
      </c>
      <c r="B35" t="s">
        <v>18</v>
      </c>
      <c r="C35" t="s">
        <v>1135</v>
      </c>
      <c r="D35" t="s">
        <v>276</v>
      </c>
      <c r="F35" s="2">
        <v>46293.51284722222</v>
      </c>
      <c r="G35" t="s">
        <v>2082</v>
      </c>
      <c r="H35" t="s">
        <v>244</v>
      </c>
      <c r="I35">
        <v>65</v>
      </c>
      <c r="J35" t="s">
        <v>196</v>
      </c>
      <c r="K35" t="s">
        <v>62</v>
      </c>
      <c r="L35">
        <v>319</v>
      </c>
      <c r="M35" t="s">
        <v>1135</v>
      </c>
      <c r="N35" s="2">
        <v>46293.576898148145</v>
      </c>
      <c r="O35">
        <v>0</v>
      </c>
      <c r="P35" t="s">
        <v>192</v>
      </c>
      <c r="Q35">
        <v>15</v>
      </c>
      <c r="R35" s="3" t="str">
        <f>IF(OR(G35="12R",G35="12L"),_xlfn.XLOOKUP(C35,DB!$A$2:$A$222,DB!$B$2:$B$222,""),IF(OR(G35="30L",G35="30R"),_xlfn.XLOOKUP(C35,DB!$A$2:$A$222,DB!$C$2:$C$222,""),""))</f>
        <v>CZM</v>
      </c>
      <c r="S35" s="3">
        <f t="shared" si="0"/>
        <v>12</v>
      </c>
      <c r="T35" s="3" t="str">
        <f>_xlfn.XLOOKUP(C35,DB!$A$2:$A$222,DB!$D$2:$D$222,"")</f>
        <v>Sector 7</v>
      </c>
    </row>
    <row r="36" spans="1:20" x14ac:dyDescent="0.2">
      <c r="A36" t="s">
        <v>1134</v>
      </c>
      <c r="B36" t="s">
        <v>18</v>
      </c>
      <c r="C36" t="s">
        <v>1135</v>
      </c>
      <c r="D36" t="s">
        <v>1136</v>
      </c>
      <c r="F36" s="2">
        <v>46293.516770833332</v>
      </c>
      <c r="G36" t="s">
        <v>2082</v>
      </c>
      <c r="H36" t="s">
        <v>244</v>
      </c>
      <c r="I36">
        <v>165</v>
      </c>
      <c r="J36" t="s">
        <v>196</v>
      </c>
      <c r="K36" t="s">
        <v>62</v>
      </c>
      <c r="L36">
        <v>319</v>
      </c>
      <c r="M36" t="s">
        <v>1135</v>
      </c>
      <c r="N36" s="2">
        <v>46293.541064814817</v>
      </c>
      <c r="O36">
        <v>0</v>
      </c>
      <c r="P36" t="s">
        <v>27</v>
      </c>
      <c r="Q36">
        <v>15</v>
      </c>
      <c r="R36" s="3" t="str">
        <f>IF(OR(G36="12R",G36="12L"),_xlfn.XLOOKUP(C36,DB!$A$2:$A$222,DB!$B$2:$B$222,""),IF(OR(G36="30L",G36="30R"),_xlfn.XLOOKUP(C36,DB!$A$2:$A$222,DB!$C$2:$C$222,""),""))</f>
        <v>CZM</v>
      </c>
      <c r="S36" s="3">
        <f t="shared" si="0"/>
        <v>12</v>
      </c>
      <c r="T36" s="3" t="str">
        <f>_xlfn.XLOOKUP(C36,DB!$A$2:$A$222,DB!$D$2:$D$222,"")</f>
        <v>Sector 7</v>
      </c>
    </row>
    <row r="37" spans="1:20" x14ac:dyDescent="0.2">
      <c r="A37" t="s">
        <v>153</v>
      </c>
      <c r="B37" t="s">
        <v>18</v>
      </c>
      <c r="C37" t="s">
        <v>154</v>
      </c>
      <c r="D37" t="s">
        <v>174</v>
      </c>
      <c r="E37" t="s">
        <v>1166</v>
      </c>
      <c r="F37" s="2">
        <v>46293.5387962963</v>
      </c>
      <c r="G37" t="s">
        <v>2082</v>
      </c>
      <c r="H37" t="s">
        <v>7487</v>
      </c>
      <c r="I37">
        <v>370</v>
      </c>
      <c r="J37" t="s">
        <v>24</v>
      </c>
      <c r="K37" t="s">
        <v>25</v>
      </c>
      <c r="L37">
        <v>150</v>
      </c>
      <c r="M37" t="s">
        <v>158</v>
      </c>
      <c r="N37" s="2">
        <v>46293.548935185187</v>
      </c>
      <c r="O37">
        <v>271</v>
      </c>
      <c r="P37" t="s">
        <v>27</v>
      </c>
      <c r="Q37">
        <v>190</v>
      </c>
      <c r="R37" s="3" t="str">
        <f>IF(OR(G37="12R",G37="12L"),_xlfn.XLOOKUP(C37,DB!$A$2:$A$222,DB!$B$2:$B$222,""),IF(OR(G37="30L",G37="30R"),_xlfn.XLOOKUP(C37,DB!$A$2:$A$222,DB!$C$2:$C$222,""),""))</f>
        <v>TAKUX</v>
      </c>
      <c r="S37" s="3">
        <f t="shared" si="0"/>
        <v>12</v>
      </c>
      <c r="T37" s="3" t="str">
        <f>_xlfn.XLOOKUP(C37,DB!$A$2:$A$222,DB!$D$2:$D$222,"")</f>
        <v>Sector 7</v>
      </c>
    </row>
    <row r="38" spans="1:20" x14ac:dyDescent="0.2">
      <c r="A38" t="s">
        <v>740</v>
      </c>
      <c r="B38" t="s">
        <v>18</v>
      </c>
      <c r="C38" t="s">
        <v>3774</v>
      </c>
      <c r="D38" t="s">
        <v>742</v>
      </c>
      <c r="F38" s="2">
        <v>46293.541828703703</v>
      </c>
      <c r="G38" t="s">
        <v>2082</v>
      </c>
      <c r="H38" t="s">
        <v>244</v>
      </c>
      <c r="I38">
        <v>65</v>
      </c>
      <c r="J38" t="s">
        <v>196</v>
      </c>
      <c r="K38" t="s">
        <v>62</v>
      </c>
      <c r="L38">
        <v>168</v>
      </c>
      <c r="M38" t="s">
        <v>3774</v>
      </c>
      <c r="N38" s="2">
        <v>46293.567453703705</v>
      </c>
      <c r="O38">
        <v>0</v>
      </c>
      <c r="P38" t="s">
        <v>192</v>
      </c>
      <c r="Q38">
        <v>15</v>
      </c>
      <c r="R38" s="3" t="str">
        <f>IF(OR(G38="12R",G38="12L"),_xlfn.XLOOKUP(C38,DB!$A$2:$A$222,DB!$B$2:$B$222,""),IF(OR(G38="30L",G38="30R"),_xlfn.XLOOKUP(C38,DB!$A$2:$A$222,DB!$C$2:$C$222,""),""))</f>
        <v/>
      </c>
      <c r="S38" s="3">
        <f t="shared" si="0"/>
        <v>13</v>
      </c>
      <c r="T38" s="3" t="str">
        <f>_xlfn.XLOOKUP(C38,DB!$A$2:$A$222,DB!$D$2:$D$222,"")</f>
        <v/>
      </c>
    </row>
    <row r="39" spans="1:20" x14ac:dyDescent="0.2">
      <c r="A39" t="s">
        <v>163</v>
      </c>
      <c r="B39" t="s">
        <v>18</v>
      </c>
      <c r="C39" t="s">
        <v>164</v>
      </c>
      <c r="D39" t="s">
        <v>165</v>
      </c>
      <c r="E39" t="s">
        <v>7356</v>
      </c>
      <c r="F39" s="2">
        <v>46293.545243055552</v>
      </c>
      <c r="G39" t="s">
        <v>22</v>
      </c>
      <c r="H39" t="s">
        <v>7488</v>
      </c>
      <c r="I39">
        <v>340</v>
      </c>
      <c r="J39" t="s">
        <v>24</v>
      </c>
      <c r="K39" t="s">
        <v>25</v>
      </c>
      <c r="L39">
        <v>734</v>
      </c>
      <c r="M39" t="s">
        <v>168</v>
      </c>
      <c r="N39" s="2">
        <v>46293.58630787037</v>
      </c>
      <c r="O39">
        <v>340</v>
      </c>
      <c r="P39" t="s">
        <v>27</v>
      </c>
      <c r="Q39">
        <v>190</v>
      </c>
      <c r="R39" s="3" t="str">
        <f>IF(OR(G39="12R",G39="12L"),_xlfn.XLOOKUP(C39,DB!$A$2:$A$222,DB!$B$2:$B$222,""),IF(OR(G39="30L",G39="30R"),_xlfn.XLOOKUP(C39,DB!$A$2:$A$222,DB!$C$2:$C$222,""),""))</f>
        <v>ENEBA</v>
      </c>
      <c r="S39" s="3">
        <f t="shared" si="0"/>
        <v>13</v>
      </c>
      <c r="T39" s="3" t="str">
        <f>_xlfn.XLOOKUP(C39,DB!$A$2:$A$222,DB!$D$2:$D$222,"")</f>
        <v>Sector 3</v>
      </c>
    </row>
    <row r="40" spans="1:20" x14ac:dyDescent="0.2">
      <c r="A40" t="s">
        <v>1408</v>
      </c>
      <c r="B40" t="s">
        <v>18</v>
      </c>
      <c r="C40" t="s">
        <v>337</v>
      </c>
      <c r="D40" t="s">
        <v>65</v>
      </c>
      <c r="E40" t="s">
        <v>338</v>
      </c>
      <c r="F40" s="2">
        <v>46293.546793981484</v>
      </c>
      <c r="G40" t="s">
        <v>22</v>
      </c>
      <c r="H40" t="s">
        <v>7489</v>
      </c>
      <c r="I40">
        <v>380</v>
      </c>
      <c r="J40" t="s">
        <v>24</v>
      </c>
      <c r="K40" t="s">
        <v>25</v>
      </c>
      <c r="L40">
        <v>862</v>
      </c>
      <c r="M40" t="s">
        <v>2120</v>
      </c>
      <c r="N40" s="2">
        <v>46293.59443287037</v>
      </c>
      <c r="O40">
        <v>380</v>
      </c>
      <c r="P40" t="s">
        <v>27</v>
      </c>
      <c r="Q40">
        <v>190</v>
      </c>
      <c r="R40" s="3" t="str">
        <f>IF(OR(G40="12R",G40="12L"),_xlfn.XLOOKUP(C40,DB!$A$2:$A$222,DB!$B$2:$B$222,""),IF(OR(G40="30L",G40="30R"),_xlfn.XLOOKUP(C40,DB!$A$2:$A$222,DB!$C$2:$C$222,""),""))</f>
        <v>UDGUV</v>
      </c>
      <c r="S40" s="3">
        <f t="shared" si="0"/>
        <v>13</v>
      </c>
      <c r="T40" s="3" t="str">
        <f>_xlfn.XLOOKUP(C40,DB!$A$2:$A$222,DB!$D$2:$D$222,"")</f>
        <v>Sector 2</v>
      </c>
    </row>
    <row r="41" spans="1:20" x14ac:dyDescent="0.2">
      <c r="A41" t="s">
        <v>169</v>
      </c>
      <c r="B41" t="s">
        <v>18</v>
      </c>
      <c r="C41" t="s">
        <v>48</v>
      </c>
      <c r="D41" t="s">
        <v>174</v>
      </c>
      <c r="E41" t="s">
        <v>235</v>
      </c>
      <c r="F41" s="2">
        <v>46293.54959490741</v>
      </c>
      <c r="G41" t="s">
        <v>2082</v>
      </c>
      <c r="H41" t="s">
        <v>7490</v>
      </c>
      <c r="I41">
        <v>380</v>
      </c>
      <c r="J41" t="s">
        <v>24</v>
      </c>
      <c r="K41" t="s">
        <v>25</v>
      </c>
      <c r="L41">
        <v>862</v>
      </c>
      <c r="M41" t="s">
        <v>1325</v>
      </c>
      <c r="N41" s="2">
        <v>46293.596979166665</v>
      </c>
      <c r="O41">
        <v>380</v>
      </c>
      <c r="P41" t="s">
        <v>27</v>
      </c>
      <c r="Q41">
        <v>190</v>
      </c>
      <c r="R41" s="3" t="str">
        <f>IF(OR(G41="12R",G41="12L"),_xlfn.XLOOKUP(C41,DB!$A$2:$A$222,DB!$B$2:$B$222,""),IF(OR(G41="30L",G41="30R"),_xlfn.XLOOKUP(C41,DB!$A$2:$A$222,DB!$C$2:$C$222,""),""))</f>
        <v>UDGUV</v>
      </c>
      <c r="S41" s="3">
        <f t="shared" si="0"/>
        <v>13</v>
      </c>
      <c r="T41" s="3" t="str">
        <f>_xlfn.XLOOKUP(C41,DB!$A$2:$A$222,DB!$D$2:$D$222,"")</f>
        <v>Sector 2</v>
      </c>
    </row>
    <row r="42" spans="1:20" x14ac:dyDescent="0.2">
      <c r="A42" t="s">
        <v>6018</v>
      </c>
      <c r="B42" t="s">
        <v>18</v>
      </c>
      <c r="C42" t="s">
        <v>35</v>
      </c>
      <c r="D42" t="s">
        <v>179</v>
      </c>
      <c r="F42" s="2">
        <v>46293.55431712963</v>
      </c>
      <c r="G42" t="s">
        <v>22</v>
      </c>
      <c r="H42" t="s">
        <v>7491</v>
      </c>
      <c r="I42">
        <v>360</v>
      </c>
      <c r="J42" t="s">
        <v>24</v>
      </c>
      <c r="K42" t="s">
        <v>62</v>
      </c>
      <c r="L42">
        <v>871</v>
      </c>
      <c r="M42" t="s">
        <v>39</v>
      </c>
      <c r="N42" s="2">
        <v>46293.612141203703</v>
      </c>
      <c r="O42">
        <v>360</v>
      </c>
      <c r="P42" t="s">
        <v>27</v>
      </c>
      <c r="Q42">
        <v>30</v>
      </c>
      <c r="R42" s="3" t="str">
        <f>IF(OR(G42="12R",G42="12L"),_xlfn.XLOOKUP(C42,DB!$A$2:$A$222,DB!$B$2:$B$222,""),IF(OR(G42="30L",G42="30R"),_xlfn.XLOOKUP(C42,DB!$A$2:$A$222,DB!$C$2:$C$222,""),""))</f>
        <v>UDGUV</v>
      </c>
      <c r="S42" s="3">
        <f t="shared" si="0"/>
        <v>13</v>
      </c>
      <c r="T42" s="3" t="str">
        <f>_xlfn.XLOOKUP(C42,DB!$A$2:$A$222,DB!$D$2:$D$222,"")</f>
        <v>Sector 2</v>
      </c>
    </row>
    <row r="43" spans="1:20" x14ac:dyDescent="0.2">
      <c r="A43" t="s">
        <v>181</v>
      </c>
      <c r="B43" t="s">
        <v>18</v>
      </c>
      <c r="C43" t="s">
        <v>182</v>
      </c>
      <c r="D43" t="s">
        <v>174</v>
      </c>
      <c r="E43" t="s">
        <v>7492</v>
      </c>
      <c r="F43" s="2">
        <v>46293.577650462961</v>
      </c>
      <c r="G43" t="s">
        <v>22</v>
      </c>
      <c r="H43" t="s">
        <v>7493</v>
      </c>
      <c r="I43">
        <v>370</v>
      </c>
      <c r="J43" t="s">
        <v>24</v>
      </c>
      <c r="K43" t="s">
        <v>25</v>
      </c>
      <c r="L43">
        <v>136</v>
      </c>
      <c r="M43" t="s">
        <v>45</v>
      </c>
      <c r="N43" s="2">
        <v>46293.586631944447</v>
      </c>
      <c r="O43">
        <v>240</v>
      </c>
      <c r="P43" t="s">
        <v>27</v>
      </c>
      <c r="Q43">
        <v>190</v>
      </c>
      <c r="R43" s="3" t="str">
        <f>IF(OR(G43="12R",G43="12L"),_xlfn.XLOOKUP(C43,DB!$A$2:$A$222,DB!$B$2:$B$222,""),IF(OR(G43="30L",G43="30R"),_xlfn.XLOOKUP(C43,DB!$A$2:$A$222,DB!$C$2:$C$222,""),""))</f>
        <v>ENEBA</v>
      </c>
      <c r="S43" s="3">
        <f t="shared" si="0"/>
        <v>13</v>
      </c>
      <c r="T43" s="3" t="str">
        <f>_xlfn.XLOOKUP(C43,DB!$A$2:$A$222,DB!$D$2:$D$222,"")</f>
        <v>Sector 3</v>
      </c>
    </row>
    <row r="44" spans="1:20" x14ac:dyDescent="0.2">
      <c r="A44" t="s">
        <v>185</v>
      </c>
      <c r="B44" t="s">
        <v>18</v>
      </c>
      <c r="C44" t="s">
        <v>186</v>
      </c>
      <c r="D44" t="s">
        <v>49</v>
      </c>
      <c r="E44" t="s">
        <v>5251</v>
      </c>
      <c r="F44" s="2">
        <v>46293.579050925924</v>
      </c>
      <c r="G44" t="s">
        <v>22</v>
      </c>
      <c r="H44" t="s">
        <v>7494</v>
      </c>
      <c r="I44">
        <v>320</v>
      </c>
      <c r="J44" t="s">
        <v>24</v>
      </c>
      <c r="K44" t="s">
        <v>25</v>
      </c>
      <c r="L44">
        <v>576</v>
      </c>
      <c r="M44" t="s">
        <v>177</v>
      </c>
      <c r="N44" s="2">
        <v>46293.610381944447</v>
      </c>
      <c r="O44">
        <v>320</v>
      </c>
      <c r="P44" t="s">
        <v>27</v>
      </c>
      <c r="Q44">
        <v>40</v>
      </c>
      <c r="R44" s="3" t="str">
        <f>IF(OR(G44="12R",G44="12L"),_xlfn.XLOOKUP(C44,DB!$A$2:$A$222,DB!$B$2:$B$222,""),IF(OR(G44="30L",G44="30R"),_xlfn.XLOOKUP(C44,DB!$A$2:$A$222,DB!$C$2:$C$222,""),""))</f>
        <v>OMSUK</v>
      </c>
      <c r="S44" s="3">
        <f t="shared" si="0"/>
        <v>13</v>
      </c>
      <c r="T44" s="3" t="str">
        <f>_xlfn.XLOOKUP(C44,DB!$A$2:$A$222,DB!$D$2:$D$222,"")</f>
        <v>Sector 3</v>
      </c>
    </row>
    <row r="45" spans="1:20" x14ac:dyDescent="0.2">
      <c r="A45" t="s">
        <v>143</v>
      </c>
      <c r="B45" t="s">
        <v>18</v>
      </c>
      <c r="C45" t="s">
        <v>144</v>
      </c>
      <c r="D45" t="s">
        <v>20</v>
      </c>
      <c r="E45" t="s">
        <v>751</v>
      </c>
      <c r="F45" s="2">
        <v>46293.588020833333</v>
      </c>
      <c r="G45" t="s">
        <v>22</v>
      </c>
      <c r="H45" t="s">
        <v>146</v>
      </c>
      <c r="I45">
        <v>290</v>
      </c>
      <c r="J45" t="s">
        <v>24</v>
      </c>
      <c r="K45" t="s">
        <v>25</v>
      </c>
      <c r="L45">
        <v>136</v>
      </c>
      <c r="M45" t="s">
        <v>45</v>
      </c>
      <c r="N45" s="2">
        <v>46293.597268518519</v>
      </c>
      <c r="O45">
        <v>267</v>
      </c>
      <c r="P45" t="s">
        <v>27</v>
      </c>
      <c r="Q45">
        <v>190</v>
      </c>
      <c r="R45" s="3" t="str">
        <f>IF(OR(G45="12R",G45="12L"),_xlfn.XLOOKUP(C45,DB!$A$2:$A$222,DB!$B$2:$B$222,""),IF(OR(G45="30L",G45="30R"),_xlfn.XLOOKUP(C45,DB!$A$2:$A$222,DB!$C$2:$C$222,""),""))</f>
        <v>NUDAL</v>
      </c>
      <c r="S45" s="3">
        <f t="shared" si="0"/>
        <v>14</v>
      </c>
      <c r="T45" s="3" t="str">
        <f>_xlfn.XLOOKUP(C45,DB!$A$2:$A$222,DB!$D$2:$D$222,"")</f>
        <v>Sector 3</v>
      </c>
    </row>
    <row r="46" spans="1:20" x14ac:dyDescent="0.2">
      <c r="A46" t="s">
        <v>7495</v>
      </c>
      <c r="B46" t="s">
        <v>18</v>
      </c>
      <c r="C46" t="s">
        <v>3925</v>
      </c>
      <c r="D46" t="s">
        <v>2533</v>
      </c>
      <c r="F46" s="2">
        <v>46293.602569444447</v>
      </c>
      <c r="G46" t="s">
        <v>22</v>
      </c>
      <c r="H46" t="s">
        <v>7496</v>
      </c>
      <c r="I46">
        <v>400</v>
      </c>
      <c r="J46" t="s">
        <v>24</v>
      </c>
      <c r="K46" t="s">
        <v>62</v>
      </c>
      <c r="L46">
        <v>435</v>
      </c>
      <c r="M46" t="s">
        <v>308</v>
      </c>
      <c r="N46" s="2">
        <v>46293.628680555557</v>
      </c>
      <c r="O46">
        <v>430</v>
      </c>
      <c r="P46" t="s">
        <v>27</v>
      </c>
      <c r="Q46">
        <v>40</v>
      </c>
      <c r="R46" s="3" t="str">
        <f>IF(OR(G46="12R",G46="12L"),_xlfn.XLOOKUP(C46,DB!$A$2:$A$222,DB!$B$2:$B$222,""),IF(OR(G46="30L",G46="30R"),_xlfn.XLOOKUP(C46,DB!$A$2:$A$222,DB!$C$2:$C$222,""),""))</f>
        <v>ENEBA</v>
      </c>
      <c r="S46" s="3">
        <f t="shared" si="0"/>
        <v>14</v>
      </c>
      <c r="T46" s="3" t="str">
        <f>_xlfn.XLOOKUP(C46,DB!$A$2:$A$222,DB!$D$2:$D$222,"")</f>
        <v>Sector 3</v>
      </c>
    </row>
    <row r="47" spans="1:20" x14ac:dyDescent="0.2">
      <c r="A47" t="s">
        <v>197</v>
      </c>
      <c r="B47" t="s">
        <v>18</v>
      </c>
      <c r="C47" t="s">
        <v>48</v>
      </c>
      <c r="D47" t="s">
        <v>49</v>
      </c>
      <c r="E47" t="s">
        <v>1708</v>
      </c>
      <c r="F47" s="2">
        <v>46293.607581018521</v>
      </c>
      <c r="G47" t="s">
        <v>22</v>
      </c>
      <c r="H47" t="s">
        <v>7497</v>
      </c>
      <c r="I47">
        <v>340</v>
      </c>
      <c r="J47" t="s">
        <v>24</v>
      </c>
      <c r="K47" t="s">
        <v>25</v>
      </c>
      <c r="L47">
        <v>861</v>
      </c>
      <c r="M47" t="s">
        <v>52</v>
      </c>
      <c r="N47" s="2">
        <v>46293.655497685184</v>
      </c>
      <c r="O47">
        <v>340</v>
      </c>
      <c r="P47" t="s">
        <v>27</v>
      </c>
      <c r="Q47">
        <v>190</v>
      </c>
      <c r="R47" s="3" t="str">
        <f>IF(OR(G47="12R",G47="12L"),_xlfn.XLOOKUP(C47,DB!$A$2:$A$222,DB!$B$2:$B$222,""),IF(OR(G47="30L",G47="30R"),_xlfn.XLOOKUP(C47,DB!$A$2:$A$222,DB!$C$2:$C$222,""),""))</f>
        <v>UDGUV</v>
      </c>
      <c r="S47" s="3">
        <f t="shared" si="0"/>
        <v>14</v>
      </c>
      <c r="T47" s="3" t="str">
        <f>_xlfn.XLOOKUP(C47,DB!$A$2:$A$222,DB!$D$2:$D$222,"")</f>
        <v>Sector 2</v>
      </c>
    </row>
    <row r="48" spans="1:20" x14ac:dyDescent="0.2">
      <c r="A48" t="s">
        <v>208</v>
      </c>
      <c r="B48" t="s">
        <v>18</v>
      </c>
      <c r="C48" t="s">
        <v>35</v>
      </c>
      <c r="D48" t="s">
        <v>65</v>
      </c>
      <c r="E48" t="s">
        <v>754</v>
      </c>
      <c r="F48" s="2">
        <v>46293.624675925923</v>
      </c>
      <c r="G48" t="s">
        <v>22</v>
      </c>
      <c r="H48" t="s">
        <v>7498</v>
      </c>
      <c r="I48">
        <v>380</v>
      </c>
      <c r="J48" t="s">
        <v>24</v>
      </c>
      <c r="K48" t="s">
        <v>25</v>
      </c>
      <c r="L48">
        <v>903</v>
      </c>
      <c r="M48" t="s">
        <v>5041</v>
      </c>
      <c r="N48" s="2">
        <v>46293.675312500003</v>
      </c>
      <c r="O48">
        <v>380</v>
      </c>
      <c r="P48" t="s">
        <v>27</v>
      </c>
      <c r="Q48">
        <v>190</v>
      </c>
      <c r="R48" s="3" t="str">
        <f>IF(OR(G48="12R",G48="12L"),_xlfn.XLOOKUP(C48,DB!$A$2:$A$222,DB!$B$2:$B$222,""),IF(OR(G48="30L",G48="30R"),_xlfn.XLOOKUP(C48,DB!$A$2:$A$222,DB!$C$2:$C$222,""),""))</f>
        <v>UDGUV</v>
      </c>
      <c r="S48" s="3">
        <f t="shared" si="0"/>
        <v>14</v>
      </c>
      <c r="T48" s="3" t="str">
        <f>_xlfn.XLOOKUP(C48,DB!$A$2:$A$222,DB!$D$2:$D$222,"")</f>
        <v>Sector 2</v>
      </c>
    </row>
    <row r="49" spans="1:20" x14ac:dyDescent="0.2">
      <c r="A49" t="s">
        <v>690</v>
      </c>
      <c r="B49" t="s">
        <v>18</v>
      </c>
      <c r="C49" t="s">
        <v>131</v>
      </c>
      <c r="D49" t="s">
        <v>190</v>
      </c>
      <c r="F49" s="2">
        <v>46293.640520833331</v>
      </c>
      <c r="G49" t="s">
        <v>22</v>
      </c>
      <c r="H49" t="s">
        <v>7499</v>
      </c>
      <c r="I49">
        <v>280</v>
      </c>
      <c r="J49" t="s">
        <v>24</v>
      </c>
      <c r="K49" t="s">
        <v>62</v>
      </c>
      <c r="L49">
        <v>887</v>
      </c>
      <c r="M49" t="s">
        <v>134</v>
      </c>
      <c r="N49" s="2">
        <v>46293.711655092593</v>
      </c>
      <c r="O49">
        <v>214</v>
      </c>
      <c r="P49" t="s">
        <v>192</v>
      </c>
      <c r="Q49">
        <v>30</v>
      </c>
      <c r="R49" s="3" t="str">
        <f>IF(OR(G49="12R",G49="12L"),_xlfn.XLOOKUP(C49,DB!$A$2:$A$222,DB!$B$2:$B$222,""),IF(OR(G49="30L",G49="30R"),_xlfn.XLOOKUP(C49,DB!$A$2:$A$222,DB!$C$2:$C$222,""),""))</f>
        <v>UDGUV</v>
      </c>
      <c r="S49" s="3">
        <f t="shared" si="0"/>
        <v>15</v>
      </c>
      <c r="T49" s="3" t="str">
        <f>_xlfn.XLOOKUP(C49,DB!$A$2:$A$222,DB!$D$2:$D$222,"")</f>
        <v>Sector 2</v>
      </c>
    </row>
    <row r="50" spans="1:20" x14ac:dyDescent="0.2">
      <c r="A50" t="s">
        <v>218</v>
      </c>
      <c r="B50" t="s">
        <v>18</v>
      </c>
      <c r="C50" t="s">
        <v>48</v>
      </c>
      <c r="D50" t="s">
        <v>20</v>
      </c>
      <c r="E50" t="s">
        <v>6807</v>
      </c>
      <c r="F50" s="2">
        <v>46293.642789351848</v>
      </c>
      <c r="G50" t="s">
        <v>22</v>
      </c>
      <c r="H50" t="s">
        <v>7500</v>
      </c>
      <c r="I50">
        <v>360</v>
      </c>
      <c r="J50" t="s">
        <v>24</v>
      </c>
      <c r="K50" t="s">
        <v>25</v>
      </c>
      <c r="L50">
        <v>856</v>
      </c>
      <c r="M50" t="s">
        <v>52</v>
      </c>
      <c r="N50" s="2">
        <v>46293.689699074072</v>
      </c>
      <c r="O50">
        <v>360</v>
      </c>
      <c r="P50" t="s">
        <v>27</v>
      </c>
      <c r="Q50">
        <v>190</v>
      </c>
      <c r="R50" s="3" t="str">
        <f>IF(OR(G50="12R",G50="12L"),_xlfn.XLOOKUP(C50,DB!$A$2:$A$222,DB!$B$2:$B$222,""),IF(OR(G50="30L",G50="30R"),_xlfn.XLOOKUP(C50,DB!$A$2:$A$222,DB!$C$2:$C$222,""),""))</f>
        <v>UDGUV</v>
      </c>
      <c r="S50" s="3">
        <f t="shared" si="0"/>
        <v>15</v>
      </c>
      <c r="T50" s="3" t="str">
        <f>_xlfn.XLOOKUP(C50,DB!$A$2:$A$222,DB!$D$2:$D$222,"")</f>
        <v>Sector 2</v>
      </c>
    </row>
    <row r="51" spans="1:20" x14ac:dyDescent="0.2">
      <c r="A51" t="s">
        <v>213</v>
      </c>
      <c r="B51" t="s">
        <v>18</v>
      </c>
      <c r="C51" t="s">
        <v>59</v>
      </c>
      <c r="D51" t="s">
        <v>36</v>
      </c>
      <c r="E51" t="s">
        <v>1250</v>
      </c>
      <c r="F51" s="2">
        <v>46293.648078703707</v>
      </c>
      <c r="G51" t="s">
        <v>22</v>
      </c>
      <c r="H51" t="s">
        <v>7501</v>
      </c>
      <c r="I51">
        <v>380</v>
      </c>
      <c r="J51" t="s">
        <v>24</v>
      </c>
      <c r="K51" t="s">
        <v>216</v>
      </c>
      <c r="L51">
        <v>858</v>
      </c>
      <c r="M51" t="s">
        <v>1602</v>
      </c>
      <c r="N51" s="2">
        <v>46293.694560185184</v>
      </c>
      <c r="O51">
        <v>380</v>
      </c>
      <c r="P51" t="s">
        <v>27</v>
      </c>
      <c r="Q51">
        <v>190</v>
      </c>
      <c r="R51" s="3" t="str">
        <f>IF(OR(G51="12R",G51="12L"),_xlfn.XLOOKUP(C51,DB!$A$2:$A$222,DB!$B$2:$B$222,""),IF(OR(G51="30L",G51="30R"),_xlfn.XLOOKUP(C51,DB!$A$2:$A$222,DB!$C$2:$C$222,""),""))</f>
        <v>UDGUV</v>
      </c>
      <c r="S51" s="3">
        <f t="shared" si="0"/>
        <v>15</v>
      </c>
      <c r="T51" s="3" t="str">
        <f>_xlfn.XLOOKUP(C51,DB!$A$2:$A$222,DB!$D$2:$D$222,"")</f>
        <v>Sector 2</v>
      </c>
    </row>
    <row r="52" spans="1:20" x14ac:dyDescent="0.2">
      <c r="A52" t="s">
        <v>219</v>
      </c>
      <c r="B52" t="s">
        <v>18</v>
      </c>
      <c r="C52" t="s">
        <v>35</v>
      </c>
      <c r="D52" t="s">
        <v>20</v>
      </c>
      <c r="E52" t="s">
        <v>1289</v>
      </c>
      <c r="F52" s="2">
        <v>46293.654918981483</v>
      </c>
      <c r="G52" t="s">
        <v>22</v>
      </c>
      <c r="H52" t="s">
        <v>7502</v>
      </c>
      <c r="I52">
        <v>360</v>
      </c>
      <c r="J52" t="s">
        <v>24</v>
      </c>
      <c r="K52" t="s">
        <v>25</v>
      </c>
      <c r="L52">
        <v>881</v>
      </c>
      <c r="M52" t="s">
        <v>7422</v>
      </c>
      <c r="N52" s="2">
        <v>46293.703344907408</v>
      </c>
      <c r="O52">
        <v>360</v>
      </c>
      <c r="P52" t="s">
        <v>27</v>
      </c>
      <c r="Q52">
        <v>190</v>
      </c>
      <c r="R52" s="3" t="str">
        <f>IF(OR(G52="12R",G52="12L"),_xlfn.XLOOKUP(C52,DB!$A$2:$A$222,DB!$B$2:$B$222,""),IF(OR(G52="30L",G52="30R"),_xlfn.XLOOKUP(C52,DB!$A$2:$A$222,DB!$C$2:$C$222,""),""))</f>
        <v>UDGUV</v>
      </c>
      <c r="S52" s="3">
        <f t="shared" si="0"/>
        <v>15</v>
      </c>
      <c r="T52" s="3" t="str">
        <f>_xlfn.XLOOKUP(C52,DB!$A$2:$A$222,DB!$D$2:$D$222,"")</f>
        <v>Sector 2</v>
      </c>
    </row>
    <row r="53" spans="1:20" x14ac:dyDescent="0.2">
      <c r="A53" t="s">
        <v>7503</v>
      </c>
      <c r="B53" t="s">
        <v>18</v>
      </c>
      <c r="C53" t="s">
        <v>396</v>
      </c>
      <c r="D53" t="s">
        <v>155</v>
      </c>
      <c r="E53" t="s">
        <v>2225</v>
      </c>
      <c r="F53" s="2">
        <v>46293.656284722223</v>
      </c>
      <c r="G53" t="s">
        <v>22</v>
      </c>
      <c r="H53" t="s">
        <v>7504</v>
      </c>
      <c r="I53">
        <v>360</v>
      </c>
      <c r="J53" t="s">
        <v>24</v>
      </c>
      <c r="K53" t="s">
        <v>216</v>
      </c>
      <c r="L53">
        <v>750</v>
      </c>
      <c r="M53" t="s">
        <v>7505</v>
      </c>
      <c r="N53" s="2">
        <v>46293.699594907404</v>
      </c>
      <c r="O53">
        <v>380</v>
      </c>
      <c r="P53" t="s">
        <v>27</v>
      </c>
      <c r="Q53">
        <v>190</v>
      </c>
      <c r="R53" s="3" t="str">
        <f>IF(OR(G53="12R",G53="12L"),_xlfn.XLOOKUP(C53,DB!$A$2:$A$222,DB!$B$2:$B$222,""),IF(OR(G53="30L",G53="30R"),_xlfn.XLOOKUP(C53,DB!$A$2:$A$222,DB!$C$2:$C$222,""),""))</f>
        <v>UDGUV</v>
      </c>
      <c r="S53" s="3">
        <f t="shared" si="0"/>
        <v>15</v>
      </c>
      <c r="T53" s="3" t="str">
        <f>_xlfn.XLOOKUP(C53,DB!$A$2:$A$222,DB!$D$2:$D$222,"")</f>
        <v>Sector 2</v>
      </c>
    </row>
    <row r="54" spans="1:20" x14ac:dyDescent="0.2">
      <c r="A54" t="s">
        <v>1033</v>
      </c>
      <c r="B54" t="s">
        <v>18</v>
      </c>
      <c r="C54" t="s">
        <v>59</v>
      </c>
      <c r="D54" t="s">
        <v>36</v>
      </c>
      <c r="E54" t="s">
        <v>1744</v>
      </c>
      <c r="F54" s="2">
        <v>46293.659131944441</v>
      </c>
      <c r="G54" t="s">
        <v>22</v>
      </c>
      <c r="H54" t="s">
        <v>7506</v>
      </c>
      <c r="I54">
        <v>360</v>
      </c>
      <c r="J54" t="s">
        <v>24</v>
      </c>
      <c r="K54" t="s">
        <v>25</v>
      </c>
      <c r="L54">
        <v>859</v>
      </c>
      <c r="M54" t="s">
        <v>52</v>
      </c>
      <c r="N54" s="2">
        <v>46293.70579861111</v>
      </c>
      <c r="O54">
        <v>360</v>
      </c>
      <c r="P54" t="s">
        <v>27</v>
      </c>
      <c r="Q54">
        <v>190</v>
      </c>
      <c r="R54" s="3" t="str">
        <f>IF(OR(G54="12R",G54="12L"),_xlfn.XLOOKUP(C54,DB!$A$2:$A$222,DB!$B$2:$B$222,""),IF(OR(G54="30L",G54="30R"),_xlfn.XLOOKUP(C54,DB!$A$2:$A$222,DB!$C$2:$C$222,""),""))</f>
        <v>UDGUV</v>
      </c>
      <c r="S54" s="3">
        <f t="shared" si="0"/>
        <v>15</v>
      </c>
      <c r="T54" s="3" t="str">
        <f>_xlfn.XLOOKUP(C54,DB!$A$2:$A$222,DB!$D$2:$D$222,"")</f>
        <v>Sector 2</v>
      </c>
    </row>
    <row r="55" spans="1:20" x14ac:dyDescent="0.2">
      <c r="A55" t="s">
        <v>222</v>
      </c>
      <c r="B55" t="s">
        <v>18</v>
      </c>
      <c r="C55" t="s">
        <v>19</v>
      </c>
      <c r="D55" t="s">
        <v>65</v>
      </c>
      <c r="E55" t="s">
        <v>5471</v>
      </c>
      <c r="F55" s="2">
        <v>46293.661562499998</v>
      </c>
      <c r="G55" t="s">
        <v>22</v>
      </c>
      <c r="H55" t="s">
        <v>7507</v>
      </c>
      <c r="I55">
        <v>380</v>
      </c>
      <c r="J55" t="s">
        <v>24</v>
      </c>
      <c r="K55" t="s">
        <v>25</v>
      </c>
      <c r="L55">
        <v>859</v>
      </c>
      <c r="M55" t="s">
        <v>26</v>
      </c>
      <c r="N55" s="2">
        <v>46293.708333333336</v>
      </c>
      <c r="O55">
        <v>380</v>
      </c>
      <c r="P55" t="s">
        <v>27</v>
      </c>
      <c r="Q55">
        <v>190</v>
      </c>
      <c r="R55" s="3" t="str">
        <f>IF(OR(G55="12R",G55="12L"),_xlfn.XLOOKUP(C55,DB!$A$2:$A$222,DB!$B$2:$B$222,""),IF(OR(G55="30L",G55="30R"),_xlfn.XLOOKUP(C55,DB!$A$2:$A$222,DB!$C$2:$C$222,""),""))</f>
        <v>UDGUV</v>
      </c>
      <c r="S55" s="3">
        <f t="shared" si="0"/>
        <v>15</v>
      </c>
      <c r="T55" s="3" t="str">
        <f>_xlfn.XLOOKUP(C55,DB!$A$2:$A$222,DB!$D$2:$D$222,"")</f>
        <v>Sector 2</v>
      </c>
    </row>
    <row r="56" spans="1:20" x14ac:dyDescent="0.2">
      <c r="A56" t="s">
        <v>225</v>
      </c>
      <c r="B56" t="s">
        <v>18</v>
      </c>
      <c r="C56" t="s">
        <v>136</v>
      </c>
      <c r="D56" t="s">
        <v>20</v>
      </c>
      <c r="E56" t="s">
        <v>993</v>
      </c>
      <c r="F56" s="2">
        <v>46293.66642361111</v>
      </c>
      <c r="G56" t="s">
        <v>22</v>
      </c>
      <c r="H56" t="s">
        <v>7508</v>
      </c>
      <c r="I56">
        <v>360</v>
      </c>
      <c r="J56" t="s">
        <v>24</v>
      </c>
      <c r="K56" t="s">
        <v>25</v>
      </c>
      <c r="L56">
        <v>855</v>
      </c>
      <c r="M56" t="s">
        <v>52</v>
      </c>
      <c r="N56" s="2">
        <v>46293.713599537034</v>
      </c>
      <c r="O56">
        <v>360</v>
      </c>
      <c r="P56" t="s">
        <v>27</v>
      </c>
      <c r="Q56">
        <v>190</v>
      </c>
      <c r="R56" s="3" t="str">
        <f>IF(OR(G56="12R",G56="12L"),_xlfn.XLOOKUP(C56,DB!$A$2:$A$222,DB!$B$2:$B$222,""),IF(OR(G56="30L",G56="30R"),_xlfn.XLOOKUP(C56,DB!$A$2:$A$222,DB!$C$2:$C$222,""),""))</f>
        <v>UDGUV</v>
      </c>
      <c r="S56" s="3">
        <f t="shared" si="0"/>
        <v>15</v>
      </c>
      <c r="T56" s="3" t="str">
        <f>_xlfn.XLOOKUP(C56,DB!$A$2:$A$222,DB!$D$2:$D$222,"")</f>
        <v>Sector 2</v>
      </c>
    </row>
    <row r="57" spans="1:20" x14ac:dyDescent="0.2">
      <c r="A57" t="s">
        <v>7509</v>
      </c>
      <c r="B57" t="s">
        <v>18</v>
      </c>
      <c r="C57" t="s">
        <v>4500</v>
      </c>
      <c r="D57" t="s">
        <v>2654</v>
      </c>
      <c r="F57" s="2">
        <v>46293.668587962966</v>
      </c>
      <c r="G57" t="s">
        <v>22</v>
      </c>
      <c r="H57" t="s">
        <v>7510</v>
      </c>
      <c r="I57">
        <v>400</v>
      </c>
      <c r="J57" t="s">
        <v>24</v>
      </c>
      <c r="K57" t="s">
        <v>62</v>
      </c>
      <c r="L57">
        <v>860</v>
      </c>
      <c r="M57" t="s">
        <v>52</v>
      </c>
      <c r="N57" s="2">
        <v>46293.720636574071</v>
      </c>
      <c r="O57">
        <v>380</v>
      </c>
      <c r="P57" t="s">
        <v>27</v>
      </c>
      <c r="Q57">
        <v>30</v>
      </c>
      <c r="R57" s="3" t="str">
        <f>IF(OR(G57="12R",G57="12L"),_xlfn.XLOOKUP(C57,DB!$A$2:$A$222,DB!$B$2:$B$222,""),IF(OR(G57="30L",G57="30R"),_xlfn.XLOOKUP(C57,DB!$A$2:$A$222,DB!$C$2:$C$222,""),""))</f>
        <v>UDGUV</v>
      </c>
      <c r="S57" s="3">
        <f t="shared" si="0"/>
        <v>16</v>
      </c>
      <c r="T57" s="3" t="str">
        <f>_xlfn.XLOOKUP(C57,DB!$A$2:$A$222,DB!$D$2:$D$222,"")</f>
        <v>Sector 2</v>
      </c>
    </row>
    <row r="58" spans="1:20" x14ac:dyDescent="0.2">
      <c r="A58" t="s">
        <v>1064</v>
      </c>
      <c r="B58" t="s">
        <v>18</v>
      </c>
      <c r="C58" t="s">
        <v>173</v>
      </c>
      <c r="D58" t="s">
        <v>174</v>
      </c>
      <c r="E58" t="s">
        <v>7511</v>
      </c>
      <c r="F58" s="2">
        <v>46293.672731481478</v>
      </c>
      <c r="G58" t="s">
        <v>22</v>
      </c>
      <c r="H58" t="s">
        <v>7512</v>
      </c>
      <c r="I58">
        <v>340</v>
      </c>
      <c r="J58" t="s">
        <v>24</v>
      </c>
      <c r="K58" t="s">
        <v>25</v>
      </c>
      <c r="L58">
        <v>580</v>
      </c>
      <c r="M58" t="s">
        <v>177</v>
      </c>
      <c r="N58" s="2">
        <v>46293.705046296294</v>
      </c>
      <c r="O58">
        <v>340</v>
      </c>
      <c r="P58" t="s">
        <v>27</v>
      </c>
      <c r="Q58">
        <v>40</v>
      </c>
      <c r="R58" s="3" t="str">
        <f>IF(OR(G58="12R",G58="12L"),_xlfn.XLOOKUP(C58,DB!$A$2:$A$222,DB!$B$2:$B$222,""),IF(OR(G58="30L",G58="30R"),_xlfn.XLOOKUP(C58,DB!$A$2:$A$222,DB!$C$2:$C$222,""),""))</f>
        <v>ENEBA</v>
      </c>
      <c r="S58" s="3">
        <f t="shared" si="0"/>
        <v>16</v>
      </c>
      <c r="T58" s="3" t="str">
        <f>_xlfn.XLOOKUP(C58,DB!$A$2:$A$222,DB!$D$2:$D$222,"")</f>
        <v>Sector 3</v>
      </c>
    </row>
    <row r="59" spans="1:20" x14ac:dyDescent="0.2">
      <c r="A59" t="s">
        <v>228</v>
      </c>
      <c r="B59" t="s">
        <v>18</v>
      </c>
      <c r="C59" t="s">
        <v>48</v>
      </c>
      <c r="D59" t="s">
        <v>20</v>
      </c>
      <c r="E59" t="s">
        <v>21</v>
      </c>
      <c r="F59" s="2">
        <v>46293.67355324074</v>
      </c>
      <c r="G59" t="s">
        <v>22</v>
      </c>
      <c r="H59" t="s">
        <v>1375</v>
      </c>
      <c r="I59">
        <v>300</v>
      </c>
      <c r="J59" t="s">
        <v>24</v>
      </c>
      <c r="K59" t="s">
        <v>25</v>
      </c>
      <c r="L59">
        <v>859</v>
      </c>
      <c r="M59" t="s">
        <v>52</v>
      </c>
      <c r="N59" s="2">
        <v>46293.72252314815</v>
      </c>
      <c r="O59">
        <v>300</v>
      </c>
      <c r="P59" t="s">
        <v>27</v>
      </c>
      <c r="Q59">
        <v>190</v>
      </c>
      <c r="R59" s="3" t="str">
        <f>IF(OR(G59="12R",G59="12L"),_xlfn.XLOOKUP(C59,DB!$A$2:$A$222,DB!$B$2:$B$222,""),IF(OR(G59="30L",G59="30R"),_xlfn.XLOOKUP(C59,DB!$A$2:$A$222,DB!$C$2:$C$222,""),""))</f>
        <v>UDGUV</v>
      </c>
      <c r="S59" s="3">
        <f t="shared" si="0"/>
        <v>16</v>
      </c>
      <c r="T59" s="3" t="str">
        <f>_xlfn.XLOOKUP(C59,DB!$A$2:$A$222,DB!$D$2:$D$222,"")</f>
        <v>Sector 2</v>
      </c>
    </row>
    <row r="60" spans="1:20" x14ac:dyDescent="0.2">
      <c r="A60" t="s">
        <v>231</v>
      </c>
      <c r="B60" t="s">
        <v>18</v>
      </c>
      <c r="C60" t="s">
        <v>35</v>
      </c>
      <c r="D60" t="s">
        <v>65</v>
      </c>
      <c r="E60" t="s">
        <v>2113</v>
      </c>
      <c r="F60" s="2">
        <v>46293.675127314818</v>
      </c>
      <c r="G60" t="s">
        <v>22</v>
      </c>
      <c r="H60" t="s">
        <v>7513</v>
      </c>
      <c r="I60">
        <v>340</v>
      </c>
      <c r="J60" t="s">
        <v>24</v>
      </c>
      <c r="K60" t="s">
        <v>25</v>
      </c>
      <c r="L60">
        <v>872</v>
      </c>
      <c r="M60" t="s">
        <v>39</v>
      </c>
      <c r="N60" s="2">
        <v>46293.723506944443</v>
      </c>
      <c r="O60">
        <v>340</v>
      </c>
      <c r="P60" t="s">
        <v>27</v>
      </c>
      <c r="Q60">
        <v>190</v>
      </c>
      <c r="R60" s="3" t="str">
        <f>IF(OR(G60="12R",G60="12L"),_xlfn.XLOOKUP(C60,DB!$A$2:$A$222,DB!$B$2:$B$222,""),IF(OR(G60="30L",G60="30R"),_xlfn.XLOOKUP(C60,DB!$A$2:$A$222,DB!$C$2:$C$222,""),""))</f>
        <v>UDGUV</v>
      </c>
      <c r="S60" s="3">
        <f t="shared" si="0"/>
        <v>16</v>
      </c>
      <c r="T60" s="3" t="str">
        <f>_xlfn.XLOOKUP(C60,DB!$A$2:$A$222,DB!$D$2:$D$222,"")</f>
        <v>Sector 2</v>
      </c>
    </row>
    <row r="61" spans="1:20" x14ac:dyDescent="0.2">
      <c r="A61" t="s">
        <v>796</v>
      </c>
      <c r="B61" t="s">
        <v>18</v>
      </c>
      <c r="C61" t="s">
        <v>681</v>
      </c>
      <c r="D61" t="s">
        <v>797</v>
      </c>
      <c r="F61" s="2">
        <v>46293.676689814813</v>
      </c>
      <c r="G61" t="s">
        <v>22</v>
      </c>
      <c r="H61" t="s">
        <v>244</v>
      </c>
      <c r="I61">
        <v>25</v>
      </c>
      <c r="J61" t="s">
        <v>196</v>
      </c>
      <c r="K61" t="s">
        <v>62</v>
      </c>
      <c r="L61">
        <v>169</v>
      </c>
      <c r="M61" t="s">
        <v>681</v>
      </c>
      <c r="N61" s="2">
        <v>46293.719548611109</v>
      </c>
      <c r="O61">
        <v>1</v>
      </c>
      <c r="P61" t="s">
        <v>192</v>
      </c>
      <c r="Q61">
        <v>15</v>
      </c>
      <c r="R61" s="3" t="str">
        <f>IF(OR(G61="12R",G61="12L"),_xlfn.XLOOKUP(C61,DB!$A$2:$A$222,DB!$B$2:$B$222,""),IF(OR(G61="30L",G61="30R"),_xlfn.XLOOKUP(C61,DB!$A$2:$A$222,DB!$C$2:$C$222,""),""))</f>
        <v/>
      </c>
      <c r="S61" s="3">
        <f t="shared" si="0"/>
        <v>16</v>
      </c>
      <c r="T61" s="3" t="str">
        <f>_xlfn.XLOOKUP(C61,DB!$A$2:$A$222,DB!$D$2:$D$222,"")</f>
        <v/>
      </c>
    </row>
    <row r="62" spans="1:20" x14ac:dyDescent="0.2">
      <c r="A62" t="s">
        <v>1073</v>
      </c>
      <c r="B62" t="s">
        <v>18</v>
      </c>
      <c r="C62" t="s">
        <v>467</v>
      </c>
      <c r="D62" t="s">
        <v>20</v>
      </c>
      <c r="E62" t="s">
        <v>5485</v>
      </c>
      <c r="F62" s="2">
        <v>46293.679074074076</v>
      </c>
      <c r="G62" t="s">
        <v>22</v>
      </c>
      <c r="H62" t="s">
        <v>7514</v>
      </c>
      <c r="I62">
        <v>360</v>
      </c>
      <c r="J62" t="s">
        <v>24</v>
      </c>
      <c r="K62" t="s">
        <v>25</v>
      </c>
      <c r="L62">
        <v>873</v>
      </c>
      <c r="M62" t="s">
        <v>267</v>
      </c>
      <c r="N62" s="2">
        <v>46293.727916666663</v>
      </c>
      <c r="O62">
        <v>360</v>
      </c>
      <c r="P62" t="s">
        <v>27</v>
      </c>
      <c r="Q62">
        <v>190</v>
      </c>
      <c r="R62" s="3" t="str">
        <f>IF(OR(G62="12R",G62="12L"),_xlfn.XLOOKUP(C62,DB!$A$2:$A$222,DB!$B$2:$B$222,""),IF(OR(G62="30L",G62="30R"),_xlfn.XLOOKUP(C62,DB!$A$2:$A$222,DB!$C$2:$C$222,""),""))</f>
        <v>UDGUV</v>
      </c>
      <c r="S62" s="3">
        <f t="shared" si="0"/>
        <v>16</v>
      </c>
      <c r="T62" s="3" t="str">
        <f>_xlfn.XLOOKUP(C62,DB!$A$2:$A$222,DB!$D$2:$D$222,"")</f>
        <v>Sector 2</v>
      </c>
    </row>
    <row r="63" spans="1:20" x14ac:dyDescent="0.2">
      <c r="A63" t="s">
        <v>234</v>
      </c>
      <c r="B63" t="s">
        <v>18</v>
      </c>
      <c r="C63" t="s">
        <v>136</v>
      </c>
      <c r="D63" t="s">
        <v>174</v>
      </c>
      <c r="E63" t="s">
        <v>7515</v>
      </c>
      <c r="F63" s="2">
        <v>46293.681064814817</v>
      </c>
      <c r="G63" t="s">
        <v>22</v>
      </c>
      <c r="H63" t="s">
        <v>7516</v>
      </c>
      <c r="I63">
        <v>380</v>
      </c>
      <c r="J63" t="s">
        <v>24</v>
      </c>
      <c r="K63" t="s">
        <v>25</v>
      </c>
      <c r="L63">
        <v>866</v>
      </c>
      <c r="M63" t="s">
        <v>52</v>
      </c>
      <c r="N63" s="2">
        <v>46293.728888888887</v>
      </c>
      <c r="O63">
        <v>340</v>
      </c>
      <c r="P63" t="s">
        <v>27</v>
      </c>
      <c r="Q63">
        <v>190</v>
      </c>
      <c r="R63" s="3" t="str">
        <f>IF(OR(G63="12R",G63="12L"),_xlfn.XLOOKUP(C63,DB!$A$2:$A$222,DB!$B$2:$B$222,""),IF(OR(G63="30L",G63="30R"),_xlfn.XLOOKUP(C63,DB!$A$2:$A$222,DB!$C$2:$C$222,""),""))</f>
        <v>UDGUV</v>
      </c>
      <c r="S63" s="3">
        <f t="shared" si="0"/>
        <v>16</v>
      </c>
      <c r="T63" s="3" t="str">
        <f>_xlfn.XLOOKUP(C63,DB!$A$2:$A$222,DB!$D$2:$D$222,"")</f>
        <v>Sector 2</v>
      </c>
    </row>
    <row r="64" spans="1:20" x14ac:dyDescent="0.2">
      <c r="A64" t="s">
        <v>720</v>
      </c>
      <c r="B64" t="s">
        <v>18</v>
      </c>
      <c r="C64" t="s">
        <v>136</v>
      </c>
      <c r="D64" t="s">
        <v>36</v>
      </c>
      <c r="E64" t="s">
        <v>2144</v>
      </c>
      <c r="F64" s="2">
        <v>46293.682650462964</v>
      </c>
      <c r="G64" t="s">
        <v>22</v>
      </c>
      <c r="H64" t="s">
        <v>7517</v>
      </c>
      <c r="I64">
        <v>360</v>
      </c>
      <c r="J64" t="s">
        <v>24</v>
      </c>
      <c r="K64" t="s">
        <v>216</v>
      </c>
      <c r="L64">
        <v>860</v>
      </c>
      <c r="M64" t="s">
        <v>52</v>
      </c>
      <c r="N64" s="2">
        <v>46293.729317129626</v>
      </c>
      <c r="O64">
        <v>350</v>
      </c>
      <c r="P64" t="s">
        <v>27</v>
      </c>
      <c r="Q64">
        <v>190</v>
      </c>
      <c r="R64" s="3" t="str">
        <f>IF(OR(G64="12R",G64="12L"),_xlfn.XLOOKUP(C64,DB!$A$2:$A$222,DB!$B$2:$B$222,""),IF(OR(G64="30L",G64="30R"),_xlfn.XLOOKUP(C64,DB!$A$2:$A$222,DB!$C$2:$C$222,""),""))</f>
        <v>UDGUV</v>
      </c>
      <c r="S64" s="3">
        <f t="shared" si="0"/>
        <v>16</v>
      </c>
      <c r="T64" s="3" t="str">
        <f>_xlfn.XLOOKUP(C64,DB!$A$2:$A$222,DB!$D$2:$D$222,"")</f>
        <v>Sector 2</v>
      </c>
    </row>
    <row r="65" spans="1:20" x14ac:dyDescent="0.2">
      <c r="A65" t="s">
        <v>2027</v>
      </c>
      <c r="B65" t="s">
        <v>18</v>
      </c>
      <c r="C65" t="s">
        <v>131</v>
      </c>
      <c r="D65" t="s">
        <v>1435</v>
      </c>
      <c r="F65" s="2">
        <v>46293.683993055558</v>
      </c>
      <c r="G65" t="s">
        <v>22</v>
      </c>
      <c r="H65" t="s">
        <v>7518</v>
      </c>
      <c r="I65">
        <v>430</v>
      </c>
      <c r="J65" t="s">
        <v>24</v>
      </c>
      <c r="K65" t="s">
        <v>62</v>
      </c>
      <c r="L65">
        <v>876</v>
      </c>
      <c r="M65" t="s">
        <v>134</v>
      </c>
      <c r="N65" s="2">
        <v>46293.730775462966</v>
      </c>
      <c r="O65">
        <v>211</v>
      </c>
      <c r="P65" t="s">
        <v>27</v>
      </c>
      <c r="Q65">
        <v>30</v>
      </c>
      <c r="R65" s="3" t="str">
        <f>IF(OR(G65="12R",G65="12L"),_xlfn.XLOOKUP(C65,DB!$A$2:$A$222,DB!$B$2:$B$222,""),IF(OR(G65="30L",G65="30R"),_xlfn.XLOOKUP(C65,DB!$A$2:$A$222,DB!$C$2:$C$222,""),""))</f>
        <v>UDGUV</v>
      </c>
      <c r="S65" s="3">
        <f t="shared" si="0"/>
        <v>16</v>
      </c>
      <c r="T65" s="3" t="str">
        <f>_xlfn.XLOOKUP(C65,DB!$A$2:$A$222,DB!$D$2:$D$222,"")</f>
        <v>Sector 2</v>
      </c>
    </row>
    <row r="66" spans="1:20" x14ac:dyDescent="0.2">
      <c r="A66" t="s">
        <v>252</v>
      </c>
      <c r="B66" t="s">
        <v>18</v>
      </c>
      <c r="C66" t="s">
        <v>253</v>
      </c>
      <c r="D66" t="s">
        <v>65</v>
      </c>
      <c r="E66" t="s">
        <v>1947</v>
      </c>
      <c r="F66" s="2">
        <v>46293.684837962966</v>
      </c>
      <c r="G66" t="s">
        <v>22</v>
      </c>
      <c r="H66" t="s">
        <v>3282</v>
      </c>
      <c r="I66">
        <v>320</v>
      </c>
      <c r="J66" t="s">
        <v>24</v>
      </c>
      <c r="K66" t="s">
        <v>25</v>
      </c>
      <c r="L66">
        <v>351</v>
      </c>
      <c r="M66" t="s">
        <v>256</v>
      </c>
      <c r="N66" s="2">
        <v>46293.705833333333</v>
      </c>
      <c r="O66">
        <v>320</v>
      </c>
      <c r="P66" t="s">
        <v>27</v>
      </c>
      <c r="Q66">
        <v>190</v>
      </c>
      <c r="R66" s="3" t="str">
        <f>IF(OR(G66="12R",G66="12L"),_xlfn.XLOOKUP(C66,DB!$A$2:$A$222,DB!$B$2:$B$222,""),IF(OR(G66="30L",G66="30R"),_xlfn.XLOOKUP(C66,DB!$A$2:$A$222,DB!$C$2:$C$222,""),""))</f>
        <v>CZM</v>
      </c>
      <c r="S66" s="3">
        <f t="shared" si="0"/>
        <v>16</v>
      </c>
      <c r="T66" s="3" t="str">
        <f>_xlfn.XLOOKUP(C66,DB!$A$2:$A$222,DB!$D$2:$D$222,"")</f>
        <v>Sector 7</v>
      </c>
    </row>
    <row r="67" spans="1:20" x14ac:dyDescent="0.2">
      <c r="A67" t="s">
        <v>245</v>
      </c>
      <c r="B67" t="s">
        <v>18</v>
      </c>
      <c r="C67" t="s">
        <v>154</v>
      </c>
      <c r="D67" t="s">
        <v>30</v>
      </c>
      <c r="E67" t="s">
        <v>745</v>
      </c>
      <c r="F67" s="2">
        <v>46293.685578703706</v>
      </c>
      <c r="G67" t="s">
        <v>22</v>
      </c>
      <c r="H67" t="s">
        <v>7519</v>
      </c>
      <c r="I67">
        <v>330</v>
      </c>
      <c r="J67" t="s">
        <v>24</v>
      </c>
      <c r="K67" t="s">
        <v>25</v>
      </c>
      <c r="L67">
        <v>156</v>
      </c>
      <c r="M67" t="s">
        <v>2865</v>
      </c>
      <c r="N67" s="2">
        <v>46293.696122685185</v>
      </c>
      <c r="O67">
        <v>288</v>
      </c>
      <c r="P67" t="s">
        <v>27</v>
      </c>
      <c r="Q67">
        <v>190</v>
      </c>
      <c r="R67" s="3" t="str">
        <f>IF(OR(G67="12R",G67="12L"),_xlfn.XLOOKUP(C67,DB!$A$2:$A$222,DB!$B$2:$B$222,""),IF(OR(G67="30L",G67="30R"),_xlfn.XLOOKUP(C67,DB!$A$2:$A$222,DB!$C$2:$C$222,""),""))</f>
        <v>TAKUX</v>
      </c>
      <c r="S67" s="3">
        <f t="shared" ref="S67:S130" si="1">HOUR(F67)</f>
        <v>16</v>
      </c>
      <c r="T67" s="3" t="str">
        <f>_xlfn.XLOOKUP(C67,DB!$A$2:$A$222,DB!$D$2:$D$222,"")</f>
        <v>Sector 7</v>
      </c>
    </row>
    <row r="68" spans="1:20" x14ac:dyDescent="0.2">
      <c r="A68" t="s">
        <v>237</v>
      </c>
      <c r="B68" t="s">
        <v>18</v>
      </c>
      <c r="C68" t="s">
        <v>238</v>
      </c>
      <c r="D68" t="s">
        <v>36</v>
      </c>
      <c r="E68" t="s">
        <v>731</v>
      </c>
      <c r="F68" s="2">
        <v>46293.686608796299</v>
      </c>
      <c r="G68" t="s">
        <v>22</v>
      </c>
      <c r="H68" t="s">
        <v>7520</v>
      </c>
      <c r="I68">
        <v>360</v>
      </c>
      <c r="J68" t="s">
        <v>24</v>
      </c>
      <c r="K68" t="s">
        <v>25</v>
      </c>
      <c r="L68">
        <v>864</v>
      </c>
      <c r="M68" t="s">
        <v>7147</v>
      </c>
      <c r="N68" s="2">
        <v>46293.735462962963</v>
      </c>
      <c r="O68">
        <v>350</v>
      </c>
      <c r="P68" t="s">
        <v>27</v>
      </c>
      <c r="Q68">
        <v>190</v>
      </c>
      <c r="R68" s="3" t="str">
        <f>IF(OR(G68="12R",G68="12L"),_xlfn.XLOOKUP(C68,DB!$A$2:$A$222,DB!$B$2:$B$222,""),IF(OR(G68="30L",G68="30R"),_xlfn.XLOOKUP(C68,DB!$A$2:$A$222,DB!$C$2:$C$222,""),""))</f>
        <v>UDGUV</v>
      </c>
      <c r="S68" s="3">
        <f t="shared" si="1"/>
        <v>16</v>
      </c>
      <c r="T68" s="3" t="str">
        <f>_xlfn.XLOOKUP(C68,DB!$A$2:$A$222,DB!$D$2:$D$222,"")</f>
        <v>Sector 2</v>
      </c>
    </row>
    <row r="69" spans="1:20" x14ac:dyDescent="0.2">
      <c r="A69" t="s">
        <v>257</v>
      </c>
      <c r="B69" t="s">
        <v>18</v>
      </c>
      <c r="C69" t="s">
        <v>29</v>
      </c>
      <c r="D69" t="s">
        <v>73</v>
      </c>
      <c r="E69" t="s">
        <v>258</v>
      </c>
      <c r="F69" s="2">
        <v>46293.687604166669</v>
      </c>
      <c r="G69" t="s">
        <v>22</v>
      </c>
      <c r="H69" t="s">
        <v>7521</v>
      </c>
      <c r="I69">
        <v>350</v>
      </c>
      <c r="J69" t="s">
        <v>24</v>
      </c>
      <c r="K69" t="s">
        <v>25</v>
      </c>
      <c r="L69">
        <v>133</v>
      </c>
      <c r="M69" t="s">
        <v>90</v>
      </c>
      <c r="N69" s="2">
        <v>46293.697314814817</v>
      </c>
      <c r="O69">
        <v>197</v>
      </c>
      <c r="P69" t="s">
        <v>27</v>
      </c>
      <c r="Q69">
        <v>190</v>
      </c>
      <c r="R69" s="3" t="str">
        <f>IF(OR(G69="12R",G69="12L"),_xlfn.XLOOKUP(C69,DB!$A$2:$A$222,DB!$B$2:$B$222,""),IF(OR(G69="30L",G69="30R"),_xlfn.XLOOKUP(C69,DB!$A$2:$A$222,DB!$C$2:$C$222,""),""))</f>
        <v>OMSUK</v>
      </c>
      <c r="S69" s="3">
        <f t="shared" si="1"/>
        <v>16</v>
      </c>
      <c r="T69" s="3" t="str">
        <f>_xlfn.XLOOKUP(C69,DB!$A$2:$A$222,DB!$D$2:$D$222,"")</f>
        <v>Sector 3</v>
      </c>
    </row>
    <row r="70" spans="1:20" x14ac:dyDescent="0.2">
      <c r="A70" t="s">
        <v>260</v>
      </c>
      <c r="B70" t="s">
        <v>18</v>
      </c>
      <c r="C70" t="s">
        <v>261</v>
      </c>
      <c r="D70" t="s">
        <v>49</v>
      </c>
      <c r="E70" t="s">
        <v>1629</v>
      </c>
      <c r="F70" s="2">
        <v>46293.688958333332</v>
      </c>
      <c r="G70" t="s">
        <v>22</v>
      </c>
      <c r="H70" t="s">
        <v>7522</v>
      </c>
      <c r="I70">
        <v>350</v>
      </c>
      <c r="J70" t="s">
        <v>24</v>
      </c>
      <c r="K70" t="s">
        <v>25</v>
      </c>
      <c r="L70">
        <v>136</v>
      </c>
      <c r="M70" t="s">
        <v>440</v>
      </c>
      <c r="N70" s="2">
        <v>46293.698495370372</v>
      </c>
      <c r="O70">
        <v>245</v>
      </c>
      <c r="P70" t="s">
        <v>27</v>
      </c>
      <c r="Q70">
        <v>190</v>
      </c>
      <c r="R70" s="3" t="str">
        <f>IF(OR(G70="12R",G70="12L"),_xlfn.XLOOKUP(C70,DB!$A$2:$A$222,DB!$B$2:$B$222,""),IF(OR(G70="30L",G70="30R"),_xlfn.XLOOKUP(C70,DB!$A$2:$A$222,DB!$C$2:$C$222,""),""))</f>
        <v>OMSUK</v>
      </c>
      <c r="S70" s="3">
        <f t="shared" si="1"/>
        <v>16</v>
      </c>
      <c r="T70" s="3" t="str">
        <f>_xlfn.XLOOKUP(C70,DB!$A$2:$A$222,DB!$D$2:$D$222,"")</f>
        <v>Sector 3</v>
      </c>
    </row>
    <row r="71" spans="1:20" x14ac:dyDescent="0.2">
      <c r="A71" t="s">
        <v>1078</v>
      </c>
      <c r="B71" t="s">
        <v>18</v>
      </c>
      <c r="C71" t="s">
        <v>396</v>
      </c>
      <c r="D71" t="s">
        <v>174</v>
      </c>
      <c r="E71" t="s">
        <v>7523</v>
      </c>
      <c r="F71" s="2">
        <v>46293.69222222222</v>
      </c>
      <c r="G71" t="s">
        <v>22</v>
      </c>
      <c r="H71" t="s">
        <v>7524</v>
      </c>
      <c r="I71">
        <v>320</v>
      </c>
      <c r="J71" t="s">
        <v>24</v>
      </c>
      <c r="K71" t="s">
        <v>25</v>
      </c>
      <c r="L71">
        <v>744</v>
      </c>
      <c r="M71" t="s">
        <v>344</v>
      </c>
      <c r="N71" s="2">
        <v>46293.734085648146</v>
      </c>
      <c r="O71">
        <v>320</v>
      </c>
      <c r="P71" t="s">
        <v>27</v>
      </c>
      <c r="Q71">
        <v>190</v>
      </c>
      <c r="R71" s="3" t="str">
        <f>IF(OR(G71="12R",G71="12L"),_xlfn.XLOOKUP(C71,DB!$A$2:$A$222,DB!$B$2:$B$222,""),IF(OR(G71="30L",G71="30R"),_xlfn.XLOOKUP(C71,DB!$A$2:$A$222,DB!$C$2:$C$222,""),""))</f>
        <v>UDGUV</v>
      </c>
      <c r="S71" s="3">
        <f t="shared" si="1"/>
        <v>16</v>
      </c>
      <c r="T71" s="3" t="str">
        <f>_xlfn.XLOOKUP(C71,DB!$A$2:$A$222,DB!$D$2:$D$222,"")</f>
        <v>Sector 2</v>
      </c>
    </row>
    <row r="72" spans="1:20" x14ac:dyDescent="0.2">
      <c r="A72" t="s">
        <v>294</v>
      </c>
      <c r="B72" t="s">
        <v>18</v>
      </c>
      <c r="C72" t="s">
        <v>48</v>
      </c>
      <c r="D72" t="s">
        <v>30</v>
      </c>
      <c r="E72" t="s">
        <v>5042</v>
      </c>
      <c r="F72" s="2">
        <v>46293.695011574076</v>
      </c>
      <c r="G72" t="s">
        <v>22</v>
      </c>
      <c r="H72" t="s">
        <v>7525</v>
      </c>
      <c r="I72">
        <v>380</v>
      </c>
      <c r="J72" t="s">
        <v>24</v>
      </c>
      <c r="K72" t="s">
        <v>25</v>
      </c>
      <c r="L72">
        <v>858</v>
      </c>
      <c r="M72" t="s">
        <v>52</v>
      </c>
      <c r="N72" s="2">
        <v>46293.741689814815</v>
      </c>
      <c r="O72">
        <v>390</v>
      </c>
      <c r="P72" t="s">
        <v>27</v>
      </c>
      <c r="Q72">
        <v>190</v>
      </c>
      <c r="R72" s="3" t="str">
        <f>IF(OR(G72="12R",G72="12L"),_xlfn.XLOOKUP(C72,DB!$A$2:$A$222,DB!$B$2:$B$222,""),IF(OR(G72="30L",G72="30R"),_xlfn.XLOOKUP(C72,DB!$A$2:$A$222,DB!$C$2:$C$222,""),""))</f>
        <v>UDGUV</v>
      </c>
      <c r="S72" s="3">
        <f t="shared" si="1"/>
        <v>16</v>
      </c>
      <c r="T72" s="3" t="str">
        <f>_xlfn.XLOOKUP(C72,DB!$A$2:$A$222,DB!$D$2:$D$222,"")</f>
        <v>Sector 2</v>
      </c>
    </row>
    <row r="73" spans="1:20" x14ac:dyDescent="0.2">
      <c r="A73" t="s">
        <v>1471</v>
      </c>
      <c r="B73" t="s">
        <v>18</v>
      </c>
      <c r="C73" t="s">
        <v>154</v>
      </c>
      <c r="D73" t="s">
        <v>174</v>
      </c>
      <c r="E73" t="s">
        <v>3288</v>
      </c>
      <c r="F73" s="2">
        <v>46293.696851851855</v>
      </c>
      <c r="G73" t="s">
        <v>22</v>
      </c>
      <c r="H73" t="s">
        <v>7526</v>
      </c>
      <c r="I73">
        <v>350</v>
      </c>
      <c r="J73" t="s">
        <v>24</v>
      </c>
      <c r="K73" t="s">
        <v>25</v>
      </c>
      <c r="L73">
        <v>153</v>
      </c>
      <c r="M73" t="s">
        <v>158</v>
      </c>
      <c r="N73" s="2">
        <v>46293.707048611112</v>
      </c>
      <c r="O73">
        <v>288</v>
      </c>
      <c r="P73" t="s">
        <v>27</v>
      </c>
      <c r="Q73">
        <v>190</v>
      </c>
      <c r="R73" s="3" t="str">
        <f>IF(OR(G73="12R",G73="12L"),_xlfn.XLOOKUP(C73,DB!$A$2:$A$222,DB!$B$2:$B$222,""),IF(OR(G73="30L",G73="30R"),_xlfn.XLOOKUP(C73,DB!$A$2:$A$222,DB!$C$2:$C$222,""),""))</f>
        <v>TAKUX</v>
      </c>
      <c r="S73" s="3">
        <f t="shared" si="1"/>
        <v>16</v>
      </c>
      <c r="T73" s="3" t="str">
        <f>_xlfn.XLOOKUP(C73,DB!$A$2:$A$222,DB!$D$2:$D$222,"")</f>
        <v>Sector 7</v>
      </c>
    </row>
    <row r="74" spans="1:20" x14ac:dyDescent="0.2">
      <c r="A74" t="s">
        <v>743</v>
      </c>
      <c r="B74" t="s">
        <v>18</v>
      </c>
      <c r="C74" t="s">
        <v>35</v>
      </c>
      <c r="D74" t="s">
        <v>20</v>
      </c>
      <c r="E74" t="s">
        <v>70</v>
      </c>
      <c r="F74" s="2">
        <v>46293.702453703707</v>
      </c>
      <c r="G74" t="s">
        <v>22</v>
      </c>
      <c r="H74" t="s">
        <v>7527</v>
      </c>
      <c r="I74">
        <v>360</v>
      </c>
      <c r="J74" t="s">
        <v>24</v>
      </c>
      <c r="K74" t="s">
        <v>216</v>
      </c>
      <c r="L74">
        <v>871</v>
      </c>
      <c r="M74" t="s">
        <v>39</v>
      </c>
      <c r="N74" s="2">
        <v>46293.750138888892</v>
      </c>
      <c r="O74">
        <v>340</v>
      </c>
      <c r="P74" t="s">
        <v>27</v>
      </c>
      <c r="Q74">
        <v>190</v>
      </c>
      <c r="R74" s="3" t="str">
        <f>IF(OR(G74="12R",G74="12L"),_xlfn.XLOOKUP(C74,DB!$A$2:$A$222,DB!$B$2:$B$222,""),IF(OR(G74="30L",G74="30R"),_xlfn.XLOOKUP(C74,DB!$A$2:$A$222,DB!$C$2:$C$222,""),""))</f>
        <v>UDGUV</v>
      </c>
      <c r="S74" s="3">
        <f t="shared" si="1"/>
        <v>16</v>
      </c>
      <c r="T74" s="3" t="str">
        <f>_xlfn.XLOOKUP(C74,DB!$A$2:$A$222,DB!$D$2:$D$222,"")</f>
        <v>Sector 2</v>
      </c>
    </row>
    <row r="75" spans="1:20" x14ac:dyDescent="0.2">
      <c r="A75" t="s">
        <v>340</v>
      </c>
      <c r="B75" t="s">
        <v>18</v>
      </c>
      <c r="C75" t="s">
        <v>341</v>
      </c>
      <c r="D75" t="s">
        <v>155</v>
      </c>
      <c r="E75" t="s">
        <v>2299</v>
      </c>
      <c r="F75" s="2">
        <v>46293.703912037039</v>
      </c>
      <c r="G75" t="s">
        <v>22</v>
      </c>
      <c r="H75" t="s">
        <v>7528</v>
      </c>
      <c r="I75">
        <v>340</v>
      </c>
      <c r="J75" t="s">
        <v>24</v>
      </c>
      <c r="K75" t="s">
        <v>25</v>
      </c>
      <c r="L75">
        <v>783</v>
      </c>
      <c r="M75" t="s">
        <v>344</v>
      </c>
      <c r="N75" s="2">
        <v>46293.747141203705</v>
      </c>
      <c r="O75">
        <v>340</v>
      </c>
      <c r="P75" t="s">
        <v>27</v>
      </c>
      <c r="Q75">
        <v>190</v>
      </c>
      <c r="R75" s="3" t="str">
        <f>IF(OR(G75="12R",G75="12L"),_xlfn.XLOOKUP(C75,DB!$A$2:$A$222,DB!$B$2:$B$222,""),IF(OR(G75="30L",G75="30R"),_xlfn.XLOOKUP(C75,DB!$A$2:$A$222,DB!$C$2:$C$222,""),""))</f>
        <v>ENEBA</v>
      </c>
      <c r="S75" s="3">
        <f t="shared" si="1"/>
        <v>16</v>
      </c>
      <c r="T75" s="3" t="str">
        <f>_xlfn.XLOOKUP(C75,DB!$A$2:$A$222,DB!$D$2:$D$222,"")</f>
        <v>Sector 3</v>
      </c>
    </row>
    <row r="76" spans="1:20" x14ac:dyDescent="0.2">
      <c r="A76" t="s">
        <v>718</v>
      </c>
      <c r="B76" t="s">
        <v>18</v>
      </c>
      <c r="C76" t="s">
        <v>29</v>
      </c>
      <c r="D76" t="s">
        <v>30</v>
      </c>
      <c r="E76" t="s">
        <v>6761</v>
      </c>
      <c r="F76" s="2">
        <v>46293.704768518517</v>
      </c>
      <c r="G76" t="s">
        <v>22</v>
      </c>
      <c r="H76" t="s">
        <v>7529</v>
      </c>
      <c r="I76">
        <v>330</v>
      </c>
      <c r="J76" t="s">
        <v>24</v>
      </c>
      <c r="K76" t="s">
        <v>25</v>
      </c>
      <c r="L76">
        <v>190</v>
      </c>
      <c r="M76" t="s">
        <v>7530</v>
      </c>
      <c r="N76" s="2">
        <v>46293.717175925929</v>
      </c>
      <c r="O76">
        <v>286</v>
      </c>
      <c r="P76" t="s">
        <v>27</v>
      </c>
      <c r="Q76">
        <v>40</v>
      </c>
      <c r="R76" s="3" t="str">
        <f>IF(OR(G76="12R",G76="12L"),_xlfn.XLOOKUP(C76,DB!$A$2:$A$222,DB!$B$2:$B$222,""),IF(OR(G76="30L",G76="30R"),_xlfn.XLOOKUP(C76,DB!$A$2:$A$222,DB!$C$2:$C$222,""),""))</f>
        <v>OMSUK</v>
      </c>
      <c r="S76" s="3">
        <f t="shared" si="1"/>
        <v>16</v>
      </c>
      <c r="T76" s="3" t="str">
        <f>_xlfn.XLOOKUP(C76,DB!$A$2:$A$222,DB!$D$2:$D$222,"")</f>
        <v>Sector 3</v>
      </c>
    </row>
    <row r="77" spans="1:20" x14ac:dyDescent="0.2">
      <c r="A77" t="s">
        <v>1475</v>
      </c>
      <c r="B77" t="s">
        <v>18</v>
      </c>
      <c r="C77" t="s">
        <v>19</v>
      </c>
      <c r="D77" t="s">
        <v>36</v>
      </c>
      <c r="E77" t="s">
        <v>2619</v>
      </c>
      <c r="F77" s="2">
        <v>46293.705914351849</v>
      </c>
      <c r="G77" t="s">
        <v>22</v>
      </c>
      <c r="H77" t="s">
        <v>4655</v>
      </c>
      <c r="I77">
        <v>360</v>
      </c>
      <c r="J77" t="s">
        <v>24</v>
      </c>
      <c r="K77" t="s">
        <v>216</v>
      </c>
      <c r="L77">
        <v>866</v>
      </c>
      <c r="M77" t="s">
        <v>267</v>
      </c>
      <c r="N77" s="2">
        <v>46293.75371527778</v>
      </c>
      <c r="O77">
        <v>360</v>
      </c>
      <c r="P77" t="s">
        <v>27</v>
      </c>
      <c r="Q77">
        <v>190</v>
      </c>
      <c r="R77" s="3" t="str">
        <f>IF(OR(G77="12R",G77="12L"),_xlfn.XLOOKUP(C77,DB!$A$2:$A$222,DB!$B$2:$B$222,""),IF(OR(G77="30L",G77="30R"),_xlfn.XLOOKUP(C77,DB!$A$2:$A$222,DB!$C$2:$C$222,""),""))</f>
        <v>UDGUV</v>
      </c>
      <c r="S77" s="3">
        <f t="shared" si="1"/>
        <v>16</v>
      </c>
      <c r="T77" s="3" t="str">
        <f>_xlfn.XLOOKUP(C77,DB!$A$2:$A$222,DB!$D$2:$D$222,"")</f>
        <v>Sector 2</v>
      </c>
    </row>
    <row r="78" spans="1:20" x14ac:dyDescent="0.2">
      <c r="A78" t="s">
        <v>291</v>
      </c>
      <c r="B78" t="s">
        <v>18</v>
      </c>
      <c r="C78" t="s">
        <v>204</v>
      </c>
      <c r="D78" t="s">
        <v>73</v>
      </c>
      <c r="E78" t="s">
        <v>748</v>
      </c>
      <c r="F78" s="2">
        <v>46293.708182870374</v>
      </c>
      <c r="G78" t="s">
        <v>22</v>
      </c>
      <c r="H78" t="s">
        <v>7531</v>
      </c>
      <c r="I78">
        <v>330</v>
      </c>
      <c r="J78" t="s">
        <v>24</v>
      </c>
      <c r="K78" t="s">
        <v>25</v>
      </c>
      <c r="L78">
        <v>145</v>
      </c>
      <c r="M78" t="s">
        <v>1687</v>
      </c>
      <c r="N78" s="2">
        <v>46293.718587962961</v>
      </c>
      <c r="O78">
        <v>218</v>
      </c>
      <c r="P78" t="s">
        <v>27</v>
      </c>
      <c r="Q78">
        <v>190</v>
      </c>
      <c r="R78" s="3" t="str">
        <f>IF(OR(G78="12R",G78="12L"),_xlfn.XLOOKUP(C78,DB!$A$2:$A$222,DB!$B$2:$B$222,""),IF(OR(G78="30L",G78="30R"),_xlfn.XLOOKUP(C78,DB!$A$2:$A$222,DB!$C$2:$C$222,""),""))</f>
        <v>OMSUK</v>
      </c>
      <c r="S78" s="3">
        <f t="shared" si="1"/>
        <v>16</v>
      </c>
      <c r="T78" s="3" t="str">
        <f>_xlfn.XLOOKUP(C78,DB!$A$2:$A$222,DB!$D$2:$D$222,"")</f>
        <v>Sector 3</v>
      </c>
    </row>
    <row r="79" spans="1:20" x14ac:dyDescent="0.2">
      <c r="A79" t="s">
        <v>285</v>
      </c>
      <c r="B79" t="s">
        <v>18</v>
      </c>
      <c r="C79" t="s">
        <v>154</v>
      </c>
      <c r="D79" t="s">
        <v>174</v>
      </c>
      <c r="E79" t="s">
        <v>1808</v>
      </c>
      <c r="F79" s="2">
        <v>46293.709537037037</v>
      </c>
      <c r="G79" t="s">
        <v>22</v>
      </c>
      <c r="H79" t="s">
        <v>7532</v>
      </c>
      <c r="I79">
        <v>330</v>
      </c>
      <c r="J79" t="s">
        <v>24</v>
      </c>
      <c r="K79" t="s">
        <v>25</v>
      </c>
      <c r="L79">
        <v>157</v>
      </c>
      <c r="M79" t="s">
        <v>6433</v>
      </c>
      <c r="N79" s="2">
        <v>46293.719884259262</v>
      </c>
      <c r="O79">
        <v>290</v>
      </c>
      <c r="P79" t="s">
        <v>27</v>
      </c>
      <c r="Q79">
        <v>190</v>
      </c>
      <c r="R79" s="3" t="str">
        <f>IF(OR(G79="12R",G79="12L"),_xlfn.XLOOKUP(C79,DB!$A$2:$A$222,DB!$B$2:$B$222,""),IF(OR(G79="30L",G79="30R"),_xlfn.XLOOKUP(C79,DB!$A$2:$A$222,DB!$C$2:$C$222,""),""))</f>
        <v>TAKUX</v>
      </c>
      <c r="S79" s="3">
        <f t="shared" si="1"/>
        <v>17</v>
      </c>
      <c r="T79" s="3" t="str">
        <f>_xlfn.XLOOKUP(C79,DB!$A$2:$A$222,DB!$D$2:$D$222,"")</f>
        <v>Sector 7</v>
      </c>
    </row>
    <row r="80" spans="1:20" x14ac:dyDescent="0.2">
      <c r="A80" t="s">
        <v>7533</v>
      </c>
      <c r="B80" t="s">
        <v>18</v>
      </c>
      <c r="C80" t="s">
        <v>700</v>
      </c>
      <c r="D80" t="s">
        <v>365</v>
      </c>
      <c r="E80" t="s">
        <v>7534</v>
      </c>
      <c r="F80" s="2">
        <v>46293.716145833336</v>
      </c>
      <c r="G80" t="s">
        <v>22</v>
      </c>
      <c r="H80" t="s">
        <v>7535</v>
      </c>
      <c r="I80">
        <v>400</v>
      </c>
      <c r="J80" t="s">
        <v>24</v>
      </c>
      <c r="K80" t="s">
        <v>1195</v>
      </c>
      <c r="L80">
        <v>406</v>
      </c>
      <c r="M80" t="s">
        <v>1817</v>
      </c>
      <c r="N80" s="2">
        <v>46293.740057870367</v>
      </c>
      <c r="O80">
        <v>410</v>
      </c>
      <c r="P80" t="s">
        <v>27</v>
      </c>
      <c r="Q80">
        <v>40</v>
      </c>
      <c r="R80" s="3" t="str">
        <f>IF(OR(G80="12R",G80="12L"),_xlfn.XLOOKUP(C80,DB!$A$2:$A$222,DB!$B$2:$B$222,""),IF(OR(G80="30L",G80="30R"),_xlfn.XLOOKUP(C80,DB!$A$2:$A$222,DB!$C$2:$C$222,""),""))</f>
        <v>OMSUK</v>
      </c>
      <c r="S80" s="3">
        <f t="shared" si="1"/>
        <v>17</v>
      </c>
      <c r="T80" s="3" t="str">
        <f>_xlfn.XLOOKUP(C80,DB!$A$2:$A$222,DB!$D$2:$D$222,"")</f>
        <v>Sector 3</v>
      </c>
    </row>
    <row r="81" spans="1:20" x14ac:dyDescent="0.2">
      <c r="A81" t="s">
        <v>761</v>
      </c>
      <c r="B81" t="s">
        <v>18</v>
      </c>
      <c r="C81" t="s">
        <v>77</v>
      </c>
      <c r="D81" t="s">
        <v>65</v>
      </c>
      <c r="E81" t="s">
        <v>1991</v>
      </c>
      <c r="F81" s="2">
        <v>46293.717673611114</v>
      </c>
      <c r="G81" t="s">
        <v>22</v>
      </c>
      <c r="H81" t="s">
        <v>7536</v>
      </c>
      <c r="I81">
        <v>380</v>
      </c>
      <c r="J81" t="s">
        <v>24</v>
      </c>
      <c r="K81" t="s">
        <v>25</v>
      </c>
      <c r="L81">
        <v>879</v>
      </c>
      <c r="M81" t="s">
        <v>267</v>
      </c>
      <c r="N81" s="2">
        <v>46293.766134259262</v>
      </c>
      <c r="O81">
        <v>380</v>
      </c>
      <c r="P81" t="s">
        <v>27</v>
      </c>
      <c r="Q81">
        <v>190</v>
      </c>
      <c r="R81" s="3" t="str">
        <f>IF(OR(G81="12R",G81="12L"),_xlfn.XLOOKUP(C81,DB!$A$2:$A$222,DB!$B$2:$B$222,""),IF(OR(G81="30L",G81="30R"),_xlfn.XLOOKUP(C81,DB!$A$2:$A$222,DB!$C$2:$C$222,""),""))</f>
        <v>UDGUV</v>
      </c>
      <c r="S81" s="3">
        <f t="shared" si="1"/>
        <v>17</v>
      </c>
      <c r="T81" s="3" t="str">
        <f>_xlfn.XLOOKUP(C81,DB!$A$2:$A$222,DB!$D$2:$D$222,"")</f>
        <v>Sector 2</v>
      </c>
    </row>
    <row r="82" spans="1:20" x14ac:dyDescent="0.2">
      <c r="A82" t="s">
        <v>301</v>
      </c>
      <c r="B82" t="s">
        <v>18</v>
      </c>
      <c r="C82" t="s">
        <v>173</v>
      </c>
      <c r="D82" t="s">
        <v>73</v>
      </c>
      <c r="E82" t="s">
        <v>756</v>
      </c>
      <c r="F82" s="2">
        <v>46293.720706018517</v>
      </c>
      <c r="G82" t="s">
        <v>22</v>
      </c>
      <c r="H82" t="s">
        <v>7537</v>
      </c>
      <c r="I82">
        <v>320</v>
      </c>
      <c r="J82" t="s">
        <v>24</v>
      </c>
      <c r="K82" t="s">
        <v>25</v>
      </c>
      <c r="L82">
        <v>512</v>
      </c>
      <c r="M82" t="s">
        <v>7538</v>
      </c>
      <c r="N82" s="2">
        <v>46293.750243055554</v>
      </c>
      <c r="O82">
        <v>320</v>
      </c>
      <c r="P82" t="s">
        <v>27</v>
      </c>
      <c r="Q82">
        <v>40</v>
      </c>
      <c r="R82" s="3" t="str">
        <f>IF(OR(G82="12R",G82="12L"),_xlfn.XLOOKUP(C82,DB!$A$2:$A$222,DB!$B$2:$B$222,""),IF(OR(G82="30L",G82="30R"),_xlfn.XLOOKUP(C82,DB!$A$2:$A$222,DB!$C$2:$C$222,""),""))</f>
        <v>ENEBA</v>
      </c>
      <c r="S82" s="3">
        <f t="shared" si="1"/>
        <v>17</v>
      </c>
      <c r="T82" s="3" t="str">
        <f>_xlfn.XLOOKUP(C82,DB!$A$2:$A$222,DB!$D$2:$D$222,"")</f>
        <v>Sector 3</v>
      </c>
    </row>
    <row r="83" spans="1:20" x14ac:dyDescent="0.2">
      <c r="A83" t="s">
        <v>297</v>
      </c>
      <c r="B83" t="s">
        <v>18</v>
      </c>
      <c r="C83" t="s">
        <v>298</v>
      </c>
      <c r="D83" t="s">
        <v>73</v>
      </c>
      <c r="E83" t="s">
        <v>7539</v>
      </c>
      <c r="F83" s="2">
        <v>46293.725023148145</v>
      </c>
      <c r="G83" t="s">
        <v>22</v>
      </c>
      <c r="H83" t="s">
        <v>7540</v>
      </c>
      <c r="I83">
        <v>350</v>
      </c>
      <c r="J83" t="s">
        <v>24</v>
      </c>
      <c r="K83" t="s">
        <v>25</v>
      </c>
      <c r="L83">
        <v>136</v>
      </c>
      <c r="M83" t="s">
        <v>45</v>
      </c>
      <c r="N83" s="2">
        <v>46293.734409722223</v>
      </c>
      <c r="O83">
        <v>228</v>
      </c>
      <c r="P83" t="s">
        <v>27</v>
      </c>
      <c r="Q83">
        <v>190</v>
      </c>
      <c r="R83" s="3" t="str">
        <f>IF(OR(G83="12R",G83="12L"),_xlfn.XLOOKUP(C83,DB!$A$2:$A$222,DB!$B$2:$B$222,""),IF(OR(G83="30L",G83="30R"),_xlfn.XLOOKUP(C83,DB!$A$2:$A$222,DB!$C$2:$C$222,""),""))</f>
        <v>OMSUK</v>
      </c>
      <c r="S83" s="3">
        <f t="shared" si="1"/>
        <v>17</v>
      </c>
      <c r="T83" s="3" t="str">
        <f>_xlfn.XLOOKUP(C83,DB!$A$2:$A$222,DB!$D$2:$D$222,"")</f>
        <v>Sector 3</v>
      </c>
    </row>
    <row r="84" spans="1:20" x14ac:dyDescent="0.2">
      <c r="A84" t="s">
        <v>304</v>
      </c>
      <c r="B84" t="s">
        <v>18</v>
      </c>
      <c r="C84" t="s">
        <v>305</v>
      </c>
      <c r="D84" t="s">
        <v>165</v>
      </c>
      <c r="E84" t="s">
        <v>166</v>
      </c>
      <c r="F84" s="2">
        <v>46293.72693287037</v>
      </c>
      <c r="G84" t="s">
        <v>22</v>
      </c>
      <c r="H84" t="s">
        <v>7541</v>
      </c>
      <c r="I84">
        <v>320</v>
      </c>
      <c r="J84" t="s">
        <v>24</v>
      </c>
      <c r="K84" t="s">
        <v>25</v>
      </c>
      <c r="L84">
        <v>637</v>
      </c>
      <c r="M84" t="s">
        <v>2312</v>
      </c>
      <c r="N84" s="2">
        <v>46293.761400462965</v>
      </c>
      <c r="O84">
        <v>340</v>
      </c>
      <c r="P84" t="s">
        <v>27</v>
      </c>
      <c r="Q84">
        <v>190</v>
      </c>
      <c r="R84" s="3" t="str">
        <f>IF(OR(G84="12R",G84="12L"),_xlfn.XLOOKUP(C84,DB!$A$2:$A$222,DB!$B$2:$B$222,""),IF(OR(G84="30L",G84="30R"),_xlfn.XLOOKUP(C84,DB!$A$2:$A$222,DB!$C$2:$C$222,""),""))</f>
        <v>ENEBA</v>
      </c>
      <c r="S84" s="3">
        <f t="shared" si="1"/>
        <v>17</v>
      </c>
      <c r="T84" s="3" t="str">
        <f>_xlfn.XLOOKUP(C84,DB!$A$2:$A$222,DB!$D$2:$D$222,"")</f>
        <v>Sector 3</v>
      </c>
    </row>
    <row r="85" spans="1:20" x14ac:dyDescent="0.2">
      <c r="A85" t="s">
        <v>428</v>
      </c>
      <c r="B85" t="s">
        <v>18</v>
      </c>
      <c r="C85" t="s">
        <v>182</v>
      </c>
      <c r="D85" t="s">
        <v>73</v>
      </c>
      <c r="E85" t="s">
        <v>446</v>
      </c>
      <c r="F85" s="2">
        <v>46293.733067129629</v>
      </c>
      <c r="G85" t="s">
        <v>22</v>
      </c>
      <c r="H85" t="s">
        <v>7542</v>
      </c>
      <c r="I85">
        <v>350</v>
      </c>
      <c r="J85" t="s">
        <v>24</v>
      </c>
      <c r="K85" t="s">
        <v>25</v>
      </c>
      <c r="L85">
        <v>147</v>
      </c>
      <c r="M85" t="s">
        <v>4922</v>
      </c>
      <c r="N85" s="2">
        <v>46293.743078703701</v>
      </c>
      <c r="O85">
        <v>240</v>
      </c>
      <c r="P85" t="s">
        <v>27</v>
      </c>
      <c r="Q85">
        <v>190</v>
      </c>
      <c r="R85" s="3" t="str">
        <f>IF(OR(G85="12R",G85="12L"),_xlfn.XLOOKUP(C85,DB!$A$2:$A$222,DB!$B$2:$B$222,""),IF(OR(G85="30L",G85="30R"),_xlfn.XLOOKUP(C85,DB!$A$2:$A$222,DB!$C$2:$C$222,""),""))</f>
        <v>ENEBA</v>
      </c>
      <c r="S85" s="3">
        <f t="shared" si="1"/>
        <v>17</v>
      </c>
      <c r="T85" s="3" t="str">
        <f>_xlfn.XLOOKUP(C85,DB!$A$2:$A$222,DB!$D$2:$D$222,"")</f>
        <v>Sector 3</v>
      </c>
    </row>
    <row r="86" spans="1:20" x14ac:dyDescent="0.2">
      <c r="A86" t="s">
        <v>329</v>
      </c>
      <c r="B86" t="s">
        <v>18</v>
      </c>
      <c r="C86" t="s">
        <v>35</v>
      </c>
      <c r="D86" t="s">
        <v>20</v>
      </c>
      <c r="E86" t="s">
        <v>6131</v>
      </c>
      <c r="F86" s="2">
        <v>46293.735706018517</v>
      </c>
      <c r="G86" t="s">
        <v>22</v>
      </c>
      <c r="H86" t="s">
        <v>7543</v>
      </c>
      <c r="I86">
        <v>360</v>
      </c>
      <c r="J86" t="s">
        <v>24</v>
      </c>
      <c r="K86" t="s">
        <v>25</v>
      </c>
      <c r="L86">
        <v>869</v>
      </c>
      <c r="M86" t="s">
        <v>39</v>
      </c>
      <c r="N86" s="2">
        <v>46293.784872685188</v>
      </c>
      <c r="O86">
        <v>340</v>
      </c>
      <c r="P86" t="s">
        <v>27</v>
      </c>
      <c r="Q86">
        <v>190</v>
      </c>
      <c r="R86" s="3" t="str">
        <f>IF(OR(G86="12R",G86="12L"),_xlfn.XLOOKUP(C86,DB!$A$2:$A$222,DB!$B$2:$B$222,""),IF(OR(G86="30L",G86="30R"),_xlfn.XLOOKUP(C86,DB!$A$2:$A$222,DB!$C$2:$C$222,""),""))</f>
        <v>UDGUV</v>
      </c>
      <c r="S86" s="3">
        <f t="shared" si="1"/>
        <v>17</v>
      </c>
      <c r="T86" s="3" t="str">
        <f>_xlfn.XLOOKUP(C86,DB!$A$2:$A$222,DB!$D$2:$D$222,"")</f>
        <v>Sector 2</v>
      </c>
    </row>
    <row r="87" spans="1:20" x14ac:dyDescent="0.2">
      <c r="A87" t="s">
        <v>332</v>
      </c>
      <c r="B87" t="s">
        <v>18</v>
      </c>
      <c r="C87" t="s">
        <v>333</v>
      </c>
      <c r="D87" t="s">
        <v>65</v>
      </c>
      <c r="E87" t="s">
        <v>7325</v>
      </c>
      <c r="F87" s="2">
        <v>46293.74119212963</v>
      </c>
      <c r="G87" t="s">
        <v>22</v>
      </c>
      <c r="H87" t="s">
        <v>7544</v>
      </c>
      <c r="I87">
        <v>350</v>
      </c>
      <c r="J87" t="s">
        <v>24</v>
      </c>
      <c r="K87" t="s">
        <v>25</v>
      </c>
      <c r="L87">
        <v>168</v>
      </c>
      <c r="M87" t="s">
        <v>5543</v>
      </c>
      <c r="N87" s="2">
        <v>46293.752210648148</v>
      </c>
      <c r="O87">
        <v>310</v>
      </c>
      <c r="P87" t="s">
        <v>27</v>
      </c>
      <c r="Q87">
        <v>190</v>
      </c>
      <c r="R87" s="3" t="str">
        <f>IF(OR(G87="12R",G87="12L"),_xlfn.XLOOKUP(C87,DB!$A$2:$A$222,DB!$B$2:$B$222,""),IF(OR(G87="30L",G87="30R"),_xlfn.XLOOKUP(C87,DB!$A$2:$A$222,DB!$C$2:$C$222,""),""))</f>
        <v>TAKUX</v>
      </c>
      <c r="S87" s="3">
        <f t="shared" si="1"/>
        <v>17</v>
      </c>
      <c r="T87" s="3" t="str">
        <f>_xlfn.XLOOKUP(C87,DB!$A$2:$A$222,DB!$D$2:$D$222,"")</f>
        <v>Sector 7</v>
      </c>
    </row>
    <row r="88" spans="1:20" x14ac:dyDescent="0.2">
      <c r="A88" t="s">
        <v>506</v>
      </c>
      <c r="B88" t="s">
        <v>18</v>
      </c>
      <c r="C88" t="s">
        <v>211</v>
      </c>
      <c r="D88" t="s">
        <v>73</v>
      </c>
      <c r="E88" t="s">
        <v>7545</v>
      </c>
      <c r="F88" s="2">
        <v>46293.742349537039</v>
      </c>
      <c r="G88" t="s">
        <v>22</v>
      </c>
      <c r="H88" t="s">
        <v>7546</v>
      </c>
      <c r="I88">
        <v>350</v>
      </c>
      <c r="J88" t="s">
        <v>24</v>
      </c>
      <c r="K88" t="s">
        <v>25</v>
      </c>
      <c r="L88">
        <v>136</v>
      </c>
      <c r="M88" t="s">
        <v>7547</v>
      </c>
      <c r="N88" s="2">
        <v>46293.751747685186</v>
      </c>
      <c r="O88">
        <v>245</v>
      </c>
      <c r="P88" t="s">
        <v>27</v>
      </c>
      <c r="Q88">
        <v>190</v>
      </c>
      <c r="R88" s="3" t="str">
        <f>IF(OR(G88="12R",G88="12L"),_xlfn.XLOOKUP(C88,DB!$A$2:$A$222,DB!$B$2:$B$222,""),IF(OR(G88="30L",G88="30R"),_xlfn.XLOOKUP(C88,DB!$A$2:$A$222,DB!$C$2:$C$222,""),""))</f>
        <v>NUDAL</v>
      </c>
      <c r="S88" s="3">
        <f t="shared" si="1"/>
        <v>17</v>
      </c>
      <c r="T88" s="3" t="str">
        <f>_xlfn.XLOOKUP(C88,DB!$A$2:$A$222,DB!$D$2:$D$222,"")</f>
        <v>Sector 3</v>
      </c>
    </row>
    <row r="89" spans="1:20" x14ac:dyDescent="0.2">
      <c r="A89" t="s">
        <v>370</v>
      </c>
      <c r="B89" t="s">
        <v>18</v>
      </c>
      <c r="C89" t="s">
        <v>48</v>
      </c>
      <c r="D89" t="s">
        <v>49</v>
      </c>
      <c r="E89" t="s">
        <v>4158</v>
      </c>
      <c r="F89" s="2">
        <v>46293.743402777778</v>
      </c>
      <c r="G89" t="s">
        <v>22</v>
      </c>
      <c r="H89" t="s">
        <v>637</v>
      </c>
      <c r="I89">
        <v>380</v>
      </c>
      <c r="J89" t="s">
        <v>24</v>
      </c>
      <c r="K89" t="s">
        <v>25</v>
      </c>
      <c r="L89">
        <v>859</v>
      </c>
      <c r="M89" t="s">
        <v>52</v>
      </c>
      <c r="N89" s="2">
        <v>46293.789780092593</v>
      </c>
      <c r="O89">
        <v>380</v>
      </c>
      <c r="P89" t="s">
        <v>27</v>
      </c>
      <c r="Q89">
        <v>190</v>
      </c>
      <c r="R89" s="3" t="str">
        <f>IF(OR(G89="12R",G89="12L"),_xlfn.XLOOKUP(C89,DB!$A$2:$A$222,DB!$B$2:$B$222,""),IF(OR(G89="30L",G89="30R"),_xlfn.XLOOKUP(C89,DB!$A$2:$A$222,DB!$C$2:$C$222,""),""))</f>
        <v>UDGUV</v>
      </c>
      <c r="S89" s="3">
        <f t="shared" si="1"/>
        <v>17</v>
      </c>
      <c r="T89" s="3" t="str">
        <f>_xlfn.XLOOKUP(C89,DB!$A$2:$A$222,DB!$D$2:$D$222,"")</f>
        <v>Sector 2</v>
      </c>
    </row>
    <row r="90" spans="1:20" x14ac:dyDescent="0.2">
      <c r="A90" t="s">
        <v>351</v>
      </c>
      <c r="B90" t="s">
        <v>18</v>
      </c>
      <c r="C90" t="s">
        <v>352</v>
      </c>
      <c r="D90" t="s">
        <v>73</v>
      </c>
      <c r="E90" t="s">
        <v>3079</v>
      </c>
      <c r="F90" s="2">
        <v>46293.744305555556</v>
      </c>
      <c r="G90" t="s">
        <v>22</v>
      </c>
      <c r="H90" t="s">
        <v>7548</v>
      </c>
      <c r="I90">
        <v>330</v>
      </c>
      <c r="J90" t="s">
        <v>24</v>
      </c>
      <c r="K90" t="s">
        <v>25</v>
      </c>
      <c r="L90">
        <v>152</v>
      </c>
      <c r="M90" t="s">
        <v>7549</v>
      </c>
      <c r="N90" s="2">
        <v>46293.754756944443</v>
      </c>
      <c r="O90">
        <v>220</v>
      </c>
      <c r="P90" t="s">
        <v>27</v>
      </c>
      <c r="Q90">
        <v>190</v>
      </c>
      <c r="R90" s="3" t="str">
        <f>IF(OR(G90="12R",G90="12L"),_xlfn.XLOOKUP(C90,DB!$A$2:$A$222,DB!$B$2:$B$222,""),IF(OR(G90="30L",G90="30R"),_xlfn.XLOOKUP(C90,DB!$A$2:$A$222,DB!$C$2:$C$222,""),""))</f>
        <v>OMSUK</v>
      </c>
      <c r="S90" s="3">
        <f t="shared" si="1"/>
        <v>17</v>
      </c>
      <c r="T90" s="3" t="str">
        <f>_xlfn.XLOOKUP(C90,DB!$A$2:$A$222,DB!$D$2:$D$222,"")</f>
        <v>Sector 3</v>
      </c>
    </row>
    <row r="91" spans="1:20" x14ac:dyDescent="0.2">
      <c r="A91" t="s">
        <v>345</v>
      </c>
      <c r="B91" t="s">
        <v>18</v>
      </c>
      <c r="C91" t="s">
        <v>346</v>
      </c>
      <c r="D91" t="s">
        <v>65</v>
      </c>
      <c r="E91" t="s">
        <v>2731</v>
      </c>
      <c r="F91" s="2">
        <v>46293.745578703703</v>
      </c>
      <c r="G91" t="s">
        <v>22</v>
      </c>
      <c r="H91" t="s">
        <v>7550</v>
      </c>
      <c r="I91">
        <v>370</v>
      </c>
      <c r="J91" t="s">
        <v>24</v>
      </c>
      <c r="K91" t="s">
        <v>25</v>
      </c>
      <c r="L91">
        <v>172</v>
      </c>
      <c r="M91" t="s">
        <v>7551</v>
      </c>
      <c r="N91" s="2">
        <v>46293.756238425929</v>
      </c>
      <c r="O91">
        <v>264</v>
      </c>
      <c r="P91" t="s">
        <v>27</v>
      </c>
      <c r="Q91">
        <v>190</v>
      </c>
      <c r="R91" s="3" t="str">
        <f>IF(OR(G91="12R",G91="12L"),_xlfn.XLOOKUP(C91,DB!$A$2:$A$222,DB!$B$2:$B$222,""),IF(OR(G91="30L",G91="30R"),_xlfn.XLOOKUP(C91,DB!$A$2:$A$222,DB!$C$2:$C$222,""),""))</f>
        <v>TAKUX</v>
      </c>
      <c r="S91" s="3">
        <f t="shared" si="1"/>
        <v>17</v>
      </c>
      <c r="T91" s="3" t="str">
        <f>_xlfn.XLOOKUP(C91,DB!$A$2:$A$222,DB!$D$2:$D$222,"")</f>
        <v>Sector 7</v>
      </c>
    </row>
    <row r="92" spans="1:20" x14ac:dyDescent="0.2">
      <c r="A92" t="s">
        <v>1122</v>
      </c>
      <c r="B92" t="s">
        <v>18</v>
      </c>
      <c r="C92" t="s">
        <v>1123</v>
      </c>
      <c r="D92" t="s">
        <v>36</v>
      </c>
      <c r="E92" t="s">
        <v>1600</v>
      </c>
      <c r="F92" s="2">
        <v>46293.747175925928</v>
      </c>
      <c r="G92" t="s">
        <v>22</v>
      </c>
      <c r="H92" t="s">
        <v>7552</v>
      </c>
      <c r="I92">
        <v>320</v>
      </c>
      <c r="J92" t="s">
        <v>24</v>
      </c>
      <c r="K92" t="s">
        <v>25</v>
      </c>
      <c r="L92">
        <v>997</v>
      </c>
      <c r="M92" t="s">
        <v>1126</v>
      </c>
      <c r="N92" s="2">
        <v>46293.798344907409</v>
      </c>
      <c r="O92">
        <v>228</v>
      </c>
      <c r="P92" t="s">
        <v>27</v>
      </c>
      <c r="Q92">
        <v>190</v>
      </c>
      <c r="R92" s="3" t="str">
        <f>IF(OR(G92="12R",G92="12L"),_xlfn.XLOOKUP(C92,DB!$A$2:$A$222,DB!$B$2:$B$222,""),IF(OR(G92="30L",G92="30R"),_xlfn.XLOOKUP(C92,DB!$A$2:$A$222,DB!$C$2:$C$222,""),""))</f>
        <v>UDGUV</v>
      </c>
      <c r="S92" s="3">
        <f t="shared" si="1"/>
        <v>17</v>
      </c>
      <c r="T92" s="3" t="str">
        <f>_xlfn.XLOOKUP(C92,DB!$A$2:$A$222,DB!$D$2:$D$222,"")</f>
        <v>Sector 2</v>
      </c>
    </row>
    <row r="93" spans="1:20" x14ac:dyDescent="0.2">
      <c r="A93" t="s">
        <v>373</v>
      </c>
      <c r="B93" t="s">
        <v>18</v>
      </c>
      <c r="C93" t="s">
        <v>374</v>
      </c>
      <c r="D93" t="s">
        <v>155</v>
      </c>
      <c r="E93" t="s">
        <v>7553</v>
      </c>
      <c r="F93" s="2">
        <v>46293.749872685185</v>
      </c>
      <c r="G93" t="s">
        <v>22</v>
      </c>
      <c r="H93" t="s">
        <v>7554</v>
      </c>
      <c r="I93">
        <v>390</v>
      </c>
      <c r="J93" t="s">
        <v>24</v>
      </c>
      <c r="K93" t="s">
        <v>25</v>
      </c>
      <c r="L93">
        <v>149</v>
      </c>
      <c r="M93" t="s">
        <v>4962</v>
      </c>
      <c r="N93" s="2">
        <v>46293.759351851855</v>
      </c>
      <c r="O93">
        <v>281</v>
      </c>
      <c r="P93" t="s">
        <v>27</v>
      </c>
      <c r="Q93">
        <v>190</v>
      </c>
      <c r="R93" s="3" t="str">
        <f>IF(OR(G93="12R",G93="12L"),_xlfn.XLOOKUP(C93,DB!$A$2:$A$222,DB!$B$2:$B$222,""),IF(OR(G93="30L",G93="30R"),_xlfn.XLOOKUP(C93,DB!$A$2:$A$222,DB!$C$2:$C$222,""),""))</f>
        <v>OMSUK</v>
      </c>
      <c r="S93" s="3">
        <f t="shared" si="1"/>
        <v>17</v>
      </c>
      <c r="T93" s="3" t="str">
        <f>_xlfn.XLOOKUP(C93,DB!$A$2:$A$222,DB!$D$2:$D$222,"")</f>
        <v>Sector 3</v>
      </c>
    </row>
    <row r="94" spans="1:20" x14ac:dyDescent="0.2">
      <c r="A94" t="s">
        <v>349</v>
      </c>
      <c r="B94" t="s">
        <v>18</v>
      </c>
      <c r="C94" t="s">
        <v>19</v>
      </c>
      <c r="D94" t="s">
        <v>20</v>
      </c>
      <c r="E94" t="s">
        <v>450</v>
      </c>
      <c r="F94" s="2">
        <v>46293.750833333332</v>
      </c>
      <c r="G94" t="s">
        <v>22</v>
      </c>
      <c r="H94" t="s">
        <v>7555</v>
      </c>
      <c r="I94">
        <v>340</v>
      </c>
      <c r="J94" t="s">
        <v>24</v>
      </c>
      <c r="K94" t="s">
        <v>25</v>
      </c>
      <c r="L94">
        <v>863</v>
      </c>
      <c r="M94" t="s">
        <v>1676</v>
      </c>
      <c r="N94" s="2">
        <v>46293.796851851854</v>
      </c>
      <c r="O94">
        <v>340</v>
      </c>
      <c r="P94" t="s">
        <v>27</v>
      </c>
      <c r="Q94">
        <v>190</v>
      </c>
      <c r="R94" s="3" t="str">
        <f>IF(OR(G94="12R",G94="12L"),_xlfn.XLOOKUP(C94,DB!$A$2:$A$222,DB!$B$2:$B$222,""),IF(OR(G94="30L",G94="30R"),_xlfn.XLOOKUP(C94,DB!$A$2:$A$222,DB!$C$2:$C$222,""),""))</f>
        <v>UDGUV</v>
      </c>
      <c r="S94" s="3">
        <f t="shared" si="1"/>
        <v>18</v>
      </c>
      <c r="T94" s="3" t="str">
        <f>_xlfn.XLOOKUP(C94,DB!$A$2:$A$222,DB!$D$2:$D$222,"")</f>
        <v>Sector 2</v>
      </c>
    </row>
    <row r="95" spans="1:20" x14ac:dyDescent="0.2">
      <c r="A95" t="s">
        <v>355</v>
      </c>
      <c r="B95" t="s">
        <v>18</v>
      </c>
      <c r="C95" t="s">
        <v>35</v>
      </c>
      <c r="D95" t="s">
        <v>65</v>
      </c>
      <c r="E95" t="s">
        <v>874</v>
      </c>
      <c r="F95" s="2">
        <v>46293.752349537041</v>
      </c>
      <c r="G95" t="s">
        <v>22</v>
      </c>
      <c r="H95" t="s">
        <v>7556</v>
      </c>
      <c r="I95">
        <v>380</v>
      </c>
      <c r="J95" t="s">
        <v>24</v>
      </c>
      <c r="K95" t="s">
        <v>25</v>
      </c>
      <c r="L95">
        <v>878</v>
      </c>
      <c r="M95" t="s">
        <v>39</v>
      </c>
      <c r="N95" s="2">
        <v>46293.800775462965</v>
      </c>
      <c r="O95">
        <v>380</v>
      </c>
      <c r="P95" t="s">
        <v>27</v>
      </c>
      <c r="Q95">
        <v>190</v>
      </c>
      <c r="R95" s="3" t="str">
        <f>IF(OR(G95="12R",G95="12L"),_xlfn.XLOOKUP(C95,DB!$A$2:$A$222,DB!$B$2:$B$222,""),IF(OR(G95="30L",G95="30R"),_xlfn.XLOOKUP(C95,DB!$A$2:$A$222,DB!$C$2:$C$222,""),""))</f>
        <v>UDGUV</v>
      </c>
      <c r="S95" s="3">
        <f t="shared" si="1"/>
        <v>18</v>
      </c>
      <c r="T95" s="3" t="str">
        <f>_xlfn.XLOOKUP(C95,DB!$A$2:$A$222,DB!$D$2:$D$222,"")</f>
        <v>Sector 2</v>
      </c>
    </row>
    <row r="96" spans="1:20" x14ac:dyDescent="0.2">
      <c r="A96" t="s">
        <v>1141</v>
      </c>
      <c r="B96" t="s">
        <v>18</v>
      </c>
      <c r="C96" t="s">
        <v>1142</v>
      </c>
      <c r="D96" t="s">
        <v>155</v>
      </c>
      <c r="E96" t="s">
        <v>435</v>
      </c>
      <c r="F96" s="2">
        <v>46293.754247685189</v>
      </c>
      <c r="G96" t="s">
        <v>22</v>
      </c>
      <c r="H96" t="s">
        <v>7557</v>
      </c>
      <c r="I96">
        <v>360</v>
      </c>
      <c r="J96" t="s">
        <v>24</v>
      </c>
      <c r="K96" t="s">
        <v>25</v>
      </c>
      <c r="L96">
        <v>461</v>
      </c>
      <c r="M96" t="s">
        <v>5126</v>
      </c>
      <c r="N96" s="2">
        <v>46293.780289351853</v>
      </c>
      <c r="O96">
        <v>380</v>
      </c>
      <c r="P96" t="s">
        <v>27</v>
      </c>
      <c r="Q96">
        <v>40</v>
      </c>
      <c r="R96" s="3" t="str">
        <f>IF(OR(G96="12R",G96="12L"),_xlfn.XLOOKUP(C96,DB!$A$2:$A$222,DB!$B$2:$B$222,""),IF(OR(G96="30L",G96="30R"),_xlfn.XLOOKUP(C96,DB!$A$2:$A$222,DB!$C$2:$C$222,""),""))</f>
        <v>ENEBA</v>
      </c>
      <c r="S96" s="3">
        <f t="shared" si="1"/>
        <v>18</v>
      </c>
      <c r="T96" s="3" t="str">
        <f>_xlfn.XLOOKUP(C96,DB!$A$2:$A$222,DB!$D$2:$D$222,"")</f>
        <v>Sector 3</v>
      </c>
    </row>
    <row r="97" spans="1:20" x14ac:dyDescent="0.2">
      <c r="A97" t="s">
        <v>313</v>
      </c>
      <c r="B97" t="s">
        <v>18</v>
      </c>
      <c r="C97" t="s">
        <v>314</v>
      </c>
      <c r="D97" t="s">
        <v>73</v>
      </c>
      <c r="E97" t="s">
        <v>7558</v>
      </c>
      <c r="F97" s="2">
        <v>46293.755682870367</v>
      </c>
      <c r="G97" t="s">
        <v>22</v>
      </c>
      <c r="H97" t="s">
        <v>7559</v>
      </c>
      <c r="I97">
        <v>330</v>
      </c>
      <c r="J97" t="s">
        <v>24</v>
      </c>
      <c r="K97" t="s">
        <v>25</v>
      </c>
      <c r="L97">
        <v>147</v>
      </c>
      <c r="M97" t="s">
        <v>7560</v>
      </c>
      <c r="N97" s="2">
        <v>46293.765949074077</v>
      </c>
      <c r="O97">
        <v>221</v>
      </c>
      <c r="P97" t="s">
        <v>27</v>
      </c>
      <c r="Q97">
        <v>190</v>
      </c>
      <c r="R97" s="3" t="str">
        <f>IF(OR(G97="12R",G97="12L"),_xlfn.XLOOKUP(C97,DB!$A$2:$A$222,DB!$B$2:$B$222,""),IF(OR(G97="30L",G97="30R"),_xlfn.XLOOKUP(C97,DB!$A$2:$A$222,DB!$C$2:$C$222,""),""))</f>
        <v>ENEBA</v>
      </c>
      <c r="S97" s="3">
        <f t="shared" si="1"/>
        <v>18</v>
      </c>
      <c r="T97" s="3" t="str">
        <f>_xlfn.XLOOKUP(C97,DB!$A$2:$A$222,DB!$D$2:$D$222,"")</f>
        <v>Sector 3</v>
      </c>
    </row>
    <row r="98" spans="1:20" x14ac:dyDescent="0.2">
      <c r="A98" t="s">
        <v>325</v>
      </c>
      <c r="B98" t="s">
        <v>18</v>
      </c>
      <c r="C98" t="s">
        <v>326</v>
      </c>
      <c r="D98" t="s">
        <v>30</v>
      </c>
      <c r="E98" t="s">
        <v>6174</v>
      </c>
      <c r="F98" s="2">
        <v>46293.76599537037</v>
      </c>
      <c r="G98" t="s">
        <v>22</v>
      </c>
      <c r="H98" t="s">
        <v>7561</v>
      </c>
      <c r="I98">
        <v>320</v>
      </c>
      <c r="J98" t="s">
        <v>24</v>
      </c>
      <c r="K98" t="s">
        <v>25</v>
      </c>
      <c r="L98">
        <v>484</v>
      </c>
      <c r="M98" t="s">
        <v>308</v>
      </c>
      <c r="N98" s="2">
        <v>46293.793078703704</v>
      </c>
      <c r="O98">
        <v>320</v>
      </c>
      <c r="P98" t="s">
        <v>27</v>
      </c>
      <c r="Q98">
        <v>40</v>
      </c>
      <c r="R98" s="3" t="str">
        <f>IF(OR(G98="12R",G98="12L"),_xlfn.XLOOKUP(C98,DB!$A$2:$A$222,DB!$B$2:$B$222,""),IF(OR(G98="30L",G98="30R"),_xlfn.XLOOKUP(C98,DB!$A$2:$A$222,DB!$C$2:$C$222,""),""))</f>
        <v>OMSUK</v>
      </c>
      <c r="S98" s="3">
        <f t="shared" si="1"/>
        <v>18</v>
      </c>
      <c r="T98" s="3" t="str">
        <f>_xlfn.XLOOKUP(C98,DB!$A$2:$A$222,DB!$D$2:$D$222,"")</f>
        <v>Sector 3</v>
      </c>
    </row>
    <row r="99" spans="1:20" x14ac:dyDescent="0.2">
      <c r="A99" t="s">
        <v>387</v>
      </c>
      <c r="B99" t="s">
        <v>18</v>
      </c>
      <c r="C99" t="s">
        <v>29</v>
      </c>
      <c r="D99" t="s">
        <v>30</v>
      </c>
      <c r="E99" t="s">
        <v>5821</v>
      </c>
      <c r="F99" s="2">
        <v>46293.770277777781</v>
      </c>
      <c r="G99" t="s">
        <v>22</v>
      </c>
      <c r="H99" t="s">
        <v>7562</v>
      </c>
      <c r="I99">
        <v>370</v>
      </c>
      <c r="J99" t="s">
        <v>24</v>
      </c>
      <c r="K99" t="s">
        <v>25</v>
      </c>
      <c r="L99">
        <v>206</v>
      </c>
      <c r="M99" t="s">
        <v>7563</v>
      </c>
      <c r="N99" s="2">
        <v>46293.78334490741</v>
      </c>
      <c r="O99">
        <v>255</v>
      </c>
      <c r="P99" t="s">
        <v>27</v>
      </c>
      <c r="Q99">
        <v>40</v>
      </c>
      <c r="R99" s="3" t="str">
        <f>IF(OR(G99="12R",G99="12L"),_xlfn.XLOOKUP(C99,DB!$A$2:$A$222,DB!$B$2:$B$222,""),IF(OR(G99="30L",G99="30R"),_xlfn.XLOOKUP(C99,DB!$A$2:$A$222,DB!$C$2:$C$222,""),""))</f>
        <v>OMSUK</v>
      </c>
      <c r="S99" s="3">
        <f t="shared" si="1"/>
        <v>18</v>
      </c>
      <c r="T99" s="3" t="str">
        <f>_xlfn.XLOOKUP(C99,DB!$A$2:$A$222,DB!$D$2:$D$222,"")</f>
        <v>Sector 3</v>
      </c>
    </row>
    <row r="100" spans="1:20" x14ac:dyDescent="0.2">
      <c r="A100" t="s">
        <v>360</v>
      </c>
      <c r="B100" t="s">
        <v>18</v>
      </c>
      <c r="C100" t="s">
        <v>361</v>
      </c>
      <c r="D100" t="s">
        <v>49</v>
      </c>
      <c r="E100" t="s">
        <v>480</v>
      </c>
      <c r="F100" s="2">
        <v>46293.771157407406</v>
      </c>
      <c r="G100" t="s">
        <v>22</v>
      </c>
      <c r="H100" t="s">
        <v>7564</v>
      </c>
      <c r="I100">
        <v>320</v>
      </c>
      <c r="J100" t="s">
        <v>24</v>
      </c>
      <c r="K100" t="s">
        <v>25</v>
      </c>
      <c r="L100">
        <v>862</v>
      </c>
      <c r="M100" t="s">
        <v>39</v>
      </c>
      <c r="N100" s="2">
        <v>46293.818518518521</v>
      </c>
      <c r="O100">
        <v>320</v>
      </c>
      <c r="P100" t="s">
        <v>27</v>
      </c>
      <c r="Q100">
        <v>190</v>
      </c>
      <c r="R100" s="3" t="str">
        <f>IF(OR(G100="12R",G100="12L"),_xlfn.XLOOKUP(C100,DB!$A$2:$A$222,DB!$B$2:$B$222,""),IF(OR(G100="30L",G100="30R"),_xlfn.XLOOKUP(C100,DB!$A$2:$A$222,DB!$C$2:$C$222,""),""))</f>
        <v>UDGUV</v>
      </c>
      <c r="S100" s="3">
        <f t="shared" si="1"/>
        <v>18</v>
      </c>
      <c r="T100" s="3" t="str">
        <f>_xlfn.XLOOKUP(C100,DB!$A$2:$A$222,DB!$D$2:$D$222,"")</f>
        <v>Sector 2</v>
      </c>
    </row>
    <row r="101" spans="1:20" x14ac:dyDescent="0.2">
      <c r="A101" t="s">
        <v>390</v>
      </c>
      <c r="B101" t="s">
        <v>18</v>
      </c>
      <c r="C101" t="s">
        <v>391</v>
      </c>
      <c r="D101" t="s">
        <v>392</v>
      </c>
      <c r="E101" t="s">
        <v>1893</v>
      </c>
      <c r="F101" s="2">
        <v>46293.773379629631</v>
      </c>
      <c r="G101" t="s">
        <v>22</v>
      </c>
      <c r="H101" t="s">
        <v>7565</v>
      </c>
      <c r="I101">
        <v>100</v>
      </c>
      <c r="J101" t="s">
        <v>24</v>
      </c>
      <c r="K101" t="s">
        <v>25</v>
      </c>
      <c r="L101">
        <v>360</v>
      </c>
      <c r="M101" t="s">
        <v>391</v>
      </c>
      <c r="N101" s="2">
        <v>46293.841238425928</v>
      </c>
      <c r="O101">
        <v>0</v>
      </c>
      <c r="P101" t="s">
        <v>192</v>
      </c>
      <c r="Q101">
        <v>40</v>
      </c>
      <c r="R101" s="3" t="str">
        <f>IF(OR(G101="12R",G101="12L"),_xlfn.XLOOKUP(C101,DB!$A$2:$A$222,DB!$B$2:$B$222,""),IF(OR(G101="30L",G101="30R"),_xlfn.XLOOKUP(C101,DB!$A$2:$A$222,DB!$C$2:$C$222,""),""))</f>
        <v>CZM</v>
      </c>
      <c r="S101" s="3">
        <f t="shared" si="1"/>
        <v>18</v>
      </c>
      <c r="T101" s="3" t="str">
        <f>_xlfn.XLOOKUP(C101,DB!$A$2:$A$222,DB!$D$2:$D$222,"")</f>
        <v>Sector 7</v>
      </c>
    </row>
    <row r="102" spans="1:20" x14ac:dyDescent="0.2">
      <c r="A102" t="s">
        <v>377</v>
      </c>
      <c r="B102" t="s">
        <v>18</v>
      </c>
      <c r="C102" t="s">
        <v>29</v>
      </c>
      <c r="D102" t="s">
        <v>378</v>
      </c>
      <c r="E102" t="s">
        <v>7566</v>
      </c>
      <c r="F102" s="2">
        <v>46293.776354166665</v>
      </c>
      <c r="G102" t="s">
        <v>22</v>
      </c>
      <c r="H102" t="s">
        <v>7567</v>
      </c>
      <c r="I102">
        <v>340</v>
      </c>
      <c r="J102" t="s">
        <v>24</v>
      </c>
      <c r="K102" t="s">
        <v>25</v>
      </c>
      <c r="L102">
        <v>510</v>
      </c>
      <c r="M102" t="s">
        <v>308</v>
      </c>
      <c r="N102" s="2">
        <v>46293.804768518516</v>
      </c>
      <c r="O102">
        <v>340</v>
      </c>
      <c r="P102" t="s">
        <v>27</v>
      </c>
      <c r="Q102">
        <v>40</v>
      </c>
      <c r="R102" s="3" t="str">
        <f>IF(OR(G102="12R",G102="12L"),_xlfn.XLOOKUP(C102,DB!$A$2:$A$222,DB!$B$2:$B$222,""),IF(OR(G102="30L",G102="30R"),_xlfn.XLOOKUP(C102,DB!$A$2:$A$222,DB!$C$2:$C$222,""),""))</f>
        <v>OMSUK</v>
      </c>
      <c r="S102" s="3">
        <f t="shared" si="1"/>
        <v>18</v>
      </c>
      <c r="T102" s="3" t="str">
        <f>_xlfn.XLOOKUP(C102,DB!$A$2:$A$222,DB!$D$2:$D$222,"")</f>
        <v>Sector 3</v>
      </c>
    </row>
    <row r="103" spans="1:20" x14ac:dyDescent="0.2">
      <c r="A103" t="s">
        <v>834</v>
      </c>
      <c r="B103" t="s">
        <v>18</v>
      </c>
      <c r="C103" t="s">
        <v>204</v>
      </c>
      <c r="D103" t="s">
        <v>30</v>
      </c>
      <c r="E103" t="s">
        <v>4692</v>
      </c>
      <c r="F103" s="2">
        <v>46293.778101851851</v>
      </c>
      <c r="G103" t="s">
        <v>22</v>
      </c>
      <c r="H103" t="s">
        <v>7568</v>
      </c>
      <c r="I103">
        <v>370</v>
      </c>
      <c r="J103" t="s">
        <v>24</v>
      </c>
      <c r="K103" t="s">
        <v>25</v>
      </c>
      <c r="L103">
        <v>171</v>
      </c>
      <c r="M103" t="s">
        <v>7569</v>
      </c>
      <c r="N103" s="2">
        <v>46293.789189814815</v>
      </c>
      <c r="O103">
        <v>263</v>
      </c>
      <c r="P103" t="s">
        <v>27</v>
      </c>
      <c r="Q103">
        <v>40</v>
      </c>
      <c r="R103" s="3" t="str">
        <f>IF(OR(G103="12R",G103="12L"),_xlfn.XLOOKUP(C103,DB!$A$2:$A$222,DB!$B$2:$B$222,""),IF(OR(G103="30L",G103="30R"),_xlfn.XLOOKUP(C103,DB!$A$2:$A$222,DB!$C$2:$C$222,""),""))</f>
        <v>OMSUK</v>
      </c>
      <c r="S103" s="3">
        <f t="shared" si="1"/>
        <v>18</v>
      </c>
      <c r="T103" s="3" t="str">
        <f>_xlfn.XLOOKUP(C103,DB!$A$2:$A$222,DB!$D$2:$D$222,"")</f>
        <v>Sector 3</v>
      </c>
    </row>
    <row r="104" spans="1:20" x14ac:dyDescent="0.2">
      <c r="A104" t="s">
        <v>357</v>
      </c>
      <c r="B104" t="s">
        <v>18</v>
      </c>
      <c r="C104" t="s">
        <v>249</v>
      </c>
      <c r="D104" t="s">
        <v>20</v>
      </c>
      <c r="E104" t="s">
        <v>7570</v>
      </c>
      <c r="F104" s="2">
        <v>46293.779166666667</v>
      </c>
      <c r="G104" t="s">
        <v>22</v>
      </c>
      <c r="H104" t="s">
        <v>7571</v>
      </c>
      <c r="I104">
        <v>350</v>
      </c>
      <c r="J104" t="s">
        <v>24</v>
      </c>
      <c r="K104" t="s">
        <v>25</v>
      </c>
      <c r="L104">
        <v>149</v>
      </c>
      <c r="M104" t="s">
        <v>7572</v>
      </c>
      <c r="N104" s="2">
        <v>46293.789050925923</v>
      </c>
      <c r="O104">
        <v>210</v>
      </c>
      <c r="P104" t="s">
        <v>27</v>
      </c>
      <c r="Q104">
        <v>190</v>
      </c>
      <c r="R104" s="3" t="str">
        <f>IF(OR(G104="12R",G104="12L"),_xlfn.XLOOKUP(C104,DB!$A$2:$A$222,DB!$B$2:$B$222,""),IF(OR(G104="30L",G104="30R"),_xlfn.XLOOKUP(C104,DB!$A$2:$A$222,DB!$C$2:$C$222,""),""))</f>
        <v>OMSUK</v>
      </c>
      <c r="S104" s="3">
        <f t="shared" si="1"/>
        <v>18</v>
      </c>
      <c r="T104" s="3" t="str">
        <f>_xlfn.XLOOKUP(C104,DB!$A$2:$A$222,DB!$D$2:$D$222,"")</f>
        <v>Sector 3</v>
      </c>
    </row>
    <row r="105" spans="1:20" x14ac:dyDescent="0.2">
      <c r="A105" t="s">
        <v>288</v>
      </c>
      <c r="B105" t="s">
        <v>18</v>
      </c>
      <c r="C105" t="s">
        <v>289</v>
      </c>
      <c r="D105" t="s">
        <v>20</v>
      </c>
      <c r="E105" t="s">
        <v>751</v>
      </c>
      <c r="F105" s="2">
        <v>46293.781261574077</v>
      </c>
      <c r="G105" t="s">
        <v>22</v>
      </c>
      <c r="H105" t="s">
        <v>7573</v>
      </c>
      <c r="I105">
        <v>360</v>
      </c>
      <c r="J105" t="s">
        <v>24</v>
      </c>
      <c r="K105" t="s">
        <v>25</v>
      </c>
      <c r="L105">
        <v>825</v>
      </c>
      <c r="M105" t="s">
        <v>289</v>
      </c>
      <c r="N105" s="2">
        <v>46293.83222222222</v>
      </c>
      <c r="O105">
        <v>15</v>
      </c>
      <c r="P105" t="s">
        <v>27</v>
      </c>
      <c r="Q105">
        <v>190</v>
      </c>
      <c r="R105" s="3" t="str">
        <f>IF(OR(G105="12R",G105="12L"),_xlfn.XLOOKUP(C105,DB!$A$2:$A$222,DB!$B$2:$B$222,""),IF(OR(G105="30L",G105="30R"),_xlfn.XLOOKUP(C105,DB!$A$2:$A$222,DB!$C$2:$C$222,""),""))</f>
        <v>UDGUV</v>
      </c>
      <c r="S105" s="3">
        <f t="shared" si="1"/>
        <v>18</v>
      </c>
      <c r="T105" s="3" t="str">
        <f>_xlfn.XLOOKUP(C105,DB!$A$2:$A$222,DB!$D$2:$D$222,"")</f>
        <v>Sector 2</v>
      </c>
    </row>
    <row r="106" spans="1:20" x14ac:dyDescent="0.2">
      <c r="A106" t="s">
        <v>818</v>
      </c>
      <c r="B106" t="s">
        <v>18</v>
      </c>
      <c r="C106" t="s">
        <v>136</v>
      </c>
      <c r="D106" t="s">
        <v>65</v>
      </c>
      <c r="E106" t="s">
        <v>338</v>
      </c>
      <c r="F106" s="2">
        <v>46293.784456018519</v>
      </c>
      <c r="G106" t="s">
        <v>22</v>
      </c>
      <c r="H106" t="s">
        <v>7574</v>
      </c>
      <c r="I106">
        <v>360</v>
      </c>
      <c r="J106" t="s">
        <v>24</v>
      </c>
      <c r="K106" t="s">
        <v>216</v>
      </c>
      <c r="L106">
        <v>870</v>
      </c>
      <c r="M106" t="s">
        <v>52</v>
      </c>
      <c r="N106" s="2">
        <v>46293.830937500003</v>
      </c>
      <c r="O106">
        <v>360</v>
      </c>
      <c r="P106" t="s">
        <v>27</v>
      </c>
      <c r="Q106">
        <v>190</v>
      </c>
      <c r="R106" s="3" t="str">
        <f>IF(OR(G106="12R",G106="12L"),_xlfn.XLOOKUP(C106,DB!$A$2:$A$222,DB!$B$2:$B$222,""),IF(OR(G106="30L",G106="30R"),_xlfn.XLOOKUP(C106,DB!$A$2:$A$222,DB!$C$2:$C$222,""),""))</f>
        <v>UDGUV</v>
      </c>
      <c r="S106" s="3">
        <f t="shared" si="1"/>
        <v>18</v>
      </c>
      <c r="T106" s="3" t="str">
        <f>_xlfn.XLOOKUP(C106,DB!$A$2:$A$222,DB!$D$2:$D$222,"")</f>
        <v>Sector 2</v>
      </c>
    </row>
    <row r="107" spans="1:20" x14ac:dyDescent="0.2">
      <c r="A107" t="s">
        <v>1147</v>
      </c>
      <c r="B107" t="s">
        <v>18</v>
      </c>
      <c r="C107" t="s">
        <v>463</v>
      </c>
      <c r="D107" t="s">
        <v>155</v>
      </c>
      <c r="E107" t="s">
        <v>7575</v>
      </c>
      <c r="F107" s="2">
        <v>46293.785868055558</v>
      </c>
      <c r="G107" t="s">
        <v>22</v>
      </c>
      <c r="H107" t="s">
        <v>7576</v>
      </c>
      <c r="I107">
        <v>390</v>
      </c>
      <c r="J107" t="s">
        <v>24</v>
      </c>
      <c r="K107" t="s">
        <v>25</v>
      </c>
      <c r="L107">
        <v>138</v>
      </c>
      <c r="M107" t="s">
        <v>3727</v>
      </c>
      <c r="N107" s="2">
        <v>46293.795254629629</v>
      </c>
      <c r="O107">
        <v>290</v>
      </c>
      <c r="P107" t="s">
        <v>27</v>
      </c>
      <c r="Q107">
        <v>190</v>
      </c>
      <c r="R107" s="3" t="str">
        <f>IF(OR(G107="12R",G107="12L"),_xlfn.XLOOKUP(C107,DB!$A$2:$A$222,DB!$B$2:$B$222,""),IF(OR(G107="30L",G107="30R"),_xlfn.XLOOKUP(C107,DB!$A$2:$A$222,DB!$C$2:$C$222,""),""))</f>
        <v>OMSUK</v>
      </c>
      <c r="S107" s="3">
        <f t="shared" si="1"/>
        <v>18</v>
      </c>
      <c r="T107" s="3" t="str">
        <f>_xlfn.XLOOKUP(C107,DB!$A$2:$A$222,DB!$D$2:$D$222,"")</f>
        <v>Sector 3</v>
      </c>
    </row>
    <row r="108" spans="1:20" x14ac:dyDescent="0.2">
      <c r="A108" t="s">
        <v>402</v>
      </c>
      <c r="B108" t="s">
        <v>18</v>
      </c>
      <c r="C108" t="s">
        <v>164</v>
      </c>
      <c r="D108" t="s">
        <v>165</v>
      </c>
      <c r="E108" t="s">
        <v>7339</v>
      </c>
      <c r="F108" s="2">
        <v>46293.787268518521</v>
      </c>
      <c r="G108" t="s">
        <v>22</v>
      </c>
      <c r="H108" t="s">
        <v>7577</v>
      </c>
      <c r="I108">
        <v>340</v>
      </c>
      <c r="J108" t="s">
        <v>24</v>
      </c>
      <c r="K108" t="s">
        <v>25</v>
      </c>
      <c r="L108">
        <v>749</v>
      </c>
      <c r="M108" t="s">
        <v>7578</v>
      </c>
      <c r="N108" s="2">
        <v>46293.829340277778</v>
      </c>
      <c r="O108">
        <v>340</v>
      </c>
      <c r="P108" t="s">
        <v>27</v>
      </c>
      <c r="Q108">
        <v>190</v>
      </c>
      <c r="R108" s="3" t="str">
        <f>IF(OR(G108="12R",G108="12L"),_xlfn.XLOOKUP(C108,DB!$A$2:$A$222,DB!$B$2:$B$222,""),IF(OR(G108="30L",G108="30R"),_xlfn.XLOOKUP(C108,DB!$A$2:$A$222,DB!$C$2:$C$222,""),""))</f>
        <v>ENEBA</v>
      </c>
      <c r="S108" s="3">
        <f t="shared" si="1"/>
        <v>18</v>
      </c>
      <c r="T108" s="3" t="str">
        <f>_xlfn.XLOOKUP(C108,DB!$A$2:$A$222,DB!$D$2:$D$222,"")</f>
        <v>Sector 3</v>
      </c>
    </row>
    <row r="109" spans="1:20" x14ac:dyDescent="0.2">
      <c r="A109" t="s">
        <v>412</v>
      </c>
      <c r="B109" t="s">
        <v>18</v>
      </c>
      <c r="C109" t="s">
        <v>164</v>
      </c>
      <c r="D109" t="s">
        <v>165</v>
      </c>
      <c r="E109" t="s">
        <v>5045</v>
      </c>
      <c r="F109" s="2">
        <v>46293.788703703707</v>
      </c>
      <c r="G109" t="s">
        <v>22</v>
      </c>
      <c r="H109" t="s">
        <v>7579</v>
      </c>
      <c r="I109">
        <v>340</v>
      </c>
      <c r="J109" t="s">
        <v>24</v>
      </c>
      <c r="K109" t="s">
        <v>25</v>
      </c>
      <c r="L109">
        <v>775</v>
      </c>
      <c r="M109" t="s">
        <v>344</v>
      </c>
      <c r="N109" s="2">
        <v>46293.83121527778</v>
      </c>
      <c r="O109">
        <v>320</v>
      </c>
      <c r="P109" t="s">
        <v>27</v>
      </c>
      <c r="Q109">
        <v>190</v>
      </c>
      <c r="R109" s="3" t="str">
        <f>IF(OR(G109="12R",G109="12L"),_xlfn.XLOOKUP(C109,DB!$A$2:$A$222,DB!$B$2:$B$222,""),IF(OR(G109="30L",G109="30R"),_xlfn.XLOOKUP(C109,DB!$A$2:$A$222,DB!$C$2:$C$222,""),""))</f>
        <v>ENEBA</v>
      </c>
      <c r="S109" s="3">
        <f t="shared" si="1"/>
        <v>18</v>
      </c>
      <c r="T109" s="3" t="str">
        <f>_xlfn.XLOOKUP(C109,DB!$A$2:$A$222,DB!$D$2:$D$222,"")</f>
        <v>Sector 3</v>
      </c>
    </row>
    <row r="110" spans="1:20" x14ac:dyDescent="0.2">
      <c r="A110" t="s">
        <v>2579</v>
      </c>
      <c r="B110" t="s">
        <v>18</v>
      </c>
      <c r="C110" t="s">
        <v>204</v>
      </c>
      <c r="D110" t="s">
        <v>30</v>
      </c>
      <c r="E110" t="s">
        <v>7580</v>
      </c>
      <c r="F110" s="2">
        <v>46293.789803240739</v>
      </c>
      <c r="G110" t="s">
        <v>22</v>
      </c>
      <c r="H110" t="s">
        <v>7581</v>
      </c>
      <c r="I110">
        <v>370</v>
      </c>
      <c r="J110" t="s">
        <v>24</v>
      </c>
      <c r="K110" t="s">
        <v>25</v>
      </c>
      <c r="L110">
        <v>228</v>
      </c>
      <c r="M110" t="s">
        <v>686</v>
      </c>
      <c r="N110" s="2">
        <v>46293.803784722222</v>
      </c>
      <c r="O110">
        <v>300</v>
      </c>
      <c r="P110" t="s">
        <v>27</v>
      </c>
      <c r="Q110">
        <v>40</v>
      </c>
      <c r="R110" s="3" t="str">
        <f>IF(OR(G110="12R",G110="12L"),_xlfn.XLOOKUP(C110,DB!$A$2:$A$222,DB!$B$2:$B$222,""),IF(OR(G110="30L",G110="30R"),_xlfn.XLOOKUP(C110,DB!$A$2:$A$222,DB!$C$2:$C$222,""),""))</f>
        <v>OMSUK</v>
      </c>
      <c r="S110" s="3">
        <f t="shared" si="1"/>
        <v>18</v>
      </c>
      <c r="T110" s="3" t="str">
        <f>_xlfn.XLOOKUP(C110,DB!$A$2:$A$222,DB!$D$2:$D$222,"")</f>
        <v>Sector 3</v>
      </c>
    </row>
    <row r="111" spans="1:20" x14ac:dyDescent="0.2">
      <c r="A111" t="s">
        <v>408</v>
      </c>
      <c r="B111" t="s">
        <v>18</v>
      </c>
      <c r="C111" t="s">
        <v>409</v>
      </c>
      <c r="D111" t="s">
        <v>73</v>
      </c>
      <c r="E111" t="s">
        <v>161</v>
      </c>
      <c r="F111" s="2">
        <v>46293.792916666665</v>
      </c>
      <c r="G111" t="s">
        <v>22</v>
      </c>
      <c r="H111" t="s">
        <v>7582</v>
      </c>
      <c r="I111">
        <v>340</v>
      </c>
      <c r="J111" t="s">
        <v>24</v>
      </c>
      <c r="K111" t="s">
        <v>25</v>
      </c>
      <c r="L111">
        <v>892</v>
      </c>
      <c r="M111" t="s">
        <v>39</v>
      </c>
      <c r="N111" s="2">
        <v>46293.842349537037</v>
      </c>
      <c r="O111">
        <v>340</v>
      </c>
      <c r="P111" t="s">
        <v>27</v>
      </c>
      <c r="Q111">
        <v>190</v>
      </c>
      <c r="R111" s="3" t="str">
        <f>IF(OR(G111="12R",G111="12L"),_xlfn.XLOOKUP(C111,DB!$A$2:$A$222,DB!$B$2:$B$222,""),IF(OR(G111="30L",G111="30R"),_xlfn.XLOOKUP(C111,DB!$A$2:$A$222,DB!$C$2:$C$222,""),""))</f>
        <v>UDGUV</v>
      </c>
      <c r="S111" s="3">
        <f t="shared" si="1"/>
        <v>19</v>
      </c>
      <c r="T111" s="3" t="str">
        <f>_xlfn.XLOOKUP(C111,DB!$A$2:$A$222,DB!$D$2:$D$222,"")</f>
        <v>Sector 2</v>
      </c>
    </row>
    <row r="112" spans="1:20" x14ac:dyDescent="0.2">
      <c r="A112" t="s">
        <v>1212</v>
      </c>
      <c r="B112" t="s">
        <v>18</v>
      </c>
      <c r="C112" t="s">
        <v>182</v>
      </c>
      <c r="D112" t="s">
        <v>73</v>
      </c>
      <c r="E112" t="s">
        <v>7583</v>
      </c>
      <c r="F112" s="2">
        <v>46293.794131944444</v>
      </c>
      <c r="G112" t="s">
        <v>22</v>
      </c>
      <c r="H112" t="s">
        <v>7584</v>
      </c>
      <c r="I112">
        <v>350</v>
      </c>
      <c r="J112" t="s">
        <v>24</v>
      </c>
      <c r="K112" t="s">
        <v>25</v>
      </c>
      <c r="L112">
        <v>139</v>
      </c>
      <c r="M112" t="s">
        <v>45</v>
      </c>
      <c r="N112" s="2">
        <v>46293.804513888892</v>
      </c>
      <c r="O112">
        <v>216</v>
      </c>
      <c r="P112" t="s">
        <v>27</v>
      </c>
      <c r="Q112">
        <v>190</v>
      </c>
      <c r="R112" s="3" t="str">
        <f>IF(OR(G112="12R",G112="12L"),_xlfn.XLOOKUP(C112,DB!$A$2:$A$222,DB!$B$2:$B$222,""),IF(OR(G112="30L",G112="30R"),_xlfn.XLOOKUP(C112,DB!$A$2:$A$222,DB!$C$2:$C$222,""),""))</f>
        <v>ENEBA</v>
      </c>
      <c r="S112" s="3">
        <f t="shared" si="1"/>
        <v>19</v>
      </c>
      <c r="T112" s="3" t="str">
        <f>_xlfn.XLOOKUP(C112,DB!$A$2:$A$222,DB!$D$2:$D$222,"")</f>
        <v>Sector 3</v>
      </c>
    </row>
    <row r="113" spans="1:20" x14ac:dyDescent="0.2">
      <c r="A113" t="s">
        <v>431</v>
      </c>
      <c r="B113" t="s">
        <v>18</v>
      </c>
      <c r="C113" t="s">
        <v>154</v>
      </c>
      <c r="D113" t="s">
        <v>174</v>
      </c>
      <c r="E113" t="s">
        <v>1086</v>
      </c>
      <c r="F113" s="2">
        <v>46293.796493055554</v>
      </c>
      <c r="G113" t="s">
        <v>22</v>
      </c>
      <c r="H113" t="s">
        <v>7585</v>
      </c>
      <c r="I113">
        <v>360</v>
      </c>
      <c r="J113" t="s">
        <v>24</v>
      </c>
      <c r="K113" t="s">
        <v>25</v>
      </c>
      <c r="L113">
        <v>213</v>
      </c>
      <c r="M113" t="s">
        <v>6633</v>
      </c>
      <c r="N113" s="2">
        <v>46293.80976851852</v>
      </c>
      <c r="O113">
        <v>330</v>
      </c>
      <c r="P113" t="s">
        <v>27</v>
      </c>
      <c r="Q113">
        <v>190</v>
      </c>
      <c r="R113" s="3" t="str">
        <f>IF(OR(G113="12R",G113="12L"),_xlfn.XLOOKUP(C113,DB!$A$2:$A$222,DB!$B$2:$B$222,""),IF(OR(G113="30L",G113="30R"),_xlfn.XLOOKUP(C113,DB!$A$2:$A$222,DB!$C$2:$C$222,""),""))</f>
        <v>TAKUX</v>
      </c>
      <c r="S113" s="3">
        <f t="shared" si="1"/>
        <v>19</v>
      </c>
      <c r="T113" s="3" t="str">
        <f>_xlfn.XLOOKUP(C113,DB!$A$2:$A$222,DB!$D$2:$D$222,"")</f>
        <v>Sector 7</v>
      </c>
    </row>
    <row r="114" spans="1:20" x14ac:dyDescent="0.2">
      <c r="A114" t="s">
        <v>512</v>
      </c>
      <c r="B114" t="s">
        <v>18</v>
      </c>
      <c r="C114" t="s">
        <v>253</v>
      </c>
      <c r="D114" t="s">
        <v>36</v>
      </c>
      <c r="E114" t="s">
        <v>1228</v>
      </c>
      <c r="F114" s="2">
        <v>46293.798101851855</v>
      </c>
      <c r="G114" t="s">
        <v>22</v>
      </c>
      <c r="H114" t="s">
        <v>7586</v>
      </c>
      <c r="I114">
        <v>380</v>
      </c>
      <c r="J114" t="s">
        <v>24</v>
      </c>
      <c r="K114" t="s">
        <v>25</v>
      </c>
      <c r="L114">
        <v>332</v>
      </c>
      <c r="M114" t="s">
        <v>7587</v>
      </c>
      <c r="N114" s="2">
        <v>46293.817025462966</v>
      </c>
      <c r="O114">
        <v>380</v>
      </c>
      <c r="P114" t="s">
        <v>27</v>
      </c>
      <c r="Q114">
        <v>190</v>
      </c>
      <c r="R114" s="3" t="str">
        <f>IF(OR(G114="12R",G114="12L"),_xlfn.XLOOKUP(C114,DB!$A$2:$A$222,DB!$B$2:$B$222,""),IF(OR(G114="30L",G114="30R"),_xlfn.XLOOKUP(C114,DB!$A$2:$A$222,DB!$C$2:$C$222,""),""))</f>
        <v>CZM</v>
      </c>
      <c r="S114" s="3">
        <f t="shared" si="1"/>
        <v>19</v>
      </c>
      <c r="T114" s="3" t="str">
        <f>_xlfn.XLOOKUP(C114,DB!$A$2:$A$222,DB!$D$2:$D$222,"")</f>
        <v>Sector 7</v>
      </c>
    </row>
    <row r="115" spans="1:20" x14ac:dyDescent="0.2">
      <c r="A115" t="s">
        <v>399</v>
      </c>
      <c r="B115" t="s">
        <v>18</v>
      </c>
      <c r="C115" t="s">
        <v>77</v>
      </c>
      <c r="D115" t="s">
        <v>65</v>
      </c>
      <c r="E115" t="s">
        <v>92</v>
      </c>
      <c r="F115" s="2">
        <v>46293.79965277778</v>
      </c>
      <c r="G115" t="s">
        <v>22</v>
      </c>
      <c r="H115" t="s">
        <v>7588</v>
      </c>
      <c r="I115">
        <v>380</v>
      </c>
      <c r="J115" t="s">
        <v>24</v>
      </c>
      <c r="K115" t="s">
        <v>25</v>
      </c>
      <c r="L115">
        <v>880</v>
      </c>
      <c r="M115" t="s">
        <v>7589</v>
      </c>
      <c r="N115" s="2">
        <v>46293.847511574073</v>
      </c>
      <c r="O115">
        <v>380</v>
      </c>
      <c r="P115" t="s">
        <v>27</v>
      </c>
      <c r="Q115">
        <v>190</v>
      </c>
      <c r="R115" s="3" t="str">
        <f>IF(OR(G115="12R",G115="12L"),_xlfn.XLOOKUP(C115,DB!$A$2:$A$222,DB!$B$2:$B$222,""),IF(OR(G115="30L",G115="30R"),_xlfn.XLOOKUP(C115,DB!$A$2:$A$222,DB!$C$2:$C$222,""),""))</f>
        <v>UDGUV</v>
      </c>
      <c r="S115" s="3">
        <f t="shared" si="1"/>
        <v>19</v>
      </c>
      <c r="T115" s="3" t="str">
        <f>_xlfn.XLOOKUP(C115,DB!$A$2:$A$222,DB!$D$2:$D$222,"")</f>
        <v>Sector 2</v>
      </c>
    </row>
    <row r="116" spans="1:20" x14ac:dyDescent="0.2">
      <c r="A116" t="s">
        <v>1189</v>
      </c>
      <c r="B116" t="s">
        <v>18</v>
      </c>
      <c r="C116" t="s">
        <v>420</v>
      </c>
      <c r="D116" t="s">
        <v>421</v>
      </c>
      <c r="E116" t="s">
        <v>2910</v>
      </c>
      <c r="F116" s="2">
        <v>46293.800706018519</v>
      </c>
      <c r="G116" t="s">
        <v>22</v>
      </c>
      <c r="H116" t="s">
        <v>7590</v>
      </c>
      <c r="I116">
        <v>350</v>
      </c>
      <c r="J116" t="s">
        <v>24</v>
      </c>
      <c r="K116" t="s">
        <v>25</v>
      </c>
      <c r="L116">
        <v>143</v>
      </c>
      <c r="M116" t="s">
        <v>45</v>
      </c>
      <c r="N116" s="2">
        <v>46293.811666666668</v>
      </c>
      <c r="O116">
        <v>262</v>
      </c>
      <c r="P116" t="s">
        <v>46</v>
      </c>
      <c r="Q116">
        <v>190</v>
      </c>
      <c r="R116" s="3" t="str">
        <f>IF(OR(G116="12R",G116="12L"),_xlfn.XLOOKUP(C116,DB!$A$2:$A$222,DB!$B$2:$B$222,""),IF(OR(G116="30L",G116="30R"),_xlfn.XLOOKUP(C116,DB!$A$2:$A$222,DB!$C$2:$C$222,""),""))</f>
        <v>NUDAL</v>
      </c>
      <c r="S116" s="3">
        <f t="shared" si="1"/>
        <v>19</v>
      </c>
      <c r="T116" s="3" t="str">
        <f>_xlfn.XLOOKUP(C116,DB!$A$2:$A$222,DB!$D$2:$D$222,"")</f>
        <v>Sector 3</v>
      </c>
    </row>
    <row r="117" spans="1:20" x14ac:dyDescent="0.2">
      <c r="A117" t="s">
        <v>1938</v>
      </c>
      <c r="B117" t="s">
        <v>18</v>
      </c>
      <c r="C117" t="s">
        <v>529</v>
      </c>
      <c r="D117" t="s">
        <v>20</v>
      </c>
      <c r="E117" t="s">
        <v>7591</v>
      </c>
      <c r="F117" s="2">
        <v>46293.802337962959</v>
      </c>
      <c r="G117" t="s">
        <v>22</v>
      </c>
      <c r="H117" t="s">
        <v>7592</v>
      </c>
      <c r="I117">
        <v>300</v>
      </c>
      <c r="J117" t="s">
        <v>24</v>
      </c>
      <c r="K117" t="s">
        <v>25</v>
      </c>
      <c r="L117">
        <v>762</v>
      </c>
      <c r="M117" t="s">
        <v>344</v>
      </c>
      <c r="N117" s="2">
        <v>46293.845046296294</v>
      </c>
      <c r="O117">
        <v>320</v>
      </c>
      <c r="P117" t="s">
        <v>27</v>
      </c>
      <c r="Q117">
        <v>190</v>
      </c>
      <c r="R117" s="3" t="str">
        <f>IF(OR(G117="12R",G117="12L"),_xlfn.XLOOKUP(C117,DB!$A$2:$A$222,DB!$B$2:$B$222,""),IF(OR(G117="30L",G117="30R"),_xlfn.XLOOKUP(C117,DB!$A$2:$A$222,DB!$C$2:$C$222,""),""))</f>
        <v>UDGUV</v>
      </c>
      <c r="S117" s="3">
        <f t="shared" si="1"/>
        <v>19</v>
      </c>
      <c r="T117" s="3" t="str">
        <f>_xlfn.XLOOKUP(C117,DB!$A$2:$A$222,DB!$D$2:$D$222,"")</f>
        <v>Sector 2</v>
      </c>
    </row>
    <row r="118" spans="1:20" x14ac:dyDescent="0.2">
      <c r="A118" t="s">
        <v>476</v>
      </c>
      <c r="B118" t="s">
        <v>18</v>
      </c>
      <c r="C118" t="s">
        <v>131</v>
      </c>
      <c r="D118" t="s">
        <v>65</v>
      </c>
      <c r="E118" t="s">
        <v>716</v>
      </c>
      <c r="F118" s="2">
        <v>46293.804479166669</v>
      </c>
      <c r="G118" t="s">
        <v>22</v>
      </c>
      <c r="H118" t="s">
        <v>7593</v>
      </c>
      <c r="I118">
        <v>380</v>
      </c>
      <c r="J118" t="s">
        <v>24</v>
      </c>
      <c r="K118" t="s">
        <v>25</v>
      </c>
      <c r="L118">
        <v>876</v>
      </c>
      <c r="M118" t="s">
        <v>134</v>
      </c>
      <c r="N118" s="2">
        <v>46293.851770833331</v>
      </c>
      <c r="O118">
        <v>218</v>
      </c>
      <c r="P118" t="s">
        <v>27</v>
      </c>
      <c r="Q118">
        <v>190</v>
      </c>
      <c r="R118" s="3" t="str">
        <f>IF(OR(G118="12R",G118="12L"),_xlfn.XLOOKUP(C118,DB!$A$2:$A$222,DB!$B$2:$B$222,""),IF(OR(G118="30L",G118="30R"),_xlfn.XLOOKUP(C118,DB!$A$2:$A$222,DB!$C$2:$C$222,""),""))</f>
        <v>UDGUV</v>
      </c>
      <c r="S118" s="3">
        <f t="shared" si="1"/>
        <v>19</v>
      </c>
      <c r="T118" s="3" t="str">
        <f>_xlfn.XLOOKUP(C118,DB!$A$2:$A$222,DB!$D$2:$D$222,"")</f>
        <v>Sector 2</v>
      </c>
    </row>
    <row r="119" spans="1:20" x14ac:dyDescent="0.2">
      <c r="A119" t="s">
        <v>415</v>
      </c>
      <c r="B119" t="s">
        <v>18</v>
      </c>
      <c r="C119" t="s">
        <v>173</v>
      </c>
      <c r="D119" t="s">
        <v>73</v>
      </c>
      <c r="E119" t="s">
        <v>5840</v>
      </c>
      <c r="F119" s="2">
        <v>46293.805254629631</v>
      </c>
      <c r="G119" t="s">
        <v>22</v>
      </c>
      <c r="H119" t="s">
        <v>7594</v>
      </c>
      <c r="I119">
        <v>340</v>
      </c>
      <c r="J119" t="s">
        <v>24</v>
      </c>
      <c r="K119" t="s">
        <v>25</v>
      </c>
      <c r="L119">
        <v>662</v>
      </c>
      <c r="M119" t="s">
        <v>168</v>
      </c>
      <c r="N119" s="2">
        <v>46293.842488425929</v>
      </c>
      <c r="O119">
        <v>340</v>
      </c>
      <c r="P119" t="s">
        <v>27</v>
      </c>
      <c r="Q119">
        <v>40</v>
      </c>
      <c r="R119" s="3" t="str">
        <f>IF(OR(G119="12R",G119="12L"),_xlfn.XLOOKUP(C119,DB!$A$2:$A$222,DB!$B$2:$B$222,""),IF(OR(G119="30L",G119="30R"),_xlfn.XLOOKUP(C119,DB!$A$2:$A$222,DB!$C$2:$C$222,""),""))</f>
        <v>ENEBA</v>
      </c>
      <c r="S119" s="3">
        <f t="shared" si="1"/>
        <v>19</v>
      </c>
      <c r="T119" s="3" t="str">
        <f>_xlfn.XLOOKUP(C119,DB!$A$2:$A$222,DB!$D$2:$D$222,"")</f>
        <v>Sector 3</v>
      </c>
    </row>
    <row r="120" spans="1:20" x14ac:dyDescent="0.2">
      <c r="A120" t="s">
        <v>839</v>
      </c>
      <c r="B120" t="s">
        <v>18</v>
      </c>
      <c r="C120" t="s">
        <v>840</v>
      </c>
      <c r="D120" t="s">
        <v>73</v>
      </c>
      <c r="E120" t="s">
        <v>3849</v>
      </c>
      <c r="F120" s="2">
        <v>46293.808518518519</v>
      </c>
      <c r="G120" t="s">
        <v>22</v>
      </c>
      <c r="H120" t="s">
        <v>7595</v>
      </c>
      <c r="I120">
        <v>320</v>
      </c>
      <c r="J120" t="s">
        <v>24</v>
      </c>
      <c r="K120" t="s">
        <v>25</v>
      </c>
      <c r="L120">
        <v>721</v>
      </c>
      <c r="M120" t="s">
        <v>168</v>
      </c>
      <c r="N120" s="2">
        <v>46293.848865740743</v>
      </c>
      <c r="O120">
        <v>320</v>
      </c>
      <c r="P120" t="s">
        <v>27</v>
      </c>
      <c r="Q120">
        <v>190</v>
      </c>
      <c r="R120" s="3" t="str">
        <f>IF(OR(G120="12R",G120="12L"),_xlfn.XLOOKUP(C120,DB!$A$2:$A$222,DB!$B$2:$B$222,""),IF(OR(G120="30L",G120="30R"),_xlfn.XLOOKUP(C120,DB!$A$2:$A$222,DB!$C$2:$C$222,""),""))</f>
        <v>ENEBA</v>
      </c>
      <c r="S120" s="3">
        <f t="shared" si="1"/>
        <v>19</v>
      </c>
      <c r="T120" s="3" t="str">
        <f>_xlfn.XLOOKUP(C120,DB!$A$2:$A$222,DB!$D$2:$D$222,"")</f>
        <v>Sector 3</v>
      </c>
    </row>
    <row r="121" spans="1:20" x14ac:dyDescent="0.2">
      <c r="A121" t="s">
        <v>445</v>
      </c>
      <c r="B121" t="s">
        <v>18</v>
      </c>
      <c r="C121" t="s">
        <v>182</v>
      </c>
      <c r="D121" t="s">
        <v>73</v>
      </c>
      <c r="E121" t="s">
        <v>7404</v>
      </c>
      <c r="F121" s="2">
        <v>46293.809305555558</v>
      </c>
      <c r="G121" t="s">
        <v>22</v>
      </c>
      <c r="H121" t="s">
        <v>7596</v>
      </c>
      <c r="I121">
        <v>350</v>
      </c>
      <c r="J121" t="s">
        <v>24</v>
      </c>
      <c r="K121" t="s">
        <v>25</v>
      </c>
      <c r="L121">
        <v>146</v>
      </c>
      <c r="M121" t="s">
        <v>831</v>
      </c>
      <c r="N121" s="2">
        <v>46293.819444444445</v>
      </c>
      <c r="O121">
        <v>210</v>
      </c>
      <c r="P121" t="s">
        <v>27</v>
      </c>
      <c r="Q121">
        <v>190</v>
      </c>
      <c r="R121" s="3" t="str">
        <f>IF(OR(G121="12R",G121="12L"),_xlfn.XLOOKUP(C121,DB!$A$2:$A$222,DB!$B$2:$B$222,""),IF(OR(G121="30L",G121="30R"),_xlfn.XLOOKUP(C121,DB!$A$2:$A$222,DB!$C$2:$C$222,""),""))</f>
        <v>ENEBA</v>
      </c>
      <c r="S121" s="3">
        <f t="shared" si="1"/>
        <v>19</v>
      </c>
      <c r="T121" s="3" t="str">
        <f>_xlfn.XLOOKUP(C121,DB!$A$2:$A$222,DB!$D$2:$D$222,"")</f>
        <v>Sector 3</v>
      </c>
    </row>
    <row r="122" spans="1:20" x14ac:dyDescent="0.2">
      <c r="A122" t="s">
        <v>452</v>
      </c>
      <c r="B122" t="s">
        <v>18</v>
      </c>
      <c r="C122" t="s">
        <v>453</v>
      </c>
      <c r="D122" t="s">
        <v>165</v>
      </c>
      <c r="E122" t="s">
        <v>6010</v>
      </c>
      <c r="F122" s="2">
        <v>46293.810520833336</v>
      </c>
      <c r="G122" t="s">
        <v>22</v>
      </c>
      <c r="H122" t="s">
        <v>7597</v>
      </c>
      <c r="I122">
        <v>300</v>
      </c>
      <c r="J122" t="s">
        <v>24</v>
      </c>
      <c r="K122" t="s">
        <v>25</v>
      </c>
      <c r="L122">
        <v>886</v>
      </c>
      <c r="M122" t="s">
        <v>39</v>
      </c>
      <c r="N122" s="2">
        <v>46293.858229166668</v>
      </c>
      <c r="O122">
        <v>300</v>
      </c>
      <c r="P122" t="s">
        <v>27</v>
      </c>
      <c r="Q122">
        <v>190</v>
      </c>
      <c r="R122" s="3" t="str">
        <f>IF(OR(G122="12R",G122="12L"),_xlfn.XLOOKUP(C122,DB!$A$2:$A$222,DB!$B$2:$B$222,""),IF(OR(G122="30L",G122="30R"),_xlfn.XLOOKUP(C122,DB!$A$2:$A$222,DB!$C$2:$C$222,""),""))</f>
        <v>UDGUV</v>
      </c>
      <c r="S122" s="3">
        <f t="shared" si="1"/>
        <v>19</v>
      </c>
      <c r="T122" s="3" t="str">
        <f>_xlfn.XLOOKUP(C122,DB!$A$2:$A$222,DB!$D$2:$D$222,"")</f>
        <v>Sector 2</v>
      </c>
    </row>
    <row r="123" spans="1:20" x14ac:dyDescent="0.2">
      <c r="A123" t="s">
        <v>459</v>
      </c>
      <c r="B123" t="s">
        <v>18</v>
      </c>
      <c r="C123" t="s">
        <v>249</v>
      </c>
      <c r="D123" t="s">
        <v>73</v>
      </c>
      <c r="E123" t="s">
        <v>1137</v>
      </c>
      <c r="F123" s="2">
        <v>46293.811388888891</v>
      </c>
      <c r="G123" t="s">
        <v>22</v>
      </c>
      <c r="H123" t="s">
        <v>7598</v>
      </c>
      <c r="I123">
        <v>350</v>
      </c>
      <c r="J123" t="s">
        <v>24</v>
      </c>
      <c r="K123" t="s">
        <v>25</v>
      </c>
      <c r="L123">
        <v>148</v>
      </c>
      <c r="M123" t="s">
        <v>4932</v>
      </c>
      <c r="N123" s="2">
        <v>46293.822060185186</v>
      </c>
      <c r="O123">
        <v>210</v>
      </c>
      <c r="P123" t="s">
        <v>27</v>
      </c>
      <c r="Q123">
        <v>190</v>
      </c>
      <c r="R123" s="3" t="str">
        <f>IF(OR(G123="12R",G123="12L"),_xlfn.XLOOKUP(C123,DB!$A$2:$A$222,DB!$B$2:$B$222,""),IF(OR(G123="30L",G123="30R"),_xlfn.XLOOKUP(C123,DB!$A$2:$A$222,DB!$C$2:$C$222,""),""))</f>
        <v>OMSUK</v>
      </c>
      <c r="S123" s="3">
        <f t="shared" si="1"/>
        <v>19</v>
      </c>
      <c r="T123" s="3" t="str">
        <f>_xlfn.XLOOKUP(C123,DB!$A$2:$A$222,DB!$D$2:$D$222,"")</f>
        <v>Sector 3</v>
      </c>
    </row>
    <row r="124" spans="1:20" x14ac:dyDescent="0.2">
      <c r="A124" t="s">
        <v>7599</v>
      </c>
      <c r="B124" t="s">
        <v>18</v>
      </c>
      <c r="C124" t="s">
        <v>7600</v>
      </c>
      <c r="D124" t="s">
        <v>7601</v>
      </c>
      <c r="E124" t="s">
        <v>7599</v>
      </c>
      <c r="F124" s="2">
        <v>46293.813275462962</v>
      </c>
      <c r="G124" t="s">
        <v>22</v>
      </c>
      <c r="H124" t="s">
        <v>7602</v>
      </c>
      <c r="I124">
        <v>360</v>
      </c>
      <c r="J124" t="s">
        <v>24</v>
      </c>
      <c r="K124" t="s">
        <v>62</v>
      </c>
      <c r="L124">
        <v>397</v>
      </c>
      <c r="M124" t="s">
        <v>444</v>
      </c>
      <c r="N124" s="2">
        <v>46293.84710648148</v>
      </c>
      <c r="O124">
        <v>340</v>
      </c>
      <c r="P124" t="s">
        <v>192</v>
      </c>
      <c r="Q124">
        <v>40</v>
      </c>
      <c r="R124" s="3" t="str">
        <f>IF(OR(G124="12R",G124="12L"),_xlfn.XLOOKUP(C124,DB!$A$2:$A$222,DB!$B$2:$B$222,""),IF(OR(G124="30L",G124="30R"),_xlfn.XLOOKUP(C124,DB!$A$2:$A$222,DB!$C$2:$C$222,""),""))</f>
        <v>ENEBA</v>
      </c>
      <c r="S124" s="3">
        <f t="shared" si="1"/>
        <v>19</v>
      </c>
      <c r="T124" s="3" t="str">
        <f>_xlfn.XLOOKUP(C124,DB!$A$2:$A$222,DB!$D$2:$D$222,"")</f>
        <v>Sector 3</v>
      </c>
    </row>
    <row r="125" spans="1:20" x14ac:dyDescent="0.2">
      <c r="A125" t="s">
        <v>1217</v>
      </c>
      <c r="B125" t="s">
        <v>18</v>
      </c>
      <c r="C125" t="s">
        <v>374</v>
      </c>
      <c r="D125" t="s">
        <v>155</v>
      </c>
      <c r="E125" t="s">
        <v>785</v>
      </c>
      <c r="F125" s="2">
        <v>46293.818067129629</v>
      </c>
      <c r="G125" t="s">
        <v>22</v>
      </c>
      <c r="H125" t="s">
        <v>7603</v>
      </c>
      <c r="I125">
        <v>390</v>
      </c>
      <c r="J125" t="s">
        <v>24</v>
      </c>
      <c r="K125" t="s">
        <v>25</v>
      </c>
      <c r="L125">
        <v>144</v>
      </c>
      <c r="M125" t="s">
        <v>7604</v>
      </c>
      <c r="N125" s="2">
        <v>46293.828136574077</v>
      </c>
      <c r="O125">
        <v>278</v>
      </c>
      <c r="P125" t="s">
        <v>27</v>
      </c>
      <c r="Q125">
        <v>190</v>
      </c>
      <c r="R125" s="3" t="str">
        <f>IF(OR(G125="12R",G125="12L"),_xlfn.XLOOKUP(C125,DB!$A$2:$A$222,DB!$B$2:$B$222,""),IF(OR(G125="30L",G125="30R"),_xlfn.XLOOKUP(C125,DB!$A$2:$A$222,DB!$C$2:$C$222,""),""))</f>
        <v>OMSUK</v>
      </c>
      <c r="S125" s="3">
        <f t="shared" si="1"/>
        <v>19</v>
      </c>
      <c r="T125" s="3" t="str">
        <f>_xlfn.XLOOKUP(C125,DB!$A$2:$A$222,DB!$D$2:$D$222,"")</f>
        <v>Sector 3</v>
      </c>
    </row>
    <row r="126" spans="1:20" x14ac:dyDescent="0.2">
      <c r="A126" t="s">
        <v>466</v>
      </c>
      <c r="B126" t="s">
        <v>18</v>
      </c>
      <c r="C126" t="s">
        <v>467</v>
      </c>
      <c r="D126" t="s">
        <v>36</v>
      </c>
      <c r="E126" t="s">
        <v>468</v>
      </c>
      <c r="F126" s="2">
        <v>46293.820949074077</v>
      </c>
      <c r="G126" t="s">
        <v>22</v>
      </c>
      <c r="H126" t="s">
        <v>7605</v>
      </c>
      <c r="I126">
        <v>380</v>
      </c>
      <c r="J126" t="s">
        <v>24</v>
      </c>
      <c r="K126" t="s">
        <v>25</v>
      </c>
      <c r="L126">
        <v>904</v>
      </c>
      <c r="M126" t="s">
        <v>7606</v>
      </c>
      <c r="N126" s="2">
        <v>46293.870081018518</v>
      </c>
      <c r="O126">
        <v>380</v>
      </c>
      <c r="P126" t="s">
        <v>27</v>
      </c>
      <c r="Q126">
        <v>190</v>
      </c>
      <c r="R126" s="3" t="str">
        <f>IF(OR(G126="12R",G126="12L"),_xlfn.XLOOKUP(C126,DB!$A$2:$A$222,DB!$B$2:$B$222,""),IF(OR(G126="30L",G126="30R"),_xlfn.XLOOKUP(C126,DB!$A$2:$A$222,DB!$C$2:$C$222,""),""))</f>
        <v>UDGUV</v>
      </c>
      <c r="S126" s="3">
        <f t="shared" si="1"/>
        <v>19</v>
      </c>
      <c r="T126" s="3" t="str">
        <f>_xlfn.XLOOKUP(C126,DB!$A$2:$A$222,DB!$D$2:$D$222,"")</f>
        <v>Sector 2</v>
      </c>
    </row>
    <row r="127" spans="1:20" x14ac:dyDescent="0.2">
      <c r="A127" t="s">
        <v>470</v>
      </c>
      <c r="B127" t="s">
        <v>18</v>
      </c>
      <c r="C127" t="s">
        <v>298</v>
      </c>
      <c r="D127" t="s">
        <v>73</v>
      </c>
      <c r="E127" t="s">
        <v>4326</v>
      </c>
      <c r="F127" s="2">
        <v>46293.821550925924</v>
      </c>
      <c r="G127" t="s">
        <v>22</v>
      </c>
      <c r="H127" t="s">
        <v>7607</v>
      </c>
      <c r="I127">
        <v>350</v>
      </c>
      <c r="J127" t="s">
        <v>24</v>
      </c>
      <c r="K127" t="s">
        <v>25</v>
      </c>
      <c r="L127">
        <v>141</v>
      </c>
      <c r="M127" t="s">
        <v>1725</v>
      </c>
      <c r="N127" s="2">
        <v>46293.831400462965</v>
      </c>
      <c r="O127">
        <v>235</v>
      </c>
      <c r="P127" t="s">
        <v>27</v>
      </c>
      <c r="Q127">
        <v>190</v>
      </c>
      <c r="R127" s="3" t="str">
        <f>IF(OR(G127="12R",G127="12L"),_xlfn.XLOOKUP(C127,DB!$A$2:$A$222,DB!$B$2:$B$222,""),IF(OR(G127="30L",G127="30R"),_xlfn.XLOOKUP(C127,DB!$A$2:$A$222,DB!$C$2:$C$222,""),""))</f>
        <v>OMSUK</v>
      </c>
      <c r="S127" s="3">
        <f t="shared" si="1"/>
        <v>19</v>
      </c>
      <c r="T127" s="3" t="str">
        <f>_xlfn.XLOOKUP(C127,DB!$A$2:$A$222,DB!$D$2:$D$222,"")</f>
        <v>Sector 3</v>
      </c>
    </row>
    <row r="128" spans="1:20" x14ac:dyDescent="0.2">
      <c r="A128" t="s">
        <v>448</v>
      </c>
      <c r="B128" t="s">
        <v>18</v>
      </c>
      <c r="C128" t="s">
        <v>449</v>
      </c>
      <c r="D128" t="s">
        <v>20</v>
      </c>
      <c r="E128" t="s">
        <v>1391</v>
      </c>
      <c r="F128" s="2">
        <v>46293.822812500002</v>
      </c>
      <c r="G128" t="s">
        <v>22</v>
      </c>
      <c r="H128" t="s">
        <v>7608</v>
      </c>
      <c r="I128">
        <v>320</v>
      </c>
      <c r="J128" t="s">
        <v>24</v>
      </c>
      <c r="K128" t="s">
        <v>25</v>
      </c>
      <c r="L128">
        <v>890</v>
      </c>
      <c r="M128" t="s">
        <v>39</v>
      </c>
      <c r="N128" s="2">
        <v>46293.873229166667</v>
      </c>
      <c r="O128">
        <v>320</v>
      </c>
      <c r="P128" t="s">
        <v>27</v>
      </c>
      <c r="Q128">
        <v>190</v>
      </c>
      <c r="R128" s="3" t="str">
        <f>IF(OR(G128="12R",G128="12L"),_xlfn.XLOOKUP(C128,DB!$A$2:$A$222,DB!$B$2:$B$222,""),IF(OR(G128="30L",G128="30R"),_xlfn.XLOOKUP(C128,DB!$A$2:$A$222,DB!$C$2:$C$222,""),""))</f>
        <v>UDGUV</v>
      </c>
      <c r="S128" s="3">
        <f t="shared" si="1"/>
        <v>19</v>
      </c>
      <c r="T128" s="3" t="str">
        <f>_xlfn.XLOOKUP(C128,DB!$A$2:$A$222,DB!$D$2:$D$222,"")</f>
        <v>Sector 2</v>
      </c>
    </row>
    <row r="129" spans="1:20" x14ac:dyDescent="0.2">
      <c r="A129" t="s">
        <v>456</v>
      </c>
      <c r="B129" t="s">
        <v>18</v>
      </c>
      <c r="C129" t="s">
        <v>35</v>
      </c>
      <c r="D129" t="s">
        <v>65</v>
      </c>
      <c r="E129" t="s">
        <v>2207</v>
      </c>
      <c r="F129" s="2">
        <v>46293.825648148151</v>
      </c>
      <c r="G129" t="s">
        <v>22</v>
      </c>
      <c r="H129" t="s">
        <v>7609</v>
      </c>
      <c r="I129">
        <v>380</v>
      </c>
      <c r="J129" t="s">
        <v>24</v>
      </c>
      <c r="K129" t="s">
        <v>25</v>
      </c>
      <c r="L129">
        <v>888</v>
      </c>
      <c r="M129" t="s">
        <v>39</v>
      </c>
      <c r="N129" s="2">
        <v>46293.876076388886</v>
      </c>
      <c r="O129">
        <v>380</v>
      </c>
      <c r="P129" t="s">
        <v>27</v>
      </c>
      <c r="Q129">
        <v>190</v>
      </c>
      <c r="R129" s="3" t="str">
        <f>IF(OR(G129="12R",G129="12L"),_xlfn.XLOOKUP(C129,DB!$A$2:$A$222,DB!$B$2:$B$222,""),IF(OR(G129="30L",G129="30R"),_xlfn.XLOOKUP(C129,DB!$A$2:$A$222,DB!$C$2:$C$222,""),""))</f>
        <v>UDGUV</v>
      </c>
      <c r="S129" s="3">
        <f t="shared" si="1"/>
        <v>19</v>
      </c>
      <c r="T129" s="3" t="str">
        <f>_xlfn.XLOOKUP(C129,DB!$A$2:$A$222,DB!$D$2:$D$222,"")</f>
        <v>Sector 2</v>
      </c>
    </row>
    <row r="130" spans="1:20" x14ac:dyDescent="0.2">
      <c r="A130" t="s">
        <v>473</v>
      </c>
      <c r="B130" t="s">
        <v>18</v>
      </c>
      <c r="C130" t="s">
        <v>48</v>
      </c>
      <c r="D130" t="s">
        <v>49</v>
      </c>
      <c r="E130" t="s">
        <v>947</v>
      </c>
      <c r="F130" s="2">
        <v>46293.827511574076</v>
      </c>
      <c r="G130" t="s">
        <v>22</v>
      </c>
      <c r="H130" t="s">
        <v>7610</v>
      </c>
      <c r="I130">
        <v>360</v>
      </c>
      <c r="J130" t="s">
        <v>24</v>
      </c>
      <c r="K130" t="s">
        <v>25</v>
      </c>
      <c r="L130">
        <v>876</v>
      </c>
      <c r="M130" t="s">
        <v>52</v>
      </c>
      <c r="N130" s="2">
        <v>46293.874444444446</v>
      </c>
      <c r="O130">
        <v>360</v>
      </c>
      <c r="P130" t="s">
        <v>27</v>
      </c>
      <c r="Q130">
        <v>190</v>
      </c>
      <c r="R130" s="3" t="str">
        <f>IF(OR(G130="12R",G130="12L"),_xlfn.XLOOKUP(C130,DB!$A$2:$A$222,DB!$B$2:$B$222,""),IF(OR(G130="30L",G130="30R"),_xlfn.XLOOKUP(C130,DB!$A$2:$A$222,DB!$C$2:$C$222,""),""))</f>
        <v>UDGUV</v>
      </c>
      <c r="S130" s="3">
        <f t="shared" si="1"/>
        <v>19</v>
      </c>
      <c r="T130" s="3" t="str">
        <f>_xlfn.XLOOKUP(C130,DB!$A$2:$A$222,DB!$D$2:$D$222,"")</f>
        <v>Sector 2</v>
      </c>
    </row>
    <row r="131" spans="1:20" x14ac:dyDescent="0.2">
      <c r="A131" t="s">
        <v>493</v>
      </c>
      <c r="B131" t="s">
        <v>18</v>
      </c>
      <c r="C131" t="s">
        <v>467</v>
      </c>
      <c r="D131" t="s">
        <v>65</v>
      </c>
      <c r="E131" t="s">
        <v>3519</v>
      </c>
      <c r="F131" s="2">
        <v>46293.828773148147</v>
      </c>
      <c r="G131" t="s">
        <v>22</v>
      </c>
      <c r="H131" t="s">
        <v>7611</v>
      </c>
      <c r="I131">
        <v>380</v>
      </c>
      <c r="J131" t="s">
        <v>24</v>
      </c>
      <c r="K131" t="s">
        <v>25</v>
      </c>
      <c r="L131">
        <v>870</v>
      </c>
      <c r="M131" t="s">
        <v>1356</v>
      </c>
      <c r="N131" s="2">
        <v>46293.877384259256</v>
      </c>
      <c r="O131">
        <v>380</v>
      </c>
      <c r="P131" t="s">
        <v>27</v>
      </c>
      <c r="Q131">
        <v>190</v>
      </c>
      <c r="R131" s="3" t="str">
        <f>IF(OR(G131="12R",G131="12L"),_xlfn.XLOOKUP(C131,DB!$A$2:$A$222,DB!$B$2:$B$222,""),IF(OR(G131="30L",G131="30R"),_xlfn.XLOOKUP(C131,DB!$A$2:$A$222,DB!$C$2:$C$222,""),""))</f>
        <v>UDGUV</v>
      </c>
      <c r="S131" s="3">
        <f t="shared" ref="S131:S194" si="2">HOUR(F131)</f>
        <v>19</v>
      </c>
      <c r="T131" s="3" t="str">
        <f>_xlfn.XLOOKUP(C131,DB!$A$2:$A$222,DB!$D$2:$D$222,"")</f>
        <v>Sector 2</v>
      </c>
    </row>
    <row r="132" spans="1:20" x14ac:dyDescent="0.2">
      <c r="A132" t="s">
        <v>7612</v>
      </c>
      <c r="B132" t="s">
        <v>18</v>
      </c>
      <c r="C132" t="s">
        <v>7613</v>
      </c>
      <c r="D132" t="s">
        <v>7614</v>
      </c>
      <c r="F132" s="2">
        <v>46293.83017361111</v>
      </c>
      <c r="G132" t="s">
        <v>22</v>
      </c>
      <c r="H132" t="s">
        <v>244</v>
      </c>
      <c r="I132">
        <v>75</v>
      </c>
      <c r="J132" t="s">
        <v>196</v>
      </c>
      <c r="K132" t="s">
        <v>62</v>
      </c>
      <c r="L132">
        <v>197</v>
      </c>
      <c r="M132" t="s">
        <v>620</v>
      </c>
      <c r="N132" s="2">
        <v>46293.874201388891</v>
      </c>
      <c r="O132">
        <v>75</v>
      </c>
      <c r="P132" t="s">
        <v>192</v>
      </c>
      <c r="Q132">
        <v>927</v>
      </c>
      <c r="R132" s="3" t="str">
        <f>IF(OR(G132="12R",G132="12L"),_xlfn.XLOOKUP(C132,DB!$A$2:$A$222,DB!$B$2:$B$222,""),IF(OR(G132="30L",G132="30R"),_xlfn.XLOOKUP(C132,DB!$A$2:$A$222,DB!$C$2:$C$222,""),""))</f>
        <v/>
      </c>
      <c r="S132" s="3">
        <f t="shared" si="2"/>
        <v>19</v>
      </c>
      <c r="T132" s="3" t="str">
        <f>_xlfn.XLOOKUP(C132,DB!$A$2:$A$222,DB!$D$2:$D$222,"")</f>
        <v/>
      </c>
    </row>
    <row r="133" spans="1:20" x14ac:dyDescent="0.2">
      <c r="A133" t="s">
        <v>479</v>
      </c>
      <c r="B133" t="s">
        <v>18</v>
      </c>
      <c r="C133" t="s">
        <v>164</v>
      </c>
      <c r="D133" t="s">
        <v>49</v>
      </c>
      <c r="E133" t="s">
        <v>533</v>
      </c>
      <c r="F133" s="2">
        <v>46293.831747685188</v>
      </c>
      <c r="G133" t="s">
        <v>22</v>
      </c>
      <c r="H133" t="s">
        <v>7615</v>
      </c>
      <c r="I133">
        <v>280</v>
      </c>
      <c r="J133" t="s">
        <v>24</v>
      </c>
      <c r="K133" t="s">
        <v>25</v>
      </c>
      <c r="L133">
        <v>742</v>
      </c>
      <c r="M133" t="s">
        <v>344</v>
      </c>
      <c r="N133" s="2">
        <v>46293.871365740742</v>
      </c>
      <c r="O133">
        <v>280</v>
      </c>
      <c r="P133" t="s">
        <v>27</v>
      </c>
      <c r="Q133">
        <v>40</v>
      </c>
      <c r="R133" s="3" t="str">
        <f>IF(OR(G133="12R",G133="12L"),_xlfn.XLOOKUP(C133,DB!$A$2:$A$222,DB!$B$2:$B$222,""),IF(OR(G133="30L",G133="30R"),_xlfn.XLOOKUP(C133,DB!$A$2:$A$222,DB!$C$2:$C$222,""),""))</f>
        <v>ENEBA</v>
      </c>
      <c r="S133" s="3">
        <f t="shared" si="2"/>
        <v>19</v>
      </c>
      <c r="T133" s="3" t="str">
        <f>_xlfn.XLOOKUP(C133,DB!$A$2:$A$222,DB!$D$2:$D$222,"")</f>
        <v>Sector 3</v>
      </c>
    </row>
    <row r="134" spans="1:20" x14ac:dyDescent="0.2">
      <c r="A134" t="s">
        <v>483</v>
      </c>
      <c r="B134" t="s">
        <v>18</v>
      </c>
      <c r="C134" t="s">
        <v>48</v>
      </c>
      <c r="D134" t="s">
        <v>20</v>
      </c>
      <c r="E134" t="s">
        <v>4100</v>
      </c>
      <c r="F134" s="2">
        <v>46293.834745370368</v>
      </c>
      <c r="G134" t="s">
        <v>22</v>
      </c>
      <c r="H134" t="s">
        <v>7616</v>
      </c>
      <c r="I134">
        <v>360</v>
      </c>
      <c r="J134" t="s">
        <v>24</v>
      </c>
      <c r="K134" t="s">
        <v>25</v>
      </c>
      <c r="L134">
        <v>867</v>
      </c>
      <c r="M134" t="s">
        <v>52</v>
      </c>
      <c r="N134" s="2">
        <v>46293.880798611113</v>
      </c>
      <c r="O134">
        <v>360</v>
      </c>
      <c r="P134" t="s">
        <v>27</v>
      </c>
      <c r="Q134">
        <v>190</v>
      </c>
      <c r="R134" s="3" t="str">
        <f>IF(OR(G134="12R",G134="12L"),_xlfn.XLOOKUP(C134,DB!$A$2:$A$222,DB!$B$2:$B$222,""),IF(OR(G134="30L",G134="30R"),_xlfn.XLOOKUP(C134,DB!$A$2:$A$222,DB!$C$2:$C$222,""),""))</f>
        <v>UDGUV</v>
      </c>
      <c r="S134" s="3">
        <f t="shared" si="2"/>
        <v>20</v>
      </c>
      <c r="T134" s="3" t="str">
        <f>_xlfn.XLOOKUP(C134,DB!$A$2:$A$222,DB!$D$2:$D$222,"")</f>
        <v>Sector 2</v>
      </c>
    </row>
    <row r="135" spans="1:20" x14ac:dyDescent="0.2">
      <c r="A135" t="s">
        <v>3154</v>
      </c>
      <c r="B135" t="s">
        <v>18</v>
      </c>
      <c r="C135" t="s">
        <v>305</v>
      </c>
      <c r="D135" t="s">
        <v>174</v>
      </c>
      <c r="E135" t="s">
        <v>7617</v>
      </c>
      <c r="F135" s="2">
        <v>46293.837638888886</v>
      </c>
      <c r="G135" t="s">
        <v>22</v>
      </c>
      <c r="H135" t="s">
        <v>7618</v>
      </c>
      <c r="I135">
        <v>340</v>
      </c>
      <c r="J135" t="s">
        <v>24</v>
      </c>
      <c r="K135" t="s">
        <v>25</v>
      </c>
      <c r="L135">
        <v>827</v>
      </c>
      <c r="M135" t="s">
        <v>7619</v>
      </c>
      <c r="N135" s="2">
        <v>46293.883946759262</v>
      </c>
      <c r="O135">
        <v>340</v>
      </c>
      <c r="P135" t="s">
        <v>27</v>
      </c>
      <c r="Q135">
        <v>190</v>
      </c>
      <c r="R135" s="3" t="str">
        <f>IF(OR(G135="12R",G135="12L"),_xlfn.XLOOKUP(C135,DB!$A$2:$A$222,DB!$B$2:$B$222,""),IF(OR(G135="30L",G135="30R"),_xlfn.XLOOKUP(C135,DB!$A$2:$A$222,DB!$C$2:$C$222,""),""))</f>
        <v>ENEBA</v>
      </c>
      <c r="S135" s="3">
        <f t="shared" si="2"/>
        <v>20</v>
      </c>
      <c r="T135" s="3" t="str">
        <f>_xlfn.XLOOKUP(C135,DB!$A$2:$A$222,DB!$D$2:$D$222,"")</f>
        <v>Sector 3</v>
      </c>
    </row>
    <row r="136" spans="1:20" x14ac:dyDescent="0.2">
      <c r="A136" t="s">
        <v>490</v>
      </c>
      <c r="B136" t="s">
        <v>18</v>
      </c>
      <c r="C136" t="s">
        <v>35</v>
      </c>
      <c r="D136" t="s">
        <v>36</v>
      </c>
      <c r="E136" t="s">
        <v>1799</v>
      </c>
      <c r="F136" s="2">
        <v>46293.839907407404</v>
      </c>
      <c r="G136" t="s">
        <v>22</v>
      </c>
      <c r="H136" t="s">
        <v>7620</v>
      </c>
      <c r="I136">
        <v>360</v>
      </c>
      <c r="J136" t="s">
        <v>24</v>
      </c>
      <c r="K136" t="s">
        <v>25</v>
      </c>
      <c r="L136">
        <v>873</v>
      </c>
      <c r="M136" t="s">
        <v>39</v>
      </c>
      <c r="N136" s="2">
        <v>46293.889502314814</v>
      </c>
      <c r="O136">
        <v>360</v>
      </c>
      <c r="P136" t="s">
        <v>27</v>
      </c>
      <c r="Q136">
        <v>190</v>
      </c>
      <c r="R136" s="3" t="str">
        <f>IF(OR(G136="12R",G136="12L"),_xlfn.XLOOKUP(C136,DB!$A$2:$A$222,DB!$B$2:$B$222,""),IF(OR(G136="30L",G136="30R"),_xlfn.XLOOKUP(C136,DB!$A$2:$A$222,DB!$C$2:$C$222,""),""))</f>
        <v>UDGUV</v>
      </c>
      <c r="S136" s="3">
        <f t="shared" si="2"/>
        <v>20</v>
      </c>
      <c r="T136" s="3" t="str">
        <f>_xlfn.XLOOKUP(C136,DB!$A$2:$A$222,DB!$D$2:$D$222,"")</f>
        <v>Sector 2</v>
      </c>
    </row>
    <row r="137" spans="1:20" x14ac:dyDescent="0.2">
      <c r="A137" t="s">
        <v>3162</v>
      </c>
      <c r="B137" t="s">
        <v>18</v>
      </c>
      <c r="C137" t="s">
        <v>173</v>
      </c>
      <c r="D137" t="s">
        <v>174</v>
      </c>
      <c r="E137" t="s">
        <v>5908</v>
      </c>
      <c r="F137" s="2">
        <v>46293.841423611113</v>
      </c>
      <c r="G137" t="s">
        <v>22</v>
      </c>
      <c r="H137" t="s">
        <v>7621</v>
      </c>
      <c r="I137">
        <v>340</v>
      </c>
      <c r="J137" t="s">
        <v>24</v>
      </c>
      <c r="K137" t="s">
        <v>25</v>
      </c>
      <c r="L137">
        <v>630</v>
      </c>
      <c r="M137" t="s">
        <v>7622</v>
      </c>
      <c r="N137" s="2">
        <v>46293.875486111108</v>
      </c>
      <c r="O137">
        <v>360</v>
      </c>
      <c r="P137" t="s">
        <v>27</v>
      </c>
      <c r="Q137">
        <v>40</v>
      </c>
      <c r="R137" s="3" t="str">
        <f>IF(OR(G137="12R",G137="12L"),_xlfn.XLOOKUP(C137,DB!$A$2:$A$222,DB!$B$2:$B$222,""),IF(OR(G137="30L",G137="30R"),_xlfn.XLOOKUP(C137,DB!$A$2:$A$222,DB!$C$2:$C$222,""),""))</f>
        <v>ENEBA</v>
      </c>
      <c r="S137" s="3">
        <f t="shared" si="2"/>
        <v>20</v>
      </c>
      <c r="T137" s="3" t="str">
        <f>_xlfn.XLOOKUP(C137,DB!$A$2:$A$222,DB!$D$2:$D$222,"")</f>
        <v>Sector 3</v>
      </c>
    </row>
    <row r="138" spans="1:20" x14ac:dyDescent="0.2">
      <c r="A138" t="s">
        <v>487</v>
      </c>
      <c r="B138" t="s">
        <v>18</v>
      </c>
      <c r="C138" t="s">
        <v>136</v>
      </c>
      <c r="D138" t="s">
        <v>65</v>
      </c>
      <c r="E138" t="s">
        <v>1952</v>
      </c>
      <c r="F138" s="2">
        <v>46293.842349537037</v>
      </c>
      <c r="G138" t="s">
        <v>22</v>
      </c>
      <c r="H138" t="s">
        <v>7623</v>
      </c>
      <c r="I138">
        <v>380</v>
      </c>
      <c r="J138" t="s">
        <v>24</v>
      </c>
      <c r="K138" t="s">
        <v>25</v>
      </c>
      <c r="L138">
        <v>860</v>
      </c>
      <c r="M138" t="s">
        <v>2895</v>
      </c>
      <c r="N138" s="2">
        <v>46293.889490740738</v>
      </c>
      <c r="O138">
        <v>380</v>
      </c>
      <c r="P138" t="s">
        <v>27</v>
      </c>
      <c r="Q138">
        <v>190</v>
      </c>
      <c r="R138" s="3" t="str">
        <f>IF(OR(G138="12R",G138="12L"),_xlfn.XLOOKUP(C138,DB!$A$2:$A$222,DB!$B$2:$B$222,""),IF(OR(G138="30L",G138="30R"),_xlfn.XLOOKUP(C138,DB!$A$2:$A$222,DB!$C$2:$C$222,""),""))</f>
        <v>UDGUV</v>
      </c>
      <c r="S138" s="3">
        <f t="shared" si="2"/>
        <v>20</v>
      </c>
      <c r="T138" s="3" t="str">
        <f>_xlfn.XLOOKUP(C138,DB!$A$2:$A$222,DB!$D$2:$D$222,"")</f>
        <v>Sector 2</v>
      </c>
    </row>
    <row r="139" spans="1:20" x14ac:dyDescent="0.2">
      <c r="A139" t="s">
        <v>560</v>
      </c>
      <c r="B139" t="s">
        <v>18</v>
      </c>
      <c r="C139" t="s">
        <v>310</v>
      </c>
      <c r="D139" t="s">
        <v>36</v>
      </c>
      <c r="E139" t="s">
        <v>1815</v>
      </c>
      <c r="F139" s="2">
        <v>46293.848229166666</v>
      </c>
      <c r="G139" t="s">
        <v>22</v>
      </c>
      <c r="H139" t="s">
        <v>7624</v>
      </c>
      <c r="I139">
        <v>370</v>
      </c>
      <c r="J139" t="s">
        <v>24</v>
      </c>
      <c r="K139" t="s">
        <v>25</v>
      </c>
      <c r="L139">
        <v>139</v>
      </c>
      <c r="M139" t="s">
        <v>7625</v>
      </c>
      <c r="N139" s="2">
        <v>46293.857523148145</v>
      </c>
      <c r="O139">
        <v>236</v>
      </c>
      <c r="P139" t="s">
        <v>27</v>
      </c>
      <c r="Q139">
        <v>190</v>
      </c>
      <c r="R139" s="3" t="str">
        <f>IF(OR(G139="12R",G139="12L"),_xlfn.XLOOKUP(C139,DB!$A$2:$A$222,DB!$B$2:$B$222,""),IF(OR(G139="30L",G139="30R"),_xlfn.XLOOKUP(C139,DB!$A$2:$A$222,DB!$C$2:$C$222,""),""))</f>
        <v>NUDAL</v>
      </c>
      <c r="S139" s="3">
        <f t="shared" si="2"/>
        <v>20</v>
      </c>
      <c r="T139" s="3" t="str">
        <f>_xlfn.XLOOKUP(C139,DB!$A$2:$A$222,DB!$D$2:$D$222,"")</f>
        <v>Sector 3</v>
      </c>
    </row>
    <row r="140" spans="1:20" x14ac:dyDescent="0.2">
      <c r="A140" t="s">
        <v>503</v>
      </c>
      <c r="B140" t="s">
        <v>18</v>
      </c>
      <c r="C140" t="s">
        <v>182</v>
      </c>
      <c r="D140" t="s">
        <v>165</v>
      </c>
      <c r="E140" t="s">
        <v>7626</v>
      </c>
      <c r="F140" s="2">
        <v>46293.849548611113</v>
      </c>
      <c r="G140" t="s">
        <v>22</v>
      </c>
      <c r="H140" t="s">
        <v>7627</v>
      </c>
      <c r="I140">
        <v>320</v>
      </c>
      <c r="J140" t="s">
        <v>24</v>
      </c>
      <c r="K140" t="s">
        <v>25</v>
      </c>
      <c r="L140">
        <v>462</v>
      </c>
      <c r="M140" t="s">
        <v>7628</v>
      </c>
      <c r="N140" s="2">
        <v>46293.875740740739</v>
      </c>
      <c r="O140">
        <v>320</v>
      </c>
      <c r="P140" t="s">
        <v>27</v>
      </c>
      <c r="Q140">
        <v>40</v>
      </c>
      <c r="R140" s="3" t="str">
        <f>IF(OR(G140="12R",G140="12L"),_xlfn.XLOOKUP(C140,DB!$A$2:$A$222,DB!$B$2:$B$222,""),IF(OR(G140="30L",G140="30R"),_xlfn.XLOOKUP(C140,DB!$A$2:$A$222,DB!$C$2:$C$222,""),""))</f>
        <v>ENEBA</v>
      </c>
      <c r="S140" s="3">
        <f t="shared" si="2"/>
        <v>20</v>
      </c>
      <c r="T140" s="3" t="str">
        <f>_xlfn.XLOOKUP(C140,DB!$A$2:$A$222,DB!$D$2:$D$222,"")</f>
        <v>Sector 3</v>
      </c>
    </row>
    <row r="141" spans="1:20" x14ac:dyDescent="0.2">
      <c r="A141" t="s">
        <v>462</v>
      </c>
      <c r="B141" t="s">
        <v>18</v>
      </c>
      <c r="C141" t="s">
        <v>463</v>
      </c>
      <c r="D141" t="s">
        <v>36</v>
      </c>
      <c r="E141" t="s">
        <v>7354</v>
      </c>
      <c r="F141" s="2">
        <v>46293.858437499999</v>
      </c>
      <c r="G141" t="s">
        <v>22</v>
      </c>
      <c r="H141" t="s">
        <v>7629</v>
      </c>
      <c r="I141">
        <v>370</v>
      </c>
      <c r="J141" t="s">
        <v>24</v>
      </c>
      <c r="K141" t="s">
        <v>25</v>
      </c>
      <c r="L141">
        <v>133</v>
      </c>
      <c r="M141" t="s">
        <v>45</v>
      </c>
      <c r="N141" s="2">
        <v>46293.867303240739</v>
      </c>
      <c r="O141">
        <v>226</v>
      </c>
      <c r="P141" t="s">
        <v>27</v>
      </c>
      <c r="Q141">
        <v>190</v>
      </c>
      <c r="R141" s="3" t="str">
        <f>IF(OR(G141="12R",G141="12L"),_xlfn.XLOOKUP(C141,DB!$A$2:$A$222,DB!$B$2:$B$222,""),IF(OR(G141="30L",G141="30R"),_xlfn.XLOOKUP(C141,DB!$A$2:$A$222,DB!$C$2:$C$222,""),""))</f>
        <v>OMSUK</v>
      </c>
      <c r="S141" s="3">
        <f t="shared" si="2"/>
        <v>20</v>
      </c>
      <c r="T141" s="3" t="str">
        <f>_xlfn.XLOOKUP(C141,DB!$A$2:$A$222,DB!$D$2:$D$222,"")</f>
        <v>Sector 3</v>
      </c>
    </row>
    <row r="142" spans="1:20" x14ac:dyDescent="0.2">
      <c r="A142" t="s">
        <v>2328</v>
      </c>
      <c r="B142" t="s">
        <v>18</v>
      </c>
      <c r="C142" t="s">
        <v>337</v>
      </c>
      <c r="D142" t="s">
        <v>65</v>
      </c>
      <c r="E142" t="s">
        <v>2486</v>
      </c>
      <c r="F142" s="2">
        <v>46293.861631944441</v>
      </c>
      <c r="G142" t="s">
        <v>22</v>
      </c>
      <c r="H142" t="s">
        <v>7630</v>
      </c>
      <c r="I142">
        <v>360</v>
      </c>
      <c r="J142" t="s">
        <v>24</v>
      </c>
      <c r="K142" t="s">
        <v>25</v>
      </c>
      <c r="L142">
        <v>886</v>
      </c>
      <c r="M142" t="s">
        <v>2339</v>
      </c>
      <c r="N142" s="2">
        <v>46293.908020833333</v>
      </c>
      <c r="O142">
        <v>360</v>
      </c>
      <c r="P142" t="s">
        <v>27</v>
      </c>
      <c r="Q142">
        <v>190</v>
      </c>
      <c r="R142" s="3" t="str">
        <f>IF(OR(G142="12R",G142="12L"),_xlfn.XLOOKUP(C142,DB!$A$2:$A$222,DB!$B$2:$B$222,""),IF(OR(G142="30L",G142="30R"),_xlfn.XLOOKUP(C142,DB!$A$2:$A$222,DB!$C$2:$C$222,""),""))</f>
        <v>UDGUV</v>
      </c>
      <c r="S142" s="3">
        <f t="shared" si="2"/>
        <v>20</v>
      </c>
      <c r="T142" s="3" t="str">
        <f>_xlfn.XLOOKUP(C142,DB!$A$2:$A$222,DB!$D$2:$D$222,"")</f>
        <v>Sector 2</v>
      </c>
    </row>
    <row r="143" spans="1:20" x14ac:dyDescent="0.2">
      <c r="A143" t="s">
        <v>1249</v>
      </c>
      <c r="B143" t="s">
        <v>18</v>
      </c>
      <c r="C143" t="s">
        <v>19</v>
      </c>
      <c r="D143" t="s">
        <v>65</v>
      </c>
      <c r="E143" t="s">
        <v>5094</v>
      </c>
      <c r="F143" s="2">
        <v>46293.8672337963</v>
      </c>
      <c r="G143" t="s">
        <v>22</v>
      </c>
      <c r="H143" t="s">
        <v>7631</v>
      </c>
      <c r="I143">
        <v>380</v>
      </c>
      <c r="J143" t="s">
        <v>24</v>
      </c>
      <c r="K143" t="s">
        <v>25</v>
      </c>
      <c r="L143">
        <v>876</v>
      </c>
      <c r="M143" t="s">
        <v>267</v>
      </c>
      <c r="N143" s="2">
        <v>46293.915069444447</v>
      </c>
      <c r="O143">
        <v>380</v>
      </c>
      <c r="P143" t="s">
        <v>27</v>
      </c>
      <c r="Q143">
        <v>190</v>
      </c>
      <c r="R143" s="3" t="str">
        <f>IF(OR(G143="12R",G143="12L"),_xlfn.XLOOKUP(C143,DB!$A$2:$A$222,DB!$B$2:$B$222,""),IF(OR(G143="30L",G143="30R"),_xlfn.XLOOKUP(C143,DB!$A$2:$A$222,DB!$C$2:$C$222,""),""))</f>
        <v>UDGUV</v>
      </c>
      <c r="S143" s="3">
        <f t="shared" si="2"/>
        <v>20</v>
      </c>
      <c r="T143" s="3" t="str">
        <f>_xlfn.XLOOKUP(C143,DB!$A$2:$A$222,DB!$D$2:$D$222,"")</f>
        <v>Sector 2</v>
      </c>
    </row>
    <row r="144" spans="1:20" x14ac:dyDescent="0.2">
      <c r="A144" t="s">
        <v>528</v>
      </c>
      <c r="B144" t="s">
        <v>18</v>
      </c>
      <c r="C144" t="s">
        <v>529</v>
      </c>
      <c r="D144" t="s">
        <v>49</v>
      </c>
      <c r="E144" t="s">
        <v>7632</v>
      </c>
      <c r="F144" s="2">
        <v>46293.871921296297</v>
      </c>
      <c r="G144" t="s">
        <v>22</v>
      </c>
      <c r="H144" t="s">
        <v>7633</v>
      </c>
      <c r="I144">
        <v>300</v>
      </c>
      <c r="J144" t="s">
        <v>24</v>
      </c>
      <c r="K144" t="s">
        <v>25</v>
      </c>
      <c r="L144">
        <v>792</v>
      </c>
      <c r="M144" t="s">
        <v>7619</v>
      </c>
      <c r="N144" s="2">
        <v>46293.913402777776</v>
      </c>
      <c r="O144">
        <v>280</v>
      </c>
      <c r="P144" t="s">
        <v>27</v>
      </c>
      <c r="Q144">
        <v>190</v>
      </c>
      <c r="R144" s="3" t="str">
        <f>IF(OR(G144="12R",G144="12L"),_xlfn.XLOOKUP(C144,DB!$A$2:$A$222,DB!$B$2:$B$222,""),IF(OR(G144="30L",G144="30R"),_xlfn.XLOOKUP(C144,DB!$A$2:$A$222,DB!$C$2:$C$222,""),""))</f>
        <v>UDGUV</v>
      </c>
      <c r="S144" s="3">
        <f t="shared" si="2"/>
        <v>20</v>
      </c>
      <c r="T144" s="3" t="str">
        <f>_xlfn.XLOOKUP(C144,DB!$A$2:$A$222,DB!$D$2:$D$222,"")</f>
        <v>Sector 2</v>
      </c>
    </row>
    <row r="145" spans="1:20" x14ac:dyDescent="0.2">
      <c r="A145" t="s">
        <v>1264</v>
      </c>
      <c r="B145" t="s">
        <v>18</v>
      </c>
      <c r="C145" t="s">
        <v>305</v>
      </c>
      <c r="D145" t="s">
        <v>49</v>
      </c>
      <c r="E145" t="s">
        <v>1763</v>
      </c>
      <c r="F145" s="2">
        <v>46293.87327546296</v>
      </c>
      <c r="G145" t="s">
        <v>22</v>
      </c>
      <c r="H145" t="s">
        <v>7634</v>
      </c>
      <c r="I145">
        <v>300</v>
      </c>
      <c r="J145" t="s">
        <v>24</v>
      </c>
      <c r="K145" t="s">
        <v>25</v>
      </c>
      <c r="L145">
        <v>687</v>
      </c>
      <c r="M145" t="s">
        <v>7635</v>
      </c>
      <c r="N145" s="2">
        <v>46293.909189814818</v>
      </c>
      <c r="O145">
        <v>300</v>
      </c>
      <c r="P145" t="s">
        <v>27</v>
      </c>
      <c r="Q145">
        <v>190</v>
      </c>
      <c r="R145" s="3" t="str">
        <f>IF(OR(G145="12R",G145="12L"),_xlfn.XLOOKUP(C145,DB!$A$2:$A$222,DB!$B$2:$B$222,""),IF(OR(G145="30L",G145="30R"),_xlfn.XLOOKUP(C145,DB!$A$2:$A$222,DB!$C$2:$C$222,""),""))</f>
        <v>ENEBA</v>
      </c>
      <c r="S145" s="3">
        <f t="shared" si="2"/>
        <v>20</v>
      </c>
      <c r="T145" s="3" t="str">
        <f>_xlfn.XLOOKUP(C145,DB!$A$2:$A$222,DB!$D$2:$D$222,"")</f>
        <v>Sector 3</v>
      </c>
    </row>
    <row r="146" spans="1:20" x14ac:dyDescent="0.2">
      <c r="A146" t="s">
        <v>1243</v>
      </c>
      <c r="B146" t="s">
        <v>18</v>
      </c>
      <c r="C146" t="s">
        <v>48</v>
      </c>
      <c r="D146" t="s">
        <v>49</v>
      </c>
      <c r="E146" t="s">
        <v>3399</v>
      </c>
      <c r="F146" s="2">
        <v>46293.87462962963</v>
      </c>
      <c r="G146" t="s">
        <v>22</v>
      </c>
      <c r="H146" t="s">
        <v>7636</v>
      </c>
      <c r="I146">
        <v>340</v>
      </c>
      <c r="J146" t="s">
        <v>24</v>
      </c>
      <c r="K146" t="s">
        <v>25</v>
      </c>
      <c r="L146">
        <v>859</v>
      </c>
      <c r="M146" t="s">
        <v>52</v>
      </c>
      <c r="N146" s="2">
        <v>46293.920752314814</v>
      </c>
      <c r="O146">
        <v>327</v>
      </c>
      <c r="P146" t="s">
        <v>27</v>
      </c>
      <c r="Q146">
        <v>190</v>
      </c>
      <c r="R146" s="3" t="str">
        <f>IF(OR(G146="12R",G146="12L"),_xlfn.XLOOKUP(C146,DB!$A$2:$A$222,DB!$B$2:$B$222,""),IF(OR(G146="30L",G146="30R"),_xlfn.XLOOKUP(C146,DB!$A$2:$A$222,DB!$C$2:$C$222,""),""))</f>
        <v>UDGUV</v>
      </c>
      <c r="S146" s="3">
        <f t="shared" si="2"/>
        <v>20</v>
      </c>
      <c r="T146" s="3" t="str">
        <f>_xlfn.XLOOKUP(C146,DB!$A$2:$A$222,DB!$D$2:$D$222,"")</f>
        <v>Sector 2</v>
      </c>
    </row>
    <row r="147" spans="1:20" x14ac:dyDescent="0.2">
      <c r="A147" t="s">
        <v>499</v>
      </c>
      <c r="B147" t="s">
        <v>18</v>
      </c>
      <c r="C147" t="s">
        <v>48</v>
      </c>
      <c r="D147" t="s">
        <v>20</v>
      </c>
      <c r="E147" t="s">
        <v>7637</v>
      </c>
      <c r="F147" s="2">
        <v>46293.875902777778</v>
      </c>
      <c r="G147" t="s">
        <v>22</v>
      </c>
      <c r="H147" t="s">
        <v>7638</v>
      </c>
      <c r="I147">
        <v>360</v>
      </c>
      <c r="J147" t="s">
        <v>24</v>
      </c>
      <c r="K147" t="s">
        <v>25</v>
      </c>
      <c r="L147">
        <v>861</v>
      </c>
      <c r="M147" t="s">
        <v>52</v>
      </c>
      <c r="N147" s="2">
        <v>46293.922800925924</v>
      </c>
      <c r="O147">
        <v>360</v>
      </c>
      <c r="P147" t="s">
        <v>27</v>
      </c>
      <c r="Q147">
        <v>190</v>
      </c>
      <c r="R147" s="3" t="str">
        <f>IF(OR(G147="12R",G147="12L"),_xlfn.XLOOKUP(C147,DB!$A$2:$A$222,DB!$B$2:$B$222,""),IF(OR(G147="30L",G147="30R"),_xlfn.XLOOKUP(C147,DB!$A$2:$A$222,DB!$C$2:$C$222,""),""))</f>
        <v>UDGUV</v>
      </c>
      <c r="S147" s="3">
        <f t="shared" si="2"/>
        <v>21</v>
      </c>
      <c r="T147" s="3" t="str">
        <f>_xlfn.XLOOKUP(C147,DB!$A$2:$A$222,DB!$D$2:$D$222,"")</f>
        <v>Sector 2</v>
      </c>
    </row>
    <row r="148" spans="1:20" x14ac:dyDescent="0.2">
      <c r="A148" t="s">
        <v>532</v>
      </c>
      <c r="B148" t="s">
        <v>18</v>
      </c>
      <c r="C148" t="s">
        <v>186</v>
      </c>
      <c r="D148" t="s">
        <v>49</v>
      </c>
      <c r="E148" t="s">
        <v>1942</v>
      </c>
      <c r="F148" s="2">
        <v>46293.878587962965</v>
      </c>
      <c r="G148" t="s">
        <v>22</v>
      </c>
      <c r="H148" t="s">
        <v>7639</v>
      </c>
      <c r="I148">
        <v>300</v>
      </c>
      <c r="J148" t="s">
        <v>24</v>
      </c>
      <c r="K148" t="s">
        <v>25</v>
      </c>
      <c r="L148">
        <v>466</v>
      </c>
      <c r="M148" t="s">
        <v>4121</v>
      </c>
      <c r="N148" s="2">
        <v>46293.904675925929</v>
      </c>
      <c r="O148">
        <v>280</v>
      </c>
      <c r="P148" t="s">
        <v>27</v>
      </c>
      <c r="Q148">
        <v>40</v>
      </c>
      <c r="R148" s="3" t="str">
        <f>IF(OR(G148="12R",G148="12L"),_xlfn.XLOOKUP(C148,DB!$A$2:$A$222,DB!$B$2:$B$222,""),IF(OR(G148="30L",G148="30R"),_xlfn.XLOOKUP(C148,DB!$A$2:$A$222,DB!$C$2:$C$222,""),""))</f>
        <v>OMSUK</v>
      </c>
      <c r="S148" s="3">
        <f t="shared" si="2"/>
        <v>21</v>
      </c>
      <c r="T148" s="3" t="str">
        <f>_xlfn.XLOOKUP(C148,DB!$A$2:$A$222,DB!$D$2:$D$222,"")</f>
        <v>Sector 3</v>
      </c>
    </row>
    <row r="149" spans="1:20" x14ac:dyDescent="0.2">
      <c r="A149" t="s">
        <v>699</v>
      </c>
      <c r="B149" t="s">
        <v>18</v>
      </c>
      <c r="C149" t="s">
        <v>700</v>
      </c>
      <c r="D149" t="s">
        <v>36</v>
      </c>
      <c r="E149" t="s">
        <v>909</v>
      </c>
      <c r="F149" s="2">
        <v>46293.879814814813</v>
      </c>
      <c r="G149" t="s">
        <v>22</v>
      </c>
      <c r="H149" t="s">
        <v>7640</v>
      </c>
      <c r="I149">
        <v>350</v>
      </c>
      <c r="J149" t="s">
        <v>24</v>
      </c>
      <c r="K149" t="s">
        <v>25</v>
      </c>
      <c r="L149">
        <v>152</v>
      </c>
      <c r="M149" t="s">
        <v>45</v>
      </c>
      <c r="N149" s="2">
        <v>46293.889247685183</v>
      </c>
      <c r="O149">
        <v>257</v>
      </c>
      <c r="P149" t="s">
        <v>27</v>
      </c>
      <c r="Q149">
        <v>190</v>
      </c>
      <c r="R149" s="3" t="str">
        <f>IF(OR(G149="12R",G149="12L"),_xlfn.XLOOKUP(C149,DB!$A$2:$A$222,DB!$B$2:$B$222,""),IF(OR(G149="30L",G149="30R"),_xlfn.XLOOKUP(C149,DB!$A$2:$A$222,DB!$C$2:$C$222,""),""))</f>
        <v>OMSUK</v>
      </c>
      <c r="S149" s="3">
        <f t="shared" si="2"/>
        <v>21</v>
      </c>
      <c r="T149" s="3" t="str">
        <f>_xlfn.XLOOKUP(C149,DB!$A$2:$A$222,DB!$D$2:$D$222,"")</f>
        <v>Sector 3</v>
      </c>
    </row>
    <row r="150" spans="1:20" x14ac:dyDescent="0.2">
      <c r="A150" t="s">
        <v>434</v>
      </c>
      <c r="B150" t="s">
        <v>18</v>
      </c>
      <c r="C150" t="s">
        <v>341</v>
      </c>
      <c r="D150" t="s">
        <v>155</v>
      </c>
      <c r="E150" t="s">
        <v>1962</v>
      </c>
      <c r="F150" s="2">
        <v>46293.880613425928</v>
      </c>
      <c r="G150" t="s">
        <v>22</v>
      </c>
      <c r="H150" t="s">
        <v>7641</v>
      </c>
      <c r="I150">
        <v>360</v>
      </c>
      <c r="J150" t="s">
        <v>24</v>
      </c>
      <c r="K150" t="s">
        <v>25</v>
      </c>
      <c r="L150">
        <v>710</v>
      </c>
      <c r="M150" t="s">
        <v>7642</v>
      </c>
      <c r="N150" s="2">
        <v>46293.921111111114</v>
      </c>
      <c r="O150">
        <v>380</v>
      </c>
      <c r="P150" t="s">
        <v>27</v>
      </c>
      <c r="Q150">
        <v>190</v>
      </c>
      <c r="R150" s="3" t="str">
        <f>IF(OR(G150="12R",G150="12L"),_xlfn.XLOOKUP(C150,DB!$A$2:$A$222,DB!$B$2:$B$222,""),IF(OR(G150="30L",G150="30R"),_xlfn.XLOOKUP(C150,DB!$A$2:$A$222,DB!$C$2:$C$222,""),""))</f>
        <v>ENEBA</v>
      </c>
      <c r="S150" s="3">
        <f t="shared" si="2"/>
        <v>21</v>
      </c>
      <c r="T150" s="3" t="str">
        <f>_xlfn.XLOOKUP(C150,DB!$A$2:$A$222,DB!$D$2:$D$222,"")</f>
        <v>Sector 3</v>
      </c>
    </row>
    <row r="151" spans="1:20" x14ac:dyDescent="0.2">
      <c r="A151" t="s">
        <v>1239</v>
      </c>
      <c r="B151" t="s">
        <v>18</v>
      </c>
      <c r="C151" t="s">
        <v>298</v>
      </c>
      <c r="D151" t="s">
        <v>73</v>
      </c>
      <c r="E151" t="s">
        <v>416</v>
      </c>
      <c r="F151" s="2">
        <v>46293.881365740737</v>
      </c>
      <c r="G151" t="s">
        <v>22</v>
      </c>
      <c r="H151" t="s">
        <v>7643</v>
      </c>
      <c r="I151">
        <v>350</v>
      </c>
      <c r="J151" t="s">
        <v>24</v>
      </c>
      <c r="K151" t="s">
        <v>25</v>
      </c>
      <c r="L151">
        <v>144</v>
      </c>
      <c r="M151" t="s">
        <v>7644</v>
      </c>
      <c r="N151" s="2">
        <v>46293.89135416667</v>
      </c>
      <c r="O151">
        <v>219</v>
      </c>
      <c r="P151" t="s">
        <v>27</v>
      </c>
      <c r="Q151">
        <v>190</v>
      </c>
      <c r="R151" s="3" t="str">
        <f>IF(OR(G151="12R",G151="12L"),_xlfn.XLOOKUP(C151,DB!$A$2:$A$222,DB!$B$2:$B$222,""),IF(OR(G151="30L",G151="30R"),_xlfn.XLOOKUP(C151,DB!$A$2:$A$222,DB!$C$2:$C$222,""),""))</f>
        <v>OMSUK</v>
      </c>
      <c r="S151" s="3">
        <f t="shared" si="2"/>
        <v>21</v>
      </c>
      <c r="T151" s="3" t="str">
        <f>_xlfn.XLOOKUP(C151,DB!$A$2:$A$222,DB!$D$2:$D$222,"")</f>
        <v>Sector 3</v>
      </c>
    </row>
    <row r="152" spans="1:20" x14ac:dyDescent="0.2">
      <c r="A152" t="s">
        <v>550</v>
      </c>
      <c r="B152" t="s">
        <v>18</v>
      </c>
      <c r="C152" t="s">
        <v>551</v>
      </c>
      <c r="D152" t="s">
        <v>30</v>
      </c>
      <c r="E152" t="s">
        <v>3722</v>
      </c>
      <c r="F152" s="2">
        <v>46293.882222222222</v>
      </c>
      <c r="G152" t="s">
        <v>22</v>
      </c>
      <c r="H152" t="s">
        <v>7645</v>
      </c>
      <c r="I152">
        <v>360</v>
      </c>
      <c r="J152" t="s">
        <v>24</v>
      </c>
      <c r="K152" t="s">
        <v>25</v>
      </c>
      <c r="L152">
        <v>869</v>
      </c>
      <c r="M152" t="s">
        <v>3146</v>
      </c>
      <c r="N152" s="2">
        <v>46293.929988425924</v>
      </c>
      <c r="O152">
        <v>360</v>
      </c>
      <c r="P152" t="s">
        <v>27</v>
      </c>
      <c r="Q152">
        <v>190</v>
      </c>
      <c r="R152" s="3" t="str">
        <f>IF(OR(G152="12R",G152="12L"),_xlfn.XLOOKUP(C152,DB!$A$2:$A$222,DB!$B$2:$B$222,""),IF(OR(G152="30L",G152="30R"),_xlfn.XLOOKUP(C152,DB!$A$2:$A$222,DB!$C$2:$C$222,""),""))</f>
        <v>OMSUK</v>
      </c>
      <c r="S152" s="3">
        <f t="shared" si="2"/>
        <v>21</v>
      </c>
      <c r="T152" s="3" t="str">
        <f>_xlfn.XLOOKUP(C152,DB!$A$2:$A$222,DB!$D$2:$D$222,"")</f>
        <v>Sector 3</v>
      </c>
    </row>
    <row r="153" spans="1:20" x14ac:dyDescent="0.2">
      <c r="A153" t="s">
        <v>7646</v>
      </c>
      <c r="B153" t="s">
        <v>18</v>
      </c>
      <c r="C153" t="s">
        <v>3925</v>
      </c>
      <c r="D153" t="s">
        <v>884</v>
      </c>
      <c r="F153" s="2">
        <v>46293.886770833335</v>
      </c>
      <c r="G153" t="s">
        <v>22</v>
      </c>
      <c r="H153" t="s">
        <v>7647</v>
      </c>
      <c r="I153">
        <v>240</v>
      </c>
      <c r="J153" t="s">
        <v>24</v>
      </c>
      <c r="K153" t="s">
        <v>62</v>
      </c>
      <c r="L153">
        <v>386</v>
      </c>
      <c r="M153" t="s">
        <v>444</v>
      </c>
      <c r="N153" s="2">
        <v>46293.926261574074</v>
      </c>
      <c r="O153">
        <v>260</v>
      </c>
      <c r="P153" t="s">
        <v>192</v>
      </c>
      <c r="Q153">
        <v>40</v>
      </c>
      <c r="R153" s="3" t="str">
        <f>IF(OR(G153="12R",G153="12L"),_xlfn.XLOOKUP(C153,DB!$A$2:$A$222,DB!$B$2:$B$222,""),IF(OR(G153="30L",G153="30R"),_xlfn.XLOOKUP(C153,DB!$A$2:$A$222,DB!$C$2:$C$222,""),""))</f>
        <v>ENEBA</v>
      </c>
      <c r="S153" s="3">
        <f t="shared" si="2"/>
        <v>21</v>
      </c>
      <c r="T153" s="3" t="str">
        <f>_xlfn.XLOOKUP(C153,DB!$A$2:$A$222,DB!$D$2:$D$222,"")</f>
        <v>Sector 3</v>
      </c>
    </row>
    <row r="154" spans="1:20" x14ac:dyDescent="0.2">
      <c r="A154" t="s">
        <v>535</v>
      </c>
      <c r="B154" t="s">
        <v>18</v>
      </c>
      <c r="C154" t="s">
        <v>173</v>
      </c>
      <c r="D154" t="s">
        <v>73</v>
      </c>
      <c r="E154" t="s">
        <v>5216</v>
      </c>
      <c r="F154" s="2">
        <v>46293.890625</v>
      </c>
      <c r="G154" t="s">
        <v>22</v>
      </c>
      <c r="H154" t="s">
        <v>7648</v>
      </c>
      <c r="I154">
        <v>320</v>
      </c>
      <c r="J154" t="s">
        <v>24</v>
      </c>
      <c r="K154" t="s">
        <v>25</v>
      </c>
      <c r="L154">
        <v>653</v>
      </c>
      <c r="M154" t="s">
        <v>168</v>
      </c>
      <c r="N154" s="2">
        <v>46293.928460648145</v>
      </c>
      <c r="O154">
        <v>320</v>
      </c>
      <c r="P154" t="s">
        <v>27</v>
      </c>
      <c r="Q154">
        <v>40</v>
      </c>
      <c r="R154" s="3" t="str">
        <f>IF(OR(G154="12R",G154="12L"),_xlfn.XLOOKUP(C154,DB!$A$2:$A$222,DB!$B$2:$B$222,""),IF(OR(G154="30L",G154="30R"),_xlfn.XLOOKUP(C154,DB!$A$2:$A$222,DB!$C$2:$C$222,""),""))</f>
        <v>ENEBA</v>
      </c>
      <c r="S154" s="3">
        <f t="shared" si="2"/>
        <v>21</v>
      </c>
      <c r="T154" s="3" t="str">
        <f>_xlfn.XLOOKUP(C154,DB!$A$2:$A$222,DB!$D$2:$D$222,"")</f>
        <v>Sector 3</v>
      </c>
    </row>
    <row r="155" spans="1:20" x14ac:dyDescent="0.2">
      <c r="A155" t="s">
        <v>395</v>
      </c>
      <c r="B155" t="s">
        <v>18</v>
      </c>
      <c r="C155" t="s">
        <v>396</v>
      </c>
      <c r="D155" t="s">
        <v>155</v>
      </c>
      <c r="E155" t="s">
        <v>2234</v>
      </c>
      <c r="F155" s="2">
        <v>46293.892071759263</v>
      </c>
      <c r="G155" t="s">
        <v>22</v>
      </c>
      <c r="H155" t="s">
        <v>7649</v>
      </c>
      <c r="I155">
        <v>380</v>
      </c>
      <c r="J155" t="s">
        <v>24</v>
      </c>
      <c r="K155" t="s">
        <v>25</v>
      </c>
      <c r="L155">
        <v>645</v>
      </c>
      <c r="M155" t="s">
        <v>168</v>
      </c>
      <c r="N155" s="2">
        <v>46293.929039351853</v>
      </c>
      <c r="O155">
        <v>380</v>
      </c>
      <c r="P155" t="s">
        <v>27</v>
      </c>
      <c r="Q155">
        <v>40</v>
      </c>
      <c r="R155" s="3" t="str">
        <f>IF(OR(G155="12R",G155="12L"),_xlfn.XLOOKUP(C155,DB!$A$2:$A$222,DB!$B$2:$B$222,""),IF(OR(G155="30L",G155="30R"),_xlfn.XLOOKUP(C155,DB!$A$2:$A$222,DB!$C$2:$C$222,""),""))</f>
        <v>UDGUV</v>
      </c>
      <c r="S155" s="3">
        <f t="shared" si="2"/>
        <v>21</v>
      </c>
      <c r="T155" s="3" t="str">
        <f>_xlfn.XLOOKUP(C155,DB!$A$2:$A$222,DB!$D$2:$D$222,"")</f>
        <v>Sector 2</v>
      </c>
    </row>
    <row r="156" spans="1:20" x14ac:dyDescent="0.2">
      <c r="A156" t="s">
        <v>437</v>
      </c>
      <c r="B156" t="s">
        <v>18</v>
      </c>
      <c r="C156" t="s">
        <v>211</v>
      </c>
      <c r="D156" t="s">
        <v>73</v>
      </c>
      <c r="E156" t="s">
        <v>2596</v>
      </c>
      <c r="F156" s="2">
        <v>46293.893287037034</v>
      </c>
      <c r="G156" t="s">
        <v>22</v>
      </c>
      <c r="H156" t="s">
        <v>7650</v>
      </c>
      <c r="I156">
        <v>350</v>
      </c>
      <c r="J156" t="s">
        <v>24</v>
      </c>
      <c r="K156" t="s">
        <v>25</v>
      </c>
      <c r="L156">
        <v>165</v>
      </c>
      <c r="M156" t="s">
        <v>1725</v>
      </c>
      <c r="N156" s="2">
        <v>46293.904791666668</v>
      </c>
      <c r="O156">
        <v>263</v>
      </c>
      <c r="P156" t="s">
        <v>27</v>
      </c>
      <c r="Q156">
        <v>190</v>
      </c>
      <c r="R156" s="3" t="str">
        <f>IF(OR(G156="12R",G156="12L"),_xlfn.XLOOKUP(C156,DB!$A$2:$A$222,DB!$B$2:$B$222,""),IF(OR(G156="30L",G156="30R"),_xlfn.XLOOKUP(C156,DB!$A$2:$A$222,DB!$C$2:$C$222,""),""))</f>
        <v>NUDAL</v>
      </c>
      <c r="S156" s="3">
        <f t="shared" si="2"/>
        <v>21</v>
      </c>
      <c r="T156" s="3" t="str">
        <f>_xlfn.XLOOKUP(C156,DB!$A$2:$A$222,DB!$D$2:$D$222,"")</f>
        <v>Sector 3</v>
      </c>
    </row>
    <row r="157" spans="1:20" x14ac:dyDescent="0.2">
      <c r="A157" t="s">
        <v>520</v>
      </c>
      <c r="B157" t="s">
        <v>18</v>
      </c>
      <c r="C157" t="s">
        <v>521</v>
      </c>
      <c r="D157" t="s">
        <v>36</v>
      </c>
      <c r="E157" t="s">
        <v>7651</v>
      </c>
      <c r="F157" s="2">
        <v>46293.894386574073</v>
      </c>
      <c r="G157" t="s">
        <v>22</v>
      </c>
      <c r="H157" t="s">
        <v>7652</v>
      </c>
      <c r="I157">
        <v>350</v>
      </c>
      <c r="J157" t="s">
        <v>24</v>
      </c>
      <c r="K157" t="s">
        <v>25</v>
      </c>
      <c r="L157">
        <v>240</v>
      </c>
      <c r="M157" t="s">
        <v>5278</v>
      </c>
      <c r="N157" s="2">
        <v>46293.909432870372</v>
      </c>
      <c r="O157">
        <v>289</v>
      </c>
      <c r="P157" t="s">
        <v>27</v>
      </c>
      <c r="Q157">
        <v>190</v>
      </c>
      <c r="R157" s="3" t="str">
        <f>IF(OR(G157="12R",G157="12L"),_xlfn.XLOOKUP(C157,DB!$A$2:$A$222,DB!$B$2:$B$222,""),IF(OR(G157="30L",G157="30R"),_xlfn.XLOOKUP(C157,DB!$A$2:$A$222,DB!$C$2:$C$222,""),""))</f>
        <v>CZM</v>
      </c>
      <c r="S157" s="3">
        <f t="shared" si="2"/>
        <v>21</v>
      </c>
      <c r="T157" s="3" t="str">
        <f>_xlfn.XLOOKUP(C157,DB!$A$2:$A$222,DB!$D$2:$D$222,"")</f>
        <v>Sector 7</v>
      </c>
    </row>
    <row r="158" spans="1:20" x14ac:dyDescent="0.2">
      <c r="A158" t="s">
        <v>3408</v>
      </c>
      <c r="B158" t="s">
        <v>18</v>
      </c>
      <c r="C158" t="s">
        <v>249</v>
      </c>
      <c r="D158" t="s">
        <v>73</v>
      </c>
      <c r="E158" t="s">
        <v>3409</v>
      </c>
      <c r="F158" s="2">
        <v>46293.894918981481</v>
      </c>
      <c r="G158" t="s">
        <v>22</v>
      </c>
      <c r="H158" t="s">
        <v>7653</v>
      </c>
      <c r="I158">
        <v>350</v>
      </c>
      <c r="J158" t="s">
        <v>24</v>
      </c>
      <c r="K158" t="s">
        <v>25</v>
      </c>
      <c r="L158">
        <v>150</v>
      </c>
      <c r="M158" t="s">
        <v>831</v>
      </c>
      <c r="N158" s="2">
        <v>46293.905416666668</v>
      </c>
      <c r="O158">
        <v>235</v>
      </c>
      <c r="P158" t="s">
        <v>27</v>
      </c>
      <c r="Q158">
        <v>40</v>
      </c>
      <c r="R158" s="3" t="str">
        <f>IF(OR(G158="12R",G158="12L"),_xlfn.XLOOKUP(C158,DB!$A$2:$A$222,DB!$B$2:$B$222,""),IF(OR(G158="30L",G158="30R"),_xlfn.XLOOKUP(C158,DB!$A$2:$A$222,DB!$C$2:$C$222,""),""))</f>
        <v>OMSUK</v>
      </c>
      <c r="S158" s="3">
        <f t="shared" si="2"/>
        <v>21</v>
      </c>
      <c r="T158" s="3" t="str">
        <f>_xlfn.XLOOKUP(C158,DB!$A$2:$A$222,DB!$D$2:$D$222,"")</f>
        <v>Sector 3</v>
      </c>
    </row>
    <row r="159" spans="1:20" x14ac:dyDescent="0.2">
      <c r="A159" t="s">
        <v>1275</v>
      </c>
      <c r="B159" t="s">
        <v>18</v>
      </c>
      <c r="C159" t="s">
        <v>261</v>
      </c>
      <c r="D159" t="s">
        <v>49</v>
      </c>
      <c r="E159" t="s">
        <v>725</v>
      </c>
      <c r="F159" s="2">
        <v>46293.89638888889</v>
      </c>
      <c r="G159" t="s">
        <v>22</v>
      </c>
      <c r="H159" t="s">
        <v>7654</v>
      </c>
      <c r="I159">
        <v>320</v>
      </c>
      <c r="J159" t="s">
        <v>24</v>
      </c>
      <c r="K159" t="s">
        <v>25</v>
      </c>
      <c r="L159">
        <v>464</v>
      </c>
      <c r="M159" t="s">
        <v>7655</v>
      </c>
      <c r="N159" s="2">
        <v>46293.921944444446</v>
      </c>
      <c r="O159">
        <v>340</v>
      </c>
      <c r="P159" t="s">
        <v>27</v>
      </c>
      <c r="Q159">
        <v>40</v>
      </c>
      <c r="R159" s="3" t="str">
        <f>IF(OR(G159="12R",G159="12L"),_xlfn.XLOOKUP(C159,DB!$A$2:$A$222,DB!$B$2:$B$222,""),IF(OR(G159="30L",G159="30R"),_xlfn.XLOOKUP(C159,DB!$A$2:$A$222,DB!$C$2:$C$222,""),""))</f>
        <v>OMSUK</v>
      </c>
      <c r="S159" s="3">
        <f t="shared" si="2"/>
        <v>21</v>
      </c>
      <c r="T159" s="3" t="str">
        <f>_xlfn.XLOOKUP(C159,DB!$A$2:$A$222,DB!$D$2:$D$222,"")</f>
        <v>Sector 3</v>
      </c>
    </row>
    <row r="160" spans="1:20" x14ac:dyDescent="0.2">
      <c r="A160" t="s">
        <v>496</v>
      </c>
      <c r="B160" t="s">
        <v>18</v>
      </c>
      <c r="C160" t="s">
        <v>59</v>
      </c>
      <c r="D160" t="s">
        <v>65</v>
      </c>
      <c r="E160" t="s">
        <v>2651</v>
      </c>
      <c r="F160" s="2">
        <v>46293.897187499999</v>
      </c>
      <c r="G160" t="s">
        <v>22</v>
      </c>
      <c r="H160" t="s">
        <v>1431</v>
      </c>
      <c r="I160">
        <v>380</v>
      </c>
      <c r="J160" t="s">
        <v>24</v>
      </c>
      <c r="K160" t="s">
        <v>25</v>
      </c>
      <c r="L160">
        <v>859</v>
      </c>
      <c r="M160" t="s">
        <v>52</v>
      </c>
      <c r="N160" s="2">
        <v>46293.943402777775</v>
      </c>
      <c r="O160">
        <v>380</v>
      </c>
      <c r="P160" t="s">
        <v>27</v>
      </c>
      <c r="Q160">
        <v>190</v>
      </c>
      <c r="R160" s="3" t="str">
        <f>IF(OR(G160="12R",G160="12L"),_xlfn.XLOOKUP(C160,DB!$A$2:$A$222,DB!$B$2:$B$222,""),IF(OR(G160="30L",G160="30R"),_xlfn.XLOOKUP(C160,DB!$A$2:$A$222,DB!$C$2:$C$222,""),""))</f>
        <v>UDGUV</v>
      </c>
      <c r="S160" s="3">
        <f t="shared" si="2"/>
        <v>21</v>
      </c>
      <c r="T160" s="3" t="str">
        <f>_xlfn.XLOOKUP(C160,DB!$A$2:$A$222,DB!$D$2:$D$222,"")</f>
        <v>Sector 2</v>
      </c>
    </row>
    <row r="161" spans="1:20" x14ac:dyDescent="0.2">
      <c r="A161" t="s">
        <v>577</v>
      </c>
      <c r="B161" t="s">
        <v>18</v>
      </c>
      <c r="C161" t="s">
        <v>289</v>
      </c>
      <c r="D161" t="s">
        <v>36</v>
      </c>
      <c r="E161" t="s">
        <v>957</v>
      </c>
      <c r="F161" s="2">
        <v>46293.898506944446</v>
      </c>
      <c r="G161" t="s">
        <v>22</v>
      </c>
      <c r="H161" t="s">
        <v>7656</v>
      </c>
      <c r="I161">
        <v>340</v>
      </c>
      <c r="J161" t="s">
        <v>24</v>
      </c>
      <c r="K161" t="s">
        <v>25</v>
      </c>
      <c r="L161">
        <v>866</v>
      </c>
      <c r="M161" t="s">
        <v>289</v>
      </c>
      <c r="N161" s="2">
        <v>46293.946631944447</v>
      </c>
      <c r="O161">
        <v>15</v>
      </c>
      <c r="P161" t="s">
        <v>27</v>
      </c>
      <c r="Q161">
        <v>190</v>
      </c>
      <c r="R161" s="3" t="str">
        <f>IF(OR(G161="12R",G161="12L"),_xlfn.XLOOKUP(C161,DB!$A$2:$A$222,DB!$B$2:$B$222,""),IF(OR(G161="30L",G161="30R"),_xlfn.XLOOKUP(C161,DB!$A$2:$A$222,DB!$C$2:$C$222,""),""))</f>
        <v>UDGUV</v>
      </c>
      <c r="S161" s="3">
        <f t="shared" si="2"/>
        <v>21</v>
      </c>
      <c r="T161" s="3" t="str">
        <f>_xlfn.XLOOKUP(C161,DB!$A$2:$A$222,DB!$D$2:$D$222,"")</f>
        <v>Sector 2</v>
      </c>
    </row>
    <row r="162" spans="1:20" x14ac:dyDescent="0.2">
      <c r="A162" t="s">
        <v>580</v>
      </c>
      <c r="B162" t="s">
        <v>18</v>
      </c>
      <c r="C162" t="s">
        <v>136</v>
      </c>
      <c r="D162" t="s">
        <v>20</v>
      </c>
      <c r="E162" t="s">
        <v>118</v>
      </c>
      <c r="F162" s="2">
        <v>46293.89984953704</v>
      </c>
      <c r="G162" t="s">
        <v>22</v>
      </c>
      <c r="H162" t="s">
        <v>7657</v>
      </c>
      <c r="I162">
        <v>360</v>
      </c>
      <c r="J162" t="s">
        <v>24</v>
      </c>
      <c r="K162" t="s">
        <v>216</v>
      </c>
      <c r="L162">
        <v>861</v>
      </c>
      <c r="M162" t="s">
        <v>52</v>
      </c>
      <c r="N162" s="2">
        <v>46293.946192129632</v>
      </c>
      <c r="O162">
        <v>360</v>
      </c>
      <c r="P162" t="s">
        <v>27</v>
      </c>
      <c r="Q162">
        <v>190</v>
      </c>
      <c r="R162" s="3" t="str">
        <f>IF(OR(G162="12R",G162="12L"),_xlfn.XLOOKUP(C162,DB!$A$2:$A$222,DB!$B$2:$B$222,""),IF(OR(G162="30L",G162="30R"),_xlfn.XLOOKUP(C162,DB!$A$2:$A$222,DB!$C$2:$C$222,""),""))</f>
        <v>UDGUV</v>
      </c>
      <c r="S162" s="3">
        <f t="shared" si="2"/>
        <v>21</v>
      </c>
      <c r="T162" s="3" t="str">
        <f>_xlfn.XLOOKUP(C162,DB!$A$2:$A$222,DB!$D$2:$D$222,"")</f>
        <v>Sector 2</v>
      </c>
    </row>
    <row r="163" spans="1:20" x14ac:dyDescent="0.2">
      <c r="A163" t="s">
        <v>2686</v>
      </c>
      <c r="B163" t="s">
        <v>18</v>
      </c>
      <c r="C163" t="s">
        <v>539</v>
      </c>
      <c r="D163" t="s">
        <v>630</v>
      </c>
      <c r="E163" t="s">
        <v>1689</v>
      </c>
      <c r="F163" s="2">
        <v>46293.90079861111</v>
      </c>
      <c r="G163" t="s">
        <v>22</v>
      </c>
      <c r="H163" t="s">
        <v>7658</v>
      </c>
      <c r="I163">
        <v>390</v>
      </c>
      <c r="J163" t="s">
        <v>24</v>
      </c>
      <c r="K163" t="s">
        <v>25</v>
      </c>
      <c r="L163">
        <v>140</v>
      </c>
      <c r="M163" t="s">
        <v>2689</v>
      </c>
      <c r="N163" s="2">
        <v>46293.91002314815</v>
      </c>
      <c r="O163">
        <v>257</v>
      </c>
      <c r="P163" t="s">
        <v>46</v>
      </c>
      <c r="Q163">
        <v>190</v>
      </c>
      <c r="R163" s="3" t="str">
        <f>IF(OR(G163="12R",G163="12L"),_xlfn.XLOOKUP(C163,DB!$A$2:$A$222,DB!$B$2:$B$222,""),IF(OR(G163="30L",G163="30R"),_xlfn.XLOOKUP(C163,DB!$A$2:$A$222,DB!$C$2:$C$222,""),""))</f>
        <v>NUDAL</v>
      </c>
      <c r="S163" s="3">
        <f t="shared" si="2"/>
        <v>21</v>
      </c>
      <c r="T163" s="3" t="str">
        <f>_xlfn.XLOOKUP(C163,DB!$A$2:$A$222,DB!$D$2:$D$222,"")</f>
        <v>Sector 3</v>
      </c>
    </row>
    <row r="164" spans="1:20" x14ac:dyDescent="0.2">
      <c r="A164" t="s">
        <v>7659</v>
      </c>
      <c r="B164" t="s">
        <v>18</v>
      </c>
      <c r="C164" t="s">
        <v>59</v>
      </c>
      <c r="D164" t="s">
        <v>884</v>
      </c>
      <c r="F164" s="2">
        <v>46293.90347222222</v>
      </c>
      <c r="G164" t="s">
        <v>22</v>
      </c>
      <c r="H164" t="s">
        <v>7660</v>
      </c>
      <c r="I164">
        <v>240</v>
      </c>
      <c r="J164" t="s">
        <v>24</v>
      </c>
      <c r="K164" t="s">
        <v>62</v>
      </c>
      <c r="L164">
        <v>861</v>
      </c>
      <c r="M164" t="s">
        <v>217</v>
      </c>
      <c r="N164" s="2">
        <v>46293.986643518518</v>
      </c>
      <c r="O164">
        <v>240</v>
      </c>
      <c r="P164" t="s">
        <v>192</v>
      </c>
      <c r="Q164">
        <v>30</v>
      </c>
      <c r="R164" s="3" t="str">
        <f>IF(OR(G164="12R",G164="12L"),_xlfn.XLOOKUP(C164,DB!$A$2:$A$222,DB!$B$2:$B$222,""),IF(OR(G164="30L",G164="30R"),_xlfn.XLOOKUP(C164,DB!$A$2:$A$222,DB!$C$2:$C$222,""),""))</f>
        <v>UDGUV</v>
      </c>
      <c r="S164" s="3">
        <f t="shared" si="2"/>
        <v>21</v>
      </c>
      <c r="T164" s="3" t="str">
        <f>_xlfn.XLOOKUP(C164,DB!$A$2:$A$222,DB!$D$2:$D$222,"")</f>
        <v>Sector 2</v>
      </c>
    </row>
    <row r="165" spans="1:20" x14ac:dyDescent="0.2">
      <c r="A165" t="s">
        <v>542</v>
      </c>
      <c r="B165" t="s">
        <v>18</v>
      </c>
      <c r="C165" t="s">
        <v>543</v>
      </c>
      <c r="D165" t="s">
        <v>165</v>
      </c>
      <c r="E165" t="s">
        <v>7661</v>
      </c>
      <c r="F165" s="2">
        <v>46293.906099537038</v>
      </c>
      <c r="G165" t="s">
        <v>22</v>
      </c>
      <c r="H165" t="s">
        <v>7662</v>
      </c>
      <c r="I165">
        <v>320</v>
      </c>
      <c r="J165" t="s">
        <v>24</v>
      </c>
      <c r="K165" t="s">
        <v>25</v>
      </c>
      <c r="L165">
        <v>670</v>
      </c>
      <c r="M165" t="s">
        <v>168</v>
      </c>
      <c r="N165" s="2">
        <v>46293.942164351851</v>
      </c>
      <c r="O165">
        <v>320</v>
      </c>
      <c r="P165" t="s">
        <v>27</v>
      </c>
      <c r="Q165">
        <v>190</v>
      </c>
      <c r="R165" s="3" t="str">
        <f>IF(OR(G165="12R",G165="12L"),_xlfn.XLOOKUP(C165,DB!$A$2:$A$222,DB!$B$2:$B$222,""),IF(OR(G165="30L",G165="30R"),_xlfn.XLOOKUP(C165,DB!$A$2:$A$222,DB!$C$2:$C$222,""),""))</f>
        <v>OMSUK</v>
      </c>
      <c r="S165" s="3">
        <f t="shared" si="2"/>
        <v>21</v>
      </c>
      <c r="T165" s="3" t="str">
        <f>_xlfn.XLOOKUP(C165,DB!$A$2:$A$222,DB!$D$2:$D$222,"")</f>
        <v>Sector 3</v>
      </c>
    </row>
    <row r="166" spans="1:20" x14ac:dyDescent="0.2">
      <c r="A166" t="s">
        <v>2691</v>
      </c>
      <c r="B166" t="s">
        <v>18</v>
      </c>
      <c r="C166" t="s">
        <v>54</v>
      </c>
      <c r="D166" t="s">
        <v>630</v>
      </c>
      <c r="E166" t="s">
        <v>2687</v>
      </c>
      <c r="F166" s="2">
        <v>46293.907488425924</v>
      </c>
      <c r="G166" t="s">
        <v>22</v>
      </c>
      <c r="H166" t="s">
        <v>7663</v>
      </c>
      <c r="I166">
        <v>390</v>
      </c>
      <c r="J166" t="s">
        <v>24</v>
      </c>
      <c r="K166" t="s">
        <v>25</v>
      </c>
      <c r="L166">
        <v>137</v>
      </c>
      <c r="M166" t="s">
        <v>2401</v>
      </c>
      <c r="N166" s="2">
        <v>46293.91646990741</v>
      </c>
      <c r="O166">
        <v>261</v>
      </c>
      <c r="P166" t="s">
        <v>46</v>
      </c>
      <c r="Q166">
        <v>190</v>
      </c>
      <c r="R166" s="3" t="str">
        <f>IF(OR(G166="12R",G166="12L"),_xlfn.XLOOKUP(C166,DB!$A$2:$A$222,DB!$B$2:$B$222,""),IF(OR(G166="30L",G166="30R"),_xlfn.XLOOKUP(C166,DB!$A$2:$A$222,DB!$C$2:$C$222,""),""))</f>
        <v>NUDAL</v>
      </c>
      <c r="S166" s="3">
        <f t="shared" si="2"/>
        <v>21</v>
      </c>
      <c r="T166" s="3" t="str">
        <f>_xlfn.XLOOKUP(C166,DB!$A$2:$A$222,DB!$D$2:$D$222,"")</f>
        <v>Sector 3</v>
      </c>
    </row>
    <row r="167" spans="1:20" x14ac:dyDescent="0.2">
      <c r="A167" t="s">
        <v>1261</v>
      </c>
      <c r="B167" t="s">
        <v>18</v>
      </c>
      <c r="C167" t="s">
        <v>529</v>
      </c>
      <c r="D167" t="s">
        <v>174</v>
      </c>
      <c r="E167" t="s">
        <v>7664</v>
      </c>
      <c r="F167" s="2">
        <v>46293.90898148148</v>
      </c>
      <c r="G167" t="s">
        <v>22</v>
      </c>
      <c r="H167" t="s">
        <v>7665</v>
      </c>
      <c r="I167">
        <v>340</v>
      </c>
      <c r="J167" t="s">
        <v>24</v>
      </c>
      <c r="K167" t="s">
        <v>25</v>
      </c>
      <c r="L167">
        <v>641</v>
      </c>
      <c r="M167" t="s">
        <v>168</v>
      </c>
      <c r="N167" s="2">
        <v>46293.944178240738</v>
      </c>
      <c r="O167">
        <v>340</v>
      </c>
      <c r="P167" t="s">
        <v>27</v>
      </c>
      <c r="Q167">
        <v>40</v>
      </c>
      <c r="R167" s="3" t="str">
        <f>IF(OR(G167="12R",G167="12L"),_xlfn.XLOOKUP(C167,DB!$A$2:$A$222,DB!$B$2:$B$222,""),IF(OR(G167="30L",G167="30R"),_xlfn.XLOOKUP(C167,DB!$A$2:$A$222,DB!$C$2:$C$222,""),""))</f>
        <v>UDGUV</v>
      </c>
      <c r="S167" s="3">
        <f t="shared" si="2"/>
        <v>21</v>
      </c>
      <c r="T167" s="3" t="str">
        <f>_xlfn.XLOOKUP(C167,DB!$A$2:$A$222,DB!$D$2:$D$222,"")</f>
        <v>Sector 2</v>
      </c>
    </row>
    <row r="168" spans="1:20" x14ac:dyDescent="0.2">
      <c r="A168" t="s">
        <v>569</v>
      </c>
      <c r="B168" t="s">
        <v>18</v>
      </c>
      <c r="C168" t="s">
        <v>154</v>
      </c>
      <c r="D168" t="s">
        <v>30</v>
      </c>
      <c r="E168" t="s">
        <v>5343</v>
      </c>
      <c r="F168" s="2">
        <v>46293.911157407405</v>
      </c>
      <c r="G168" t="s">
        <v>22</v>
      </c>
      <c r="H168" t="s">
        <v>7666</v>
      </c>
      <c r="I168">
        <v>320</v>
      </c>
      <c r="J168" t="s">
        <v>24</v>
      </c>
      <c r="K168" t="s">
        <v>25</v>
      </c>
      <c r="L168">
        <v>222</v>
      </c>
      <c r="M168" t="s">
        <v>68</v>
      </c>
      <c r="N168" s="2">
        <v>46293.925717592596</v>
      </c>
      <c r="O168">
        <v>310</v>
      </c>
      <c r="P168" t="s">
        <v>27</v>
      </c>
      <c r="Q168">
        <v>190</v>
      </c>
      <c r="R168" s="3" t="str">
        <f>IF(OR(G168="12R",G168="12L"),_xlfn.XLOOKUP(C168,DB!$A$2:$A$222,DB!$B$2:$B$222,""),IF(OR(G168="30L",G168="30R"),_xlfn.XLOOKUP(C168,DB!$A$2:$A$222,DB!$C$2:$C$222,""),""))</f>
        <v>TAKUX</v>
      </c>
      <c r="S168" s="3">
        <f t="shared" si="2"/>
        <v>21</v>
      </c>
      <c r="T168" s="3" t="str">
        <f>_xlfn.XLOOKUP(C168,DB!$A$2:$A$222,DB!$D$2:$D$222,"")</f>
        <v>Sector 7</v>
      </c>
    </row>
    <row r="169" spans="1:20" x14ac:dyDescent="0.2">
      <c r="A169" t="s">
        <v>572</v>
      </c>
      <c r="B169" t="s">
        <v>18</v>
      </c>
      <c r="C169" t="s">
        <v>333</v>
      </c>
      <c r="D169" t="s">
        <v>36</v>
      </c>
      <c r="E169" t="s">
        <v>5265</v>
      </c>
      <c r="F169" s="2">
        <v>46293.917800925927</v>
      </c>
      <c r="G169" t="s">
        <v>22</v>
      </c>
      <c r="H169" t="s">
        <v>7667</v>
      </c>
      <c r="I169">
        <v>310</v>
      </c>
      <c r="J169" t="s">
        <v>24</v>
      </c>
      <c r="K169" t="s">
        <v>25</v>
      </c>
      <c r="L169">
        <v>147</v>
      </c>
      <c r="M169" t="s">
        <v>2354</v>
      </c>
      <c r="N169" s="2">
        <v>46293.928113425929</v>
      </c>
      <c r="O169">
        <v>253</v>
      </c>
      <c r="P169" t="s">
        <v>27</v>
      </c>
      <c r="Q169">
        <v>190</v>
      </c>
      <c r="R169" s="3" t="str">
        <f>IF(OR(G169="12R",G169="12L"),_xlfn.XLOOKUP(C169,DB!$A$2:$A$222,DB!$B$2:$B$222,""),IF(OR(G169="30L",G169="30R"),_xlfn.XLOOKUP(C169,DB!$A$2:$A$222,DB!$C$2:$C$222,""),""))</f>
        <v>TAKUX</v>
      </c>
      <c r="S169" s="3">
        <f t="shared" si="2"/>
        <v>22</v>
      </c>
      <c r="T169" s="3" t="str">
        <f>_xlfn.XLOOKUP(C169,DB!$A$2:$A$222,DB!$D$2:$D$222,"")</f>
        <v>Sector 7</v>
      </c>
    </row>
    <row r="170" spans="1:20" x14ac:dyDescent="0.2">
      <c r="A170" t="s">
        <v>6018</v>
      </c>
      <c r="B170" t="s">
        <v>18</v>
      </c>
      <c r="C170" t="s">
        <v>83</v>
      </c>
      <c r="D170" t="s">
        <v>179</v>
      </c>
      <c r="F170" s="2">
        <v>46293.921805555554</v>
      </c>
      <c r="G170" t="s">
        <v>22</v>
      </c>
      <c r="H170" t="s">
        <v>7668</v>
      </c>
      <c r="I170">
        <v>200</v>
      </c>
      <c r="J170" t="s">
        <v>24</v>
      </c>
      <c r="K170" t="s">
        <v>62</v>
      </c>
      <c r="L170">
        <v>307</v>
      </c>
      <c r="M170" t="s">
        <v>83</v>
      </c>
      <c r="N170" s="2">
        <v>46293.946250000001</v>
      </c>
      <c r="O170">
        <v>0</v>
      </c>
      <c r="P170" t="s">
        <v>27</v>
      </c>
      <c r="Q170">
        <v>30</v>
      </c>
      <c r="R170" s="3" t="str">
        <f>IF(OR(G170="12R",G170="12L"),_xlfn.XLOOKUP(C170,DB!$A$2:$A$222,DB!$B$2:$B$222,""),IF(OR(G170="30L",G170="30R"),_xlfn.XLOOKUP(C170,DB!$A$2:$A$222,DB!$C$2:$C$222,""),""))</f>
        <v>UDGUV</v>
      </c>
      <c r="S170" s="3">
        <f t="shared" si="2"/>
        <v>22</v>
      </c>
      <c r="T170" s="3" t="str">
        <f>_xlfn.XLOOKUP(C170,DB!$A$2:$A$222,DB!$D$2:$D$222,"")</f>
        <v>Sector 2</v>
      </c>
    </row>
    <row r="171" spans="1:20" x14ac:dyDescent="0.2">
      <c r="A171" t="s">
        <v>566</v>
      </c>
      <c r="B171" t="s">
        <v>18</v>
      </c>
      <c r="C171" t="s">
        <v>19</v>
      </c>
      <c r="D171" t="s">
        <v>36</v>
      </c>
      <c r="E171" t="s">
        <v>2356</v>
      </c>
      <c r="F171" s="2">
        <v>46293.928993055553</v>
      </c>
      <c r="G171" t="s">
        <v>22</v>
      </c>
      <c r="H171" t="s">
        <v>7669</v>
      </c>
      <c r="I171">
        <v>380</v>
      </c>
      <c r="J171" t="s">
        <v>24</v>
      </c>
      <c r="K171" t="s">
        <v>25</v>
      </c>
      <c r="L171">
        <v>855</v>
      </c>
      <c r="M171" t="s">
        <v>26</v>
      </c>
      <c r="N171" s="2">
        <v>46293.975497685184</v>
      </c>
      <c r="O171">
        <v>380</v>
      </c>
      <c r="P171" t="s">
        <v>27</v>
      </c>
      <c r="Q171">
        <v>190</v>
      </c>
      <c r="R171" s="3" t="str">
        <f>IF(OR(G171="12R",G171="12L"),_xlfn.XLOOKUP(C171,DB!$A$2:$A$222,DB!$B$2:$B$222,""),IF(OR(G171="30L",G171="30R"),_xlfn.XLOOKUP(C171,DB!$A$2:$A$222,DB!$C$2:$C$222,""),""))</f>
        <v>UDGUV</v>
      </c>
      <c r="S171" s="3">
        <f t="shared" si="2"/>
        <v>22</v>
      </c>
      <c r="T171" s="3" t="str">
        <f>_xlfn.XLOOKUP(C171,DB!$A$2:$A$222,DB!$D$2:$D$222,"")</f>
        <v>Sector 2</v>
      </c>
    </row>
    <row r="172" spans="1:20" x14ac:dyDescent="0.2">
      <c r="A172" t="s">
        <v>547</v>
      </c>
      <c r="B172" t="s">
        <v>18</v>
      </c>
      <c r="C172" t="s">
        <v>35</v>
      </c>
      <c r="D172" t="s">
        <v>65</v>
      </c>
      <c r="E172" t="s">
        <v>232</v>
      </c>
      <c r="F172" s="2">
        <v>46293.932442129626</v>
      </c>
      <c r="G172" t="s">
        <v>22</v>
      </c>
      <c r="H172" t="s">
        <v>331</v>
      </c>
      <c r="I172">
        <v>380</v>
      </c>
      <c r="J172" t="s">
        <v>24</v>
      </c>
      <c r="K172" t="s">
        <v>25</v>
      </c>
      <c r="L172">
        <v>876</v>
      </c>
      <c r="M172" t="s">
        <v>39</v>
      </c>
      <c r="N172" s="2">
        <v>46293.97934027778</v>
      </c>
      <c r="O172">
        <v>380</v>
      </c>
      <c r="P172" t="s">
        <v>27</v>
      </c>
      <c r="Q172">
        <v>190</v>
      </c>
      <c r="R172" s="3" t="str">
        <f>IF(OR(G172="12R",G172="12L"),_xlfn.XLOOKUP(C172,DB!$A$2:$A$222,DB!$B$2:$B$222,""),IF(OR(G172="30L",G172="30R"),_xlfn.XLOOKUP(C172,DB!$A$2:$A$222,DB!$C$2:$C$222,""),""))</f>
        <v>UDGUV</v>
      </c>
      <c r="S172" s="3">
        <f t="shared" si="2"/>
        <v>22</v>
      </c>
      <c r="T172" s="3" t="str">
        <f>_xlfn.XLOOKUP(C172,DB!$A$2:$A$222,DB!$D$2:$D$222,"")</f>
        <v>Sector 2</v>
      </c>
    </row>
    <row r="173" spans="1:20" x14ac:dyDescent="0.2">
      <c r="A173" t="s">
        <v>944</v>
      </c>
      <c r="B173" t="s">
        <v>18</v>
      </c>
      <c r="C173" t="s">
        <v>449</v>
      </c>
      <c r="D173" t="s">
        <v>65</v>
      </c>
      <c r="E173" t="s">
        <v>597</v>
      </c>
      <c r="F173" s="2">
        <v>46293.937835648147</v>
      </c>
      <c r="G173" t="s">
        <v>22</v>
      </c>
      <c r="H173" t="s">
        <v>7670</v>
      </c>
      <c r="I173">
        <v>360</v>
      </c>
      <c r="J173" t="s">
        <v>24</v>
      </c>
      <c r="K173" t="s">
        <v>25</v>
      </c>
      <c r="L173">
        <v>903</v>
      </c>
      <c r="M173" t="s">
        <v>2801</v>
      </c>
      <c r="N173" s="2">
        <v>46293.98609953704</v>
      </c>
      <c r="O173">
        <v>360</v>
      </c>
      <c r="P173" t="s">
        <v>27</v>
      </c>
      <c r="Q173">
        <v>190</v>
      </c>
      <c r="R173" s="3" t="str">
        <f>IF(OR(G173="12R",G173="12L"),_xlfn.XLOOKUP(C173,DB!$A$2:$A$222,DB!$B$2:$B$222,""),IF(OR(G173="30L",G173="30R"),_xlfn.XLOOKUP(C173,DB!$A$2:$A$222,DB!$C$2:$C$222,""),""))</f>
        <v>UDGUV</v>
      </c>
      <c r="S173" s="3">
        <f t="shared" si="2"/>
        <v>22</v>
      </c>
      <c r="T173" s="3" t="str">
        <f>_xlfn.XLOOKUP(C173,DB!$A$2:$A$222,DB!$D$2:$D$222,"")</f>
        <v>Sector 2</v>
      </c>
    </row>
    <row r="174" spans="1:20" x14ac:dyDescent="0.2">
      <c r="A174" t="s">
        <v>585</v>
      </c>
      <c r="B174" t="s">
        <v>18</v>
      </c>
      <c r="C174" t="s">
        <v>164</v>
      </c>
      <c r="D174" t="s">
        <v>49</v>
      </c>
      <c r="E174" t="s">
        <v>362</v>
      </c>
      <c r="F174" s="2">
        <v>46293.940821759257</v>
      </c>
      <c r="G174" t="s">
        <v>22</v>
      </c>
      <c r="H174" t="s">
        <v>7671</v>
      </c>
      <c r="I174">
        <v>320</v>
      </c>
      <c r="J174" t="s">
        <v>24</v>
      </c>
      <c r="K174" t="s">
        <v>25</v>
      </c>
      <c r="L174">
        <v>710</v>
      </c>
      <c r="M174" t="s">
        <v>168</v>
      </c>
      <c r="N174" s="2">
        <v>46293.979571759257</v>
      </c>
      <c r="O174">
        <v>320</v>
      </c>
      <c r="P174" t="s">
        <v>27</v>
      </c>
      <c r="Q174">
        <v>40</v>
      </c>
      <c r="R174" s="3" t="str">
        <f>IF(OR(G174="12R",G174="12L"),_xlfn.XLOOKUP(C174,DB!$A$2:$A$222,DB!$B$2:$B$222,""),IF(OR(G174="30L",G174="30R"),_xlfn.XLOOKUP(C174,DB!$A$2:$A$222,DB!$C$2:$C$222,""),""))</f>
        <v>ENEBA</v>
      </c>
      <c r="S174" s="3">
        <f t="shared" si="2"/>
        <v>22</v>
      </c>
      <c r="T174" s="3" t="str">
        <f>_xlfn.XLOOKUP(C174,DB!$A$2:$A$222,DB!$D$2:$D$222,"")</f>
        <v>Sector 3</v>
      </c>
    </row>
    <row r="175" spans="1:20" x14ac:dyDescent="0.2">
      <c r="A175" t="s">
        <v>7672</v>
      </c>
      <c r="B175" t="s">
        <v>18</v>
      </c>
      <c r="C175" t="s">
        <v>211</v>
      </c>
      <c r="D175" t="s">
        <v>1418</v>
      </c>
      <c r="E175" t="s">
        <v>7673</v>
      </c>
      <c r="F175" s="2">
        <v>46293.947835648149</v>
      </c>
      <c r="G175" t="s">
        <v>22</v>
      </c>
      <c r="H175" t="s">
        <v>7674</v>
      </c>
      <c r="I175">
        <v>390</v>
      </c>
      <c r="J175" t="s">
        <v>24</v>
      </c>
      <c r="K175" t="s">
        <v>216</v>
      </c>
      <c r="L175">
        <v>135</v>
      </c>
      <c r="M175" t="s">
        <v>936</v>
      </c>
      <c r="N175" s="2">
        <v>46293.956759259258</v>
      </c>
      <c r="O175">
        <v>290</v>
      </c>
      <c r="P175" t="s">
        <v>27</v>
      </c>
      <c r="Q175">
        <v>30</v>
      </c>
      <c r="R175" s="3" t="str">
        <f>IF(OR(G175="12R",G175="12L"),_xlfn.XLOOKUP(C175,DB!$A$2:$A$222,DB!$B$2:$B$222,""),IF(OR(G175="30L",G175="30R"),_xlfn.XLOOKUP(C175,DB!$A$2:$A$222,DB!$C$2:$C$222,""),""))</f>
        <v>NUDAL</v>
      </c>
      <c r="S175" s="3">
        <f t="shared" si="2"/>
        <v>22</v>
      </c>
      <c r="T175" s="3" t="str">
        <f>_xlfn.XLOOKUP(C175,DB!$A$2:$A$222,DB!$D$2:$D$222,"")</f>
        <v>Sector 3</v>
      </c>
    </row>
    <row r="176" spans="1:20" x14ac:dyDescent="0.2">
      <c r="A176" t="s">
        <v>525</v>
      </c>
      <c r="B176" t="s">
        <v>18</v>
      </c>
      <c r="C176" t="s">
        <v>341</v>
      </c>
      <c r="D176" t="s">
        <v>30</v>
      </c>
      <c r="E176" t="s">
        <v>7675</v>
      </c>
      <c r="F176" s="2">
        <v>46293.949363425927</v>
      </c>
      <c r="G176" t="s">
        <v>22</v>
      </c>
      <c r="H176" t="s">
        <v>7676</v>
      </c>
      <c r="I176">
        <v>300</v>
      </c>
      <c r="J176" t="s">
        <v>24</v>
      </c>
      <c r="K176" t="s">
        <v>25</v>
      </c>
      <c r="L176">
        <v>691</v>
      </c>
      <c r="M176" t="s">
        <v>168</v>
      </c>
      <c r="N176" s="2">
        <v>46293.985023148147</v>
      </c>
      <c r="O176">
        <v>300</v>
      </c>
      <c r="P176" t="s">
        <v>27</v>
      </c>
      <c r="Q176">
        <v>40</v>
      </c>
      <c r="R176" s="3" t="str">
        <f>IF(OR(G176="12R",G176="12L"),_xlfn.XLOOKUP(C176,DB!$A$2:$A$222,DB!$B$2:$B$222,""),IF(OR(G176="30L",G176="30R"),_xlfn.XLOOKUP(C176,DB!$A$2:$A$222,DB!$C$2:$C$222,""),""))</f>
        <v>ENEBA</v>
      </c>
      <c r="S176" s="3">
        <f t="shared" si="2"/>
        <v>22</v>
      </c>
      <c r="T176" s="3" t="str">
        <f>_xlfn.XLOOKUP(C176,DB!$A$2:$A$222,DB!$D$2:$D$222,"")</f>
        <v>Sector 3</v>
      </c>
    </row>
    <row r="177" spans="1:20" x14ac:dyDescent="0.2">
      <c r="A177" t="s">
        <v>611</v>
      </c>
      <c r="B177" t="s">
        <v>18</v>
      </c>
      <c r="C177" t="s">
        <v>333</v>
      </c>
      <c r="D177" t="s">
        <v>36</v>
      </c>
      <c r="E177" t="s">
        <v>763</v>
      </c>
      <c r="F177" s="2">
        <v>46293.977222222224</v>
      </c>
      <c r="G177" t="s">
        <v>22</v>
      </c>
      <c r="H177" t="s">
        <v>7677</v>
      </c>
      <c r="I177">
        <v>370</v>
      </c>
      <c r="J177" t="s">
        <v>24</v>
      </c>
      <c r="K177" t="s">
        <v>25</v>
      </c>
      <c r="L177">
        <v>218</v>
      </c>
      <c r="M177" t="s">
        <v>68</v>
      </c>
      <c r="N177" s="2">
        <v>46293.991087962961</v>
      </c>
      <c r="O177">
        <v>304</v>
      </c>
      <c r="P177" t="s">
        <v>27</v>
      </c>
      <c r="Q177">
        <v>190</v>
      </c>
      <c r="R177" s="3" t="str">
        <f>IF(OR(G177="12R",G177="12L"),_xlfn.XLOOKUP(C177,DB!$A$2:$A$222,DB!$B$2:$B$222,""),IF(OR(G177="30L",G177="30R"),_xlfn.XLOOKUP(C177,DB!$A$2:$A$222,DB!$C$2:$C$222,""),""))</f>
        <v>TAKUX</v>
      </c>
      <c r="S177" s="3">
        <f t="shared" si="2"/>
        <v>23</v>
      </c>
      <c r="T177" s="3" t="str">
        <f>_xlfn.XLOOKUP(C177,DB!$A$2:$A$222,DB!$D$2:$D$222,"")</f>
        <v>Sector 7</v>
      </c>
    </row>
    <row r="178" spans="1:20" x14ac:dyDescent="0.2">
      <c r="A178" t="s">
        <v>921</v>
      </c>
      <c r="B178" t="s">
        <v>18</v>
      </c>
      <c r="C178" t="s">
        <v>318</v>
      </c>
      <c r="D178" t="s">
        <v>30</v>
      </c>
      <c r="E178" t="s">
        <v>7023</v>
      </c>
      <c r="F178" s="2">
        <v>46293.979895833334</v>
      </c>
      <c r="G178" t="s">
        <v>22</v>
      </c>
      <c r="H178" t="s">
        <v>7678</v>
      </c>
      <c r="I178">
        <v>390</v>
      </c>
      <c r="J178" t="s">
        <v>24</v>
      </c>
      <c r="K178" t="s">
        <v>25</v>
      </c>
      <c r="L178">
        <v>187</v>
      </c>
      <c r="M178" t="s">
        <v>7679</v>
      </c>
      <c r="N178" s="2">
        <v>46293.992314814815</v>
      </c>
      <c r="O178">
        <v>290</v>
      </c>
      <c r="P178" t="s">
        <v>27</v>
      </c>
      <c r="Q178">
        <v>190</v>
      </c>
      <c r="R178" s="3" t="str">
        <f>IF(OR(G178="12R",G178="12L"),_xlfn.XLOOKUP(C178,DB!$A$2:$A$222,DB!$B$2:$B$222,""),IF(OR(G178="30L",G178="30R"),_xlfn.XLOOKUP(C178,DB!$A$2:$A$222,DB!$C$2:$C$222,""),""))</f>
        <v>HECAT</v>
      </c>
      <c r="S178" s="3">
        <f t="shared" si="2"/>
        <v>23</v>
      </c>
      <c r="T178" s="3" t="str">
        <f>_xlfn.XLOOKUP(C178,DB!$A$2:$A$222,DB!$D$2:$D$222,"")</f>
        <v>Sector 7</v>
      </c>
    </row>
    <row r="179" spans="1:20" x14ac:dyDescent="0.2">
      <c r="A179" t="s">
        <v>563</v>
      </c>
      <c r="B179" t="s">
        <v>18</v>
      </c>
      <c r="C179" t="s">
        <v>211</v>
      </c>
      <c r="D179" t="s">
        <v>174</v>
      </c>
      <c r="E179" t="s">
        <v>6066</v>
      </c>
      <c r="F179" s="2">
        <v>46293.982662037037</v>
      </c>
      <c r="G179" t="s">
        <v>22</v>
      </c>
      <c r="H179" t="s">
        <v>7680</v>
      </c>
      <c r="I179">
        <v>370</v>
      </c>
      <c r="J179" t="s">
        <v>24</v>
      </c>
      <c r="K179" t="s">
        <v>25</v>
      </c>
      <c r="L179">
        <v>257</v>
      </c>
      <c r="M179" t="s">
        <v>7681</v>
      </c>
      <c r="N179" s="2">
        <v>46293.997476851851</v>
      </c>
      <c r="O179">
        <v>310</v>
      </c>
      <c r="P179" t="s">
        <v>27</v>
      </c>
      <c r="Q179">
        <v>40</v>
      </c>
      <c r="R179" s="3" t="str">
        <f>IF(OR(G179="12R",G179="12L"),_xlfn.XLOOKUP(C179,DB!$A$2:$A$222,DB!$B$2:$B$222,""),IF(OR(G179="30L",G179="30R"),_xlfn.XLOOKUP(C179,DB!$A$2:$A$222,DB!$C$2:$C$222,""),""))</f>
        <v>NUDAL</v>
      </c>
      <c r="S179" s="3">
        <f t="shared" si="2"/>
        <v>23</v>
      </c>
      <c r="T179" s="3" t="str">
        <f>_xlfn.XLOOKUP(C179,DB!$A$2:$A$222,DB!$D$2:$D$222,"")</f>
        <v>Sector 3</v>
      </c>
    </row>
    <row r="180" spans="1:20" x14ac:dyDescent="0.2">
      <c r="F180" s="2"/>
      <c r="I180" s="3"/>
      <c r="L180" s="3"/>
      <c r="N180" s="2"/>
      <c r="O180" s="3"/>
      <c r="Q180" s="3"/>
      <c r="R180" s="3" t="str">
        <f>IF(OR(G180="12R",G180="12L"),_xlfn.XLOOKUP(C180,DB!$A$2:$A$222,DB!$B$2:$B$222,""),IF(OR(G180="30L",G180="30R"),_xlfn.XLOOKUP(C180,DB!$A$2:$A$222,DB!$C$2:$C$222,""),""))</f>
        <v/>
      </c>
      <c r="S180" s="3">
        <f t="shared" si="2"/>
        <v>0</v>
      </c>
      <c r="T180" s="3" t="str">
        <f>_xlfn.XLOOKUP(C180,DB!$A$2:$A$222,DB!$D$2:$D$222,"")</f>
        <v/>
      </c>
    </row>
    <row r="181" spans="1:20" x14ac:dyDescent="0.2">
      <c r="F181" s="2"/>
      <c r="I181" s="3"/>
      <c r="L181" s="3"/>
      <c r="N181" s="2"/>
      <c r="O181" s="3"/>
      <c r="Q181" s="3"/>
      <c r="R181" s="3" t="str">
        <f>IF(OR(G181="12R",G181="12L"),_xlfn.XLOOKUP(C181,DB!$A$2:$A$222,DB!$B$2:$B$222,""),IF(OR(G181="30L",G181="30R"),_xlfn.XLOOKUP(C181,DB!$A$2:$A$222,DB!$C$2:$C$222,""),""))</f>
        <v/>
      </c>
      <c r="S181" s="3">
        <f t="shared" si="2"/>
        <v>0</v>
      </c>
      <c r="T181" s="3" t="str">
        <f>_xlfn.XLOOKUP(C181,DB!$A$2:$A$222,DB!$D$2:$D$222,"")</f>
        <v/>
      </c>
    </row>
    <row r="182" spans="1: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1: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1: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1: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1: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1: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1: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1: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7682</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0</v>
      </c>
      <c r="C227" s="8">
        <f t="shared" si="4"/>
        <v>1</v>
      </c>
      <c r="D227" s="8">
        <f t="shared" si="4"/>
        <v>0</v>
      </c>
      <c r="E227" s="8">
        <f t="shared" si="4"/>
        <v>1</v>
      </c>
      <c r="F227" s="8">
        <f t="shared" si="4"/>
        <v>0</v>
      </c>
      <c r="G227" s="8">
        <f t="shared" si="4"/>
        <v>0</v>
      </c>
      <c r="H227" s="8">
        <f t="shared" si="4"/>
        <v>2</v>
      </c>
      <c r="I227" s="9">
        <f t="shared" ref="I227:I235" si="5">SUM(B227:H227)</f>
        <v>4</v>
      </c>
    </row>
    <row r="228" spans="1:9" x14ac:dyDescent="0.2">
      <c r="A228" s="7">
        <v>15</v>
      </c>
      <c r="B228" s="8">
        <f t="shared" si="4"/>
        <v>0</v>
      </c>
      <c r="C228" s="8">
        <f t="shared" si="4"/>
        <v>0</v>
      </c>
      <c r="D228" s="8">
        <f t="shared" si="4"/>
        <v>0</v>
      </c>
      <c r="E228" s="8">
        <f t="shared" si="4"/>
        <v>0</v>
      </c>
      <c r="F228" s="8">
        <f t="shared" si="4"/>
        <v>0</v>
      </c>
      <c r="G228" s="8">
        <f t="shared" si="4"/>
        <v>0</v>
      </c>
      <c r="H228" s="8">
        <f t="shared" si="4"/>
        <v>8</v>
      </c>
      <c r="I228" s="9">
        <f t="shared" si="5"/>
        <v>8</v>
      </c>
    </row>
    <row r="229" spans="1:9" x14ac:dyDescent="0.2">
      <c r="A229" s="7">
        <v>16</v>
      </c>
      <c r="B229" s="8">
        <f t="shared" si="4"/>
        <v>1</v>
      </c>
      <c r="C229" s="8">
        <f t="shared" si="4"/>
        <v>2</v>
      </c>
      <c r="D229" s="8">
        <f t="shared" si="4"/>
        <v>0</v>
      </c>
      <c r="E229" s="8">
        <f t="shared" si="4"/>
        <v>0</v>
      </c>
      <c r="F229" s="8">
        <f t="shared" si="4"/>
        <v>4</v>
      </c>
      <c r="G229" s="8">
        <f t="shared" si="4"/>
        <v>2</v>
      </c>
      <c r="H229" s="8">
        <f t="shared" si="4"/>
        <v>12</v>
      </c>
      <c r="I229" s="9">
        <f t="shared" si="5"/>
        <v>21</v>
      </c>
    </row>
    <row r="230" spans="1:9" x14ac:dyDescent="0.2">
      <c r="A230" s="7">
        <v>17</v>
      </c>
      <c r="B230" s="8">
        <f t="shared" si="4"/>
        <v>0</v>
      </c>
      <c r="C230" s="8">
        <f t="shared" si="4"/>
        <v>3</v>
      </c>
      <c r="D230" s="8">
        <f t="shared" si="4"/>
        <v>0</v>
      </c>
      <c r="E230" s="8">
        <f t="shared" si="4"/>
        <v>1</v>
      </c>
      <c r="F230" s="8">
        <f t="shared" si="4"/>
        <v>4</v>
      </c>
      <c r="G230" s="8">
        <f t="shared" si="4"/>
        <v>3</v>
      </c>
      <c r="H230" s="8">
        <f t="shared" si="4"/>
        <v>4</v>
      </c>
      <c r="I230" s="9">
        <f t="shared" si="5"/>
        <v>15</v>
      </c>
    </row>
    <row r="231" spans="1:9" x14ac:dyDescent="0.2">
      <c r="A231" s="7">
        <v>18</v>
      </c>
      <c r="B231" s="8">
        <f t="shared" si="4"/>
        <v>1</v>
      </c>
      <c r="C231" s="8">
        <f t="shared" si="4"/>
        <v>4</v>
      </c>
      <c r="D231" s="8">
        <f t="shared" si="4"/>
        <v>0</v>
      </c>
      <c r="E231" s="8">
        <f t="shared" si="4"/>
        <v>0</v>
      </c>
      <c r="F231" s="8">
        <f t="shared" si="4"/>
        <v>7</v>
      </c>
      <c r="G231" s="8">
        <f t="shared" si="4"/>
        <v>0</v>
      </c>
      <c r="H231" s="8">
        <f t="shared" si="4"/>
        <v>5</v>
      </c>
      <c r="I231" s="9">
        <f t="shared" si="5"/>
        <v>17</v>
      </c>
    </row>
    <row r="232" spans="1:9" x14ac:dyDescent="0.2">
      <c r="A232" s="7">
        <v>19</v>
      </c>
      <c r="B232" s="8">
        <f t="shared" si="4"/>
        <v>1</v>
      </c>
      <c r="C232" s="8">
        <f t="shared" si="4"/>
        <v>6</v>
      </c>
      <c r="D232" s="8">
        <f t="shared" si="4"/>
        <v>0</v>
      </c>
      <c r="E232" s="8">
        <f t="shared" si="4"/>
        <v>1</v>
      </c>
      <c r="F232" s="8">
        <f t="shared" si="4"/>
        <v>3</v>
      </c>
      <c r="G232" s="8">
        <f t="shared" si="4"/>
        <v>1</v>
      </c>
      <c r="H232" s="8">
        <f t="shared" si="4"/>
        <v>10</v>
      </c>
      <c r="I232" s="9">
        <f t="shared" si="5"/>
        <v>22</v>
      </c>
    </row>
    <row r="233" spans="1:9" x14ac:dyDescent="0.2">
      <c r="A233" s="7">
        <v>20</v>
      </c>
      <c r="B233" s="8">
        <f t="shared" si="4"/>
        <v>0</v>
      </c>
      <c r="C233" s="8">
        <f t="shared" si="4"/>
        <v>4</v>
      </c>
      <c r="D233" s="8">
        <f t="shared" si="4"/>
        <v>0</v>
      </c>
      <c r="E233" s="8">
        <f t="shared" si="4"/>
        <v>1</v>
      </c>
      <c r="F233" s="8">
        <f t="shared" si="4"/>
        <v>1</v>
      </c>
      <c r="G233" s="8">
        <f t="shared" si="4"/>
        <v>0</v>
      </c>
      <c r="H233" s="8">
        <f t="shared" si="4"/>
        <v>7</v>
      </c>
      <c r="I233" s="9">
        <f t="shared" si="5"/>
        <v>13</v>
      </c>
    </row>
    <row r="234" spans="1:9" x14ac:dyDescent="0.2">
      <c r="A234" s="7">
        <v>21</v>
      </c>
      <c r="B234" s="8">
        <f t="shared" si="4"/>
        <v>1</v>
      </c>
      <c r="C234" s="8">
        <f t="shared" si="4"/>
        <v>3</v>
      </c>
      <c r="D234" s="8">
        <f t="shared" si="4"/>
        <v>0</v>
      </c>
      <c r="E234" s="8">
        <f t="shared" si="4"/>
        <v>3</v>
      </c>
      <c r="F234" s="8">
        <f t="shared" si="4"/>
        <v>7</v>
      </c>
      <c r="G234" s="8">
        <f t="shared" si="4"/>
        <v>1</v>
      </c>
      <c r="H234" s="8">
        <f t="shared" si="4"/>
        <v>7</v>
      </c>
      <c r="I234" s="9">
        <f t="shared" si="5"/>
        <v>22</v>
      </c>
    </row>
    <row r="235" spans="1:9" x14ac:dyDescent="0.2">
      <c r="A235" s="10">
        <v>22</v>
      </c>
      <c r="B235" s="11">
        <f t="shared" si="4"/>
        <v>0</v>
      </c>
      <c r="C235" s="11">
        <f t="shared" si="4"/>
        <v>2</v>
      </c>
      <c r="D235" s="11">
        <f t="shared" si="4"/>
        <v>0</v>
      </c>
      <c r="E235" s="11">
        <f t="shared" si="4"/>
        <v>1</v>
      </c>
      <c r="F235" s="11">
        <f t="shared" si="4"/>
        <v>0</v>
      </c>
      <c r="G235" s="11">
        <f t="shared" si="4"/>
        <v>1</v>
      </c>
      <c r="H235" s="11">
        <f t="shared" si="4"/>
        <v>4</v>
      </c>
      <c r="I235" s="12">
        <f t="shared" si="5"/>
        <v>8</v>
      </c>
    </row>
    <row r="258" spans="1:9" ht="24" x14ac:dyDescent="0.3">
      <c r="A258" s="17" t="s">
        <v>7683</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2</v>
      </c>
      <c r="C263" s="8">
        <f t="shared" si="6"/>
        <v>2</v>
      </c>
      <c r="D263" s="8">
        <f t="shared" si="6"/>
        <v>0</v>
      </c>
      <c r="E263" s="9">
        <f t="shared" ref="E263:E272" si="7">SUM(B263:D263)</f>
        <v>4</v>
      </c>
    </row>
    <row r="264" spans="1:9" x14ac:dyDescent="0.2">
      <c r="A264" s="7">
        <v>15</v>
      </c>
      <c r="B264" s="8">
        <f t="shared" si="6"/>
        <v>8</v>
      </c>
      <c r="C264" s="8">
        <f t="shared" si="6"/>
        <v>0</v>
      </c>
      <c r="D264" s="8">
        <f t="shared" si="6"/>
        <v>0</v>
      </c>
      <c r="E264" s="9">
        <f t="shared" si="7"/>
        <v>8</v>
      </c>
    </row>
    <row r="265" spans="1:9" x14ac:dyDescent="0.2">
      <c r="A265" s="7">
        <v>16</v>
      </c>
      <c r="B265" s="8">
        <f t="shared" si="6"/>
        <v>12</v>
      </c>
      <c r="C265" s="8">
        <f t="shared" si="6"/>
        <v>6</v>
      </c>
      <c r="D265" s="8">
        <f t="shared" si="6"/>
        <v>3</v>
      </c>
      <c r="E265" s="9">
        <f t="shared" si="7"/>
        <v>21</v>
      </c>
    </row>
    <row r="266" spans="1:9" x14ac:dyDescent="0.2">
      <c r="A266" s="7">
        <v>17</v>
      </c>
      <c r="B266" s="8">
        <f t="shared" si="6"/>
        <v>4</v>
      </c>
      <c r="C266" s="8">
        <f t="shared" si="6"/>
        <v>8</v>
      </c>
      <c r="D266" s="8">
        <f t="shared" si="6"/>
        <v>3</v>
      </c>
      <c r="E266" s="9">
        <f t="shared" si="7"/>
        <v>15</v>
      </c>
    </row>
    <row r="267" spans="1:9" x14ac:dyDescent="0.2">
      <c r="A267" s="7">
        <v>18</v>
      </c>
      <c r="B267" s="8">
        <f t="shared" si="6"/>
        <v>5</v>
      </c>
      <c r="C267" s="8">
        <f t="shared" si="6"/>
        <v>11</v>
      </c>
      <c r="D267" s="8">
        <f t="shared" si="6"/>
        <v>1</v>
      </c>
      <c r="E267" s="9">
        <f t="shared" si="7"/>
        <v>17</v>
      </c>
    </row>
    <row r="268" spans="1:9" x14ac:dyDescent="0.2">
      <c r="A268" s="7">
        <v>19</v>
      </c>
      <c r="B268" s="8">
        <f t="shared" si="6"/>
        <v>10</v>
      </c>
      <c r="C268" s="8">
        <f t="shared" si="6"/>
        <v>10</v>
      </c>
      <c r="D268" s="8">
        <f t="shared" si="6"/>
        <v>2</v>
      </c>
      <c r="E268" s="9">
        <f t="shared" si="7"/>
        <v>22</v>
      </c>
    </row>
    <row r="269" spans="1:9" x14ac:dyDescent="0.2">
      <c r="A269" s="7">
        <v>20</v>
      </c>
      <c r="B269" s="8">
        <f t="shared" si="6"/>
        <v>7</v>
      </c>
      <c r="C269" s="8">
        <f t="shared" si="6"/>
        <v>6</v>
      </c>
      <c r="D269" s="8">
        <f t="shared" si="6"/>
        <v>0</v>
      </c>
      <c r="E269" s="9">
        <f t="shared" si="7"/>
        <v>13</v>
      </c>
    </row>
    <row r="270" spans="1:9" x14ac:dyDescent="0.2">
      <c r="A270" s="7">
        <v>21</v>
      </c>
      <c r="B270" s="8">
        <f t="shared" si="6"/>
        <v>7</v>
      </c>
      <c r="C270" s="8">
        <f t="shared" si="6"/>
        <v>13</v>
      </c>
      <c r="D270" s="8">
        <f t="shared" si="6"/>
        <v>2</v>
      </c>
      <c r="E270" s="9">
        <f t="shared" si="7"/>
        <v>22</v>
      </c>
    </row>
    <row r="271" spans="1:9" x14ac:dyDescent="0.2">
      <c r="A271" s="7">
        <v>22</v>
      </c>
      <c r="B271" s="8">
        <f t="shared" si="6"/>
        <v>4</v>
      </c>
      <c r="C271" s="8">
        <f t="shared" si="6"/>
        <v>3</v>
      </c>
      <c r="D271" s="8">
        <f t="shared" si="6"/>
        <v>1</v>
      </c>
      <c r="E271" s="9">
        <f t="shared" si="7"/>
        <v>8</v>
      </c>
    </row>
    <row r="272" spans="1:9" x14ac:dyDescent="0.2">
      <c r="A272" s="10">
        <v>23</v>
      </c>
      <c r="B272" s="11">
        <f t="shared" si="6"/>
        <v>0</v>
      </c>
      <c r="C272" s="11">
        <f t="shared" si="6"/>
        <v>1</v>
      </c>
      <c r="D272" s="11">
        <f t="shared" si="6"/>
        <v>2</v>
      </c>
      <c r="E272" s="12">
        <f t="shared" si="7"/>
        <v>3</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94DB7-27E6-2243-9A2E-E59E811B7600}">
  <dimension ref="A1:T272"/>
  <sheetViews>
    <sheetView showGridLines="0" zoomScale="110" zoomScaleNormal="110" workbookViewId="0">
      <selection activeCell="P279" sqref="P279"/>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65</v>
      </c>
      <c r="E2" t="s">
        <v>2950</v>
      </c>
      <c r="F2" s="2">
        <v>46294.001701388886</v>
      </c>
      <c r="G2" t="s">
        <v>22</v>
      </c>
      <c r="H2" t="s">
        <v>900</v>
      </c>
      <c r="I2" s="3">
        <v>370</v>
      </c>
      <c r="J2" t="s">
        <v>24</v>
      </c>
      <c r="K2" t="s">
        <v>25</v>
      </c>
      <c r="L2" s="3">
        <v>219</v>
      </c>
      <c r="M2" t="s">
        <v>68</v>
      </c>
      <c r="N2" s="2">
        <v>46294.015648148154</v>
      </c>
      <c r="O2" s="3">
        <v>320</v>
      </c>
      <c r="P2" t="s">
        <v>27</v>
      </c>
      <c r="Q2" s="3">
        <v>190</v>
      </c>
      <c r="R2" s="3" t="str">
        <f>IF(OR(G2="12R",G2="12L"),_xlfn.XLOOKUP(C2,DB!$A$2:$A$222,DB!$B$2:$B$222,""),IF(OR(G2="30L",G2="30R"),_xlfn.XLOOKUP(C2,DB!$A$2:$A$222,DB!$C$2:$C$222,""),""))</f>
        <v>CZM</v>
      </c>
      <c r="S2" s="3">
        <f>HOUR(F2)</f>
        <v>0</v>
      </c>
      <c r="T2" s="3" t="str">
        <f>_xlfn.XLOOKUP(C2,DB!$A$2:$A$222,DB!$D$2:$D$222,"")</f>
        <v>Sector 7</v>
      </c>
    </row>
    <row r="3" spans="1:20" x14ac:dyDescent="0.2">
      <c r="A3" t="s">
        <v>17</v>
      </c>
      <c r="B3" t="s">
        <v>18</v>
      </c>
      <c r="C3" t="s">
        <v>19</v>
      </c>
      <c r="D3" t="s">
        <v>20</v>
      </c>
      <c r="E3" t="s">
        <v>1119</v>
      </c>
      <c r="F3" s="2">
        <v>46294.015196759261</v>
      </c>
      <c r="G3" t="s">
        <v>22</v>
      </c>
      <c r="H3" t="s">
        <v>7684</v>
      </c>
      <c r="I3" s="3">
        <v>360</v>
      </c>
      <c r="J3" t="s">
        <v>24</v>
      </c>
      <c r="K3" t="s">
        <v>25</v>
      </c>
      <c r="L3" s="3">
        <v>865</v>
      </c>
      <c r="M3" t="s">
        <v>7685</v>
      </c>
      <c r="N3" s="2">
        <v>46294.061909722222</v>
      </c>
      <c r="O3" s="3">
        <v>360</v>
      </c>
      <c r="P3" t="s">
        <v>27</v>
      </c>
      <c r="Q3" s="3">
        <v>190</v>
      </c>
      <c r="R3" s="3" t="str">
        <f>IF(OR(G3="12R",G3="12L"),_xlfn.XLOOKUP(C3,DB!$A$2:$A$222,DB!$B$2:$B$222,""),IF(OR(G3="30L",G3="30R"),_xlfn.XLOOKUP(C3,DB!$A$2:$A$222,DB!$C$2:$C$222,""),""))</f>
        <v>UDGUV</v>
      </c>
      <c r="S3" s="3">
        <f t="shared" ref="S3:S66" si="0">HOUR(F3)</f>
        <v>0</v>
      </c>
      <c r="T3" s="3" t="str">
        <f>_xlfn.XLOOKUP(C3,DB!$A$2:$A$222,DB!$D$2:$D$222,"")</f>
        <v>Sector 2</v>
      </c>
    </row>
    <row r="4" spans="1:20" x14ac:dyDescent="0.2">
      <c r="A4" t="s">
        <v>112</v>
      </c>
      <c r="B4" t="s">
        <v>18</v>
      </c>
      <c r="C4" t="s">
        <v>113</v>
      </c>
      <c r="D4" t="s">
        <v>114</v>
      </c>
      <c r="E4" t="s">
        <v>1380</v>
      </c>
      <c r="F4" s="2">
        <v>46294.021597222221</v>
      </c>
      <c r="G4" t="s">
        <v>22</v>
      </c>
      <c r="H4" t="s">
        <v>7686</v>
      </c>
      <c r="I4" s="3">
        <v>370</v>
      </c>
      <c r="J4" t="s">
        <v>24</v>
      </c>
      <c r="K4" t="s">
        <v>25</v>
      </c>
      <c r="L4" s="3">
        <v>136</v>
      </c>
      <c r="M4" t="s">
        <v>831</v>
      </c>
      <c r="N4" s="2">
        <v>46294.031724537039</v>
      </c>
      <c r="O4" s="3">
        <v>215</v>
      </c>
      <c r="P4" t="s">
        <v>46</v>
      </c>
      <c r="Q4" s="3">
        <v>190</v>
      </c>
      <c r="R4" s="3" t="str">
        <f>IF(OR(G4="12R",G4="12L"),_xlfn.XLOOKUP(C4,DB!$A$2:$A$222,DB!$B$2:$B$222,""),IF(OR(G4="30L",G4="30R"),_xlfn.XLOOKUP(C4,DB!$A$2:$A$222,DB!$C$2:$C$222,""),""))</f>
        <v>NUDAL</v>
      </c>
      <c r="S4" s="3">
        <f t="shared" si="0"/>
        <v>0</v>
      </c>
      <c r="T4" s="3" t="str">
        <f>_xlfn.XLOOKUP(C4,DB!$A$2:$A$222,DB!$D$2:$D$222,"")</f>
        <v>Sector 3</v>
      </c>
    </row>
    <row r="5" spans="1:20" x14ac:dyDescent="0.2">
      <c r="A5" t="s">
        <v>34</v>
      </c>
      <c r="B5" t="s">
        <v>18</v>
      </c>
      <c r="C5" t="s">
        <v>35</v>
      </c>
      <c r="D5" t="s">
        <v>65</v>
      </c>
      <c r="E5" t="s">
        <v>2117</v>
      </c>
      <c r="F5" s="2">
        <v>46294.024780092594</v>
      </c>
      <c r="G5" t="s">
        <v>22</v>
      </c>
      <c r="H5" t="s">
        <v>7687</v>
      </c>
      <c r="I5" s="3">
        <v>340</v>
      </c>
      <c r="J5" t="s">
        <v>24</v>
      </c>
      <c r="K5" t="s">
        <v>25</v>
      </c>
      <c r="L5" s="3">
        <v>887</v>
      </c>
      <c r="M5" t="s">
        <v>39</v>
      </c>
      <c r="N5" s="2">
        <v>46294.074953703705</v>
      </c>
      <c r="O5" s="3">
        <v>340</v>
      </c>
      <c r="P5" t="s">
        <v>27</v>
      </c>
      <c r="Q5" s="3">
        <v>190</v>
      </c>
      <c r="R5" s="3" t="str">
        <f>IF(OR(G5="12R",G5="12L"),_xlfn.XLOOKUP(C5,DB!$A$2:$A$222,DB!$B$2:$B$222,""),IF(OR(G5="30L",G5="30R"),_xlfn.XLOOKUP(C5,DB!$A$2:$A$222,DB!$C$2:$C$222,""),""))</f>
        <v>UDGUV</v>
      </c>
      <c r="S5" s="3">
        <f t="shared" si="0"/>
        <v>0</v>
      </c>
      <c r="T5" s="3" t="str">
        <f>_xlfn.XLOOKUP(C5,DB!$A$2:$A$222,DB!$D$2:$D$222,"")</f>
        <v>Sector 2</v>
      </c>
    </row>
    <row r="6" spans="1:20" x14ac:dyDescent="0.2">
      <c r="A6" t="s">
        <v>28</v>
      </c>
      <c r="B6" t="s">
        <v>18</v>
      </c>
      <c r="C6" t="s">
        <v>29</v>
      </c>
      <c r="D6" t="s">
        <v>30</v>
      </c>
      <c r="E6" t="s">
        <v>7688</v>
      </c>
      <c r="F6" s="2">
        <v>46294.026006944448</v>
      </c>
      <c r="G6" t="s">
        <v>22</v>
      </c>
      <c r="H6" t="s">
        <v>7689</v>
      </c>
      <c r="I6" s="3">
        <v>340</v>
      </c>
      <c r="J6" t="s">
        <v>24</v>
      </c>
      <c r="K6" t="s">
        <v>25</v>
      </c>
      <c r="L6" s="3">
        <v>430</v>
      </c>
      <c r="M6" t="s">
        <v>308</v>
      </c>
      <c r="N6" s="2">
        <v>46294.050532407404</v>
      </c>
      <c r="O6" s="3">
        <v>340</v>
      </c>
      <c r="P6" t="s">
        <v>27</v>
      </c>
      <c r="Q6" s="3">
        <v>40</v>
      </c>
      <c r="R6" s="3" t="str">
        <f>IF(OR(G6="12R",G6="12L"),_xlfn.XLOOKUP(C6,DB!$A$2:$A$222,DB!$B$2:$B$222,""),IF(OR(G6="30L",G6="30R"),_xlfn.XLOOKUP(C6,DB!$A$2:$A$222,DB!$C$2:$C$222,""),""))</f>
        <v>OMSUK</v>
      </c>
      <c r="S6" s="3">
        <f t="shared" si="0"/>
        <v>0</v>
      </c>
      <c r="T6" s="3" t="str">
        <f>_xlfn.XLOOKUP(C6,DB!$A$2:$A$222,DB!$D$2:$D$222,"")</f>
        <v>Sector 3</v>
      </c>
    </row>
    <row r="7" spans="1:20" x14ac:dyDescent="0.2">
      <c r="A7" t="s">
        <v>47</v>
      </c>
      <c r="B7" t="s">
        <v>18</v>
      </c>
      <c r="C7" t="s">
        <v>48</v>
      </c>
      <c r="D7" t="s">
        <v>49</v>
      </c>
      <c r="E7" t="s">
        <v>4158</v>
      </c>
      <c r="F7" s="2">
        <v>46294.039409722223</v>
      </c>
      <c r="G7" t="s">
        <v>22</v>
      </c>
      <c r="H7" t="s">
        <v>7690</v>
      </c>
      <c r="I7" s="3">
        <v>360</v>
      </c>
      <c r="J7" t="s">
        <v>24</v>
      </c>
      <c r="K7" t="s">
        <v>25</v>
      </c>
      <c r="L7" s="3">
        <v>897</v>
      </c>
      <c r="M7" t="s">
        <v>2339</v>
      </c>
      <c r="N7" s="2">
        <v>46294.087060185186</v>
      </c>
      <c r="O7" s="3">
        <v>360</v>
      </c>
      <c r="P7" t="s">
        <v>27</v>
      </c>
      <c r="Q7" s="3">
        <v>190</v>
      </c>
      <c r="R7" s="3" t="str">
        <f>IF(OR(G7="12R",G7="12L"),_xlfn.XLOOKUP(C7,DB!$A$2:$A$222,DB!$B$2:$B$222,""),IF(OR(G7="30L",G7="30R"),_xlfn.XLOOKUP(C7,DB!$A$2:$A$222,DB!$C$2:$C$222,""),""))</f>
        <v>UDGUV</v>
      </c>
      <c r="S7" s="3">
        <f t="shared" si="0"/>
        <v>0</v>
      </c>
      <c r="T7" s="3" t="str">
        <f>_xlfn.XLOOKUP(C7,DB!$A$2:$A$222,DB!$D$2:$D$222,"")</f>
        <v>Sector 2</v>
      </c>
    </row>
    <row r="8" spans="1:20" x14ac:dyDescent="0.2">
      <c r="A8" t="s">
        <v>53</v>
      </c>
      <c r="B8" t="s">
        <v>18</v>
      </c>
      <c r="C8" t="s">
        <v>54</v>
      </c>
      <c r="D8" t="s">
        <v>55</v>
      </c>
      <c r="E8" t="s">
        <v>654</v>
      </c>
      <c r="F8" s="2">
        <v>46294.041608796295</v>
      </c>
      <c r="G8" t="s">
        <v>22</v>
      </c>
      <c r="H8" t="s">
        <v>7691</v>
      </c>
      <c r="I8" s="3">
        <v>370</v>
      </c>
      <c r="J8" t="s">
        <v>24</v>
      </c>
      <c r="K8" t="s">
        <v>25</v>
      </c>
      <c r="L8" s="3">
        <v>136</v>
      </c>
      <c r="M8" t="s">
        <v>7692</v>
      </c>
      <c r="N8" s="2">
        <v>46294.050844907411</v>
      </c>
      <c r="O8" s="3">
        <v>230</v>
      </c>
      <c r="P8" t="s">
        <v>46</v>
      </c>
      <c r="Q8" s="3">
        <v>190</v>
      </c>
      <c r="R8" s="3" t="str">
        <f>IF(OR(G8="12R",G8="12L"),_xlfn.XLOOKUP(C8,DB!$A$2:$A$222,DB!$B$2:$B$222,""),IF(OR(G8="30L",G8="30R"),_xlfn.XLOOKUP(C8,DB!$A$2:$A$222,DB!$C$2:$C$222,""),""))</f>
        <v>NUDAL</v>
      </c>
      <c r="S8" s="3">
        <f t="shared" si="0"/>
        <v>0</v>
      </c>
      <c r="T8" s="3" t="str">
        <f>_xlfn.XLOOKUP(C8,DB!$A$2:$A$222,DB!$D$2:$D$222,"")</f>
        <v>Sector 3</v>
      </c>
    </row>
    <row r="9" spans="1:20" x14ac:dyDescent="0.2">
      <c r="A9" t="s">
        <v>888</v>
      </c>
      <c r="B9" t="s">
        <v>18</v>
      </c>
      <c r="C9" t="s">
        <v>889</v>
      </c>
      <c r="D9" t="s">
        <v>890</v>
      </c>
      <c r="E9" t="s">
        <v>891</v>
      </c>
      <c r="F9" s="2">
        <v>46294.043923611112</v>
      </c>
      <c r="G9" t="s">
        <v>22</v>
      </c>
      <c r="H9" t="s">
        <v>7693</v>
      </c>
      <c r="I9" s="3">
        <v>370</v>
      </c>
      <c r="J9" t="s">
        <v>24</v>
      </c>
      <c r="K9" t="s">
        <v>25</v>
      </c>
      <c r="L9" s="3">
        <v>149</v>
      </c>
      <c r="M9" t="s">
        <v>158</v>
      </c>
      <c r="N9" s="2">
        <v>46294.05363425926</v>
      </c>
      <c r="O9" s="3">
        <v>264</v>
      </c>
      <c r="P9" t="s">
        <v>46</v>
      </c>
      <c r="Q9" s="3">
        <v>190</v>
      </c>
      <c r="R9" s="3" t="str">
        <f>IF(OR(G9="12R",G9="12L"),_xlfn.XLOOKUP(C9,DB!$A$2:$A$222,DB!$B$2:$B$222,""),IF(OR(G9="30L",G9="30R"),_xlfn.XLOOKUP(C9,DB!$A$2:$A$222,DB!$C$2:$C$222,""),""))</f>
        <v>CZM</v>
      </c>
      <c r="S9" s="3">
        <f t="shared" si="0"/>
        <v>1</v>
      </c>
      <c r="T9" s="3" t="str">
        <f>_xlfn.XLOOKUP(C9,DB!$A$2:$A$222,DB!$D$2:$D$222,"")</f>
        <v>Sector 7</v>
      </c>
    </row>
    <row r="10" spans="1:20" x14ac:dyDescent="0.2">
      <c r="A10" t="s">
        <v>69</v>
      </c>
      <c r="B10" t="s">
        <v>18</v>
      </c>
      <c r="C10" t="s">
        <v>48</v>
      </c>
      <c r="D10" t="s">
        <v>65</v>
      </c>
      <c r="E10" t="s">
        <v>874</v>
      </c>
      <c r="F10" s="2">
        <v>46294.045555555553</v>
      </c>
      <c r="G10" t="s">
        <v>22</v>
      </c>
      <c r="H10" t="s">
        <v>7694</v>
      </c>
      <c r="I10" s="3">
        <v>380</v>
      </c>
      <c r="J10" t="s">
        <v>24</v>
      </c>
      <c r="K10" t="s">
        <v>25</v>
      </c>
      <c r="L10" s="3">
        <v>897</v>
      </c>
      <c r="M10" t="s">
        <v>2339</v>
      </c>
      <c r="N10" s="2">
        <v>46294.093414351853</v>
      </c>
      <c r="O10" s="3">
        <v>380</v>
      </c>
      <c r="P10" t="s">
        <v>27</v>
      </c>
      <c r="Q10" s="3">
        <v>190</v>
      </c>
      <c r="R10" s="3" t="str">
        <f>IF(OR(G10="12R",G10="12L"),_xlfn.XLOOKUP(C10,DB!$A$2:$A$222,DB!$B$2:$B$222,""),IF(OR(G10="30L",G10="30R"),_xlfn.XLOOKUP(C10,DB!$A$2:$A$222,DB!$C$2:$C$222,""),""))</f>
        <v>UDGUV</v>
      </c>
      <c r="S10" s="3">
        <f t="shared" si="0"/>
        <v>1</v>
      </c>
      <c r="T10" s="3" t="str">
        <f>_xlfn.XLOOKUP(C10,DB!$A$2:$A$222,DB!$D$2:$D$222,"")</f>
        <v>Sector 2</v>
      </c>
    </row>
    <row r="11" spans="1:20" x14ac:dyDescent="0.2">
      <c r="A11" t="s">
        <v>76</v>
      </c>
      <c r="B11" t="s">
        <v>18</v>
      </c>
      <c r="C11" t="s">
        <v>77</v>
      </c>
      <c r="D11" t="s">
        <v>78</v>
      </c>
      <c r="E11" t="s">
        <v>2066</v>
      </c>
      <c r="F11" s="2">
        <v>46294.070856481485</v>
      </c>
      <c r="G11" t="s">
        <v>22</v>
      </c>
      <c r="H11" t="s">
        <v>7695</v>
      </c>
      <c r="I11" s="3">
        <v>360</v>
      </c>
      <c r="J11" t="s">
        <v>24</v>
      </c>
      <c r="K11" t="s">
        <v>25</v>
      </c>
      <c r="L11" s="3">
        <v>868</v>
      </c>
      <c r="M11" t="s">
        <v>267</v>
      </c>
      <c r="N11" s="2">
        <v>46294.118900462963</v>
      </c>
      <c r="O11" s="3">
        <v>360</v>
      </c>
      <c r="P11" t="s">
        <v>27</v>
      </c>
      <c r="Q11" s="3">
        <v>190</v>
      </c>
      <c r="R11" s="3" t="str">
        <f>IF(OR(G11="12R",G11="12L"),_xlfn.XLOOKUP(C11,DB!$A$2:$A$222,DB!$B$2:$B$222,""),IF(OR(G11="30L",G11="30R"),_xlfn.XLOOKUP(C11,DB!$A$2:$A$222,DB!$C$2:$C$222,""),""))</f>
        <v>UDGUV</v>
      </c>
      <c r="S11" s="3">
        <f t="shared" si="0"/>
        <v>1</v>
      </c>
      <c r="T11" s="3" t="str">
        <f>_xlfn.XLOOKUP(C11,DB!$A$2:$A$222,DB!$D$2:$D$222,"")</f>
        <v>Sector 2</v>
      </c>
    </row>
    <row r="12" spans="1:20" x14ac:dyDescent="0.2">
      <c r="A12" t="s">
        <v>40</v>
      </c>
      <c r="B12" t="s">
        <v>18</v>
      </c>
      <c r="C12" t="s">
        <v>41</v>
      </c>
      <c r="D12" t="s">
        <v>42</v>
      </c>
      <c r="E12" t="s">
        <v>1352</v>
      </c>
      <c r="F12" s="2">
        <v>46294.07439814815</v>
      </c>
      <c r="G12" t="s">
        <v>22</v>
      </c>
      <c r="H12" t="s">
        <v>7696</v>
      </c>
      <c r="I12" s="3">
        <v>350</v>
      </c>
      <c r="J12" t="s">
        <v>24</v>
      </c>
      <c r="K12" t="s">
        <v>25</v>
      </c>
      <c r="L12" s="3">
        <v>134</v>
      </c>
      <c r="M12" t="s">
        <v>45</v>
      </c>
      <c r="N12" s="2">
        <v>46294.083831018521</v>
      </c>
      <c r="O12" s="3">
        <v>209</v>
      </c>
      <c r="P12" t="s">
        <v>46</v>
      </c>
      <c r="Q12" s="3">
        <v>190</v>
      </c>
      <c r="R12" s="3" t="str">
        <f>IF(OR(G12="12R",G12="12L"),_xlfn.XLOOKUP(C12,DB!$A$2:$A$222,DB!$B$2:$B$222,""),IF(OR(G12="30L",G12="30R"),_xlfn.XLOOKUP(C12,DB!$A$2:$A$222,DB!$C$2:$C$222,""),""))</f>
        <v>NUDAL</v>
      </c>
      <c r="S12" s="3">
        <f t="shared" si="0"/>
        <v>1</v>
      </c>
      <c r="T12" s="3" t="str">
        <f>_xlfn.XLOOKUP(C12,DB!$A$2:$A$222,DB!$D$2:$D$222,"")</f>
        <v>Sector 3</v>
      </c>
    </row>
    <row r="13" spans="1:20" x14ac:dyDescent="0.2">
      <c r="A13" t="s">
        <v>63</v>
      </c>
      <c r="B13" t="s">
        <v>18</v>
      </c>
      <c r="C13" t="s">
        <v>64</v>
      </c>
      <c r="D13" t="s">
        <v>65</v>
      </c>
      <c r="E13" t="s">
        <v>1565</v>
      </c>
      <c r="F13" s="2">
        <v>46294.089629629627</v>
      </c>
      <c r="G13" t="s">
        <v>22</v>
      </c>
      <c r="H13" t="s">
        <v>7697</v>
      </c>
      <c r="I13" s="3">
        <v>370</v>
      </c>
      <c r="J13" t="s">
        <v>24</v>
      </c>
      <c r="K13" t="s">
        <v>25</v>
      </c>
      <c r="L13" s="3">
        <v>173</v>
      </c>
      <c r="M13" t="s">
        <v>7698</v>
      </c>
      <c r="N13" s="2">
        <v>46294.100613425922</v>
      </c>
      <c r="O13" s="3">
        <v>330</v>
      </c>
      <c r="P13" t="s">
        <v>27</v>
      </c>
      <c r="Q13" s="3">
        <v>190</v>
      </c>
      <c r="R13" s="3" t="str">
        <f>IF(OR(G13="12R",G13="12L"),_xlfn.XLOOKUP(C13,DB!$A$2:$A$222,DB!$B$2:$B$222,""),IF(OR(G13="30L",G13="30R"),_xlfn.XLOOKUP(C13,DB!$A$2:$A$222,DB!$C$2:$C$222,""),""))</f>
        <v>CZM</v>
      </c>
      <c r="S13" s="3">
        <f t="shared" si="0"/>
        <v>2</v>
      </c>
      <c r="T13" s="3" t="str">
        <f>_xlfn.XLOOKUP(C13,DB!$A$2:$A$222,DB!$D$2:$D$222,"")</f>
        <v>Sector 7</v>
      </c>
    </row>
    <row r="14" spans="1:20" x14ac:dyDescent="0.2">
      <c r="A14" t="s">
        <v>82</v>
      </c>
      <c r="B14" t="s">
        <v>18</v>
      </c>
      <c r="C14" t="s">
        <v>83</v>
      </c>
      <c r="D14" t="s">
        <v>78</v>
      </c>
      <c r="E14" t="s">
        <v>84</v>
      </c>
      <c r="F14" s="2">
        <v>46294.091967592598</v>
      </c>
      <c r="G14" t="s">
        <v>22</v>
      </c>
      <c r="H14" t="s">
        <v>7699</v>
      </c>
      <c r="I14" s="3">
        <v>220</v>
      </c>
      <c r="J14" t="s">
        <v>24</v>
      </c>
      <c r="K14" t="s">
        <v>25</v>
      </c>
      <c r="L14" s="3">
        <v>363</v>
      </c>
      <c r="M14" t="s">
        <v>83</v>
      </c>
      <c r="N14" s="2">
        <v>46294.117326388892</v>
      </c>
      <c r="O14" s="3">
        <v>0</v>
      </c>
      <c r="P14" t="s">
        <v>27</v>
      </c>
      <c r="Q14" s="3">
        <v>190</v>
      </c>
      <c r="R14" s="3" t="str">
        <f>IF(OR(G14="12R",G14="12L"),_xlfn.XLOOKUP(C14,DB!$A$2:$A$222,DB!$B$2:$B$222,""),IF(OR(G14="30L",G14="30R"),_xlfn.XLOOKUP(C14,DB!$A$2:$A$222,DB!$C$2:$C$222,""),""))</f>
        <v>UDGUV</v>
      </c>
      <c r="S14" s="3">
        <f t="shared" si="0"/>
        <v>2</v>
      </c>
      <c r="T14" s="3" t="str">
        <f>_xlfn.XLOOKUP(C14,DB!$A$2:$A$222,DB!$D$2:$D$222,"")</f>
        <v>Sector 2</v>
      </c>
    </row>
    <row r="15" spans="1:20" x14ac:dyDescent="0.2">
      <c r="A15" t="s">
        <v>72</v>
      </c>
      <c r="B15" t="s">
        <v>18</v>
      </c>
      <c r="C15" t="s">
        <v>29</v>
      </c>
      <c r="D15" t="s">
        <v>30</v>
      </c>
      <c r="E15" t="s">
        <v>6761</v>
      </c>
      <c r="F15" s="2">
        <v>46294.111261574071</v>
      </c>
      <c r="G15" t="s">
        <v>22</v>
      </c>
      <c r="H15" t="s">
        <v>7700</v>
      </c>
      <c r="I15" s="3">
        <v>350</v>
      </c>
      <c r="J15" t="s">
        <v>24</v>
      </c>
      <c r="K15" t="s">
        <v>25</v>
      </c>
      <c r="L15" s="3">
        <v>322</v>
      </c>
      <c r="M15" t="s">
        <v>4432</v>
      </c>
      <c r="N15" s="2">
        <v>46294.129120370373</v>
      </c>
      <c r="O15" s="3">
        <v>350</v>
      </c>
      <c r="P15" t="s">
        <v>27</v>
      </c>
      <c r="Q15" s="3">
        <v>190</v>
      </c>
      <c r="R15" s="3" t="str">
        <f>IF(OR(G15="12R",G15="12L"),_xlfn.XLOOKUP(C15,DB!$A$2:$A$222,DB!$B$2:$B$222,""),IF(OR(G15="30L",G15="30R"),_xlfn.XLOOKUP(C15,DB!$A$2:$A$222,DB!$C$2:$C$222,""),""))</f>
        <v>OMSUK</v>
      </c>
      <c r="S15" s="3">
        <f t="shared" si="0"/>
        <v>2</v>
      </c>
      <c r="T15" s="3" t="str">
        <f>_xlfn.XLOOKUP(C15,DB!$A$2:$A$222,DB!$D$2:$D$222,"")</f>
        <v>Sector 3</v>
      </c>
    </row>
    <row r="16" spans="1:20" x14ac:dyDescent="0.2">
      <c r="A16" t="s">
        <v>94</v>
      </c>
      <c r="B16" t="s">
        <v>18</v>
      </c>
      <c r="C16" t="s">
        <v>95</v>
      </c>
      <c r="D16" t="s">
        <v>78</v>
      </c>
      <c r="E16" t="s">
        <v>96</v>
      </c>
      <c r="F16" s="2">
        <v>46294.120243055557</v>
      </c>
      <c r="G16" t="s">
        <v>22</v>
      </c>
      <c r="H16" t="s">
        <v>7701</v>
      </c>
      <c r="I16" s="3">
        <v>320</v>
      </c>
      <c r="J16" t="s">
        <v>24</v>
      </c>
      <c r="K16" t="s">
        <v>25</v>
      </c>
      <c r="L16" s="3">
        <v>730</v>
      </c>
      <c r="M16" t="s">
        <v>95</v>
      </c>
      <c r="N16" s="2">
        <v>46294.165405092594</v>
      </c>
      <c r="O16" s="3">
        <v>0</v>
      </c>
      <c r="P16" t="s">
        <v>27</v>
      </c>
      <c r="Q16" s="3">
        <v>190</v>
      </c>
      <c r="R16" s="3" t="str">
        <f>IF(OR(G16="12R",G16="12L"),_xlfn.XLOOKUP(C16,DB!$A$2:$A$222,DB!$B$2:$B$222,""),IF(OR(G16="30L",G16="30R"),_xlfn.XLOOKUP(C16,DB!$A$2:$A$222,DB!$C$2:$C$222,""),""))</f>
        <v>UDGUV</v>
      </c>
      <c r="S16" s="3">
        <f t="shared" si="0"/>
        <v>2</v>
      </c>
      <c r="T16" s="3" t="str">
        <f>_xlfn.XLOOKUP(C16,DB!$A$2:$A$222,DB!$D$2:$D$222,"")</f>
        <v>Sector 2</v>
      </c>
    </row>
    <row r="17" spans="1:20" x14ac:dyDescent="0.2">
      <c r="A17" t="s">
        <v>91</v>
      </c>
      <c r="B17" t="s">
        <v>18</v>
      </c>
      <c r="C17" t="s">
        <v>48</v>
      </c>
      <c r="D17" t="s">
        <v>36</v>
      </c>
      <c r="E17" t="s">
        <v>2144</v>
      </c>
      <c r="F17" s="2">
        <v>46294.131828703699</v>
      </c>
      <c r="G17" t="s">
        <v>2082</v>
      </c>
      <c r="H17" t="s">
        <v>7702</v>
      </c>
      <c r="I17" s="3">
        <v>360</v>
      </c>
      <c r="J17" t="s">
        <v>24</v>
      </c>
      <c r="K17" t="s">
        <v>25</v>
      </c>
      <c r="L17" s="3">
        <v>1047</v>
      </c>
      <c r="M17" t="s">
        <v>5549</v>
      </c>
      <c r="N17" s="2">
        <v>46294.19027777778</v>
      </c>
      <c r="O17" s="3">
        <v>360</v>
      </c>
      <c r="P17" t="s">
        <v>27</v>
      </c>
      <c r="Q17" s="3">
        <v>190</v>
      </c>
      <c r="R17" s="3" t="str">
        <f>IF(OR(G17="12R",G17="12L"),_xlfn.XLOOKUP(C17,DB!$A$2:$A$222,DB!$B$2:$B$222,""),IF(OR(G17="30L",G17="30R"),_xlfn.XLOOKUP(C17,DB!$A$2:$A$222,DB!$C$2:$C$222,""),""))</f>
        <v>UDGUV</v>
      </c>
      <c r="S17" s="3">
        <f t="shared" si="0"/>
        <v>3</v>
      </c>
      <c r="T17" s="3" t="str">
        <f>_xlfn.XLOOKUP(C17,DB!$A$2:$A$222,DB!$D$2:$D$222,"")</f>
        <v>Sector 2</v>
      </c>
    </row>
    <row r="18" spans="1:20" x14ac:dyDescent="0.2">
      <c r="A18" t="s">
        <v>108</v>
      </c>
      <c r="B18" t="s">
        <v>18</v>
      </c>
      <c r="C18" t="s">
        <v>59</v>
      </c>
      <c r="D18" t="s">
        <v>36</v>
      </c>
      <c r="E18" t="s">
        <v>1250</v>
      </c>
      <c r="F18" s="2">
        <v>46294.133287037039</v>
      </c>
      <c r="G18" t="s">
        <v>2082</v>
      </c>
      <c r="H18" t="s">
        <v>7703</v>
      </c>
      <c r="I18" s="3">
        <v>380</v>
      </c>
      <c r="J18" t="s">
        <v>24</v>
      </c>
      <c r="K18" t="s">
        <v>25</v>
      </c>
      <c r="L18" s="3">
        <v>982</v>
      </c>
      <c r="M18" t="s">
        <v>1746</v>
      </c>
      <c r="N18" s="2">
        <v>46294.185081018513</v>
      </c>
      <c r="O18" s="3">
        <v>380</v>
      </c>
      <c r="P18" t="s">
        <v>27</v>
      </c>
      <c r="Q18" s="3">
        <v>190</v>
      </c>
      <c r="R18" s="3" t="str">
        <f>IF(OR(G18="12R",G18="12L"),_xlfn.XLOOKUP(C18,DB!$A$2:$A$222,DB!$B$2:$B$222,""),IF(OR(G18="30L",G18="30R"),_xlfn.XLOOKUP(C18,DB!$A$2:$A$222,DB!$C$2:$C$222,""),""))</f>
        <v>UDGUV</v>
      </c>
      <c r="S18" s="3">
        <f t="shared" si="0"/>
        <v>3</v>
      </c>
      <c r="T18" s="3" t="str">
        <f>_xlfn.XLOOKUP(C18,DB!$A$2:$A$222,DB!$D$2:$D$222,"")</f>
        <v>Sector 2</v>
      </c>
    </row>
    <row r="19" spans="1:20" x14ac:dyDescent="0.2">
      <c r="A19" t="s">
        <v>98</v>
      </c>
      <c r="B19" t="s">
        <v>18</v>
      </c>
      <c r="C19" t="s">
        <v>19</v>
      </c>
      <c r="D19" t="s">
        <v>36</v>
      </c>
      <c r="E19" t="s">
        <v>2619</v>
      </c>
      <c r="F19" s="2">
        <v>46294.139756944445</v>
      </c>
      <c r="G19" t="s">
        <v>2082</v>
      </c>
      <c r="H19" t="s">
        <v>7704</v>
      </c>
      <c r="I19" s="3">
        <v>360</v>
      </c>
      <c r="J19" t="s">
        <v>24</v>
      </c>
      <c r="K19" t="s">
        <v>25</v>
      </c>
      <c r="L19" s="3">
        <v>867</v>
      </c>
      <c r="M19" t="s">
        <v>954</v>
      </c>
      <c r="N19" s="2">
        <v>46294.187210648146</v>
      </c>
      <c r="O19" s="3">
        <v>360</v>
      </c>
      <c r="P19" t="s">
        <v>27</v>
      </c>
      <c r="Q19" s="3">
        <v>190</v>
      </c>
      <c r="R19" s="3" t="str">
        <f>IF(OR(G19="12R",G19="12L"),_xlfn.XLOOKUP(C19,DB!$A$2:$A$222,DB!$B$2:$B$222,""),IF(OR(G19="30L",G19="30R"),_xlfn.XLOOKUP(C19,DB!$A$2:$A$222,DB!$C$2:$C$222,""),""))</f>
        <v>UDGUV</v>
      </c>
      <c r="S19" s="3">
        <f t="shared" si="0"/>
        <v>3</v>
      </c>
      <c r="T19" s="3" t="str">
        <f>_xlfn.XLOOKUP(C19,DB!$A$2:$A$222,DB!$D$2:$D$222,"")</f>
        <v>Sector 2</v>
      </c>
    </row>
    <row r="20" spans="1:20" x14ac:dyDescent="0.2">
      <c r="A20" t="s">
        <v>102</v>
      </c>
      <c r="B20" t="s">
        <v>18</v>
      </c>
      <c r="C20" t="s">
        <v>48</v>
      </c>
      <c r="D20" t="s">
        <v>20</v>
      </c>
      <c r="E20" t="s">
        <v>7637</v>
      </c>
      <c r="F20" s="2">
        <v>46294.141099537039</v>
      </c>
      <c r="G20" t="s">
        <v>2082</v>
      </c>
      <c r="H20" t="s">
        <v>7705</v>
      </c>
      <c r="I20" s="3">
        <v>340</v>
      </c>
      <c r="J20" t="s">
        <v>24</v>
      </c>
      <c r="K20" t="s">
        <v>25</v>
      </c>
      <c r="L20" s="3">
        <v>863</v>
      </c>
      <c r="M20" t="s">
        <v>52</v>
      </c>
      <c r="N20" s="2">
        <v>46294.188888888893</v>
      </c>
      <c r="O20" s="3">
        <v>340</v>
      </c>
      <c r="P20" t="s">
        <v>27</v>
      </c>
      <c r="Q20" s="3">
        <v>190</v>
      </c>
      <c r="R20" s="3" t="str">
        <f>IF(OR(G20="12R",G20="12L"),_xlfn.XLOOKUP(C20,DB!$A$2:$A$222,DB!$B$2:$B$222,""),IF(OR(G20="30L",G20="30R"),_xlfn.XLOOKUP(C20,DB!$A$2:$A$222,DB!$C$2:$C$222,""),""))</f>
        <v>UDGUV</v>
      </c>
      <c r="S20" s="3">
        <f t="shared" si="0"/>
        <v>3</v>
      </c>
      <c r="T20" s="3" t="str">
        <f>_xlfn.XLOOKUP(C20,DB!$A$2:$A$222,DB!$D$2:$D$222,"")</f>
        <v>Sector 2</v>
      </c>
    </row>
    <row r="21" spans="1:20" x14ac:dyDescent="0.2">
      <c r="A21" t="s">
        <v>124</v>
      </c>
      <c r="B21" t="s">
        <v>18</v>
      </c>
      <c r="C21" t="s">
        <v>35</v>
      </c>
      <c r="D21" t="s">
        <v>65</v>
      </c>
      <c r="E21" t="s">
        <v>1220</v>
      </c>
      <c r="F21" s="2">
        <v>46294.142476851848</v>
      </c>
      <c r="G21" t="s">
        <v>2082</v>
      </c>
      <c r="H21" t="s">
        <v>7706</v>
      </c>
      <c r="I21" s="3">
        <v>380</v>
      </c>
      <c r="J21" t="s">
        <v>24</v>
      </c>
      <c r="K21" t="s">
        <v>25</v>
      </c>
      <c r="L21" s="3">
        <v>893</v>
      </c>
      <c r="M21" t="s">
        <v>39</v>
      </c>
      <c r="N21" s="2">
        <v>46294.191643518519</v>
      </c>
      <c r="O21" s="3">
        <v>380</v>
      </c>
      <c r="P21" t="s">
        <v>27</v>
      </c>
      <c r="Q21" s="3">
        <v>190</v>
      </c>
      <c r="R21" s="3" t="str">
        <f>IF(OR(G21="12R",G21="12L"),_xlfn.XLOOKUP(C21,DB!$A$2:$A$222,DB!$B$2:$B$222,""),IF(OR(G21="30L",G21="30R"),_xlfn.XLOOKUP(C21,DB!$A$2:$A$222,DB!$C$2:$C$222,""),""))</f>
        <v>UDGUV</v>
      </c>
      <c r="S21" s="3">
        <f t="shared" si="0"/>
        <v>3</v>
      </c>
      <c r="T21" s="3" t="str">
        <f>_xlfn.XLOOKUP(C21,DB!$A$2:$A$222,DB!$D$2:$D$222,"")</f>
        <v>Sector 2</v>
      </c>
    </row>
    <row r="22" spans="1:20" x14ac:dyDescent="0.2">
      <c r="A22" t="s">
        <v>86</v>
      </c>
      <c r="B22" t="s">
        <v>18</v>
      </c>
      <c r="C22" t="s">
        <v>41</v>
      </c>
      <c r="D22" t="s">
        <v>114</v>
      </c>
      <c r="E22" t="s">
        <v>122</v>
      </c>
      <c r="F22" s="2">
        <v>46294.17833333333</v>
      </c>
      <c r="G22" t="s">
        <v>2082</v>
      </c>
      <c r="H22" t="s">
        <v>7707</v>
      </c>
      <c r="I22" s="3">
        <v>350</v>
      </c>
      <c r="J22" t="s">
        <v>24</v>
      </c>
      <c r="K22" t="s">
        <v>25</v>
      </c>
      <c r="L22" s="3">
        <v>137</v>
      </c>
      <c r="M22" t="s">
        <v>831</v>
      </c>
      <c r="N22" s="2">
        <v>46294.187962962962</v>
      </c>
      <c r="O22" s="3">
        <v>192</v>
      </c>
      <c r="P22" t="s">
        <v>46</v>
      </c>
      <c r="Q22" s="3">
        <v>190</v>
      </c>
      <c r="R22" s="3" t="str">
        <f>IF(OR(G22="12R",G22="12L"),_xlfn.XLOOKUP(C22,DB!$A$2:$A$222,DB!$B$2:$B$222,""),IF(OR(G22="30L",G22="30R"),_xlfn.XLOOKUP(C22,DB!$A$2:$A$222,DB!$C$2:$C$222,""),""))</f>
        <v>NUDAL</v>
      </c>
      <c r="S22" s="3">
        <f t="shared" si="0"/>
        <v>4</v>
      </c>
      <c r="T22" s="3" t="str">
        <f>_xlfn.XLOOKUP(C22,DB!$A$2:$A$222,DB!$D$2:$D$222,"")</f>
        <v>Sector 3</v>
      </c>
    </row>
    <row r="23" spans="1:20" x14ac:dyDescent="0.2">
      <c r="A23" t="s">
        <v>117</v>
      </c>
      <c r="B23" t="s">
        <v>18</v>
      </c>
      <c r="C23" t="s">
        <v>48</v>
      </c>
      <c r="D23" t="s">
        <v>73</v>
      </c>
      <c r="E23" t="s">
        <v>132</v>
      </c>
      <c r="F23" s="2">
        <v>46294.181458333333</v>
      </c>
      <c r="G23" t="s">
        <v>2082</v>
      </c>
      <c r="H23" t="s">
        <v>7708</v>
      </c>
      <c r="I23" s="3">
        <v>360</v>
      </c>
      <c r="J23" t="s">
        <v>24</v>
      </c>
      <c r="K23" t="s">
        <v>25</v>
      </c>
      <c r="L23" s="3">
        <v>890</v>
      </c>
      <c r="M23" t="s">
        <v>111</v>
      </c>
      <c r="N23" s="2">
        <v>46294.229814814811</v>
      </c>
      <c r="O23" s="3">
        <v>360</v>
      </c>
      <c r="P23" t="s">
        <v>27</v>
      </c>
      <c r="Q23" s="3">
        <v>190</v>
      </c>
      <c r="R23" s="3" t="str">
        <f>IF(OR(G23="12R",G23="12L"),_xlfn.XLOOKUP(C23,DB!$A$2:$A$222,DB!$B$2:$B$222,""),IF(OR(G23="30L",G23="30R"),_xlfn.XLOOKUP(C23,DB!$A$2:$A$222,DB!$C$2:$C$222,""),""))</f>
        <v>UDGUV</v>
      </c>
      <c r="S23" s="3">
        <f t="shared" si="0"/>
        <v>4</v>
      </c>
      <c r="T23" s="3" t="str">
        <f>_xlfn.XLOOKUP(C23,DB!$A$2:$A$222,DB!$D$2:$D$222,"")</f>
        <v>Sector 2</v>
      </c>
    </row>
    <row r="24" spans="1:20" x14ac:dyDescent="0.2">
      <c r="A24" t="s">
        <v>127</v>
      </c>
      <c r="B24" t="s">
        <v>18</v>
      </c>
      <c r="C24" t="s">
        <v>48</v>
      </c>
      <c r="D24" t="s">
        <v>36</v>
      </c>
      <c r="E24" t="s">
        <v>497</v>
      </c>
      <c r="F24" s="2">
        <v>46294.434791666667</v>
      </c>
      <c r="G24" t="s">
        <v>2082</v>
      </c>
      <c r="H24" t="s">
        <v>6806</v>
      </c>
      <c r="I24" s="3">
        <v>360</v>
      </c>
      <c r="J24" t="s">
        <v>24</v>
      </c>
      <c r="K24" t="s">
        <v>25</v>
      </c>
      <c r="L24" s="3">
        <v>861</v>
      </c>
      <c r="M24" t="s">
        <v>52</v>
      </c>
      <c r="N24" s="2">
        <v>46294.482604166667</v>
      </c>
      <c r="O24" s="3">
        <v>360</v>
      </c>
      <c r="P24" t="s">
        <v>27</v>
      </c>
      <c r="Q24" s="3">
        <v>190</v>
      </c>
      <c r="R24" s="3" t="str">
        <f>IF(OR(G24="12R",G24="12L"),_xlfn.XLOOKUP(C24,DB!$A$2:$A$222,DB!$B$2:$B$222,""),IF(OR(G24="30L",G24="30R"),_xlfn.XLOOKUP(C24,DB!$A$2:$A$222,DB!$C$2:$C$222,""),""))</f>
        <v>UDGUV</v>
      </c>
      <c r="S24" s="3">
        <f t="shared" si="0"/>
        <v>10</v>
      </c>
      <c r="T24" s="3" t="str">
        <f>_xlfn.XLOOKUP(C24,DB!$A$2:$A$222,DB!$D$2:$D$222,"")</f>
        <v>Sector 2</v>
      </c>
    </row>
    <row r="25" spans="1:20" x14ac:dyDescent="0.2">
      <c r="A25" t="s">
        <v>139</v>
      </c>
      <c r="B25" t="s">
        <v>18</v>
      </c>
      <c r="C25" t="s">
        <v>48</v>
      </c>
      <c r="D25" t="s">
        <v>49</v>
      </c>
      <c r="E25" t="s">
        <v>170</v>
      </c>
      <c r="F25" s="2">
        <v>46294.467175925922</v>
      </c>
      <c r="G25" t="s">
        <v>2082</v>
      </c>
      <c r="H25" t="s">
        <v>7709</v>
      </c>
      <c r="I25" s="3">
        <v>360</v>
      </c>
      <c r="J25" t="s">
        <v>24</v>
      </c>
      <c r="K25" t="s">
        <v>25</v>
      </c>
      <c r="L25" s="3">
        <v>868</v>
      </c>
      <c r="M25" t="s">
        <v>52</v>
      </c>
      <c r="N25" s="2">
        <v>46294.513923611114</v>
      </c>
      <c r="O25" s="3">
        <v>360</v>
      </c>
      <c r="P25" t="s">
        <v>27</v>
      </c>
      <c r="Q25" s="3">
        <v>190</v>
      </c>
      <c r="R25" s="3" t="str">
        <f>IF(OR(G25="12R",G25="12L"),_xlfn.XLOOKUP(C25,DB!$A$2:$A$222,DB!$B$2:$B$222,""),IF(OR(G25="30L",G25="30R"),_xlfn.XLOOKUP(C25,DB!$A$2:$A$222,DB!$C$2:$C$222,""),""))</f>
        <v>UDGUV</v>
      </c>
      <c r="S25" s="3">
        <f t="shared" si="0"/>
        <v>11</v>
      </c>
      <c r="T25" s="3" t="str">
        <f>_xlfn.XLOOKUP(C25,DB!$A$2:$A$222,DB!$D$2:$D$222,"")</f>
        <v>Sector 2</v>
      </c>
    </row>
    <row r="26" spans="1:20" x14ac:dyDescent="0.2">
      <c r="A26" t="s">
        <v>130</v>
      </c>
      <c r="B26" t="s">
        <v>18</v>
      </c>
      <c r="C26" t="s">
        <v>131</v>
      </c>
      <c r="D26" t="s">
        <v>65</v>
      </c>
      <c r="E26" t="s">
        <v>716</v>
      </c>
      <c r="F26" s="2">
        <v>46294.475347222222</v>
      </c>
      <c r="G26" t="s">
        <v>2082</v>
      </c>
      <c r="H26" t="s">
        <v>7710</v>
      </c>
      <c r="I26" s="3">
        <v>380</v>
      </c>
      <c r="J26" t="s">
        <v>24</v>
      </c>
      <c r="K26" t="s">
        <v>25</v>
      </c>
      <c r="L26" s="3">
        <v>896</v>
      </c>
      <c r="M26" t="s">
        <v>134</v>
      </c>
      <c r="N26" s="2">
        <v>46294.524293981478</v>
      </c>
      <c r="O26" s="3">
        <v>207</v>
      </c>
      <c r="P26" t="s">
        <v>27</v>
      </c>
      <c r="Q26" s="3">
        <v>190</v>
      </c>
      <c r="R26" s="3" t="str">
        <f>IF(OR(G26="12R",G26="12L"),_xlfn.XLOOKUP(C26,DB!$A$2:$A$222,DB!$B$2:$B$222,""),IF(OR(G26="30L",G26="30R"),_xlfn.XLOOKUP(C26,DB!$A$2:$A$222,DB!$C$2:$C$222,""),""))</f>
        <v>UDGUV</v>
      </c>
      <c r="S26" s="3">
        <f t="shared" si="0"/>
        <v>11</v>
      </c>
      <c r="T26" s="3" t="str">
        <f>_xlfn.XLOOKUP(C26,DB!$A$2:$A$222,DB!$D$2:$D$222,"")</f>
        <v>Sector 2</v>
      </c>
    </row>
    <row r="27" spans="1:20" x14ac:dyDescent="0.2">
      <c r="A27" t="s">
        <v>142</v>
      </c>
      <c r="B27" t="s">
        <v>18</v>
      </c>
      <c r="C27" t="s">
        <v>48</v>
      </c>
      <c r="D27" t="s">
        <v>20</v>
      </c>
      <c r="E27" t="s">
        <v>70</v>
      </c>
      <c r="F27" s="2">
        <v>46294.480405092589</v>
      </c>
      <c r="G27" t="s">
        <v>2082</v>
      </c>
      <c r="H27" t="s">
        <v>7711</v>
      </c>
      <c r="I27" s="3">
        <v>360</v>
      </c>
      <c r="J27" t="s">
        <v>24</v>
      </c>
      <c r="K27" t="s">
        <v>25</v>
      </c>
      <c r="L27" s="3">
        <v>909</v>
      </c>
      <c r="M27" t="s">
        <v>668</v>
      </c>
      <c r="N27" s="2">
        <v>46294.529976851853</v>
      </c>
      <c r="O27" s="3">
        <v>360</v>
      </c>
      <c r="P27" t="s">
        <v>27</v>
      </c>
      <c r="Q27" s="3">
        <v>190</v>
      </c>
      <c r="R27" s="3" t="str">
        <f>IF(OR(G27="12R",G27="12L"),_xlfn.XLOOKUP(C27,DB!$A$2:$A$222,DB!$B$2:$B$222,""),IF(OR(G27="30L",G27="30R"),_xlfn.XLOOKUP(C27,DB!$A$2:$A$222,DB!$C$2:$C$222,""),""))</f>
        <v>UDGUV</v>
      </c>
      <c r="S27" s="3">
        <f t="shared" si="0"/>
        <v>11</v>
      </c>
      <c r="T27" s="3" t="str">
        <f>_xlfn.XLOOKUP(C27,DB!$A$2:$A$222,DB!$D$2:$D$222,"")</f>
        <v>Sector 2</v>
      </c>
    </row>
    <row r="28" spans="1:20" x14ac:dyDescent="0.2">
      <c r="A28" t="s">
        <v>135</v>
      </c>
      <c r="B28" t="s">
        <v>18</v>
      </c>
      <c r="C28" t="s">
        <v>136</v>
      </c>
      <c r="D28" t="s">
        <v>36</v>
      </c>
      <c r="E28" t="s">
        <v>991</v>
      </c>
      <c r="F28" s="2">
        <v>46294.482037037036</v>
      </c>
      <c r="G28" t="s">
        <v>2082</v>
      </c>
      <c r="H28" t="s">
        <v>7712</v>
      </c>
      <c r="I28" s="3">
        <v>380</v>
      </c>
      <c r="J28" t="s">
        <v>24</v>
      </c>
      <c r="K28" t="s">
        <v>25</v>
      </c>
      <c r="L28" s="3">
        <v>900</v>
      </c>
      <c r="M28" t="s">
        <v>2325</v>
      </c>
      <c r="N28" s="2">
        <v>46294.530416666668</v>
      </c>
      <c r="O28" s="3">
        <v>380</v>
      </c>
      <c r="P28" t="s">
        <v>27</v>
      </c>
      <c r="Q28" s="3">
        <v>190</v>
      </c>
      <c r="R28" s="3" t="str">
        <f>IF(OR(G28="12R",G28="12L"),_xlfn.XLOOKUP(C28,DB!$A$2:$A$222,DB!$B$2:$B$222,""),IF(OR(G28="30L",G28="30R"),_xlfn.XLOOKUP(C28,DB!$A$2:$A$222,DB!$C$2:$C$222,""),""))</f>
        <v>UDGUV</v>
      </c>
      <c r="S28" s="3">
        <f t="shared" si="0"/>
        <v>11</v>
      </c>
      <c r="T28" s="3" t="str">
        <f>_xlfn.XLOOKUP(C28,DB!$A$2:$A$222,DB!$D$2:$D$222,"")</f>
        <v>Sector 2</v>
      </c>
    </row>
    <row r="29" spans="1:20" x14ac:dyDescent="0.2">
      <c r="A29" t="s">
        <v>143</v>
      </c>
      <c r="B29" t="s">
        <v>18</v>
      </c>
      <c r="C29" t="s">
        <v>144</v>
      </c>
      <c r="D29" t="s">
        <v>65</v>
      </c>
      <c r="E29" t="s">
        <v>338</v>
      </c>
      <c r="F29" s="2">
        <v>46294.492986111116</v>
      </c>
      <c r="G29" t="s">
        <v>2082</v>
      </c>
      <c r="H29" t="s">
        <v>7713</v>
      </c>
      <c r="I29" s="3">
        <v>290</v>
      </c>
      <c r="J29" t="s">
        <v>24</v>
      </c>
      <c r="K29" t="s">
        <v>25</v>
      </c>
      <c r="L29" s="3">
        <v>140</v>
      </c>
      <c r="M29" t="s">
        <v>45</v>
      </c>
      <c r="N29" s="2">
        <v>46294.502962962964</v>
      </c>
      <c r="O29" s="3">
        <v>288</v>
      </c>
      <c r="P29" t="s">
        <v>27</v>
      </c>
      <c r="Q29" s="3">
        <v>190</v>
      </c>
      <c r="R29" s="3" t="str">
        <f>IF(OR(G29="12R",G29="12L"),_xlfn.XLOOKUP(C29,DB!$A$2:$A$222,DB!$B$2:$B$222,""),IF(OR(G29="30L",G29="30R"),_xlfn.XLOOKUP(C29,DB!$A$2:$A$222,DB!$C$2:$C$222,""),""))</f>
        <v>NUDAL</v>
      </c>
      <c r="S29" s="3">
        <f t="shared" si="0"/>
        <v>11</v>
      </c>
      <c r="T29" s="3" t="str">
        <f>_xlfn.XLOOKUP(C29,DB!$A$2:$A$222,DB!$D$2:$D$222,"")</f>
        <v>Sector 3</v>
      </c>
    </row>
    <row r="30" spans="1:20" x14ac:dyDescent="0.2">
      <c r="A30" t="s">
        <v>147</v>
      </c>
      <c r="B30" t="s">
        <v>18</v>
      </c>
      <c r="C30" t="s">
        <v>35</v>
      </c>
      <c r="D30" t="s">
        <v>65</v>
      </c>
      <c r="E30" t="s">
        <v>874</v>
      </c>
      <c r="F30" s="2">
        <v>46294.513043981482</v>
      </c>
      <c r="G30" t="s">
        <v>2082</v>
      </c>
      <c r="H30" t="s">
        <v>7714</v>
      </c>
      <c r="I30" s="3">
        <v>380</v>
      </c>
      <c r="J30" t="s">
        <v>24</v>
      </c>
      <c r="K30" t="s">
        <v>25</v>
      </c>
      <c r="L30" s="3">
        <v>862</v>
      </c>
      <c r="M30" t="s">
        <v>39</v>
      </c>
      <c r="N30" s="2">
        <v>46294.561192129629</v>
      </c>
      <c r="O30" s="3">
        <v>380</v>
      </c>
      <c r="P30" t="s">
        <v>27</v>
      </c>
      <c r="Q30" s="3">
        <v>190</v>
      </c>
      <c r="R30" s="3" t="str">
        <f>IF(OR(G30="12R",G30="12L"),_xlfn.XLOOKUP(C30,DB!$A$2:$A$222,DB!$B$2:$B$222,""),IF(OR(G30="30L",G30="30R"),_xlfn.XLOOKUP(C30,DB!$A$2:$A$222,DB!$C$2:$C$222,""),""))</f>
        <v>UDGUV</v>
      </c>
      <c r="S30" s="3">
        <f t="shared" si="0"/>
        <v>12</v>
      </c>
      <c r="T30" s="3" t="str">
        <f>_xlfn.XLOOKUP(C30,DB!$A$2:$A$222,DB!$D$2:$D$222,"")</f>
        <v>Sector 2</v>
      </c>
    </row>
    <row r="31" spans="1:20" x14ac:dyDescent="0.2">
      <c r="A31" t="s">
        <v>150</v>
      </c>
      <c r="B31" t="s">
        <v>18</v>
      </c>
      <c r="C31" t="s">
        <v>48</v>
      </c>
      <c r="D31" t="s">
        <v>49</v>
      </c>
      <c r="E31" t="s">
        <v>5983</v>
      </c>
      <c r="F31" s="2">
        <v>46294.515451388885</v>
      </c>
      <c r="G31" t="s">
        <v>2082</v>
      </c>
      <c r="H31" t="s">
        <v>7715</v>
      </c>
      <c r="I31" s="3">
        <v>300</v>
      </c>
      <c r="J31" t="s">
        <v>24</v>
      </c>
      <c r="K31" t="s">
        <v>25</v>
      </c>
      <c r="L31" s="3">
        <v>869</v>
      </c>
      <c r="M31" t="s">
        <v>52</v>
      </c>
      <c r="N31" s="2">
        <v>46294.564212962963</v>
      </c>
      <c r="O31" s="3">
        <v>360</v>
      </c>
      <c r="P31" t="s">
        <v>27</v>
      </c>
      <c r="Q31" s="3">
        <v>190</v>
      </c>
      <c r="R31" s="3" t="str">
        <f>IF(OR(G31="12R",G31="12L"),_xlfn.XLOOKUP(C31,DB!$A$2:$A$222,DB!$B$2:$B$222,""),IF(OR(G31="30L",G31="30R"),_xlfn.XLOOKUP(C31,DB!$A$2:$A$222,DB!$C$2:$C$222,""),""))</f>
        <v>UDGUV</v>
      </c>
      <c r="S31" s="3">
        <f t="shared" si="0"/>
        <v>12</v>
      </c>
      <c r="T31" s="3" t="str">
        <f>_xlfn.XLOOKUP(C31,DB!$A$2:$A$222,DB!$D$2:$D$222,"")</f>
        <v>Sector 2</v>
      </c>
    </row>
    <row r="32" spans="1:20" x14ac:dyDescent="0.2">
      <c r="A32" t="s">
        <v>153</v>
      </c>
      <c r="B32" t="s">
        <v>18</v>
      </c>
      <c r="C32" t="s">
        <v>154</v>
      </c>
      <c r="D32" t="s">
        <v>174</v>
      </c>
      <c r="E32" t="s">
        <v>1166</v>
      </c>
      <c r="F32" s="2">
        <v>46294.519039351857</v>
      </c>
      <c r="G32" t="s">
        <v>2082</v>
      </c>
      <c r="H32" t="s">
        <v>7716</v>
      </c>
      <c r="I32" s="3">
        <v>310</v>
      </c>
      <c r="J32" t="s">
        <v>24</v>
      </c>
      <c r="K32" t="s">
        <v>25</v>
      </c>
      <c r="L32" s="3">
        <v>151</v>
      </c>
      <c r="M32" t="s">
        <v>158</v>
      </c>
      <c r="N32" s="2">
        <v>46294.528923611113</v>
      </c>
      <c r="O32" s="3">
        <v>290</v>
      </c>
      <c r="P32" t="s">
        <v>27</v>
      </c>
      <c r="Q32" s="3">
        <v>190</v>
      </c>
      <c r="R32" s="3" t="str">
        <f>IF(OR(G32="12R",G32="12L"),_xlfn.XLOOKUP(C32,DB!$A$2:$A$222,DB!$B$2:$B$222,""),IF(OR(G32="30L",G32="30R"),_xlfn.XLOOKUP(C32,DB!$A$2:$A$222,DB!$C$2:$C$222,""),""))</f>
        <v>TAKUX</v>
      </c>
      <c r="S32" s="3">
        <f t="shared" si="0"/>
        <v>12</v>
      </c>
      <c r="T32" s="3" t="str">
        <f>_xlfn.XLOOKUP(C32,DB!$A$2:$A$222,DB!$D$2:$D$222,"")</f>
        <v>Sector 7</v>
      </c>
    </row>
    <row r="33" spans="1:20" x14ac:dyDescent="0.2">
      <c r="A33" t="s">
        <v>159</v>
      </c>
      <c r="B33" t="s">
        <v>18</v>
      </c>
      <c r="C33" t="s">
        <v>160</v>
      </c>
      <c r="D33" t="s">
        <v>20</v>
      </c>
      <c r="E33" t="s">
        <v>751</v>
      </c>
      <c r="F33" s="2">
        <v>46294.520358796297</v>
      </c>
      <c r="G33" t="s">
        <v>2082</v>
      </c>
      <c r="H33" t="s">
        <v>7717</v>
      </c>
      <c r="I33" s="3">
        <v>360</v>
      </c>
      <c r="J33" t="s">
        <v>24</v>
      </c>
      <c r="K33" t="s">
        <v>25</v>
      </c>
      <c r="L33" s="3">
        <v>855</v>
      </c>
      <c r="M33" t="s">
        <v>39</v>
      </c>
      <c r="N33" s="2">
        <v>46294.567858796298</v>
      </c>
      <c r="O33" s="3">
        <v>360</v>
      </c>
      <c r="P33" t="s">
        <v>27</v>
      </c>
      <c r="Q33" s="3">
        <v>190</v>
      </c>
      <c r="R33" s="3" t="str">
        <f>IF(OR(G33="12R",G33="12L"),_xlfn.XLOOKUP(C33,DB!$A$2:$A$222,DB!$B$2:$B$222,""),IF(OR(G33="30L",G33="30R"),_xlfn.XLOOKUP(C33,DB!$A$2:$A$222,DB!$C$2:$C$222,""),""))</f>
        <v>UDGUV</v>
      </c>
      <c r="S33" s="3">
        <f t="shared" si="0"/>
        <v>12</v>
      </c>
      <c r="T33" s="3" t="str">
        <f>_xlfn.XLOOKUP(C33,DB!$A$2:$A$222,DB!$D$2:$D$222,"")</f>
        <v>Sector 2</v>
      </c>
    </row>
    <row r="34" spans="1:20" x14ac:dyDescent="0.2">
      <c r="A34" t="s">
        <v>3360</v>
      </c>
      <c r="B34" t="s">
        <v>18</v>
      </c>
      <c r="C34" t="s">
        <v>4496</v>
      </c>
      <c r="D34" t="s">
        <v>3362</v>
      </c>
      <c r="F34" s="2">
        <v>46294.523182870369</v>
      </c>
      <c r="G34" t="s">
        <v>2082</v>
      </c>
      <c r="H34" t="s">
        <v>7718</v>
      </c>
      <c r="I34" s="3">
        <v>310</v>
      </c>
      <c r="J34" t="s">
        <v>24</v>
      </c>
      <c r="K34" t="s">
        <v>62</v>
      </c>
      <c r="L34" s="3">
        <v>150</v>
      </c>
      <c r="M34" t="s">
        <v>158</v>
      </c>
      <c r="N34" s="2">
        <v>46294.534525462965</v>
      </c>
      <c r="O34" s="3">
        <v>269</v>
      </c>
      <c r="P34" t="s">
        <v>27</v>
      </c>
      <c r="Q34" s="3">
        <v>30</v>
      </c>
      <c r="R34" s="3" t="str">
        <f>IF(OR(G34="12R",G34="12L"),_xlfn.XLOOKUP(C34,DB!$A$2:$A$222,DB!$B$2:$B$222,""),IF(OR(G34="30L",G34="30R"),_xlfn.XLOOKUP(C34,DB!$A$2:$A$222,DB!$C$2:$C$222,""),""))</f>
        <v>HECAT</v>
      </c>
      <c r="S34" s="3">
        <f t="shared" si="0"/>
        <v>12</v>
      </c>
      <c r="T34" s="3" t="str">
        <f>_xlfn.XLOOKUP(C34,DB!$A$2:$A$222,DB!$D$2:$D$222,"")</f>
        <v>Sector 7</v>
      </c>
    </row>
    <row r="35" spans="1:20" x14ac:dyDescent="0.2">
      <c r="A35" t="s">
        <v>163</v>
      </c>
      <c r="B35" t="s">
        <v>18</v>
      </c>
      <c r="C35" t="s">
        <v>164</v>
      </c>
      <c r="D35" t="s">
        <v>165</v>
      </c>
      <c r="E35" t="s">
        <v>7719</v>
      </c>
      <c r="F35" s="2">
        <v>46294.545972222222</v>
      </c>
      <c r="G35" t="s">
        <v>2082</v>
      </c>
      <c r="H35" t="s">
        <v>7720</v>
      </c>
      <c r="I35" s="3">
        <v>360</v>
      </c>
      <c r="J35" t="s">
        <v>24</v>
      </c>
      <c r="K35" t="s">
        <v>25</v>
      </c>
      <c r="L35" s="3">
        <v>724</v>
      </c>
      <c r="M35" t="s">
        <v>344</v>
      </c>
      <c r="N35" s="2">
        <v>46294.584004629629</v>
      </c>
      <c r="O35" s="3">
        <v>360</v>
      </c>
      <c r="P35" t="s">
        <v>27</v>
      </c>
      <c r="Q35" s="3">
        <v>190</v>
      </c>
      <c r="R35" s="3" t="str">
        <f>IF(OR(G35="12R",G35="12L"),_xlfn.XLOOKUP(C35,DB!$A$2:$A$222,DB!$B$2:$B$222,""),IF(OR(G35="30L",G35="30R"),_xlfn.XLOOKUP(C35,DB!$A$2:$A$222,DB!$C$2:$C$222,""),""))</f>
        <v>ENEBA</v>
      </c>
      <c r="S35" s="3">
        <f t="shared" si="0"/>
        <v>13</v>
      </c>
      <c r="T35" s="3" t="str">
        <f>_xlfn.XLOOKUP(C35,DB!$A$2:$A$222,DB!$D$2:$D$222,"")</f>
        <v>Sector 3</v>
      </c>
    </row>
    <row r="36" spans="1:20" x14ac:dyDescent="0.2">
      <c r="A36" t="s">
        <v>169</v>
      </c>
      <c r="B36" t="s">
        <v>18</v>
      </c>
      <c r="C36" t="s">
        <v>48</v>
      </c>
      <c r="D36" t="s">
        <v>49</v>
      </c>
      <c r="E36" t="s">
        <v>295</v>
      </c>
      <c r="F36" s="2">
        <v>46294.548958333333</v>
      </c>
      <c r="G36" t="s">
        <v>22</v>
      </c>
      <c r="H36" t="s">
        <v>7721</v>
      </c>
      <c r="I36" s="3">
        <v>360</v>
      </c>
      <c r="J36" t="s">
        <v>24</v>
      </c>
      <c r="K36" t="s">
        <v>25</v>
      </c>
      <c r="L36" s="3">
        <v>867</v>
      </c>
      <c r="M36" t="s">
        <v>52</v>
      </c>
      <c r="N36" s="2">
        <v>46294.596226851849</v>
      </c>
      <c r="O36" s="3">
        <v>360</v>
      </c>
      <c r="P36" t="s">
        <v>27</v>
      </c>
      <c r="Q36" s="3">
        <v>190</v>
      </c>
      <c r="R36" s="3" t="str">
        <f>IF(OR(G36="12R",G36="12L"),_xlfn.XLOOKUP(C36,DB!$A$2:$A$222,DB!$B$2:$B$222,""),IF(OR(G36="30L",G36="30R"),_xlfn.XLOOKUP(C36,DB!$A$2:$A$222,DB!$C$2:$C$222,""),""))</f>
        <v>UDGUV</v>
      </c>
      <c r="S36" s="3">
        <f t="shared" si="0"/>
        <v>13</v>
      </c>
      <c r="T36" s="3" t="str">
        <f>_xlfn.XLOOKUP(C36,DB!$A$2:$A$222,DB!$D$2:$D$222,"")</f>
        <v>Sector 2</v>
      </c>
    </row>
    <row r="37" spans="1:20" x14ac:dyDescent="0.2">
      <c r="A37" t="s">
        <v>181</v>
      </c>
      <c r="B37" t="s">
        <v>18</v>
      </c>
      <c r="C37" t="s">
        <v>182</v>
      </c>
      <c r="D37" t="s">
        <v>174</v>
      </c>
      <c r="E37" t="s">
        <v>4635</v>
      </c>
      <c r="F37" s="2">
        <v>46294.554733796293</v>
      </c>
      <c r="G37" t="s">
        <v>22</v>
      </c>
      <c r="H37" t="s">
        <v>7722</v>
      </c>
      <c r="I37" s="3">
        <v>360</v>
      </c>
      <c r="J37" t="s">
        <v>24</v>
      </c>
      <c r="K37" t="s">
        <v>25</v>
      </c>
      <c r="L37" s="3">
        <v>551</v>
      </c>
      <c r="M37" t="s">
        <v>177</v>
      </c>
      <c r="N37" s="2">
        <v>46294.584479166668</v>
      </c>
      <c r="O37" s="3">
        <v>360</v>
      </c>
      <c r="P37" t="s">
        <v>27</v>
      </c>
      <c r="Q37" s="3">
        <v>190</v>
      </c>
      <c r="R37" s="3" t="str">
        <f>IF(OR(G37="12R",G37="12L"),_xlfn.XLOOKUP(C37,DB!$A$2:$A$222,DB!$B$2:$B$222,""),IF(OR(G37="30L",G37="30R"),_xlfn.XLOOKUP(C37,DB!$A$2:$A$222,DB!$C$2:$C$222,""),""))</f>
        <v>ENEBA</v>
      </c>
      <c r="S37" s="3">
        <f t="shared" si="0"/>
        <v>13</v>
      </c>
      <c r="T37" s="3" t="str">
        <f>_xlfn.XLOOKUP(C37,DB!$A$2:$A$222,DB!$D$2:$D$222,"")</f>
        <v>Sector 3</v>
      </c>
    </row>
    <row r="38" spans="1:20" x14ac:dyDescent="0.2">
      <c r="A38" t="s">
        <v>185</v>
      </c>
      <c r="B38" t="s">
        <v>18</v>
      </c>
      <c r="C38" t="s">
        <v>186</v>
      </c>
      <c r="D38" t="s">
        <v>49</v>
      </c>
      <c r="E38" t="s">
        <v>1646</v>
      </c>
      <c r="F38" s="2">
        <v>46294.578541666662</v>
      </c>
      <c r="G38" t="s">
        <v>22</v>
      </c>
      <c r="H38" t="s">
        <v>7723</v>
      </c>
      <c r="I38" s="3">
        <v>350</v>
      </c>
      <c r="J38" t="s">
        <v>24</v>
      </c>
      <c r="K38" t="s">
        <v>25</v>
      </c>
      <c r="L38" s="3">
        <v>160</v>
      </c>
      <c r="M38" t="s">
        <v>6429</v>
      </c>
      <c r="N38" s="2">
        <v>46294.589097222226</v>
      </c>
      <c r="O38" s="3">
        <v>255</v>
      </c>
      <c r="P38" t="s">
        <v>27</v>
      </c>
      <c r="Q38" s="3">
        <v>40</v>
      </c>
      <c r="R38" s="3" t="str">
        <f>IF(OR(G38="12R",G38="12L"),_xlfn.XLOOKUP(C38,DB!$A$2:$A$222,DB!$B$2:$B$222,""),IF(OR(G38="30L",G38="30R"),_xlfn.XLOOKUP(C38,DB!$A$2:$A$222,DB!$C$2:$C$222,""),""))</f>
        <v>OMSUK</v>
      </c>
      <c r="S38" s="3">
        <f t="shared" si="0"/>
        <v>13</v>
      </c>
      <c r="T38" s="3" t="str">
        <f>_xlfn.XLOOKUP(C38,DB!$A$2:$A$222,DB!$D$2:$D$222,"")</f>
        <v>Sector 3</v>
      </c>
    </row>
    <row r="39" spans="1:20" x14ac:dyDescent="0.2">
      <c r="A39" t="s">
        <v>197</v>
      </c>
      <c r="B39" t="s">
        <v>18</v>
      </c>
      <c r="C39" t="s">
        <v>48</v>
      </c>
      <c r="D39" t="s">
        <v>49</v>
      </c>
      <c r="E39" t="s">
        <v>1171</v>
      </c>
      <c r="F39" s="2">
        <v>46294.610358796301</v>
      </c>
      <c r="G39" t="s">
        <v>22</v>
      </c>
      <c r="H39" t="s">
        <v>6405</v>
      </c>
      <c r="I39" s="3">
        <v>360</v>
      </c>
      <c r="J39" t="s">
        <v>24</v>
      </c>
      <c r="K39" t="s">
        <v>25</v>
      </c>
      <c r="L39" s="3">
        <v>859</v>
      </c>
      <c r="M39" t="s">
        <v>52</v>
      </c>
      <c r="N39" s="2">
        <v>46294.656493055554</v>
      </c>
      <c r="O39" s="3">
        <v>360</v>
      </c>
      <c r="P39" t="s">
        <v>27</v>
      </c>
      <c r="Q39" s="3">
        <v>190</v>
      </c>
      <c r="R39" s="3" t="str">
        <f>IF(OR(G39="12R",G39="12L"),_xlfn.XLOOKUP(C39,DB!$A$2:$A$222,DB!$B$2:$B$222,""),IF(OR(G39="30L",G39="30R"),_xlfn.XLOOKUP(C39,DB!$A$2:$A$222,DB!$C$2:$C$222,""),""))</f>
        <v>UDGUV</v>
      </c>
      <c r="S39" s="3">
        <f t="shared" si="0"/>
        <v>14</v>
      </c>
      <c r="T39" s="3" t="str">
        <f>_xlfn.XLOOKUP(C39,DB!$A$2:$A$222,DB!$D$2:$D$222,"")</f>
        <v>Sector 2</v>
      </c>
    </row>
    <row r="40" spans="1:20" x14ac:dyDescent="0.2">
      <c r="A40" t="s">
        <v>208</v>
      </c>
      <c r="B40" t="s">
        <v>18</v>
      </c>
      <c r="C40" t="s">
        <v>35</v>
      </c>
      <c r="D40" t="s">
        <v>65</v>
      </c>
      <c r="E40" t="s">
        <v>2117</v>
      </c>
      <c r="F40" s="2">
        <v>46294.633703703701</v>
      </c>
      <c r="G40" t="s">
        <v>22</v>
      </c>
      <c r="H40" t="s">
        <v>7724</v>
      </c>
      <c r="I40" s="3">
        <v>380</v>
      </c>
      <c r="J40" t="s">
        <v>24</v>
      </c>
      <c r="K40" t="s">
        <v>25</v>
      </c>
      <c r="L40" s="3">
        <v>879</v>
      </c>
      <c r="M40" t="s">
        <v>2617</v>
      </c>
      <c r="N40" s="2">
        <v>46294.682233796295</v>
      </c>
      <c r="O40" s="3">
        <v>380</v>
      </c>
      <c r="P40" t="s">
        <v>27</v>
      </c>
      <c r="Q40" s="3">
        <v>190</v>
      </c>
      <c r="R40" s="3" t="str">
        <f>IF(OR(G40="12R",G40="12L"),_xlfn.XLOOKUP(C40,DB!$A$2:$A$222,DB!$B$2:$B$222,""),IF(OR(G40="30L",G40="30R"),_xlfn.XLOOKUP(C40,DB!$A$2:$A$222,DB!$C$2:$C$222,""),""))</f>
        <v>UDGUV</v>
      </c>
      <c r="S40" s="3">
        <f t="shared" si="0"/>
        <v>15</v>
      </c>
      <c r="T40" s="3" t="str">
        <f>_xlfn.XLOOKUP(C40,DB!$A$2:$A$222,DB!$D$2:$D$222,"")</f>
        <v>Sector 2</v>
      </c>
    </row>
    <row r="41" spans="1:20" x14ac:dyDescent="0.2">
      <c r="A41" t="s">
        <v>219</v>
      </c>
      <c r="B41" t="s">
        <v>18</v>
      </c>
      <c r="C41" t="s">
        <v>35</v>
      </c>
      <c r="D41" t="s">
        <v>36</v>
      </c>
      <c r="E41" t="s">
        <v>1550</v>
      </c>
      <c r="F41" s="2">
        <v>46294.64461805555</v>
      </c>
      <c r="G41" t="s">
        <v>22</v>
      </c>
      <c r="H41" t="s">
        <v>7725</v>
      </c>
      <c r="I41" s="3">
        <v>360</v>
      </c>
      <c r="J41" t="s">
        <v>24</v>
      </c>
      <c r="K41" t="s">
        <v>25</v>
      </c>
      <c r="L41" s="3">
        <v>868</v>
      </c>
      <c r="M41" t="s">
        <v>39</v>
      </c>
      <c r="N41" s="2">
        <v>46294.692372685182</v>
      </c>
      <c r="O41" s="3">
        <v>360</v>
      </c>
      <c r="P41" t="s">
        <v>27</v>
      </c>
      <c r="Q41" s="3">
        <v>190</v>
      </c>
      <c r="R41" s="3" t="str">
        <f>IF(OR(G41="12R",G41="12L"),_xlfn.XLOOKUP(C41,DB!$A$2:$A$222,DB!$B$2:$B$222,""),IF(OR(G41="30L",G41="30R"),_xlfn.XLOOKUP(C41,DB!$A$2:$A$222,DB!$C$2:$C$222,""),""))</f>
        <v>UDGUV</v>
      </c>
      <c r="S41" s="3">
        <f t="shared" si="0"/>
        <v>15</v>
      </c>
      <c r="T41" s="3" t="str">
        <f>_xlfn.XLOOKUP(C41,DB!$A$2:$A$222,DB!$D$2:$D$222,"")</f>
        <v>Sector 2</v>
      </c>
    </row>
    <row r="42" spans="1:20" x14ac:dyDescent="0.2">
      <c r="A42" t="s">
        <v>234</v>
      </c>
      <c r="B42" t="s">
        <v>18</v>
      </c>
      <c r="C42" t="s">
        <v>136</v>
      </c>
      <c r="D42" t="s">
        <v>174</v>
      </c>
      <c r="E42" t="s">
        <v>615</v>
      </c>
      <c r="F42" s="2">
        <v>46294.650381944448</v>
      </c>
      <c r="G42" t="s">
        <v>22</v>
      </c>
      <c r="H42" t="s">
        <v>709</v>
      </c>
      <c r="I42" s="3">
        <v>380</v>
      </c>
      <c r="J42" t="s">
        <v>24</v>
      </c>
      <c r="K42" t="s">
        <v>25</v>
      </c>
      <c r="L42" s="3">
        <v>859</v>
      </c>
      <c r="M42" t="s">
        <v>52</v>
      </c>
      <c r="N42" s="2">
        <v>46294.696284722224</v>
      </c>
      <c r="O42" s="3">
        <v>380</v>
      </c>
      <c r="P42" t="s">
        <v>27</v>
      </c>
      <c r="Q42" s="3">
        <v>190</v>
      </c>
      <c r="R42" s="3" t="str">
        <f>IF(OR(G42="12R",G42="12L"),_xlfn.XLOOKUP(C42,DB!$A$2:$A$222,DB!$B$2:$B$222,""),IF(OR(G42="30L",G42="30R"),_xlfn.XLOOKUP(C42,DB!$A$2:$A$222,DB!$C$2:$C$222,""),""))</f>
        <v>UDGUV</v>
      </c>
      <c r="S42" s="3">
        <f t="shared" si="0"/>
        <v>15</v>
      </c>
      <c r="T42" s="3" t="str">
        <f>_xlfn.XLOOKUP(C42,DB!$A$2:$A$222,DB!$D$2:$D$222,"")</f>
        <v>Sector 2</v>
      </c>
    </row>
    <row r="43" spans="1:20" x14ac:dyDescent="0.2">
      <c r="A43" t="s">
        <v>6231</v>
      </c>
      <c r="B43" t="s">
        <v>18</v>
      </c>
      <c r="C43" t="s">
        <v>59</v>
      </c>
      <c r="D43" t="s">
        <v>36</v>
      </c>
      <c r="E43" t="s">
        <v>125</v>
      </c>
      <c r="F43" s="2">
        <v>46294.652361111112</v>
      </c>
      <c r="G43" t="s">
        <v>22</v>
      </c>
      <c r="H43" t="s">
        <v>1377</v>
      </c>
      <c r="I43" s="3">
        <v>380</v>
      </c>
      <c r="J43" t="s">
        <v>24</v>
      </c>
      <c r="K43" t="s">
        <v>25</v>
      </c>
      <c r="L43" s="3">
        <v>859</v>
      </c>
      <c r="M43" t="s">
        <v>52</v>
      </c>
      <c r="N43" s="2">
        <v>46294.698344907403</v>
      </c>
      <c r="O43" s="3">
        <v>380</v>
      </c>
      <c r="P43" t="s">
        <v>27</v>
      </c>
      <c r="Q43" s="3">
        <v>190</v>
      </c>
      <c r="R43" s="3" t="str">
        <f>IF(OR(G43="12R",G43="12L"),_xlfn.XLOOKUP(C43,DB!$A$2:$A$222,DB!$B$2:$B$222,""),IF(OR(G43="30L",G43="30R"),_xlfn.XLOOKUP(C43,DB!$A$2:$A$222,DB!$C$2:$C$222,""),""))</f>
        <v>UDGUV</v>
      </c>
      <c r="S43" s="3">
        <f t="shared" si="0"/>
        <v>15</v>
      </c>
      <c r="T43" s="3" t="str">
        <f>_xlfn.XLOOKUP(C43,DB!$A$2:$A$222,DB!$D$2:$D$222,"")</f>
        <v>Sector 2</v>
      </c>
    </row>
    <row r="44" spans="1:20" x14ac:dyDescent="0.2">
      <c r="A44" t="s">
        <v>225</v>
      </c>
      <c r="B44" t="s">
        <v>18</v>
      </c>
      <c r="C44" t="s">
        <v>136</v>
      </c>
      <c r="D44" t="s">
        <v>20</v>
      </c>
      <c r="E44" t="s">
        <v>118</v>
      </c>
      <c r="F44" s="2">
        <v>46294.657777777778</v>
      </c>
      <c r="G44" t="s">
        <v>22</v>
      </c>
      <c r="H44" t="s">
        <v>721</v>
      </c>
      <c r="I44" s="3">
        <v>340</v>
      </c>
      <c r="J44" t="s">
        <v>24</v>
      </c>
      <c r="K44" t="s">
        <v>25</v>
      </c>
      <c r="L44" s="3">
        <v>859</v>
      </c>
      <c r="M44" t="s">
        <v>52</v>
      </c>
      <c r="N44" s="2">
        <v>46294.7034837963</v>
      </c>
      <c r="O44" s="3">
        <v>340</v>
      </c>
      <c r="P44" t="s">
        <v>27</v>
      </c>
      <c r="Q44" s="3">
        <v>190</v>
      </c>
      <c r="R44" s="3" t="str">
        <f>IF(OR(G44="12R",G44="12L"),_xlfn.XLOOKUP(C44,DB!$A$2:$A$222,DB!$B$2:$B$222,""),IF(OR(G44="30L",G44="30R"),_xlfn.XLOOKUP(C44,DB!$A$2:$A$222,DB!$C$2:$C$222,""),""))</f>
        <v>UDGUV</v>
      </c>
      <c r="S44" s="3">
        <f t="shared" si="0"/>
        <v>15</v>
      </c>
      <c r="T44" s="3" t="str">
        <f>_xlfn.XLOOKUP(C44,DB!$A$2:$A$222,DB!$D$2:$D$222,"")</f>
        <v>Sector 2</v>
      </c>
    </row>
    <row r="45" spans="1:20" x14ac:dyDescent="0.2">
      <c r="A45" t="s">
        <v>218</v>
      </c>
      <c r="B45" t="s">
        <v>18</v>
      </c>
      <c r="C45" t="s">
        <v>48</v>
      </c>
      <c r="D45" t="s">
        <v>20</v>
      </c>
      <c r="E45" t="s">
        <v>993</v>
      </c>
      <c r="F45" s="2">
        <v>46294.659351851849</v>
      </c>
      <c r="G45" t="s">
        <v>22</v>
      </c>
      <c r="H45" t="s">
        <v>2482</v>
      </c>
      <c r="I45" s="3">
        <v>340</v>
      </c>
      <c r="J45" t="s">
        <v>24</v>
      </c>
      <c r="K45" t="s">
        <v>25</v>
      </c>
      <c r="L45" s="3">
        <v>859</v>
      </c>
      <c r="M45" t="s">
        <v>52</v>
      </c>
      <c r="N45" s="2">
        <v>46294.704872685186</v>
      </c>
      <c r="O45" s="3">
        <v>340</v>
      </c>
      <c r="P45" t="s">
        <v>27</v>
      </c>
      <c r="Q45" s="3">
        <v>190</v>
      </c>
      <c r="R45" s="3" t="str">
        <f>IF(OR(G45="12R",G45="12L"),_xlfn.XLOOKUP(C45,DB!$A$2:$A$222,DB!$B$2:$B$222,""),IF(OR(G45="30L",G45="30R"),_xlfn.XLOOKUP(C45,DB!$A$2:$A$222,DB!$C$2:$C$222,""),""))</f>
        <v>UDGUV</v>
      </c>
      <c r="S45" s="3">
        <f t="shared" si="0"/>
        <v>15</v>
      </c>
      <c r="T45" s="3" t="str">
        <f>_xlfn.XLOOKUP(C45,DB!$A$2:$A$222,DB!$D$2:$D$222,"")</f>
        <v>Sector 2</v>
      </c>
    </row>
    <row r="46" spans="1:20" x14ac:dyDescent="0.2">
      <c r="A46" t="s">
        <v>231</v>
      </c>
      <c r="B46" t="s">
        <v>18</v>
      </c>
      <c r="C46" t="s">
        <v>35</v>
      </c>
      <c r="D46" t="s">
        <v>65</v>
      </c>
      <c r="E46" t="s">
        <v>2113</v>
      </c>
      <c r="F46" s="2">
        <v>46294.671550925923</v>
      </c>
      <c r="G46" t="s">
        <v>22</v>
      </c>
      <c r="H46" t="s">
        <v>7726</v>
      </c>
      <c r="I46" s="3">
        <v>360</v>
      </c>
      <c r="J46" t="s">
        <v>24</v>
      </c>
      <c r="K46" t="s">
        <v>25</v>
      </c>
      <c r="L46" s="3">
        <v>861</v>
      </c>
      <c r="M46" t="s">
        <v>2001</v>
      </c>
      <c r="N46" s="2">
        <v>46294.719131944439</v>
      </c>
      <c r="O46" s="3">
        <v>360</v>
      </c>
      <c r="P46" t="s">
        <v>27</v>
      </c>
      <c r="Q46" s="3">
        <v>190</v>
      </c>
      <c r="R46" s="3" t="str">
        <f>IF(OR(G46="12R",G46="12L"),_xlfn.XLOOKUP(C46,DB!$A$2:$A$222,DB!$B$2:$B$222,""),IF(OR(G46="30L",G46="30R"),_xlfn.XLOOKUP(C46,DB!$A$2:$A$222,DB!$C$2:$C$222,""),""))</f>
        <v>UDGUV</v>
      </c>
      <c r="S46" s="3">
        <f t="shared" si="0"/>
        <v>16</v>
      </c>
      <c r="T46" s="3" t="str">
        <f>_xlfn.XLOOKUP(C46,DB!$A$2:$A$222,DB!$D$2:$D$222,"")</f>
        <v>Sector 2</v>
      </c>
    </row>
    <row r="47" spans="1:20" x14ac:dyDescent="0.2">
      <c r="A47" t="s">
        <v>718</v>
      </c>
      <c r="B47" t="s">
        <v>18</v>
      </c>
      <c r="C47" t="s">
        <v>29</v>
      </c>
      <c r="D47" t="s">
        <v>30</v>
      </c>
      <c r="E47" t="s">
        <v>6761</v>
      </c>
      <c r="F47" s="2">
        <v>46294.672997685186</v>
      </c>
      <c r="G47" t="s">
        <v>22</v>
      </c>
      <c r="H47" t="s">
        <v>7727</v>
      </c>
      <c r="I47" s="3">
        <v>360</v>
      </c>
      <c r="J47" t="s">
        <v>24</v>
      </c>
      <c r="K47" t="s">
        <v>25</v>
      </c>
      <c r="L47" s="3">
        <v>542</v>
      </c>
      <c r="M47" t="s">
        <v>6683</v>
      </c>
      <c r="N47" s="2">
        <v>46294.702083333337</v>
      </c>
      <c r="O47" s="3">
        <v>360</v>
      </c>
      <c r="P47" t="s">
        <v>27</v>
      </c>
      <c r="Q47" s="3">
        <v>40</v>
      </c>
      <c r="R47" s="3" t="str">
        <f>IF(OR(G47="12R",G47="12L"),_xlfn.XLOOKUP(C47,DB!$A$2:$A$222,DB!$B$2:$B$222,""),IF(OR(G47="30L",G47="30R"),_xlfn.XLOOKUP(C47,DB!$A$2:$A$222,DB!$C$2:$C$222,""),""))</f>
        <v>OMSUK</v>
      </c>
      <c r="S47" s="3">
        <f t="shared" si="0"/>
        <v>16</v>
      </c>
      <c r="T47" s="3" t="str">
        <f>_xlfn.XLOOKUP(C47,DB!$A$2:$A$222,DB!$D$2:$D$222,"")</f>
        <v>Sector 3</v>
      </c>
    </row>
    <row r="48" spans="1:20" x14ac:dyDescent="0.2">
      <c r="A48" t="s">
        <v>1064</v>
      </c>
      <c r="B48" t="s">
        <v>18</v>
      </c>
      <c r="C48" t="s">
        <v>173</v>
      </c>
      <c r="D48" t="s">
        <v>174</v>
      </c>
      <c r="E48" t="s">
        <v>7728</v>
      </c>
      <c r="F48" s="2">
        <v>46294.675069444449</v>
      </c>
      <c r="G48" t="s">
        <v>22</v>
      </c>
      <c r="H48" t="s">
        <v>7729</v>
      </c>
      <c r="I48" s="3">
        <v>360</v>
      </c>
      <c r="J48" t="s">
        <v>24</v>
      </c>
      <c r="K48" t="s">
        <v>25</v>
      </c>
      <c r="L48" s="3">
        <v>664</v>
      </c>
      <c r="M48" t="s">
        <v>7730</v>
      </c>
      <c r="N48" s="2">
        <v>46294.711909722224</v>
      </c>
      <c r="O48" s="3">
        <v>340</v>
      </c>
      <c r="P48" t="s">
        <v>27</v>
      </c>
      <c r="Q48" s="3">
        <v>40</v>
      </c>
      <c r="R48" s="3" t="str">
        <f>IF(OR(G48="12R",G48="12L"),_xlfn.XLOOKUP(C48,DB!$A$2:$A$222,DB!$B$2:$B$222,""),IF(OR(G48="30L",G48="30R"),_xlfn.XLOOKUP(C48,DB!$A$2:$A$222,DB!$C$2:$C$222,""),""))</f>
        <v>ENEBA</v>
      </c>
      <c r="S48" s="3">
        <f t="shared" si="0"/>
        <v>16</v>
      </c>
      <c r="T48" s="3" t="str">
        <f>_xlfn.XLOOKUP(C48,DB!$A$2:$A$222,DB!$D$2:$D$222,"")</f>
        <v>Sector 3</v>
      </c>
    </row>
    <row r="49" spans="1:20" x14ac:dyDescent="0.2">
      <c r="A49" t="s">
        <v>5267</v>
      </c>
      <c r="B49" t="s">
        <v>18</v>
      </c>
      <c r="C49" t="s">
        <v>83</v>
      </c>
      <c r="D49" t="s">
        <v>3795</v>
      </c>
      <c r="F49" s="2">
        <v>46294.676562499997</v>
      </c>
      <c r="G49" t="s">
        <v>22</v>
      </c>
      <c r="H49" t="s">
        <v>7731</v>
      </c>
      <c r="I49" s="3">
        <v>85</v>
      </c>
      <c r="J49" t="s">
        <v>196</v>
      </c>
      <c r="K49" t="s">
        <v>62</v>
      </c>
      <c r="L49" s="3">
        <v>324</v>
      </c>
      <c r="M49" t="s">
        <v>83</v>
      </c>
      <c r="N49" s="2">
        <v>46294.717638888891</v>
      </c>
      <c r="O49" s="3">
        <v>0</v>
      </c>
      <c r="P49" t="s">
        <v>192</v>
      </c>
      <c r="Q49" s="3">
        <v>15</v>
      </c>
      <c r="R49" s="3" t="str">
        <f>IF(OR(G49="12R",G49="12L"),_xlfn.XLOOKUP(C49,DB!$A$2:$A$222,DB!$B$2:$B$222,""),IF(OR(G49="30L",G49="30R"),_xlfn.XLOOKUP(C49,DB!$A$2:$A$222,DB!$C$2:$C$222,""),""))</f>
        <v>UDGUV</v>
      </c>
      <c r="S49" s="3">
        <f t="shared" si="0"/>
        <v>16</v>
      </c>
      <c r="T49" s="3" t="str">
        <f>_xlfn.XLOOKUP(C49,DB!$A$2:$A$222,DB!$D$2:$D$222,"")</f>
        <v>Sector 2</v>
      </c>
    </row>
    <row r="50" spans="1:20" x14ac:dyDescent="0.2">
      <c r="A50" t="s">
        <v>210</v>
      </c>
      <c r="B50" t="s">
        <v>18</v>
      </c>
      <c r="C50" t="s">
        <v>211</v>
      </c>
      <c r="D50" t="s">
        <v>78</v>
      </c>
      <c r="E50" t="s">
        <v>84</v>
      </c>
      <c r="F50" s="2">
        <v>46294.677754629629</v>
      </c>
      <c r="G50" t="s">
        <v>22</v>
      </c>
      <c r="H50" t="s">
        <v>212</v>
      </c>
      <c r="I50" s="3">
        <v>330</v>
      </c>
      <c r="J50" t="s">
        <v>24</v>
      </c>
      <c r="K50" t="s">
        <v>25</v>
      </c>
      <c r="L50" s="3">
        <v>136</v>
      </c>
      <c r="M50" t="s">
        <v>45</v>
      </c>
      <c r="N50" s="2">
        <v>46294.686412037037</v>
      </c>
      <c r="O50" s="3">
        <v>289</v>
      </c>
      <c r="P50" t="s">
        <v>27</v>
      </c>
      <c r="Q50" s="3">
        <v>190</v>
      </c>
      <c r="R50" s="3" t="str">
        <f>IF(OR(G50="12R",G50="12L"),_xlfn.XLOOKUP(C50,DB!$A$2:$A$222,DB!$B$2:$B$222,""),IF(OR(G50="30L",G50="30R"),_xlfn.XLOOKUP(C50,DB!$A$2:$A$222,DB!$C$2:$C$222,""),""))</f>
        <v>NUDAL</v>
      </c>
      <c r="S50" s="3">
        <f t="shared" si="0"/>
        <v>16</v>
      </c>
      <c r="T50" s="3" t="str">
        <f>_xlfn.XLOOKUP(C50,DB!$A$2:$A$222,DB!$D$2:$D$222,"")</f>
        <v>Sector 3</v>
      </c>
    </row>
    <row r="51" spans="1:20" x14ac:dyDescent="0.2">
      <c r="A51" t="s">
        <v>237</v>
      </c>
      <c r="B51" t="s">
        <v>18</v>
      </c>
      <c r="C51" t="s">
        <v>238</v>
      </c>
      <c r="D51" t="s">
        <v>36</v>
      </c>
      <c r="E51" t="s">
        <v>731</v>
      </c>
      <c r="F51" s="2">
        <v>46294.679201388892</v>
      </c>
      <c r="G51" t="s">
        <v>22</v>
      </c>
      <c r="H51" t="s">
        <v>7732</v>
      </c>
      <c r="I51" s="3">
        <v>360</v>
      </c>
      <c r="J51" t="s">
        <v>24</v>
      </c>
      <c r="K51" t="s">
        <v>25</v>
      </c>
      <c r="L51" s="3">
        <v>850</v>
      </c>
      <c r="M51" t="s">
        <v>1584</v>
      </c>
      <c r="N51" s="2">
        <v>46294.725428240738</v>
      </c>
      <c r="O51" s="3">
        <v>340</v>
      </c>
      <c r="P51" t="s">
        <v>27</v>
      </c>
      <c r="Q51" s="3">
        <v>190</v>
      </c>
      <c r="R51" s="3" t="str">
        <f>IF(OR(G51="12R",G51="12L"),_xlfn.XLOOKUP(C51,DB!$A$2:$A$222,DB!$B$2:$B$222,""),IF(OR(G51="30L",G51="30R"),_xlfn.XLOOKUP(C51,DB!$A$2:$A$222,DB!$C$2:$C$222,""),""))</f>
        <v>UDGUV</v>
      </c>
      <c r="S51" s="3">
        <f t="shared" si="0"/>
        <v>16</v>
      </c>
      <c r="T51" s="3" t="str">
        <f>_xlfn.XLOOKUP(C51,DB!$A$2:$A$222,DB!$D$2:$D$222,"")</f>
        <v>Sector 2</v>
      </c>
    </row>
    <row r="52" spans="1:20" x14ac:dyDescent="0.2">
      <c r="A52" t="s">
        <v>260</v>
      </c>
      <c r="B52" t="s">
        <v>18</v>
      </c>
      <c r="C52" t="s">
        <v>261</v>
      </c>
      <c r="D52" t="s">
        <v>49</v>
      </c>
      <c r="E52" t="s">
        <v>5910</v>
      </c>
      <c r="F52" s="2">
        <v>46294.681458333333</v>
      </c>
      <c r="G52" t="s">
        <v>22</v>
      </c>
      <c r="H52" t="s">
        <v>7733</v>
      </c>
      <c r="I52" s="3">
        <v>320</v>
      </c>
      <c r="J52" t="s">
        <v>24</v>
      </c>
      <c r="K52" t="s">
        <v>25</v>
      </c>
      <c r="L52" s="3">
        <v>568</v>
      </c>
      <c r="M52" t="s">
        <v>4140</v>
      </c>
      <c r="N52" s="2">
        <v>46294.711053240739</v>
      </c>
      <c r="O52" s="3">
        <v>320</v>
      </c>
      <c r="P52" t="s">
        <v>27</v>
      </c>
      <c r="Q52" s="3">
        <v>40</v>
      </c>
      <c r="R52" s="3" t="str">
        <f>IF(OR(G52="12R",G52="12L"),_xlfn.XLOOKUP(C52,DB!$A$2:$A$222,DB!$B$2:$B$222,""),IF(OR(G52="30L",G52="30R"),_xlfn.XLOOKUP(C52,DB!$A$2:$A$222,DB!$C$2:$C$222,""),""))</f>
        <v>OMSUK</v>
      </c>
      <c r="S52" s="3">
        <f t="shared" si="0"/>
        <v>16</v>
      </c>
      <c r="T52" s="3" t="str">
        <f>_xlfn.XLOOKUP(C52,DB!$A$2:$A$222,DB!$D$2:$D$222,"")</f>
        <v>Sector 3</v>
      </c>
    </row>
    <row r="53" spans="1:20" x14ac:dyDescent="0.2">
      <c r="A53" t="s">
        <v>245</v>
      </c>
      <c r="B53" t="s">
        <v>18</v>
      </c>
      <c r="C53" t="s">
        <v>154</v>
      </c>
      <c r="D53" t="s">
        <v>30</v>
      </c>
      <c r="E53" t="s">
        <v>5581</v>
      </c>
      <c r="F53" s="2">
        <v>46294.687280092592</v>
      </c>
      <c r="G53" t="s">
        <v>22</v>
      </c>
      <c r="H53" t="s">
        <v>7734</v>
      </c>
      <c r="I53" s="3">
        <v>370</v>
      </c>
      <c r="J53" t="s">
        <v>24</v>
      </c>
      <c r="K53" t="s">
        <v>25</v>
      </c>
      <c r="L53" s="3">
        <v>191</v>
      </c>
      <c r="M53" t="s">
        <v>7735</v>
      </c>
      <c r="N53" s="2">
        <v>46294.699652777781</v>
      </c>
      <c r="O53" s="3">
        <v>306</v>
      </c>
      <c r="P53" t="s">
        <v>27</v>
      </c>
      <c r="Q53" s="3">
        <v>190</v>
      </c>
      <c r="R53" s="3" t="str">
        <f>IF(OR(G53="12R",G53="12L"),_xlfn.XLOOKUP(C53,DB!$A$2:$A$222,DB!$B$2:$B$222,""),IF(OR(G53="30L",G53="30R"),_xlfn.XLOOKUP(C53,DB!$A$2:$A$222,DB!$C$2:$C$222,""),""))</f>
        <v>TAKUX</v>
      </c>
      <c r="S53" s="3">
        <f t="shared" si="0"/>
        <v>16</v>
      </c>
      <c r="T53" s="3" t="str">
        <f>_xlfn.XLOOKUP(C53,DB!$A$2:$A$222,DB!$D$2:$D$222,"")</f>
        <v>Sector 7</v>
      </c>
    </row>
    <row r="54" spans="1:20" x14ac:dyDescent="0.2">
      <c r="A54" t="s">
        <v>268</v>
      </c>
      <c r="B54" t="s">
        <v>18</v>
      </c>
      <c r="C54" t="s">
        <v>136</v>
      </c>
      <c r="D54" t="s">
        <v>65</v>
      </c>
      <c r="E54" t="s">
        <v>145</v>
      </c>
      <c r="F54" s="2">
        <v>46294.688437500001</v>
      </c>
      <c r="G54" t="s">
        <v>22</v>
      </c>
      <c r="H54" t="s">
        <v>7736</v>
      </c>
      <c r="I54" s="3">
        <v>380</v>
      </c>
      <c r="J54" t="s">
        <v>24</v>
      </c>
      <c r="K54" t="s">
        <v>25</v>
      </c>
      <c r="L54" s="3">
        <v>851</v>
      </c>
      <c r="M54" t="s">
        <v>52</v>
      </c>
      <c r="N54" s="2">
        <v>46294.734282407408</v>
      </c>
      <c r="O54" s="3">
        <v>380</v>
      </c>
      <c r="P54" t="s">
        <v>27</v>
      </c>
      <c r="Q54" s="3">
        <v>190</v>
      </c>
      <c r="R54" s="3" t="str">
        <f>IF(OR(G54="12R",G54="12L"),_xlfn.XLOOKUP(C54,DB!$A$2:$A$222,DB!$B$2:$B$222,""),IF(OR(G54="30L",G54="30R"),_xlfn.XLOOKUP(C54,DB!$A$2:$A$222,DB!$C$2:$C$222,""),""))</f>
        <v>UDGUV</v>
      </c>
      <c r="S54" s="3">
        <f t="shared" si="0"/>
        <v>16</v>
      </c>
      <c r="T54" s="3" t="str">
        <f>_xlfn.XLOOKUP(C54,DB!$A$2:$A$222,DB!$D$2:$D$222,"")</f>
        <v>Sector 2</v>
      </c>
    </row>
    <row r="55" spans="1:20" x14ac:dyDescent="0.2">
      <c r="A55" t="s">
        <v>257</v>
      </c>
      <c r="B55" t="s">
        <v>18</v>
      </c>
      <c r="C55" t="s">
        <v>29</v>
      </c>
      <c r="D55" t="s">
        <v>73</v>
      </c>
      <c r="E55" t="s">
        <v>258</v>
      </c>
      <c r="F55" s="2">
        <v>46294.692187499997</v>
      </c>
      <c r="G55" t="s">
        <v>22</v>
      </c>
      <c r="H55" t="s">
        <v>7737</v>
      </c>
      <c r="I55" s="3">
        <v>350</v>
      </c>
      <c r="J55" t="s">
        <v>24</v>
      </c>
      <c r="K55" t="s">
        <v>25</v>
      </c>
      <c r="L55" s="3">
        <v>136</v>
      </c>
      <c r="M55" t="s">
        <v>767</v>
      </c>
      <c r="N55" s="2">
        <v>46294.702430555553</v>
      </c>
      <c r="O55" s="3">
        <v>226</v>
      </c>
      <c r="P55" t="s">
        <v>27</v>
      </c>
      <c r="Q55" s="3">
        <v>190</v>
      </c>
      <c r="R55" s="3" t="str">
        <f>IF(OR(G55="12R",G55="12L"),_xlfn.XLOOKUP(C55,DB!$A$2:$A$222,DB!$B$2:$B$222,""),IF(OR(G55="30L",G55="30R"),_xlfn.XLOOKUP(C55,DB!$A$2:$A$222,DB!$C$2:$C$222,""),""))</f>
        <v>OMSUK</v>
      </c>
      <c r="S55" s="3">
        <f t="shared" si="0"/>
        <v>16</v>
      </c>
      <c r="T55" s="3" t="str">
        <f>_xlfn.XLOOKUP(C55,DB!$A$2:$A$222,DB!$D$2:$D$222,"")</f>
        <v>Sector 3</v>
      </c>
    </row>
    <row r="56" spans="1:20" x14ac:dyDescent="0.2">
      <c r="A56" t="s">
        <v>252</v>
      </c>
      <c r="B56" t="s">
        <v>18</v>
      </c>
      <c r="C56" t="s">
        <v>253</v>
      </c>
      <c r="D56" t="s">
        <v>36</v>
      </c>
      <c r="E56" t="s">
        <v>957</v>
      </c>
      <c r="F56" s="2">
        <v>46294.694224537037</v>
      </c>
      <c r="G56" t="s">
        <v>22</v>
      </c>
      <c r="H56" t="s">
        <v>7738</v>
      </c>
      <c r="I56" s="3">
        <v>380</v>
      </c>
      <c r="J56" t="s">
        <v>24</v>
      </c>
      <c r="K56" t="s">
        <v>25</v>
      </c>
      <c r="L56" s="3">
        <v>326</v>
      </c>
      <c r="M56" t="s">
        <v>6039</v>
      </c>
      <c r="N56" s="2">
        <v>46294.713819444441</v>
      </c>
      <c r="O56" s="3">
        <v>380</v>
      </c>
      <c r="P56" t="s">
        <v>27</v>
      </c>
      <c r="Q56" s="3">
        <v>190</v>
      </c>
      <c r="R56" s="3" t="str">
        <f>IF(OR(G56="12R",G56="12L"),_xlfn.XLOOKUP(C56,DB!$A$2:$A$222,DB!$B$2:$B$222,""),IF(OR(G56="30L",G56="30R"),_xlfn.XLOOKUP(C56,DB!$A$2:$A$222,DB!$C$2:$C$222,""),""))</f>
        <v>CZM</v>
      </c>
      <c r="S56" s="3">
        <f t="shared" si="0"/>
        <v>16</v>
      </c>
      <c r="T56" s="3" t="str">
        <f>_xlfn.XLOOKUP(C56,DB!$A$2:$A$222,DB!$D$2:$D$222,"")</f>
        <v>Sector 7</v>
      </c>
    </row>
    <row r="57" spans="1:20" x14ac:dyDescent="0.2">
      <c r="A57" t="s">
        <v>228</v>
      </c>
      <c r="B57" t="s">
        <v>18</v>
      </c>
      <c r="C57" t="s">
        <v>48</v>
      </c>
      <c r="D57" t="s">
        <v>20</v>
      </c>
      <c r="E57" t="s">
        <v>2292</v>
      </c>
      <c r="F57" s="2">
        <v>46294.6955787037</v>
      </c>
      <c r="G57" t="s">
        <v>22</v>
      </c>
      <c r="H57" t="s">
        <v>1375</v>
      </c>
      <c r="I57" s="3">
        <v>360</v>
      </c>
      <c r="J57" t="s">
        <v>24</v>
      </c>
      <c r="K57" t="s">
        <v>25</v>
      </c>
      <c r="L57" s="3">
        <v>859</v>
      </c>
      <c r="M57" t="s">
        <v>52</v>
      </c>
      <c r="N57" s="2">
        <v>46294.742361111115</v>
      </c>
      <c r="O57" s="3">
        <v>360</v>
      </c>
      <c r="P57" t="s">
        <v>27</v>
      </c>
      <c r="Q57" s="3">
        <v>190</v>
      </c>
      <c r="R57" s="3" t="str">
        <f>IF(OR(G57="12R",G57="12L"),_xlfn.XLOOKUP(C57,DB!$A$2:$A$222,DB!$B$2:$B$222,""),IF(OR(G57="30L",G57="30R"),_xlfn.XLOOKUP(C57,DB!$A$2:$A$222,DB!$C$2:$C$222,""),""))</f>
        <v>UDGUV</v>
      </c>
      <c r="S57" s="3">
        <f t="shared" si="0"/>
        <v>16</v>
      </c>
      <c r="T57" s="3" t="str">
        <f>_xlfn.XLOOKUP(C57,DB!$A$2:$A$222,DB!$D$2:$D$222,"")</f>
        <v>Sector 2</v>
      </c>
    </row>
    <row r="58" spans="1:20" x14ac:dyDescent="0.2">
      <c r="A58" t="s">
        <v>294</v>
      </c>
      <c r="B58" t="s">
        <v>18</v>
      </c>
      <c r="C58" t="s">
        <v>48</v>
      </c>
      <c r="D58" t="s">
        <v>30</v>
      </c>
      <c r="E58" t="s">
        <v>5138</v>
      </c>
      <c r="F58" s="2">
        <v>46294.697962962964</v>
      </c>
      <c r="G58" t="s">
        <v>22</v>
      </c>
      <c r="H58" t="s">
        <v>7739</v>
      </c>
      <c r="I58" s="3">
        <v>380</v>
      </c>
      <c r="J58" t="s">
        <v>24</v>
      </c>
      <c r="K58" t="s">
        <v>25</v>
      </c>
      <c r="L58" s="3">
        <v>859</v>
      </c>
      <c r="M58" t="s">
        <v>52</v>
      </c>
      <c r="N58" s="2">
        <v>46294.743842592594</v>
      </c>
      <c r="O58" s="3">
        <v>380</v>
      </c>
      <c r="P58" t="s">
        <v>27</v>
      </c>
      <c r="Q58" s="3">
        <v>190</v>
      </c>
      <c r="R58" s="3" t="str">
        <f>IF(OR(G58="12R",G58="12L"),_xlfn.XLOOKUP(C58,DB!$A$2:$A$222,DB!$B$2:$B$222,""),IF(OR(G58="30L",G58="30R"),_xlfn.XLOOKUP(C58,DB!$A$2:$A$222,DB!$C$2:$C$222,""),""))</f>
        <v>UDGUV</v>
      </c>
      <c r="S58" s="3">
        <f t="shared" si="0"/>
        <v>16</v>
      </c>
      <c r="T58" s="3" t="str">
        <f>_xlfn.XLOOKUP(C58,DB!$A$2:$A$222,DB!$D$2:$D$222,"")</f>
        <v>Sector 2</v>
      </c>
    </row>
    <row r="59" spans="1:20" x14ac:dyDescent="0.2">
      <c r="A59" t="s">
        <v>285</v>
      </c>
      <c r="B59" t="s">
        <v>18</v>
      </c>
      <c r="C59" t="s">
        <v>154</v>
      </c>
      <c r="D59" t="s">
        <v>174</v>
      </c>
      <c r="E59" t="s">
        <v>7740</v>
      </c>
      <c r="F59" s="2">
        <v>46294.700254629628</v>
      </c>
      <c r="G59" t="s">
        <v>22</v>
      </c>
      <c r="H59" t="s">
        <v>7741</v>
      </c>
      <c r="I59" s="3">
        <v>360</v>
      </c>
      <c r="J59" t="s">
        <v>24</v>
      </c>
      <c r="K59" t="s">
        <v>25</v>
      </c>
      <c r="L59" s="3">
        <v>257</v>
      </c>
      <c r="M59" t="s">
        <v>7742</v>
      </c>
      <c r="N59" s="2">
        <v>46294.716157407413</v>
      </c>
      <c r="O59" s="3">
        <v>360</v>
      </c>
      <c r="P59" t="s">
        <v>27</v>
      </c>
      <c r="Q59" s="3">
        <v>190</v>
      </c>
      <c r="R59" s="3" t="str">
        <f>IF(OR(G59="12R",G59="12L"),_xlfn.XLOOKUP(C59,DB!$A$2:$A$222,DB!$B$2:$B$222,""),IF(OR(G59="30L",G59="30R"),_xlfn.XLOOKUP(C59,DB!$A$2:$A$222,DB!$C$2:$C$222,""),""))</f>
        <v>TAKUX</v>
      </c>
      <c r="S59" s="3">
        <f t="shared" si="0"/>
        <v>16</v>
      </c>
      <c r="T59" s="3" t="str">
        <f>_xlfn.XLOOKUP(C59,DB!$A$2:$A$222,DB!$D$2:$D$222,"")</f>
        <v>Sector 7</v>
      </c>
    </row>
    <row r="60" spans="1:20" x14ac:dyDescent="0.2">
      <c r="A60" t="s">
        <v>1317</v>
      </c>
      <c r="B60" t="s">
        <v>18</v>
      </c>
      <c r="C60" t="s">
        <v>83</v>
      </c>
      <c r="D60" t="s">
        <v>1203</v>
      </c>
      <c r="F60" s="2">
        <v>46294.701990740738</v>
      </c>
      <c r="G60" t="s">
        <v>22</v>
      </c>
      <c r="H60" t="s">
        <v>244</v>
      </c>
      <c r="I60" s="3">
        <v>65</v>
      </c>
      <c r="J60" t="s">
        <v>196</v>
      </c>
      <c r="K60" t="s">
        <v>62</v>
      </c>
      <c r="L60" s="3">
        <v>289</v>
      </c>
      <c r="M60" t="s">
        <v>83</v>
      </c>
      <c r="N60" s="2">
        <v>46294.749826388885</v>
      </c>
      <c r="O60" s="3">
        <v>0</v>
      </c>
      <c r="P60" t="s">
        <v>192</v>
      </c>
      <c r="Q60" s="3">
        <v>15</v>
      </c>
      <c r="R60" s="3" t="str">
        <f>IF(OR(G60="12R",G60="12L"),_xlfn.XLOOKUP(C60,DB!$A$2:$A$222,DB!$B$2:$B$222,""),IF(OR(G60="30L",G60="30R"),_xlfn.XLOOKUP(C60,DB!$A$2:$A$222,DB!$C$2:$C$222,""),""))</f>
        <v>UDGUV</v>
      </c>
      <c r="S60" s="3">
        <f t="shared" si="0"/>
        <v>16</v>
      </c>
      <c r="T60" s="3" t="str">
        <f>_xlfn.XLOOKUP(C60,DB!$A$2:$A$222,DB!$D$2:$D$222,"")</f>
        <v>Sector 2</v>
      </c>
    </row>
    <row r="61" spans="1:20" x14ac:dyDescent="0.2">
      <c r="A61" t="s">
        <v>222</v>
      </c>
      <c r="B61" t="s">
        <v>18</v>
      </c>
      <c r="C61" t="s">
        <v>19</v>
      </c>
      <c r="D61" t="s">
        <v>65</v>
      </c>
      <c r="E61" t="s">
        <v>3374</v>
      </c>
      <c r="F61" s="2">
        <v>46294.704166666663</v>
      </c>
      <c r="G61" t="s">
        <v>22</v>
      </c>
      <c r="H61" t="s">
        <v>7743</v>
      </c>
      <c r="I61" s="3">
        <v>380</v>
      </c>
      <c r="J61" t="s">
        <v>24</v>
      </c>
      <c r="K61" t="s">
        <v>25</v>
      </c>
      <c r="L61" s="3">
        <v>851</v>
      </c>
      <c r="M61" t="s">
        <v>26</v>
      </c>
      <c r="N61" s="2">
        <v>46294.749652777777</v>
      </c>
      <c r="O61" s="3">
        <v>380</v>
      </c>
      <c r="P61" t="s">
        <v>27</v>
      </c>
      <c r="Q61" s="3">
        <v>190</v>
      </c>
      <c r="R61" s="3" t="str">
        <f>IF(OR(G61="12R",G61="12L"),_xlfn.XLOOKUP(C61,DB!$A$2:$A$222,DB!$B$2:$B$222,""),IF(OR(G61="30L",G61="30R"),_xlfn.XLOOKUP(C61,DB!$A$2:$A$222,DB!$C$2:$C$222,""),""))</f>
        <v>UDGUV</v>
      </c>
      <c r="S61" s="3">
        <f t="shared" si="0"/>
        <v>16</v>
      </c>
      <c r="T61" s="3" t="str">
        <f>_xlfn.XLOOKUP(C61,DB!$A$2:$A$222,DB!$D$2:$D$222,"")</f>
        <v>Sector 2</v>
      </c>
    </row>
    <row r="62" spans="1:20" x14ac:dyDescent="0.2">
      <c r="A62" t="s">
        <v>282</v>
      </c>
      <c r="B62" t="s">
        <v>18</v>
      </c>
      <c r="C62" t="s">
        <v>19</v>
      </c>
      <c r="D62" t="s">
        <v>73</v>
      </c>
      <c r="E62" t="s">
        <v>283</v>
      </c>
      <c r="F62" s="2">
        <v>46294.705659722225</v>
      </c>
      <c r="G62" t="s">
        <v>22</v>
      </c>
      <c r="H62" t="s">
        <v>7744</v>
      </c>
      <c r="I62" s="3">
        <v>320</v>
      </c>
      <c r="J62" t="s">
        <v>24</v>
      </c>
      <c r="K62" t="s">
        <v>25</v>
      </c>
      <c r="L62" s="3">
        <v>861</v>
      </c>
      <c r="M62" t="s">
        <v>1678</v>
      </c>
      <c r="N62" s="2">
        <v>46294.750833333332</v>
      </c>
      <c r="O62" s="3">
        <v>320</v>
      </c>
      <c r="P62" t="s">
        <v>27</v>
      </c>
      <c r="Q62" s="3">
        <v>190</v>
      </c>
      <c r="R62" s="3" t="str">
        <f>IF(OR(G62="12R",G62="12L"),_xlfn.XLOOKUP(C62,DB!$A$2:$A$222,DB!$B$2:$B$222,""),IF(OR(G62="30L",G62="30R"),_xlfn.XLOOKUP(C62,DB!$A$2:$A$222,DB!$C$2:$C$222,""),""))</f>
        <v>UDGUV</v>
      </c>
      <c r="S62" s="3">
        <f t="shared" si="0"/>
        <v>16</v>
      </c>
      <c r="T62" s="3" t="str">
        <f>_xlfn.XLOOKUP(C62,DB!$A$2:$A$222,DB!$D$2:$D$222,"")</f>
        <v>Sector 2</v>
      </c>
    </row>
    <row r="63" spans="1:20" x14ac:dyDescent="0.2">
      <c r="A63" t="s">
        <v>279</v>
      </c>
      <c r="B63" t="s">
        <v>18</v>
      </c>
      <c r="C63" t="s">
        <v>64</v>
      </c>
      <c r="D63" t="s">
        <v>36</v>
      </c>
      <c r="E63" t="s">
        <v>1669</v>
      </c>
      <c r="F63" s="2">
        <v>46294.707245370373</v>
      </c>
      <c r="G63" t="s">
        <v>22</v>
      </c>
      <c r="H63" t="s">
        <v>7745</v>
      </c>
      <c r="I63" s="3">
        <v>370</v>
      </c>
      <c r="J63" t="s">
        <v>24</v>
      </c>
      <c r="K63" t="s">
        <v>25</v>
      </c>
      <c r="L63" s="3">
        <v>202</v>
      </c>
      <c r="M63" t="s">
        <v>3286</v>
      </c>
      <c r="N63" s="2">
        <v>46294.720625000002</v>
      </c>
      <c r="O63" s="3">
        <v>331</v>
      </c>
      <c r="P63" t="s">
        <v>27</v>
      </c>
      <c r="Q63" s="3">
        <v>190</v>
      </c>
      <c r="R63" s="3" t="str">
        <f>IF(OR(G63="12R",G63="12L"),_xlfn.XLOOKUP(C63,DB!$A$2:$A$222,DB!$B$2:$B$222,""),IF(OR(G63="30L",G63="30R"),_xlfn.XLOOKUP(C63,DB!$A$2:$A$222,DB!$C$2:$C$222,""),""))</f>
        <v>CZM</v>
      </c>
      <c r="S63" s="3">
        <f t="shared" si="0"/>
        <v>16</v>
      </c>
      <c r="T63" s="3" t="str">
        <f>_xlfn.XLOOKUP(C63,DB!$A$2:$A$222,DB!$D$2:$D$222,"")</f>
        <v>Sector 7</v>
      </c>
    </row>
    <row r="64" spans="1:20" x14ac:dyDescent="0.2">
      <c r="A64" t="s">
        <v>291</v>
      </c>
      <c r="B64" t="s">
        <v>18</v>
      </c>
      <c r="C64" t="s">
        <v>204</v>
      </c>
      <c r="D64" t="s">
        <v>73</v>
      </c>
      <c r="E64" t="s">
        <v>3065</v>
      </c>
      <c r="F64" s="2">
        <v>46294.708726851852</v>
      </c>
      <c r="G64" t="s">
        <v>22</v>
      </c>
      <c r="H64" t="s">
        <v>7746</v>
      </c>
      <c r="I64" s="3">
        <v>330</v>
      </c>
      <c r="J64" t="s">
        <v>24</v>
      </c>
      <c r="K64" t="s">
        <v>25</v>
      </c>
      <c r="L64" s="3">
        <v>135</v>
      </c>
      <c r="M64" t="s">
        <v>4932</v>
      </c>
      <c r="N64" s="2">
        <v>46294.718460648146</v>
      </c>
      <c r="O64" s="3">
        <v>213</v>
      </c>
      <c r="P64" t="s">
        <v>27</v>
      </c>
      <c r="Q64" s="3">
        <v>190</v>
      </c>
      <c r="R64" s="3" t="str">
        <f>IF(OR(G64="12R",G64="12L"),_xlfn.XLOOKUP(C64,DB!$A$2:$A$222,DB!$B$2:$B$222,""),IF(OR(G64="30L",G64="30R"),_xlfn.XLOOKUP(C64,DB!$A$2:$A$222,DB!$C$2:$C$222,""),""))</f>
        <v>OMSUK</v>
      </c>
      <c r="S64" s="3">
        <f t="shared" si="0"/>
        <v>17</v>
      </c>
      <c r="T64" s="3" t="str">
        <f>_xlfn.XLOOKUP(C64,DB!$A$2:$A$222,DB!$D$2:$D$222,"")</f>
        <v>Sector 3</v>
      </c>
    </row>
    <row r="65" spans="1:20" x14ac:dyDescent="0.2">
      <c r="A65" t="s">
        <v>304</v>
      </c>
      <c r="B65" t="s">
        <v>18</v>
      </c>
      <c r="C65" t="s">
        <v>305</v>
      </c>
      <c r="D65" t="s">
        <v>165</v>
      </c>
      <c r="E65" t="s">
        <v>7747</v>
      </c>
      <c r="F65" s="2">
        <v>46294.72111111111</v>
      </c>
      <c r="G65" t="s">
        <v>22</v>
      </c>
      <c r="H65" t="s">
        <v>7748</v>
      </c>
      <c r="I65" s="3">
        <v>300</v>
      </c>
      <c r="J65" t="s">
        <v>24</v>
      </c>
      <c r="K65" t="s">
        <v>25</v>
      </c>
      <c r="L65" s="3">
        <v>445</v>
      </c>
      <c r="M65" t="s">
        <v>7749</v>
      </c>
      <c r="N65" s="2">
        <v>46294.745520833334</v>
      </c>
      <c r="O65" s="3">
        <v>300</v>
      </c>
      <c r="P65" t="s">
        <v>27</v>
      </c>
      <c r="Q65" s="3">
        <v>40</v>
      </c>
      <c r="R65" s="3" t="str">
        <f>IF(OR(G65="12R",G65="12L"),_xlfn.XLOOKUP(C65,DB!$A$2:$A$222,DB!$B$2:$B$222,""),IF(OR(G65="30L",G65="30R"),_xlfn.XLOOKUP(C65,DB!$A$2:$A$222,DB!$C$2:$C$222,""),""))</f>
        <v>ENEBA</v>
      </c>
      <c r="S65" s="3">
        <f t="shared" si="0"/>
        <v>17</v>
      </c>
      <c r="T65" s="3" t="str">
        <f>_xlfn.XLOOKUP(C65,DB!$A$2:$A$222,DB!$D$2:$D$222,"")</f>
        <v>Sector 3</v>
      </c>
    </row>
    <row r="66" spans="1:20" x14ac:dyDescent="0.2">
      <c r="A66" t="s">
        <v>301</v>
      </c>
      <c r="B66" t="s">
        <v>18</v>
      </c>
      <c r="C66" t="s">
        <v>173</v>
      </c>
      <c r="D66" t="s">
        <v>174</v>
      </c>
      <c r="E66" t="s">
        <v>7750</v>
      </c>
      <c r="F66" s="2">
        <v>46294.722638888888</v>
      </c>
      <c r="G66" t="s">
        <v>22</v>
      </c>
      <c r="H66" t="s">
        <v>7751</v>
      </c>
      <c r="I66" s="3">
        <v>360</v>
      </c>
      <c r="J66" t="s">
        <v>24</v>
      </c>
      <c r="K66" t="s">
        <v>25</v>
      </c>
      <c r="L66" s="3">
        <v>385</v>
      </c>
      <c r="M66" t="s">
        <v>7752</v>
      </c>
      <c r="N66" s="2">
        <v>46294.743923611109</v>
      </c>
      <c r="O66" s="3">
        <v>360</v>
      </c>
      <c r="P66" t="s">
        <v>27</v>
      </c>
      <c r="Q66" s="3">
        <v>40</v>
      </c>
      <c r="R66" s="3" t="str">
        <f>IF(OR(G66="12R",G66="12L"),_xlfn.XLOOKUP(C66,DB!$A$2:$A$222,DB!$B$2:$B$222,""),IF(OR(G66="30L",G66="30R"),_xlfn.XLOOKUP(C66,DB!$A$2:$A$222,DB!$C$2:$C$222,""),""))</f>
        <v>ENEBA</v>
      </c>
      <c r="S66" s="3">
        <f t="shared" si="0"/>
        <v>17</v>
      </c>
      <c r="T66" s="3" t="str">
        <f>_xlfn.XLOOKUP(C66,DB!$A$2:$A$222,DB!$D$2:$D$222,"")</f>
        <v>Sector 3</v>
      </c>
    </row>
    <row r="67" spans="1:20" x14ac:dyDescent="0.2">
      <c r="A67" t="s">
        <v>297</v>
      </c>
      <c r="B67" t="s">
        <v>18</v>
      </c>
      <c r="C67" t="s">
        <v>298</v>
      </c>
      <c r="D67" t="s">
        <v>73</v>
      </c>
      <c r="E67" t="s">
        <v>7753</v>
      </c>
      <c r="F67" s="2">
        <v>46294.724710648152</v>
      </c>
      <c r="G67" t="s">
        <v>22</v>
      </c>
      <c r="H67" t="s">
        <v>7754</v>
      </c>
      <c r="I67" s="3">
        <v>330</v>
      </c>
      <c r="J67" t="s">
        <v>24</v>
      </c>
      <c r="K67" t="s">
        <v>25</v>
      </c>
      <c r="L67" s="3">
        <v>135</v>
      </c>
      <c r="M67" t="s">
        <v>45</v>
      </c>
      <c r="N67" s="2">
        <v>46294.734421296293</v>
      </c>
      <c r="O67" s="3">
        <v>213</v>
      </c>
      <c r="P67" t="s">
        <v>27</v>
      </c>
      <c r="Q67" s="3">
        <v>190</v>
      </c>
      <c r="R67" s="3" t="str">
        <f>IF(OR(G67="12R",G67="12L"),_xlfn.XLOOKUP(C67,DB!$A$2:$A$222,DB!$B$2:$B$222,""),IF(OR(G67="30L",G67="30R"),_xlfn.XLOOKUP(C67,DB!$A$2:$A$222,DB!$C$2:$C$222,""),""))</f>
        <v>OMSUK</v>
      </c>
      <c r="S67" s="3">
        <f t="shared" ref="S67:S130" si="1">HOUR(F67)</f>
        <v>17</v>
      </c>
      <c r="T67" s="3" t="str">
        <f>_xlfn.XLOOKUP(C67,DB!$A$2:$A$222,DB!$D$2:$D$222,"")</f>
        <v>Sector 3</v>
      </c>
    </row>
    <row r="68" spans="1:20" x14ac:dyDescent="0.2">
      <c r="A68" t="s">
        <v>329</v>
      </c>
      <c r="B68" t="s">
        <v>18</v>
      </c>
      <c r="C68" t="s">
        <v>35</v>
      </c>
      <c r="D68" t="s">
        <v>36</v>
      </c>
      <c r="E68" t="s">
        <v>2513</v>
      </c>
      <c r="F68" s="2">
        <v>46294.731504629628</v>
      </c>
      <c r="G68" t="s">
        <v>22</v>
      </c>
      <c r="H68" t="s">
        <v>7755</v>
      </c>
      <c r="I68" s="3">
        <v>360</v>
      </c>
      <c r="J68" t="s">
        <v>24</v>
      </c>
      <c r="K68" t="s">
        <v>25</v>
      </c>
      <c r="L68" s="3">
        <v>864</v>
      </c>
      <c r="M68" t="s">
        <v>7756</v>
      </c>
      <c r="N68" s="2">
        <v>46294.778761574074</v>
      </c>
      <c r="O68" s="3">
        <v>360</v>
      </c>
      <c r="P68" t="s">
        <v>27</v>
      </c>
      <c r="Q68" s="3">
        <v>190</v>
      </c>
      <c r="R68" s="3" t="str">
        <f>IF(OR(G68="12R",G68="12L"),_xlfn.XLOOKUP(C68,DB!$A$2:$A$222,DB!$B$2:$B$222,""),IF(OR(G68="30L",G68="30R"),_xlfn.XLOOKUP(C68,DB!$A$2:$A$222,DB!$C$2:$C$222,""),""))</f>
        <v>UDGUV</v>
      </c>
      <c r="S68" s="3">
        <f t="shared" si="1"/>
        <v>17</v>
      </c>
      <c r="T68" s="3" t="str">
        <f>_xlfn.XLOOKUP(C68,DB!$A$2:$A$222,DB!$D$2:$D$222,"")</f>
        <v>Sector 2</v>
      </c>
    </row>
    <row r="69" spans="1:20" x14ac:dyDescent="0.2">
      <c r="A69" t="s">
        <v>317</v>
      </c>
      <c r="B69" t="s">
        <v>18</v>
      </c>
      <c r="C69" t="s">
        <v>318</v>
      </c>
      <c r="D69" t="s">
        <v>30</v>
      </c>
      <c r="E69" t="s">
        <v>3301</v>
      </c>
      <c r="F69" s="2">
        <v>46294.734456018516</v>
      </c>
      <c r="G69" t="s">
        <v>22</v>
      </c>
      <c r="H69" t="s">
        <v>7757</v>
      </c>
      <c r="I69" s="3">
        <v>390</v>
      </c>
      <c r="J69" t="s">
        <v>24</v>
      </c>
      <c r="K69" t="s">
        <v>25</v>
      </c>
      <c r="L69" s="3">
        <v>181</v>
      </c>
      <c r="M69" t="s">
        <v>7758</v>
      </c>
      <c r="N69" s="2">
        <v>46294.747303240743</v>
      </c>
      <c r="O69" s="3">
        <v>314</v>
      </c>
      <c r="P69" t="s">
        <v>27</v>
      </c>
      <c r="Q69" s="3">
        <v>190</v>
      </c>
      <c r="R69" s="3" t="str">
        <f>IF(OR(G69="12R",G69="12L"),_xlfn.XLOOKUP(C69,DB!$A$2:$A$222,DB!$B$2:$B$222,""),IF(OR(G69="30L",G69="30R"),_xlfn.XLOOKUP(C69,DB!$A$2:$A$222,DB!$C$2:$C$222,""),""))</f>
        <v>HECAT</v>
      </c>
      <c r="S69" s="3">
        <f t="shared" si="1"/>
        <v>17</v>
      </c>
      <c r="T69" s="3" t="str">
        <f>_xlfn.XLOOKUP(C69,DB!$A$2:$A$222,DB!$D$2:$D$222,"")</f>
        <v>Sector 7</v>
      </c>
    </row>
    <row r="70" spans="1:20" x14ac:dyDescent="0.2">
      <c r="A70" t="s">
        <v>4782</v>
      </c>
      <c r="B70" t="s">
        <v>18</v>
      </c>
      <c r="C70" t="s">
        <v>322</v>
      </c>
      <c r="D70" t="s">
        <v>179</v>
      </c>
      <c r="F70" s="2">
        <v>46294.738159722227</v>
      </c>
      <c r="G70" t="s">
        <v>22</v>
      </c>
      <c r="H70" t="s">
        <v>7759</v>
      </c>
      <c r="I70" s="3">
        <v>380</v>
      </c>
      <c r="J70" t="s">
        <v>24</v>
      </c>
      <c r="K70" t="s">
        <v>62</v>
      </c>
      <c r="L70" s="3">
        <v>867</v>
      </c>
      <c r="M70" t="s">
        <v>39</v>
      </c>
      <c r="N70" s="2">
        <v>46294.786168981482</v>
      </c>
      <c r="O70" s="3">
        <v>380</v>
      </c>
      <c r="P70" t="s">
        <v>27</v>
      </c>
      <c r="Q70" s="3">
        <v>30</v>
      </c>
      <c r="R70" s="3" t="str">
        <f>IF(OR(G70="12R",G70="12L"),_xlfn.XLOOKUP(C70,DB!$A$2:$A$222,DB!$B$2:$B$222,""),IF(OR(G70="30L",G70="30R"),_xlfn.XLOOKUP(C70,DB!$A$2:$A$222,DB!$C$2:$C$222,""),""))</f>
        <v>UDGUV</v>
      </c>
      <c r="S70" s="3">
        <f t="shared" si="1"/>
        <v>17</v>
      </c>
      <c r="T70" s="3" t="str">
        <f>_xlfn.XLOOKUP(C70,DB!$A$2:$A$222,DB!$D$2:$D$222,"")</f>
        <v>Sector 2</v>
      </c>
    </row>
    <row r="71" spans="1:20" x14ac:dyDescent="0.2">
      <c r="A71" t="s">
        <v>7760</v>
      </c>
      <c r="B71" t="s">
        <v>18</v>
      </c>
      <c r="C71" t="s">
        <v>4491</v>
      </c>
      <c r="D71" t="s">
        <v>2661</v>
      </c>
      <c r="E71" t="s">
        <v>7761</v>
      </c>
      <c r="F71" s="2">
        <v>46294.740277777775</v>
      </c>
      <c r="G71" t="s">
        <v>22</v>
      </c>
      <c r="H71" t="s">
        <v>7762</v>
      </c>
      <c r="I71" s="3">
        <v>380</v>
      </c>
      <c r="J71" t="s">
        <v>24</v>
      </c>
      <c r="K71" t="s">
        <v>62</v>
      </c>
      <c r="L71" s="3">
        <v>833</v>
      </c>
      <c r="M71" t="s">
        <v>7763</v>
      </c>
      <c r="N71" s="2">
        <v>46294.784097222218</v>
      </c>
      <c r="O71" s="3">
        <v>400</v>
      </c>
      <c r="P71" t="s">
        <v>27</v>
      </c>
      <c r="Q71" s="3">
        <v>30</v>
      </c>
      <c r="R71" s="3" t="str">
        <f>IF(OR(G71="12R",G71="12L"),_xlfn.XLOOKUP(C71,DB!$A$2:$A$222,DB!$B$2:$B$222,""),IF(OR(G71="30L",G71="30R"),_xlfn.XLOOKUP(C71,DB!$A$2:$A$222,DB!$C$2:$C$222,""),""))</f>
        <v>ENEBA</v>
      </c>
      <c r="S71" s="3">
        <f t="shared" si="1"/>
        <v>17</v>
      </c>
      <c r="T71" s="3" t="str">
        <f>_xlfn.XLOOKUP(C71,DB!$A$2:$A$222,DB!$D$2:$D$222,"")</f>
        <v>Sector 3</v>
      </c>
    </row>
    <row r="72" spans="1:20" x14ac:dyDescent="0.2">
      <c r="A72" t="s">
        <v>370</v>
      </c>
      <c r="B72" t="s">
        <v>18</v>
      </c>
      <c r="C72" t="s">
        <v>48</v>
      </c>
      <c r="D72" t="s">
        <v>49</v>
      </c>
      <c r="E72" t="s">
        <v>1766</v>
      </c>
      <c r="F72" s="2">
        <v>46294.742430555554</v>
      </c>
      <c r="G72" t="s">
        <v>22</v>
      </c>
      <c r="H72" t="s">
        <v>141</v>
      </c>
      <c r="I72" s="3">
        <v>360</v>
      </c>
      <c r="J72" t="s">
        <v>24</v>
      </c>
      <c r="K72" t="s">
        <v>25</v>
      </c>
      <c r="L72" s="3">
        <v>859</v>
      </c>
      <c r="M72" t="s">
        <v>52</v>
      </c>
      <c r="N72" s="2">
        <v>46294.78833333333</v>
      </c>
      <c r="O72" s="3">
        <v>360</v>
      </c>
      <c r="P72" t="s">
        <v>27</v>
      </c>
      <c r="Q72" s="3">
        <v>190</v>
      </c>
      <c r="R72" s="3" t="str">
        <f>IF(OR(G72="12R",G72="12L"),_xlfn.XLOOKUP(C72,DB!$A$2:$A$222,DB!$B$2:$B$222,""),IF(OR(G72="30L",G72="30R"),_xlfn.XLOOKUP(C72,DB!$A$2:$A$222,DB!$C$2:$C$222,""),""))</f>
        <v>UDGUV</v>
      </c>
      <c r="S72" s="3">
        <f t="shared" si="1"/>
        <v>17</v>
      </c>
      <c r="T72" s="3" t="str">
        <f>_xlfn.XLOOKUP(C72,DB!$A$2:$A$222,DB!$D$2:$D$222,"")</f>
        <v>Sector 2</v>
      </c>
    </row>
    <row r="73" spans="1:20" x14ac:dyDescent="0.2">
      <c r="A73" t="s">
        <v>340</v>
      </c>
      <c r="B73" t="s">
        <v>18</v>
      </c>
      <c r="C73" t="s">
        <v>341</v>
      </c>
      <c r="D73" t="s">
        <v>155</v>
      </c>
      <c r="E73" t="s">
        <v>1767</v>
      </c>
      <c r="F73" s="2">
        <v>46294.745810185181</v>
      </c>
      <c r="G73" t="s">
        <v>22</v>
      </c>
      <c r="H73" t="s">
        <v>7764</v>
      </c>
      <c r="I73" s="3">
        <v>340</v>
      </c>
      <c r="J73" t="s">
        <v>24</v>
      </c>
      <c r="K73" t="s">
        <v>25</v>
      </c>
      <c r="L73" s="3">
        <v>795</v>
      </c>
      <c r="M73" t="s">
        <v>7619</v>
      </c>
      <c r="N73" s="2">
        <v>46294.788275462968</v>
      </c>
      <c r="O73" s="3">
        <v>340</v>
      </c>
      <c r="P73" t="s">
        <v>27</v>
      </c>
      <c r="Q73" s="3">
        <v>190</v>
      </c>
      <c r="R73" s="3" t="str">
        <f>IF(OR(G73="12R",G73="12L"),_xlfn.XLOOKUP(C73,DB!$A$2:$A$222,DB!$B$2:$B$222,""),IF(OR(G73="30L",G73="30R"),_xlfn.XLOOKUP(C73,DB!$A$2:$A$222,DB!$C$2:$C$222,""),""))</f>
        <v>ENEBA</v>
      </c>
      <c r="S73" s="3">
        <f t="shared" si="1"/>
        <v>17</v>
      </c>
      <c r="T73" s="3" t="str">
        <f>_xlfn.XLOOKUP(C73,DB!$A$2:$A$222,DB!$D$2:$D$222,"")</f>
        <v>Sector 3</v>
      </c>
    </row>
    <row r="74" spans="1:20" x14ac:dyDescent="0.2">
      <c r="A74" t="s">
        <v>345</v>
      </c>
      <c r="B74" t="s">
        <v>18</v>
      </c>
      <c r="C74" t="s">
        <v>346</v>
      </c>
      <c r="D74" t="s">
        <v>65</v>
      </c>
      <c r="E74" t="s">
        <v>1501</v>
      </c>
      <c r="F74" s="2">
        <v>46294.746574074074</v>
      </c>
      <c r="G74" t="s">
        <v>22</v>
      </c>
      <c r="H74" t="s">
        <v>7765</v>
      </c>
      <c r="I74" s="3">
        <v>370</v>
      </c>
      <c r="J74" t="s">
        <v>24</v>
      </c>
      <c r="K74" t="s">
        <v>25</v>
      </c>
      <c r="L74" s="3">
        <v>239</v>
      </c>
      <c r="M74" t="s">
        <v>7766</v>
      </c>
      <c r="N74" s="2">
        <v>46294.76059027778</v>
      </c>
      <c r="O74" s="3">
        <v>326</v>
      </c>
      <c r="P74" t="s">
        <v>27</v>
      </c>
      <c r="Q74" s="3">
        <v>190</v>
      </c>
      <c r="R74" s="3" t="str">
        <f>IF(OR(G74="12R",G74="12L"),_xlfn.XLOOKUP(C74,DB!$A$2:$A$222,DB!$B$2:$B$222,""),IF(OR(G74="30L",G74="30R"),_xlfn.XLOOKUP(C74,DB!$A$2:$A$222,DB!$C$2:$C$222,""),""))</f>
        <v>TAKUX</v>
      </c>
      <c r="S74" s="3">
        <f t="shared" si="1"/>
        <v>17</v>
      </c>
      <c r="T74" s="3" t="str">
        <f>_xlfn.XLOOKUP(C74,DB!$A$2:$A$222,DB!$D$2:$D$222,"")</f>
        <v>Sector 7</v>
      </c>
    </row>
    <row r="75" spans="1:20" x14ac:dyDescent="0.2">
      <c r="A75" t="s">
        <v>336</v>
      </c>
      <c r="B75" t="s">
        <v>18</v>
      </c>
      <c r="C75" t="s">
        <v>337</v>
      </c>
      <c r="D75" t="s">
        <v>65</v>
      </c>
      <c r="E75" t="s">
        <v>716</v>
      </c>
      <c r="F75" s="2">
        <v>46294.747708333336</v>
      </c>
      <c r="G75" t="s">
        <v>22</v>
      </c>
      <c r="H75" t="s">
        <v>7767</v>
      </c>
      <c r="I75" s="3">
        <v>380</v>
      </c>
      <c r="J75" t="s">
        <v>24</v>
      </c>
      <c r="K75" t="s">
        <v>25</v>
      </c>
      <c r="L75" s="3">
        <v>861</v>
      </c>
      <c r="M75" t="s">
        <v>1676</v>
      </c>
      <c r="N75" s="2">
        <v>46294.792627314819</v>
      </c>
      <c r="O75" s="3">
        <v>380</v>
      </c>
      <c r="P75" t="s">
        <v>27</v>
      </c>
      <c r="Q75" s="3">
        <v>190</v>
      </c>
      <c r="R75" s="3" t="str">
        <f>IF(OR(G75="12R",G75="12L"),_xlfn.XLOOKUP(C75,DB!$A$2:$A$222,DB!$B$2:$B$222,""),IF(OR(G75="30L",G75="30R"),_xlfn.XLOOKUP(C75,DB!$A$2:$A$222,DB!$C$2:$C$222,""),""))</f>
        <v>UDGUV</v>
      </c>
      <c r="S75" s="3">
        <f t="shared" si="1"/>
        <v>17</v>
      </c>
      <c r="T75" s="3" t="str">
        <f>_xlfn.XLOOKUP(C75,DB!$A$2:$A$222,DB!$D$2:$D$222,"")</f>
        <v>Sector 2</v>
      </c>
    </row>
    <row r="76" spans="1:20" x14ac:dyDescent="0.2">
      <c r="A76" t="s">
        <v>428</v>
      </c>
      <c r="B76" t="s">
        <v>18</v>
      </c>
      <c r="C76" t="s">
        <v>182</v>
      </c>
      <c r="D76" t="s">
        <v>73</v>
      </c>
      <c r="E76" t="s">
        <v>5374</v>
      </c>
      <c r="F76" s="2">
        <v>46294.748229166667</v>
      </c>
      <c r="G76" t="s">
        <v>22</v>
      </c>
      <c r="H76" t="s">
        <v>7768</v>
      </c>
      <c r="I76" s="3">
        <v>350</v>
      </c>
      <c r="J76" t="s">
        <v>24</v>
      </c>
      <c r="K76" t="s">
        <v>25</v>
      </c>
      <c r="L76" s="3">
        <v>147</v>
      </c>
      <c r="M76" t="s">
        <v>1687</v>
      </c>
      <c r="N76" s="2">
        <v>46294.758969907409</v>
      </c>
      <c r="O76" s="3">
        <v>233</v>
      </c>
      <c r="P76" t="s">
        <v>27</v>
      </c>
      <c r="Q76" s="3">
        <v>190</v>
      </c>
      <c r="R76" s="3" t="str">
        <f>IF(OR(G76="12R",G76="12L"),_xlfn.XLOOKUP(C76,DB!$A$2:$A$222,DB!$B$2:$B$222,""),IF(OR(G76="30L",G76="30R"),_xlfn.XLOOKUP(C76,DB!$A$2:$A$222,DB!$C$2:$C$222,""),""))</f>
        <v>ENEBA</v>
      </c>
      <c r="S76" s="3">
        <f t="shared" si="1"/>
        <v>17</v>
      </c>
      <c r="T76" s="3" t="str">
        <f>_xlfn.XLOOKUP(C76,DB!$A$2:$A$222,DB!$D$2:$D$222,"")</f>
        <v>Sector 3</v>
      </c>
    </row>
    <row r="77" spans="1:20" x14ac:dyDescent="0.2">
      <c r="A77" t="s">
        <v>355</v>
      </c>
      <c r="B77" t="s">
        <v>18</v>
      </c>
      <c r="C77" t="s">
        <v>35</v>
      </c>
      <c r="D77" t="s">
        <v>20</v>
      </c>
      <c r="E77" t="s">
        <v>70</v>
      </c>
      <c r="F77" s="2">
        <v>46294.753287037034</v>
      </c>
      <c r="G77" t="s">
        <v>22</v>
      </c>
      <c r="H77" t="s">
        <v>7769</v>
      </c>
      <c r="I77" s="3">
        <v>340</v>
      </c>
      <c r="J77" t="s">
        <v>24</v>
      </c>
      <c r="K77" t="s">
        <v>25</v>
      </c>
      <c r="L77" s="3">
        <v>873</v>
      </c>
      <c r="M77" t="s">
        <v>3346</v>
      </c>
      <c r="N77" s="2">
        <v>46294.800381944442</v>
      </c>
      <c r="O77" s="3">
        <v>340</v>
      </c>
      <c r="P77" t="s">
        <v>27</v>
      </c>
      <c r="Q77" s="3">
        <v>190</v>
      </c>
      <c r="R77" s="3" t="str">
        <f>IF(OR(G77="12R",G77="12L"),_xlfn.XLOOKUP(C77,DB!$A$2:$A$222,DB!$B$2:$B$222,""),IF(OR(G77="30L",G77="30R"),_xlfn.XLOOKUP(C77,DB!$A$2:$A$222,DB!$C$2:$C$222,""),""))</f>
        <v>UDGUV</v>
      </c>
      <c r="S77" s="3">
        <f t="shared" si="1"/>
        <v>18</v>
      </c>
      <c r="T77" s="3" t="str">
        <f>_xlfn.XLOOKUP(C77,DB!$A$2:$A$222,DB!$D$2:$D$222,"")</f>
        <v>Sector 2</v>
      </c>
    </row>
    <row r="78" spans="1:20" x14ac:dyDescent="0.2">
      <c r="A78" t="s">
        <v>349</v>
      </c>
      <c r="B78" t="s">
        <v>18</v>
      </c>
      <c r="C78" t="s">
        <v>19</v>
      </c>
      <c r="D78" t="s">
        <v>20</v>
      </c>
      <c r="E78" t="s">
        <v>4711</v>
      </c>
      <c r="F78" s="2">
        <v>46294.755972222221</v>
      </c>
      <c r="G78" t="s">
        <v>22</v>
      </c>
      <c r="H78" t="s">
        <v>7770</v>
      </c>
      <c r="I78" s="3">
        <v>340</v>
      </c>
      <c r="J78" t="s">
        <v>24</v>
      </c>
      <c r="K78" t="s">
        <v>25</v>
      </c>
      <c r="L78" s="3">
        <v>865</v>
      </c>
      <c r="M78" t="s">
        <v>990</v>
      </c>
      <c r="N78" s="2">
        <v>46294.802905092598</v>
      </c>
      <c r="O78" s="3">
        <v>320</v>
      </c>
      <c r="P78" t="s">
        <v>27</v>
      </c>
      <c r="Q78" s="3">
        <v>190</v>
      </c>
      <c r="R78" s="3" t="str">
        <f>IF(OR(G78="12R",G78="12L"),_xlfn.XLOOKUP(C78,DB!$A$2:$A$222,DB!$B$2:$B$222,""),IF(OR(G78="30L",G78="30R"),_xlfn.XLOOKUP(C78,DB!$A$2:$A$222,DB!$C$2:$C$222,""),""))</f>
        <v>UDGUV</v>
      </c>
      <c r="S78" s="3">
        <f t="shared" si="1"/>
        <v>18</v>
      </c>
      <c r="T78" s="3" t="str">
        <f>_xlfn.XLOOKUP(C78,DB!$A$2:$A$222,DB!$D$2:$D$222,"")</f>
        <v>Sector 2</v>
      </c>
    </row>
    <row r="79" spans="1:20" x14ac:dyDescent="0.2">
      <c r="A79" t="s">
        <v>357</v>
      </c>
      <c r="B79" t="s">
        <v>18</v>
      </c>
      <c r="C79" t="s">
        <v>249</v>
      </c>
      <c r="D79" t="s">
        <v>20</v>
      </c>
      <c r="E79" t="s">
        <v>6281</v>
      </c>
      <c r="F79" s="2">
        <v>46294.756932870368</v>
      </c>
      <c r="G79" t="s">
        <v>22</v>
      </c>
      <c r="H79" t="s">
        <v>7771</v>
      </c>
      <c r="I79" s="3">
        <v>350</v>
      </c>
      <c r="J79" t="s">
        <v>24</v>
      </c>
      <c r="K79" t="s">
        <v>25</v>
      </c>
      <c r="L79" s="3">
        <v>140</v>
      </c>
      <c r="M79" t="s">
        <v>4932</v>
      </c>
      <c r="N79" s="2">
        <v>46294.767118055555</v>
      </c>
      <c r="O79" s="3">
        <v>228</v>
      </c>
      <c r="P79" t="s">
        <v>27</v>
      </c>
      <c r="Q79" s="3">
        <v>190</v>
      </c>
      <c r="R79" s="3" t="str">
        <f>IF(OR(G79="12R",G79="12L"),_xlfn.XLOOKUP(C79,DB!$A$2:$A$222,DB!$B$2:$B$222,""),IF(OR(G79="30L",G79="30R"),_xlfn.XLOOKUP(C79,DB!$A$2:$A$222,DB!$C$2:$C$222,""),""))</f>
        <v>OMSUK</v>
      </c>
      <c r="S79" s="3">
        <f t="shared" si="1"/>
        <v>18</v>
      </c>
      <c r="T79" s="3" t="str">
        <f>_xlfn.XLOOKUP(C79,DB!$A$2:$A$222,DB!$D$2:$D$222,"")</f>
        <v>Sector 3</v>
      </c>
    </row>
    <row r="80" spans="1:20" x14ac:dyDescent="0.2">
      <c r="A80" t="s">
        <v>325</v>
      </c>
      <c r="B80" t="s">
        <v>18</v>
      </c>
      <c r="C80" t="s">
        <v>326</v>
      </c>
      <c r="D80" t="s">
        <v>155</v>
      </c>
      <c r="E80" t="s">
        <v>901</v>
      </c>
      <c r="F80" s="2">
        <v>46294.759062500001</v>
      </c>
      <c r="G80" t="s">
        <v>22</v>
      </c>
      <c r="H80" t="s">
        <v>7772</v>
      </c>
      <c r="I80" s="3">
        <v>360</v>
      </c>
      <c r="J80" t="s">
        <v>24</v>
      </c>
      <c r="K80" t="s">
        <v>25</v>
      </c>
      <c r="L80" s="3">
        <v>687</v>
      </c>
      <c r="M80" t="s">
        <v>7773</v>
      </c>
      <c r="N80" s="2">
        <v>46294.795567129629</v>
      </c>
      <c r="O80" s="3">
        <v>360</v>
      </c>
      <c r="P80" t="s">
        <v>27</v>
      </c>
      <c r="Q80" s="3">
        <v>190</v>
      </c>
      <c r="R80" s="3" t="str">
        <f>IF(OR(G80="12R",G80="12L"),_xlfn.XLOOKUP(C80,DB!$A$2:$A$222,DB!$B$2:$B$222,""),IF(OR(G80="30L",G80="30R"),_xlfn.XLOOKUP(C80,DB!$A$2:$A$222,DB!$C$2:$C$222,""),""))</f>
        <v>OMSUK</v>
      </c>
      <c r="S80" s="3">
        <f t="shared" si="1"/>
        <v>18</v>
      </c>
      <c r="T80" s="3" t="str">
        <f>_xlfn.XLOOKUP(C80,DB!$A$2:$A$222,DB!$D$2:$D$222,"")</f>
        <v>Sector 3</v>
      </c>
    </row>
    <row r="81" spans="1:20" x14ac:dyDescent="0.2">
      <c r="A81" t="s">
        <v>360</v>
      </c>
      <c r="B81" t="s">
        <v>18</v>
      </c>
      <c r="C81" t="s">
        <v>361</v>
      </c>
      <c r="D81" t="s">
        <v>49</v>
      </c>
      <c r="E81" t="s">
        <v>1301</v>
      </c>
      <c r="F81" s="2">
        <v>46294.760300925926</v>
      </c>
      <c r="G81" t="s">
        <v>22</v>
      </c>
      <c r="H81" t="s">
        <v>7774</v>
      </c>
      <c r="I81" s="3">
        <v>320</v>
      </c>
      <c r="J81" t="s">
        <v>24</v>
      </c>
      <c r="K81" t="s">
        <v>25</v>
      </c>
      <c r="L81" s="3">
        <v>859</v>
      </c>
      <c r="M81" t="s">
        <v>1587</v>
      </c>
      <c r="N81" s="2">
        <v>46294.806493055556</v>
      </c>
      <c r="O81" s="3">
        <v>320</v>
      </c>
      <c r="P81" t="s">
        <v>27</v>
      </c>
      <c r="Q81" s="3">
        <v>190</v>
      </c>
      <c r="R81" s="3" t="str">
        <f>IF(OR(G81="12R",G81="12L"),_xlfn.XLOOKUP(C81,DB!$A$2:$A$222,DB!$B$2:$B$222,""),IF(OR(G81="30L",G81="30R"),_xlfn.XLOOKUP(C81,DB!$A$2:$A$222,DB!$C$2:$C$222,""),""))</f>
        <v>UDGUV</v>
      </c>
      <c r="S81" s="3">
        <f t="shared" si="1"/>
        <v>18</v>
      </c>
      <c r="T81" s="3" t="str">
        <f>_xlfn.XLOOKUP(C81,DB!$A$2:$A$222,DB!$D$2:$D$222,"")</f>
        <v>Sector 2</v>
      </c>
    </row>
    <row r="82" spans="1:20" x14ac:dyDescent="0.2">
      <c r="A82" t="s">
        <v>506</v>
      </c>
      <c r="B82" t="s">
        <v>18</v>
      </c>
      <c r="C82" t="s">
        <v>211</v>
      </c>
      <c r="D82" t="s">
        <v>20</v>
      </c>
      <c r="E82" t="s">
        <v>507</v>
      </c>
      <c r="F82" s="2">
        <v>46294.765740740739</v>
      </c>
      <c r="G82" t="s">
        <v>22</v>
      </c>
      <c r="H82" t="s">
        <v>3899</v>
      </c>
      <c r="I82" s="3">
        <v>350</v>
      </c>
      <c r="J82" t="s">
        <v>24</v>
      </c>
      <c r="K82" t="s">
        <v>25</v>
      </c>
      <c r="L82" s="3">
        <v>136</v>
      </c>
      <c r="M82" t="s">
        <v>440</v>
      </c>
      <c r="N82" s="2">
        <v>46294.775254629625</v>
      </c>
      <c r="O82" s="3">
        <v>270</v>
      </c>
      <c r="P82" t="s">
        <v>27</v>
      </c>
      <c r="Q82" s="3">
        <v>190</v>
      </c>
      <c r="R82" s="3" t="str">
        <f>IF(OR(G82="12R",G82="12L"),_xlfn.XLOOKUP(C82,DB!$A$2:$A$222,DB!$B$2:$B$222,""),IF(OR(G82="30L",G82="30R"),_xlfn.XLOOKUP(C82,DB!$A$2:$A$222,DB!$C$2:$C$222,""),""))</f>
        <v>NUDAL</v>
      </c>
      <c r="S82" s="3">
        <f t="shared" si="1"/>
        <v>18</v>
      </c>
      <c r="T82" s="3" t="str">
        <f>_xlfn.XLOOKUP(C82,DB!$A$2:$A$222,DB!$D$2:$D$222,"")</f>
        <v>Sector 3</v>
      </c>
    </row>
    <row r="83" spans="1:20" x14ac:dyDescent="0.2">
      <c r="A83" t="s">
        <v>288</v>
      </c>
      <c r="B83" t="s">
        <v>18</v>
      </c>
      <c r="C83" t="s">
        <v>289</v>
      </c>
      <c r="D83" t="s">
        <v>65</v>
      </c>
      <c r="E83" t="s">
        <v>338</v>
      </c>
      <c r="F83" s="2">
        <v>46294.767395833333</v>
      </c>
      <c r="G83" t="s">
        <v>22</v>
      </c>
      <c r="H83" t="s">
        <v>7775</v>
      </c>
      <c r="I83" s="3">
        <v>380</v>
      </c>
      <c r="J83" t="s">
        <v>24</v>
      </c>
      <c r="K83" t="s">
        <v>25</v>
      </c>
      <c r="L83" s="3">
        <v>833</v>
      </c>
      <c r="M83" t="s">
        <v>289</v>
      </c>
      <c r="N83" s="2">
        <v>46294.819710648153</v>
      </c>
      <c r="O83" s="3">
        <v>15</v>
      </c>
      <c r="P83" t="s">
        <v>27</v>
      </c>
      <c r="Q83" s="3">
        <v>190</v>
      </c>
      <c r="R83" s="3" t="str">
        <f>IF(OR(G83="12R",G83="12L"),_xlfn.XLOOKUP(C83,DB!$A$2:$A$222,DB!$B$2:$B$222,""),IF(OR(G83="30L",G83="30R"),_xlfn.XLOOKUP(C83,DB!$A$2:$A$222,DB!$C$2:$C$222,""),""))</f>
        <v>UDGUV</v>
      </c>
      <c r="S83" s="3">
        <f t="shared" si="1"/>
        <v>18</v>
      </c>
      <c r="T83" s="3" t="str">
        <f>_xlfn.XLOOKUP(C83,DB!$A$2:$A$222,DB!$D$2:$D$222,"")</f>
        <v>Sector 2</v>
      </c>
    </row>
    <row r="84" spans="1:20" x14ac:dyDescent="0.2">
      <c r="A84" t="s">
        <v>373</v>
      </c>
      <c r="B84" t="s">
        <v>18</v>
      </c>
      <c r="C84" t="s">
        <v>374</v>
      </c>
      <c r="D84" t="s">
        <v>155</v>
      </c>
      <c r="E84" t="s">
        <v>785</v>
      </c>
      <c r="F84" s="2">
        <v>46294.768599537041</v>
      </c>
      <c r="G84" t="s">
        <v>22</v>
      </c>
      <c r="H84" t="s">
        <v>7776</v>
      </c>
      <c r="I84" s="3">
        <v>390</v>
      </c>
      <c r="J84" t="s">
        <v>24</v>
      </c>
      <c r="K84" t="s">
        <v>25</v>
      </c>
      <c r="L84" s="3">
        <v>137</v>
      </c>
      <c r="M84" t="s">
        <v>2378</v>
      </c>
      <c r="N84" s="2">
        <v>46294.778136574074</v>
      </c>
      <c r="O84" s="3">
        <v>287</v>
      </c>
      <c r="P84" t="s">
        <v>27</v>
      </c>
      <c r="Q84" s="3">
        <v>190</v>
      </c>
      <c r="R84" s="3" t="str">
        <f>IF(OR(G84="12R",G84="12L"),_xlfn.XLOOKUP(C84,DB!$A$2:$A$222,DB!$B$2:$B$222,""),IF(OR(G84="30L",G84="30R"),_xlfn.XLOOKUP(C84,DB!$A$2:$A$222,DB!$C$2:$C$222,""),""))</f>
        <v>OMSUK</v>
      </c>
      <c r="S84" s="3">
        <f t="shared" si="1"/>
        <v>18</v>
      </c>
      <c r="T84" s="3" t="str">
        <f>_xlfn.XLOOKUP(C84,DB!$A$2:$A$222,DB!$D$2:$D$222,"")</f>
        <v>Sector 3</v>
      </c>
    </row>
    <row r="85" spans="1:20" x14ac:dyDescent="0.2">
      <c r="A85" t="s">
        <v>402</v>
      </c>
      <c r="B85" t="s">
        <v>18</v>
      </c>
      <c r="C85" t="s">
        <v>164</v>
      </c>
      <c r="D85" t="s">
        <v>165</v>
      </c>
      <c r="E85" t="s">
        <v>5045</v>
      </c>
      <c r="F85" s="2">
        <v>46294.770219907412</v>
      </c>
      <c r="G85" t="s">
        <v>22</v>
      </c>
      <c r="H85" t="s">
        <v>7777</v>
      </c>
      <c r="I85" s="3">
        <v>300</v>
      </c>
      <c r="J85" t="s">
        <v>24</v>
      </c>
      <c r="K85" t="s">
        <v>25</v>
      </c>
      <c r="L85" s="3">
        <v>829</v>
      </c>
      <c r="M85" t="s">
        <v>7778</v>
      </c>
      <c r="N85" s="2">
        <v>46294.81318287037</v>
      </c>
      <c r="O85" s="3">
        <v>300</v>
      </c>
      <c r="P85" t="s">
        <v>27</v>
      </c>
      <c r="Q85" s="3">
        <v>190</v>
      </c>
      <c r="R85" s="3" t="str">
        <f>IF(OR(G85="12R",G85="12L"),_xlfn.XLOOKUP(C85,DB!$A$2:$A$222,DB!$B$2:$B$222,""),IF(OR(G85="30L",G85="30R"),_xlfn.XLOOKUP(C85,DB!$A$2:$A$222,DB!$C$2:$C$222,""),""))</f>
        <v>ENEBA</v>
      </c>
      <c r="S85" s="3">
        <f t="shared" si="1"/>
        <v>18</v>
      </c>
      <c r="T85" s="3" t="str">
        <f>_xlfn.XLOOKUP(C85,DB!$A$2:$A$222,DB!$D$2:$D$222,"")</f>
        <v>Sector 3</v>
      </c>
    </row>
    <row r="86" spans="1:20" x14ac:dyDescent="0.2">
      <c r="A86" t="s">
        <v>7779</v>
      </c>
      <c r="B86" t="s">
        <v>18</v>
      </c>
      <c r="C86" t="s">
        <v>7780</v>
      </c>
      <c r="D86" t="s">
        <v>323</v>
      </c>
      <c r="E86" t="s">
        <v>7781</v>
      </c>
      <c r="F86" s="2">
        <v>46294.77143518519</v>
      </c>
      <c r="G86" t="s">
        <v>22</v>
      </c>
      <c r="H86" t="s">
        <v>7782</v>
      </c>
      <c r="I86" s="3">
        <v>400</v>
      </c>
      <c r="J86" t="s">
        <v>24</v>
      </c>
      <c r="K86" t="s">
        <v>216</v>
      </c>
      <c r="L86" s="3">
        <v>588</v>
      </c>
      <c r="M86" t="s">
        <v>3118</v>
      </c>
      <c r="N86" s="2">
        <v>46294.808229166665</v>
      </c>
      <c r="O86" s="3">
        <v>400</v>
      </c>
      <c r="P86" t="s">
        <v>27</v>
      </c>
      <c r="Q86" s="3">
        <v>40</v>
      </c>
      <c r="R86" s="3" t="str">
        <f>IF(OR(G86="12R",G86="12L"),_xlfn.XLOOKUP(C86,DB!$A$2:$A$222,DB!$B$2:$B$222,""),IF(OR(G86="30L",G86="30R"),_xlfn.XLOOKUP(C86,DB!$A$2:$A$222,DB!$C$2:$C$222,""),""))</f>
        <v>ENEBA</v>
      </c>
      <c r="S86" s="3">
        <f t="shared" si="1"/>
        <v>18</v>
      </c>
      <c r="T86" s="3" t="str">
        <f>_xlfn.XLOOKUP(C86,DB!$A$2:$A$222,DB!$D$2:$D$222,"")</f>
        <v>Sector 3</v>
      </c>
    </row>
    <row r="87" spans="1:20" x14ac:dyDescent="0.2">
      <c r="A87" t="s">
        <v>2886</v>
      </c>
      <c r="B87" t="s">
        <v>18</v>
      </c>
      <c r="C87" t="s">
        <v>29</v>
      </c>
      <c r="D87" t="s">
        <v>205</v>
      </c>
      <c r="E87" t="s">
        <v>4172</v>
      </c>
      <c r="F87" s="2">
        <v>46294.773263888885</v>
      </c>
      <c r="G87" t="s">
        <v>22</v>
      </c>
      <c r="H87" t="s">
        <v>7783</v>
      </c>
      <c r="I87" s="3">
        <v>340</v>
      </c>
      <c r="J87" t="s">
        <v>24</v>
      </c>
      <c r="K87" t="s">
        <v>25</v>
      </c>
      <c r="L87" s="3">
        <v>366</v>
      </c>
      <c r="M87" t="s">
        <v>33</v>
      </c>
      <c r="N87" s="2">
        <v>46294.795081018514</v>
      </c>
      <c r="O87" s="3">
        <v>350</v>
      </c>
      <c r="P87" t="s">
        <v>27</v>
      </c>
      <c r="Q87" s="3">
        <v>40</v>
      </c>
      <c r="R87" s="3" t="str">
        <f>IF(OR(G87="12R",G87="12L"),_xlfn.XLOOKUP(C87,DB!$A$2:$A$222,DB!$B$2:$B$222,""),IF(OR(G87="30L",G87="30R"),_xlfn.XLOOKUP(C87,DB!$A$2:$A$222,DB!$C$2:$C$222,""),""))</f>
        <v>OMSUK</v>
      </c>
      <c r="S87" s="3">
        <f t="shared" si="1"/>
        <v>18</v>
      </c>
      <c r="T87" s="3" t="str">
        <f>_xlfn.XLOOKUP(C87,DB!$A$2:$A$222,DB!$D$2:$D$222,"")</f>
        <v>Sector 3</v>
      </c>
    </row>
    <row r="88" spans="1:20" x14ac:dyDescent="0.2">
      <c r="A88" t="s">
        <v>384</v>
      </c>
      <c r="B88" t="s">
        <v>18</v>
      </c>
      <c r="C88" t="s">
        <v>204</v>
      </c>
      <c r="D88" t="s">
        <v>73</v>
      </c>
      <c r="E88" t="s">
        <v>1778</v>
      </c>
      <c r="F88" s="2">
        <v>46294.774756944447</v>
      </c>
      <c r="G88" t="s">
        <v>22</v>
      </c>
      <c r="H88" t="s">
        <v>7784</v>
      </c>
      <c r="I88" s="3">
        <v>320</v>
      </c>
      <c r="J88" t="s">
        <v>24</v>
      </c>
      <c r="K88" t="s">
        <v>25</v>
      </c>
      <c r="L88" s="3">
        <v>690</v>
      </c>
      <c r="M88" t="s">
        <v>3165</v>
      </c>
      <c r="N88" s="2">
        <v>46294.81313657407</v>
      </c>
      <c r="O88" s="3">
        <v>320</v>
      </c>
      <c r="P88" t="s">
        <v>27</v>
      </c>
      <c r="Q88" s="3">
        <v>190</v>
      </c>
      <c r="R88" s="3" t="str">
        <f>IF(OR(G88="12R",G88="12L"),_xlfn.XLOOKUP(C88,DB!$A$2:$A$222,DB!$B$2:$B$222,""),IF(OR(G88="30L",G88="30R"),_xlfn.XLOOKUP(C88,DB!$A$2:$A$222,DB!$C$2:$C$222,""),""))</f>
        <v>OMSUK</v>
      </c>
      <c r="S88" s="3">
        <f t="shared" si="1"/>
        <v>18</v>
      </c>
      <c r="T88" s="3" t="str">
        <f>_xlfn.XLOOKUP(C88,DB!$A$2:$A$222,DB!$D$2:$D$222,"")</f>
        <v>Sector 3</v>
      </c>
    </row>
    <row r="89" spans="1:20" x14ac:dyDescent="0.2">
      <c r="A89" t="s">
        <v>7785</v>
      </c>
      <c r="B89" t="s">
        <v>18</v>
      </c>
      <c r="C89" t="s">
        <v>4423</v>
      </c>
      <c r="D89" t="s">
        <v>510</v>
      </c>
      <c r="E89" t="s">
        <v>7786</v>
      </c>
      <c r="F89" s="2">
        <v>46294.777870370366</v>
      </c>
      <c r="G89" t="s">
        <v>22</v>
      </c>
      <c r="H89" t="s">
        <v>7787</v>
      </c>
      <c r="I89" s="3">
        <v>430</v>
      </c>
      <c r="J89" t="s">
        <v>24</v>
      </c>
      <c r="K89" t="s">
        <v>62</v>
      </c>
      <c r="L89" s="3">
        <v>364</v>
      </c>
      <c r="M89" t="s">
        <v>33</v>
      </c>
      <c r="N89" s="2">
        <v>46294.797893518524</v>
      </c>
      <c r="O89" s="3">
        <v>430</v>
      </c>
      <c r="P89" t="s">
        <v>27</v>
      </c>
      <c r="Q89" s="3">
        <v>40</v>
      </c>
      <c r="R89" s="3" t="str">
        <f>IF(OR(G89="12R",G89="12L"),_xlfn.XLOOKUP(C89,DB!$A$2:$A$222,DB!$B$2:$B$222,""),IF(OR(G89="30L",G89="30R"),_xlfn.XLOOKUP(C89,DB!$A$2:$A$222,DB!$C$2:$C$222,""),""))</f>
        <v>OMSUK</v>
      </c>
      <c r="S89" s="3">
        <f t="shared" si="1"/>
        <v>18</v>
      </c>
      <c r="T89" s="3" t="str">
        <f>_xlfn.XLOOKUP(C89,DB!$A$2:$A$222,DB!$D$2:$D$222,"")</f>
        <v>Sector 3</v>
      </c>
    </row>
    <row r="90" spans="1:20" x14ac:dyDescent="0.2">
      <c r="A90" t="s">
        <v>395</v>
      </c>
      <c r="B90" t="s">
        <v>18</v>
      </c>
      <c r="C90" t="s">
        <v>396</v>
      </c>
      <c r="D90" t="s">
        <v>155</v>
      </c>
      <c r="E90" t="s">
        <v>1962</v>
      </c>
      <c r="F90" s="2">
        <v>46294.779050925921</v>
      </c>
      <c r="G90" t="s">
        <v>22</v>
      </c>
      <c r="H90" t="s">
        <v>7788</v>
      </c>
      <c r="I90" s="3">
        <v>360</v>
      </c>
      <c r="J90" t="s">
        <v>24</v>
      </c>
      <c r="K90" t="s">
        <v>25</v>
      </c>
      <c r="L90" s="3">
        <v>795</v>
      </c>
      <c r="M90" t="s">
        <v>344</v>
      </c>
      <c r="N90" s="2">
        <v>46294.821157407408</v>
      </c>
      <c r="O90" s="3">
        <v>340</v>
      </c>
      <c r="P90" t="s">
        <v>27</v>
      </c>
      <c r="Q90" s="3">
        <v>190</v>
      </c>
      <c r="R90" s="3" t="str">
        <f>IF(OR(G90="12R",G90="12L"),_xlfn.XLOOKUP(C90,DB!$A$2:$A$222,DB!$B$2:$B$222,""),IF(OR(G90="30L",G90="30R"),_xlfn.XLOOKUP(C90,DB!$A$2:$A$222,DB!$C$2:$C$222,""),""))</f>
        <v>UDGUV</v>
      </c>
      <c r="S90" s="3">
        <f t="shared" si="1"/>
        <v>18</v>
      </c>
      <c r="T90" s="3" t="str">
        <f>_xlfn.XLOOKUP(C90,DB!$A$2:$A$222,DB!$D$2:$D$222,"")</f>
        <v>Sector 2</v>
      </c>
    </row>
    <row r="91" spans="1:20" x14ac:dyDescent="0.2">
      <c r="A91" t="s">
        <v>387</v>
      </c>
      <c r="B91" t="s">
        <v>18</v>
      </c>
      <c r="C91" t="s">
        <v>29</v>
      </c>
      <c r="D91" t="s">
        <v>30</v>
      </c>
      <c r="E91" t="s">
        <v>7789</v>
      </c>
      <c r="F91" s="2">
        <v>46294.780289351853</v>
      </c>
      <c r="G91" t="s">
        <v>22</v>
      </c>
      <c r="H91" t="s">
        <v>7790</v>
      </c>
      <c r="I91" s="3">
        <v>370</v>
      </c>
      <c r="J91" t="s">
        <v>24</v>
      </c>
      <c r="K91" t="s">
        <v>25</v>
      </c>
      <c r="L91" s="3">
        <v>246</v>
      </c>
      <c r="M91" t="s">
        <v>7791</v>
      </c>
      <c r="N91" s="2">
        <v>46294.796458333338</v>
      </c>
      <c r="O91" s="3">
        <v>324</v>
      </c>
      <c r="P91" t="s">
        <v>27</v>
      </c>
      <c r="Q91" s="3">
        <v>40</v>
      </c>
      <c r="R91" s="3" t="str">
        <f>IF(OR(G91="12R",G91="12L"),_xlfn.XLOOKUP(C91,DB!$A$2:$A$222,DB!$B$2:$B$222,""),IF(OR(G91="30L",G91="30R"),_xlfn.XLOOKUP(C91,DB!$A$2:$A$222,DB!$C$2:$C$222,""),""))</f>
        <v>OMSUK</v>
      </c>
      <c r="S91" s="3">
        <f t="shared" si="1"/>
        <v>18</v>
      </c>
      <c r="T91" s="3" t="str">
        <f>_xlfn.XLOOKUP(C91,DB!$A$2:$A$222,DB!$D$2:$D$222,"")</f>
        <v>Sector 3</v>
      </c>
    </row>
    <row r="92" spans="1:20" x14ac:dyDescent="0.2">
      <c r="A92" t="s">
        <v>399</v>
      </c>
      <c r="B92" t="s">
        <v>18</v>
      </c>
      <c r="C92" t="s">
        <v>77</v>
      </c>
      <c r="D92" t="s">
        <v>36</v>
      </c>
      <c r="E92" t="s">
        <v>214</v>
      </c>
      <c r="F92" s="2">
        <v>46294.782650462963</v>
      </c>
      <c r="G92" t="s">
        <v>22</v>
      </c>
      <c r="H92" t="s">
        <v>7792</v>
      </c>
      <c r="I92" s="3">
        <v>380</v>
      </c>
      <c r="J92" t="s">
        <v>24</v>
      </c>
      <c r="K92" t="s">
        <v>25</v>
      </c>
      <c r="L92" s="3">
        <v>867</v>
      </c>
      <c r="M92" t="s">
        <v>267</v>
      </c>
      <c r="N92" s="2">
        <v>46294.828981481478</v>
      </c>
      <c r="O92" s="3">
        <v>380</v>
      </c>
      <c r="P92" t="s">
        <v>27</v>
      </c>
      <c r="Q92" s="3">
        <v>190</v>
      </c>
      <c r="R92" s="3" t="str">
        <f>IF(OR(G92="12R",G92="12L"),_xlfn.XLOOKUP(C92,DB!$A$2:$A$222,DB!$B$2:$B$222,""),IF(OR(G92="30L",G92="30R"),_xlfn.XLOOKUP(C92,DB!$A$2:$A$222,DB!$C$2:$C$222,""),""))</f>
        <v>UDGUV</v>
      </c>
      <c r="S92" s="3">
        <f t="shared" si="1"/>
        <v>18</v>
      </c>
      <c r="T92" s="3" t="str">
        <f>_xlfn.XLOOKUP(C92,DB!$A$2:$A$222,DB!$D$2:$D$222,"")</f>
        <v>Sector 2</v>
      </c>
    </row>
    <row r="93" spans="1:20" x14ac:dyDescent="0.2">
      <c r="A93" t="s">
        <v>332</v>
      </c>
      <c r="B93" t="s">
        <v>18</v>
      </c>
      <c r="C93" t="s">
        <v>333</v>
      </c>
      <c r="D93" t="s">
        <v>65</v>
      </c>
      <c r="E93" t="s">
        <v>2731</v>
      </c>
      <c r="F93" s="2">
        <v>46294.788263888884</v>
      </c>
      <c r="G93" t="s">
        <v>22</v>
      </c>
      <c r="H93" t="s">
        <v>7793</v>
      </c>
      <c r="I93" s="3">
        <v>370</v>
      </c>
      <c r="J93" t="s">
        <v>24</v>
      </c>
      <c r="K93" t="s">
        <v>25</v>
      </c>
      <c r="L93" s="3">
        <v>174</v>
      </c>
      <c r="M93" t="s">
        <v>7794</v>
      </c>
      <c r="N93" s="2">
        <v>46294.800381944442</v>
      </c>
      <c r="O93" s="3">
        <v>290</v>
      </c>
      <c r="P93" t="s">
        <v>27</v>
      </c>
      <c r="Q93" s="3">
        <v>190</v>
      </c>
      <c r="R93" s="3" t="str">
        <f>IF(OR(G93="12R",G93="12L"),_xlfn.XLOOKUP(C93,DB!$A$2:$A$222,DB!$B$2:$B$222,""),IF(OR(G93="30L",G93="30R"),_xlfn.XLOOKUP(C93,DB!$A$2:$A$222,DB!$C$2:$C$222,""),""))</f>
        <v>TAKUX</v>
      </c>
      <c r="S93" s="3">
        <f t="shared" si="1"/>
        <v>18</v>
      </c>
      <c r="T93" s="3" t="str">
        <f>_xlfn.XLOOKUP(C93,DB!$A$2:$A$222,DB!$D$2:$D$222,"")</f>
        <v>Sector 7</v>
      </c>
    </row>
    <row r="94" spans="1:20" x14ac:dyDescent="0.2">
      <c r="A94" t="s">
        <v>412</v>
      </c>
      <c r="B94" t="s">
        <v>18</v>
      </c>
      <c r="C94" t="s">
        <v>164</v>
      </c>
      <c r="D94" t="s">
        <v>165</v>
      </c>
      <c r="E94" t="s">
        <v>5592</v>
      </c>
      <c r="F94" s="2">
        <v>46294.789479166662</v>
      </c>
      <c r="G94" t="s">
        <v>22</v>
      </c>
      <c r="H94" t="s">
        <v>7795</v>
      </c>
      <c r="I94" s="3">
        <v>320</v>
      </c>
      <c r="J94" t="s">
        <v>24</v>
      </c>
      <c r="K94" t="s">
        <v>25</v>
      </c>
      <c r="L94" s="3">
        <v>805</v>
      </c>
      <c r="M94" t="s">
        <v>344</v>
      </c>
      <c r="N94" s="2">
        <v>46294.830752314811</v>
      </c>
      <c r="O94" s="3">
        <v>280</v>
      </c>
      <c r="P94" t="s">
        <v>27</v>
      </c>
      <c r="Q94" s="3">
        <v>190</v>
      </c>
      <c r="R94" s="3" t="str">
        <f>IF(OR(G94="12R",G94="12L"),_xlfn.XLOOKUP(C94,DB!$A$2:$A$222,DB!$B$2:$B$222,""),IF(OR(G94="30L",G94="30R"),_xlfn.XLOOKUP(C94,DB!$A$2:$A$222,DB!$C$2:$C$222,""),""))</f>
        <v>ENEBA</v>
      </c>
      <c r="S94" s="3">
        <f t="shared" si="1"/>
        <v>18</v>
      </c>
      <c r="T94" s="3" t="str">
        <f>_xlfn.XLOOKUP(C94,DB!$A$2:$A$222,DB!$D$2:$D$222,"")</f>
        <v>Sector 3</v>
      </c>
    </row>
    <row r="95" spans="1:20" x14ac:dyDescent="0.2">
      <c r="A95" t="s">
        <v>264</v>
      </c>
      <c r="B95" t="s">
        <v>18</v>
      </c>
      <c r="C95" t="s">
        <v>265</v>
      </c>
      <c r="D95" t="s">
        <v>20</v>
      </c>
      <c r="E95" t="s">
        <v>2811</v>
      </c>
      <c r="F95" s="2">
        <v>46294.79106481481</v>
      </c>
      <c r="G95" t="s">
        <v>22</v>
      </c>
      <c r="H95" t="s">
        <v>7796</v>
      </c>
      <c r="I95" s="3">
        <v>360</v>
      </c>
      <c r="J95" t="s">
        <v>24</v>
      </c>
      <c r="K95" t="s">
        <v>25</v>
      </c>
      <c r="L95" s="3">
        <v>869</v>
      </c>
      <c r="M95" t="s">
        <v>267</v>
      </c>
      <c r="N95" s="2">
        <v>46294.83729166667</v>
      </c>
      <c r="O95" s="3">
        <v>360</v>
      </c>
      <c r="P95" t="s">
        <v>27</v>
      </c>
      <c r="Q95" s="3">
        <v>190</v>
      </c>
      <c r="R95" s="3" t="str">
        <f>IF(OR(G95="12R",G95="12L"),_xlfn.XLOOKUP(C95,DB!$A$2:$A$222,DB!$B$2:$B$222,""),IF(OR(G95="30L",G95="30R"),_xlfn.XLOOKUP(C95,DB!$A$2:$A$222,DB!$C$2:$C$222,""),""))</f>
        <v>UDGUV</v>
      </c>
      <c r="S95" s="3">
        <f t="shared" si="1"/>
        <v>18</v>
      </c>
      <c r="T95" s="3" t="str">
        <f>_xlfn.XLOOKUP(C95,DB!$A$2:$A$222,DB!$D$2:$D$222,"")</f>
        <v>Sector 2</v>
      </c>
    </row>
    <row r="96" spans="1:20" x14ac:dyDescent="0.2">
      <c r="A96" t="s">
        <v>405</v>
      </c>
      <c r="B96" t="s">
        <v>18</v>
      </c>
      <c r="C96" t="s">
        <v>136</v>
      </c>
      <c r="D96" t="s">
        <v>65</v>
      </c>
      <c r="E96" t="s">
        <v>874</v>
      </c>
      <c r="F96" s="2">
        <v>46294.793969907405</v>
      </c>
      <c r="G96" t="s">
        <v>22</v>
      </c>
      <c r="H96" t="s">
        <v>7797</v>
      </c>
      <c r="I96" s="3">
        <v>380</v>
      </c>
      <c r="J96" t="s">
        <v>24</v>
      </c>
      <c r="K96" t="s">
        <v>25</v>
      </c>
      <c r="L96" s="3">
        <v>858</v>
      </c>
      <c r="M96" t="s">
        <v>52</v>
      </c>
      <c r="N96" s="2">
        <v>46294.838969907403</v>
      </c>
      <c r="O96" s="3">
        <v>360</v>
      </c>
      <c r="P96" t="s">
        <v>27</v>
      </c>
      <c r="Q96" s="3">
        <v>190</v>
      </c>
      <c r="R96" s="3" t="str">
        <f>IF(OR(G96="12R",G96="12L"),_xlfn.XLOOKUP(C96,DB!$A$2:$A$222,DB!$B$2:$B$222,""),IF(OR(G96="30L",G96="30R"),_xlfn.XLOOKUP(C96,DB!$A$2:$A$222,DB!$C$2:$C$222,""),""))</f>
        <v>UDGUV</v>
      </c>
      <c r="S96" s="3">
        <f t="shared" si="1"/>
        <v>19</v>
      </c>
      <c r="T96" s="3" t="str">
        <f>_xlfn.XLOOKUP(C96,DB!$A$2:$A$222,DB!$D$2:$D$222,"")</f>
        <v>Sector 2</v>
      </c>
    </row>
    <row r="97" spans="1:20" x14ac:dyDescent="0.2">
      <c r="A97" t="s">
        <v>408</v>
      </c>
      <c r="B97" t="s">
        <v>18</v>
      </c>
      <c r="C97" t="s">
        <v>409</v>
      </c>
      <c r="D97" t="s">
        <v>20</v>
      </c>
      <c r="E97" t="s">
        <v>99</v>
      </c>
      <c r="F97" s="2">
        <v>46294.795104166667</v>
      </c>
      <c r="G97" t="s">
        <v>22</v>
      </c>
      <c r="H97" t="s">
        <v>7798</v>
      </c>
      <c r="I97" s="3">
        <v>340</v>
      </c>
      <c r="J97" t="s">
        <v>24</v>
      </c>
      <c r="K97" t="s">
        <v>25</v>
      </c>
      <c r="L97" s="3">
        <v>873</v>
      </c>
      <c r="M97" t="s">
        <v>3346</v>
      </c>
      <c r="N97" s="2">
        <v>46294.842488425929</v>
      </c>
      <c r="O97" s="3">
        <v>340</v>
      </c>
      <c r="P97" t="s">
        <v>27</v>
      </c>
      <c r="Q97" s="3">
        <v>190</v>
      </c>
      <c r="R97" s="3" t="str">
        <f>IF(OR(G97="12R",G97="12L"),_xlfn.XLOOKUP(C97,DB!$A$2:$A$222,DB!$B$2:$B$222,""),IF(OR(G97="30L",G97="30R"),_xlfn.XLOOKUP(C97,DB!$A$2:$A$222,DB!$C$2:$C$222,""),""))</f>
        <v>UDGUV</v>
      </c>
      <c r="S97" s="3">
        <f t="shared" si="1"/>
        <v>19</v>
      </c>
      <c r="T97" s="3" t="str">
        <f>_xlfn.XLOOKUP(C97,DB!$A$2:$A$222,DB!$D$2:$D$222,"")</f>
        <v>Sector 2</v>
      </c>
    </row>
    <row r="98" spans="1:20" x14ac:dyDescent="0.2">
      <c r="A98" t="s">
        <v>434</v>
      </c>
      <c r="B98" t="s">
        <v>18</v>
      </c>
      <c r="C98" t="s">
        <v>341</v>
      </c>
      <c r="D98" t="s">
        <v>155</v>
      </c>
      <c r="E98" t="s">
        <v>793</v>
      </c>
      <c r="F98" s="2">
        <v>46294.796712962961</v>
      </c>
      <c r="G98" t="s">
        <v>22</v>
      </c>
      <c r="H98" t="s">
        <v>7799</v>
      </c>
      <c r="I98" s="3">
        <v>380</v>
      </c>
      <c r="J98" t="s">
        <v>24</v>
      </c>
      <c r="K98" t="s">
        <v>25</v>
      </c>
      <c r="L98" s="3">
        <v>801</v>
      </c>
      <c r="M98" t="s">
        <v>344</v>
      </c>
      <c r="N98" s="2">
        <v>46294.839479166665</v>
      </c>
      <c r="O98" s="3">
        <v>380</v>
      </c>
      <c r="P98" t="s">
        <v>27</v>
      </c>
      <c r="Q98" s="3">
        <v>190</v>
      </c>
      <c r="R98" s="3" t="str">
        <f>IF(OR(G98="12R",G98="12L"),_xlfn.XLOOKUP(C98,DB!$A$2:$A$222,DB!$B$2:$B$222,""),IF(OR(G98="30L",G98="30R"),_xlfn.XLOOKUP(C98,DB!$A$2:$A$222,DB!$C$2:$C$222,""),""))</f>
        <v>ENEBA</v>
      </c>
      <c r="S98" s="3">
        <f t="shared" si="1"/>
        <v>19</v>
      </c>
      <c r="T98" s="3" t="str">
        <f>_xlfn.XLOOKUP(C98,DB!$A$2:$A$222,DB!$D$2:$D$222,"")</f>
        <v>Sector 3</v>
      </c>
    </row>
    <row r="99" spans="1:20" x14ac:dyDescent="0.2">
      <c r="A99" t="s">
        <v>390</v>
      </c>
      <c r="B99" t="s">
        <v>18</v>
      </c>
      <c r="C99" t="s">
        <v>391</v>
      </c>
      <c r="D99" t="s">
        <v>392</v>
      </c>
      <c r="E99" t="s">
        <v>1893</v>
      </c>
      <c r="F99" s="2">
        <v>46294.797916666663</v>
      </c>
      <c r="G99" t="s">
        <v>22</v>
      </c>
      <c r="H99" t="s">
        <v>7800</v>
      </c>
      <c r="I99" s="3">
        <v>80</v>
      </c>
      <c r="J99" t="s">
        <v>24</v>
      </c>
      <c r="K99" t="s">
        <v>25</v>
      </c>
      <c r="L99" s="3">
        <v>394</v>
      </c>
      <c r="M99" t="s">
        <v>391</v>
      </c>
      <c r="N99" s="2">
        <v>46294.871064814812</v>
      </c>
      <c r="O99" s="3">
        <v>0</v>
      </c>
      <c r="P99" t="s">
        <v>192</v>
      </c>
      <c r="Q99" s="3">
        <v>40</v>
      </c>
      <c r="R99" s="3" t="str">
        <f>IF(OR(G99="12R",G99="12L"),_xlfn.XLOOKUP(C99,DB!$A$2:$A$222,DB!$B$2:$B$222,""),IF(OR(G99="30L",G99="30R"),_xlfn.XLOOKUP(C99,DB!$A$2:$A$222,DB!$C$2:$C$222,""),""))</f>
        <v>CZM</v>
      </c>
      <c r="S99" s="3">
        <f t="shared" si="1"/>
        <v>19</v>
      </c>
      <c r="T99" s="3" t="str">
        <f>_xlfn.XLOOKUP(C99,DB!$A$2:$A$222,DB!$D$2:$D$222,"")</f>
        <v>Sector 7</v>
      </c>
    </row>
    <row r="100" spans="1:20" x14ac:dyDescent="0.2">
      <c r="A100" t="s">
        <v>415</v>
      </c>
      <c r="B100" t="s">
        <v>18</v>
      </c>
      <c r="C100" t="s">
        <v>173</v>
      </c>
      <c r="D100" t="s">
        <v>73</v>
      </c>
      <c r="E100" t="s">
        <v>5819</v>
      </c>
      <c r="F100" s="2">
        <v>46294.800821759258</v>
      </c>
      <c r="G100" t="s">
        <v>22</v>
      </c>
      <c r="H100" t="s">
        <v>7801</v>
      </c>
      <c r="I100" s="3">
        <v>320</v>
      </c>
      <c r="J100" t="s">
        <v>24</v>
      </c>
      <c r="K100" t="s">
        <v>25</v>
      </c>
      <c r="L100" s="3">
        <v>834</v>
      </c>
      <c r="M100" t="s">
        <v>7802</v>
      </c>
      <c r="N100" s="2">
        <v>46294.846134259264</v>
      </c>
      <c r="O100" s="3">
        <v>300</v>
      </c>
      <c r="P100" t="s">
        <v>27</v>
      </c>
      <c r="Q100" s="3">
        <v>190</v>
      </c>
      <c r="R100" s="3" t="str">
        <f>IF(OR(G100="12R",G100="12L"),_xlfn.XLOOKUP(C100,DB!$A$2:$A$222,DB!$B$2:$B$222,""),IF(OR(G100="30L",G100="30R"),_xlfn.XLOOKUP(C100,DB!$A$2:$A$222,DB!$C$2:$C$222,""),""))</f>
        <v>ENEBA</v>
      </c>
      <c r="S100" s="3">
        <f t="shared" si="1"/>
        <v>19</v>
      </c>
      <c r="T100" s="3" t="str">
        <f>_xlfn.XLOOKUP(C100,DB!$A$2:$A$222,DB!$D$2:$D$222,"")</f>
        <v>Sector 3</v>
      </c>
    </row>
    <row r="101" spans="1:20" x14ac:dyDescent="0.2">
      <c r="A101" t="s">
        <v>1618</v>
      </c>
      <c r="B101" t="s">
        <v>18</v>
      </c>
      <c r="C101" t="s">
        <v>322</v>
      </c>
      <c r="D101" t="s">
        <v>1619</v>
      </c>
      <c r="F101" s="2">
        <v>46294.802164351851</v>
      </c>
      <c r="G101" t="s">
        <v>22</v>
      </c>
      <c r="H101" t="s">
        <v>7803</v>
      </c>
      <c r="I101" s="3">
        <v>430</v>
      </c>
      <c r="J101" t="s">
        <v>24</v>
      </c>
      <c r="K101" t="s">
        <v>62</v>
      </c>
      <c r="L101" s="3">
        <v>880</v>
      </c>
      <c r="M101" t="s">
        <v>6141</v>
      </c>
      <c r="N101" s="2">
        <v>46294.854374999995</v>
      </c>
      <c r="O101" s="3">
        <v>430</v>
      </c>
      <c r="P101" t="s">
        <v>27</v>
      </c>
      <c r="Q101" s="3">
        <v>30</v>
      </c>
      <c r="R101" s="3" t="str">
        <f>IF(OR(G101="12R",G101="12L"),_xlfn.XLOOKUP(C101,DB!$A$2:$A$222,DB!$B$2:$B$222,""),IF(OR(G101="30L",G101="30R"),_xlfn.XLOOKUP(C101,DB!$A$2:$A$222,DB!$C$2:$C$222,""),""))</f>
        <v>UDGUV</v>
      </c>
      <c r="S101" s="3">
        <f t="shared" si="1"/>
        <v>19</v>
      </c>
      <c r="T101" s="3" t="str">
        <f>_xlfn.XLOOKUP(C101,DB!$A$2:$A$222,DB!$D$2:$D$222,"")</f>
        <v>Sector 2</v>
      </c>
    </row>
    <row r="102" spans="1:20" x14ac:dyDescent="0.2">
      <c r="A102" t="s">
        <v>431</v>
      </c>
      <c r="B102" t="s">
        <v>18</v>
      </c>
      <c r="C102" t="s">
        <v>154</v>
      </c>
      <c r="D102" t="s">
        <v>174</v>
      </c>
      <c r="E102" t="s">
        <v>7804</v>
      </c>
      <c r="F102" s="2">
        <v>46294.803206018521</v>
      </c>
      <c r="G102" t="s">
        <v>22</v>
      </c>
      <c r="H102" t="s">
        <v>7805</v>
      </c>
      <c r="I102" s="3">
        <v>370</v>
      </c>
      <c r="J102" t="s">
        <v>24</v>
      </c>
      <c r="K102" t="s">
        <v>25</v>
      </c>
      <c r="L102" s="3">
        <v>593</v>
      </c>
      <c r="M102" t="s">
        <v>3817</v>
      </c>
      <c r="N102" s="2">
        <v>46294.834907407407</v>
      </c>
      <c r="O102" s="3">
        <v>380</v>
      </c>
      <c r="P102" t="s">
        <v>27</v>
      </c>
      <c r="Q102" s="3">
        <v>190</v>
      </c>
      <c r="R102" s="3" t="str">
        <f>IF(OR(G102="12R",G102="12L"),_xlfn.XLOOKUP(C102,DB!$A$2:$A$222,DB!$B$2:$B$222,""),IF(OR(G102="30L",G102="30R"),_xlfn.XLOOKUP(C102,DB!$A$2:$A$222,DB!$C$2:$C$222,""),""))</f>
        <v>TAKUX</v>
      </c>
      <c r="S102" s="3">
        <f t="shared" si="1"/>
        <v>19</v>
      </c>
      <c r="T102" s="3" t="str">
        <f>_xlfn.XLOOKUP(C102,DB!$A$2:$A$222,DB!$D$2:$D$222,"")</f>
        <v>Sector 7</v>
      </c>
    </row>
    <row r="103" spans="1:20" x14ac:dyDescent="0.2">
      <c r="A103" t="s">
        <v>1938</v>
      </c>
      <c r="B103" t="s">
        <v>18</v>
      </c>
      <c r="C103" t="s">
        <v>529</v>
      </c>
      <c r="D103" t="s">
        <v>20</v>
      </c>
      <c r="E103" t="s">
        <v>7806</v>
      </c>
      <c r="F103" s="2">
        <v>46294.80405092593</v>
      </c>
      <c r="G103" t="s">
        <v>22</v>
      </c>
      <c r="H103" t="s">
        <v>7807</v>
      </c>
      <c r="I103" s="3">
        <v>320</v>
      </c>
      <c r="J103" t="s">
        <v>24</v>
      </c>
      <c r="K103" t="s">
        <v>25</v>
      </c>
      <c r="L103" s="3">
        <v>893</v>
      </c>
      <c r="M103" t="s">
        <v>2617</v>
      </c>
      <c r="N103" s="2">
        <v>46294.851793981477</v>
      </c>
      <c r="O103" s="3">
        <v>320</v>
      </c>
      <c r="P103" t="s">
        <v>27</v>
      </c>
      <c r="Q103" s="3">
        <v>190</v>
      </c>
      <c r="R103" s="3" t="str">
        <f>IF(OR(G103="12R",G103="12L"),_xlfn.XLOOKUP(C103,DB!$A$2:$A$222,DB!$B$2:$B$222,""),IF(OR(G103="30L",G103="30R"),_xlfn.XLOOKUP(C103,DB!$A$2:$A$222,DB!$C$2:$C$222,""),""))</f>
        <v>UDGUV</v>
      </c>
      <c r="S103" s="3">
        <f t="shared" si="1"/>
        <v>19</v>
      </c>
      <c r="T103" s="3" t="str">
        <f>_xlfn.XLOOKUP(C103,DB!$A$2:$A$222,DB!$D$2:$D$222,"")</f>
        <v>Sector 2</v>
      </c>
    </row>
    <row r="104" spans="1:20" x14ac:dyDescent="0.2">
      <c r="A104" t="s">
        <v>419</v>
      </c>
      <c r="B104" t="s">
        <v>18</v>
      </c>
      <c r="C104" t="s">
        <v>420</v>
      </c>
      <c r="D104" t="s">
        <v>421</v>
      </c>
      <c r="E104" t="s">
        <v>844</v>
      </c>
      <c r="F104" s="2">
        <v>46294.805497685185</v>
      </c>
      <c r="G104" t="s">
        <v>22</v>
      </c>
      <c r="H104" t="s">
        <v>7808</v>
      </c>
      <c r="I104" s="3">
        <v>370</v>
      </c>
      <c r="J104" t="s">
        <v>24</v>
      </c>
      <c r="K104" t="s">
        <v>25</v>
      </c>
      <c r="L104" s="3">
        <v>214</v>
      </c>
      <c r="M104" t="s">
        <v>686</v>
      </c>
      <c r="N104" s="2">
        <v>46294.818668981483</v>
      </c>
      <c r="O104" s="3">
        <v>292</v>
      </c>
      <c r="P104" t="s">
        <v>46</v>
      </c>
      <c r="Q104" s="3">
        <v>40</v>
      </c>
      <c r="R104" s="3" t="str">
        <f>IF(OR(G104="12R",G104="12L"),_xlfn.XLOOKUP(C104,DB!$A$2:$A$222,DB!$B$2:$B$222,""),IF(OR(G104="30L",G104="30R"),_xlfn.XLOOKUP(C104,DB!$A$2:$A$222,DB!$C$2:$C$222,""),""))</f>
        <v>NUDAL</v>
      </c>
      <c r="S104" s="3">
        <f t="shared" si="1"/>
        <v>19</v>
      </c>
      <c r="T104" s="3" t="str">
        <f>_xlfn.XLOOKUP(C104,DB!$A$2:$A$222,DB!$D$2:$D$222,"")</f>
        <v>Sector 3</v>
      </c>
    </row>
    <row r="105" spans="1:20" x14ac:dyDescent="0.2">
      <c r="A105" t="s">
        <v>7281</v>
      </c>
      <c r="B105" t="s">
        <v>18</v>
      </c>
      <c r="C105" t="s">
        <v>683</v>
      </c>
      <c r="D105" t="s">
        <v>179</v>
      </c>
      <c r="F105" s="2">
        <v>46294.808229166665</v>
      </c>
      <c r="G105" t="s">
        <v>22</v>
      </c>
      <c r="H105" t="s">
        <v>7809</v>
      </c>
      <c r="I105" s="3">
        <v>370</v>
      </c>
      <c r="J105" t="s">
        <v>24</v>
      </c>
      <c r="K105" t="s">
        <v>62</v>
      </c>
      <c r="L105" s="3">
        <v>240</v>
      </c>
      <c r="M105" t="s">
        <v>686</v>
      </c>
      <c r="N105" s="2">
        <v>46294.823703703703</v>
      </c>
      <c r="O105" s="3">
        <v>310</v>
      </c>
      <c r="P105" t="s">
        <v>27</v>
      </c>
      <c r="Q105" s="3">
        <v>40</v>
      </c>
      <c r="R105" s="3" t="str">
        <f>IF(OR(G105="12R",G105="12L"),_xlfn.XLOOKUP(C105,DB!$A$2:$A$222,DB!$B$2:$B$222,""),IF(OR(G105="30L",G105="30R"),_xlfn.XLOOKUP(C105,DB!$A$2:$A$222,DB!$C$2:$C$222,""),""))</f>
        <v>OMSUK</v>
      </c>
      <c r="S105" s="3">
        <f t="shared" si="1"/>
        <v>19</v>
      </c>
      <c r="T105" s="3" t="str">
        <f>_xlfn.XLOOKUP(C105,DB!$A$2:$A$222,DB!$D$2:$D$222,"")</f>
        <v>Sector 3</v>
      </c>
    </row>
    <row r="106" spans="1:20" x14ac:dyDescent="0.2">
      <c r="A106" t="s">
        <v>448</v>
      </c>
      <c r="B106" t="s">
        <v>18</v>
      </c>
      <c r="C106" t="s">
        <v>449</v>
      </c>
      <c r="D106" t="s">
        <v>20</v>
      </c>
      <c r="E106" t="s">
        <v>1391</v>
      </c>
      <c r="F106" s="2">
        <v>46294.809236111112</v>
      </c>
      <c r="G106" t="s">
        <v>22</v>
      </c>
      <c r="H106" t="s">
        <v>7810</v>
      </c>
      <c r="I106" s="3">
        <v>360</v>
      </c>
      <c r="J106" t="s">
        <v>24</v>
      </c>
      <c r="K106" t="s">
        <v>25</v>
      </c>
      <c r="L106" s="3">
        <v>885</v>
      </c>
      <c r="M106" t="s">
        <v>39</v>
      </c>
      <c r="N106" s="2">
        <v>46294.857129629629</v>
      </c>
      <c r="O106" s="3">
        <v>360</v>
      </c>
      <c r="P106" t="s">
        <v>27</v>
      </c>
      <c r="Q106" s="3">
        <v>190</v>
      </c>
      <c r="R106" s="3" t="str">
        <f>IF(OR(G106="12R",G106="12L"),_xlfn.XLOOKUP(C106,DB!$A$2:$A$222,DB!$B$2:$B$222,""),IF(OR(G106="30L",G106="30R"),_xlfn.XLOOKUP(C106,DB!$A$2:$A$222,DB!$C$2:$C$222,""),""))</f>
        <v>UDGUV</v>
      </c>
      <c r="S106" s="3">
        <f t="shared" si="1"/>
        <v>19</v>
      </c>
      <c r="T106" s="3" t="str">
        <f>_xlfn.XLOOKUP(C106,DB!$A$2:$A$222,DB!$D$2:$D$222,"")</f>
        <v>Sector 2</v>
      </c>
    </row>
    <row r="107" spans="1:20" x14ac:dyDescent="0.2">
      <c r="A107" t="s">
        <v>445</v>
      </c>
      <c r="B107" t="s">
        <v>18</v>
      </c>
      <c r="C107" t="s">
        <v>182</v>
      </c>
      <c r="D107" t="s">
        <v>73</v>
      </c>
      <c r="E107" t="s">
        <v>7811</v>
      </c>
      <c r="F107" s="2">
        <v>46294.810624999998</v>
      </c>
      <c r="G107" t="s">
        <v>22</v>
      </c>
      <c r="H107" t="s">
        <v>7812</v>
      </c>
      <c r="I107" s="3">
        <v>350</v>
      </c>
      <c r="J107" t="s">
        <v>24</v>
      </c>
      <c r="K107" t="s">
        <v>25</v>
      </c>
      <c r="L107" s="3">
        <v>136</v>
      </c>
      <c r="M107" t="s">
        <v>45</v>
      </c>
      <c r="N107" s="2">
        <v>46294.820335648154</v>
      </c>
      <c r="O107" s="3">
        <v>236</v>
      </c>
      <c r="P107" t="s">
        <v>27</v>
      </c>
      <c r="Q107" s="3">
        <v>190</v>
      </c>
      <c r="R107" s="3" t="str">
        <f>IF(OR(G107="12R",G107="12L"),_xlfn.XLOOKUP(C107,DB!$A$2:$A$222,DB!$B$2:$B$222,""),IF(OR(G107="30L",G107="30R"),_xlfn.XLOOKUP(C107,DB!$A$2:$A$222,DB!$C$2:$C$222,""),""))</f>
        <v>ENEBA</v>
      </c>
      <c r="S107" s="3">
        <f t="shared" si="1"/>
        <v>19</v>
      </c>
      <c r="T107" s="3" t="str">
        <f>_xlfn.XLOOKUP(C107,DB!$A$2:$A$222,DB!$D$2:$D$222,"")</f>
        <v>Sector 3</v>
      </c>
    </row>
    <row r="108" spans="1:20" x14ac:dyDescent="0.2">
      <c r="A108" t="s">
        <v>459</v>
      </c>
      <c r="B108" t="s">
        <v>18</v>
      </c>
      <c r="C108" t="s">
        <v>249</v>
      </c>
      <c r="D108" t="s">
        <v>20</v>
      </c>
      <c r="E108" t="s">
        <v>6318</v>
      </c>
      <c r="F108" s="2">
        <v>46294.813171296293</v>
      </c>
      <c r="G108" t="s">
        <v>22</v>
      </c>
      <c r="H108" t="s">
        <v>5659</v>
      </c>
      <c r="I108" s="3">
        <v>350</v>
      </c>
      <c r="J108" t="s">
        <v>24</v>
      </c>
      <c r="K108" t="s">
        <v>25</v>
      </c>
      <c r="L108" s="3">
        <v>136</v>
      </c>
      <c r="M108" t="s">
        <v>45</v>
      </c>
      <c r="N108" s="2">
        <v>46294.822418981479</v>
      </c>
      <c r="O108" s="3">
        <v>222</v>
      </c>
      <c r="P108" t="s">
        <v>27</v>
      </c>
      <c r="Q108" s="3">
        <v>190</v>
      </c>
      <c r="R108" s="3" t="str">
        <f>IF(OR(G108="12R",G108="12L"),_xlfn.XLOOKUP(C108,DB!$A$2:$A$222,DB!$B$2:$B$222,""),IF(OR(G108="30L",G108="30R"),_xlfn.XLOOKUP(C108,DB!$A$2:$A$222,DB!$C$2:$C$222,""),""))</f>
        <v>OMSUK</v>
      </c>
      <c r="S108" s="3">
        <f t="shared" si="1"/>
        <v>19</v>
      </c>
      <c r="T108" s="3" t="str">
        <f>_xlfn.XLOOKUP(C108,DB!$A$2:$A$222,DB!$D$2:$D$222,"")</f>
        <v>Sector 3</v>
      </c>
    </row>
    <row r="109" spans="1:20" x14ac:dyDescent="0.2">
      <c r="A109" t="s">
        <v>452</v>
      </c>
      <c r="B109" t="s">
        <v>18</v>
      </c>
      <c r="C109" t="s">
        <v>453</v>
      </c>
      <c r="D109" t="s">
        <v>165</v>
      </c>
      <c r="E109" t="s">
        <v>4891</v>
      </c>
      <c r="F109" s="2">
        <v>46294.818032407406</v>
      </c>
      <c r="G109" t="s">
        <v>22</v>
      </c>
      <c r="H109" t="s">
        <v>7813</v>
      </c>
      <c r="I109" s="3">
        <v>320</v>
      </c>
      <c r="J109" t="s">
        <v>24</v>
      </c>
      <c r="K109" t="s">
        <v>25</v>
      </c>
      <c r="L109" s="3">
        <v>889</v>
      </c>
      <c r="M109" t="s">
        <v>3346</v>
      </c>
      <c r="N109" s="2">
        <v>46294.864942129629</v>
      </c>
      <c r="O109" s="3">
        <v>320</v>
      </c>
      <c r="P109" t="s">
        <v>27</v>
      </c>
      <c r="Q109" s="3">
        <v>190</v>
      </c>
      <c r="R109" s="3" t="str">
        <f>IF(OR(G109="12R",G109="12L"),_xlfn.XLOOKUP(C109,DB!$A$2:$A$222,DB!$B$2:$B$222,""),IF(OR(G109="30L",G109="30R"),_xlfn.XLOOKUP(C109,DB!$A$2:$A$222,DB!$C$2:$C$222,""),""))</f>
        <v>UDGUV</v>
      </c>
      <c r="S109" s="3">
        <f t="shared" si="1"/>
        <v>19</v>
      </c>
      <c r="T109" s="3" t="str">
        <f>_xlfn.XLOOKUP(C109,DB!$A$2:$A$222,DB!$D$2:$D$222,"")</f>
        <v>Sector 2</v>
      </c>
    </row>
    <row r="110" spans="1:20" x14ac:dyDescent="0.2">
      <c r="A110" t="s">
        <v>476</v>
      </c>
      <c r="B110" t="s">
        <v>18</v>
      </c>
      <c r="C110" t="s">
        <v>131</v>
      </c>
      <c r="D110" t="s">
        <v>20</v>
      </c>
      <c r="E110" t="s">
        <v>751</v>
      </c>
      <c r="F110" s="2">
        <v>46294.820648148147</v>
      </c>
      <c r="G110" t="s">
        <v>22</v>
      </c>
      <c r="H110" t="s">
        <v>7814</v>
      </c>
      <c r="I110" s="3">
        <v>360</v>
      </c>
      <c r="J110" t="s">
        <v>24</v>
      </c>
      <c r="K110" t="s">
        <v>25</v>
      </c>
      <c r="L110" s="3">
        <v>879</v>
      </c>
      <c r="M110" t="s">
        <v>134</v>
      </c>
      <c r="N110" s="2">
        <v>46294.867002314815</v>
      </c>
      <c r="O110" s="3">
        <v>206</v>
      </c>
      <c r="P110" t="s">
        <v>27</v>
      </c>
      <c r="Q110" s="3">
        <v>190</v>
      </c>
      <c r="R110" s="3" t="str">
        <f>IF(OR(G110="12R",G110="12L"),_xlfn.XLOOKUP(C110,DB!$A$2:$A$222,DB!$B$2:$B$222,""),IF(OR(G110="30L",G110="30R"),_xlfn.XLOOKUP(C110,DB!$A$2:$A$222,DB!$C$2:$C$222,""),""))</f>
        <v>UDGUV</v>
      </c>
      <c r="S110" s="3">
        <f t="shared" si="1"/>
        <v>19</v>
      </c>
      <c r="T110" s="3" t="str">
        <f>_xlfn.XLOOKUP(C110,DB!$A$2:$A$222,DB!$D$2:$D$222,"")</f>
        <v>Sector 2</v>
      </c>
    </row>
    <row r="111" spans="1:20" x14ac:dyDescent="0.2">
      <c r="A111" t="s">
        <v>473</v>
      </c>
      <c r="B111" t="s">
        <v>18</v>
      </c>
      <c r="C111" t="s">
        <v>48</v>
      </c>
      <c r="D111" t="s">
        <v>49</v>
      </c>
      <c r="E111" t="s">
        <v>1708</v>
      </c>
      <c r="F111" s="2">
        <v>46294.82340277778</v>
      </c>
      <c r="G111" t="s">
        <v>22</v>
      </c>
      <c r="H111" t="s">
        <v>7815</v>
      </c>
      <c r="I111" s="3">
        <v>360</v>
      </c>
      <c r="J111" t="s">
        <v>24</v>
      </c>
      <c r="K111" t="s">
        <v>25</v>
      </c>
      <c r="L111" s="3">
        <v>862</v>
      </c>
      <c r="M111" t="s">
        <v>52</v>
      </c>
      <c r="N111" s="2">
        <v>46294.868981481486</v>
      </c>
      <c r="O111" s="3">
        <v>360</v>
      </c>
      <c r="P111" t="s">
        <v>27</v>
      </c>
      <c r="Q111" s="3">
        <v>190</v>
      </c>
      <c r="R111" s="3" t="str">
        <f>IF(OR(G111="12R",G111="12L"),_xlfn.XLOOKUP(C111,DB!$A$2:$A$222,DB!$B$2:$B$222,""),IF(OR(G111="30L",G111="30R"),_xlfn.XLOOKUP(C111,DB!$A$2:$A$222,DB!$C$2:$C$222,""),""))</f>
        <v>UDGUV</v>
      </c>
      <c r="S111" s="3">
        <f t="shared" si="1"/>
        <v>19</v>
      </c>
      <c r="T111" s="3" t="str">
        <f>_xlfn.XLOOKUP(C111,DB!$A$2:$A$222,DB!$D$2:$D$222,"")</f>
        <v>Sector 2</v>
      </c>
    </row>
    <row r="112" spans="1:20" x14ac:dyDescent="0.2">
      <c r="A112" t="s">
        <v>493</v>
      </c>
      <c r="B112" t="s">
        <v>18</v>
      </c>
      <c r="C112" t="s">
        <v>467</v>
      </c>
      <c r="D112" t="s">
        <v>36</v>
      </c>
      <c r="E112" t="s">
        <v>567</v>
      </c>
      <c r="F112" s="2">
        <v>46294.830648148149</v>
      </c>
      <c r="G112" t="s">
        <v>22</v>
      </c>
      <c r="H112" t="s">
        <v>7816</v>
      </c>
      <c r="I112" s="3">
        <v>380</v>
      </c>
      <c r="J112" t="s">
        <v>24</v>
      </c>
      <c r="K112" t="s">
        <v>25</v>
      </c>
      <c r="L112" s="3">
        <v>881</v>
      </c>
      <c r="M112" t="s">
        <v>1356</v>
      </c>
      <c r="N112" s="2">
        <v>46294.877962962964</v>
      </c>
      <c r="O112" s="3">
        <v>380</v>
      </c>
      <c r="P112" t="s">
        <v>27</v>
      </c>
      <c r="Q112" s="3">
        <v>190</v>
      </c>
      <c r="R112" s="3" t="str">
        <f>IF(OR(G112="12R",G112="12L"),_xlfn.XLOOKUP(C112,DB!$A$2:$A$222,DB!$B$2:$B$222,""),IF(OR(G112="30L",G112="30R"),_xlfn.XLOOKUP(C112,DB!$A$2:$A$222,DB!$C$2:$C$222,""),""))</f>
        <v>UDGUV</v>
      </c>
      <c r="S112" s="3">
        <f t="shared" si="1"/>
        <v>19</v>
      </c>
      <c r="T112" s="3" t="str">
        <f>_xlfn.XLOOKUP(C112,DB!$A$2:$A$222,DB!$D$2:$D$222,"")</f>
        <v>Sector 2</v>
      </c>
    </row>
    <row r="113" spans="1:20" x14ac:dyDescent="0.2">
      <c r="A113" t="s">
        <v>483</v>
      </c>
      <c r="B113" t="s">
        <v>18</v>
      </c>
      <c r="C113" t="s">
        <v>48</v>
      </c>
      <c r="D113" t="s">
        <v>65</v>
      </c>
      <c r="E113" t="s">
        <v>1804</v>
      </c>
      <c r="F113" s="2">
        <v>46294.833078703705</v>
      </c>
      <c r="G113" t="s">
        <v>22</v>
      </c>
      <c r="H113" t="s">
        <v>7817</v>
      </c>
      <c r="I113" s="3">
        <v>360</v>
      </c>
      <c r="J113" t="s">
        <v>24</v>
      </c>
      <c r="K113" t="s">
        <v>25</v>
      </c>
      <c r="L113" s="3">
        <v>872</v>
      </c>
      <c r="M113" t="s">
        <v>52</v>
      </c>
      <c r="N113" s="2">
        <v>46294.879363425927</v>
      </c>
      <c r="O113" s="3">
        <v>360</v>
      </c>
      <c r="P113" t="s">
        <v>27</v>
      </c>
      <c r="Q113" s="3">
        <v>190</v>
      </c>
      <c r="R113" s="3" t="str">
        <f>IF(OR(G113="12R",G113="12L"),_xlfn.XLOOKUP(C113,DB!$A$2:$A$222,DB!$B$2:$B$222,""),IF(OR(G113="30L",G113="30R"),_xlfn.XLOOKUP(C113,DB!$A$2:$A$222,DB!$C$2:$C$222,""),""))</f>
        <v>UDGUV</v>
      </c>
      <c r="S113" s="3">
        <f t="shared" si="1"/>
        <v>19</v>
      </c>
      <c r="T113" s="3" t="str">
        <f>_xlfn.XLOOKUP(C113,DB!$A$2:$A$222,DB!$D$2:$D$222,"")</f>
        <v>Sector 2</v>
      </c>
    </row>
    <row r="114" spans="1:20" x14ac:dyDescent="0.2">
      <c r="A114" t="s">
        <v>7818</v>
      </c>
      <c r="B114" t="s">
        <v>18</v>
      </c>
      <c r="C114" t="s">
        <v>59</v>
      </c>
      <c r="D114" t="s">
        <v>884</v>
      </c>
      <c r="F114" s="2">
        <v>46294.834733796291</v>
      </c>
      <c r="G114" t="s">
        <v>22</v>
      </c>
      <c r="H114" t="s">
        <v>7819</v>
      </c>
      <c r="I114" s="3">
        <v>280</v>
      </c>
      <c r="J114" t="s">
        <v>24</v>
      </c>
      <c r="K114" t="s">
        <v>62</v>
      </c>
      <c r="L114" s="3">
        <v>878</v>
      </c>
      <c r="M114" t="s">
        <v>52</v>
      </c>
      <c r="N114" s="2">
        <v>46294.920960648145</v>
      </c>
      <c r="O114" s="3">
        <v>280</v>
      </c>
      <c r="P114" t="s">
        <v>192</v>
      </c>
      <c r="Q114" s="3">
        <v>40</v>
      </c>
      <c r="R114" s="3" t="str">
        <f>IF(OR(G114="12R",G114="12L"),_xlfn.XLOOKUP(C114,DB!$A$2:$A$222,DB!$B$2:$B$222,""),IF(OR(G114="30L",G114="30R"),_xlfn.XLOOKUP(C114,DB!$A$2:$A$222,DB!$C$2:$C$222,""),""))</f>
        <v>UDGUV</v>
      </c>
      <c r="S114" s="3">
        <f t="shared" si="1"/>
        <v>20</v>
      </c>
      <c r="T114" s="3" t="str">
        <f>_xlfn.XLOOKUP(C114,DB!$A$2:$A$222,DB!$D$2:$D$222,"")</f>
        <v>Sector 2</v>
      </c>
    </row>
    <row r="115" spans="1:20" x14ac:dyDescent="0.2">
      <c r="A115" t="s">
        <v>487</v>
      </c>
      <c r="B115" t="s">
        <v>18</v>
      </c>
      <c r="C115" t="s">
        <v>136</v>
      </c>
      <c r="D115" t="s">
        <v>36</v>
      </c>
      <c r="E115" t="s">
        <v>1711</v>
      </c>
      <c r="F115" s="2">
        <v>46294.837222222224</v>
      </c>
      <c r="G115" t="s">
        <v>22</v>
      </c>
      <c r="H115" t="s">
        <v>7820</v>
      </c>
      <c r="I115" s="3">
        <v>380</v>
      </c>
      <c r="J115" t="s">
        <v>24</v>
      </c>
      <c r="K115" t="s">
        <v>25</v>
      </c>
      <c r="L115" s="3">
        <v>869</v>
      </c>
      <c r="M115" t="s">
        <v>52</v>
      </c>
      <c r="N115" s="2">
        <v>46294.886099537034</v>
      </c>
      <c r="O115" s="3">
        <v>380</v>
      </c>
      <c r="P115" t="s">
        <v>27</v>
      </c>
      <c r="Q115" s="3">
        <v>190</v>
      </c>
      <c r="R115" s="3" t="str">
        <f>IF(OR(G115="12R",G115="12L"),_xlfn.XLOOKUP(C115,DB!$A$2:$A$222,DB!$B$2:$B$222,""),IF(OR(G115="30L",G115="30R"),_xlfn.XLOOKUP(C115,DB!$A$2:$A$222,DB!$C$2:$C$222,""),""))</f>
        <v>UDGUV</v>
      </c>
      <c r="S115" s="3">
        <f t="shared" si="1"/>
        <v>20</v>
      </c>
      <c r="T115" s="3" t="str">
        <f>_xlfn.XLOOKUP(C115,DB!$A$2:$A$222,DB!$D$2:$D$222,"")</f>
        <v>Sector 2</v>
      </c>
    </row>
    <row r="116" spans="1:20" x14ac:dyDescent="0.2">
      <c r="A116" t="s">
        <v>3154</v>
      </c>
      <c r="B116" t="s">
        <v>18</v>
      </c>
      <c r="C116" t="s">
        <v>305</v>
      </c>
      <c r="D116" t="s">
        <v>174</v>
      </c>
      <c r="E116" t="s">
        <v>7821</v>
      </c>
      <c r="F116" s="2">
        <v>46294.838703703703</v>
      </c>
      <c r="G116" t="s">
        <v>22</v>
      </c>
      <c r="H116" t="s">
        <v>7822</v>
      </c>
      <c r="I116" s="3">
        <v>340</v>
      </c>
      <c r="J116" t="s">
        <v>24</v>
      </c>
      <c r="K116" t="s">
        <v>25</v>
      </c>
      <c r="L116" s="3">
        <v>792</v>
      </c>
      <c r="M116" t="s">
        <v>168</v>
      </c>
      <c r="N116" s="2">
        <v>46294.882118055553</v>
      </c>
      <c r="O116" s="3">
        <v>340</v>
      </c>
      <c r="P116" t="s">
        <v>27</v>
      </c>
      <c r="Q116" s="3">
        <v>190</v>
      </c>
      <c r="R116" s="3" t="str">
        <f>IF(OR(G116="12R",G116="12L"),_xlfn.XLOOKUP(C116,DB!$A$2:$A$222,DB!$B$2:$B$222,""),IF(OR(G116="30L",G116="30R"),_xlfn.XLOOKUP(C116,DB!$A$2:$A$222,DB!$C$2:$C$222,""),""))</f>
        <v>ENEBA</v>
      </c>
      <c r="S116" s="3">
        <f t="shared" si="1"/>
        <v>20</v>
      </c>
      <c r="T116" s="3" t="str">
        <f>_xlfn.XLOOKUP(C116,DB!$A$2:$A$222,DB!$D$2:$D$222,"")</f>
        <v>Sector 3</v>
      </c>
    </row>
    <row r="117" spans="1:20" x14ac:dyDescent="0.2">
      <c r="A117" t="s">
        <v>456</v>
      </c>
      <c r="B117" t="s">
        <v>18</v>
      </c>
      <c r="C117" t="s">
        <v>35</v>
      </c>
      <c r="D117" t="s">
        <v>65</v>
      </c>
      <c r="E117" t="s">
        <v>2207</v>
      </c>
      <c r="F117" s="2">
        <v>46294.840069444443</v>
      </c>
      <c r="G117" t="s">
        <v>22</v>
      </c>
      <c r="H117" t="s">
        <v>7823</v>
      </c>
      <c r="I117" s="3">
        <v>380</v>
      </c>
      <c r="J117" t="s">
        <v>24</v>
      </c>
      <c r="K117" t="s">
        <v>25</v>
      </c>
      <c r="L117" s="3">
        <v>890</v>
      </c>
      <c r="M117" t="s">
        <v>39</v>
      </c>
      <c r="N117" s="2">
        <v>46294.890520833331</v>
      </c>
      <c r="O117" s="3">
        <v>380</v>
      </c>
      <c r="P117" t="s">
        <v>27</v>
      </c>
      <c r="Q117" s="3">
        <v>190</v>
      </c>
      <c r="R117" s="3" t="str">
        <f>IF(OR(G117="12R",G117="12L"),_xlfn.XLOOKUP(C117,DB!$A$2:$A$222,DB!$B$2:$B$222,""),IF(OR(G117="30L",G117="30R"),_xlfn.XLOOKUP(C117,DB!$A$2:$A$222,DB!$C$2:$C$222,""),""))</f>
        <v>UDGUV</v>
      </c>
      <c r="S117" s="3">
        <f t="shared" si="1"/>
        <v>20</v>
      </c>
      <c r="T117" s="3" t="str">
        <f>_xlfn.XLOOKUP(C117,DB!$A$2:$A$222,DB!$D$2:$D$222,"")</f>
        <v>Sector 2</v>
      </c>
    </row>
    <row r="118" spans="1:20" x14ac:dyDescent="0.2">
      <c r="A118" t="s">
        <v>466</v>
      </c>
      <c r="B118" t="s">
        <v>18</v>
      </c>
      <c r="C118" t="s">
        <v>467</v>
      </c>
      <c r="D118" t="s">
        <v>65</v>
      </c>
      <c r="E118" t="s">
        <v>92</v>
      </c>
      <c r="F118" s="2">
        <v>46294.841817129629</v>
      </c>
      <c r="G118" t="s">
        <v>22</v>
      </c>
      <c r="H118" t="s">
        <v>7824</v>
      </c>
      <c r="I118" s="3">
        <v>380</v>
      </c>
      <c r="J118" t="s">
        <v>24</v>
      </c>
      <c r="K118" t="s">
        <v>25</v>
      </c>
      <c r="L118" s="3">
        <v>888</v>
      </c>
      <c r="M118" t="s">
        <v>267</v>
      </c>
      <c r="N118" s="2">
        <v>46294.889560185184</v>
      </c>
      <c r="O118" s="3">
        <v>380</v>
      </c>
      <c r="P118" t="s">
        <v>27</v>
      </c>
      <c r="Q118" s="3">
        <v>190</v>
      </c>
      <c r="R118" s="3" t="str">
        <f>IF(OR(G118="12R",G118="12L"),_xlfn.XLOOKUP(C118,DB!$A$2:$A$222,DB!$B$2:$B$222,""),IF(OR(G118="30L",G118="30R"),_xlfn.XLOOKUP(C118,DB!$A$2:$A$222,DB!$C$2:$C$222,""),""))</f>
        <v>UDGUV</v>
      </c>
      <c r="S118" s="3">
        <f t="shared" si="1"/>
        <v>20</v>
      </c>
      <c r="T118" s="3" t="str">
        <f>_xlfn.XLOOKUP(C118,DB!$A$2:$A$222,DB!$D$2:$D$222,"")</f>
        <v>Sector 2</v>
      </c>
    </row>
    <row r="119" spans="1:20" x14ac:dyDescent="0.2">
      <c r="A119" t="s">
        <v>3162</v>
      </c>
      <c r="B119" t="s">
        <v>18</v>
      </c>
      <c r="C119" t="s">
        <v>173</v>
      </c>
      <c r="D119" t="s">
        <v>174</v>
      </c>
      <c r="E119" t="s">
        <v>2137</v>
      </c>
      <c r="F119" s="2">
        <v>46294.843078703707</v>
      </c>
      <c r="G119" t="s">
        <v>22</v>
      </c>
      <c r="H119" t="s">
        <v>7825</v>
      </c>
      <c r="I119" s="3">
        <v>360</v>
      </c>
      <c r="J119" t="s">
        <v>24</v>
      </c>
      <c r="K119" t="s">
        <v>25</v>
      </c>
      <c r="L119" s="3">
        <v>821</v>
      </c>
      <c r="M119" t="s">
        <v>168</v>
      </c>
      <c r="N119" s="2">
        <v>46294.888240740736</v>
      </c>
      <c r="O119" s="3">
        <v>360</v>
      </c>
      <c r="P119" t="s">
        <v>27</v>
      </c>
      <c r="Q119" s="3">
        <v>190</v>
      </c>
      <c r="R119" s="3" t="str">
        <f>IF(OR(G119="12R",G119="12L"),_xlfn.XLOOKUP(C119,DB!$A$2:$A$222,DB!$B$2:$B$222,""),IF(OR(G119="30L",G119="30R"),_xlfn.XLOOKUP(C119,DB!$A$2:$A$222,DB!$C$2:$C$222,""),""))</f>
        <v>ENEBA</v>
      </c>
      <c r="S119" s="3">
        <f t="shared" si="1"/>
        <v>20</v>
      </c>
      <c r="T119" s="3" t="str">
        <f>_xlfn.XLOOKUP(C119,DB!$A$2:$A$222,DB!$D$2:$D$222,"")</f>
        <v>Sector 3</v>
      </c>
    </row>
    <row r="120" spans="1:20" x14ac:dyDescent="0.2">
      <c r="A120" t="s">
        <v>437</v>
      </c>
      <c r="B120" t="s">
        <v>18</v>
      </c>
      <c r="C120" t="s">
        <v>211</v>
      </c>
      <c r="D120" t="s">
        <v>73</v>
      </c>
      <c r="E120" t="s">
        <v>6449</v>
      </c>
      <c r="F120" s="2">
        <v>46294.844143518523</v>
      </c>
      <c r="G120" t="s">
        <v>22</v>
      </c>
      <c r="H120" t="s">
        <v>1285</v>
      </c>
      <c r="I120" s="3">
        <v>330</v>
      </c>
      <c r="J120" t="s">
        <v>24</v>
      </c>
      <c r="K120" t="s">
        <v>25</v>
      </c>
      <c r="L120" s="3">
        <v>132</v>
      </c>
      <c r="M120" t="s">
        <v>45</v>
      </c>
      <c r="N120" s="2">
        <v>46294.853865740741</v>
      </c>
      <c r="O120" s="3">
        <v>206</v>
      </c>
      <c r="P120" t="s">
        <v>27</v>
      </c>
      <c r="Q120" s="3">
        <v>190</v>
      </c>
      <c r="R120" s="3" t="str">
        <f>IF(OR(G120="12R",G120="12L"),_xlfn.XLOOKUP(C120,DB!$A$2:$A$222,DB!$B$2:$B$222,""),IF(OR(G120="30L",G120="30R"),_xlfn.XLOOKUP(C120,DB!$A$2:$A$222,DB!$C$2:$C$222,""),""))</f>
        <v>NUDAL</v>
      </c>
      <c r="S120" s="3">
        <f t="shared" si="1"/>
        <v>20</v>
      </c>
      <c r="T120" s="3" t="str">
        <f>_xlfn.XLOOKUP(C120,DB!$A$2:$A$222,DB!$D$2:$D$222,"")</f>
        <v>Sector 3</v>
      </c>
    </row>
    <row r="121" spans="1:20" x14ac:dyDescent="0.2">
      <c r="A121" t="s">
        <v>470</v>
      </c>
      <c r="B121" t="s">
        <v>18</v>
      </c>
      <c r="C121" t="s">
        <v>298</v>
      </c>
      <c r="D121" t="s">
        <v>73</v>
      </c>
      <c r="E121" t="s">
        <v>776</v>
      </c>
      <c r="F121" s="2">
        <v>46294.848171296297</v>
      </c>
      <c r="G121" t="s">
        <v>22</v>
      </c>
      <c r="H121" t="s">
        <v>7826</v>
      </c>
      <c r="I121" s="3">
        <v>350</v>
      </c>
      <c r="J121" t="s">
        <v>24</v>
      </c>
      <c r="K121" t="s">
        <v>25</v>
      </c>
      <c r="L121" s="3">
        <v>130</v>
      </c>
      <c r="M121" t="s">
        <v>2401</v>
      </c>
      <c r="N121" s="2">
        <v>46294.85737268519</v>
      </c>
      <c r="O121" s="3">
        <v>227</v>
      </c>
      <c r="P121" t="s">
        <v>27</v>
      </c>
      <c r="Q121" s="3">
        <v>190</v>
      </c>
      <c r="R121" s="3" t="str">
        <f>IF(OR(G121="12R",G121="12L"),_xlfn.XLOOKUP(C121,DB!$A$2:$A$222,DB!$B$2:$B$222,""),IF(OR(G121="30L",G121="30R"),_xlfn.XLOOKUP(C121,DB!$A$2:$A$222,DB!$C$2:$C$222,""),""))</f>
        <v>OMSUK</v>
      </c>
      <c r="S121" s="3">
        <f t="shared" si="1"/>
        <v>20</v>
      </c>
      <c r="T121" s="3" t="str">
        <f>_xlfn.XLOOKUP(C121,DB!$A$2:$A$222,DB!$D$2:$D$222,"")</f>
        <v>Sector 3</v>
      </c>
    </row>
    <row r="122" spans="1:20" x14ac:dyDescent="0.2">
      <c r="A122" t="s">
        <v>499</v>
      </c>
      <c r="B122" t="s">
        <v>18</v>
      </c>
      <c r="C122" t="s">
        <v>48</v>
      </c>
      <c r="D122" t="s">
        <v>73</v>
      </c>
      <c r="E122" t="s">
        <v>103</v>
      </c>
      <c r="F122" s="2">
        <v>46294.850983796292</v>
      </c>
      <c r="G122" t="s">
        <v>22</v>
      </c>
      <c r="H122" t="s">
        <v>7827</v>
      </c>
      <c r="I122" s="3">
        <v>360</v>
      </c>
      <c r="J122" t="s">
        <v>24</v>
      </c>
      <c r="K122" t="s">
        <v>25</v>
      </c>
      <c r="L122" s="3">
        <v>875</v>
      </c>
      <c r="M122" t="s">
        <v>52</v>
      </c>
      <c r="N122" s="2">
        <v>46294.897303240738</v>
      </c>
      <c r="O122" s="3">
        <v>360</v>
      </c>
      <c r="P122" t="s">
        <v>27</v>
      </c>
      <c r="Q122" s="3">
        <v>190</v>
      </c>
      <c r="R122" s="3" t="str">
        <f>IF(OR(G122="12R",G122="12L"),_xlfn.XLOOKUP(C122,DB!$A$2:$A$222,DB!$B$2:$B$222,""),IF(OR(G122="30L",G122="30R"),_xlfn.XLOOKUP(C122,DB!$A$2:$A$222,DB!$C$2:$C$222,""),""))</f>
        <v>UDGUV</v>
      </c>
      <c r="S122" s="3">
        <f t="shared" si="1"/>
        <v>20</v>
      </c>
      <c r="T122" s="3" t="str">
        <f>_xlfn.XLOOKUP(C122,DB!$A$2:$A$222,DB!$D$2:$D$222,"")</f>
        <v>Sector 2</v>
      </c>
    </row>
    <row r="123" spans="1:20" x14ac:dyDescent="0.2">
      <c r="A123" t="s">
        <v>560</v>
      </c>
      <c r="B123" t="s">
        <v>18</v>
      </c>
      <c r="C123" t="s">
        <v>310</v>
      </c>
      <c r="D123" t="s">
        <v>36</v>
      </c>
      <c r="E123" t="s">
        <v>2858</v>
      </c>
      <c r="F123" s="2">
        <v>46294.852824074071</v>
      </c>
      <c r="G123" t="s">
        <v>22</v>
      </c>
      <c r="H123" t="s">
        <v>7828</v>
      </c>
      <c r="I123" s="3">
        <v>350</v>
      </c>
      <c r="J123" t="s">
        <v>24</v>
      </c>
      <c r="K123" t="s">
        <v>25</v>
      </c>
      <c r="L123" s="3">
        <v>134</v>
      </c>
      <c r="M123" t="s">
        <v>7692</v>
      </c>
      <c r="N123" s="2">
        <v>46294.86204861111</v>
      </c>
      <c r="O123" s="3">
        <v>243</v>
      </c>
      <c r="P123" t="s">
        <v>27</v>
      </c>
      <c r="Q123" s="3">
        <v>190</v>
      </c>
      <c r="R123" s="3" t="str">
        <f>IF(OR(G123="12R",G123="12L"),_xlfn.XLOOKUP(C123,DB!$A$2:$A$222,DB!$B$2:$B$222,""),IF(OR(G123="30L",G123="30R"),_xlfn.XLOOKUP(C123,DB!$A$2:$A$222,DB!$C$2:$C$222,""),""))</f>
        <v>NUDAL</v>
      </c>
      <c r="S123" s="3">
        <f t="shared" si="1"/>
        <v>20</v>
      </c>
      <c r="T123" s="3" t="str">
        <f>_xlfn.XLOOKUP(C123,DB!$A$2:$A$222,DB!$D$2:$D$222,"")</f>
        <v>Sector 3</v>
      </c>
    </row>
    <row r="124" spans="1:20" x14ac:dyDescent="0.2">
      <c r="A124" t="s">
        <v>496</v>
      </c>
      <c r="B124" t="s">
        <v>18</v>
      </c>
      <c r="C124" t="s">
        <v>59</v>
      </c>
      <c r="D124" t="s">
        <v>65</v>
      </c>
      <c r="E124" t="s">
        <v>2651</v>
      </c>
      <c r="F124" s="2">
        <v>46294.854131944448</v>
      </c>
      <c r="G124" t="s">
        <v>22</v>
      </c>
      <c r="H124" t="s">
        <v>7829</v>
      </c>
      <c r="I124" s="3">
        <v>380</v>
      </c>
      <c r="J124" t="s">
        <v>24</v>
      </c>
      <c r="K124" t="s">
        <v>25</v>
      </c>
      <c r="L124" s="3">
        <v>900</v>
      </c>
      <c r="M124" t="s">
        <v>52</v>
      </c>
      <c r="N124" s="2">
        <v>46294.900879629626</v>
      </c>
      <c r="O124" s="3">
        <v>380</v>
      </c>
      <c r="P124" t="s">
        <v>27</v>
      </c>
      <c r="Q124" s="3">
        <v>190</v>
      </c>
      <c r="R124" s="3" t="str">
        <f>IF(OR(G124="12R",G124="12L"),_xlfn.XLOOKUP(C124,DB!$A$2:$A$222,DB!$B$2:$B$222,""),IF(OR(G124="30L",G124="30R"),_xlfn.XLOOKUP(C124,DB!$A$2:$A$222,DB!$C$2:$C$222,""),""))</f>
        <v>UDGUV</v>
      </c>
      <c r="S124" s="3">
        <f t="shared" si="1"/>
        <v>20</v>
      </c>
      <c r="T124" s="3" t="str">
        <f>_xlfn.XLOOKUP(C124,DB!$A$2:$A$222,DB!$D$2:$D$222,"")</f>
        <v>Sector 2</v>
      </c>
    </row>
    <row r="125" spans="1:20" x14ac:dyDescent="0.2">
      <c r="A125" t="s">
        <v>5212</v>
      </c>
      <c r="B125" t="s">
        <v>18</v>
      </c>
      <c r="C125" t="s">
        <v>513</v>
      </c>
      <c r="D125" t="s">
        <v>36</v>
      </c>
      <c r="E125" t="s">
        <v>6343</v>
      </c>
      <c r="F125" s="2">
        <v>46294.858032407406</v>
      </c>
      <c r="G125" t="s">
        <v>22</v>
      </c>
      <c r="H125" t="s">
        <v>7830</v>
      </c>
      <c r="I125" s="3">
        <v>300</v>
      </c>
      <c r="J125" t="s">
        <v>24</v>
      </c>
      <c r="K125" t="s">
        <v>25</v>
      </c>
      <c r="L125" s="3">
        <v>322</v>
      </c>
      <c r="M125" t="s">
        <v>7831</v>
      </c>
      <c r="N125" s="2">
        <v>46294.876400462963</v>
      </c>
      <c r="O125" s="3">
        <v>360</v>
      </c>
      <c r="P125" t="s">
        <v>27</v>
      </c>
      <c r="Q125" s="3">
        <v>190</v>
      </c>
      <c r="R125" s="3" t="str">
        <f>IF(OR(G125="12R",G125="12L"),_xlfn.XLOOKUP(C125,DB!$A$2:$A$222,DB!$B$2:$B$222,""),IF(OR(G125="30L",G125="30R"),_xlfn.XLOOKUP(C125,DB!$A$2:$A$222,DB!$C$2:$C$222,""),""))</f>
        <v>CZM</v>
      </c>
      <c r="S125" s="3">
        <f t="shared" si="1"/>
        <v>20</v>
      </c>
      <c r="T125" s="3" t="str">
        <f>_xlfn.XLOOKUP(C125,DB!$A$2:$A$222,DB!$D$2:$D$222,"")</f>
        <v>Sector 7</v>
      </c>
    </row>
    <row r="126" spans="1:20" x14ac:dyDescent="0.2">
      <c r="A126" t="s">
        <v>503</v>
      </c>
      <c r="B126" t="s">
        <v>18</v>
      </c>
      <c r="C126" t="s">
        <v>182</v>
      </c>
      <c r="D126" t="s">
        <v>165</v>
      </c>
      <c r="E126" t="s">
        <v>4177</v>
      </c>
      <c r="F126" s="2">
        <v>46294.859189814815</v>
      </c>
      <c r="G126" t="s">
        <v>22</v>
      </c>
      <c r="H126" t="s">
        <v>7832</v>
      </c>
      <c r="I126" s="3">
        <v>350</v>
      </c>
      <c r="J126" t="s">
        <v>24</v>
      </c>
      <c r="K126" t="s">
        <v>25</v>
      </c>
      <c r="L126" s="3">
        <v>361</v>
      </c>
      <c r="M126" t="s">
        <v>33</v>
      </c>
      <c r="N126" s="2">
        <v>46294.879212962958</v>
      </c>
      <c r="O126" s="3">
        <v>330</v>
      </c>
      <c r="P126" t="s">
        <v>27</v>
      </c>
      <c r="Q126" s="3">
        <v>40</v>
      </c>
      <c r="R126" s="3" t="str">
        <f>IF(OR(G126="12R",G126="12L"),_xlfn.XLOOKUP(C126,DB!$A$2:$A$222,DB!$B$2:$B$222,""),IF(OR(G126="30L",G126="30R"),_xlfn.XLOOKUP(C126,DB!$A$2:$A$222,DB!$C$2:$C$222,""),""))</f>
        <v>ENEBA</v>
      </c>
      <c r="S126" s="3">
        <f t="shared" si="1"/>
        <v>20</v>
      </c>
      <c r="T126" s="3" t="str">
        <f>_xlfn.XLOOKUP(C126,DB!$A$2:$A$222,DB!$D$2:$D$222,"")</f>
        <v>Sector 3</v>
      </c>
    </row>
    <row r="127" spans="1:20" x14ac:dyDescent="0.2">
      <c r="A127" t="s">
        <v>462</v>
      </c>
      <c r="B127" t="s">
        <v>18</v>
      </c>
      <c r="C127" t="s">
        <v>463</v>
      </c>
      <c r="D127" t="s">
        <v>36</v>
      </c>
      <c r="E127" t="s">
        <v>7833</v>
      </c>
      <c r="F127" s="2">
        <v>46294.861064814817</v>
      </c>
      <c r="G127" t="s">
        <v>22</v>
      </c>
      <c r="H127" t="s">
        <v>1208</v>
      </c>
      <c r="I127" s="3">
        <v>370</v>
      </c>
      <c r="J127" t="s">
        <v>24</v>
      </c>
      <c r="K127" t="s">
        <v>25</v>
      </c>
      <c r="L127" s="3">
        <v>136</v>
      </c>
      <c r="M127" t="s">
        <v>45</v>
      </c>
      <c r="N127" s="2">
        <v>46294.870497685188</v>
      </c>
      <c r="O127" s="3">
        <v>247</v>
      </c>
      <c r="P127" t="s">
        <v>27</v>
      </c>
      <c r="Q127" s="3">
        <v>190</v>
      </c>
      <c r="R127" s="3" t="str">
        <f>IF(OR(G127="12R",G127="12L"),_xlfn.XLOOKUP(C127,DB!$A$2:$A$222,DB!$B$2:$B$222,""),IF(OR(G127="30L",G127="30R"),_xlfn.XLOOKUP(C127,DB!$A$2:$A$222,DB!$C$2:$C$222,""),""))</f>
        <v>OMSUK</v>
      </c>
      <c r="S127" s="3">
        <f t="shared" si="1"/>
        <v>20</v>
      </c>
      <c r="T127" s="3" t="str">
        <f>_xlfn.XLOOKUP(C127,DB!$A$2:$A$222,DB!$D$2:$D$222,"")</f>
        <v>Sector 3</v>
      </c>
    </row>
    <row r="128" spans="1:20" x14ac:dyDescent="0.2">
      <c r="A128" t="s">
        <v>1264</v>
      </c>
      <c r="B128" t="s">
        <v>18</v>
      </c>
      <c r="C128" t="s">
        <v>305</v>
      </c>
      <c r="D128" t="s">
        <v>49</v>
      </c>
      <c r="E128" t="s">
        <v>868</v>
      </c>
      <c r="F128" s="2">
        <v>46294.865590277783</v>
      </c>
      <c r="G128" t="s">
        <v>22</v>
      </c>
      <c r="H128" t="s">
        <v>7834</v>
      </c>
      <c r="I128" s="3">
        <v>300</v>
      </c>
      <c r="J128" t="s">
        <v>24</v>
      </c>
      <c r="K128" t="s">
        <v>25</v>
      </c>
      <c r="L128" s="3">
        <v>713</v>
      </c>
      <c r="M128" t="s">
        <v>7835</v>
      </c>
      <c r="N128" s="2">
        <v>46294.904212962967</v>
      </c>
      <c r="O128" s="3">
        <v>300</v>
      </c>
      <c r="P128" t="s">
        <v>27</v>
      </c>
      <c r="Q128" s="3">
        <v>190</v>
      </c>
      <c r="R128" s="3" t="str">
        <f>IF(OR(G128="12R",G128="12L"),_xlfn.XLOOKUP(C128,DB!$A$2:$A$222,DB!$B$2:$B$222,""),IF(OR(G128="30L",G128="30R"),_xlfn.XLOOKUP(C128,DB!$A$2:$A$222,DB!$C$2:$C$222,""),""))</f>
        <v>ENEBA</v>
      </c>
      <c r="S128" s="3">
        <f t="shared" si="1"/>
        <v>20</v>
      </c>
      <c r="T128" s="3" t="str">
        <f>_xlfn.XLOOKUP(C128,DB!$A$2:$A$222,DB!$D$2:$D$222,"")</f>
        <v>Sector 3</v>
      </c>
    </row>
    <row r="129" spans="1:20" x14ac:dyDescent="0.2">
      <c r="A129" t="s">
        <v>7836</v>
      </c>
      <c r="B129" t="s">
        <v>18</v>
      </c>
      <c r="C129" t="s">
        <v>1581</v>
      </c>
      <c r="D129" t="s">
        <v>3734</v>
      </c>
      <c r="F129" s="2">
        <v>46294.866666666669</v>
      </c>
      <c r="G129" t="s">
        <v>22</v>
      </c>
      <c r="H129" t="s">
        <v>7837</v>
      </c>
      <c r="I129" s="3">
        <v>380</v>
      </c>
      <c r="J129" t="s">
        <v>24</v>
      </c>
      <c r="K129" t="s">
        <v>62</v>
      </c>
      <c r="L129" s="3">
        <v>932</v>
      </c>
      <c r="M129" t="s">
        <v>39</v>
      </c>
      <c r="N129" s="2">
        <v>46294.933124999996</v>
      </c>
      <c r="O129" s="3">
        <v>380</v>
      </c>
      <c r="P129" t="s">
        <v>192</v>
      </c>
      <c r="Q129" s="3">
        <v>30</v>
      </c>
      <c r="R129" s="3" t="str">
        <f>IF(OR(G129="12R",G129="12L"),_xlfn.XLOOKUP(C129,DB!$A$2:$A$222,DB!$B$2:$B$222,""),IF(OR(G129="30L",G129="30R"),_xlfn.XLOOKUP(C129,DB!$A$2:$A$222,DB!$C$2:$C$222,""),""))</f>
        <v>ENEBA</v>
      </c>
      <c r="S129" s="3">
        <f t="shared" si="1"/>
        <v>20</v>
      </c>
      <c r="T129" s="3" t="str">
        <f>_xlfn.XLOOKUP(C129,DB!$A$2:$A$222,DB!$D$2:$D$222,"")</f>
        <v>Sector 3</v>
      </c>
    </row>
    <row r="130" spans="1:20" x14ac:dyDescent="0.2">
      <c r="A130" t="s">
        <v>528</v>
      </c>
      <c r="B130" t="s">
        <v>18</v>
      </c>
      <c r="C130" t="s">
        <v>529</v>
      </c>
      <c r="D130" t="s">
        <v>49</v>
      </c>
      <c r="E130" t="s">
        <v>362</v>
      </c>
      <c r="F130" s="2">
        <v>46294.869074074071</v>
      </c>
      <c r="G130" t="s">
        <v>22</v>
      </c>
      <c r="H130" t="s">
        <v>7838</v>
      </c>
      <c r="I130" s="3">
        <v>340</v>
      </c>
      <c r="J130" t="s">
        <v>24</v>
      </c>
      <c r="K130" t="s">
        <v>25</v>
      </c>
      <c r="L130" s="3">
        <v>853</v>
      </c>
      <c r="M130" t="s">
        <v>7839</v>
      </c>
      <c r="N130" s="2">
        <v>46294.915659722217</v>
      </c>
      <c r="O130" s="3">
        <v>340</v>
      </c>
      <c r="P130" t="s">
        <v>27</v>
      </c>
      <c r="Q130" s="3">
        <v>190</v>
      </c>
      <c r="R130" s="3" t="str">
        <f>IF(OR(G130="12R",G130="12L"),_xlfn.XLOOKUP(C130,DB!$A$2:$A$222,DB!$B$2:$B$222,""),IF(OR(G130="30L",G130="30R"),_xlfn.XLOOKUP(C130,DB!$A$2:$A$222,DB!$C$2:$C$222,""),""))</f>
        <v>UDGUV</v>
      </c>
      <c r="S130" s="3">
        <f t="shared" si="1"/>
        <v>20</v>
      </c>
      <c r="T130" s="3" t="str">
        <f>_xlfn.XLOOKUP(C130,DB!$A$2:$A$222,DB!$D$2:$D$222,"")</f>
        <v>Sector 2</v>
      </c>
    </row>
    <row r="131" spans="1:20" x14ac:dyDescent="0.2">
      <c r="A131" t="s">
        <v>479</v>
      </c>
      <c r="B131" t="s">
        <v>18</v>
      </c>
      <c r="C131" t="s">
        <v>164</v>
      </c>
      <c r="D131" t="s">
        <v>49</v>
      </c>
      <c r="E131" t="s">
        <v>2708</v>
      </c>
      <c r="F131" s="2">
        <v>46294.871689814812</v>
      </c>
      <c r="G131" t="s">
        <v>22</v>
      </c>
      <c r="H131" t="s">
        <v>7840</v>
      </c>
      <c r="I131" s="3">
        <v>340</v>
      </c>
      <c r="J131" t="s">
        <v>24</v>
      </c>
      <c r="K131" t="s">
        <v>25</v>
      </c>
      <c r="L131" s="3">
        <v>944</v>
      </c>
      <c r="M131" t="s">
        <v>39</v>
      </c>
      <c r="N131" s="2">
        <v>46294.922280092593</v>
      </c>
      <c r="O131" s="3">
        <v>340</v>
      </c>
      <c r="P131" t="s">
        <v>27</v>
      </c>
      <c r="Q131" s="3">
        <v>190</v>
      </c>
      <c r="R131" s="3" t="str">
        <f>IF(OR(G131="12R",G131="12L"),_xlfn.XLOOKUP(C131,DB!$A$2:$A$222,DB!$B$2:$B$222,""),IF(OR(G131="30L",G131="30R"),_xlfn.XLOOKUP(C131,DB!$A$2:$A$222,DB!$C$2:$C$222,""),""))</f>
        <v>ENEBA</v>
      </c>
      <c r="S131" s="3">
        <f t="shared" ref="S131:S194" si="2">HOUR(F131)</f>
        <v>20</v>
      </c>
      <c r="T131" s="3" t="str">
        <f>_xlfn.XLOOKUP(C131,DB!$A$2:$A$222,DB!$D$2:$D$222,"")</f>
        <v>Sector 3</v>
      </c>
    </row>
    <row r="132" spans="1:20" x14ac:dyDescent="0.2">
      <c r="A132" t="s">
        <v>520</v>
      </c>
      <c r="B132" t="s">
        <v>18</v>
      </c>
      <c r="C132" t="s">
        <v>521</v>
      </c>
      <c r="D132" t="s">
        <v>36</v>
      </c>
      <c r="E132" t="s">
        <v>7841</v>
      </c>
      <c r="F132" s="2">
        <v>46294.873356481483</v>
      </c>
      <c r="G132" t="s">
        <v>22</v>
      </c>
      <c r="H132" t="s">
        <v>7842</v>
      </c>
      <c r="I132" s="3">
        <v>330</v>
      </c>
      <c r="J132" t="s">
        <v>24</v>
      </c>
      <c r="K132" t="s">
        <v>25</v>
      </c>
      <c r="L132" s="3">
        <v>220</v>
      </c>
      <c r="M132" t="s">
        <v>68</v>
      </c>
      <c r="N132" s="2">
        <v>46294.887418981481</v>
      </c>
      <c r="O132" s="3">
        <v>291</v>
      </c>
      <c r="P132" t="s">
        <v>27</v>
      </c>
      <c r="Q132" s="3">
        <v>190</v>
      </c>
      <c r="R132" s="3" t="str">
        <f>IF(OR(G132="12R",G132="12L"),_xlfn.XLOOKUP(C132,DB!$A$2:$A$222,DB!$B$2:$B$222,""),IF(OR(G132="30L",G132="30R"),_xlfn.XLOOKUP(C132,DB!$A$2:$A$222,DB!$C$2:$C$222,""),""))</f>
        <v>CZM</v>
      </c>
      <c r="S132" s="3">
        <f t="shared" si="2"/>
        <v>20</v>
      </c>
      <c r="T132" s="3" t="str">
        <f>_xlfn.XLOOKUP(C132,DB!$A$2:$A$222,DB!$D$2:$D$222,"")</f>
        <v>Sector 7</v>
      </c>
    </row>
    <row r="133" spans="1:20" x14ac:dyDescent="0.2">
      <c r="A133" t="s">
        <v>525</v>
      </c>
      <c r="B133" t="s">
        <v>18</v>
      </c>
      <c r="C133" t="s">
        <v>341</v>
      </c>
      <c r="D133" t="s">
        <v>155</v>
      </c>
      <c r="E133" t="s">
        <v>1234</v>
      </c>
      <c r="F133" s="2">
        <v>46294.876828703702</v>
      </c>
      <c r="G133" t="s">
        <v>22</v>
      </c>
      <c r="H133" t="s">
        <v>7843</v>
      </c>
      <c r="I133" s="3">
        <v>360</v>
      </c>
      <c r="J133" t="s">
        <v>24</v>
      </c>
      <c r="K133" t="s">
        <v>25</v>
      </c>
      <c r="L133" s="3">
        <v>732</v>
      </c>
      <c r="M133" t="s">
        <v>344</v>
      </c>
      <c r="N133" s="2">
        <v>46294.917083333334</v>
      </c>
      <c r="O133" s="3">
        <v>400</v>
      </c>
      <c r="P133" t="s">
        <v>27</v>
      </c>
      <c r="Q133" s="3">
        <v>190</v>
      </c>
      <c r="R133" s="3" t="str">
        <f>IF(OR(G133="12R",G133="12L"),_xlfn.XLOOKUP(C133,DB!$A$2:$A$222,DB!$B$2:$B$222,""),IF(OR(G133="30L",G133="30R"),_xlfn.XLOOKUP(C133,DB!$A$2:$A$222,DB!$C$2:$C$222,""),""))</f>
        <v>ENEBA</v>
      </c>
      <c r="S133" s="3">
        <f t="shared" si="2"/>
        <v>21</v>
      </c>
      <c r="T133" s="3" t="str">
        <f>_xlfn.XLOOKUP(C133,DB!$A$2:$A$222,DB!$D$2:$D$222,"")</f>
        <v>Sector 3</v>
      </c>
    </row>
    <row r="134" spans="1:20" x14ac:dyDescent="0.2">
      <c r="A134" t="s">
        <v>535</v>
      </c>
      <c r="B134" t="s">
        <v>18</v>
      </c>
      <c r="C134" t="s">
        <v>173</v>
      </c>
      <c r="D134" t="s">
        <v>174</v>
      </c>
      <c r="E134" t="s">
        <v>1450</v>
      </c>
      <c r="F134" s="2">
        <v>46294.879664351851</v>
      </c>
      <c r="G134" t="s">
        <v>22</v>
      </c>
      <c r="H134" t="s">
        <v>7844</v>
      </c>
      <c r="I134" s="3">
        <v>360</v>
      </c>
      <c r="J134" t="s">
        <v>24</v>
      </c>
      <c r="K134" t="s">
        <v>25</v>
      </c>
      <c r="L134" s="3">
        <v>685</v>
      </c>
      <c r="M134" t="s">
        <v>168</v>
      </c>
      <c r="N134" s="2">
        <v>46294.917361111111</v>
      </c>
      <c r="O134" s="3">
        <v>335</v>
      </c>
      <c r="P134" t="s">
        <v>27</v>
      </c>
      <c r="Q134" s="3">
        <v>190</v>
      </c>
      <c r="R134" s="3" t="str">
        <f>IF(OR(G134="12R",G134="12L"),_xlfn.XLOOKUP(C134,DB!$A$2:$A$222,DB!$B$2:$B$222,""),IF(OR(G134="30L",G134="30R"),_xlfn.XLOOKUP(C134,DB!$A$2:$A$222,DB!$C$2:$C$222,""),""))</f>
        <v>ENEBA</v>
      </c>
      <c r="S134" s="3">
        <f t="shared" si="2"/>
        <v>21</v>
      </c>
      <c r="T134" s="3" t="str">
        <f>_xlfn.XLOOKUP(C134,DB!$A$2:$A$222,DB!$D$2:$D$222,"")</f>
        <v>Sector 3</v>
      </c>
    </row>
    <row r="135" spans="1:20" x14ac:dyDescent="0.2">
      <c r="A135" t="s">
        <v>542</v>
      </c>
      <c r="B135" t="s">
        <v>18</v>
      </c>
      <c r="C135" t="s">
        <v>543</v>
      </c>
      <c r="D135" t="s">
        <v>165</v>
      </c>
      <c r="E135" t="s">
        <v>7195</v>
      </c>
      <c r="F135" s="2">
        <v>46294.881550925929</v>
      </c>
      <c r="G135" t="s">
        <v>22</v>
      </c>
      <c r="H135" t="s">
        <v>7845</v>
      </c>
      <c r="I135" s="3">
        <v>340</v>
      </c>
      <c r="J135" t="s">
        <v>24</v>
      </c>
      <c r="K135" t="s">
        <v>25</v>
      </c>
      <c r="L135" s="3">
        <v>965</v>
      </c>
      <c r="M135" t="s">
        <v>39</v>
      </c>
      <c r="N135" s="2">
        <v>46294.931550925925</v>
      </c>
      <c r="O135" s="3">
        <v>340</v>
      </c>
      <c r="P135" t="s">
        <v>27</v>
      </c>
      <c r="Q135" s="3">
        <v>190</v>
      </c>
      <c r="R135" s="3" t="str">
        <f>IF(OR(G135="12R",G135="12L"),_xlfn.XLOOKUP(C135,DB!$A$2:$A$222,DB!$B$2:$B$222,""),IF(OR(G135="30L",G135="30R"),_xlfn.XLOOKUP(C135,DB!$A$2:$A$222,DB!$C$2:$C$222,""),""))</f>
        <v>OMSUK</v>
      </c>
      <c r="S135" s="3">
        <f t="shared" si="2"/>
        <v>21</v>
      </c>
      <c r="T135" s="3" t="str">
        <f>_xlfn.XLOOKUP(C135,DB!$A$2:$A$222,DB!$D$2:$D$222,"")</f>
        <v>Sector 3</v>
      </c>
    </row>
    <row r="136" spans="1:20" x14ac:dyDescent="0.2">
      <c r="A136" t="s">
        <v>550</v>
      </c>
      <c r="B136" t="s">
        <v>18</v>
      </c>
      <c r="C136" t="s">
        <v>551</v>
      </c>
      <c r="D136" t="s">
        <v>30</v>
      </c>
      <c r="E136" t="s">
        <v>7846</v>
      </c>
      <c r="F136" s="2">
        <v>46294.8828125</v>
      </c>
      <c r="G136" t="s">
        <v>22</v>
      </c>
      <c r="H136" t="s">
        <v>7847</v>
      </c>
      <c r="I136" s="3">
        <v>360</v>
      </c>
      <c r="J136" t="s">
        <v>24</v>
      </c>
      <c r="K136" t="s">
        <v>25</v>
      </c>
      <c r="L136" s="3">
        <v>883</v>
      </c>
      <c r="M136" t="s">
        <v>39</v>
      </c>
      <c r="N136" s="2">
        <v>46294.930798611109</v>
      </c>
      <c r="O136" s="3">
        <v>360</v>
      </c>
      <c r="P136" t="s">
        <v>27</v>
      </c>
      <c r="Q136" s="3">
        <v>190</v>
      </c>
      <c r="R136" s="3" t="str">
        <f>IF(OR(G136="12R",G136="12L"),_xlfn.XLOOKUP(C136,DB!$A$2:$A$222,DB!$B$2:$B$222,""),IF(OR(G136="30L",G136="30R"),_xlfn.XLOOKUP(C136,DB!$A$2:$A$222,DB!$C$2:$C$222,""),""))</f>
        <v>OMSUK</v>
      </c>
      <c r="S136" s="3">
        <f t="shared" si="2"/>
        <v>21</v>
      </c>
      <c r="T136" s="3" t="str">
        <f>_xlfn.XLOOKUP(C136,DB!$A$2:$A$222,DB!$D$2:$D$222,"")</f>
        <v>Sector 3</v>
      </c>
    </row>
    <row r="137" spans="1:20" x14ac:dyDescent="0.2">
      <c r="A137" t="s">
        <v>532</v>
      </c>
      <c r="B137" t="s">
        <v>18</v>
      </c>
      <c r="C137" t="s">
        <v>186</v>
      </c>
      <c r="D137" t="s">
        <v>49</v>
      </c>
      <c r="E137" t="s">
        <v>4876</v>
      </c>
      <c r="F137" s="2">
        <v>46294.884305555555</v>
      </c>
      <c r="G137" t="s">
        <v>22</v>
      </c>
      <c r="H137" t="s">
        <v>7848</v>
      </c>
      <c r="I137" s="3">
        <v>330</v>
      </c>
      <c r="J137" t="s">
        <v>24</v>
      </c>
      <c r="K137" t="s">
        <v>25</v>
      </c>
      <c r="L137" s="3">
        <v>356</v>
      </c>
      <c r="M137" t="s">
        <v>33</v>
      </c>
      <c r="N137" s="2">
        <v>46294.904768518521</v>
      </c>
      <c r="O137" s="3">
        <v>330</v>
      </c>
      <c r="P137" t="s">
        <v>27</v>
      </c>
      <c r="Q137" s="3">
        <v>40</v>
      </c>
      <c r="R137" s="3" t="str">
        <f>IF(OR(G137="12R",G137="12L"),_xlfn.XLOOKUP(C137,DB!$A$2:$A$222,DB!$B$2:$B$222,""),IF(OR(G137="30L",G137="30R"),_xlfn.XLOOKUP(C137,DB!$A$2:$A$222,DB!$C$2:$C$222,""),""))</f>
        <v>OMSUK</v>
      </c>
      <c r="S137" s="3">
        <f t="shared" si="2"/>
        <v>21</v>
      </c>
      <c r="T137" s="3" t="str">
        <f>_xlfn.XLOOKUP(C137,DB!$A$2:$A$222,DB!$D$2:$D$222,"")</f>
        <v>Sector 3</v>
      </c>
    </row>
    <row r="138" spans="1:20" x14ac:dyDescent="0.2">
      <c r="A138" t="s">
        <v>517</v>
      </c>
      <c r="B138" t="s">
        <v>18</v>
      </c>
      <c r="C138" t="s">
        <v>54</v>
      </c>
      <c r="D138" t="s">
        <v>421</v>
      </c>
      <c r="E138" t="s">
        <v>929</v>
      </c>
      <c r="F138" s="2">
        <v>46294.886608796296</v>
      </c>
      <c r="G138" t="s">
        <v>22</v>
      </c>
      <c r="H138" t="s">
        <v>7849</v>
      </c>
      <c r="I138" s="3">
        <v>390</v>
      </c>
      <c r="J138" t="s">
        <v>24</v>
      </c>
      <c r="K138" t="s">
        <v>25</v>
      </c>
      <c r="L138" s="3">
        <v>138</v>
      </c>
      <c r="M138" t="s">
        <v>2595</v>
      </c>
      <c r="N138" s="2">
        <v>46294.895752314813</v>
      </c>
      <c r="O138" s="3">
        <v>232</v>
      </c>
      <c r="P138" t="s">
        <v>46</v>
      </c>
      <c r="Q138" s="3">
        <v>190</v>
      </c>
      <c r="R138" s="3" t="str">
        <f>IF(OR(G138="12R",G138="12L"),_xlfn.XLOOKUP(C138,DB!$A$2:$A$222,DB!$B$2:$B$222,""),IF(OR(G138="30L",G138="30R"),_xlfn.XLOOKUP(C138,DB!$A$2:$A$222,DB!$C$2:$C$222,""),""))</f>
        <v>NUDAL</v>
      </c>
      <c r="S138" s="3">
        <f t="shared" si="2"/>
        <v>21</v>
      </c>
      <c r="T138" s="3" t="str">
        <f>_xlfn.XLOOKUP(C138,DB!$A$2:$A$222,DB!$D$2:$D$222,"")</f>
        <v>Sector 3</v>
      </c>
    </row>
    <row r="139" spans="1:20" x14ac:dyDescent="0.2">
      <c r="A139" t="s">
        <v>580</v>
      </c>
      <c r="B139" t="s">
        <v>18</v>
      </c>
      <c r="C139" t="s">
        <v>136</v>
      </c>
      <c r="D139" t="s">
        <v>73</v>
      </c>
      <c r="E139" t="s">
        <v>161</v>
      </c>
      <c r="F139" s="2">
        <v>46294.8903587963</v>
      </c>
      <c r="G139" t="s">
        <v>22</v>
      </c>
      <c r="H139" t="s">
        <v>7850</v>
      </c>
      <c r="I139" s="3">
        <v>340</v>
      </c>
      <c r="J139" t="s">
        <v>24</v>
      </c>
      <c r="K139" t="s">
        <v>216</v>
      </c>
      <c r="L139" s="3">
        <v>1250</v>
      </c>
      <c r="M139" t="s">
        <v>7851</v>
      </c>
      <c r="N139" s="2">
        <v>46294.954768518517</v>
      </c>
      <c r="O139" s="3">
        <v>340</v>
      </c>
      <c r="P139" t="s">
        <v>27</v>
      </c>
      <c r="Q139" s="3">
        <v>190</v>
      </c>
      <c r="R139" s="3" t="str">
        <f>IF(OR(G139="12R",G139="12L"),_xlfn.XLOOKUP(C139,DB!$A$2:$A$222,DB!$B$2:$B$222,""),IF(OR(G139="30L",G139="30R"),_xlfn.XLOOKUP(C139,DB!$A$2:$A$222,DB!$C$2:$C$222,""),""))</f>
        <v>UDGUV</v>
      </c>
      <c r="S139" s="3">
        <f t="shared" si="2"/>
        <v>21</v>
      </c>
      <c r="T139" s="3" t="str">
        <f>_xlfn.XLOOKUP(C139,DB!$A$2:$A$222,DB!$D$2:$D$222,"")</f>
        <v>Sector 2</v>
      </c>
    </row>
    <row r="140" spans="1:20" x14ac:dyDescent="0.2">
      <c r="A140" t="s">
        <v>547</v>
      </c>
      <c r="B140" t="s">
        <v>18</v>
      </c>
      <c r="C140" t="s">
        <v>35</v>
      </c>
      <c r="D140" t="s">
        <v>65</v>
      </c>
      <c r="E140" t="s">
        <v>491</v>
      </c>
      <c r="F140" s="2">
        <v>46294.893090277779</v>
      </c>
      <c r="G140" t="s">
        <v>22</v>
      </c>
      <c r="H140" t="s">
        <v>7852</v>
      </c>
      <c r="I140" s="3">
        <v>360</v>
      </c>
      <c r="J140" t="s">
        <v>24</v>
      </c>
      <c r="K140" t="s">
        <v>25</v>
      </c>
      <c r="L140" s="3">
        <v>881</v>
      </c>
      <c r="M140" t="s">
        <v>39</v>
      </c>
      <c r="N140" s="2">
        <v>46294.940555555557</v>
      </c>
      <c r="O140" s="3">
        <v>360</v>
      </c>
      <c r="P140" t="s">
        <v>27</v>
      </c>
      <c r="Q140" s="3">
        <v>190</v>
      </c>
      <c r="R140" s="3" t="str">
        <f>IF(OR(G140="12R",G140="12L"),_xlfn.XLOOKUP(C140,DB!$A$2:$A$222,DB!$B$2:$B$222,""),IF(OR(G140="30L",G140="30R"),_xlfn.XLOOKUP(C140,DB!$A$2:$A$222,DB!$C$2:$C$222,""),""))</f>
        <v>UDGUV</v>
      </c>
      <c r="S140" s="3">
        <f t="shared" si="2"/>
        <v>21</v>
      </c>
      <c r="T140" s="3" t="str">
        <f>_xlfn.XLOOKUP(C140,DB!$A$2:$A$222,DB!$D$2:$D$222,"")</f>
        <v>Sector 2</v>
      </c>
    </row>
    <row r="141" spans="1:20" x14ac:dyDescent="0.2">
      <c r="A141" t="s">
        <v>538</v>
      </c>
      <c r="B141" t="s">
        <v>18</v>
      </c>
      <c r="C141" t="s">
        <v>539</v>
      </c>
      <c r="D141" t="s">
        <v>421</v>
      </c>
      <c r="E141" t="s">
        <v>2372</v>
      </c>
      <c r="F141" s="2">
        <v>46294.894317129627</v>
      </c>
      <c r="G141" t="s">
        <v>22</v>
      </c>
      <c r="H141" t="s">
        <v>7853</v>
      </c>
      <c r="I141" s="3">
        <v>390</v>
      </c>
      <c r="J141" t="s">
        <v>24</v>
      </c>
      <c r="K141" t="s">
        <v>25</v>
      </c>
      <c r="L141" s="3">
        <v>136</v>
      </c>
      <c r="M141" t="s">
        <v>2378</v>
      </c>
      <c r="N141" s="2">
        <v>46294.903437500005</v>
      </c>
      <c r="O141" s="3">
        <v>227</v>
      </c>
      <c r="P141" t="s">
        <v>46</v>
      </c>
      <c r="Q141" s="3">
        <v>190</v>
      </c>
      <c r="R141" s="3" t="str">
        <f>IF(OR(G141="12R",G141="12L"),_xlfn.XLOOKUP(C141,DB!$A$2:$A$222,DB!$B$2:$B$222,""),IF(OR(G141="30L",G141="30R"),_xlfn.XLOOKUP(C141,DB!$A$2:$A$222,DB!$C$2:$C$222,""),""))</f>
        <v>NUDAL</v>
      </c>
      <c r="S141" s="3">
        <f t="shared" si="2"/>
        <v>21</v>
      </c>
      <c r="T141" s="3" t="str">
        <f>_xlfn.XLOOKUP(C141,DB!$A$2:$A$222,DB!$D$2:$D$222,"")</f>
        <v>Sector 3</v>
      </c>
    </row>
    <row r="142" spans="1:20" x14ac:dyDescent="0.2">
      <c r="A142" t="s">
        <v>577</v>
      </c>
      <c r="B142" t="s">
        <v>18</v>
      </c>
      <c r="C142" t="s">
        <v>289</v>
      </c>
      <c r="D142" t="s">
        <v>36</v>
      </c>
      <c r="E142" t="s">
        <v>4722</v>
      </c>
      <c r="F142" s="2">
        <v>46294.896145833336</v>
      </c>
      <c r="G142" t="s">
        <v>22</v>
      </c>
      <c r="H142" t="s">
        <v>7854</v>
      </c>
      <c r="I142" s="3">
        <v>360</v>
      </c>
      <c r="J142" t="s">
        <v>24</v>
      </c>
      <c r="K142" t="s">
        <v>25</v>
      </c>
      <c r="L142" s="3">
        <v>846</v>
      </c>
      <c r="M142" t="s">
        <v>289</v>
      </c>
      <c r="N142" s="2">
        <v>46294.942719907413</v>
      </c>
      <c r="O142" s="3">
        <v>15</v>
      </c>
      <c r="P142" t="s">
        <v>27</v>
      </c>
      <c r="Q142" s="3">
        <v>190</v>
      </c>
      <c r="R142" s="3" t="str">
        <f>IF(OR(G142="12R",G142="12L"),_xlfn.XLOOKUP(C142,DB!$A$2:$A$222,DB!$B$2:$B$222,""),IF(OR(G142="30L",G142="30R"),_xlfn.XLOOKUP(C142,DB!$A$2:$A$222,DB!$C$2:$C$222,""),""))</f>
        <v>UDGUV</v>
      </c>
      <c r="S142" s="3">
        <f t="shared" si="2"/>
        <v>21</v>
      </c>
      <c r="T142" s="3" t="str">
        <f>_xlfn.XLOOKUP(C142,DB!$A$2:$A$222,DB!$D$2:$D$222,"")</f>
        <v>Sector 2</v>
      </c>
    </row>
    <row r="143" spans="1:20" x14ac:dyDescent="0.2">
      <c r="A143" t="s">
        <v>490</v>
      </c>
      <c r="B143" t="s">
        <v>18</v>
      </c>
      <c r="C143" t="s">
        <v>35</v>
      </c>
      <c r="D143" t="s">
        <v>73</v>
      </c>
      <c r="E143" t="s">
        <v>812</v>
      </c>
      <c r="F143" s="2">
        <v>46294.901863425926</v>
      </c>
      <c r="G143" t="s">
        <v>22</v>
      </c>
      <c r="H143" t="s">
        <v>7855</v>
      </c>
      <c r="I143" s="3">
        <v>340</v>
      </c>
      <c r="J143" t="s">
        <v>24</v>
      </c>
      <c r="K143" t="s">
        <v>25</v>
      </c>
      <c r="L143" s="3">
        <v>944</v>
      </c>
      <c r="M143" t="s">
        <v>4878</v>
      </c>
      <c r="N143" s="2">
        <v>46294.951898148152</v>
      </c>
      <c r="O143" s="3">
        <v>340</v>
      </c>
      <c r="P143" t="s">
        <v>27</v>
      </c>
      <c r="Q143" s="3">
        <v>190</v>
      </c>
      <c r="R143" s="3" t="str">
        <f>IF(OR(G143="12R",G143="12L"),_xlfn.XLOOKUP(C143,DB!$A$2:$A$222,DB!$B$2:$B$222,""),IF(OR(G143="30L",G143="30R"),_xlfn.XLOOKUP(C143,DB!$A$2:$A$222,DB!$C$2:$C$222,""),""))</f>
        <v>UDGUV</v>
      </c>
      <c r="S143" s="3">
        <f t="shared" si="2"/>
        <v>21</v>
      </c>
      <c r="T143" s="3" t="str">
        <f>_xlfn.XLOOKUP(C143,DB!$A$2:$A$222,DB!$D$2:$D$222,"")</f>
        <v>Sector 2</v>
      </c>
    </row>
    <row r="144" spans="1:20" x14ac:dyDescent="0.2">
      <c r="A144" t="s">
        <v>569</v>
      </c>
      <c r="B144" t="s">
        <v>18</v>
      </c>
      <c r="C144" t="s">
        <v>154</v>
      </c>
      <c r="D144" t="s">
        <v>30</v>
      </c>
      <c r="E144" t="s">
        <v>286</v>
      </c>
      <c r="F144" s="2">
        <v>46294.910092592589</v>
      </c>
      <c r="G144" t="s">
        <v>22</v>
      </c>
      <c r="H144" t="s">
        <v>7856</v>
      </c>
      <c r="I144" s="3">
        <v>350</v>
      </c>
      <c r="J144" t="s">
        <v>24</v>
      </c>
      <c r="K144" t="s">
        <v>25</v>
      </c>
      <c r="L144" s="3">
        <v>154</v>
      </c>
      <c r="M144" t="s">
        <v>7857</v>
      </c>
      <c r="N144" s="2">
        <v>46294.92087962963</v>
      </c>
      <c r="O144" s="3">
        <v>265</v>
      </c>
      <c r="P144" t="s">
        <v>27</v>
      </c>
      <c r="Q144" s="3">
        <v>190</v>
      </c>
      <c r="R144" s="3" t="str">
        <f>IF(OR(G144="12R",G144="12L"),_xlfn.XLOOKUP(C144,DB!$A$2:$A$222,DB!$B$2:$B$222,""),IF(OR(G144="30L",G144="30R"),_xlfn.XLOOKUP(C144,DB!$A$2:$A$222,DB!$C$2:$C$222,""),""))</f>
        <v>TAKUX</v>
      </c>
      <c r="S144" s="3">
        <f t="shared" si="2"/>
        <v>21</v>
      </c>
      <c r="T144" s="3" t="str">
        <f>_xlfn.XLOOKUP(C144,DB!$A$2:$A$222,DB!$D$2:$D$222,"")</f>
        <v>Sector 7</v>
      </c>
    </row>
    <row r="145" spans="1:20" x14ac:dyDescent="0.2">
      <c r="A145" t="s">
        <v>566</v>
      </c>
      <c r="B145" t="s">
        <v>18</v>
      </c>
      <c r="C145" t="s">
        <v>19</v>
      </c>
      <c r="D145" t="s">
        <v>36</v>
      </c>
      <c r="E145" t="s">
        <v>4722</v>
      </c>
      <c r="F145" s="2">
        <v>46294.911469907413</v>
      </c>
      <c r="G145" t="s">
        <v>22</v>
      </c>
      <c r="H145" t="s">
        <v>7858</v>
      </c>
      <c r="I145" s="3">
        <v>360</v>
      </c>
      <c r="J145" t="s">
        <v>24</v>
      </c>
      <c r="K145" t="s">
        <v>25</v>
      </c>
      <c r="L145" s="3">
        <v>865</v>
      </c>
      <c r="M145" t="s">
        <v>26</v>
      </c>
      <c r="N145" s="2">
        <v>46294.95784722222</v>
      </c>
      <c r="O145" s="3">
        <v>360</v>
      </c>
      <c r="P145" t="s">
        <v>27</v>
      </c>
      <c r="Q145" s="3">
        <v>190</v>
      </c>
      <c r="R145" s="3" t="str">
        <f>IF(OR(G145="12R",G145="12L"),_xlfn.XLOOKUP(C145,DB!$A$2:$A$222,DB!$B$2:$B$222,""),IF(OR(G145="30L",G145="30R"),_xlfn.XLOOKUP(C145,DB!$A$2:$A$222,DB!$C$2:$C$222,""),""))</f>
        <v>UDGUV</v>
      </c>
      <c r="S145" s="3">
        <f t="shared" si="2"/>
        <v>21</v>
      </c>
      <c r="T145" s="3" t="str">
        <f>_xlfn.XLOOKUP(C145,DB!$A$2:$A$222,DB!$D$2:$D$222,"")</f>
        <v>Sector 2</v>
      </c>
    </row>
    <row r="146" spans="1:20" x14ac:dyDescent="0.2">
      <c r="A146" t="s">
        <v>585</v>
      </c>
      <c r="B146" t="s">
        <v>18</v>
      </c>
      <c r="C146" t="s">
        <v>164</v>
      </c>
      <c r="D146" t="s">
        <v>49</v>
      </c>
      <c r="E146" t="s">
        <v>942</v>
      </c>
      <c r="F146" s="2">
        <v>46294.937534722223</v>
      </c>
      <c r="G146" t="s">
        <v>22</v>
      </c>
      <c r="H146" t="s">
        <v>7859</v>
      </c>
      <c r="I146" s="3">
        <v>360</v>
      </c>
      <c r="J146" t="s">
        <v>24</v>
      </c>
      <c r="K146" t="s">
        <v>25</v>
      </c>
      <c r="L146" s="3">
        <v>647</v>
      </c>
      <c r="M146" t="s">
        <v>168</v>
      </c>
      <c r="N146" s="2">
        <v>46294.971724537041</v>
      </c>
      <c r="O146" s="3">
        <v>360</v>
      </c>
      <c r="P146" t="s">
        <v>27</v>
      </c>
      <c r="Q146" s="3">
        <v>40</v>
      </c>
      <c r="R146" s="3" t="str">
        <f>IF(OR(G146="12R",G146="12L"),_xlfn.XLOOKUP(C146,DB!$A$2:$A$222,DB!$B$2:$B$222,""),IF(OR(G146="30L",G146="30R"),_xlfn.XLOOKUP(C146,DB!$A$2:$A$222,DB!$C$2:$C$222,""),""))</f>
        <v>ENEBA</v>
      </c>
      <c r="S146" s="3">
        <f t="shared" si="2"/>
        <v>22</v>
      </c>
      <c r="T146" s="3" t="str">
        <f>_xlfn.XLOOKUP(C146,DB!$A$2:$A$222,DB!$D$2:$D$222,"")</f>
        <v>Sector 3</v>
      </c>
    </row>
    <row r="147" spans="1:20" x14ac:dyDescent="0.2">
      <c r="A147" t="s">
        <v>594</v>
      </c>
      <c r="B147" t="s">
        <v>18</v>
      </c>
      <c r="C147" t="s">
        <v>35</v>
      </c>
      <c r="D147" t="s">
        <v>65</v>
      </c>
      <c r="E147" t="s">
        <v>2113</v>
      </c>
      <c r="F147" s="2">
        <v>46294.941377314812</v>
      </c>
      <c r="G147" t="s">
        <v>22</v>
      </c>
      <c r="H147" t="s">
        <v>7860</v>
      </c>
      <c r="I147" s="3">
        <v>320</v>
      </c>
      <c r="J147" t="s">
        <v>24</v>
      </c>
      <c r="K147" t="s">
        <v>25</v>
      </c>
      <c r="L147" s="3">
        <v>809</v>
      </c>
      <c r="M147" t="s">
        <v>7861</v>
      </c>
      <c r="N147" s="2">
        <v>46294.984143518523</v>
      </c>
      <c r="O147" s="3">
        <v>300</v>
      </c>
      <c r="P147" t="s">
        <v>27</v>
      </c>
      <c r="Q147" s="3">
        <v>190</v>
      </c>
      <c r="R147" s="3" t="str">
        <f>IF(OR(G147="12R",G147="12L"),_xlfn.XLOOKUP(C147,DB!$A$2:$A$222,DB!$B$2:$B$222,""),IF(OR(G147="30L",G147="30R"),_xlfn.XLOOKUP(C147,DB!$A$2:$A$222,DB!$C$2:$C$222,""),""))</f>
        <v>UDGUV</v>
      </c>
      <c r="S147" s="3">
        <f t="shared" si="2"/>
        <v>22</v>
      </c>
      <c r="T147" s="3" t="str">
        <f>_xlfn.XLOOKUP(C147,DB!$A$2:$A$222,DB!$D$2:$D$222,"")</f>
        <v>Sector 2</v>
      </c>
    </row>
    <row r="148" spans="1:20" x14ac:dyDescent="0.2">
      <c r="A148" t="s">
        <v>583</v>
      </c>
      <c r="B148" t="s">
        <v>18</v>
      </c>
      <c r="C148" t="s">
        <v>35</v>
      </c>
      <c r="D148" t="s">
        <v>65</v>
      </c>
      <c r="E148" t="s">
        <v>4803</v>
      </c>
      <c r="F148" s="2">
        <v>46294.946516203709</v>
      </c>
      <c r="G148" t="s">
        <v>22</v>
      </c>
      <c r="H148" t="s">
        <v>7862</v>
      </c>
      <c r="I148" s="3">
        <v>380</v>
      </c>
      <c r="J148" t="s">
        <v>24</v>
      </c>
      <c r="K148" t="s">
        <v>25</v>
      </c>
      <c r="L148" s="3">
        <v>1005</v>
      </c>
      <c r="M148" t="s">
        <v>2617</v>
      </c>
      <c r="N148" s="2">
        <v>46294.998298611114</v>
      </c>
      <c r="O148" s="3">
        <v>380</v>
      </c>
      <c r="P148" t="s">
        <v>27</v>
      </c>
      <c r="Q148" s="3">
        <v>190</v>
      </c>
      <c r="R148" s="3" t="str">
        <f>IF(OR(G148="12R",G148="12L"),_xlfn.XLOOKUP(C148,DB!$A$2:$A$222,DB!$B$2:$B$222,""),IF(OR(G148="30L",G148="30R"),_xlfn.XLOOKUP(C148,DB!$A$2:$A$222,DB!$C$2:$C$222,""),""))</f>
        <v>UDGUV</v>
      </c>
      <c r="S148" s="3">
        <f t="shared" si="2"/>
        <v>22</v>
      </c>
      <c r="T148" s="3" t="str">
        <f>_xlfn.XLOOKUP(C148,DB!$A$2:$A$222,DB!$D$2:$D$222,"")</f>
        <v>Sector 2</v>
      </c>
    </row>
    <row r="149" spans="1:20" x14ac:dyDescent="0.2">
      <c r="A149" t="s">
        <v>588</v>
      </c>
      <c r="B149" t="s">
        <v>18</v>
      </c>
      <c r="C149" t="s">
        <v>589</v>
      </c>
      <c r="D149" t="s">
        <v>36</v>
      </c>
      <c r="E149" t="s">
        <v>957</v>
      </c>
      <c r="F149" s="2">
        <v>46294.948078703703</v>
      </c>
      <c r="G149" t="s">
        <v>22</v>
      </c>
      <c r="H149" t="s">
        <v>7863</v>
      </c>
      <c r="I149" s="3">
        <v>380</v>
      </c>
      <c r="J149" t="s">
        <v>24</v>
      </c>
      <c r="K149" t="s">
        <v>25</v>
      </c>
      <c r="L149" s="3">
        <v>863</v>
      </c>
      <c r="M149" t="s">
        <v>3009</v>
      </c>
      <c r="N149" s="2">
        <v>46294.994247685187</v>
      </c>
      <c r="O149" s="3">
        <v>380</v>
      </c>
      <c r="P149" t="s">
        <v>27</v>
      </c>
      <c r="Q149" s="3">
        <v>190</v>
      </c>
      <c r="R149" s="3" t="str">
        <f>IF(OR(G149="12R",G149="12L"),_xlfn.XLOOKUP(C149,DB!$A$2:$A$222,DB!$B$2:$B$222,""),IF(OR(G149="30L",G149="30R"),_xlfn.XLOOKUP(C149,DB!$A$2:$A$222,DB!$C$2:$C$222,""),""))</f>
        <v>UDGUV</v>
      </c>
      <c r="S149" s="3">
        <f t="shared" si="2"/>
        <v>22</v>
      </c>
      <c r="T149" s="3" t="str">
        <f>_xlfn.XLOOKUP(C149,DB!$A$2:$A$222,DB!$D$2:$D$222,"")</f>
        <v>Sector 2</v>
      </c>
    </row>
    <row r="150" spans="1:20" x14ac:dyDescent="0.2">
      <c r="A150" t="s">
        <v>602</v>
      </c>
      <c r="B150" t="s">
        <v>18</v>
      </c>
      <c r="C150" t="s">
        <v>48</v>
      </c>
      <c r="D150" t="s">
        <v>49</v>
      </c>
      <c r="E150" t="s">
        <v>1347</v>
      </c>
      <c r="F150" s="2">
        <v>46294.949756944443</v>
      </c>
      <c r="G150" t="s">
        <v>22</v>
      </c>
      <c r="H150" t="s">
        <v>7864</v>
      </c>
      <c r="I150" s="3">
        <v>360</v>
      </c>
      <c r="J150" t="s">
        <v>24</v>
      </c>
      <c r="K150" t="s">
        <v>25</v>
      </c>
      <c r="L150" s="3">
        <v>897</v>
      </c>
      <c r="M150" t="s">
        <v>52</v>
      </c>
      <c r="N150" s="2">
        <v>46294.997824074075</v>
      </c>
      <c r="O150" s="3">
        <v>360</v>
      </c>
      <c r="P150" t="s">
        <v>27</v>
      </c>
      <c r="Q150" s="3">
        <v>190</v>
      </c>
      <c r="R150" s="3" t="str">
        <f>IF(OR(G150="12R",G150="12L"),_xlfn.XLOOKUP(C150,DB!$A$2:$A$222,DB!$B$2:$B$222,""),IF(OR(G150="30L",G150="30R"),_xlfn.XLOOKUP(C150,DB!$A$2:$A$222,DB!$C$2:$C$222,""),""))</f>
        <v>UDGUV</v>
      </c>
      <c r="S150" s="3">
        <f t="shared" si="2"/>
        <v>22</v>
      </c>
      <c r="T150" s="3" t="str">
        <f>_xlfn.XLOOKUP(C150,DB!$A$2:$A$222,DB!$D$2:$D$222,"")</f>
        <v>Sector 2</v>
      </c>
    </row>
    <row r="151" spans="1:20" x14ac:dyDescent="0.2">
      <c r="A151" t="s">
        <v>596</v>
      </c>
      <c r="B151" t="s">
        <v>18</v>
      </c>
      <c r="C151" t="s">
        <v>337</v>
      </c>
      <c r="D151" t="s">
        <v>65</v>
      </c>
      <c r="E151" t="s">
        <v>2486</v>
      </c>
      <c r="F151" s="2">
        <v>46294.951805555553</v>
      </c>
      <c r="G151" t="s">
        <v>22</v>
      </c>
      <c r="H151" t="s">
        <v>7865</v>
      </c>
      <c r="I151" s="3">
        <v>380</v>
      </c>
      <c r="J151" t="s">
        <v>24</v>
      </c>
      <c r="K151" t="s">
        <v>25</v>
      </c>
      <c r="L151" s="3">
        <v>947</v>
      </c>
      <c r="M151" t="s">
        <v>52</v>
      </c>
      <c r="N151" s="2">
        <v>46295.002199074079</v>
      </c>
      <c r="O151" s="3">
        <v>380</v>
      </c>
      <c r="P151" t="s">
        <v>27</v>
      </c>
      <c r="Q151" s="3">
        <v>190</v>
      </c>
      <c r="R151" s="3" t="str">
        <f>IF(OR(G151="12R",G151="12L"),_xlfn.XLOOKUP(C151,DB!$A$2:$A$222,DB!$B$2:$B$222,""),IF(OR(G151="30L",G151="30R"),_xlfn.XLOOKUP(C151,DB!$A$2:$A$222,DB!$C$2:$C$222,""),""))</f>
        <v>UDGUV</v>
      </c>
      <c r="S151" s="3">
        <f t="shared" si="2"/>
        <v>22</v>
      </c>
      <c r="T151" s="3" t="str">
        <f>_xlfn.XLOOKUP(C151,DB!$A$2:$A$222,DB!$D$2:$D$222,"")</f>
        <v>Sector 2</v>
      </c>
    </row>
    <row r="152" spans="1:20" x14ac:dyDescent="0.2">
      <c r="A152" t="s">
        <v>608</v>
      </c>
      <c r="B152" t="s">
        <v>18</v>
      </c>
      <c r="C152" t="s">
        <v>453</v>
      </c>
      <c r="D152" t="s">
        <v>165</v>
      </c>
      <c r="E152" t="s">
        <v>917</v>
      </c>
      <c r="F152" s="2">
        <v>46294.963773148149</v>
      </c>
      <c r="G152" t="s">
        <v>22</v>
      </c>
      <c r="H152" t="s">
        <v>7866</v>
      </c>
      <c r="I152" s="3">
        <v>320</v>
      </c>
      <c r="J152" t="s">
        <v>24</v>
      </c>
      <c r="K152" t="s">
        <v>25</v>
      </c>
      <c r="L152" s="3">
        <v>811</v>
      </c>
      <c r="M152" t="s">
        <v>7867</v>
      </c>
      <c r="N152" s="2">
        <v>46295.006828703699</v>
      </c>
      <c r="O152" s="3">
        <v>320</v>
      </c>
      <c r="P152" t="s">
        <v>27</v>
      </c>
      <c r="Q152" s="3">
        <v>190</v>
      </c>
      <c r="R152" s="3" t="str">
        <f>IF(OR(G152="12R",G152="12L"),_xlfn.XLOOKUP(C152,DB!$A$2:$A$222,DB!$B$2:$B$222,""),IF(OR(G152="30L",G152="30R"),_xlfn.XLOOKUP(C152,DB!$A$2:$A$222,DB!$C$2:$C$222,""),""))</f>
        <v>UDGUV</v>
      </c>
      <c r="S152" s="3">
        <f t="shared" si="2"/>
        <v>23</v>
      </c>
      <c r="T152" s="3" t="str">
        <f>_xlfn.XLOOKUP(C152,DB!$A$2:$A$222,DB!$D$2:$D$222,"")</f>
        <v>Sector 2</v>
      </c>
    </row>
    <row r="153" spans="1:20" x14ac:dyDescent="0.2">
      <c r="A153" t="s">
        <v>575</v>
      </c>
      <c r="B153" t="s">
        <v>18</v>
      </c>
      <c r="C153" t="s">
        <v>95</v>
      </c>
      <c r="D153" t="s">
        <v>65</v>
      </c>
      <c r="E153" t="s">
        <v>338</v>
      </c>
      <c r="F153" s="2">
        <v>46294.96601851852</v>
      </c>
      <c r="G153" t="s">
        <v>22</v>
      </c>
      <c r="H153" t="s">
        <v>7868</v>
      </c>
      <c r="I153" s="3">
        <v>380</v>
      </c>
      <c r="J153" t="s">
        <v>24</v>
      </c>
      <c r="K153" t="s">
        <v>25</v>
      </c>
      <c r="L153" s="3">
        <v>731</v>
      </c>
      <c r="M153" t="s">
        <v>95</v>
      </c>
      <c r="N153" s="2">
        <v>46295.011435185181</v>
      </c>
      <c r="O153" s="3">
        <v>0</v>
      </c>
      <c r="P153" t="s">
        <v>27</v>
      </c>
      <c r="Q153" s="3">
        <v>190</v>
      </c>
      <c r="R153" s="3" t="str">
        <f>IF(OR(G153="12R",G153="12L"),_xlfn.XLOOKUP(C153,DB!$A$2:$A$222,DB!$B$2:$B$222,""),IF(OR(G153="30L",G153="30R"),_xlfn.XLOOKUP(C153,DB!$A$2:$A$222,DB!$C$2:$C$222,""),""))</f>
        <v>UDGUV</v>
      </c>
      <c r="S153" s="3">
        <f t="shared" si="2"/>
        <v>23</v>
      </c>
      <c r="T153" s="3" t="str">
        <f>_xlfn.XLOOKUP(C153,DB!$A$2:$A$222,DB!$D$2:$D$222,"")</f>
        <v>Sector 2</v>
      </c>
    </row>
    <row r="154" spans="1:20" x14ac:dyDescent="0.2">
      <c r="A154" t="s">
        <v>591</v>
      </c>
      <c r="B154" t="s">
        <v>18</v>
      </c>
      <c r="C154" t="s">
        <v>592</v>
      </c>
      <c r="D154" t="s">
        <v>36</v>
      </c>
      <c r="E154" t="s">
        <v>1669</v>
      </c>
      <c r="F154" s="2">
        <v>46294.969652777778</v>
      </c>
      <c r="G154" t="s">
        <v>22</v>
      </c>
      <c r="H154" t="s">
        <v>7869</v>
      </c>
      <c r="I154" s="3">
        <v>380</v>
      </c>
      <c r="J154" t="s">
        <v>24</v>
      </c>
      <c r="K154" t="s">
        <v>25</v>
      </c>
      <c r="L154" s="3">
        <v>905</v>
      </c>
      <c r="M154" t="s">
        <v>3036</v>
      </c>
      <c r="N154" s="2">
        <v>46295.017928240741</v>
      </c>
      <c r="O154" s="3">
        <v>380</v>
      </c>
      <c r="P154" t="s">
        <v>27</v>
      </c>
      <c r="Q154" s="3">
        <v>190</v>
      </c>
      <c r="R154" s="3" t="str">
        <f>IF(OR(G154="12R",G154="12L"),_xlfn.XLOOKUP(C154,DB!$A$2:$A$222,DB!$B$2:$B$222,""),IF(OR(G154="30L",G154="30R"),_xlfn.XLOOKUP(C154,DB!$A$2:$A$222,DB!$C$2:$C$222,""),""))</f>
        <v>UDGUV</v>
      </c>
      <c r="S154" s="3">
        <f t="shared" si="2"/>
        <v>23</v>
      </c>
      <c r="T154" s="3" t="str">
        <f>_xlfn.XLOOKUP(C154,DB!$A$2:$A$222,DB!$D$2:$D$222,"")</f>
        <v>Sector 2</v>
      </c>
    </row>
    <row r="155" spans="1:20" x14ac:dyDescent="0.2">
      <c r="A155" t="s">
        <v>599</v>
      </c>
      <c r="B155" t="s">
        <v>18</v>
      </c>
      <c r="C155" t="s">
        <v>113</v>
      </c>
      <c r="D155" t="s">
        <v>114</v>
      </c>
      <c r="E155" t="s">
        <v>950</v>
      </c>
      <c r="F155" s="2">
        <v>46294.978796296295</v>
      </c>
      <c r="G155" t="s">
        <v>22</v>
      </c>
      <c r="H155" t="s">
        <v>7870</v>
      </c>
      <c r="I155" s="3">
        <v>370</v>
      </c>
      <c r="J155" t="s">
        <v>24</v>
      </c>
      <c r="K155" t="s">
        <v>25</v>
      </c>
      <c r="L155" s="3">
        <v>136</v>
      </c>
      <c r="M155" t="s">
        <v>45</v>
      </c>
      <c r="N155" s="2">
        <v>46294.988495370373</v>
      </c>
      <c r="O155" s="3">
        <v>188</v>
      </c>
      <c r="P155" t="s">
        <v>46</v>
      </c>
      <c r="Q155" s="3">
        <v>190</v>
      </c>
      <c r="R155" s="3" t="str">
        <f>IF(OR(G155="12R",G155="12L"),_xlfn.XLOOKUP(C155,DB!$A$2:$A$222,DB!$B$2:$B$222,""),IF(OR(G155="30L",G155="30R"),_xlfn.XLOOKUP(C155,DB!$A$2:$A$222,DB!$C$2:$C$222,""),""))</f>
        <v>NUDAL</v>
      </c>
      <c r="S155" s="3">
        <f t="shared" si="2"/>
        <v>23</v>
      </c>
      <c r="T155" s="3" t="str">
        <f>_xlfn.XLOOKUP(C155,DB!$A$2:$A$222,DB!$D$2:$D$222,"")</f>
        <v>Sector 3</v>
      </c>
    </row>
    <row r="156" spans="1:20" x14ac:dyDescent="0.2">
      <c r="A156" t="s">
        <v>611</v>
      </c>
      <c r="B156" t="s">
        <v>18</v>
      </c>
      <c r="C156" t="s">
        <v>333</v>
      </c>
      <c r="D156" t="s">
        <v>65</v>
      </c>
      <c r="E156" t="s">
        <v>4443</v>
      </c>
      <c r="F156" s="2">
        <v>46294.980543981481</v>
      </c>
      <c r="G156" t="s">
        <v>22</v>
      </c>
      <c r="H156" t="s">
        <v>7871</v>
      </c>
      <c r="I156" s="3">
        <v>370</v>
      </c>
      <c r="J156" t="s">
        <v>24</v>
      </c>
      <c r="K156" t="s">
        <v>25</v>
      </c>
      <c r="L156" s="3">
        <v>148</v>
      </c>
      <c r="M156" t="s">
        <v>3276</v>
      </c>
      <c r="N156" s="2">
        <v>46294.990428240737</v>
      </c>
      <c r="O156" s="3">
        <v>290</v>
      </c>
      <c r="P156" t="s">
        <v>27</v>
      </c>
      <c r="Q156" s="3">
        <v>190</v>
      </c>
      <c r="R156" s="3" t="str">
        <f>IF(OR(G156="12R",G156="12L"),_xlfn.XLOOKUP(C156,DB!$A$2:$A$222,DB!$B$2:$B$222,""),IF(OR(G156="30L",G156="30R"),_xlfn.XLOOKUP(C156,DB!$A$2:$A$222,DB!$C$2:$C$222,""),""))</f>
        <v>TAKUX</v>
      </c>
      <c r="S156" s="3">
        <f t="shared" si="2"/>
        <v>23</v>
      </c>
      <c r="T156" s="3" t="str">
        <f>_xlfn.XLOOKUP(C156,DB!$A$2:$A$222,DB!$D$2:$D$222,"")</f>
        <v>Sector 7</v>
      </c>
    </row>
    <row r="157" spans="1:20" x14ac:dyDescent="0.2">
      <c r="A157" t="s">
        <v>2040</v>
      </c>
      <c r="B157" t="s">
        <v>18</v>
      </c>
      <c r="C157" t="s">
        <v>2041</v>
      </c>
      <c r="D157" t="s">
        <v>42</v>
      </c>
      <c r="E157" t="s">
        <v>3992</v>
      </c>
      <c r="F157" s="2">
        <v>46294.991342592592</v>
      </c>
      <c r="G157" t="s">
        <v>22</v>
      </c>
      <c r="H157" t="s">
        <v>7872</v>
      </c>
      <c r="I157" s="3">
        <v>390</v>
      </c>
      <c r="J157" t="s">
        <v>24</v>
      </c>
      <c r="K157" t="s">
        <v>25</v>
      </c>
      <c r="L157" s="3">
        <v>136</v>
      </c>
      <c r="M157" t="s">
        <v>45</v>
      </c>
      <c r="N157" s="2">
        <v>46295.000543981485</v>
      </c>
      <c r="O157" s="3">
        <v>234</v>
      </c>
      <c r="P157" t="s">
        <v>46</v>
      </c>
      <c r="Q157" s="3">
        <v>190</v>
      </c>
      <c r="R157" s="3" t="str">
        <f>IF(OR(G157="12R",G157="12L"),_xlfn.XLOOKUP(C157,DB!$A$2:$A$222,DB!$B$2:$B$222,""),IF(OR(G157="30L",G157="30R"),_xlfn.XLOOKUP(C157,DB!$A$2:$A$222,DB!$C$2:$C$222,""),""))</f>
        <v>NUDAL</v>
      </c>
      <c r="S157" s="3">
        <f t="shared" si="2"/>
        <v>23</v>
      </c>
      <c r="T157" s="3" t="str">
        <f>_xlfn.XLOOKUP(C157,DB!$A$2:$A$222,DB!$D$2:$D$222,"")</f>
        <v>Sector 3</v>
      </c>
    </row>
    <row r="158" spans="1:20" x14ac:dyDescent="0.2">
      <c r="A158" t="s">
        <v>617</v>
      </c>
      <c r="B158" t="s">
        <v>18</v>
      </c>
      <c r="C158" t="s">
        <v>521</v>
      </c>
      <c r="D158" t="s">
        <v>36</v>
      </c>
      <c r="E158" t="s">
        <v>2352</v>
      </c>
      <c r="F158" s="2">
        <v>46294.994525462964</v>
      </c>
      <c r="G158" t="s">
        <v>22</v>
      </c>
      <c r="H158" t="s">
        <v>7873</v>
      </c>
      <c r="I158" s="3">
        <v>350</v>
      </c>
      <c r="J158" t="s">
        <v>24</v>
      </c>
      <c r="K158" t="s">
        <v>25</v>
      </c>
      <c r="L158" s="3">
        <v>219</v>
      </c>
      <c r="M158" t="s">
        <v>68</v>
      </c>
      <c r="N158" s="2">
        <v>46295.008576388893</v>
      </c>
      <c r="O158" s="3">
        <v>279</v>
      </c>
      <c r="P158" t="s">
        <v>27</v>
      </c>
      <c r="Q158" s="3">
        <v>190</v>
      </c>
      <c r="R158" s="3" t="str">
        <f>IF(OR(G158="12R",G158="12L"),_xlfn.XLOOKUP(C158,DB!$A$2:$A$222,DB!$B$2:$B$222,""),IF(OR(G158="30L",G158="30R"),_xlfn.XLOOKUP(C158,DB!$A$2:$A$222,DB!$C$2:$C$222,""),""))</f>
        <v>CZM</v>
      </c>
      <c r="S158" s="3">
        <f t="shared" si="2"/>
        <v>23</v>
      </c>
      <c r="T158" s="3" t="str">
        <f>_xlfn.XLOOKUP(C158,DB!$A$2:$A$222,DB!$D$2:$D$222,"")</f>
        <v>Sector 7</v>
      </c>
    </row>
    <row r="159" spans="1:20" x14ac:dyDescent="0.2">
      <c r="A159" t="s">
        <v>605</v>
      </c>
      <c r="B159" t="s">
        <v>18</v>
      </c>
      <c r="C159" t="s">
        <v>77</v>
      </c>
      <c r="D159" t="s">
        <v>65</v>
      </c>
      <c r="E159" t="s">
        <v>1320</v>
      </c>
      <c r="F159" s="2">
        <v>46294.997696759259</v>
      </c>
      <c r="G159" t="s">
        <v>22</v>
      </c>
      <c r="H159" t="s">
        <v>7874</v>
      </c>
      <c r="I159" s="3">
        <v>380</v>
      </c>
      <c r="J159" t="s">
        <v>24</v>
      </c>
      <c r="K159" t="s">
        <v>25</v>
      </c>
      <c r="L159" s="3">
        <v>885</v>
      </c>
      <c r="M159" t="s">
        <v>2148</v>
      </c>
      <c r="N159" s="2">
        <v>46295.045358796298</v>
      </c>
      <c r="O159" s="3">
        <v>380</v>
      </c>
      <c r="P159" t="s">
        <v>27</v>
      </c>
      <c r="Q159" s="3">
        <v>190</v>
      </c>
      <c r="R159" s="3" t="str">
        <f>IF(OR(G159="12R",G159="12L"),_xlfn.XLOOKUP(C159,DB!$A$2:$A$222,DB!$B$2:$B$222,""),IF(OR(G159="30L",G159="30R"),_xlfn.XLOOKUP(C159,DB!$A$2:$A$222,DB!$C$2:$C$222,""),""))</f>
        <v>UDGUV</v>
      </c>
      <c r="S159" s="3">
        <f t="shared" si="2"/>
        <v>23</v>
      </c>
      <c r="T159" s="3" t="str">
        <f>_xlfn.XLOOKUP(C159,DB!$A$2:$A$222,DB!$D$2:$D$222,"")</f>
        <v>Sector 2</v>
      </c>
    </row>
    <row r="160" spans="1:20" x14ac:dyDescent="0.2">
      <c r="F160" s="2"/>
      <c r="I160" s="3"/>
      <c r="L160" s="3"/>
      <c r="N160" s="2"/>
      <c r="O160" s="3"/>
      <c r="Q160" s="3"/>
      <c r="R160" s="3" t="str">
        <f>IF(OR(G160="12R",G160="12L"),_xlfn.XLOOKUP(C160,DB!$A$2:$A$222,DB!$B$2:$B$222,""),IF(OR(G160="30L",G160="30R"),_xlfn.XLOOKUP(C160,DB!$A$2:$A$222,DB!$C$2:$C$222,""),""))</f>
        <v/>
      </c>
      <c r="S160" s="3">
        <f t="shared" si="2"/>
        <v>0</v>
      </c>
      <c r="T160" s="3" t="str">
        <f>_xlfn.XLOOKUP(C160,DB!$A$2:$A$222,DB!$D$2:$D$222,"")</f>
        <v/>
      </c>
    </row>
    <row r="161" spans="6:20" x14ac:dyDescent="0.2">
      <c r="F161" s="2"/>
      <c r="I161" s="3"/>
      <c r="L161" s="3"/>
      <c r="N161" s="2"/>
      <c r="O161" s="3"/>
      <c r="Q161" s="3"/>
      <c r="R161" s="3" t="str">
        <f>IF(OR(G161="12R",G161="12L"),_xlfn.XLOOKUP(C161,DB!$A$2:$A$222,DB!$B$2:$B$222,""),IF(OR(G161="30L",G161="30R"),_xlfn.XLOOKUP(C161,DB!$A$2:$A$222,DB!$C$2:$C$222,""),""))</f>
        <v/>
      </c>
      <c r="S161" s="3">
        <f t="shared" si="2"/>
        <v>0</v>
      </c>
      <c r="T161" s="3" t="str">
        <f>_xlfn.XLOOKUP(C161,DB!$A$2:$A$222,DB!$D$2:$D$222,"")</f>
        <v/>
      </c>
    </row>
    <row r="162" spans="6:20" x14ac:dyDescent="0.2">
      <c r="F162" s="2"/>
      <c r="I162" s="3"/>
      <c r="L162" s="3"/>
      <c r="N162" s="2"/>
      <c r="O162" s="3"/>
      <c r="Q162" s="3"/>
      <c r="R162" s="3" t="str">
        <f>IF(OR(G162="12R",G162="12L"),_xlfn.XLOOKUP(C162,DB!$A$2:$A$222,DB!$B$2:$B$222,""),IF(OR(G162="30L",G162="30R"),_xlfn.XLOOKUP(C162,DB!$A$2:$A$222,DB!$C$2:$C$222,""),""))</f>
        <v/>
      </c>
      <c r="S162" s="3">
        <f t="shared" si="2"/>
        <v>0</v>
      </c>
      <c r="T162" s="3" t="str">
        <f>_xlfn.XLOOKUP(C162,DB!$A$2:$A$222,DB!$D$2:$D$222,"")</f>
        <v/>
      </c>
    </row>
    <row r="163" spans="6:20" x14ac:dyDescent="0.2">
      <c r="F163" s="2"/>
      <c r="I163" s="3"/>
      <c r="L163" s="3"/>
      <c r="N163" s="2"/>
      <c r="O163" s="3"/>
      <c r="Q163" s="3"/>
      <c r="R163" s="3" t="str">
        <f>IF(OR(G163="12R",G163="12L"),_xlfn.XLOOKUP(C163,DB!$A$2:$A$222,DB!$B$2:$B$222,""),IF(OR(G163="30L",G163="30R"),_xlfn.XLOOKUP(C163,DB!$A$2:$A$222,DB!$C$2:$C$222,""),""))</f>
        <v/>
      </c>
      <c r="S163" s="3">
        <f t="shared" si="2"/>
        <v>0</v>
      </c>
      <c r="T163" s="3" t="str">
        <f>_xlfn.XLOOKUP(C163,DB!$A$2:$A$222,DB!$D$2:$D$222,"")</f>
        <v/>
      </c>
    </row>
    <row r="164" spans="6:20" x14ac:dyDescent="0.2">
      <c r="F164" s="2"/>
      <c r="I164" s="3"/>
      <c r="L164" s="3"/>
      <c r="N164" s="2"/>
      <c r="O164" s="3"/>
      <c r="Q164" s="3"/>
      <c r="R164" s="3" t="str">
        <f>IF(OR(G164="12R",G164="12L"),_xlfn.XLOOKUP(C164,DB!$A$2:$A$222,DB!$B$2:$B$222,""),IF(OR(G164="30L",G164="30R"),_xlfn.XLOOKUP(C164,DB!$A$2:$A$222,DB!$C$2:$C$222,""),""))</f>
        <v/>
      </c>
      <c r="S164" s="3">
        <f t="shared" si="2"/>
        <v>0</v>
      </c>
      <c r="T164" s="3" t="str">
        <f>_xlfn.XLOOKUP(C164,DB!$A$2:$A$222,DB!$D$2:$D$222,"")</f>
        <v/>
      </c>
    </row>
    <row r="165" spans="6:20" x14ac:dyDescent="0.2">
      <c r="F165" s="2"/>
      <c r="I165" s="3"/>
      <c r="L165" s="3"/>
      <c r="N165" s="2"/>
      <c r="O165" s="3"/>
      <c r="Q165" s="3"/>
      <c r="R165" s="3" t="str">
        <f>IF(OR(G165="12R",G165="12L"),_xlfn.XLOOKUP(C165,DB!$A$2:$A$222,DB!$B$2:$B$222,""),IF(OR(G165="30L",G165="30R"),_xlfn.XLOOKUP(C165,DB!$A$2:$A$222,DB!$C$2:$C$222,""),""))</f>
        <v/>
      </c>
      <c r="S165" s="3">
        <f t="shared" si="2"/>
        <v>0</v>
      </c>
      <c r="T165" s="3" t="str">
        <f>_xlfn.XLOOKUP(C165,DB!$A$2:$A$222,DB!$D$2:$D$222,"")</f>
        <v/>
      </c>
    </row>
    <row r="166" spans="6:20" x14ac:dyDescent="0.2">
      <c r="F166" s="2"/>
      <c r="I166" s="3"/>
      <c r="L166" s="3"/>
      <c r="N166" s="2"/>
      <c r="O166" s="3"/>
      <c r="Q166" s="3"/>
      <c r="R166" s="3" t="str">
        <f>IF(OR(G166="12R",G166="12L"),_xlfn.XLOOKUP(C166,DB!$A$2:$A$222,DB!$B$2:$B$222,""),IF(OR(G166="30L",G166="30R"),_xlfn.XLOOKUP(C166,DB!$A$2:$A$222,DB!$C$2:$C$222,""),""))</f>
        <v/>
      </c>
      <c r="S166" s="3">
        <f t="shared" si="2"/>
        <v>0</v>
      </c>
      <c r="T166" s="3" t="str">
        <f>_xlfn.XLOOKUP(C166,DB!$A$2:$A$222,DB!$D$2:$D$222,"")</f>
        <v/>
      </c>
    </row>
    <row r="167" spans="6:20" x14ac:dyDescent="0.2">
      <c r="F167" s="2"/>
      <c r="I167" s="3"/>
      <c r="L167" s="3"/>
      <c r="N167" s="2"/>
      <c r="O167" s="3"/>
      <c r="Q167" s="3"/>
      <c r="R167" s="3" t="str">
        <f>IF(OR(G167="12R",G167="12L"),_xlfn.XLOOKUP(C167,DB!$A$2:$A$222,DB!$B$2:$B$222,""),IF(OR(G167="30L",G167="30R"),_xlfn.XLOOKUP(C167,DB!$A$2:$A$222,DB!$C$2:$C$222,""),""))</f>
        <v/>
      </c>
      <c r="S167" s="3">
        <f t="shared" si="2"/>
        <v>0</v>
      </c>
      <c r="T167" s="3" t="str">
        <f>_xlfn.XLOOKUP(C167,DB!$A$2:$A$222,DB!$D$2:$D$222,"")</f>
        <v/>
      </c>
    </row>
    <row r="168" spans="6:20" x14ac:dyDescent="0.2">
      <c r="F168" s="2"/>
      <c r="I168" s="3"/>
      <c r="L168" s="3"/>
      <c r="N168" s="2"/>
      <c r="O168" s="3"/>
      <c r="Q168" s="3"/>
      <c r="R168" s="3" t="str">
        <f>IF(OR(G168="12R",G168="12L"),_xlfn.XLOOKUP(C168,DB!$A$2:$A$222,DB!$B$2:$B$222,""),IF(OR(G168="30L",G168="30R"),_xlfn.XLOOKUP(C168,DB!$A$2:$A$222,DB!$C$2:$C$222,""),""))</f>
        <v/>
      </c>
      <c r="S168" s="3">
        <f t="shared" si="2"/>
        <v>0</v>
      </c>
      <c r="T168" s="3" t="str">
        <f>_xlfn.XLOOKUP(C168,DB!$A$2:$A$222,DB!$D$2:$D$222,"")</f>
        <v/>
      </c>
    </row>
    <row r="169" spans="6:20" x14ac:dyDescent="0.2">
      <c r="F169" s="2"/>
      <c r="I169" s="3"/>
      <c r="L169" s="3"/>
      <c r="N169" s="2"/>
      <c r="O169" s="3"/>
      <c r="Q169" s="3"/>
      <c r="R169" s="3" t="str">
        <f>IF(OR(G169="12R",G169="12L"),_xlfn.XLOOKUP(C169,DB!$A$2:$A$222,DB!$B$2:$B$222,""),IF(OR(G169="30L",G169="30R"),_xlfn.XLOOKUP(C169,DB!$A$2:$A$222,DB!$C$2:$C$222,""),""))</f>
        <v/>
      </c>
      <c r="S169" s="3">
        <f t="shared" si="2"/>
        <v>0</v>
      </c>
      <c r="T169" s="3" t="str">
        <f>_xlfn.XLOOKUP(C169,DB!$A$2:$A$222,DB!$D$2:$D$222,"")</f>
        <v/>
      </c>
    </row>
    <row r="170" spans="6:20" x14ac:dyDescent="0.2">
      <c r="F170" s="2"/>
      <c r="I170" s="3"/>
      <c r="L170" s="3"/>
      <c r="N170" s="2"/>
      <c r="O170" s="3"/>
      <c r="Q170" s="3"/>
      <c r="R170" s="3" t="str">
        <f>IF(OR(G170="12R",G170="12L"),_xlfn.XLOOKUP(C170,DB!$A$2:$A$222,DB!$B$2:$B$222,""),IF(OR(G170="30L",G170="30R"),_xlfn.XLOOKUP(C170,DB!$A$2:$A$222,DB!$C$2:$C$222,""),""))</f>
        <v/>
      </c>
      <c r="S170" s="3">
        <f t="shared" si="2"/>
        <v>0</v>
      </c>
      <c r="T170" s="3" t="str">
        <f>_xlfn.XLOOKUP(C170,DB!$A$2:$A$222,DB!$D$2:$D$222,"")</f>
        <v/>
      </c>
    </row>
    <row r="171" spans="6:20" x14ac:dyDescent="0.2">
      <c r="F171" s="2"/>
      <c r="I171" s="3"/>
      <c r="L171" s="3"/>
      <c r="N171" s="2"/>
      <c r="O171" s="3"/>
      <c r="Q171" s="3"/>
      <c r="R171" s="3" t="str">
        <f>IF(OR(G171="12R",G171="12L"),_xlfn.XLOOKUP(C171,DB!$A$2:$A$222,DB!$B$2:$B$222,""),IF(OR(G171="30L",G171="30R"),_xlfn.XLOOKUP(C171,DB!$A$2:$A$222,DB!$C$2:$C$222,""),""))</f>
        <v/>
      </c>
      <c r="S171" s="3">
        <f t="shared" si="2"/>
        <v>0</v>
      </c>
      <c r="T171" s="3" t="str">
        <f>_xlfn.XLOOKUP(C171,DB!$A$2:$A$222,DB!$D$2:$D$222,"")</f>
        <v/>
      </c>
    </row>
    <row r="172" spans="6:20" x14ac:dyDescent="0.2">
      <c r="F172" s="2"/>
      <c r="I172" s="3"/>
      <c r="L172" s="3"/>
      <c r="N172" s="2"/>
      <c r="O172" s="3"/>
      <c r="Q172" s="3"/>
      <c r="R172" s="3" t="str">
        <f>IF(OR(G172="12R",G172="12L"),_xlfn.XLOOKUP(C172,DB!$A$2:$A$222,DB!$B$2:$B$222,""),IF(OR(G172="30L",G172="30R"),_xlfn.XLOOKUP(C172,DB!$A$2:$A$222,DB!$C$2:$C$222,""),""))</f>
        <v/>
      </c>
      <c r="S172" s="3">
        <f t="shared" si="2"/>
        <v>0</v>
      </c>
      <c r="T172" s="3" t="str">
        <f>_xlfn.XLOOKUP(C172,DB!$A$2:$A$222,DB!$D$2:$D$222,"")</f>
        <v/>
      </c>
    </row>
    <row r="173" spans="6:20" x14ac:dyDescent="0.2">
      <c r="F173" s="2"/>
      <c r="I173" s="3"/>
      <c r="L173" s="3"/>
      <c r="N173" s="2"/>
      <c r="O173" s="3"/>
      <c r="Q173" s="3"/>
      <c r="R173" s="3" t="str">
        <f>IF(OR(G173="12R",G173="12L"),_xlfn.XLOOKUP(C173,DB!$A$2:$A$222,DB!$B$2:$B$222,""),IF(OR(G173="30L",G173="30R"),_xlfn.XLOOKUP(C173,DB!$A$2:$A$222,DB!$C$2:$C$222,""),""))</f>
        <v/>
      </c>
      <c r="S173" s="3">
        <f t="shared" si="2"/>
        <v>0</v>
      </c>
      <c r="T173" s="3" t="str">
        <f>_xlfn.XLOOKUP(C173,DB!$A$2:$A$222,DB!$D$2:$D$222,"")</f>
        <v/>
      </c>
    </row>
    <row r="174" spans="6:20" x14ac:dyDescent="0.2">
      <c r="F174" s="2"/>
      <c r="I174" s="3"/>
      <c r="L174" s="3"/>
      <c r="N174" s="2"/>
      <c r="O174" s="3"/>
      <c r="Q174" s="3"/>
      <c r="R174" s="3" t="str">
        <f>IF(OR(G174="12R",G174="12L"),_xlfn.XLOOKUP(C174,DB!$A$2:$A$222,DB!$B$2:$B$222,""),IF(OR(G174="30L",G174="30R"),_xlfn.XLOOKUP(C174,DB!$A$2:$A$222,DB!$C$2:$C$222,""),""))</f>
        <v/>
      </c>
      <c r="S174" s="3">
        <f t="shared" si="2"/>
        <v>0</v>
      </c>
      <c r="T174" s="3" t="str">
        <f>_xlfn.XLOOKUP(C174,DB!$A$2:$A$222,DB!$D$2:$D$222,"")</f>
        <v/>
      </c>
    </row>
    <row r="175" spans="6:20" x14ac:dyDescent="0.2">
      <c r="F175" s="2"/>
      <c r="I175" s="3"/>
      <c r="L175" s="3"/>
      <c r="N175" s="2"/>
      <c r="O175" s="3"/>
      <c r="Q175" s="3"/>
      <c r="R175" s="3" t="str">
        <f>IF(OR(G175="12R",G175="12L"),_xlfn.XLOOKUP(C175,DB!$A$2:$A$222,DB!$B$2:$B$222,""),IF(OR(G175="30L",G175="30R"),_xlfn.XLOOKUP(C175,DB!$A$2:$A$222,DB!$C$2:$C$222,""),""))</f>
        <v/>
      </c>
      <c r="S175" s="3">
        <f t="shared" si="2"/>
        <v>0</v>
      </c>
      <c r="T175" s="3" t="str">
        <f>_xlfn.XLOOKUP(C175,DB!$A$2:$A$222,DB!$D$2:$D$222,"")</f>
        <v/>
      </c>
    </row>
    <row r="176" spans="6:20" x14ac:dyDescent="0.2">
      <c r="F176" s="2"/>
      <c r="I176" s="3"/>
      <c r="L176" s="3"/>
      <c r="N176" s="2"/>
      <c r="O176" s="3"/>
      <c r="Q176" s="3"/>
      <c r="R176" s="3" t="str">
        <f>IF(OR(G176="12R",G176="12L"),_xlfn.XLOOKUP(C176,DB!$A$2:$A$222,DB!$B$2:$B$222,""),IF(OR(G176="30L",G176="30R"),_xlfn.XLOOKUP(C176,DB!$A$2:$A$222,DB!$C$2:$C$222,""),""))</f>
        <v/>
      </c>
      <c r="S176" s="3">
        <f t="shared" si="2"/>
        <v>0</v>
      </c>
      <c r="T176" s="3" t="str">
        <f>_xlfn.XLOOKUP(C176,DB!$A$2:$A$222,DB!$D$2:$D$222,"")</f>
        <v/>
      </c>
    </row>
    <row r="177" spans="6:20" x14ac:dyDescent="0.2">
      <c r="F177" s="2"/>
      <c r="I177" s="3"/>
      <c r="L177" s="3"/>
      <c r="N177" s="2"/>
      <c r="O177" s="3"/>
      <c r="Q177" s="3"/>
      <c r="R177" s="3" t="str">
        <f>IF(OR(G177="12R",G177="12L"),_xlfn.XLOOKUP(C177,DB!$A$2:$A$222,DB!$B$2:$B$222,""),IF(OR(G177="30L",G177="30R"),_xlfn.XLOOKUP(C177,DB!$A$2:$A$222,DB!$C$2:$C$222,""),""))</f>
        <v/>
      </c>
      <c r="S177" s="3">
        <f t="shared" si="2"/>
        <v>0</v>
      </c>
      <c r="T177" s="3" t="str">
        <f>_xlfn.XLOOKUP(C177,DB!$A$2:$A$222,DB!$D$2:$D$222,"")</f>
        <v/>
      </c>
    </row>
    <row r="178" spans="6:20" x14ac:dyDescent="0.2">
      <c r="F178" s="2"/>
      <c r="I178" s="3"/>
      <c r="L178" s="3"/>
      <c r="N178" s="2"/>
      <c r="O178" s="3"/>
      <c r="Q178" s="3"/>
      <c r="R178" s="3" t="str">
        <f>IF(OR(G178="12R",G178="12L"),_xlfn.XLOOKUP(C178,DB!$A$2:$A$222,DB!$B$2:$B$222,""),IF(OR(G178="30L",G178="30R"),_xlfn.XLOOKUP(C178,DB!$A$2:$A$222,DB!$C$2:$C$222,""),""))</f>
        <v/>
      </c>
      <c r="S178" s="3">
        <f t="shared" si="2"/>
        <v>0</v>
      </c>
      <c r="T178" s="3" t="str">
        <f>_xlfn.XLOOKUP(C178,DB!$A$2:$A$222,DB!$D$2:$D$222,"")</f>
        <v/>
      </c>
    </row>
    <row r="179" spans="6:20" x14ac:dyDescent="0.2">
      <c r="F179" s="2"/>
      <c r="I179" s="3"/>
      <c r="L179" s="3"/>
      <c r="N179" s="2"/>
      <c r="O179" s="3"/>
      <c r="Q179" s="3"/>
      <c r="R179" s="3" t="str">
        <f>IF(OR(G179="12R",G179="12L"),_xlfn.XLOOKUP(C179,DB!$A$2:$A$222,DB!$B$2:$B$222,""),IF(OR(G179="30L",G179="30R"),_xlfn.XLOOKUP(C179,DB!$A$2:$A$222,DB!$C$2:$C$222,""),""))</f>
        <v/>
      </c>
      <c r="S179" s="3">
        <f t="shared" si="2"/>
        <v>0</v>
      </c>
      <c r="T179" s="3" t="str">
        <f>_xlfn.XLOOKUP(C179,DB!$A$2:$A$222,DB!$D$2:$D$222,"")</f>
        <v/>
      </c>
    </row>
    <row r="180" spans="6:20" x14ac:dyDescent="0.2">
      <c r="F180" s="2"/>
      <c r="I180" s="3"/>
      <c r="L180" s="3"/>
      <c r="N180" s="2"/>
      <c r="O180" s="3"/>
      <c r="Q180" s="3"/>
      <c r="R180" s="3" t="str">
        <f>IF(OR(G180="12R",G180="12L"),_xlfn.XLOOKUP(C180,DB!$A$2:$A$222,DB!$B$2:$B$222,""),IF(OR(G180="30L",G180="30R"),_xlfn.XLOOKUP(C180,DB!$A$2:$A$222,DB!$C$2:$C$222,""),""))</f>
        <v/>
      </c>
      <c r="S180" s="3">
        <f t="shared" si="2"/>
        <v>0</v>
      </c>
      <c r="T180" s="3" t="str">
        <f>_xlfn.XLOOKUP(C180,DB!$A$2:$A$222,DB!$D$2:$D$222,"")</f>
        <v/>
      </c>
    </row>
    <row r="181" spans="6:20" x14ac:dyDescent="0.2">
      <c r="F181" s="2"/>
      <c r="I181" s="3"/>
      <c r="L181" s="3"/>
      <c r="N181" s="2"/>
      <c r="O181" s="3"/>
      <c r="Q181" s="3"/>
      <c r="R181" s="3" t="str">
        <f>IF(OR(G181="12R",G181="12L"),_xlfn.XLOOKUP(C181,DB!$A$2:$A$222,DB!$B$2:$B$222,""),IF(OR(G181="30L",G181="30R"),_xlfn.XLOOKUP(C181,DB!$A$2:$A$222,DB!$C$2:$C$222,""),""))</f>
        <v/>
      </c>
      <c r="S181" s="3">
        <f t="shared" si="2"/>
        <v>0</v>
      </c>
      <c r="T181" s="3" t="str">
        <f>_xlfn.XLOOKUP(C181,DB!$A$2:$A$222,DB!$D$2:$D$222,"")</f>
        <v/>
      </c>
    </row>
    <row r="182" spans="6: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6: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6: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6: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6: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6: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6: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6: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6: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6: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6: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7875</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1</v>
      </c>
      <c r="I227" s="9">
        <f t="shared" ref="I227:I235" si="5">SUM(B227:H227)</f>
        <v>1</v>
      </c>
    </row>
    <row r="228" spans="1:9" x14ac:dyDescent="0.2">
      <c r="A228" s="7">
        <v>15</v>
      </c>
      <c r="B228" s="8">
        <f t="shared" si="4"/>
        <v>0</v>
      </c>
      <c r="C228" s="8">
        <f t="shared" si="4"/>
        <v>0</v>
      </c>
      <c r="D228" s="8">
        <f t="shared" si="4"/>
        <v>0</v>
      </c>
      <c r="E228" s="8">
        <f t="shared" si="4"/>
        <v>0</v>
      </c>
      <c r="F228" s="8">
        <f t="shared" si="4"/>
        <v>0</v>
      </c>
      <c r="G228" s="8">
        <f t="shared" si="4"/>
        <v>0</v>
      </c>
      <c r="H228" s="8">
        <f t="shared" si="4"/>
        <v>6</v>
      </c>
      <c r="I228" s="9">
        <f t="shared" si="5"/>
        <v>6</v>
      </c>
    </row>
    <row r="229" spans="1:9" x14ac:dyDescent="0.2">
      <c r="A229" s="7">
        <v>16</v>
      </c>
      <c r="B229" s="8">
        <f t="shared" si="4"/>
        <v>2</v>
      </c>
      <c r="C229" s="8">
        <f t="shared" si="4"/>
        <v>1</v>
      </c>
      <c r="D229" s="8">
        <f t="shared" si="4"/>
        <v>0</v>
      </c>
      <c r="E229" s="8">
        <f t="shared" si="4"/>
        <v>1</v>
      </c>
      <c r="F229" s="8">
        <f t="shared" si="4"/>
        <v>3</v>
      </c>
      <c r="G229" s="8">
        <f t="shared" si="4"/>
        <v>2</v>
      </c>
      <c r="H229" s="8">
        <f t="shared" si="4"/>
        <v>9</v>
      </c>
      <c r="I229" s="9">
        <f t="shared" si="5"/>
        <v>18</v>
      </c>
    </row>
    <row r="230" spans="1:9" x14ac:dyDescent="0.2">
      <c r="A230" s="7">
        <v>17</v>
      </c>
      <c r="B230" s="8">
        <f t="shared" si="4"/>
        <v>0</v>
      </c>
      <c r="C230" s="8">
        <f t="shared" si="4"/>
        <v>5</v>
      </c>
      <c r="D230" s="8">
        <f t="shared" si="4"/>
        <v>1</v>
      </c>
      <c r="E230" s="8">
        <f t="shared" si="4"/>
        <v>0</v>
      </c>
      <c r="F230" s="8">
        <f t="shared" si="4"/>
        <v>2</v>
      </c>
      <c r="G230" s="8">
        <f t="shared" si="4"/>
        <v>1</v>
      </c>
      <c r="H230" s="8">
        <f t="shared" si="4"/>
        <v>4</v>
      </c>
      <c r="I230" s="9">
        <f t="shared" si="5"/>
        <v>13</v>
      </c>
    </row>
    <row r="231" spans="1:9" x14ac:dyDescent="0.2">
      <c r="A231" s="7">
        <v>18</v>
      </c>
      <c r="B231" s="8">
        <f t="shared" si="4"/>
        <v>0</v>
      </c>
      <c r="C231" s="8">
        <f t="shared" si="4"/>
        <v>3</v>
      </c>
      <c r="D231" s="8">
        <f t="shared" si="4"/>
        <v>0</v>
      </c>
      <c r="E231" s="8">
        <f t="shared" si="4"/>
        <v>1</v>
      </c>
      <c r="F231" s="8">
        <f t="shared" si="4"/>
        <v>7</v>
      </c>
      <c r="G231" s="8">
        <f t="shared" si="4"/>
        <v>1</v>
      </c>
      <c r="H231" s="8">
        <f t="shared" si="4"/>
        <v>7</v>
      </c>
      <c r="I231" s="9">
        <f t="shared" si="5"/>
        <v>19</v>
      </c>
    </row>
    <row r="232" spans="1:9" x14ac:dyDescent="0.2">
      <c r="A232" s="7">
        <v>19</v>
      </c>
      <c r="B232" s="8">
        <f t="shared" si="4"/>
        <v>1</v>
      </c>
      <c r="C232" s="8">
        <f t="shared" si="4"/>
        <v>3</v>
      </c>
      <c r="D232" s="8">
        <f t="shared" si="4"/>
        <v>0</v>
      </c>
      <c r="E232" s="8">
        <f t="shared" si="4"/>
        <v>1</v>
      </c>
      <c r="F232" s="8">
        <f t="shared" si="4"/>
        <v>2</v>
      </c>
      <c r="G232" s="8">
        <f t="shared" si="4"/>
        <v>1</v>
      </c>
      <c r="H232" s="8">
        <f t="shared" si="4"/>
        <v>10</v>
      </c>
      <c r="I232" s="9">
        <f t="shared" si="5"/>
        <v>18</v>
      </c>
    </row>
    <row r="233" spans="1:9" x14ac:dyDescent="0.2">
      <c r="A233" s="7">
        <v>20</v>
      </c>
      <c r="B233" s="8">
        <f t="shared" si="4"/>
        <v>2</v>
      </c>
      <c r="C233" s="8">
        <f t="shared" si="4"/>
        <v>6</v>
      </c>
      <c r="D233" s="8">
        <f t="shared" si="4"/>
        <v>0</v>
      </c>
      <c r="E233" s="8">
        <f t="shared" si="4"/>
        <v>2</v>
      </c>
      <c r="F233" s="8">
        <f t="shared" si="4"/>
        <v>2</v>
      </c>
      <c r="G233" s="8">
        <f t="shared" si="4"/>
        <v>0</v>
      </c>
      <c r="H233" s="8">
        <f t="shared" si="4"/>
        <v>7</v>
      </c>
      <c r="I233" s="9">
        <f t="shared" si="5"/>
        <v>19</v>
      </c>
    </row>
    <row r="234" spans="1:9" x14ac:dyDescent="0.2">
      <c r="A234" s="7">
        <v>21</v>
      </c>
      <c r="B234" s="8">
        <f t="shared" si="4"/>
        <v>0</v>
      </c>
      <c r="C234" s="8">
        <f t="shared" si="4"/>
        <v>2</v>
      </c>
      <c r="D234" s="8">
        <f t="shared" si="4"/>
        <v>0</v>
      </c>
      <c r="E234" s="8">
        <f t="shared" si="4"/>
        <v>2</v>
      </c>
      <c r="F234" s="8">
        <f t="shared" si="4"/>
        <v>3</v>
      </c>
      <c r="G234" s="8">
        <f t="shared" si="4"/>
        <v>1</v>
      </c>
      <c r="H234" s="8">
        <f t="shared" si="4"/>
        <v>5</v>
      </c>
      <c r="I234" s="9">
        <f t="shared" si="5"/>
        <v>13</v>
      </c>
    </row>
    <row r="235" spans="1:9" x14ac:dyDescent="0.2">
      <c r="A235" s="10">
        <v>22</v>
      </c>
      <c r="B235" s="11">
        <f t="shared" si="4"/>
        <v>0</v>
      </c>
      <c r="C235" s="11">
        <f t="shared" si="4"/>
        <v>1</v>
      </c>
      <c r="D235" s="11">
        <f t="shared" si="4"/>
        <v>0</v>
      </c>
      <c r="E235" s="11">
        <f t="shared" si="4"/>
        <v>0</v>
      </c>
      <c r="F235" s="11">
        <f t="shared" si="4"/>
        <v>0</v>
      </c>
      <c r="G235" s="11">
        <f t="shared" si="4"/>
        <v>0</v>
      </c>
      <c r="H235" s="11">
        <f t="shared" si="4"/>
        <v>5</v>
      </c>
      <c r="I235" s="12">
        <f t="shared" si="5"/>
        <v>6</v>
      </c>
    </row>
    <row r="258" spans="1:9" ht="24" x14ac:dyDescent="0.3">
      <c r="A258" s="17" t="s">
        <v>7876</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1</v>
      </c>
      <c r="C263" s="8">
        <f t="shared" si="6"/>
        <v>0</v>
      </c>
      <c r="D263" s="8">
        <f t="shared" si="6"/>
        <v>0</v>
      </c>
      <c r="E263" s="9">
        <f t="shared" ref="E263:E272" si="7">SUM(B263:D263)</f>
        <v>1</v>
      </c>
    </row>
    <row r="264" spans="1:9" x14ac:dyDescent="0.2">
      <c r="A264" s="7">
        <v>15</v>
      </c>
      <c r="B264" s="8">
        <f t="shared" si="6"/>
        <v>6</v>
      </c>
      <c r="C264" s="8">
        <f t="shared" si="6"/>
        <v>0</v>
      </c>
      <c r="D264" s="8">
        <f t="shared" si="6"/>
        <v>0</v>
      </c>
      <c r="E264" s="9">
        <f t="shared" si="7"/>
        <v>6</v>
      </c>
    </row>
    <row r="265" spans="1:9" x14ac:dyDescent="0.2">
      <c r="A265" s="7">
        <v>16</v>
      </c>
      <c r="B265" s="8">
        <f t="shared" si="6"/>
        <v>9</v>
      </c>
      <c r="C265" s="8">
        <f t="shared" si="6"/>
        <v>5</v>
      </c>
      <c r="D265" s="8">
        <f t="shared" si="6"/>
        <v>4</v>
      </c>
      <c r="E265" s="9">
        <f t="shared" si="7"/>
        <v>18</v>
      </c>
    </row>
    <row r="266" spans="1:9" x14ac:dyDescent="0.2">
      <c r="A266" s="7">
        <v>17</v>
      </c>
      <c r="B266" s="8">
        <f t="shared" si="6"/>
        <v>4</v>
      </c>
      <c r="C266" s="8">
        <f t="shared" si="6"/>
        <v>7</v>
      </c>
      <c r="D266" s="8">
        <f t="shared" si="6"/>
        <v>2</v>
      </c>
      <c r="E266" s="9">
        <f t="shared" si="7"/>
        <v>13</v>
      </c>
    </row>
    <row r="267" spans="1:9" x14ac:dyDescent="0.2">
      <c r="A267" s="7">
        <v>18</v>
      </c>
      <c r="B267" s="8">
        <f t="shared" si="6"/>
        <v>7</v>
      </c>
      <c r="C267" s="8">
        <f t="shared" si="6"/>
        <v>11</v>
      </c>
      <c r="D267" s="8">
        <f t="shared" si="6"/>
        <v>1</v>
      </c>
      <c r="E267" s="9">
        <f t="shared" si="7"/>
        <v>19</v>
      </c>
    </row>
    <row r="268" spans="1:9" x14ac:dyDescent="0.2">
      <c r="A268" s="7">
        <v>19</v>
      </c>
      <c r="B268" s="8">
        <f t="shared" si="6"/>
        <v>10</v>
      </c>
      <c r="C268" s="8">
        <f t="shared" si="6"/>
        <v>6</v>
      </c>
      <c r="D268" s="8">
        <f t="shared" si="6"/>
        <v>2</v>
      </c>
      <c r="E268" s="9">
        <f t="shared" si="7"/>
        <v>18</v>
      </c>
    </row>
    <row r="269" spans="1:9" x14ac:dyDescent="0.2">
      <c r="A269" s="7">
        <v>20</v>
      </c>
      <c r="B269" s="8">
        <f t="shared" si="6"/>
        <v>7</v>
      </c>
      <c r="C269" s="8">
        <f t="shared" si="6"/>
        <v>10</v>
      </c>
      <c r="D269" s="8">
        <f t="shared" si="6"/>
        <v>2</v>
      </c>
      <c r="E269" s="9">
        <f t="shared" si="7"/>
        <v>19</v>
      </c>
    </row>
    <row r="270" spans="1:9" x14ac:dyDescent="0.2">
      <c r="A270" s="7">
        <v>21</v>
      </c>
      <c r="B270" s="8">
        <f t="shared" si="6"/>
        <v>5</v>
      </c>
      <c r="C270" s="8">
        <f t="shared" si="6"/>
        <v>7</v>
      </c>
      <c r="D270" s="8">
        <f t="shared" si="6"/>
        <v>1</v>
      </c>
      <c r="E270" s="9">
        <f t="shared" si="7"/>
        <v>13</v>
      </c>
    </row>
    <row r="271" spans="1:9" x14ac:dyDescent="0.2">
      <c r="A271" s="7">
        <v>22</v>
      </c>
      <c r="B271" s="8">
        <f t="shared" si="6"/>
        <v>5</v>
      </c>
      <c r="C271" s="8">
        <f t="shared" si="6"/>
        <v>1</v>
      </c>
      <c r="D271" s="8">
        <f t="shared" si="6"/>
        <v>0</v>
      </c>
      <c r="E271" s="9">
        <f t="shared" si="7"/>
        <v>6</v>
      </c>
    </row>
    <row r="272" spans="1:9" x14ac:dyDescent="0.2">
      <c r="A272" s="10">
        <v>23</v>
      </c>
      <c r="B272" s="11">
        <f t="shared" si="6"/>
        <v>4</v>
      </c>
      <c r="C272" s="11">
        <f t="shared" si="6"/>
        <v>2</v>
      </c>
      <c r="D272" s="11">
        <f t="shared" si="6"/>
        <v>2</v>
      </c>
      <c r="E272" s="12">
        <f t="shared" si="7"/>
        <v>8</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600F9-B1E5-0D45-AB3F-41EA18786037}">
  <dimension ref="A1:T272"/>
  <sheetViews>
    <sheetView showGridLines="0" zoomScale="110" zoomScaleNormal="110" workbookViewId="0">
      <selection activeCell="L274" sqref="L274"/>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s="13" t="s">
        <v>614</v>
      </c>
      <c r="B2" s="13" t="s">
        <v>18</v>
      </c>
      <c r="C2" s="13" t="s">
        <v>48</v>
      </c>
      <c r="D2" s="13" t="s">
        <v>174</v>
      </c>
      <c r="E2" s="13" t="s">
        <v>5533</v>
      </c>
      <c r="F2" s="14">
        <v>46295.001412037032</v>
      </c>
      <c r="G2" s="13" t="s">
        <v>22</v>
      </c>
      <c r="H2" s="13" t="s">
        <v>7877</v>
      </c>
      <c r="I2" s="15">
        <v>380</v>
      </c>
      <c r="J2" s="13" t="s">
        <v>24</v>
      </c>
      <c r="K2" s="13" t="s">
        <v>25</v>
      </c>
      <c r="L2" s="15">
        <v>887</v>
      </c>
      <c r="M2" s="13" t="s">
        <v>52</v>
      </c>
      <c r="N2" s="14">
        <v>46295.049016203702</v>
      </c>
      <c r="O2" s="15">
        <v>380</v>
      </c>
      <c r="P2" s="13" t="s">
        <v>27</v>
      </c>
      <c r="Q2" s="15">
        <v>190</v>
      </c>
      <c r="R2" s="3" t="str">
        <f>IF(OR(G2="12R",G2="12L"),_xlfn.XLOOKUP(C2,DB!$A$2:$A$222,DB!$B$2:$B$222,""),IF(OR(G2="30L",G2="30R"),_xlfn.XLOOKUP(C2,DB!$A$2:$A$222,DB!$C$2:$C$222,""),""))</f>
        <v>UDGUV</v>
      </c>
      <c r="S2" s="3">
        <f>HOUR(F2)</f>
        <v>0</v>
      </c>
      <c r="T2" s="3" t="str">
        <f>_xlfn.XLOOKUP(C2,DB!$A$2:$A$222,DB!$D$2:$D$222,"")</f>
        <v>Sector 2</v>
      </c>
    </row>
    <row r="3" spans="1:20" x14ac:dyDescent="0.2">
      <c r="A3" s="13" t="s">
        <v>17</v>
      </c>
      <c r="B3" s="13" t="s">
        <v>18</v>
      </c>
      <c r="C3" s="13" t="s">
        <v>19</v>
      </c>
      <c r="D3" s="13" t="s">
        <v>20</v>
      </c>
      <c r="E3" s="13" t="s">
        <v>2989</v>
      </c>
      <c r="F3" s="14">
        <v>46295.014293981483</v>
      </c>
      <c r="G3" s="13" t="s">
        <v>22</v>
      </c>
      <c r="H3" s="13" t="s">
        <v>7878</v>
      </c>
      <c r="I3" s="15">
        <v>340</v>
      </c>
      <c r="J3" s="13" t="s">
        <v>24</v>
      </c>
      <c r="K3" s="13" t="s">
        <v>25</v>
      </c>
      <c r="L3" s="15">
        <v>879</v>
      </c>
      <c r="M3" s="13" t="s">
        <v>26</v>
      </c>
      <c r="N3" s="14">
        <v>46295.061342592591</v>
      </c>
      <c r="O3" s="15">
        <v>340</v>
      </c>
      <c r="P3" s="13" t="s">
        <v>27</v>
      </c>
      <c r="Q3" s="15">
        <v>190</v>
      </c>
      <c r="R3" s="3" t="str">
        <f>IF(OR(G3="12R",G3="12L"),_xlfn.XLOOKUP(C3,DB!$A$2:$A$222,DB!$B$2:$B$222,""),IF(OR(G3="30L",G3="30R"),_xlfn.XLOOKUP(C3,DB!$A$2:$A$222,DB!$C$2:$C$222,""),""))</f>
        <v>UDGUV</v>
      </c>
      <c r="S3" s="3">
        <f t="shared" ref="S3:S66" si="0">HOUR(F3)</f>
        <v>0</v>
      </c>
      <c r="T3" s="3" t="str">
        <f>_xlfn.XLOOKUP(C3,DB!$A$2:$A$222,DB!$D$2:$D$222,"")</f>
        <v>Sector 2</v>
      </c>
    </row>
    <row r="4" spans="1:20" x14ac:dyDescent="0.2">
      <c r="A4" s="13" t="s">
        <v>34</v>
      </c>
      <c r="B4" s="13" t="s">
        <v>18</v>
      </c>
      <c r="C4" s="13" t="s">
        <v>35</v>
      </c>
      <c r="D4" s="13" t="s">
        <v>36</v>
      </c>
      <c r="E4" s="13" t="s">
        <v>1271</v>
      </c>
      <c r="F4" s="14">
        <v>46295.028958333336</v>
      </c>
      <c r="G4" s="13" t="s">
        <v>22</v>
      </c>
      <c r="H4" s="13" t="s">
        <v>7879</v>
      </c>
      <c r="I4" s="15">
        <v>380</v>
      </c>
      <c r="J4" s="13" t="s">
        <v>24</v>
      </c>
      <c r="K4" s="13" t="s">
        <v>25</v>
      </c>
      <c r="L4" s="15">
        <v>869</v>
      </c>
      <c r="M4" s="13" t="s">
        <v>39</v>
      </c>
      <c r="N4" s="14">
        <v>46295.07603009259</v>
      </c>
      <c r="O4" s="15">
        <v>380</v>
      </c>
      <c r="P4" s="13" t="s">
        <v>27</v>
      </c>
      <c r="Q4" s="15">
        <v>190</v>
      </c>
      <c r="R4" s="3" t="str">
        <f>IF(OR(G4="12R",G4="12L"),_xlfn.XLOOKUP(C4,DB!$A$2:$A$222,DB!$B$2:$B$222,""),IF(OR(G4="30L",G4="30R"),_xlfn.XLOOKUP(C4,DB!$A$2:$A$222,DB!$C$2:$C$222,""),""))</f>
        <v>UDGUV</v>
      </c>
      <c r="S4" s="3">
        <f t="shared" si="0"/>
        <v>0</v>
      </c>
      <c r="T4" s="3" t="str">
        <f>_xlfn.XLOOKUP(C4,DB!$A$2:$A$222,DB!$D$2:$D$222,"")</f>
        <v>Sector 2</v>
      </c>
    </row>
    <row r="5" spans="1:20" x14ac:dyDescent="0.2">
      <c r="A5" s="13" t="s">
        <v>628</v>
      </c>
      <c r="B5" s="13" t="s">
        <v>18</v>
      </c>
      <c r="C5" s="13" t="s">
        <v>629</v>
      </c>
      <c r="D5" s="13" t="s">
        <v>630</v>
      </c>
      <c r="E5" s="13" t="s">
        <v>631</v>
      </c>
      <c r="F5" s="14">
        <v>46295.037442129629</v>
      </c>
      <c r="G5" s="13" t="s">
        <v>22</v>
      </c>
      <c r="H5" s="13" t="s">
        <v>7880</v>
      </c>
      <c r="I5" s="15">
        <v>390</v>
      </c>
      <c r="J5" s="13" t="s">
        <v>24</v>
      </c>
      <c r="K5" s="13" t="s">
        <v>25</v>
      </c>
      <c r="L5" s="15">
        <v>133</v>
      </c>
      <c r="M5" s="13" t="s">
        <v>45</v>
      </c>
      <c r="N5" s="14">
        <v>46295.0466087963</v>
      </c>
      <c r="O5" s="15">
        <v>235</v>
      </c>
      <c r="P5" s="13" t="s">
        <v>46</v>
      </c>
      <c r="Q5" s="15">
        <v>190</v>
      </c>
      <c r="R5" s="3" t="str">
        <f>IF(OR(G5="12R",G5="12L"),_xlfn.XLOOKUP(C5,DB!$A$2:$A$222,DB!$B$2:$B$222,""),IF(OR(G5="30L",G5="30R"),_xlfn.XLOOKUP(C5,DB!$A$2:$A$222,DB!$C$2:$C$222,""),""))</f>
        <v>NUDAL</v>
      </c>
      <c r="S5" s="3">
        <f t="shared" si="0"/>
        <v>0</v>
      </c>
      <c r="T5" s="3" t="str">
        <f>_xlfn.XLOOKUP(C5,DB!$A$2:$A$222,DB!$D$2:$D$222,"")</f>
        <v>Sector 3</v>
      </c>
    </row>
    <row r="6" spans="1:20" x14ac:dyDescent="0.2">
      <c r="A6" s="13" t="s">
        <v>69</v>
      </c>
      <c r="B6" s="13" t="s">
        <v>18</v>
      </c>
      <c r="C6" s="13" t="s">
        <v>48</v>
      </c>
      <c r="D6" s="13" t="s">
        <v>20</v>
      </c>
      <c r="E6" s="13" t="s">
        <v>70</v>
      </c>
      <c r="F6" s="14">
        <v>46295.044317129628</v>
      </c>
      <c r="G6" s="13" t="s">
        <v>22</v>
      </c>
      <c r="H6" s="13" t="s">
        <v>7881</v>
      </c>
      <c r="I6" s="15">
        <v>360</v>
      </c>
      <c r="J6" s="13" t="s">
        <v>24</v>
      </c>
      <c r="K6" s="13" t="s">
        <v>25</v>
      </c>
      <c r="L6" s="15">
        <v>891</v>
      </c>
      <c r="M6" s="13" t="s">
        <v>52</v>
      </c>
      <c r="N6" s="14">
        <v>46295.091643518521</v>
      </c>
      <c r="O6" s="15">
        <v>360</v>
      </c>
      <c r="P6" s="13" t="s">
        <v>27</v>
      </c>
      <c r="Q6" s="15">
        <v>190</v>
      </c>
      <c r="R6" s="3" t="str">
        <f>IF(OR(G6="12R",G6="12L"),_xlfn.XLOOKUP(C6,DB!$A$2:$A$222,DB!$B$2:$B$222,""),IF(OR(G6="30L",G6="30R"),_xlfn.XLOOKUP(C6,DB!$A$2:$A$222,DB!$C$2:$C$222,""),""))</f>
        <v>UDGUV</v>
      </c>
      <c r="S6" s="3">
        <f t="shared" si="0"/>
        <v>1</v>
      </c>
      <c r="T6" s="3" t="str">
        <f>_xlfn.XLOOKUP(C6,DB!$A$2:$A$222,DB!$D$2:$D$222,"")</f>
        <v>Sector 2</v>
      </c>
    </row>
    <row r="7" spans="1:20" x14ac:dyDescent="0.2">
      <c r="A7" s="13" t="s">
        <v>47</v>
      </c>
      <c r="B7" s="13" t="s">
        <v>18</v>
      </c>
      <c r="C7" s="13" t="s">
        <v>48</v>
      </c>
      <c r="D7" s="13" t="s">
        <v>49</v>
      </c>
      <c r="E7" s="13" t="s">
        <v>5983</v>
      </c>
      <c r="F7" s="14">
        <v>46295.04959490741</v>
      </c>
      <c r="G7" s="13" t="s">
        <v>22</v>
      </c>
      <c r="H7" s="13" t="s">
        <v>7882</v>
      </c>
      <c r="I7" s="15">
        <v>360</v>
      </c>
      <c r="J7" s="13" t="s">
        <v>24</v>
      </c>
      <c r="K7" s="13" t="s">
        <v>25</v>
      </c>
      <c r="L7" s="15">
        <v>860</v>
      </c>
      <c r="M7" s="13" t="s">
        <v>52</v>
      </c>
      <c r="N7" s="14">
        <v>46295.094444444447</v>
      </c>
      <c r="O7" s="15">
        <v>360</v>
      </c>
      <c r="P7" s="13" t="s">
        <v>27</v>
      </c>
      <c r="Q7" s="15">
        <v>190</v>
      </c>
      <c r="R7" s="3" t="str">
        <f>IF(OR(G7="12R",G7="12L"),_xlfn.XLOOKUP(C7,DB!$A$2:$A$222,DB!$B$2:$B$222,""),IF(OR(G7="30L",G7="30R"),_xlfn.XLOOKUP(C7,DB!$A$2:$A$222,DB!$C$2:$C$222,""),""))</f>
        <v>UDGUV</v>
      </c>
      <c r="S7" s="3">
        <f t="shared" si="0"/>
        <v>1</v>
      </c>
      <c r="T7" s="3" t="str">
        <f>_xlfn.XLOOKUP(C7,DB!$A$2:$A$222,DB!$D$2:$D$222,"")</f>
        <v>Sector 2</v>
      </c>
    </row>
    <row r="8" spans="1:20" x14ac:dyDescent="0.2">
      <c r="A8" s="13" t="s">
        <v>7883</v>
      </c>
      <c r="B8" s="13" t="s">
        <v>18</v>
      </c>
      <c r="C8" s="13" t="s">
        <v>83</v>
      </c>
      <c r="D8" s="13" t="s">
        <v>2791</v>
      </c>
      <c r="E8" s="13"/>
      <c r="F8" s="14">
        <v>46295.060358796298</v>
      </c>
      <c r="G8" s="13" t="s">
        <v>22</v>
      </c>
      <c r="H8" s="13" t="s">
        <v>7884</v>
      </c>
      <c r="I8" s="15">
        <v>160</v>
      </c>
      <c r="J8" s="13" t="s">
        <v>24</v>
      </c>
      <c r="K8" s="13" t="s">
        <v>62</v>
      </c>
      <c r="L8" s="15">
        <v>358</v>
      </c>
      <c r="M8" s="13" t="s">
        <v>83</v>
      </c>
      <c r="N8" s="14">
        <v>46295.098761574074</v>
      </c>
      <c r="O8" s="15">
        <v>0</v>
      </c>
      <c r="P8" s="13" t="s">
        <v>192</v>
      </c>
      <c r="Q8" s="15">
        <v>40</v>
      </c>
      <c r="R8" s="3" t="str">
        <f>IF(OR(G8="12R",G8="12L"),_xlfn.XLOOKUP(C8,DB!$A$2:$A$222,DB!$B$2:$B$222,""),IF(OR(G8="30L",G8="30R"),_xlfn.XLOOKUP(C8,DB!$A$2:$A$222,DB!$C$2:$C$222,""),""))</f>
        <v>UDGUV</v>
      </c>
      <c r="S8" s="3">
        <f t="shared" si="0"/>
        <v>1</v>
      </c>
      <c r="T8" s="3" t="str">
        <f>_xlfn.XLOOKUP(C8,DB!$A$2:$A$222,DB!$D$2:$D$222,"")</f>
        <v>Sector 2</v>
      </c>
    </row>
    <row r="9" spans="1:20" x14ac:dyDescent="0.2">
      <c r="A9" s="13" t="s">
        <v>53</v>
      </c>
      <c r="B9" s="13" t="s">
        <v>18</v>
      </c>
      <c r="C9" s="13" t="s">
        <v>54</v>
      </c>
      <c r="D9" s="13" t="s">
        <v>55</v>
      </c>
      <c r="E9" s="13" t="s">
        <v>654</v>
      </c>
      <c r="F9" s="14">
        <v>46295.063692129625</v>
      </c>
      <c r="G9" s="13" t="s">
        <v>22</v>
      </c>
      <c r="H9" s="13" t="s">
        <v>7885</v>
      </c>
      <c r="I9" s="15">
        <v>370</v>
      </c>
      <c r="J9" s="13" t="s">
        <v>24</v>
      </c>
      <c r="K9" s="13" t="s">
        <v>25</v>
      </c>
      <c r="L9" s="15">
        <v>144</v>
      </c>
      <c r="M9" s="13" t="s">
        <v>2595</v>
      </c>
      <c r="N9" s="14">
        <v>46295.073229166665</v>
      </c>
      <c r="O9" s="15">
        <v>250</v>
      </c>
      <c r="P9" s="13" t="s">
        <v>46</v>
      </c>
      <c r="Q9" s="15">
        <v>190</v>
      </c>
      <c r="R9" s="3" t="str">
        <f>IF(OR(G9="12R",G9="12L"),_xlfn.XLOOKUP(C9,DB!$A$2:$A$222,DB!$B$2:$B$222,""),IF(OR(G9="30L",G9="30R"),_xlfn.XLOOKUP(C9,DB!$A$2:$A$222,DB!$C$2:$C$222,""),""))</f>
        <v>NUDAL</v>
      </c>
      <c r="S9" s="3">
        <f t="shared" si="0"/>
        <v>1</v>
      </c>
      <c r="T9" s="3" t="str">
        <f>_xlfn.XLOOKUP(C9,DB!$A$2:$A$222,DB!$D$2:$D$222,"")</f>
        <v>Sector 3</v>
      </c>
    </row>
    <row r="10" spans="1:20" x14ac:dyDescent="0.2">
      <c r="A10" s="13" t="s">
        <v>7886</v>
      </c>
      <c r="B10" s="13" t="s">
        <v>18</v>
      </c>
      <c r="C10" s="13" t="s">
        <v>2698</v>
      </c>
      <c r="D10" s="13" t="s">
        <v>179</v>
      </c>
      <c r="E10" s="13"/>
      <c r="F10" s="14">
        <v>46295.067372685182</v>
      </c>
      <c r="G10" s="13" t="s">
        <v>22</v>
      </c>
      <c r="H10" s="13" t="s">
        <v>7887</v>
      </c>
      <c r="I10" s="15">
        <v>360</v>
      </c>
      <c r="J10" s="13" t="s">
        <v>24</v>
      </c>
      <c r="K10" s="13" t="s">
        <v>62</v>
      </c>
      <c r="L10" s="15">
        <v>745</v>
      </c>
      <c r="M10" s="13" t="s">
        <v>344</v>
      </c>
      <c r="N10" s="14">
        <v>46295.111620370371</v>
      </c>
      <c r="O10" s="15">
        <v>360</v>
      </c>
      <c r="P10" s="13" t="s">
        <v>27</v>
      </c>
      <c r="Q10" s="15">
        <v>40</v>
      </c>
      <c r="R10" s="3" t="str">
        <f>IF(OR(G10="12R",G10="12L"),_xlfn.XLOOKUP(C10,DB!$A$2:$A$222,DB!$B$2:$B$222,""),IF(OR(G10="30L",G10="30R"),_xlfn.XLOOKUP(C10,DB!$A$2:$A$222,DB!$C$2:$C$222,""),""))</f>
        <v>ENEBA</v>
      </c>
      <c r="S10" s="3">
        <f t="shared" si="0"/>
        <v>1</v>
      </c>
      <c r="T10" s="3" t="str">
        <f>_xlfn.XLOOKUP(C10,DB!$A$2:$A$222,DB!$D$2:$D$222,"")</f>
        <v>Sector 3</v>
      </c>
    </row>
    <row r="11" spans="1:20" x14ac:dyDescent="0.2">
      <c r="A11" s="13" t="s">
        <v>76</v>
      </c>
      <c r="B11" s="13" t="s">
        <v>18</v>
      </c>
      <c r="C11" s="13" t="s">
        <v>83</v>
      </c>
      <c r="D11" s="13" t="s">
        <v>78</v>
      </c>
      <c r="E11" s="13" t="s">
        <v>7888</v>
      </c>
      <c r="F11" s="14">
        <v>46295.069872685184</v>
      </c>
      <c r="G11" s="13" t="s">
        <v>22</v>
      </c>
      <c r="H11" s="13" t="s">
        <v>6571</v>
      </c>
      <c r="I11" s="15">
        <v>220</v>
      </c>
      <c r="J11" s="13" t="s">
        <v>24</v>
      </c>
      <c r="K11" s="13" t="s">
        <v>25</v>
      </c>
      <c r="L11" s="15">
        <v>358</v>
      </c>
      <c r="M11" s="13" t="s">
        <v>83</v>
      </c>
      <c r="N11" s="14">
        <v>46295.094872685186</v>
      </c>
      <c r="O11" s="15">
        <v>0</v>
      </c>
      <c r="P11" s="13" t="s">
        <v>27</v>
      </c>
      <c r="Q11" s="15">
        <v>190</v>
      </c>
      <c r="R11" s="3" t="str">
        <f>IF(OR(G11="12R",G11="12L"),_xlfn.XLOOKUP(C11,DB!$A$2:$A$222,DB!$B$2:$B$222,""),IF(OR(G11="30L",G11="30R"),_xlfn.XLOOKUP(C11,DB!$A$2:$A$222,DB!$C$2:$C$222,""),""))</f>
        <v>UDGUV</v>
      </c>
      <c r="S11" s="3">
        <f t="shared" si="0"/>
        <v>1</v>
      </c>
      <c r="T11" s="3" t="str">
        <f>_xlfn.XLOOKUP(C11,DB!$A$2:$A$222,DB!$D$2:$D$222,"")</f>
        <v>Sector 2</v>
      </c>
    </row>
    <row r="12" spans="1:20" x14ac:dyDescent="0.2">
      <c r="A12" s="13" t="s">
        <v>82</v>
      </c>
      <c r="B12" s="13" t="s">
        <v>18</v>
      </c>
      <c r="C12" s="13" t="s">
        <v>83</v>
      </c>
      <c r="D12" s="13" t="s">
        <v>78</v>
      </c>
      <c r="E12" s="13" t="s">
        <v>84</v>
      </c>
      <c r="F12" s="14">
        <v>46295.081875000003</v>
      </c>
      <c r="G12" s="13" t="s">
        <v>22</v>
      </c>
      <c r="H12" s="13" t="s">
        <v>7889</v>
      </c>
      <c r="I12" s="15">
        <v>220</v>
      </c>
      <c r="J12" s="13" t="s">
        <v>24</v>
      </c>
      <c r="K12" s="13" t="s">
        <v>25</v>
      </c>
      <c r="L12" s="15">
        <v>353</v>
      </c>
      <c r="M12" s="13" t="s">
        <v>83</v>
      </c>
      <c r="N12" s="14">
        <v>46295.105960648143</v>
      </c>
      <c r="O12" s="15">
        <v>0</v>
      </c>
      <c r="P12" s="13" t="s">
        <v>27</v>
      </c>
      <c r="Q12" s="15">
        <v>190</v>
      </c>
      <c r="R12" s="3" t="str">
        <f>IF(OR(G12="12R",G12="12L"),_xlfn.XLOOKUP(C12,DB!$A$2:$A$222,DB!$B$2:$B$222,""),IF(OR(G12="30L",G12="30R"),_xlfn.XLOOKUP(C12,DB!$A$2:$A$222,DB!$C$2:$C$222,""),""))</f>
        <v>UDGUV</v>
      </c>
      <c r="S12" s="3">
        <f t="shared" si="0"/>
        <v>1</v>
      </c>
      <c r="T12" s="3" t="str">
        <f>_xlfn.XLOOKUP(C12,DB!$A$2:$A$222,DB!$D$2:$D$222,"")</f>
        <v>Sector 2</v>
      </c>
    </row>
    <row r="13" spans="1:20" x14ac:dyDescent="0.2">
      <c r="A13" s="13" t="s">
        <v>72</v>
      </c>
      <c r="B13" s="13" t="s">
        <v>18</v>
      </c>
      <c r="C13" s="13" t="s">
        <v>29</v>
      </c>
      <c r="D13" s="13" t="s">
        <v>30</v>
      </c>
      <c r="E13" s="13" t="s">
        <v>6761</v>
      </c>
      <c r="F13" s="14">
        <v>46295.103067129632</v>
      </c>
      <c r="G13" s="13" t="s">
        <v>22</v>
      </c>
      <c r="H13" s="13" t="s">
        <v>7890</v>
      </c>
      <c r="I13" s="15">
        <v>350</v>
      </c>
      <c r="J13" s="13" t="s">
        <v>24</v>
      </c>
      <c r="K13" s="13" t="s">
        <v>25</v>
      </c>
      <c r="L13" s="15">
        <v>359</v>
      </c>
      <c r="M13" s="13" t="s">
        <v>33</v>
      </c>
      <c r="N13" s="14">
        <v>46295.12336805556</v>
      </c>
      <c r="O13" s="15">
        <v>350</v>
      </c>
      <c r="P13" s="13" t="s">
        <v>27</v>
      </c>
      <c r="Q13" s="15">
        <v>40</v>
      </c>
      <c r="R13" s="3" t="str">
        <f>IF(OR(G13="12R",G13="12L"),_xlfn.XLOOKUP(C13,DB!$A$2:$A$222,DB!$B$2:$B$222,""),IF(OR(G13="30L",G13="30R"),_xlfn.XLOOKUP(C13,DB!$A$2:$A$222,DB!$C$2:$C$222,""),""))</f>
        <v>OMSUK</v>
      </c>
      <c r="S13" s="3">
        <f t="shared" si="0"/>
        <v>2</v>
      </c>
      <c r="T13" s="3" t="str">
        <f>_xlfn.XLOOKUP(C13,DB!$A$2:$A$222,DB!$D$2:$D$222,"")</f>
        <v>Sector 3</v>
      </c>
    </row>
    <row r="14" spans="1:20" x14ac:dyDescent="0.2">
      <c r="A14" s="13" t="s">
        <v>648</v>
      </c>
      <c r="B14" s="13" t="s">
        <v>18</v>
      </c>
      <c r="C14" s="13" t="s">
        <v>333</v>
      </c>
      <c r="D14" s="13" t="s">
        <v>65</v>
      </c>
      <c r="E14" s="13" t="s">
        <v>874</v>
      </c>
      <c r="F14" s="14">
        <v>46295.117152777777</v>
      </c>
      <c r="G14" s="13" t="s">
        <v>22</v>
      </c>
      <c r="H14" s="13" t="s">
        <v>7891</v>
      </c>
      <c r="I14" s="15">
        <v>370</v>
      </c>
      <c r="J14" s="13" t="s">
        <v>24</v>
      </c>
      <c r="K14" s="13" t="s">
        <v>25</v>
      </c>
      <c r="L14" s="15">
        <v>153</v>
      </c>
      <c r="M14" s="13" t="s">
        <v>158</v>
      </c>
      <c r="N14" s="14">
        <v>46295.127592592587</v>
      </c>
      <c r="O14" s="15">
        <v>279</v>
      </c>
      <c r="P14" s="13" t="s">
        <v>27</v>
      </c>
      <c r="Q14" s="15">
        <v>190</v>
      </c>
      <c r="R14" s="3" t="str">
        <f>IF(OR(G14="12R",G14="12L"),_xlfn.XLOOKUP(C14,DB!$A$2:$A$222,DB!$B$2:$B$222,""),IF(OR(G14="30L",G14="30R"),_xlfn.XLOOKUP(C14,DB!$A$2:$A$222,DB!$C$2:$C$222,""),""))</f>
        <v>TAKUX</v>
      </c>
      <c r="S14" s="3">
        <f t="shared" si="0"/>
        <v>2</v>
      </c>
      <c r="T14" s="3" t="str">
        <f>_xlfn.XLOOKUP(C14,DB!$A$2:$A$222,DB!$D$2:$D$222,"")</f>
        <v>Sector 7</v>
      </c>
    </row>
    <row r="15" spans="1:20" x14ac:dyDescent="0.2">
      <c r="A15" s="13" t="s">
        <v>642</v>
      </c>
      <c r="B15" s="13" t="s">
        <v>18</v>
      </c>
      <c r="C15" s="13" t="s">
        <v>41</v>
      </c>
      <c r="D15" s="13" t="s">
        <v>630</v>
      </c>
      <c r="E15" s="13" t="s">
        <v>2999</v>
      </c>
      <c r="F15" s="14">
        <v>46295.122974537036</v>
      </c>
      <c r="G15" s="13" t="s">
        <v>22</v>
      </c>
      <c r="H15" s="13" t="s">
        <v>7892</v>
      </c>
      <c r="I15" s="15">
        <v>370</v>
      </c>
      <c r="J15" s="13" t="s">
        <v>24</v>
      </c>
      <c r="K15" s="13" t="s">
        <v>25</v>
      </c>
      <c r="L15" s="15">
        <v>136</v>
      </c>
      <c r="M15" s="13" t="s">
        <v>45</v>
      </c>
      <c r="N15" s="14">
        <v>46295.132997685185</v>
      </c>
      <c r="O15" s="15">
        <v>217</v>
      </c>
      <c r="P15" s="13" t="s">
        <v>46</v>
      </c>
      <c r="Q15" s="15">
        <v>190</v>
      </c>
      <c r="R15" s="3" t="str">
        <f>IF(OR(G15="12R",G15="12L"),_xlfn.XLOOKUP(C15,DB!$A$2:$A$222,DB!$B$2:$B$222,""),IF(OR(G15="30L",G15="30R"),_xlfn.XLOOKUP(C15,DB!$A$2:$A$222,DB!$C$2:$C$222,""),""))</f>
        <v>NUDAL</v>
      </c>
      <c r="S15" s="3">
        <f t="shared" si="0"/>
        <v>2</v>
      </c>
      <c r="T15" s="3" t="str">
        <f>_xlfn.XLOOKUP(C15,DB!$A$2:$A$222,DB!$D$2:$D$222,"")</f>
        <v>Sector 3</v>
      </c>
    </row>
    <row r="16" spans="1:20" x14ac:dyDescent="0.2">
      <c r="A16" s="13" t="s">
        <v>98</v>
      </c>
      <c r="B16" s="13" t="s">
        <v>18</v>
      </c>
      <c r="C16" s="13" t="s">
        <v>19</v>
      </c>
      <c r="D16" s="13" t="s">
        <v>36</v>
      </c>
      <c r="E16" s="13" t="s">
        <v>2171</v>
      </c>
      <c r="F16" s="14">
        <v>46295.134282407409</v>
      </c>
      <c r="G16" s="13" t="s">
        <v>2082</v>
      </c>
      <c r="H16" s="13" t="s">
        <v>7475</v>
      </c>
      <c r="I16" s="15">
        <v>360</v>
      </c>
      <c r="J16" s="13" t="s">
        <v>24</v>
      </c>
      <c r="K16" s="13" t="s">
        <v>25</v>
      </c>
      <c r="L16" s="15">
        <v>870</v>
      </c>
      <c r="M16" s="13" t="s">
        <v>267</v>
      </c>
      <c r="N16" s="14">
        <v>46295.180567129632</v>
      </c>
      <c r="O16" s="15">
        <v>360</v>
      </c>
      <c r="P16" s="13" t="s">
        <v>27</v>
      </c>
      <c r="Q16" s="15">
        <v>190</v>
      </c>
      <c r="R16" s="3" t="str">
        <f>IF(OR(G16="12R",G16="12L"),_xlfn.XLOOKUP(C16,DB!$A$2:$A$222,DB!$B$2:$B$222,""),IF(OR(G16="30L",G16="30R"),_xlfn.XLOOKUP(C16,DB!$A$2:$A$222,DB!$C$2:$C$222,""),""))</f>
        <v>UDGUV</v>
      </c>
      <c r="S16" s="3">
        <f t="shared" si="0"/>
        <v>3</v>
      </c>
      <c r="T16" s="3" t="str">
        <f>_xlfn.XLOOKUP(C16,DB!$A$2:$A$222,DB!$D$2:$D$222,"")</f>
        <v>Sector 2</v>
      </c>
    </row>
    <row r="17" spans="1:20" x14ac:dyDescent="0.2">
      <c r="A17" s="13" t="s">
        <v>94</v>
      </c>
      <c r="B17" s="13" t="s">
        <v>18</v>
      </c>
      <c r="C17" s="13" t="s">
        <v>95</v>
      </c>
      <c r="D17" s="13" t="s">
        <v>78</v>
      </c>
      <c r="E17" s="13" t="s">
        <v>96</v>
      </c>
      <c r="F17" s="14">
        <v>46295.138425925921</v>
      </c>
      <c r="G17" s="13" t="s">
        <v>2082</v>
      </c>
      <c r="H17" s="13" t="s">
        <v>7893</v>
      </c>
      <c r="I17" s="15">
        <v>360</v>
      </c>
      <c r="J17" s="13" t="s">
        <v>24</v>
      </c>
      <c r="K17" s="13" t="s">
        <v>25</v>
      </c>
      <c r="L17" s="15">
        <v>726</v>
      </c>
      <c r="M17" s="13" t="s">
        <v>95</v>
      </c>
      <c r="N17" s="14">
        <v>46295.183206018519</v>
      </c>
      <c r="O17" s="15">
        <v>0</v>
      </c>
      <c r="P17" s="13" t="s">
        <v>27</v>
      </c>
      <c r="Q17" s="15">
        <v>190</v>
      </c>
      <c r="R17" s="3" t="str">
        <f>IF(OR(G17="12R",G17="12L"),_xlfn.XLOOKUP(C17,DB!$A$2:$A$222,DB!$B$2:$B$222,""),IF(OR(G17="30L",G17="30R"),_xlfn.XLOOKUP(C17,DB!$A$2:$A$222,DB!$C$2:$C$222,""),""))</f>
        <v>UDGUV</v>
      </c>
      <c r="S17" s="3">
        <f t="shared" si="0"/>
        <v>3</v>
      </c>
      <c r="T17" s="3" t="str">
        <f>_xlfn.XLOOKUP(C17,DB!$A$2:$A$222,DB!$D$2:$D$222,"")</f>
        <v>Sector 2</v>
      </c>
    </row>
    <row r="18" spans="1:20" x14ac:dyDescent="0.2">
      <c r="A18" s="13" t="s">
        <v>102</v>
      </c>
      <c r="B18" s="13" t="s">
        <v>18</v>
      </c>
      <c r="C18" s="13" t="s">
        <v>48</v>
      </c>
      <c r="D18" s="13" t="s">
        <v>20</v>
      </c>
      <c r="E18" s="13" t="s">
        <v>229</v>
      </c>
      <c r="F18" s="14">
        <v>46295.13994212963</v>
      </c>
      <c r="G18" s="13" t="s">
        <v>2082</v>
      </c>
      <c r="H18" s="13" t="s">
        <v>7894</v>
      </c>
      <c r="I18" s="15">
        <v>360</v>
      </c>
      <c r="J18" s="13" t="s">
        <v>24</v>
      </c>
      <c r="K18" s="13" t="s">
        <v>25</v>
      </c>
      <c r="L18" s="15">
        <v>861</v>
      </c>
      <c r="M18" s="13" t="s">
        <v>52</v>
      </c>
      <c r="N18" s="14">
        <v>46295.186921296292</v>
      </c>
      <c r="O18" s="15">
        <v>360</v>
      </c>
      <c r="P18" s="13" t="s">
        <v>27</v>
      </c>
      <c r="Q18" s="15">
        <v>190</v>
      </c>
      <c r="R18" s="3" t="str">
        <f>IF(OR(G18="12R",G18="12L"),_xlfn.XLOOKUP(C18,DB!$A$2:$A$222,DB!$B$2:$B$222,""),IF(OR(G18="30L",G18="30R"),_xlfn.XLOOKUP(C18,DB!$A$2:$A$222,DB!$C$2:$C$222,""),""))</f>
        <v>UDGUV</v>
      </c>
      <c r="S18" s="3">
        <f t="shared" si="0"/>
        <v>3</v>
      </c>
      <c r="T18" s="3" t="str">
        <f>_xlfn.XLOOKUP(C18,DB!$A$2:$A$222,DB!$D$2:$D$222,"")</f>
        <v>Sector 2</v>
      </c>
    </row>
    <row r="19" spans="1:20" x14ac:dyDescent="0.2">
      <c r="A19" s="13" t="s">
        <v>91</v>
      </c>
      <c r="B19" s="13" t="s">
        <v>18</v>
      </c>
      <c r="C19" s="13" t="s">
        <v>48</v>
      </c>
      <c r="D19" s="13" t="s">
        <v>65</v>
      </c>
      <c r="E19" s="13" t="s">
        <v>145</v>
      </c>
      <c r="F19" s="14">
        <v>46295.155925925923</v>
      </c>
      <c r="G19" s="13" t="s">
        <v>2082</v>
      </c>
      <c r="H19" s="13" t="s">
        <v>2083</v>
      </c>
      <c r="I19" s="15">
        <v>380</v>
      </c>
      <c r="J19" s="13" t="s">
        <v>24</v>
      </c>
      <c r="K19" s="13" t="s">
        <v>25</v>
      </c>
      <c r="L19" s="15">
        <v>861</v>
      </c>
      <c r="M19" s="13" t="s">
        <v>52</v>
      </c>
      <c r="N19" s="14">
        <v>46295.201932870375</v>
      </c>
      <c r="O19" s="15">
        <v>380</v>
      </c>
      <c r="P19" s="13" t="s">
        <v>27</v>
      </c>
      <c r="Q19" s="15">
        <v>190</v>
      </c>
      <c r="R19" s="3" t="str">
        <f>IF(OR(G19="12R",G19="12L"),_xlfn.XLOOKUP(C19,DB!$A$2:$A$222,DB!$B$2:$B$222,""),IF(OR(G19="30L",G19="30R"),_xlfn.XLOOKUP(C19,DB!$A$2:$A$222,DB!$C$2:$C$222,""),""))</f>
        <v>UDGUV</v>
      </c>
      <c r="S19" s="3">
        <f t="shared" si="0"/>
        <v>3</v>
      </c>
      <c r="T19" s="3" t="str">
        <f>_xlfn.XLOOKUP(C19,DB!$A$2:$A$222,DB!$D$2:$D$222,"")</f>
        <v>Sector 2</v>
      </c>
    </row>
    <row r="20" spans="1:20" x14ac:dyDescent="0.2">
      <c r="A20" s="13" t="s">
        <v>117</v>
      </c>
      <c r="B20" s="13" t="s">
        <v>18</v>
      </c>
      <c r="C20" s="13" t="s">
        <v>48</v>
      </c>
      <c r="D20" s="13" t="s">
        <v>20</v>
      </c>
      <c r="E20" s="13" t="s">
        <v>7895</v>
      </c>
      <c r="F20" s="14">
        <v>46295.20857638889</v>
      </c>
      <c r="G20" s="13" t="s">
        <v>2082</v>
      </c>
      <c r="H20" s="13" t="s">
        <v>7896</v>
      </c>
      <c r="I20" s="15">
        <v>360</v>
      </c>
      <c r="J20" s="13" t="s">
        <v>24</v>
      </c>
      <c r="K20" s="13" t="s">
        <v>25</v>
      </c>
      <c r="L20" s="15">
        <v>860</v>
      </c>
      <c r="M20" s="13" t="s">
        <v>52</v>
      </c>
      <c r="N20" s="14">
        <v>46295.253831018519</v>
      </c>
      <c r="O20" s="15">
        <v>360</v>
      </c>
      <c r="P20" s="13" t="s">
        <v>27</v>
      </c>
      <c r="Q20" s="15">
        <v>190</v>
      </c>
      <c r="R20" s="3" t="str">
        <f>IF(OR(G20="12R",G20="12L"),_xlfn.XLOOKUP(C20,DB!$A$2:$A$222,DB!$B$2:$B$222,""),IF(OR(G20="30L",G20="30R"),_xlfn.XLOOKUP(C20,DB!$A$2:$A$222,DB!$C$2:$C$222,""),""))</f>
        <v>UDGUV</v>
      </c>
      <c r="S20" s="3">
        <f t="shared" si="0"/>
        <v>5</v>
      </c>
      <c r="T20" s="3" t="str">
        <f>_xlfn.XLOOKUP(C20,DB!$A$2:$A$222,DB!$D$2:$D$222,"")</f>
        <v>Sector 2</v>
      </c>
    </row>
    <row r="21" spans="1:20" x14ac:dyDescent="0.2">
      <c r="A21" s="13" t="s">
        <v>7897</v>
      </c>
      <c r="B21" s="13" t="s">
        <v>18</v>
      </c>
      <c r="C21" s="13" t="s">
        <v>19</v>
      </c>
      <c r="D21" s="13" t="s">
        <v>73</v>
      </c>
      <c r="E21" s="13" t="s">
        <v>656</v>
      </c>
      <c r="F21" s="14">
        <v>46295.431377314817</v>
      </c>
      <c r="G21" s="13" t="s">
        <v>2082</v>
      </c>
      <c r="H21" s="13" t="s">
        <v>7898</v>
      </c>
      <c r="I21" s="15">
        <v>380</v>
      </c>
      <c r="J21" s="13" t="s">
        <v>24</v>
      </c>
      <c r="K21" s="13" t="s">
        <v>25</v>
      </c>
      <c r="L21" s="15">
        <v>863</v>
      </c>
      <c r="M21" s="13" t="s">
        <v>3028</v>
      </c>
      <c r="N21" s="14">
        <v>46295.477372685185</v>
      </c>
      <c r="O21" s="15">
        <v>380</v>
      </c>
      <c r="P21" s="13" t="s">
        <v>27</v>
      </c>
      <c r="Q21" s="15">
        <v>190</v>
      </c>
      <c r="R21" s="3" t="str">
        <f>IF(OR(G21="12R",G21="12L"),_xlfn.XLOOKUP(C21,DB!$A$2:$A$222,DB!$B$2:$B$222,""),IF(OR(G21="30L",G21="30R"),_xlfn.XLOOKUP(C21,DB!$A$2:$A$222,DB!$C$2:$C$222,""),""))</f>
        <v>UDGUV</v>
      </c>
      <c r="S21" s="3">
        <f t="shared" si="0"/>
        <v>10</v>
      </c>
      <c r="T21" s="3" t="str">
        <f>_xlfn.XLOOKUP(C21,DB!$A$2:$A$222,DB!$D$2:$D$222,"")</f>
        <v>Sector 2</v>
      </c>
    </row>
    <row r="22" spans="1:20" x14ac:dyDescent="0.2">
      <c r="A22" s="13" t="s">
        <v>127</v>
      </c>
      <c r="B22" s="13" t="s">
        <v>18</v>
      </c>
      <c r="C22" s="13" t="s">
        <v>48</v>
      </c>
      <c r="D22" s="13" t="s">
        <v>73</v>
      </c>
      <c r="E22" s="13" t="s">
        <v>2222</v>
      </c>
      <c r="F22" s="14">
        <v>46295.438715277778</v>
      </c>
      <c r="G22" s="13" t="s">
        <v>2082</v>
      </c>
      <c r="H22" s="13" t="s">
        <v>7899</v>
      </c>
      <c r="I22" s="15">
        <v>360</v>
      </c>
      <c r="J22" s="13" t="s">
        <v>24</v>
      </c>
      <c r="K22" s="13" t="s">
        <v>25</v>
      </c>
      <c r="L22" s="15">
        <v>861</v>
      </c>
      <c r="M22" s="13" t="s">
        <v>26</v>
      </c>
      <c r="N22" s="14">
        <v>46295.483726851853</v>
      </c>
      <c r="O22" s="15">
        <v>360</v>
      </c>
      <c r="P22" s="13" t="s">
        <v>27</v>
      </c>
      <c r="Q22" s="15">
        <v>190</v>
      </c>
      <c r="R22" s="3" t="str">
        <f>IF(OR(G22="12R",G22="12L"),_xlfn.XLOOKUP(C22,DB!$A$2:$A$222,DB!$B$2:$B$222,""),IF(OR(G22="30L",G22="30R"),_xlfn.XLOOKUP(C22,DB!$A$2:$A$222,DB!$C$2:$C$222,""),""))</f>
        <v>UDGUV</v>
      </c>
      <c r="S22" s="3">
        <f t="shared" si="0"/>
        <v>10</v>
      </c>
      <c r="T22" s="3" t="str">
        <f>_xlfn.XLOOKUP(C22,DB!$A$2:$A$222,DB!$D$2:$D$222,"")</f>
        <v>Sector 2</v>
      </c>
    </row>
    <row r="23" spans="1:20" x14ac:dyDescent="0.2">
      <c r="A23" s="13" t="s">
        <v>130</v>
      </c>
      <c r="B23" s="13" t="s">
        <v>18</v>
      </c>
      <c r="C23" s="13" t="s">
        <v>131</v>
      </c>
      <c r="D23" s="13" t="s">
        <v>20</v>
      </c>
      <c r="E23" s="13" t="s">
        <v>269</v>
      </c>
      <c r="F23" s="14">
        <v>46295.462407407409</v>
      </c>
      <c r="G23" s="13" t="s">
        <v>2082</v>
      </c>
      <c r="H23" s="13" t="s">
        <v>7900</v>
      </c>
      <c r="I23" s="15">
        <v>380</v>
      </c>
      <c r="J23" s="13" t="s">
        <v>24</v>
      </c>
      <c r="K23" s="13" t="s">
        <v>25</v>
      </c>
      <c r="L23" s="15">
        <v>875</v>
      </c>
      <c r="M23" s="13" t="s">
        <v>134</v>
      </c>
      <c r="N23" s="14">
        <v>46295.508229166662</v>
      </c>
      <c r="O23" s="15">
        <v>235</v>
      </c>
      <c r="P23" s="13" t="s">
        <v>27</v>
      </c>
      <c r="Q23" s="15">
        <v>190</v>
      </c>
      <c r="R23" s="3" t="str">
        <f>IF(OR(G23="12R",G23="12L"),_xlfn.XLOOKUP(C23,DB!$A$2:$A$222,DB!$B$2:$B$222,""),IF(OR(G23="30L",G23="30R"),_xlfn.XLOOKUP(C23,DB!$A$2:$A$222,DB!$C$2:$C$222,""),""))</f>
        <v>UDGUV</v>
      </c>
      <c r="S23" s="3">
        <f t="shared" si="0"/>
        <v>11</v>
      </c>
      <c r="T23" s="3" t="str">
        <f>_xlfn.XLOOKUP(C23,DB!$A$2:$A$222,DB!$D$2:$D$222,"")</f>
        <v>Sector 2</v>
      </c>
    </row>
    <row r="24" spans="1:20" x14ac:dyDescent="0.2">
      <c r="A24" s="13" t="s">
        <v>139</v>
      </c>
      <c r="B24" s="13" t="s">
        <v>18</v>
      </c>
      <c r="C24" s="13" t="s">
        <v>48</v>
      </c>
      <c r="D24" s="13" t="s">
        <v>49</v>
      </c>
      <c r="E24" s="13" t="s">
        <v>1519</v>
      </c>
      <c r="F24" s="14">
        <v>46295.467708333337</v>
      </c>
      <c r="G24" s="13" t="s">
        <v>2082</v>
      </c>
      <c r="H24" s="13" t="s">
        <v>2090</v>
      </c>
      <c r="I24" s="15">
        <v>360</v>
      </c>
      <c r="J24" s="13" t="s">
        <v>24</v>
      </c>
      <c r="K24" s="13" t="s">
        <v>25</v>
      </c>
      <c r="L24" s="15">
        <v>861</v>
      </c>
      <c r="M24" s="13" t="s">
        <v>52</v>
      </c>
      <c r="N24" s="14">
        <v>46295.512685185182</v>
      </c>
      <c r="O24" s="15">
        <v>360</v>
      </c>
      <c r="P24" s="13" t="s">
        <v>27</v>
      </c>
      <c r="Q24" s="15">
        <v>190</v>
      </c>
      <c r="R24" s="3" t="str">
        <f>IF(OR(G24="12R",G24="12L"),_xlfn.XLOOKUP(C24,DB!$A$2:$A$222,DB!$B$2:$B$222,""),IF(OR(G24="30L",G24="30R"),_xlfn.XLOOKUP(C24,DB!$A$2:$A$222,DB!$C$2:$C$222,""),""))</f>
        <v>UDGUV</v>
      </c>
      <c r="S24" s="3">
        <f t="shared" si="0"/>
        <v>11</v>
      </c>
      <c r="T24" s="3" t="str">
        <f>_xlfn.XLOOKUP(C24,DB!$A$2:$A$222,DB!$D$2:$D$222,"")</f>
        <v>Sector 2</v>
      </c>
    </row>
    <row r="25" spans="1:20" x14ac:dyDescent="0.2">
      <c r="A25" s="13" t="s">
        <v>663</v>
      </c>
      <c r="B25" s="13" t="s">
        <v>18</v>
      </c>
      <c r="C25" s="13" t="s">
        <v>664</v>
      </c>
      <c r="D25" s="13" t="s">
        <v>65</v>
      </c>
      <c r="E25" s="13" t="s">
        <v>338</v>
      </c>
      <c r="F25" s="14">
        <v>46295.469513888893</v>
      </c>
      <c r="G25" s="13" t="s">
        <v>2082</v>
      </c>
      <c r="H25" s="13" t="s">
        <v>7901</v>
      </c>
      <c r="I25" s="15">
        <v>370</v>
      </c>
      <c r="J25" s="13" t="s">
        <v>24</v>
      </c>
      <c r="K25" s="13" t="s">
        <v>25</v>
      </c>
      <c r="L25" s="15">
        <v>136</v>
      </c>
      <c r="M25" s="13" t="s">
        <v>45</v>
      </c>
      <c r="N25" s="14">
        <v>46295.479039351849</v>
      </c>
      <c r="O25" s="15">
        <v>272</v>
      </c>
      <c r="P25" s="13" t="s">
        <v>27</v>
      </c>
      <c r="Q25" s="15">
        <v>190</v>
      </c>
      <c r="R25" s="3" t="str">
        <f>IF(OR(G25="12R",G25="12L"),_xlfn.XLOOKUP(C25,DB!$A$2:$A$222,DB!$B$2:$B$222,""),IF(OR(G25="30L",G25="30R"),_xlfn.XLOOKUP(C25,DB!$A$2:$A$222,DB!$C$2:$C$222,""),""))</f>
        <v>NUDAL</v>
      </c>
      <c r="S25" s="3">
        <f t="shared" si="0"/>
        <v>11</v>
      </c>
      <c r="T25" s="3" t="str">
        <f>_xlfn.XLOOKUP(C25,DB!$A$2:$A$222,DB!$D$2:$D$222,"")</f>
        <v>Sector 3</v>
      </c>
    </row>
    <row r="26" spans="1:20" x14ac:dyDescent="0.2">
      <c r="A26" s="13" t="s">
        <v>135</v>
      </c>
      <c r="B26" s="13" t="s">
        <v>18</v>
      </c>
      <c r="C26" s="13" t="s">
        <v>136</v>
      </c>
      <c r="D26" s="13" t="s">
        <v>20</v>
      </c>
      <c r="E26" s="13" t="s">
        <v>751</v>
      </c>
      <c r="F26" s="14">
        <v>46295.473136574074</v>
      </c>
      <c r="G26" s="13" t="s">
        <v>2082</v>
      </c>
      <c r="H26" s="13" t="s">
        <v>2089</v>
      </c>
      <c r="I26" s="15">
        <v>360</v>
      </c>
      <c r="J26" s="13" t="s">
        <v>24</v>
      </c>
      <c r="K26" s="13" t="s">
        <v>25</v>
      </c>
      <c r="L26" s="15">
        <v>861</v>
      </c>
      <c r="M26" s="13" t="s">
        <v>52</v>
      </c>
      <c r="N26" s="14">
        <v>46295.517476851848</v>
      </c>
      <c r="O26" s="15">
        <v>360</v>
      </c>
      <c r="P26" s="13" t="s">
        <v>27</v>
      </c>
      <c r="Q26" s="15">
        <v>190</v>
      </c>
      <c r="R26" s="3" t="str">
        <f>IF(OR(G26="12R",G26="12L"),_xlfn.XLOOKUP(C26,DB!$A$2:$A$222,DB!$B$2:$B$222,""),IF(OR(G26="30L",G26="30R"),_xlfn.XLOOKUP(C26,DB!$A$2:$A$222,DB!$C$2:$C$222,""),""))</f>
        <v>UDGUV</v>
      </c>
      <c r="S26" s="3">
        <f t="shared" si="0"/>
        <v>11</v>
      </c>
      <c r="T26" s="3" t="str">
        <f>_xlfn.XLOOKUP(C26,DB!$A$2:$A$222,DB!$D$2:$D$222,"")</f>
        <v>Sector 2</v>
      </c>
    </row>
    <row r="27" spans="1:20" x14ac:dyDescent="0.2">
      <c r="A27" s="13" t="s">
        <v>142</v>
      </c>
      <c r="B27" s="13" t="s">
        <v>18</v>
      </c>
      <c r="C27" s="13" t="s">
        <v>48</v>
      </c>
      <c r="D27" s="13" t="s">
        <v>20</v>
      </c>
      <c r="E27" s="13" t="s">
        <v>70</v>
      </c>
      <c r="F27" s="14">
        <v>46295.479467592595</v>
      </c>
      <c r="G27" s="13" t="s">
        <v>2082</v>
      </c>
      <c r="H27" s="13" t="s">
        <v>2083</v>
      </c>
      <c r="I27" s="15">
        <v>360</v>
      </c>
      <c r="J27" s="13" t="s">
        <v>24</v>
      </c>
      <c r="K27" s="13" t="s">
        <v>25</v>
      </c>
      <c r="L27" s="15">
        <v>861</v>
      </c>
      <c r="M27" s="13" t="s">
        <v>52</v>
      </c>
      <c r="N27" s="14">
        <v>46295.52444444444</v>
      </c>
      <c r="O27" s="15">
        <v>360</v>
      </c>
      <c r="P27" s="13" t="s">
        <v>27</v>
      </c>
      <c r="Q27" s="15">
        <v>190</v>
      </c>
      <c r="R27" s="3" t="str">
        <f>IF(OR(G27="12R",G27="12L"),_xlfn.XLOOKUP(C27,DB!$A$2:$A$222,DB!$B$2:$B$222,""),IF(OR(G27="30L",G27="30R"),_xlfn.XLOOKUP(C27,DB!$A$2:$A$222,DB!$C$2:$C$222,""),""))</f>
        <v>UDGUV</v>
      </c>
      <c r="S27" s="3">
        <f t="shared" si="0"/>
        <v>11</v>
      </c>
      <c r="T27" s="3" t="str">
        <f>_xlfn.XLOOKUP(C27,DB!$A$2:$A$222,DB!$D$2:$D$222,"")</f>
        <v>Sector 2</v>
      </c>
    </row>
    <row r="28" spans="1:20" x14ac:dyDescent="0.2">
      <c r="A28" s="13" t="s">
        <v>147</v>
      </c>
      <c r="B28" s="13" t="s">
        <v>18</v>
      </c>
      <c r="C28" s="13" t="s">
        <v>35</v>
      </c>
      <c r="D28" s="13" t="s">
        <v>65</v>
      </c>
      <c r="E28" s="13" t="s">
        <v>716</v>
      </c>
      <c r="F28" s="14">
        <v>46295.50408564815</v>
      </c>
      <c r="G28" s="13" t="s">
        <v>2082</v>
      </c>
      <c r="H28" s="13" t="s">
        <v>7902</v>
      </c>
      <c r="I28" s="15">
        <v>380</v>
      </c>
      <c r="J28" s="13" t="s">
        <v>24</v>
      </c>
      <c r="K28" s="13" t="s">
        <v>25</v>
      </c>
      <c r="L28" s="15">
        <v>869</v>
      </c>
      <c r="M28" s="13" t="s">
        <v>39</v>
      </c>
      <c r="N28" s="14">
        <v>46295.550543981481</v>
      </c>
      <c r="O28" s="15">
        <v>380</v>
      </c>
      <c r="P28" s="13" t="s">
        <v>27</v>
      </c>
      <c r="Q28" s="15">
        <v>190</v>
      </c>
      <c r="R28" s="3" t="str">
        <f>IF(OR(G28="12R",G28="12L"),_xlfn.XLOOKUP(C28,DB!$A$2:$A$222,DB!$B$2:$B$222,""),IF(OR(G28="30L",G28="30R"),_xlfn.XLOOKUP(C28,DB!$A$2:$A$222,DB!$C$2:$C$222,""),""))</f>
        <v>UDGUV</v>
      </c>
      <c r="S28" s="3">
        <f t="shared" si="0"/>
        <v>12</v>
      </c>
      <c r="T28" s="3" t="str">
        <f>_xlfn.XLOOKUP(C28,DB!$A$2:$A$222,DB!$D$2:$D$222,"")</f>
        <v>Sector 2</v>
      </c>
    </row>
    <row r="29" spans="1:20" x14ac:dyDescent="0.2">
      <c r="A29" s="13" t="s">
        <v>150</v>
      </c>
      <c r="B29" s="13" t="s">
        <v>18</v>
      </c>
      <c r="C29" s="13" t="s">
        <v>48</v>
      </c>
      <c r="D29" s="13" t="s">
        <v>174</v>
      </c>
      <c r="E29" s="13" t="s">
        <v>5455</v>
      </c>
      <c r="F29" s="14">
        <v>46295.506886574076</v>
      </c>
      <c r="G29" s="13" t="s">
        <v>2082</v>
      </c>
      <c r="H29" s="13" t="s">
        <v>7903</v>
      </c>
      <c r="I29" s="15">
        <v>380</v>
      </c>
      <c r="J29" s="13" t="s">
        <v>24</v>
      </c>
      <c r="K29" s="13" t="s">
        <v>25</v>
      </c>
      <c r="L29" s="15">
        <v>859</v>
      </c>
      <c r="M29" s="13" t="s">
        <v>52</v>
      </c>
      <c r="N29" s="14">
        <v>46295.550543981481</v>
      </c>
      <c r="O29" s="15">
        <v>380</v>
      </c>
      <c r="P29" s="13" t="s">
        <v>27</v>
      </c>
      <c r="Q29" s="15">
        <v>190</v>
      </c>
      <c r="R29" s="3" t="str">
        <f>IF(OR(G29="12R",G29="12L"),_xlfn.XLOOKUP(C29,DB!$A$2:$A$222,DB!$B$2:$B$222,""),IF(OR(G29="30L",G29="30R"),_xlfn.XLOOKUP(C29,DB!$A$2:$A$222,DB!$C$2:$C$222,""),""))</f>
        <v>UDGUV</v>
      </c>
      <c r="S29" s="3">
        <f t="shared" si="0"/>
        <v>12</v>
      </c>
      <c r="T29" s="3" t="str">
        <f>_xlfn.XLOOKUP(C29,DB!$A$2:$A$222,DB!$D$2:$D$222,"")</f>
        <v>Sector 2</v>
      </c>
    </row>
    <row r="30" spans="1:20" x14ac:dyDescent="0.2">
      <c r="A30" s="13" t="s">
        <v>143</v>
      </c>
      <c r="B30" s="13" t="s">
        <v>18</v>
      </c>
      <c r="C30" s="13" t="s">
        <v>144</v>
      </c>
      <c r="D30" s="13" t="s">
        <v>65</v>
      </c>
      <c r="E30" s="13" t="s">
        <v>874</v>
      </c>
      <c r="F30" s="14">
        <v>46295.508402777778</v>
      </c>
      <c r="G30" s="13" t="s">
        <v>2082</v>
      </c>
      <c r="H30" s="13" t="s">
        <v>2789</v>
      </c>
      <c r="I30" s="15">
        <v>290</v>
      </c>
      <c r="J30" s="13" t="s">
        <v>24</v>
      </c>
      <c r="K30" s="13" t="s">
        <v>25</v>
      </c>
      <c r="L30" s="15">
        <v>136</v>
      </c>
      <c r="M30" s="13" t="s">
        <v>45</v>
      </c>
      <c r="N30" s="14">
        <v>46295.517928240741</v>
      </c>
      <c r="O30" s="15">
        <v>277</v>
      </c>
      <c r="P30" s="13" t="s">
        <v>27</v>
      </c>
      <c r="Q30" s="15">
        <v>190</v>
      </c>
      <c r="R30" s="3" t="str">
        <f>IF(OR(G30="12R",G30="12L"),_xlfn.XLOOKUP(C30,DB!$A$2:$A$222,DB!$B$2:$B$222,""),IF(OR(G30="30L",G30="30R"),_xlfn.XLOOKUP(C30,DB!$A$2:$A$222,DB!$C$2:$C$222,""),""))</f>
        <v>NUDAL</v>
      </c>
      <c r="S30" s="3">
        <f t="shared" si="0"/>
        <v>12</v>
      </c>
      <c r="T30" s="3" t="str">
        <f>_xlfn.XLOOKUP(C30,DB!$A$2:$A$222,DB!$D$2:$D$222,"")</f>
        <v>Sector 3</v>
      </c>
    </row>
    <row r="31" spans="1:20" x14ac:dyDescent="0.2">
      <c r="A31" s="13" t="s">
        <v>153</v>
      </c>
      <c r="B31" s="13" t="s">
        <v>18</v>
      </c>
      <c r="C31" s="13" t="s">
        <v>154</v>
      </c>
      <c r="D31" s="13" t="s">
        <v>174</v>
      </c>
      <c r="E31" s="13" t="s">
        <v>2458</v>
      </c>
      <c r="F31" s="14">
        <v>46295.511550925927</v>
      </c>
      <c r="G31" s="13" t="s">
        <v>2082</v>
      </c>
      <c r="H31" s="13" t="s">
        <v>7904</v>
      </c>
      <c r="I31" s="15">
        <v>350</v>
      </c>
      <c r="J31" s="13" t="s">
        <v>24</v>
      </c>
      <c r="K31" s="13" t="s">
        <v>25</v>
      </c>
      <c r="L31" s="15">
        <v>153</v>
      </c>
      <c r="M31" s="13" t="s">
        <v>158</v>
      </c>
      <c r="N31" s="14">
        <v>46295.521643518514</v>
      </c>
      <c r="O31" s="15">
        <v>293</v>
      </c>
      <c r="P31" s="13" t="s">
        <v>27</v>
      </c>
      <c r="Q31" s="15">
        <v>190</v>
      </c>
      <c r="R31" s="3" t="str">
        <f>IF(OR(G31="12R",G31="12L"),_xlfn.XLOOKUP(C31,DB!$A$2:$A$222,DB!$B$2:$B$222,""),IF(OR(G31="30L",G31="30R"),_xlfn.XLOOKUP(C31,DB!$A$2:$A$222,DB!$C$2:$C$222,""),""))</f>
        <v>TAKUX</v>
      </c>
      <c r="S31" s="3">
        <f t="shared" si="0"/>
        <v>12</v>
      </c>
      <c r="T31" s="3" t="str">
        <f>_xlfn.XLOOKUP(C31,DB!$A$2:$A$222,DB!$D$2:$D$222,"")</f>
        <v>Sector 7</v>
      </c>
    </row>
    <row r="32" spans="1:20" x14ac:dyDescent="0.2">
      <c r="A32" s="13" t="s">
        <v>163</v>
      </c>
      <c r="B32" s="13" t="s">
        <v>18</v>
      </c>
      <c r="C32" s="13" t="s">
        <v>164</v>
      </c>
      <c r="D32" s="13" t="s">
        <v>165</v>
      </c>
      <c r="E32" s="13" t="s">
        <v>7905</v>
      </c>
      <c r="F32" s="14">
        <v>46295.534212962964</v>
      </c>
      <c r="G32" s="13" t="s">
        <v>2082</v>
      </c>
      <c r="H32" s="13" t="s">
        <v>7906</v>
      </c>
      <c r="I32" s="15">
        <v>380</v>
      </c>
      <c r="J32" s="13" t="s">
        <v>24</v>
      </c>
      <c r="K32" s="13" t="s">
        <v>25</v>
      </c>
      <c r="L32" s="15">
        <v>629</v>
      </c>
      <c r="M32" s="13" t="s">
        <v>168</v>
      </c>
      <c r="N32" s="14">
        <v>46295.56832175926</v>
      </c>
      <c r="O32" s="15">
        <v>380</v>
      </c>
      <c r="P32" s="13" t="s">
        <v>27</v>
      </c>
      <c r="Q32" s="15">
        <v>190</v>
      </c>
      <c r="R32" s="3" t="str">
        <f>IF(OR(G32="12R",G32="12L"),_xlfn.XLOOKUP(C32,DB!$A$2:$A$222,DB!$B$2:$B$222,""),IF(OR(G32="30L",G32="30R"),_xlfn.XLOOKUP(C32,DB!$A$2:$A$222,DB!$C$2:$C$222,""),""))</f>
        <v>ENEBA</v>
      </c>
      <c r="S32" s="3">
        <f t="shared" si="0"/>
        <v>12</v>
      </c>
      <c r="T32" s="3" t="str">
        <f>_xlfn.XLOOKUP(C32,DB!$A$2:$A$222,DB!$D$2:$D$222,"")</f>
        <v>Sector 3</v>
      </c>
    </row>
    <row r="33" spans="1:20" x14ac:dyDescent="0.2">
      <c r="A33" s="13" t="s">
        <v>169</v>
      </c>
      <c r="B33" s="13" t="s">
        <v>18</v>
      </c>
      <c r="C33" s="13" t="s">
        <v>48</v>
      </c>
      <c r="D33" s="13" t="s">
        <v>49</v>
      </c>
      <c r="E33" s="13" t="s">
        <v>1708</v>
      </c>
      <c r="F33" s="14">
        <v>46295.545370370368</v>
      </c>
      <c r="G33" s="13" t="s">
        <v>22</v>
      </c>
      <c r="H33" s="13" t="s">
        <v>7907</v>
      </c>
      <c r="I33" s="15">
        <v>360</v>
      </c>
      <c r="J33" s="13" t="s">
        <v>24</v>
      </c>
      <c r="K33" s="13" t="s">
        <v>25</v>
      </c>
      <c r="L33" s="15">
        <v>859</v>
      </c>
      <c r="M33" s="13" t="s">
        <v>52</v>
      </c>
      <c r="N33" s="14">
        <v>46295.589988425927</v>
      </c>
      <c r="O33" s="15">
        <v>360</v>
      </c>
      <c r="P33" s="13" t="s">
        <v>27</v>
      </c>
      <c r="Q33" s="15">
        <v>190</v>
      </c>
      <c r="R33" s="3" t="str">
        <f>IF(OR(G33="12R",G33="12L"),_xlfn.XLOOKUP(C33,DB!$A$2:$A$222,DB!$B$2:$B$222,""),IF(OR(G33="30L",G33="30R"),_xlfn.XLOOKUP(C33,DB!$A$2:$A$222,DB!$C$2:$C$222,""),""))</f>
        <v>UDGUV</v>
      </c>
      <c r="S33" s="3">
        <f t="shared" si="0"/>
        <v>13</v>
      </c>
      <c r="T33" s="3" t="str">
        <f>_xlfn.XLOOKUP(C33,DB!$A$2:$A$222,DB!$D$2:$D$222,"")</f>
        <v>Sector 2</v>
      </c>
    </row>
    <row r="34" spans="1:20" x14ac:dyDescent="0.2">
      <c r="A34" s="13" t="s">
        <v>181</v>
      </c>
      <c r="B34" s="13" t="s">
        <v>18</v>
      </c>
      <c r="C34" s="13" t="s">
        <v>182</v>
      </c>
      <c r="D34" s="13" t="s">
        <v>174</v>
      </c>
      <c r="E34" s="13" t="s">
        <v>7908</v>
      </c>
      <c r="F34" s="14">
        <v>46295.549814814818</v>
      </c>
      <c r="G34" s="13" t="s">
        <v>22</v>
      </c>
      <c r="H34" s="13" t="s">
        <v>7909</v>
      </c>
      <c r="I34" s="15">
        <v>370</v>
      </c>
      <c r="J34" s="13" t="s">
        <v>24</v>
      </c>
      <c r="K34" s="13" t="s">
        <v>25</v>
      </c>
      <c r="L34" s="15">
        <v>312</v>
      </c>
      <c r="M34" s="13" t="s">
        <v>3536</v>
      </c>
      <c r="N34" s="14">
        <v>46295.567245370374</v>
      </c>
      <c r="O34" s="15">
        <v>370</v>
      </c>
      <c r="P34" s="13" t="s">
        <v>27</v>
      </c>
      <c r="Q34" s="15">
        <v>40</v>
      </c>
      <c r="R34" s="3" t="str">
        <f>IF(OR(G34="12R",G34="12L"),_xlfn.XLOOKUP(C34,DB!$A$2:$A$222,DB!$B$2:$B$222,""),IF(OR(G34="30L",G34="30R"),_xlfn.XLOOKUP(C34,DB!$A$2:$A$222,DB!$C$2:$C$222,""),""))</f>
        <v>ENEBA</v>
      </c>
      <c r="S34" s="3">
        <f t="shared" si="0"/>
        <v>13</v>
      </c>
      <c r="T34" s="3" t="str">
        <f>_xlfn.XLOOKUP(C34,DB!$A$2:$A$222,DB!$D$2:$D$222,"")</f>
        <v>Sector 3</v>
      </c>
    </row>
    <row r="35" spans="1:20" x14ac:dyDescent="0.2">
      <c r="A35" s="13" t="s">
        <v>277</v>
      </c>
      <c r="B35" s="13" t="s">
        <v>18</v>
      </c>
      <c r="C35" s="13" t="s">
        <v>18</v>
      </c>
      <c r="D35" s="13" t="s">
        <v>278</v>
      </c>
      <c r="E35" s="13"/>
      <c r="F35" s="14">
        <v>46295.580555555556</v>
      </c>
      <c r="G35" s="13" t="s">
        <v>22</v>
      </c>
      <c r="H35" s="13" t="s">
        <v>7910</v>
      </c>
      <c r="I35" s="15">
        <v>15</v>
      </c>
      <c r="J35" s="13" t="s">
        <v>196</v>
      </c>
      <c r="K35" s="13" t="s">
        <v>62</v>
      </c>
      <c r="L35" s="15">
        <v>114</v>
      </c>
      <c r="M35" s="13" t="s">
        <v>18</v>
      </c>
      <c r="N35" s="14">
        <v>46295.680914351848</v>
      </c>
      <c r="O35" s="15">
        <v>0</v>
      </c>
      <c r="P35" s="13" t="s">
        <v>192</v>
      </c>
      <c r="Q35" s="15">
        <v>15</v>
      </c>
      <c r="R35" s="3" t="str">
        <f>IF(OR(G35="12R",G35="12L"),_xlfn.XLOOKUP(C35,DB!$A$2:$A$222,DB!$B$2:$B$222,""),IF(OR(G35="30L",G35="30R"),_xlfn.XLOOKUP(C35,DB!$A$2:$A$222,DB!$C$2:$C$222,""),""))</f>
        <v/>
      </c>
      <c r="S35" s="3">
        <f t="shared" si="0"/>
        <v>13</v>
      </c>
      <c r="T35" s="3" t="str">
        <f>_xlfn.XLOOKUP(C35,DB!$A$2:$A$222,DB!$D$2:$D$222,"")</f>
        <v/>
      </c>
    </row>
    <row r="36" spans="1:20" x14ac:dyDescent="0.2">
      <c r="A36" s="13" t="s">
        <v>185</v>
      </c>
      <c r="B36" s="13" t="s">
        <v>18</v>
      </c>
      <c r="C36" s="13" t="s">
        <v>186</v>
      </c>
      <c r="D36" s="13" t="s">
        <v>49</v>
      </c>
      <c r="E36" s="13" t="s">
        <v>1988</v>
      </c>
      <c r="F36" s="14">
        <v>46295.581504629634</v>
      </c>
      <c r="G36" s="13" t="s">
        <v>22</v>
      </c>
      <c r="H36" s="13" t="s">
        <v>7911</v>
      </c>
      <c r="I36" s="15">
        <v>330</v>
      </c>
      <c r="J36" s="13" t="s">
        <v>24</v>
      </c>
      <c r="K36" s="13" t="s">
        <v>25</v>
      </c>
      <c r="L36" s="15">
        <v>364</v>
      </c>
      <c r="M36" s="13" t="s">
        <v>33</v>
      </c>
      <c r="N36" s="14">
        <v>46295.601793981477</v>
      </c>
      <c r="O36" s="15">
        <v>350</v>
      </c>
      <c r="P36" s="13" t="s">
        <v>27</v>
      </c>
      <c r="Q36" s="15">
        <v>40</v>
      </c>
      <c r="R36" s="3" t="str">
        <f>IF(OR(G36="12R",G36="12L"),_xlfn.XLOOKUP(C36,DB!$A$2:$A$222,DB!$B$2:$B$222,""),IF(OR(G36="30L",G36="30R"),_xlfn.XLOOKUP(C36,DB!$A$2:$A$222,DB!$C$2:$C$222,""),""))</f>
        <v>OMSUK</v>
      </c>
      <c r="S36" s="3">
        <f t="shared" si="0"/>
        <v>13</v>
      </c>
      <c r="T36" s="3" t="str">
        <f>_xlfn.XLOOKUP(C36,DB!$A$2:$A$222,DB!$D$2:$D$222,"")</f>
        <v>Sector 3</v>
      </c>
    </row>
    <row r="37" spans="1:20" x14ac:dyDescent="0.2">
      <c r="A37" s="13" t="s">
        <v>197</v>
      </c>
      <c r="B37" s="13" t="s">
        <v>18</v>
      </c>
      <c r="C37" s="13" t="s">
        <v>48</v>
      </c>
      <c r="D37" s="13" t="s">
        <v>49</v>
      </c>
      <c r="E37" s="13" t="s">
        <v>371</v>
      </c>
      <c r="F37" s="14">
        <v>46295.603819444441</v>
      </c>
      <c r="G37" s="13" t="s">
        <v>22</v>
      </c>
      <c r="H37" s="13" t="s">
        <v>3509</v>
      </c>
      <c r="I37" s="15">
        <v>360</v>
      </c>
      <c r="J37" s="13" t="s">
        <v>24</v>
      </c>
      <c r="K37" s="13" t="s">
        <v>25</v>
      </c>
      <c r="L37" s="15">
        <v>859</v>
      </c>
      <c r="M37" s="13" t="s">
        <v>52</v>
      </c>
      <c r="N37" s="14">
        <v>46295.6480787037</v>
      </c>
      <c r="O37" s="15">
        <v>360</v>
      </c>
      <c r="P37" s="13" t="s">
        <v>27</v>
      </c>
      <c r="Q37" s="15">
        <v>190</v>
      </c>
      <c r="R37" s="3" t="str">
        <f>IF(OR(G37="12R",G37="12L"),_xlfn.XLOOKUP(C37,DB!$A$2:$A$222,DB!$B$2:$B$222,""),IF(OR(G37="30L",G37="30R"),_xlfn.XLOOKUP(C37,DB!$A$2:$A$222,DB!$C$2:$C$222,""),""))</f>
        <v>UDGUV</v>
      </c>
      <c r="S37" s="3">
        <f t="shared" si="0"/>
        <v>14</v>
      </c>
      <c r="T37" s="3" t="str">
        <f>_xlfn.XLOOKUP(C37,DB!$A$2:$A$222,DB!$D$2:$D$222,"")</f>
        <v>Sector 2</v>
      </c>
    </row>
    <row r="38" spans="1:20" x14ac:dyDescent="0.2">
      <c r="A38" s="13" t="s">
        <v>208</v>
      </c>
      <c r="B38" s="13" t="s">
        <v>18</v>
      </c>
      <c r="C38" s="13" t="s">
        <v>35</v>
      </c>
      <c r="D38" s="13" t="s">
        <v>36</v>
      </c>
      <c r="E38" s="13" t="s">
        <v>1271</v>
      </c>
      <c r="F38" s="14">
        <v>46295.634189814809</v>
      </c>
      <c r="G38" s="13" t="s">
        <v>22</v>
      </c>
      <c r="H38" s="13" t="s">
        <v>7912</v>
      </c>
      <c r="I38" s="15">
        <v>380</v>
      </c>
      <c r="J38" s="13" t="s">
        <v>24</v>
      </c>
      <c r="K38" s="13" t="s">
        <v>25</v>
      </c>
      <c r="L38" s="15">
        <v>863</v>
      </c>
      <c r="M38" s="13" t="s">
        <v>39</v>
      </c>
      <c r="N38" s="14">
        <v>46295.68104166667</v>
      </c>
      <c r="O38" s="15">
        <v>380</v>
      </c>
      <c r="P38" s="13" t="s">
        <v>27</v>
      </c>
      <c r="Q38" s="15">
        <v>190</v>
      </c>
      <c r="R38" s="3" t="str">
        <f>IF(OR(G38="12R",G38="12L"),_xlfn.XLOOKUP(C38,DB!$A$2:$A$222,DB!$B$2:$B$222,""),IF(OR(G38="30L",G38="30R"),_xlfn.XLOOKUP(C38,DB!$A$2:$A$222,DB!$C$2:$C$222,""),""))</f>
        <v>UDGUV</v>
      </c>
      <c r="S38" s="3">
        <f t="shared" si="0"/>
        <v>15</v>
      </c>
      <c r="T38" s="3" t="str">
        <f>_xlfn.XLOOKUP(C38,DB!$A$2:$A$222,DB!$D$2:$D$222,"")</f>
        <v>Sector 2</v>
      </c>
    </row>
    <row r="39" spans="1:20" x14ac:dyDescent="0.2">
      <c r="A39" s="13" t="s">
        <v>225</v>
      </c>
      <c r="B39" s="13" t="s">
        <v>18</v>
      </c>
      <c r="C39" s="13" t="s">
        <v>136</v>
      </c>
      <c r="D39" s="13" t="s">
        <v>65</v>
      </c>
      <c r="E39" s="13" t="s">
        <v>4803</v>
      </c>
      <c r="F39" s="14">
        <v>46295.647916666669</v>
      </c>
      <c r="G39" s="13" t="s">
        <v>22</v>
      </c>
      <c r="H39" s="13" t="s">
        <v>270</v>
      </c>
      <c r="I39" s="15">
        <v>380</v>
      </c>
      <c r="J39" s="13" t="s">
        <v>24</v>
      </c>
      <c r="K39" s="13" t="s">
        <v>25</v>
      </c>
      <c r="L39" s="15">
        <v>859</v>
      </c>
      <c r="M39" s="13" t="s">
        <v>52</v>
      </c>
      <c r="N39" s="14">
        <v>46295.691909722227</v>
      </c>
      <c r="O39" s="15">
        <v>380</v>
      </c>
      <c r="P39" s="13" t="s">
        <v>27</v>
      </c>
      <c r="Q39" s="15">
        <v>190</v>
      </c>
      <c r="R39" s="3" t="str">
        <f>IF(OR(G39="12R",G39="12L"),_xlfn.XLOOKUP(C39,DB!$A$2:$A$222,DB!$B$2:$B$222,""),IF(OR(G39="30L",G39="30R"),_xlfn.XLOOKUP(C39,DB!$A$2:$A$222,DB!$C$2:$C$222,""),""))</f>
        <v>UDGUV</v>
      </c>
      <c r="S39" s="3">
        <f t="shared" si="0"/>
        <v>15</v>
      </c>
      <c r="T39" s="3" t="str">
        <f>_xlfn.XLOOKUP(C39,DB!$A$2:$A$222,DB!$D$2:$D$222,"")</f>
        <v>Sector 2</v>
      </c>
    </row>
    <row r="40" spans="1:20" x14ac:dyDescent="0.2">
      <c r="A40" s="13" t="s">
        <v>213</v>
      </c>
      <c r="B40" s="13" t="s">
        <v>18</v>
      </c>
      <c r="C40" s="13" t="s">
        <v>59</v>
      </c>
      <c r="D40" s="13" t="s">
        <v>36</v>
      </c>
      <c r="E40" s="13" t="s">
        <v>125</v>
      </c>
      <c r="F40" s="14">
        <v>46295.650393518517</v>
      </c>
      <c r="G40" s="13" t="s">
        <v>22</v>
      </c>
      <c r="H40" s="13" t="s">
        <v>1377</v>
      </c>
      <c r="I40" s="15">
        <v>380</v>
      </c>
      <c r="J40" s="13" t="s">
        <v>24</v>
      </c>
      <c r="K40" s="13" t="s">
        <v>216</v>
      </c>
      <c r="L40" s="15">
        <v>859</v>
      </c>
      <c r="M40" s="13" t="s">
        <v>52</v>
      </c>
      <c r="N40" s="14">
        <v>46295.694699074069</v>
      </c>
      <c r="O40" s="15">
        <v>380</v>
      </c>
      <c r="P40" s="13" t="s">
        <v>27</v>
      </c>
      <c r="Q40" s="15">
        <v>190</v>
      </c>
      <c r="R40" s="3" t="str">
        <f>IF(OR(G40="12R",G40="12L"),_xlfn.XLOOKUP(C40,DB!$A$2:$A$222,DB!$B$2:$B$222,""),IF(OR(G40="30L",G40="30R"),_xlfn.XLOOKUP(C40,DB!$A$2:$A$222,DB!$C$2:$C$222,""),""))</f>
        <v>UDGUV</v>
      </c>
      <c r="S40" s="3">
        <f t="shared" si="0"/>
        <v>15</v>
      </c>
      <c r="T40" s="3" t="str">
        <f>_xlfn.XLOOKUP(C40,DB!$A$2:$A$222,DB!$D$2:$D$222,"")</f>
        <v>Sector 2</v>
      </c>
    </row>
    <row r="41" spans="1:20" x14ac:dyDescent="0.2">
      <c r="A41" s="13" t="s">
        <v>219</v>
      </c>
      <c r="B41" s="13" t="s">
        <v>18</v>
      </c>
      <c r="C41" s="13" t="s">
        <v>35</v>
      </c>
      <c r="D41" s="13" t="s">
        <v>65</v>
      </c>
      <c r="E41" s="13" t="s">
        <v>491</v>
      </c>
      <c r="F41" s="14">
        <v>46295.655659722222</v>
      </c>
      <c r="G41" s="13" t="s">
        <v>22</v>
      </c>
      <c r="H41" s="13" t="s">
        <v>7913</v>
      </c>
      <c r="I41" s="15">
        <v>360</v>
      </c>
      <c r="J41" s="13" t="s">
        <v>24</v>
      </c>
      <c r="K41" s="13" t="s">
        <v>25</v>
      </c>
      <c r="L41" s="15">
        <v>886</v>
      </c>
      <c r="M41" s="13" t="s">
        <v>39</v>
      </c>
      <c r="N41" s="14">
        <v>46295.703784722224</v>
      </c>
      <c r="O41" s="15">
        <v>360</v>
      </c>
      <c r="P41" s="13" t="s">
        <v>27</v>
      </c>
      <c r="Q41" s="15">
        <v>190</v>
      </c>
      <c r="R41" s="3" t="str">
        <f>IF(OR(G41="12R",G41="12L"),_xlfn.XLOOKUP(C41,DB!$A$2:$A$222,DB!$B$2:$B$222,""),IF(OR(G41="30L",G41="30R"),_xlfn.XLOOKUP(C41,DB!$A$2:$A$222,DB!$C$2:$C$222,""),""))</f>
        <v>UDGUV</v>
      </c>
      <c r="S41" s="3">
        <f t="shared" si="0"/>
        <v>15</v>
      </c>
      <c r="T41" s="3" t="str">
        <f>_xlfn.XLOOKUP(C41,DB!$A$2:$A$222,DB!$D$2:$D$222,"")</f>
        <v>Sector 2</v>
      </c>
    </row>
    <row r="42" spans="1:20" x14ac:dyDescent="0.2">
      <c r="A42" s="13" t="s">
        <v>711</v>
      </c>
      <c r="B42" s="13" t="s">
        <v>18</v>
      </c>
      <c r="C42" s="13" t="s">
        <v>29</v>
      </c>
      <c r="D42" s="13" t="s">
        <v>30</v>
      </c>
      <c r="E42" s="13" t="s">
        <v>7580</v>
      </c>
      <c r="F42" s="14">
        <v>46295.656689814816</v>
      </c>
      <c r="G42" s="13" t="s">
        <v>22</v>
      </c>
      <c r="H42" s="13" t="s">
        <v>7914</v>
      </c>
      <c r="I42" s="15">
        <v>350</v>
      </c>
      <c r="J42" s="13" t="s">
        <v>24</v>
      </c>
      <c r="K42" s="13" t="s">
        <v>25</v>
      </c>
      <c r="L42" s="15">
        <v>355</v>
      </c>
      <c r="M42" s="13" t="s">
        <v>33</v>
      </c>
      <c r="N42" s="14">
        <v>46295.676875000005</v>
      </c>
      <c r="O42" s="15">
        <v>350</v>
      </c>
      <c r="P42" s="13" t="s">
        <v>27</v>
      </c>
      <c r="Q42" s="15">
        <v>40</v>
      </c>
      <c r="R42" s="3" t="str">
        <f>IF(OR(G42="12R",G42="12L"),_xlfn.XLOOKUP(C42,DB!$A$2:$A$222,DB!$B$2:$B$222,""),IF(OR(G42="30L",G42="30R"),_xlfn.XLOOKUP(C42,DB!$A$2:$A$222,DB!$C$2:$C$222,""),""))</f>
        <v>OMSUK</v>
      </c>
      <c r="S42" s="3">
        <f t="shared" si="0"/>
        <v>15</v>
      </c>
      <c r="T42" s="3" t="str">
        <f>_xlfn.XLOOKUP(C42,DB!$A$2:$A$222,DB!$D$2:$D$222,"")</f>
        <v>Sector 3</v>
      </c>
    </row>
    <row r="43" spans="1:20" x14ac:dyDescent="0.2">
      <c r="A43" s="13" t="s">
        <v>234</v>
      </c>
      <c r="B43" s="13" t="s">
        <v>18</v>
      </c>
      <c r="C43" s="13" t="s">
        <v>136</v>
      </c>
      <c r="D43" s="13" t="s">
        <v>174</v>
      </c>
      <c r="E43" s="13" t="s">
        <v>1335</v>
      </c>
      <c r="F43" s="14">
        <v>46295.659641203703</v>
      </c>
      <c r="G43" s="13" t="s">
        <v>22</v>
      </c>
      <c r="H43" s="13" t="s">
        <v>709</v>
      </c>
      <c r="I43" s="15">
        <v>360</v>
      </c>
      <c r="J43" s="13" t="s">
        <v>24</v>
      </c>
      <c r="K43" s="13" t="s">
        <v>25</v>
      </c>
      <c r="L43" s="15">
        <v>859</v>
      </c>
      <c r="M43" s="13" t="s">
        <v>52</v>
      </c>
      <c r="N43" s="14">
        <v>46295.704398148147</v>
      </c>
      <c r="O43" s="15">
        <v>360</v>
      </c>
      <c r="P43" s="13" t="s">
        <v>27</v>
      </c>
      <c r="Q43" s="15">
        <v>190</v>
      </c>
      <c r="R43" s="3" t="str">
        <f>IF(OR(G43="12R",G43="12L"),_xlfn.XLOOKUP(C43,DB!$A$2:$A$222,DB!$B$2:$B$222,""),IF(OR(G43="30L",G43="30R"),_xlfn.XLOOKUP(C43,DB!$A$2:$A$222,DB!$C$2:$C$222,""),""))</f>
        <v>UDGUV</v>
      </c>
      <c r="S43" s="3">
        <f t="shared" si="0"/>
        <v>15</v>
      </c>
      <c r="T43" s="3" t="str">
        <f>_xlfn.XLOOKUP(C43,DB!$A$2:$A$222,DB!$D$2:$D$222,"")</f>
        <v>Sector 2</v>
      </c>
    </row>
    <row r="44" spans="1:20" x14ac:dyDescent="0.2">
      <c r="A44" s="13" t="s">
        <v>210</v>
      </c>
      <c r="B44" s="13" t="s">
        <v>18</v>
      </c>
      <c r="C44" s="13" t="s">
        <v>211</v>
      </c>
      <c r="D44" s="13" t="s">
        <v>78</v>
      </c>
      <c r="E44" s="13" t="s">
        <v>84</v>
      </c>
      <c r="F44" s="14">
        <v>46295.660636574074</v>
      </c>
      <c r="G44" s="13" t="s">
        <v>22</v>
      </c>
      <c r="H44" s="13" t="s">
        <v>7915</v>
      </c>
      <c r="I44" s="15">
        <v>330</v>
      </c>
      <c r="J44" s="13" t="s">
        <v>24</v>
      </c>
      <c r="K44" s="13" t="s">
        <v>25</v>
      </c>
      <c r="L44" s="15">
        <v>136</v>
      </c>
      <c r="M44" s="13" t="s">
        <v>4932</v>
      </c>
      <c r="N44" s="14">
        <v>46295.67024305556</v>
      </c>
      <c r="O44" s="15">
        <v>289</v>
      </c>
      <c r="P44" s="13" t="s">
        <v>27</v>
      </c>
      <c r="Q44" s="15">
        <v>190</v>
      </c>
      <c r="R44" s="3" t="str">
        <f>IF(OR(G44="12R",G44="12L"),_xlfn.XLOOKUP(C44,DB!$A$2:$A$222,DB!$B$2:$B$222,""),IF(OR(G44="30L",G44="30R"),_xlfn.XLOOKUP(C44,DB!$A$2:$A$222,DB!$C$2:$C$222,""),""))</f>
        <v>NUDAL</v>
      </c>
      <c r="S44" s="3">
        <f t="shared" si="0"/>
        <v>15</v>
      </c>
      <c r="T44" s="3" t="str">
        <f>_xlfn.XLOOKUP(C44,DB!$A$2:$A$222,DB!$D$2:$D$222,"")</f>
        <v>Sector 3</v>
      </c>
    </row>
    <row r="45" spans="1:20" x14ac:dyDescent="0.2">
      <c r="A45" s="13" t="s">
        <v>222</v>
      </c>
      <c r="B45" s="13" t="s">
        <v>18</v>
      </c>
      <c r="C45" s="13" t="s">
        <v>19</v>
      </c>
      <c r="D45" s="13" t="s">
        <v>65</v>
      </c>
      <c r="E45" s="13" t="s">
        <v>1769</v>
      </c>
      <c r="F45" s="14">
        <v>46295.662129629629</v>
      </c>
      <c r="G45" s="13" t="s">
        <v>22</v>
      </c>
      <c r="H45" s="13" t="s">
        <v>7916</v>
      </c>
      <c r="I45" s="15">
        <v>380</v>
      </c>
      <c r="J45" s="13" t="s">
        <v>24</v>
      </c>
      <c r="K45" s="13" t="s">
        <v>25</v>
      </c>
      <c r="L45" s="15">
        <v>859</v>
      </c>
      <c r="M45" s="13" t="s">
        <v>26</v>
      </c>
      <c r="N45" s="14">
        <v>46295.706342592588</v>
      </c>
      <c r="O45" s="15">
        <v>380</v>
      </c>
      <c r="P45" s="13" t="s">
        <v>27</v>
      </c>
      <c r="Q45" s="15">
        <v>190</v>
      </c>
      <c r="R45" s="3" t="str">
        <f>IF(OR(G45="12R",G45="12L"),_xlfn.XLOOKUP(C45,DB!$A$2:$A$222,DB!$B$2:$B$222,""),IF(OR(G45="30L",G45="30R"),_xlfn.XLOOKUP(C45,DB!$A$2:$A$222,DB!$C$2:$C$222,""),""))</f>
        <v>UDGUV</v>
      </c>
      <c r="S45" s="3">
        <f t="shared" si="0"/>
        <v>15</v>
      </c>
      <c r="T45" s="3" t="str">
        <f>_xlfn.XLOOKUP(C45,DB!$A$2:$A$222,DB!$D$2:$D$222,"")</f>
        <v>Sector 2</v>
      </c>
    </row>
    <row r="46" spans="1:20" x14ac:dyDescent="0.2">
      <c r="A46" s="13" t="s">
        <v>718</v>
      </c>
      <c r="B46" s="13" t="s">
        <v>18</v>
      </c>
      <c r="C46" s="13" t="s">
        <v>29</v>
      </c>
      <c r="D46" s="13" t="s">
        <v>30</v>
      </c>
      <c r="E46" s="13" t="s">
        <v>6761</v>
      </c>
      <c r="F46" s="14">
        <v>46295.663252314815</v>
      </c>
      <c r="G46" s="13" t="s">
        <v>22</v>
      </c>
      <c r="H46" s="13" t="s">
        <v>7917</v>
      </c>
      <c r="I46" s="15">
        <v>340</v>
      </c>
      <c r="J46" s="13" t="s">
        <v>24</v>
      </c>
      <c r="K46" s="13" t="s">
        <v>25</v>
      </c>
      <c r="L46" s="15">
        <v>383</v>
      </c>
      <c r="M46" s="13" t="s">
        <v>444</v>
      </c>
      <c r="N46" s="14">
        <v>46295.684004629627</v>
      </c>
      <c r="O46" s="15">
        <v>340</v>
      </c>
      <c r="P46" s="13" t="s">
        <v>27</v>
      </c>
      <c r="Q46" s="15">
        <v>40</v>
      </c>
      <c r="R46" s="3" t="str">
        <f>IF(OR(G46="12R",G46="12L"),_xlfn.XLOOKUP(C46,DB!$A$2:$A$222,DB!$B$2:$B$222,""),IF(OR(G46="30L",G46="30R"),_xlfn.XLOOKUP(C46,DB!$A$2:$A$222,DB!$C$2:$C$222,""),""))</f>
        <v>OMSUK</v>
      </c>
      <c r="S46" s="3">
        <f t="shared" si="0"/>
        <v>15</v>
      </c>
      <c r="T46" s="3" t="str">
        <f>_xlfn.XLOOKUP(C46,DB!$A$2:$A$222,DB!$D$2:$D$222,"")</f>
        <v>Sector 3</v>
      </c>
    </row>
    <row r="47" spans="1:20" x14ac:dyDescent="0.2">
      <c r="A47" s="13" t="s">
        <v>1064</v>
      </c>
      <c r="B47" s="13" t="s">
        <v>18</v>
      </c>
      <c r="C47" s="13" t="s">
        <v>173</v>
      </c>
      <c r="D47" s="13" t="s">
        <v>174</v>
      </c>
      <c r="E47" s="13" t="s">
        <v>1445</v>
      </c>
      <c r="F47" s="14">
        <v>46295.675925925927</v>
      </c>
      <c r="G47" s="13" t="s">
        <v>22</v>
      </c>
      <c r="H47" s="13" t="s">
        <v>7918</v>
      </c>
      <c r="I47" s="15">
        <v>340</v>
      </c>
      <c r="J47" s="13" t="s">
        <v>24</v>
      </c>
      <c r="K47" s="13" t="s">
        <v>25</v>
      </c>
      <c r="L47" s="15">
        <v>534</v>
      </c>
      <c r="M47" s="13" t="s">
        <v>177</v>
      </c>
      <c r="N47" s="14">
        <v>46295.704189814816</v>
      </c>
      <c r="O47" s="15">
        <v>340</v>
      </c>
      <c r="P47" s="13" t="s">
        <v>27</v>
      </c>
      <c r="Q47" s="15">
        <v>40</v>
      </c>
      <c r="R47" s="3" t="str">
        <f>IF(OR(G47="12R",G47="12L"),_xlfn.XLOOKUP(C47,DB!$A$2:$A$222,DB!$B$2:$B$222,""),IF(OR(G47="30L",G47="30R"),_xlfn.XLOOKUP(C47,DB!$A$2:$A$222,DB!$C$2:$C$222,""),""))</f>
        <v>ENEBA</v>
      </c>
      <c r="S47" s="3">
        <f t="shared" si="0"/>
        <v>16</v>
      </c>
      <c r="T47" s="3" t="str">
        <f>_xlfn.XLOOKUP(C47,DB!$A$2:$A$222,DB!$D$2:$D$222,"")</f>
        <v>Sector 3</v>
      </c>
    </row>
    <row r="48" spans="1:20" x14ac:dyDescent="0.2">
      <c r="A48" s="13" t="s">
        <v>277</v>
      </c>
      <c r="B48" s="13" t="s">
        <v>18</v>
      </c>
      <c r="C48" s="13" t="s">
        <v>18</v>
      </c>
      <c r="D48" s="13" t="s">
        <v>278</v>
      </c>
      <c r="E48" s="13"/>
      <c r="F48" s="14">
        <v>46295.679490740746</v>
      </c>
      <c r="G48" s="13" t="s">
        <v>22</v>
      </c>
      <c r="H48" s="13" t="s">
        <v>7919</v>
      </c>
      <c r="I48" s="15">
        <v>15</v>
      </c>
      <c r="J48" s="13" t="s">
        <v>196</v>
      </c>
      <c r="K48" s="13" t="s">
        <v>62</v>
      </c>
      <c r="L48" s="15">
        <v>78</v>
      </c>
      <c r="M48" s="13" t="s">
        <v>18</v>
      </c>
      <c r="N48" s="14">
        <v>46295.73055555555</v>
      </c>
      <c r="O48" s="15">
        <v>0</v>
      </c>
      <c r="P48" s="13" t="s">
        <v>192</v>
      </c>
      <c r="Q48" s="15">
        <v>15</v>
      </c>
      <c r="R48" s="3" t="str">
        <f>IF(OR(G48="12R",G48="12L"),_xlfn.XLOOKUP(C48,DB!$A$2:$A$222,DB!$B$2:$B$222,""),IF(OR(G48="30L",G48="30R"),_xlfn.XLOOKUP(C48,DB!$A$2:$A$222,DB!$C$2:$C$222,""),""))</f>
        <v/>
      </c>
      <c r="S48" s="3">
        <f t="shared" si="0"/>
        <v>16</v>
      </c>
      <c r="T48" s="3" t="str">
        <f>_xlfn.XLOOKUP(C48,DB!$A$2:$A$222,DB!$D$2:$D$222,"")</f>
        <v/>
      </c>
    </row>
    <row r="49" spans="1:20" x14ac:dyDescent="0.2">
      <c r="A49" s="13" t="s">
        <v>252</v>
      </c>
      <c r="B49" s="13" t="s">
        <v>18</v>
      </c>
      <c r="C49" s="13" t="s">
        <v>253</v>
      </c>
      <c r="D49" s="13" t="s">
        <v>36</v>
      </c>
      <c r="E49" s="13" t="s">
        <v>128</v>
      </c>
      <c r="F49" s="14">
        <v>46295.680613425924</v>
      </c>
      <c r="G49" s="13" t="s">
        <v>22</v>
      </c>
      <c r="H49" s="13" t="s">
        <v>7920</v>
      </c>
      <c r="I49" s="15">
        <v>380</v>
      </c>
      <c r="J49" s="13" t="s">
        <v>24</v>
      </c>
      <c r="K49" s="13" t="s">
        <v>25</v>
      </c>
      <c r="L49" s="15">
        <v>341</v>
      </c>
      <c r="M49" s="13" t="s">
        <v>7921</v>
      </c>
      <c r="N49" s="14">
        <v>46295.700624999998</v>
      </c>
      <c r="O49" s="15">
        <v>380</v>
      </c>
      <c r="P49" s="13" t="s">
        <v>27</v>
      </c>
      <c r="Q49" s="15">
        <v>190</v>
      </c>
      <c r="R49" s="3" t="str">
        <f>IF(OR(G49="12R",G49="12L"),_xlfn.XLOOKUP(C49,DB!$A$2:$A$222,DB!$B$2:$B$222,""),IF(OR(G49="30L",G49="30R"),_xlfn.XLOOKUP(C49,DB!$A$2:$A$222,DB!$C$2:$C$222,""),""))</f>
        <v>CZM</v>
      </c>
      <c r="S49" s="3">
        <f t="shared" si="0"/>
        <v>16</v>
      </c>
      <c r="T49" s="3" t="str">
        <f>_xlfn.XLOOKUP(C49,DB!$A$2:$A$222,DB!$D$2:$D$222,"")</f>
        <v>Sector 7</v>
      </c>
    </row>
    <row r="50" spans="1:20" x14ac:dyDescent="0.2">
      <c r="A50" s="13" t="s">
        <v>257</v>
      </c>
      <c r="B50" s="13" t="s">
        <v>18</v>
      </c>
      <c r="C50" s="13" t="s">
        <v>29</v>
      </c>
      <c r="D50" s="13" t="s">
        <v>73</v>
      </c>
      <c r="E50" s="13" t="s">
        <v>3065</v>
      </c>
      <c r="F50" s="14">
        <v>46295.682650462964</v>
      </c>
      <c r="G50" s="13" t="s">
        <v>22</v>
      </c>
      <c r="H50" s="13" t="s">
        <v>7922</v>
      </c>
      <c r="I50" s="15">
        <v>330</v>
      </c>
      <c r="J50" s="13" t="s">
        <v>24</v>
      </c>
      <c r="K50" s="13" t="s">
        <v>25</v>
      </c>
      <c r="L50" s="15">
        <v>142</v>
      </c>
      <c r="M50" s="13" t="s">
        <v>7923</v>
      </c>
      <c r="N50" s="14">
        <v>46295.692800925928</v>
      </c>
      <c r="O50" s="15">
        <v>218</v>
      </c>
      <c r="P50" s="13" t="s">
        <v>27</v>
      </c>
      <c r="Q50" s="15">
        <v>190</v>
      </c>
      <c r="R50" s="3" t="str">
        <f>IF(OR(G50="12R",G50="12L"),_xlfn.XLOOKUP(C50,DB!$A$2:$A$222,DB!$B$2:$B$222,""),IF(OR(G50="30L",G50="30R"),_xlfn.XLOOKUP(C50,DB!$A$2:$A$222,DB!$C$2:$C$222,""),""))</f>
        <v>OMSUK</v>
      </c>
      <c r="S50" s="3">
        <f t="shared" si="0"/>
        <v>16</v>
      </c>
      <c r="T50" s="3" t="str">
        <f>_xlfn.XLOOKUP(C50,DB!$A$2:$A$222,DB!$D$2:$D$222,"")</f>
        <v>Sector 3</v>
      </c>
    </row>
    <row r="51" spans="1:20" x14ac:dyDescent="0.2">
      <c r="A51" s="13" t="s">
        <v>228</v>
      </c>
      <c r="B51" s="13" t="s">
        <v>18</v>
      </c>
      <c r="C51" s="13" t="s">
        <v>48</v>
      </c>
      <c r="D51" s="13" t="s">
        <v>20</v>
      </c>
      <c r="E51" s="13" t="s">
        <v>7288</v>
      </c>
      <c r="F51" s="14">
        <v>46295.684270833328</v>
      </c>
      <c r="G51" s="13" t="s">
        <v>22</v>
      </c>
      <c r="H51" s="13" t="s">
        <v>7924</v>
      </c>
      <c r="I51" s="15">
        <v>360</v>
      </c>
      <c r="J51" s="13" t="s">
        <v>24</v>
      </c>
      <c r="K51" s="13" t="s">
        <v>25</v>
      </c>
      <c r="L51" s="15">
        <v>858</v>
      </c>
      <c r="M51" s="13" t="s">
        <v>52</v>
      </c>
      <c r="N51" s="14">
        <v>46295.726944444439</v>
      </c>
      <c r="O51" s="15">
        <v>360</v>
      </c>
      <c r="P51" s="13" t="s">
        <v>27</v>
      </c>
      <c r="Q51" s="15">
        <v>190</v>
      </c>
      <c r="R51" s="3" t="str">
        <f>IF(OR(G51="12R",G51="12L"),_xlfn.XLOOKUP(C51,DB!$A$2:$A$222,DB!$B$2:$B$222,""),IF(OR(G51="30L",G51="30R"),_xlfn.XLOOKUP(C51,DB!$A$2:$A$222,DB!$C$2:$C$222,""),""))</f>
        <v>UDGUV</v>
      </c>
      <c r="S51" s="3">
        <f t="shared" si="0"/>
        <v>16</v>
      </c>
      <c r="T51" s="3" t="str">
        <f>_xlfn.XLOOKUP(C51,DB!$A$2:$A$222,DB!$D$2:$D$222,"")</f>
        <v>Sector 2</v>
      </c>
    </row>
    <row r="52" spans="1:20" x14ac:dyDescent="0.2">
      <c r="A52" s="13" t="s">
        <v>720</v>
      </c>
      <c r="B52" s="13" t="s">
        <v>18</v>
      </c>
      <c r="C52" s="13" t="s">
        <v>136</v>
      </c>
      <c r="D52" s="13" t="s">
        <v>65</v>
      </c>
      <c r="E52" s="13" t="s">
        <v>137</v>
      </c>
      <c r="F52" s="14">
        <v>46295.685729166667</v>
      </c>
      <c r="G52" s="13" t="s">
        <v>22</v>
      </c>
      <c r="H52" s="13" t="s">
        <v>7925</v>
      </c>
      <c r="I52" s="15">
        <v>380</v>
      </c>
      <c r="J52" s="13" t="s">
        <v>24</v>
      </c>
      <c r="K52" s="13" t="s">
        <v>216</v>
      </c>
      <c r="L52" s="15">
        <v>860</v>
      </c>
      <c r="M52" s="13" t="s">
        <v>26</v>
      </c>
      <c r="N52" s="14">
        <v>46295.730127314819</v>
      </c>
      <c r="O52" s="15">
        <v>380</v>
      </c>
      <c r="P52" s="13" t="s">
        <v>27</v>
      </c>
      <c r="Q52" s="15">
        <v>190</v>
      </c>
      <c r="R52" s="3" t="str">
        <f>IF(OR(G52="12R",G52="12L"),_xlfn.XLOOKUP(C52,DB!$A$2:$A$222,DB!$B$2:$B$222,""),IF(OR(G52="30L",G52="30R"),_xlfn.XLOOKUP(C52,DB!$A$2:$A$222,DB!$C$2:$C$222,""),""))</f>
        <v>UDGUV</v>
      </c>
      <c r="S52" s="3">
        <f t="shared" si="0"/>
        <v>16</v>
      </c>
      <c r="T52" s="3" t="str">
        <f>_xlfn.XLOOKUP(C52,DB!$A$2:$A$222,DB!$D$2:$D$222,"")</f>
        <v>Sector 2</v>
      </c>
    </row>
    <row r="53" spans="1:20" x14ac:dyDescent="0.2">
      <c r="A53" s="13" t="s">
        <v>245</v>
      </c>
      <c r="B53" s="13" t="s">
        <v>18</v>
      </c>
      <c r="C53" s="13" t="s">
        <v>154</v>
      </c>
      <c r="D53" s="13" t="s">
        <v>30</v>
      </c>
      <c r="E53" s="13" t="s">
        <v>3823</v>
      </c>
      <c r="F53" s="14">
        <v>46295.687002314815</v>
      </c>
      <c r="G53" s="13" t="s">
        <v>22</v>
      </c>
      <c r="H53" s="13" t="s">
        <v>7926</v>
      </c>
      <c r="I53" s="15">
        <v>330</v>
      </c>
      <c r="J53" s="13" t="s">
        <v>24</v>
      </c>
      <c r="K53" s="13" t="s">
        <v>25</v>
      </c>
      <c r="L53" s="15">
        <v>220</v>
      </c>
      <c r="M53" s="13" t="s">
        <v>68</v>
      </c>
      <c r="N53" s="14">
        <v>46295.701111111106</v>
      </c>
      <c r="O53" s="15">
        <v>321</v>
      </c>
      <c r="P53" s="13" t="s">
        <v>27</v>
      </c>
      <c r="Q53" s="15">
        <v>190</v>
      </c>
      <c r="R53" s="3" t="str">
        <f>IF(OR(G53="12R",G53="12L"),_xlfn.XLOOKUP(C53,DB!$A$2:$A$222,DB!$B$2:$B$222,""),IF(OR(G53="30L",G53="30R"),_xlfn.XLOOKUP(C53,DB!$A$2:$A$222,DB!$C$2:$C$222,""),""))</f>
        <v>TAKUX</v>
      </c>
      <c r="S53" s="3">
        <f t="shared" si="0"/>
        <v>16</v>
      </c>
      <c r="T53" s="3" t="str">
        <f>_xlfn.XLOOKUP(C53,DB!$A$2:$A$222,DB!$D$2:$D$222,"")</f>
        <v>Sector 7</v>
      </c>
    </row>
    <row r="54" spans="1:20" x14ac:dyDescent="0.2">
      <c r="A54" s="13" t="s">
        <v>260</v>
      </c>
      <c r="B54" s="13" t="s">
        <v>18</v>
      </c>
      <c r="C54" s="13" t="s">
        <v>261</v>
      </c>
      <c r="D54" s="13" t="s">
        <v>49</v>
      </c>
      <c r="E54" s="13" t="s">
        <v>3559</v>
      </c>
      <c r="F54" s="14">
        <v>46295.688217592593</v>
      </c>
      <c r="G54" s="13" t="s">
        <v>22</v>
      </c>
      <c r="H54" s="13" t="s">
        <v>7927</v>
      </c>
      <c r="I54" s="15">
        <v>310</v>
      </c>
      <c r="J54" s="13" t="s">
        <v>24</v>
      </c>
      <c r="K54" s="13" t="s">
        <v>25</v>
      </c>
      <c r="L54" s="15">
        <v>366</v>
      </c>
      <c r="M54" s="13" t="s">
        <v>7928</v>
      </c>
      <c r="N54" s="14">
        <v>46295.707881944443</v>
      </c>
      <c r="O54" s="15">
        <v>310</v>
      </c>
      <c r="P54" s="13" t="s">
        <v>27</v>
      </c>
      <c r="Q54" s="15">
        <v>40</v>
      </c>
      <c r="R54" s="3" t="str">
        <f>IF(OR(G54="12R",G54="12L"),_xlfn.XLOOKUP(C54,DB!$A$2:$A$222,DB!$B$2:$B$222,""),IF(OR(G54="30L",G54="30R"),_xlfn.XLOOKUP(C54,DB!$A$2:$A$222,DB!$C$2:$C$222,""),""))</f>
        <v>OMSUK</v>
      </c>
      <c r="S54" s="3">
        <f t="shared" si="0"/>
        <v>16</v>
      </c>
      <c r="T54" s="3" t="str">
        <f>_xlfn.XLOOKUP(C54,DB!$A$2:$A$222,DB!$D$2:$D$222,"")</f>
        <v>Sector 3</v>
      </c>
    </row>
    <row r="55" spans="1:20" x14ac:dyDescent="0.2">
      <c r="A55" s="13" t="s">
        <v>237</v>
      </c>
      <c r="B55" s="13" t="s">
        <v>18</v>
      </c>
      <c r="C55" s="13" t="s">
        <v>238</v>
      </c>
      <c r="D55" s="13" t="s">
        <v>36</v>
      </c>
      <c r="E55" s="13" t="s">
        <v>731</v>
      </c>
      <c r="F55" s="14">
        <v>46295.690787037034</v>
      </c>
      <c r="G55" s="13" t="s">
        <v>22</v>
      </c>
      <c r="H55" s="13" t="s">
        <v>7929</v>
      </c>
      <c r="I55" s="15">
        <v>360</v>
      </c>
      <c r="J55" s="13" t="s">
        <v>24</v>
      </c>
      <c r="K55" s="13" t="s">
        <v>25</v>
      </c>
      <c r="L55" s="15">
        <v>866</v>
      </c>
      <c r="M55" s="13" t="s">
        <v>39</v>
      </c>
      <c r="N55" s="14">
        <v>46295.736793981487</v>
      </c>
      <c r="O55" s="15">
        <v>360</v>
      </c>
      <c r="P55" s="13" t="s">
        <v>27</v>
      </c>
      <c r="Q55" s="15">
        <v>190</v>
      </c>
      <c r="R55" s="3" t="str">
        <f>IF(OR(G55="12R",G55="12L"),_xlfn.XLOOKUP(C55,DB!$A$2:$A$222,DB!$B$2:$B$222,""),IF(OR(G55="30L",G55="30R"),_xlfn.XLOOKUP(C55,DB!$A$2:$A$222,DB!$C$2:$C$222,""),""))</f>
        <v>UDGUV</v>
      </c>
      <c r="S55" s="3">
        <f t="shared" si="0"/>
        <v>16</v>
      </c>
      <c r="T55" s="3" t="str">
        <f>_xlfn.XLOOKUP(C55,DB!$A$2:$A$222,DB!$D$2:$D$222,"")</f>
        <v>Sector 2</v>
      </c>
    </row>
    <row r="56" spans="1:20" x14ac:dyDescent="0.2">
      <c r="A56" s="13" t="s">
        <v>218</v>
      </c>
      <c r="B56" s="13" t="s">
        <v>18</v>
      </c>
      <c r="C56" s="13" t="s">
        <v>48</v>
      </c>
      <c r="D56" s="13" t="s">
        <v>20</v>
      </c>
      <c r="E56" s="13" t="s">
        <v>1742</v>
      </c>
      <c r="F56" s="14">
        <v>46295.693032407406</v>
      </c>
      <c r="G56" s="13" t="s">
        <v>22</v>
      </c>
      <c r="H56" s="13" t="s">
        <v>7930</v>
      </c>
      <c r="I56" s="15">
        <v>360</v>
      </c>
      <c r="J56" s="13" t="s">
        <v>24</v>
      </c>
      <c r="K56" s="13" t="s">
        <v>25</v>
      </c>
      <c r="L56" s="15">
        <v>864</v>
      </c>
      <c r="M56" s="13" t="s">
        <v>52</v>
      </c>
      <c r="N56" s="14">
        <v>46295.738043981481</v>
      </c>
      <c r="O56" s="15">
        <v>360</v>
      </c>
      <c r="P56" s="13" t="s">
        <v>27</v>
      </c>
      <c r="Q56" s="15">
        <v>190</v>
      </c>
      <c r="R56" s="3" t="str">
        <f>IF(OR(G56="12R",G56="12L"),_xlfn.XLOOKUP(C56,DB!$A$2:$A$222,DB!$B$2:$B$222,""),IF(OR(G56="30L",G56="30R"),_xlfn.XLOOKUP(C56,DB!$A$2:$A$222,DB!$C$2:$C$222,""),""))</f>
        <v>UDGUV</v>
      </c>
      <c r="S56" s="3">
        <f t="shared" si="0"/>
        <v>16</v>
      </c>
      <c r="T56" s="3" t="str">
        <f>_xlfn.XLOOKUP(C56,DB!$A$2:$A$222,DB!$D$2:$D$222,"")</f>
        <v>Sector 2</v>
      </c>
    </row>
    <row r="57" spans="1:20" x14ac:dyDescent="0.2">
      <c r="A57" s="13" t="s">
        <v>231</v>
      </c>
      <c r="B57" s="13" t="s">
        <v>18</v>
      </c>
      <c r="C57" s="13" t="s">
        <v>35</v>
      </c>
      <c r="D57" s="13" t="s">
        <v>36</v>
      </c>
      <c r="E57" s="13" t="s">
        <v>1802</v>
      </c>
      <c r="F57" s="14">
        <v>46295.69568287037</v>
      </c>
      <c r="G57" s="13" t="s">
        <v>22</v>
      </c>
      <c r="H57" s="13" t="s">
        <v>7931</v>
      </c>
      <c r="I57" s="15">
        <v>360</v>
      </c>
      <c r="J57" s="13" t="s">
        <v>24</v>
      </c>
      <c r="K57" s="13" t="s">
        <v>25</v>
      </c>
      <c r="L57" s="15">
        <v>892</v>
      </c>
      <c r="M57" s="13" t="s">
        <v>39</v>
      </c>
      <c r="N57" s="14">
        <v>46295.743032407408</v>
      </c>
      <c r="O57" s="15">
        <v>360</v>
      </c>
      <c r="P57" s="13" t="s">
        <v>27</v>
      </c>
      <c r="Q57" s="15">
        <v>190</v>
      </c>
      <c r="R57" s="3" t="str">
        <f>IF(OR(G57="12R",G57="12L"),_xlfn.XLOOKUP(C57,DB!$A$2:$A$222,DB!$B$2:$B$222,""),IF(OR(G57="30L",G57="30R"),_xlfn.XLOOKUP(C57,DB!$A$2:$A$222,DB!$C$2:$C$222,""),""))</f>
        <v>UDGUV</v>
      </c>
      <c r="S57" s="3">
        <f t="shared" si="0"/>
        <v>16</v>
      </c>
      <c r="T57" s="3" t="str">
        <f>_xlfn.XLOOKUP(C57,DB!$A$2:$A$222,DB!$D$2:$D$222,"")</f>
        <v>Sector 2</v>
      </c>
    </row>
    <row r="58" spans="1:20" x14ac:dyDescent="0.2">
      <c r="A58" s="13" t="s">
        <v>294</v>
      </c>
      <c r="B58" s="13" t="s">
        <v>18</v>
      </c>
      <c r="C58" s="13" t="s">
        <v>48</v>
      </c>
      <c r="D58" s="13" t="s">
        <v>49</v>
      </c>
      <c r="E58" s="13" t="s">
        <v>50</v>
      </c>
      <c r="F58" s="14">
        <v>46295.697662037041</v>
      </c>
      <c r="G58" s="13" t="s">
        <v>22</v>
      </c>
      <c r="H58" s="13" t="s">
        <v>7932</v>
      </c>
      <c r="I58" s="15">
        <v>360</v>
      </c>
      <c r="J58" s="13" t="s">
        <v>24</v>
      </c>
      <c r="K58" s="13" t="s">
        <v>25</v>
      </c>
      <c r="L58" s="15">
        <v>871</v>
      </c>
      <c r="M58" s="13" t="s">
        <v>52</v>
      </c>
      <c r="N58" s="14">
        <v>46295.742361111115</v>
      </c>
      <c r="O58" s="15">
        <v>360</v>
      </c>
      <c r="P58" s="13" t="s">
        <v>27</v>
      </c>
      <c r="Q58" s="15">
        <v>190</v>
      </c>
      <c r="R58" s="3" t="str">
        <f>IF(OR(G58="12R",G58="12L"),_xlfn.XLOOKUP(C58,DB!$A$2:$A$222,DB!$B$2:$B$222,""),IF(OR(G58="30L",G58="30R"),_xlfn.XLOOKUP(C58,DB!$A$2:$A$222,DB!$C$2:$C$222,""),""))</f>
        <v>UDGUV</v>
      </c>
      <c r="S58" s="3">
        <f t="shared" si="0"/>
        <v>16</v>
      </c>
      <c r="T58" s="3" t="str">
        <f>_xlfn.XLOOKUP(C58,DB!$A$2:$A$222,DB!$D$2:$D$222,"")</f>
        <v>Sector 2</v>
      </c>
    </row>
    <row r="59" spans="1:20" x14ac:dyDescent="0.2">
      <c r="A59" s="13" t="s">
        <v>291</v>
      </c>
      <c r="B59" s="13" t="s">
        <v>18</v>
      </c>
      <c r="C59" s="13" t="s">
        <v>204</v>
      </c>
      <c r="D59" s="13" t="s">
        <v>73</v>
      </c>
      <c r="E59" s="13" t="s">
        <v>258</v>
      </c>
      <c r="F59" s="14">
        <v>46295.702951388885</v>
      </c>
      <c r="G59" s="13" t="s">
        <v>22</v>
      </c>
      <c r="H59" s="13" t="s">
        <v>7933</v>
      </c>
      <c r="I59" s="15">
        <v>350</v>
      </c>
      <c r="J59" s="13" t="s">
        <v>24</v>
      </c>
      <c r="K59" s="13" t="s">
        <v>25</v>
      </c>
      <c r="L59" s="15">
        <v>221</v>
      </c>
      <c r="M59" s="13" t="s">
        <v>686</v>
      </c>
      <c r="N59" s="14">
        <v>46295.717210648145</v>
      </c>
      <c r="O59" s="15">
        <v>276</v>
      </c>
      <c r="P59" s="13" t="s">
        <v>27</v>
      </c>
      <c r="Q59" s="15">
        <v>40</v>
      </c>
      <c r="R59" s="3" t="str">
        <f>IF(OR(G59="12R",G59="12L"),_xlfn.XLOOKUP(C59,DB!$A$2:$A$222,DB!$B$2:$B$222,""),IF(OR(G59="30L",G59="30R"),_xlfn.XLOOKUP(C59,DB!$A$2:$A$222,DB!$C$2:$C$222,""),""))</f>
        <v>OMSUK</v>
      </c>
      <c r="S59" s="3">
        <f t="shared" si="0"/>
        <v>16</v>
      </c>
      <c r="T59" s="3" t="str">
        <f>_xlfn.XLOOKUP(C59,DB!$A$2:$A$222,DB!$D$2:$D$222,"")</f>
        <v>Sector 3</v>
      </c>
    </row>
    <row r="60" spans="1:20" x14ac:dyDescent="0.2">
      <c r="A60" s="13" t="s">
        <v>285</v>
      </c>
      <c r="B60" s="13" t="s">
        <v>18</v>
      </c>
      <c r="C60" s="13" t="s">
        <v>154</v>
      </c>
      <c r="D60" s="13" t="s">
        <v>30</v>
      </c>
      <c r="E60" s="13" t="s">
        <v>2591</v>
      </c>
      <c r="F60" s="14">
        <v>46295.705185185187</v>
      </c>
      <c r="G60" s="13" t="s">
        <v>22</v>
      </c>
      <c r="H60" s="13" t="s">
        <v>7934</v>
      </c>
      <c r="I60" s="15">
        <v>340</v>
      </c>
      <c r="J60" s="13" t="s">
        <v>24</v>
      </c>
      <c r="K60" s="13" t="s">
        <v>25</v>
      </c>
      <c r="L60" s="15">
        <v>207</v>
      </c>
      <c r="M60" s="13" t="s">
        <v>7935</v>
      </c>
      <c r="N60" s="14">
        <v>46295.718263888892</v>
      </c>
      <c r="O60" s="15">
        <v>313</v>
      </c>
      <c r="P60" s="13" t="s">
        <v>27</v>
      </c>
      <c r="Q60" s="15">
        <v>190</v>
      </c>
      <c r="R60" s="3" t="str">
        <f>IF(OR(G60="12R",G60="12L"),_xlfn.XLOOKUP(C60,DB!$A$2:$A$222,DB!$B$2:$B$222,""),IF(OR(G60="30L",G60="30R"),_xlfn.XLOOKUP(C60,DB!$A$2:$A$222,DB!$C$2:$C$222,""),""))</f>
        <v>TAKUX</v>
      </c>
      <c r="S60" s="3">
        <f t="shared" si="0"/>
        <v>16</v>
      </c>
      <c r="T60" s="3" t="str">
        <f>_xlfn.XLOOKUP(C60,DB!$A$2:$A$222,DB!$D$2:$D$222,"")</f>
        <v>Sector 7</v>
      </c>
    </row>
    <row r="61" spans="1:20" x14ac:dyDescent="0.2">
      <c r="A61" s="13" t="s">
        <v>282</v>
      </c>
      <c r="B61" s="13" t="s">
        <v>18</v>
      </c>
      <c r="C61" s="13" t="s">
        <v>19</v>
      </c>
      <c r="D61" s="13" t="s">
        <v>36</v>
      </c>
      <c r="E61" s="13" t="s">
        <v>1550</v>
      </c>
      <c r="F61" s="14">
        <v>46295.706585648149</v>
      </c>
      <c r="G61" s="13" t="s">
        <v>22</v>
      </c>
      <c r="H61" s="13" t="s">
        <v>7936</v>
      </c>
      <c r="I61" s="15">
        <v>360</v>
      </c>
      <c r="J61" s="13" t="s">
        <v>24</v>
      </c>
      <c r="K61" s="13" t="s">
        <v>25</v>
      </c>
      <c r="L61" s="15">
        <v>877</v>
      </c>
      <c r="M61" s="13" t="s">
        <v>267</v>
      </c>
      <c r="N61" s="14">
        <v>46295.752696759257</v>
      </c>
      <c r="O61" s="15">
        <v>360</v>
      </c>
      <c r="P61" s="13" t="s">
        <v>27</v>
      </c>
      <c r="Q61" s="15">
        <v>190</v>
      </c>
      <c r="R61" s="3" t="str">
        <f>IF(OR(G61="12R",G61="12L"),_xlfn.XLOOKUP(C61,DB!$A$2:$A$222,DB!$B$2:$B$222,""),IF(OR(G61="30L",G61="30R"),_xlfn.XLOOKUP(C61,DB!$A$2:$A$222,DB!$C$2:$C$222,""),""))</f>
        <v>UDGUV</v>
      </c>
      <c r="S61" s="3">
        <f t="shared" si="0"/>
        <v>16</v>
      </c>
      <c r="T61" s="3" t="str">
        <f>_xlfn.XLOOKUP(C61,DB!$A$2:$A$222,DB!$D$2:$D$222,"")</f>
        <v>Sector 2</v>
      </c>
    </row>
    <row r="62" spans="1:20" x14ac:dyDescent="0.2">
      <c r="A62" s="13" t="s">
        <v>6626</v>
      </c>
      <c r="B62" s="13" t="s">
        <v>18</v>
      </c>
      <c r="C62" s="13" t="s">
        <v>35</v>
      </c>
      <c r="D62" s="13" t="s">
        <v>20</v>
      </c>
      <c r="E62" s="13" t="s">
        <v>269</v>
      </c>
      <c r="F62" s="14">
        <v>46295.708958333329</v>
      </c>
      <c r="G62" s="13" t="s">
        <v>22</v>
      </c>
      <c r="H62" s="13" t="s">
        <v>7937</v>
      </c>
      <c r="I62" s="15">
        <v>360</v>
      </c>
      <c r="J62" s="13" t="s">
        <v>24</v>
      </c>
      <c r="K62" s="13" t="s">
        <v>25</v>
      </c>
      <c r="L62" s="15">
        <v>892</v>
      </c>
      <c r="M62" s="13" t="s">
        <v>39</v>
      </c>
      <c r="N62" s="14">
        <v>46295.756655092591</v>
      </c>
      <c r="O62" s="15">
        <v>360</v>
      </c>
      <c r="P62" s="13" t="s">
        <v>27</v>
      </c>
      <c r="Q62" s="15">
        <v>190</v>
      </c>
      <c r="R62" s="3" t="str">
        <f>IF(OR(G62="12R",G62="12L"),_xlfn.XLOOKUP(C62,DB!$A$2:$A$222,DB!$B$2:$B$222,""),IF(OR(G62="30L",G62="30R"),_xlfn.XLOOKUP(C62,DB!$A$2:$A$222,DB!$C$2:$C$222,""),""))</f>
        <v>UDGUV</v>
      </c>
      <c r="S62" s="3">
        <f t="shared" si="0"/>
        <v>17</v>
      </c>
      <c r="T62" s="3" t="str">
        <f>_xlfn.XLOOKUP(C62,DB!$A$2:$A$222,DB!$D$2:$D$222,"")</f>
        <v>Sector 2</v>
      </c>
    </row>
    <row r="63" spans="1:20" x14ac:dyDescent="0.2">
      <c r="A63" s="13" t="s">
        <v>476</v>
      </c>
      <c r="B63" s="13" t="s">
        <v>18</v>
      </c>
      <c r="C63" s="13" t="s">
        <v>131</v>
      </c>
      <c r="D63" s="13" t="s">
        <v>65</v>
      </c>
      <c r="E63" s="13" t="s">
        <v>338</v>
      </c>
      <c r="F63" s="14">
        <v>46295.712094907409</v>
      </c>
      <c r="G63" s="13" t="s">
        <v>22</v>
      </c>
      <c r="H63" s="13" t="s">
        <v>7938</v>
      </c>
      <c r="I63" s="15">
        <v>380</v>
      </c>
      <c r="J63" s="13" t="s">
        <v>24</v>
      </c>
      <c r="K63" s="13" t="s">
        <v>25</v>
      </c>
      <c r="L63" s="15">
        <v>882</v>
      </c>
      <c r="M63" s="13" t="s">
        <v>134</v>
      </c>
      <c r="N63" s="14">
        <v>46295.757592592592</v>
      </c>
      <c r="O63" s="15">
        <v>236</v>
      </c>
      <c r="P63" s="13" t="s">
        <v>27</v>
      </c>
      <c r="Q63" s="15">
        <v>190</v>
      </c>
      <c r="R63" s="3" t="str">
        <f>IF(OR(G63="12R",G63="12L"),_xlfn.XLOOKUP(C63,DB!$A$2:$A$222,DB!$B$2:$B$222,""),IF(OR(G63="30L",G63="30R"),_xlfn.XLOOKUP(C63,DB!$A$2:$A$222,DB!$C$2:$C$222,""),""))</f>
        <v>UDGUV</v>
      </c>
      <c r="S63" s="3">
        <f t="shared" si="0"/>
        <v>17</v>
      </c>
      <c r="T63" s="3" t="str">
        <f>_xlfn.XLOOKUP(C63,DB!$A$2:$A$222,DB!$D$2:$D$222,"")</f>
        <v>Sector 2</v>
      </c>
    </row>
    <row r="64" spans="1:20" x14ac:dyDescent="0.2">
      <c r="A64" s="13" t="s">
        <v>288</v>
      </c>
      <c r="B64" s="13" t="s">
        <v>18</v>
      </c>
      <c r="C64" s="13" t="s">
        <v>289</v>
      </c>
      <c r="D64" s="13" t="s">
        <v>65</v>
      </c>
      <c r="E64" s="13" t="s">
        <v>874</v>
      </c>
      <c r="F64" s="14">
        <v>46295.71365740741</v>
      </c>
      <c r="G64" s="13" t="s">
        <v>22</v>
      </c>
      <c r="H64" s="13" t="s">
        <v>7939</v>
      </c>
      <c r="I64" s="15">
        <v>380</v>
      </c>
      <c r="J64" s="13" t="s">
        <v>24</v>
      </c>
      <c r="K64" s="13" t="s">
        <v>25</v>
      </c>
      <c r="L64" s="15">
        <v>842</v>
      </c>
      <c r="M64" s="13" t="s">
        <v>289</v>
      </c>
      <c r="N64" s="14">
        <v>46295.763437500005</v>
      </c>
      <c r="O64" s="15">
        <v>15</v>
      </c>
      <c r="P64" s="13" t="s">
        <v>27</v>
      </c>
      <c r="Q64" s="15">
        <v>190</v>
      </c>
      <c r="R64" s="3" t="str">
        <f>IF(OR(G64="12R",G64="12L"),_xlfn.XLOOKUP(C64,DB!$A$2:$A$222,DB!$B$2:$B$222,""),IF(OR(G64="30L",G64="30R"),_xlfn.XLOOKUP(C64,DB!$A$2:$A$222,DB!$C$2:$C$222,""),""))</f>
        <v>UDGUV</v>
      </c>
      <c r="S64" s="3">
        <f t="shared" si="0"/>
        <v>17</v>
      </c>
      <c r="T64" s="3" t="str">
        <f>_xlfn.XLOOKUP(C64,DB!$A$2:$A$222,DB!$D$2:$D$222,"")</f>
        <v>Sector 2</v>
      </c>
    </row>
    <row r="65" spans="1:20" x14ac:dyDescent="0.2">
      <c r="A65" s="13" t="s">
        <v>761</v>
      </c>
      <c r="B65" s="13" t="s">
        <v>18</v>
      </c>
      <c r="C65" s="13" t="s">
        <v>77</v>
      </c>
      <c r="D65" s="13" t="s">
        <v>65</v>
      </c>
      <c r="E65" s="13" t="s">
        <v>1320</v>
      </c>
      <c r="F65" s="14">
        <v>46295.71665509259</v>
      </c>
      <c r="G65" s="13" t="s">
        <v>22</v>
      </c>
      <c r="H65" s="13" t="s">
        <v>7940</v>
      </c>
      <c r="I65" s="15">
        <v>380</v>
      </c>
      <c r="J65" s="13" t="s">
        <v>24</v>
      </c>
      <c r="K65" s="13" t="s">
        <v>25</v>
      </c>
      <c r="L65" s="15">
        <v>869</v>
      </c>
      <c r="M65" s="13" t="s">
        <v>5523</v>
      </c>
      <c r="N65" s="14">
        <v>46295.762361111112</v>
      </c>
      <c r="O65" s="15">
        <v>380</v>
      </c>
      <c r="P65" s="13" t="s">
        <v>27</v>
      </c>
      <c r="Q65" s="15">
        <v>190</v>
      </c>
      <c r="R65" s="3" t="str">
        <f>IF(OR(G65="12R",G65="12L"),_xlfn.XLOOKUP(C65,DB!$A$2:$A$222,DB!$B$2:$B$222,""),IF(OR(G65="30L",G65="30R"),_xlfn.XLOOKUP(C65,DB!$A$2:$A$222,DB!$C$2:$C$222,""),""))</f>
        <v>UDGUV</v>
      </c>
      <c r="S65" s="3">
        <f t="shared" si="0"/>
        <v>17</v>
      </c>
      <c r="T65" s="3" t="str">
        <f>_xlfn.XLOOKUP(C65,DB!$A$2:$A$222,DB!$D$2:$D$222,"")</f>
        <v>Sector 2</v>
      </c>
    </row>
    <row r="66" spans="1:20" x14ac:dyDescent="0.2">
      <c r="A66" s="13" t="s">
        <v>301</v>
      </c>
      <c r="B66" s="13" t="s">
        <v>18</v>
      </c>
      <c r="C66" s="13" t="s">
        <v>173</v>
      </c>
      <c r="D66" s="13" t="s">
        <v>174</v>
      </c>
      <c r="E66" s="13" t="s">
        <v>7941</v>
      </c>
      <c r="F66" s="14">
        <v>46295.717511574076</v>
      </c>
      <c r="G66" s="13" t="s">
        <v>22</v>
      </c>
      <c r="H66" s="13" t="s">
        <v>7942</v>
      </c>
      <c r="I66" s="15">
        <v>340</v>
      </c>
      <c r="J66" s="13" t="s">
        <v>24</v>
      </c>
      <c r="K66" s="13" t="s">
        <v>25</v>
      </c>
      <c r="L66" s="15">
        <v>586</v>
      </c>
      <c r="M66" s="13" t="s">
        <v>177</v>
      </c>
      <c r="N66" s="14">
        <v>46295.747743055559</v>
      </c>
      <c r="O66" s="15">
        <v>340</v>
      </c>
      <c r="P66" s="13" t="s">
        <v>27</v>
      </c>
      <c r="Q66" s="15">
        <v>40</v>
      </c>
      <c r="R66" s="3" t="str">
        <f>IF(OR(G66="12R",G66="12L"),_xlfn.XLOOKUP(C66,DB!$A$2:$A$222,DB!$B$2:$B$222,""),IF(OR(G66="30L",G66="30R"),_xlfn.XLOOKUP(C66,DB!$A$2:$A$222,DB!$C$2:$C$222,""),""))</f>
        <v>ENEBA</v>
      </c>
      <c r="S66" s="3">
        <f t="shared" si="0"/>
        <v>17</v>
      </c>
      <c r="T66" s="3" t="str">
        <f>_xlfn.XLOOKUP(C66,DB!$A$2:$A$222,DB!$D$2:$D$222,"")</f>
        <v>Sector 3</v>
      </c>
    </row>
    <row r="67" spans="1:20" x14ac:dyDescent="0.2">
      <c r="A67" s="13" t="s">
        <v>304</v>
      </c>
      <c r="B67" s="13" t="s">
        <v>18</v>
      </c>
      <c r="C67" s="13" t="s">
        <v>305</v>
      </c>
      <c r="D67" s="13" t="s">
        <v>165</v>
      </c>
      <c r="E67" s="13" t="s">
        <v>6055</v>
      </c>
      <c r="F67" s="14">
        <v>46295.7190625</v>
      </c>
      <c r="G67" s="13" t="s">
        <v>22</v>
      </c>
      <c r="H67" s="13" t="s">
        <v>7943</v>
      </c>
      <c r="I67" s="15">
        <v>340</v>
      </c>
      <c r="J67" s="13" t="s">
        <v>24</v>
      </c>
      <c r="K67" s="13" t="s">
        <v>25</v>
      </c>
      <c r="L67" s="15">
        <v>447</v>
      </c>
      <c r="M67" s="13" t="s">
        <v>308</v>
      </c>
      <c r="N67" s="14">
        <v>46295.743055555555</v>
      </c>
      <c r="O67" s="15">
        <v>340</v>
      </c>
      <c r="P67" s="13" t="s">
        <v>27</v>
      </c>
      <c r="Q67" s="15">
        <v>40</v>
      </c>
      <c r="R67" s="3" t="str">
        <f>IF(OR(G67="12R",G67="12L"),_xlfn.XLOOKUP(C67,DB!$A$2:$A$222,DB!$B$2:$B$222,""),IF(OR(G67="30L",G67="30R"),_xlfn.XLOOKUP(C67,DB!$A$2:$A$222,DB!$C$2:$C$222,""),""))</f>
        <v>ENEBA</v>
      </c>
      <c r="S67" s="3">
        <f t="shared" ref="S67:S130" si="1">HOUR(F67)</f>
        <v>17</v>
      </c>
      <c r="T67" s="3" t="str">
        <f>_xlfn.XLOOKUP(C67,DB!$A$2:$A$222,DB!$D$2:$D$222,"")</f>
        <v>Sector 3</v>
      </c>
    </row>
    <row r="68" spans="1:20" x14ac:dyDescent="0.2">
      <c r="A68" s="13" t="s">
        <v>297</v>
      </c>
      <c r="B68" s="13" t="s">
        <v>18</v>
      </c>
      <c r="C68" s="13" t="s">
        <v>298</v>
      </c>
      <c r="D68" s="13" t="s">
        <v>73</v>
      </c>
      <c r="E68" s="13" t="s">
        <v>6885</v>
      </c>
      <c r="F68" s="14">
        <v>46295.723356481481</v>
      </c>
      <c r="G68" s="13" t="s">
        <v>22</v>
      </c>
      <c r="H68" s="13" t="s">
        <v>7944</v>
      </c>
      <c r="I68" s="15">
        <v>310</v>
      </c>
      <c r="J68" s="13" t="s">
        <v>24</v>
      </c>
      <c r="K68" s="13" t="s">
        <v>25</v>
      </c>
      <c r="L68" s="15">
        <v>141</v>
      </c>
      <c r="M68" s="13" t="s">
        <v>7945</v>
      </c>
      <c r="N68" s="14">
        <v>46295.733171296291</v>
      </c>
      <c r="O68" s="15">
        <v>222</v>
      </c>
      <c r="P68" s="13" t="s">
        <v>27</v>
      </c>
      <c r="Q68" s="15">
        <v>190</v>
      </c>
      <c r="R68" s="3" t="str">
        <f>IF(OR(G68="12R",G68="12L"),_xlfn.XLOOKUP(C68,DB!$A$2:$A$222,DB!$B$2:$B$222,""),IF(OR(G68="30L",G68="30R"),_xlfn.XLOOKUP(C68,DB!$A$2:$A$222,DB!$C$2:$C$222,""),""))</f>
        <v>OMSUK</v>
      </c>
      <c r="S68" s="3">
        <f t="shared" si="1"/>
        <v>17</v>
      </c>
      <c r="T68" s="3" t="str">
        <f>_xlfn.XLOOKUP(C68,DB!$A$2:$A$222,DB!$D$2:$D$222,"")</f>
        <v>Sector 3</v>
      </c>
    </row>
    <row r="69" spans="1:20" x14ac:dyDescent="0.2">
      <c r="A69" s="13" t="s">
        <v>313</v>
      </c>
      <c r="B69" s="13" t="s">
        <v>18</v>
      </c>
      <c r="C69" s="13" t="s">
        <v>314</v>
      </c>
      <c r="D69" s="13" t="s">
        <v>73</v>
      </c>
      <c r="E69" s="13" t="s">
        <v>2613</v>
      </c>
      <c r="F69" s="14">
        <v>46295.732569444444</v>
      </c>
      <c r="G69" s="13" t="s">
        <v>22</v>
      </c>
      <c r="H69" s="13" t="s">
        <v>7946</v>
      </c>
      <c r="I69" s="15">
        <v>330</v>
      </c>
      <c r="J69" s="13" t="s">
        <v>24</v>
      </c>
      <c r="K69" s="13" t="s">
        <v>25</v>
      </c>
      <c r="L69" s="15">
        <v>143</v>
      </c>
      <c r="M69" s="13" t="s">
        <v>7947</v>
      </c>
      <c r="N69" s="14">
        <v>46295.742777777778</v>
      </c>
      <c r="O69" s="15">
        <v>239</v>
      </c>
      <c r="P69" s="13" t="s">
        <v>27</v>
      </c>
      <c r="Q69" s="15">
        <v>190</v>
      </c>
      <c r="R69" s="3" t="str">
        <f>IF(OR(G69="12R",G69="12L"),_xlfn.XLOOKUP(C69,DB!$A$2:$A$222,DB!$B$2:$B$222,""),IF(OR(G69="30L",G69="30R"),_xlfn.XLOOKUP(C69,DB!$A$2:$A$222,DB!$C$2:$C$222,""),""))</f>
        <v>ENEBA</v>
      </c>
      <c r="S69" s="3">
        <f t="shared" si="1"/>
        <v>17</v>
      </c>
      <c r="T69" s="3" t="str">
        <f>_xlfn.XLOOKUP(C69,DB!$A$2:$A$222,DB!$D$2:$D$222,"")</f>
        <v>Sector 3</v>
      </c>
    </row>
    <row r="70" spans="1:20" x14ac:dyDescent="0.2">
      <c r="A70" s="13" t="s">
        <v>428</v>
      </c>
      <c r="B70" s="13" t="s">
        <v>18</v>
      </c>
      <c r="C70" s="13" t="s">
        <v>182</v>
      </c>
      <c r="D70" s="13" t="s">
        <v>73</v>
      </c>
      <c r="E70" s="13" t="s">
        <v>7948</v>
      </c>
      <c r="F70" s="14">
        <v>46295.735069444447</v>
      </c>
      <c r="G70" s="13" t="s">
        <v>22</v>
      </c>
      <c r="H70" s="13" t="s">
        <v>7949</v>
      </c>
      <c r="I70" s="15">
        <v>340</v>
      </c>
      <c r="J70" s="13" t="s">
        <v>24</v>
      </c>
      <c r="K70" s="13" t="s">
        <v>25</v>
      </c>
      <c r="L70" s="15">
        <v>444</v>
      </c>
      <c r="M70" s="13" t="s">
        <v>308</v>
      </c>
      <c r="N70" s="14">
        <v>46295.759479166663</v>
      </c>
      <c r="O70" s="15">
        <v>340</v>
      </c>
      <c r="P70" s="13" t="s">
        <v>27</v>
      </c>
      <c r="Q70" s="15">
        <v>40</v>
      </c>
      <c r="R70" s="3" t="str">
        <f>IF(OR(G70="12R",G70="12L"),_xlfn.XLOOKUP(C70,DB!$A$2:$A$222,DB!$B$2:$B$222,""),IF(OR(G70="30L",G70="30R"),_xlfn.XLOOKUP(C70,DB!$A$2:$A$222,DB!$C$2:$C$222,""),""))</f>
        <v>ENEBA</v>
      </c>
      <c r="S70" s="3">
        <f t="shared" si="1"/>
        <v>17</v>
      </c>
      <c r="T70" s="3" t="str">
        <f>_xlfn.XLOOKUP(C70,DB!$A$2:$A$222,DB!$D$2:$D$222,"")</f>
        <v>Sector 3</v>
      </c>
    </row>
    <row r="71" spans="1:20" x14ac:dyDescent="0.2">
      <c r="A71" s="13" t="s">
        <v>325</v>
      </c>
      <c r="B71" s="13" t="s">
        <v>18</v>
      </c>
      <c r="C71" s="13" t="s">
        <v>326</v>
      </c>
      <c r="D71" s="13" t="s">
        <v>155</v>
      </c>
      <c r="E71" s="13" t="s">
        <v>1767</v>
      </c>
      <c r="F71" s="14">
        <v>46295.737291666665</v>
      </c>
      <c r="G71" s="13" t="s">
        <v>22</v>
      </c>
      <c r="H71" s="13" t="s">
        <v>7950</v>
      </c>
      <c r="I71" s="15">
        <v>360</v>
      </c>
      <c r="J71" s="13" t="s">
        <v>24</v>
      </c>
      <c r="K71" s="13" t="s">
        <v>25</v>
      </c>
      <c r="L71" s="15">
        <v>442</v>
      </c>
      <c r="M71" s="13" t="s">
        <v>308</v>
      </c>
      <c r="N71" s="14">
        <v>46295.760752314818</v>
      </c>
      <c r="O71" s="15">
        <v>340</v>
      </c>
      <c r="P71" s="13" t="s">
        <v>27</v>
      </c>
      <c r="Q71" s="15">
        <v>40</v>
      </c>
      <c r="R71" s="3" t="str">
        <f>IF(OR(G71="12R",G71="12L"),_xlfn.XLOOKUP(C71,DB!$A$2:$A$222,DB!$B$2:$B$222,""),IF(OR(G71="30L",G71="30R"),_xlfn.XLOOKUP(C71,DB!$A$2:$A$222,DB!$C$2:$C$222,""),""))</f>
        <v>OMSUK</v>
      </c>
      <c r="S71" s="3">
        <f t="shared" si="1"/>
        <v>17</v>
      </c>
      <c r="T71" s="3" t="str">
        <f>_xlfn.XLOOKUP(C71,DB!$A$2:$A$222,DB!$D$2:$D$222,"")</f>
        <v>Sector 3</v>
      </c>
    </row>
    <row r="72" spans="1:20" x14ac:dyDescent="0.2">
      <c r="A72" s="13" t="s">
        <v>506</v>
      </c>
      <c r="B72" s="13" t="s">
        <v>18</v>
      </c>
      <c r="C72" s="13" t="s">
        <v>211</v>
      </c>
      <c r="D72" s="13" t="s">
        <v>20</v>
      </c>
      <c r="E72" s="13" t="s">
        <v>7951</v>
      </c>
      <c r="F72" s="14">
        <v>46295.740312499998</v>
      </c>
      <c r="G72" s="13" t="s">
        <v>22</v>
      </c>
      <c r="H72" s="13" t="s">
        <v>7952</v>
      </c>
      <c r="I72" s="15">
        <v>330</v>
      </c>
      <c r="J72" s="13" t="s">
        <v>24</v>
      </c>
      <c r="K72" s="13" t="s">
        <v>25</v>
      </c>
      <c r="L72" s="15">
        <v>139</v>
      </c>
      <c r="M72" s="13" t="s">
        <v>7953</v>
      </c>
      <c r="N72" s="14">
        <v>46295.75</v>
      </c>
      <c r="O72" s="15">
        <v>275</v>
      </c>
      <c r="P72" s="13" t="s">
        <v>27</v>
      </c>
      <c r="Q72" s="15">
        <v>190</v>
      </c>
      <c r="R72" s="3" t="str">
        <f>IF(OR(G72="12R",G72="12L"),_xlfn.XLOOKUP(C72,DB!$A$2:$A$222,DB!$B$2:$B$222,""),IF(OR(G72="30L",G72="30R"),_xlfn.XLOOKUP(C72,DB!$A$2:$A$222,DB!$C$2:$C$222,""),""))</f>
        <v>NUDAL</v>
      </c>
      <c r="S72" s="3">
        <f t="shared" si="1"/>
        <v>17</v>
      </c>
      <c r="T72" s="3" t="str">
        <f>_xlfn.XLOOKUP(C72,DB!$A$2:$A$222,DB!$D$2:$D$222,"")</f>
        <v>Sector 3</v>
      </c>
    </row>
    <row r="73" spans="1:20" x14ac:dyDescent="0.2">
      <c r="A73" s="13" t="s">
        <v>370</v>
      </c>
      <c r="B73" s="13" t="s">
        <v>18</v>
      </c>
      <c r="C73" s="13" t="s">
        <v>48</v>
      </c>
      <c r="D73" s="13" t="s">
        <v>49</v>
      </c>
      <c r="E73" s="13" t="s">
        <v>1394</v>
      </c>
      <c r="F73" s="14">
        <v>46295.744976851856</v>
      </c>
      <c r="G73" s="13" t="s">
        <v>22</v>
      </c>
      <c r="H73" s="13" t="s">
        <v>7954</v>
      </c>
      <c r="I73" s="15">
        <v>360</v>
      </c>
      <c r="J73" s="13" t="s">
        <v>24</v>
      </c>
      <c r="K73" s="13" t="s">
        <v>25</v>
      </c>
      <c r="L73" s="15">
        <v>861</v>
      </c>
      <c r="M73" s="13" t="s">
        <v>52</v>
      </c>
      <c r="N73" s="14">
        <v>46295.789363425924</v>
      </c>
      <c r="O73" s="15">
        <v>360</v>
      </c>
      <c r="P73" s="13" t="s">
        <v>27</v>
      </c>
      <c r="Q73" s="15">
        <v>190</v>
      </c>
      <c r="R73" s="3" t="str">
        <f>IF(OR(G73="12R",G73="12L"),_xlfn.XLOOKUP(C73,DB!$A$2:$A$222,DB!$B$2:$B$222,""),IF(OR(G73="30L",G73="30R"),_xlfn.XLOOKUP(C73,DB!$A$2:$A$222,DB!$C$2:$C$222,""),""))</f>
        <v>UDGUV</v>
      </c>
      <c r="S73" s="3">
        <f t="shared" si="1"/>
        <v>17</v>
      </c>
      <c r="T73" s="3" t="str">
        <f>_xlfn.XLOOKUP(C73,DB!$A$2:$A$222,DB!$D$2:$D$222,"")</f>
        <v>Sector 2</v>
      </c>
    </row>
    <row r="74" spans="1:20" x14ac:dyDescent="0.2">
      <c r="A74" s="13" t="s">
        <v>345</v>
      </c>
      <c r="B74" s="13" t="s">
        <v>18</v>
      </c>
      <c r="C74" s="13" t="s">
        <v>346</v>
      </c>
      <c r="D74" s="13" t="s">
        <v>65</v>
      </c>
      <c r="E74" s="13" t="s">
        <v>7955</v>
      </c>
      <c r="F74" s="14">
        <v>46295.746064814812</v>
      </c>
      <c r="G74" s="13" t="s">
        <v>22</v>
      </c>
      <c r="H74" s="13" t="s">
        <v>7956</v>
      </c>
      <c r="I74" s="15">
        <v>370</v>
      </c>
      <c r="J74" s="13" t="s">
        <v>24</v>
      </c>
      <c r="K74" s="13" t="s">
        <v>25</v>
      </c>
      <c r="L74" s="15">
        <v>159</v>
      </c>
      <c r="M74" s="13" t="s">
        <v>7957</v>
      </c>
      <c r="N74" s="14">
        <v>46295.756770833337</v>
      </c>
      <c r="O74" s="15">
        <v>300</v>
      </c>
      <c r="P74" s="13" t="s">
        <v>27</v>
      </c>
      <c r="Q74" s="15">
        <v>190</v>
      </c>
      <c r="R74" s="3" t="str">
        <f>IF(OR(G74="12R",G74="12L"),_xlfn.XLOOKUP(C74,DB!$A$2:$A$222,DB!$B$2:$B$222,""),IF(OR(G74="30L",G74="30R"),_xlfn.XLOOKUP(C74,DB!$A$2:$A$222,DB!$C$2:$C$222,""),""))</f>
        <v>TAKUX</v>
      </c>
      <c r="S74" s="3">
        <f t="shared" si="1"/>
        <v>17</v>
      </c>
      <c r="T74" s="3" t="str">
        <f>_xlfn.XLOOKUP(C74,DB!$A$2:$A$222,DB!$D$2:$D$222,"")</f>
        <v>Sector 7</v>
      </c>
    </row>
    <row r="75" spans="1:20" x14ac:dyDescent="0.2">
      <c r="A75" s="13" t="s">
        <v>329</v>
      </c>
      <c r="B75" s="13" t="s">
        <v>18</v>
      </c>
      <c r="C75" s="13" t="s">
        <v>35</v>
      </c>
      <c r="D75" s="13" t="s">
        <v>36</v>
      </c>
      <c r="E75" s="13" t="s">
        <v>214</v>
      </c>
      <c r="F75" s="14">
        <v>46295.747546296298</v>
      </c>
      <c r="G75" s="13" t="s">
        <v>22</v>
      </c>
      <c r="H75" s="13" t="s">
        <v>7958</v>
      </c>
      <c r="I75" s="15">
        <v>360</v>
      </c>
      <c r="J75" s="13" t="s">
        <v>24</v>
      </c>
      <c r="K75" s="13" t="s">
        <v>25</v>
      </c>
      <c r="L75" s="15">
        <v>878</v>
      </c>
      <c r="M75" s="13" t="s">
        <v>39</v>
      </c>
      <c r="N75" s="14">
        <v>46295.792627314819</v>
      </c>
      <c r="O75" s="15">
        <v>360</v>
      </c>
      <c r="P75" s="13" t="s">
        <v>27</v>
      </c>
      <c r="Q75" s="15">
        <v>190</v>
      </c>
      <c r="R75" s="3" t="str">
        <f>IF(OR(G75="12R",G75="12L"),_xlfn.XLOOKUP(C75,DB!$A$2:$A$222,DB!$B$2:$B$222,""),IF(OR(G75="30L",G75="30R"),_xlfn.XLOOKUP(C75,DB!$A$2:$A$222,DB!$C$2:$C$222,""),""))</f>
        <v>UDGUV</v>
      </c>
      <c r="S75" s="3">
        <f t="shared" si="1"/>
        <v>17</v>
      </c>
      <c r="T75" s="3" t="str">
        <f>_xlfn.XLOOKUP(C75,DB!$A$2:$A$222,DB!$D$2:$D$222,"")</f>
        <v>Sector 2</v>
      </c>
    </row>
    <row r="76" spans="1:20" x14ac:dyDescent="0.2">
      <c r="A76" s="13" t="s">
        <v>4621</v>
      </c>
      <c r="B76" s="13" t="s">
        <v>18</v>
      </c>
      <c r="C76" s="13" t="s">
        <v>4513</v>
      </c>
      <c r="D76" s="13" t="s">
        <v>684</v>
      </c>
      <c r="E76" s="13"/>
      <c r="F76" s="14">
        <v>46295.748587962968</v>
      </c>
      <c r="G76" s="13" t="s">
        <v>22</v>
      </c>
      <c r="H76" s="13" t="s">
        <v>7959</v>
      </c>
      <c r="I76" s="15">
        <v>280</v>
      </c>
      <c r="J76" s="13" t="s">
        <v>24</v>
      </c>
      <c r="K76" s="13" t="s">
        <v>1195</v>
      </c>
      <c r="L76" s="15">
        <v>879</v>
      </c>
      <c r="M76" s="13" t="s">
        <v>954</v>
      </c>
      <c r="N76" s="14">
        <v>46295.794791666667</v>
      </c>
      <c r="O76" s="15">
        <v>320</v>
      </c>
      <c r="P76" s="13" t="s">
        <v>27</v>
      </c>
      <c r="Q76" s="15">
        <v>30</v>
      </c>
      <c r="R76" s="3" t="str">
        <f>IF(OR(G76="12R",G76="12L"),_xlfn.XLOOKUP(C76,DB!$A$2:$A$222,DB!$B$2:$B$222,""),IF(OR(G76="30L",G76="30R"),_xlfn.XLOOKUP(C76,DB!$A$2:$A$222,DB!$C$2:$C$222,""),""))</f>
        <v>UDGUV</v>
      </c>
      <c r="S76" s="3">
        <f t="shared" si="1"/>
        <v>17</v>
      </c>
      <c r="T76" s="3" t="str">
        <f>_xlfn.XLOOKUP(C76,DB!$A$2:$A$222,DB!$D$2:$D$222,"")</f>
        <v>Sector 2</v>
      </c>
    </row>
    <row r="77" spans="1:20" x14ac:dyDescent="0.2">
      <c r="A77" s="13" t="s">
        <v>340</v>
      </c>
      <c r="B77" s="13" t="s">
        <v>18</v>
      </c>
      <c r="C77" s="13" t="s">
        <v>341</v>
      </c>
      <c r="D77" s="13" t="s">
        <v>155</v>
      </c>
      <c r="E77" s="13" t="s">
        <v>3778</v>
      </c>
      <c r="F77" s="14">
        <v>46295.751817129625</v>
      </c>
      <c r="G77" s="13" t="s">
        <v>22</v>
      </c>
      <c r="H77" s="13" t="s">
        <v>7960</v>
      </c>
      <c r="I77" s="15">
        <v>380</v>
      </c>
      <c r="J77" s="13" t="s">
        <v>24</v>
      </c>
      <c r="K77" s="13" t="s">
        <v>25</v>
      </c>
      <c r="L77" s="15">
        <v>545</v>
      </c>
      <c r="M77" s="13" t="s">
        <v>177</v>
      </c>
      <c r="N77" s="14">
        <v>46295.780266203699</v>
      </c>
      <c r="O77" s="15">
        <v>380</v>
      </c>
      <c r="P77" s="13" t="s">
        <v>27</v>
      </c>
      <c r="Q77" s="15">
        <v>40</v>
      </c>
      <c r="R77" s="3" t="str">
        <f>IF(OR(G77="12R",G77="12L"),_xlfn.XLOOKUP(C77,DB!$A$2:$A$222,DB!$B$2:$B$222,""),IF(OR(G77="30L",G77="30R"),_xlfn.XLOOKUP(C77,DB!$A$2:$A$222,DB!$C$2:$C$222,""),""))</f>
        <v>ENEBA</v>
      </c>
      <c r="S77" s="3">
        <f t="shared" si="1"/>
        <v>18</v>
      </c>
      <c r="T77" s="3" t="str">
        <f>_xlfn.XLOOKUP(C77,DB!$A$2:$A$222,DB!$D$2:$D$222,"")</f>
        <v>Sector 3</v>
      </c>
    </row>
    <row r="78" spans="1:20" x14ac:dyDescent="0.2">
      <c r="A78" s="13" t="s">
        <v>336</v>
      </c>
      <c r="B78" s="13" t="s">
        <v>18</v>
      </c>
      <c r="C78" s="13" t="s">
        <v>337</v>
      </c>
      <c r="D78" s="13" t="s">
        <v>73</v>
      </c>
      <c r="E78" s="13" t="s">
        <v>2186</v>
      </c>
      <c r="F78" s="14">
        <v>46295.753194444449</v>
      </c>
      <c r="G78" s="13" t="s">
        <v>22</v>
      </c>
      <c r="H78" s="13" t="s">
        <v>7961</v>
      </c>
      <c r="I78" s="15">
        <v>360</v>
      </c>
      <c r="J78" s="13" t="s">
        <v>24</v>
      </c>
      <c r="K78" s="13" t="s">
        <v>25</v>
      </c>
      <c r="L78" s="15">
        <v>864</v>
      </c>
      <c r="M78" s="13" t="s">
        <v>1676</v>
      </c>
      <c r="N78" s="14">
        <v>46295.797164351854</v>
      </c>
      <c r="O78" s="15">
        <v>360</v>
      </c>
      <c r="P78" s="13" t="s">
        <v>27</v>
      </c>
      <c r="Q78" s="15">
        <v>190</v>
      </c>
      <c r="R78" s="3" t="str">
        <f>IF(OR(G78="12R",G78="12L"),_xlfn.XLOOKUP(C78,DB!$A$2:$A$222,DB!$B$2:$B$222,""),IF(OR(G78="30L",G78="30R"),_xlfn.XLOOKUP(C78,DB!$A$2:$A$222,DB!$C$2:$C$222,""),""))</f>
        <v>UDGUV</v>
      </c>
      <c r="S78" s="3">
        <f t="shared" si="1"/>
        <v>18</v>
      </c>
      <c r="T78" s="3" t="str">
        <f>_xlfn.XLOOKUP(C78,DB!$A$2:$A$222,DB!$D$2:$D$222,"")</f>
        <v>Sector 2</v>
      </c>
    </row>
    <row r="79" spans="1:20" x14ac:dyDescent="0.2">
      <c r="A79" s="13" t="s">
        <v>349</v>
      </c>
      <c r="B79" s="13" t="s">
        <v>18</v>
      </c>
      <c r="C79" s="13" t="s">
        <v>19</v>
      </c>
      <c r="D79" s="13" t="s">
        <v>20</v>
      </c>
      <c r="E79" s="13" t="s">
        <v>2770</v>
      </c>
      <c r="F79" s="14">
        <v>46295.754652777774</v>
      </c>
      <c r="G79" s="13" t="s">
        <v>22</v>
      </c>
      <c r="H79" s="13" t="s">
        <v>7962</v>
      </c>
      <c r="I79" s="15">
        <v>360</v>
      </c>
      <c r="J79" s="13" t="s">
        <v>24</v>
      </c>
      <c r="K79" s="13" t="s">
        <v>25</v>
      </c>
      <c r="L79" s="15">
        <v>864</v>
      </c>
      <c r="M79" s="13" t="s">
        <v>26</v>
      </c>
      <c r="N79" s="14">
        <v>46295.798449074078</v>
      </c>
      <c r="O79" s="15">
        <v>360</v>
      </c>
      <c r="P79" s="13" t="s">
        <v>27</v>
      </c>
      <c r="Q79" s="15">
        <v>190</v>
      </c>
      <c r="R79" s="3" t="str">
        <f>IF(OR(G79="12R",G79="12L"),_xlfn.XLOOKUP(C79,DB!$A$2:$A$222,DB!$B$2:$B$222,""),IF(OR(G79="30L",G79="30R"),_xlfn.XLOOKUP(C79,DB!$A$2:$A$222,DB!$C$2:$C$222,""),""))</f>
        <v>UDGUV</v>
      </c>
      <c r="S79" s="3">
        <f t="shared" si="1"/>
        <v>18</v>
      </c>
      <c r="T79" s="3" t="str">
        <f>_xlfn.XLOOKUP(C79,DB!$A$2:$A$222,DB!$D$2:$D$222,"")</f>
        <v>Sector 2</v>
      </c>
    </row>
    <row r="80" spans="1:20" x14ac:dyDescent="0.2">
      <c r="A80" s="13" t="s">
        <v>377</v>
      </c>
      <c r="B80" s="13" t="s">
        <v>18</v>
      </c>
      <c r="C80" s="13" t="s">
        <v>29</v>
      </c>
      <c r="D80" s="13" t="s">
        <v>378</v>
      </c>
      <c r="E80" s="13" t="s">
        <v>7963</v>
      </c>
      <c r="F80" s="14">
        <v>46295.755925925929</v>
      </c>
      <c r="G80" s="13" t="s">
        <v>22</v>
      </c>
      <c r="H80" s="13" t="s">
        <v>7964</v>
      </c>
      <c r="I80" s="15">
        <v>300</v>
      </c>
      <c r="J80" s="13" t="s">
        <v>24</v>
      </c>
      <c r="K80" s="13" t="s">
        <v>25</v>
      </c>
      <c r="L80" s="15">
        <v>432</v>
      </c>
      <c r="M80" s="13" t="s">
        <v>308</v>
      </c>
      <c r="N80" s="14">
        <v>46295.77925925926</v>
      </c>
      <c r="O80" s="15">
        <v>320</v>
      </c>
      <c r="P80" s="13" t="s">
        <v>27</v>
      </c>
      <c r="Q80" s="15">
        <v>40</v>
      </c>
      <c r="R80" s="3" t="str">
        <f>IF(OR(G80="12R",G80="12L"),_xlfn.XLOOKUP(C80,DB!$A$2:$A$222,DB!$B$2:$B$222,""),IF(OR(G80="30L",G80="30R"),_xlfn.XLOOKUP(C80,DB!$A$2:$A$222,DB!$C$2:$C$222,""),""))</f>
        <v>OMSUK</v>
      </c>
      <c r="S80" s="3">
        <f t="shared" si="1"/>
        <v>18</v>
      </c>
      <c r="T80" s="3" t="str">
        <f>_xlfn.XLOOKUP(C80,DB!$A$2:$A$222,DB!$D$2:$D$222,"")</f>
        <v>Sector 3</v>
      </c>
    </row>
    <row r="81" spans="1:20" x14ac:dyDescent="0.2">
      <c r="A81" s="13" t="s">
        <v>360</v>
      </c>
      <c r="B81" s="13" t="s">
        <v>18</v>
      </c>
      <c r="C81" s="13" t="s">
        <v>361</v>
      </c>
      <c r="D81" s="13" t="s">
        <v>49</v>
      </c>
      <c r="E81" s="13" t="s">
        <v>4876</v>
      </c>
      <c r="F81" s="14">
        <v>46295.756655092591</v>
      </c>
      <c r="G81" s="13" t="s">
        <v>22</v>
      </c>
      <c r="H81" s="13" t="s">
        <v>7965</v>
      </c>
      <c r="I81" s="15">
        <v>320</v>
      </c>
      <c r="J81" s="13" t="s">
        <v>24</v>
      </c>
      <c r="K81" s="13" t="s">
        <v>25</v>
      </c>
      <c r="L81" s="15">
        <v>880</v>
      </c>
      <c r="M81" s="13" t="s">
        <v>39</v>
      </c>
      <c r="N81" s="14">
        <v>46295.802743055552</v>
      </c>
      <c r="O81" s="15">
        <v>320</v>
      </c>
      <c r="P81" s="13" t="s">
        <v>27</v>
      </c>
      <c r="Q81" s="15">
        <v>190</v>
      </c>
      <c r="R81" s="3" t="str">
        <f>IF(OR(G81="12R",G81="12L"),_xlfn.XLOOKUP(C81,DB!$A$2:$A$222,DB!$B$2:$B$222,""),IF(OR(G81="30L",G81="30R"),_xlfn.XLOOKUP(C81,DB!$A$2:$A$222,DB!$C$2:$C$222,""),""))</f>
        <v>UDGUV</v>
      </c>
      <c r="S81" s="3">
        <f t="shared" si="1"/>
        <v>18</v>
      </c>
      <c r="T81" s="3" t="str">
        <f>_xlfn.XLOOKUP(C81,DB!$A$2:$A$222,DB!$D$2:$D$222,"")</f>
        <v>Sector 2</v>
      </c>
    </row>
    <row r="82" spans="1:20" x14ac:dyDescent="0.2">
      <c r="A82" s="13" t="s">
        <v>373</v>
      </c>
      <c r="B82" s="13" t="s">
        <v>18</v>
      </c>
      <c r="C82" s="13" t="s">
        <v>374</v>
      </c>
      <c r="D82" s="13" t="s">
        <v>155</v>
      </c>
      <c r="E82" s="13" t="s">
        <v>820</v>
      </c>
      <c r="F82" s="14">
        <v>46295.758240740739</v>
      </c>
      <c r="G82" s="13" t="s">
        <v>22</v>
      </c>
      <c r="H82" s="13" t="s">
        <v>7966</v>
      </c>
      <c r="I82" s="15">
        <v>390</v>
      </c>
      <c r="J82" s="13" t="s">
        <v>24</v>
      </c>
      <c r="K82" s="13" t="s">
        <v>25</v>
      </c>
      <c r="L82" s="15">
        <v>146</v>
      </c>
      <c r="M82" s="13" t="s">
        <v>1687</v>
      </c>
      <c r="N82" s="14">
        <v>46295.767766203702</v>
      </c>
      <c r="O82" s="15">
        <v>290</v>
      </c>
      <c r="P82" s="13" t="s">
        <v>27</v>
      </c>
      <c r="Q82" s="15">
        <v>190</v>
      </c>
      <c r="R82" s="3" t="str">
        <f>IF(OR(G82="12R",G82="12L"),_xlfn.XLOOKUP(C82,DB!$A$2:$A$222,DB!$B$2:$B$222,""),IF(OR(G82="30L",G82="30R"),_xlfn.XLOOKUP(C82,DB!$A$2:$A$222,DB!$C$2:$C$222,""),""))</f>
        <v>OMSUK</v>
      </c>
      <c r="S82" s="3">
        <f t="shared" si="1"/>
        <v>18</v>
      </c>
      <c r="T82" s="3" t="str">
        <f>_xlfn.XLOOKUP(C82,DB!$A$2:$A$222,DB!$D$2:$D$222,"")</f>
        <v>Sector 3</v>
      </c>
    </row>
    <row r="83" spans="1:20" x14ac:dyDescent="0.2">
      <c r="A83" s="13" t="s">
        <v>355</v>
      </c>
      <c r="B83" s="13" t="s">
        <v>18</v>
      </c>
      <c r="C83" s="13" t="s">
        <v>35</v>
      </c>
      <c r="D83" s="13" t="s">
        <v>20</v>
      </c>
      <c r="E83" s="13" t="s">
        <v>70</v>
      </c>
      <c r="F83" s="14">
        <v>46295.759571759263</v>
      </c>
      <c r="G83" s="13" t="s">
        <v>22</v>
      </c>
      <c r="H83" s="13" t="s">
        <v>7967</v>
      </c>
      <c r="I83" s="15">
        <v>340</v>
      </c>
      <c r="J83" s="13" t="s">
        <v>24</v>
      </c>
      <c r="K83" s="13" t="s">
        <v>25</v>
      </c>
      <c r="L83" s="15">
        <v>888</v>
      </c>
      <c r="M83" s="13" t="s">
        <v>39</v>
      </c>
      <c r="N83" s="14">
        <v>46295.807337962964</v>
      </c>
      <c r="O83" s="15">
        <v>340</v>
      </c>
      <c r="P83" s="13" t="s">
        <v>27</v>
      </c>
      <c r="Q83" s="15">
        <v>190</v>
      </c>
      <c r="R83" s="3" t="str">
        <f>IF(OR(G83="12R",G83="12L"),_xlfn.XLOOKUP(C83,DB!$A$2:$A$222,DB!$B$2:$B$222,""),IF(OR(G83="30L",G83="30R"),_xlfn.XLOOKUP(C83,DB!$A$2:$A$222,DB!$C$2:$C$222,""),""))</f>
        <v>UDGUV</v>
      </c>
      <c r="S83" s="3">
        <f t="shared" si="1"/>
        <v>18</v>
      </c>
      <c r="T83" s="3" t="str">
        <f>_xlfn.XLOOKUP(C83,DB!$A$2:$A$222,DB!$D$2:$D$222,"")</f>
        <v>Sector 2</v>
      </c>
    </row>
    <row r="84" spans="1:20" x14ac:dyDescent="0.2">
      <c r="A84" s="13" t="s">
        <v>402</v>
      </c>
      <c r="B84" s="13" t="s">
        <v>18</v>
      </c>
      <c r="C84" s="13" t="s">
        <v>164</v>
      </c>
      <c r="D84" s="13" t="s">
        <v>165</v>
      </c>
      <c r="E84" s="13" t="s">
        <v>5592</v>
      </c>
      <c r="F84" s="14">
        <v>46295.760925925926</v>
      </c>
      <c r="G84" s="13" t="s">
        <v>22</v>
      </c>
      <c r="H84" s="13" t="s">
        <v>7968</v>
      </c>
      <c r="I84" s="15">
        <v>360</v>
      </c>
      <c r="J84" s="13" t="s">
        <v>24</v>
      </c>
      <c r="K84" s="13" t="s">
        <v>25</v>
      </c>
      <c r="L84" s="15">
        <v>546</v>
      </c>
      <c r="M84" s="13" t="s">
        <v>177</v>
      </c>
      <c r="N84" s="14">
        <v>46295.78875</v>
      </c>
      <c r="O84" s="15">
        <v>360</v>
      </c>
      <c r="P84" s="13" t="s">
        <v>27</v>
      </c>
      <c r="Q84" s="15">
        <v>40</v>
      </c>
      <c r="R84" s="3" t="str">
        <f>IF(OR(G84="12R",G84="12L"),_xlfn.XLOOKUP(C84,DB!$A$2:$A$222,DB!$B$2:$B$222,""),IF(OR(G84="30L",G84="30R"),_xlfn.XLOOKUP(C84,DB!$A$2:$A$222,DB!$C$2:$C$222,""),""))</f>
        <v>ENEBA</v>
      </c>
      <c r="S84" s="3">
        <f t="shared" si="1"/>
        <v>18</v>
      </c>
      <c r="T84" s="3" t="str">
        <f>_xlfn.XLOOKUP(C84,DB!$A$2:$A$222,DB!$D$2:$D$222,"")</f>
        <v>Sector 3</v>
      </c>
    </row>
    <row r="85" spans="1:20" x14ac:dyDescent="0.2">
      <c r="A85" s="13" t="s">
        <v>277</v>
      </c>
      <c r="B85" s="13" t="s">
        <v>18</v>
      </c>
      <c r="C85" s="13" t="s">
        <v>18</v>
      </c>
      <c r="D85" s="13" t="s">
        <v>278</v>
      </c>
      <c r="E85" s="13"/>
      <c r="F85" s="14">
        <v>46295.763194444444</v>
      </c>
      <c r="G85" s="13" t="s">
        <v>22</v>
      </c>
      <c r="H85" s="13" t="s">
        <v>7969</v>
      </c>
      <c r="I85" s="15">
        <v>15</v>
      </c>
      <c r="J85" s="13" t="s">
        <v>196</v>
      </c>
      <c r="K85" s="13" t="s">
        <v>62</v>
      </c>
      <c r="L85" s="15">
        <v>447</v>
      </c>
      <c r="M85" s="13" t="s">
        <v>18</v>
      </c>
      <c r="N85" s="14">
        <v>46295.807002314818</v>
      </c>
      <c r="O85" s="15">
        <v>0</v>
      </c>
      <c r="P85" s="13" t="s">
        <v>192</v>
      </c>
      <c r="Q85" s="15">
        <v>15</v>
      </c>
      <c r="R85" s="3" t="str">
        <f>IF(OR(G85="12R",G85="12L"),_xlfn.XLOOKUP(C85,DB!$A$2:$A$222,DB!$B$2:$B$222,""),IF(OR(G85="30L",G85="30R"),_xlfn.XLOOKUP(C85,DB!$A$2:$A$222,DB!$C$2:$C$222,""),""))</f>
        <v/>
      </c>
      <c r="S85" s="3">
        <f t="shared" si="1"/>
        <v>18</v>
      </c>
      <c r="T85" s="3" t="str">
        <f>_xlfn.XLOOKUP(C85,DB!$A$2:$A$222,DB!$D$2:$D$222,"")</f>
        <v/>
      </c>
    </row>
    <row r="86" spans="1:20" x14ac:dyDescent="0.2">
      <c r="A86" s="13" t="s">
        <v>384</v>
      </c>
      <c r="B86" s="13" t="s">
        <v>18</v>
      </c>
      <c r="C86" s="13" t="s">
        <v>204</v>
      </c>
      <c r="D86" s="13" t="s">
        <v>205</v>
      </c>
      <c r="E86" s="13" t="s">
        <v>7970</v>
      </c>
      <c r="F86" s="14">
        <v>46295.765092592592</v>
      </c>
      <c r="G86" s="13" t="s">
        <v>22</v>
      </c>
      <c r="H86" s="13" t="s">
        <v>7971</v>
      </c>
      <c r="I86" s="15">
        <v>340</v>
      </c>
      <c r="J86" s="13" t="s">
        <v>24</v>
      </c>
      <c r="K86" s="13" t="s">
        <v>25</v>
      </c>
      <c r="L86" s="15">
        <v>406</v>
      </c>
      <c r="M86" s="13" t="s">
        <v>1577</v>
      </c>
      <c r="N86" s="14">
        <v>46295.786400462966</v>
      </c>
      <c r="O86" s="15">
        <v>340</v>
      </c>
      <c r="P86" s="13" t="s">
        <v>27</v>
      </c>
      <c r="Q86" s="15">
        <v>40</v>
      </c>
      <c r="R86" s="3" t="str">
        <f>IF(OR(G86="12R",G86="12L"),_xlfn.XLOOKUP(C86,DB!$A$2:$A$222,DB!$B$2:$B$222,""),IF(OR(G86="30L",G86="30R"),_xlfn.XLOOKUP(C86,DB!$A$2:$A$222,DB!$C$2:$C$222,""),""))</f>
        <v>OMSUK</v>
      </c>
      <c r="S86" s="3">
        <f t="shared" si="1"/>
        <v>18</v>
      </c>
      <c r="T86" s="3" t="str">
        <f>_xlfn.XLOOKUP(C86,DB!$A$2:$A$222,DB!$D$2:$D$222,"")</f>
        <v>Sector 3</v>
      </c>
    </row>
    <row r="87" spans="1:20" x14ac:dyDescent="0.2">
      <c r="A87" s="13" t="s">
        <v>357</v>
      </c>
      <c r="B87" s="13" t="s">
        <v>18</v>
      </c>
      <c r="C87" s="13" t="s">
        <v>249</v>
      </c>
      <c r="D87" s="13" t="s">
        <v>20</v>
      </c>
      <c r="E87" s="13" t="s">
        <v>7570</v>
      </c>
      <c r="F87" s="14">
        <v>46295.770127314812</v>
      </c>
      <c r="G87" s="13" t="s">
        <v>22</v>
      </c>
      <c r="H87" s="13" t="s">
        <v>7972</v>
      </c>
      <c r="I87" s="15">
        <v>330</v>
      </c>
      <c r="J87" s="13" t="s">
        <v>24</v>
      </c>
      <c r="K87" s="13" t="s">
        <v>25</v>
      </c>
      <c r="L87" s="15">
        <v>375</v>
      </c>
      <c r="M87" s="13" t="s">
        <v>33</v>
      </c>
      <c r="N87" s="14">
        <v>46295.790613425925</v>
      </c>
      <c r="O87" s="15">
        <v>330</v>
      </c>
      <c r="P87" s="13" t="s">
        <v>27</v>
      </c>
      <c r="Q87" s="15">
        <v>40</v>
      </c>
      <c r="R87" s="3" t="str">
        <f>IF(OR(G87="12R",G87="12L"),_xlfn.XLOOKUP(C87,DB!$A$2:$A$222,DB!$B$2:$B$222,""),IF(OR(G87="30L",G87="30R"),_xlfn.XLOOKUP(C87,DB!$A$2:$A$222,DB!$C$2:$C$222,""),""))</f>
        <v>OMSUK</v>
      </c>
      <c r="S87" s="3">
        <f t="shared" si="1"/>
        <v>18</v>
      </c>
      <c r="T87" s="3" t="str">
        <f>_xlfn.XLOOKUP(C87,DB!$A$2:$A$222,DB!$D$2:$D$222,"")</f>
        <v>Sector 3</v>
      </c>
    </row>
    <row r="88" spans="1:20" x14ac:dyDescent="0.2">
      <c r="A88" s="13" t="s">
        <v>4885</v>
      </c>
      <c r="B88" s="13" t="s">
        <v>18</v>
      </c>
      <c r="C88" s="13" t="s">
        <v>35</v>
      </c>
      <c r="D88" s="13" t="s">
        <v>2699</v>
      </c>
      <c r="E88" s="13"/>
      <c r="F88" s="14">
        <v>46295.771701388891</v>
      </c>
      <c r="G88" s="13" t="s">
        <v>22</v>
      </c>
      <c r="H88" s="13" t="s">
        <v>7973</v>
      </c>
      <c r="I88" s="15">
        <v>430</v>
      </c>
      <c r="J88" s="13" t="s">
        <v>24</v>
      </c>
      <c r="K88" s="13" t="s">
        <v>62</v>
      </c>
      <c r="L88" s="15">
        <v>864</v>
      </c>
      <c r="M88" s="13" t="s">
        <v>39</v>
      </c>
      <c r="N88" s="14">
        <v>46295.821076388893</v>
      </c>
      <c r="O88" s="15">
        <v>430</v>
      </c>
      <c r="P88" s="13" t="s">
        <v>27</v>
      </c>
      <c r="Q88" s="15">
        <v>30</v>
      </c>
      <c r="R88" s="3" t="str">
        <f>IF(OR(G88="12R",G88="12L"),_xlfn.XLOOKUP(C88,DB!$A$2:$A$222,DB!$B$2:$B$222,""),IF(OR(G88="30L",G88="30R"),_xlfn.XLOOKUP(C88,DB!$A$2:$A$222,DB!$C$2:$C$222,""),""))</f>
        <v>UDGUV</v>
      </c>
      <c r="S88" s="3">
        <f t="shared" si="1"/>
        <v>18</v>
      </c>
      <c r="T88" s="3" t="str">
        <f>_xlfn.XLOOKUP(C88,DB!$A$2:$A$222,DB!$D$2:$D$222,"")</f>
        <v>Sector 2</v>
      </c>
    </row>
    <row r="89" spans="1:20" x14ac:dyDescent="0.2">
      <c r="A89" s="13" t="s">
        <v>395</v>
      </c>
      <c r="B89" s="13" t="s">
        <v>18</v>
      </c>
      <c r="C89" s="13" t="s">
        <v>396</v>
      </c>
      <c r="D89" s="13" t="s">
        <v>155</v>
      </c>
      <c r="E89" s="13" t="s">
        <v>1962</v>
      </c>
      <c r="F89" s="14">
        <v>46295.774664351848</v>
      </c>
      <c r="G89" s="13" t="s">
        <v>22</v>
      </c>
      <c r="H89" s="13" t="s">
        <v>7974</v>
      </c>
      <c r="I89" s="15">
        <v>340</v>
      </c>
      <c r="J89" s="13" t="s">
        <v>24</v>
      </c>
      <c r="K89" s="13" t="s">
        <v>25</v>
      </c>
      <c r="L89" s="15">
        <v>553</v>
      </c>
      <c r="M89" s="13" t="s">
        <v>177</v>
      </c>
      <c r="N89" s="14">
        <v>46295.803263888884</v>
      </c>
      <c r="O89" s="15">
        <v>320</v>
      </c>
      <c r="P89" s="13" t="s">
        <v>27</v>
      </c>
      <c r="Q89" s="15">
        <v>40</v>
      </c>
      <c r="R89" s="3" t="str">
        <f>IF(OR(G89="12R",G89="12L"),_xlfn.XLOOKUP(C89,DB!$A$2:$A$222,DB!$B$2:$B$222,""),IF(OR(G89="30L",G89="30R"),_xlfn.XLOOKUP(C89,DB!$A$2:$A$222,DB!$C$2:$C$222,""),""))</f>
        <v>UDGUV</v>
      </c>
      <c r="S89" s="3">
        <f t="shared" si="1"/>
        <v>18</v>
      </c>
      <c r="T89" s="3" t="str">
        <f>_xlfn.XLOOKUP(C89,DB!$A$2:$A$222,DB!$D$2:$D$222,"")</f>
        <v>Sector 2</v>
      </c>
    </row>
    <row r="90" spans="1:20" x14ac:dyDescent="0.2">
      <c r="A90" s="13" t="s">
        <v>412</v>
      </c>
      <c r="B90" s="13" t="s">
        <v>18</v>
      </c>
      <c r="C90" s="13" t="s">
        <v>164</v>
      </c>
      <c r="D90" s="13" t="s">
        <v>165</v>
      </c>
      <c r="E90" s="13" t="s">
        <v>7975</v>
      </c>
      <c r="F90" s="14">
        <v>46295.776666666672</v>
      </c>
      <c r="G90" s="13" t="s">
        <v>22</v>
      </c>
      <c r="H90" s="13" t="s">
        <v>7976</v>
      </c>
      <c r="I90" s="15">
        <v>360</v>
      </c>
      <c r="J90" s="13" t="s">
        <v>24</v>
      </c>
      <c r="K90" s="13" t="s">
        <v>25</v>
      </c>
      <c r="L90" s="15">
        <v>545</v>
      </c>
      <c r="M90" s="13" t="s">
        <v>177</v>
      </c>
      <c r="N90" s="14">
        <v>46295.805243055554</v>
      </c>
      <c r="O90" s="15">
        <v>360</v>
      </c>
      <c r="P90" s="13" t="s">
        <v>27</v>
      </c>
      <c r="Q90" s="15">
        <v>40</v>
      </c>
      <c r="R90" s="3" t="str">
        <f>IF(OR(G90="12R",G90="12L"),_xlfn.XLOOKUP(C90,DB!$A$2:$A$222,DB!$B$2:$B$222,""),IF(OR(G90="30L",G90="30R"),_xlfn.XLOOKUP(C90,DB!$A$2:$A$222,DB!$C$2:$C$222,""),""))</f>
        <v>ENEBA</v>
      </c>
      <c r="S90" s="3">
        <f t="shared" si="1"/>
        <v>18</v>
      </c>
      <c r="T90" s="3" t="str">
        <f>_xlfn.XLOOKUP(C90,DB!$A$2:$A$222,DB!$D$2:$D$222,"")</f>
        <v>Sector 3</v>
      </c>
    </row>
    <row r="91" spans="1:20" x14ac:dyDescent="0.2">
      <c r="A91" s="13" t="s">
        <v>387</v>
      </c>
      <c r="B91" s="13" t="s">
        <v>18</v>
      </c>
      <c r="C91" s="13" t="s">
        <v>29</v>
      </c>
      <c r="D91" s="13" t="s">
        <v>30</v>
      </c>
      <c r="E91" s="13" t="s">
        <v>7977</v>
      </c>
      <c r="F91" s="14">
        <v>46295.777974537035</v>
      </c>
      <c r="G91" s="13" t="s">
        <v>22</v>
      </c>
      <c r="H91" s="13" t="s">
        <v>7978</v>
      </c>
      <c r="I91" s="15">
        <v>330</v>
      </c>
      <c r="J91" s="13" t="s">
        <v>24</v>
      </c>
      <c r="K91" s="13" t="s">
        <v>25</v>
      </c>
      <c r="L91" s="15">
        <v>368</v>
      </c>
      <c r="M91" s="13" t="s">
        <v>33</v>
      </c>
      <c r="N91" s="14">
        <v>46295.798263888893</v>
      </c>
      <c r="O91" s="15">
        <v>330</v>
      </c>
      <c r="P91" s="13" t="s">
        <v>27</v>
      </c>
      <c r="Q91" s="15">
        <v>40</v>
      </c>
      <c r="R91" s="3" t="str">
        <f>IF(OR(G91="12R",G91="12L"),_xlfn.XLOOKUP(C91,DB!$A$2:$A$222,DB!$B$2:$B$222,""),IF(OR(G91="30L",G91="30R"),_xlfn.XLOOKUP(C91,DB!$A$2:$A$222,DB!$C$2:$C$222,""),""))</f>
        <v>OMSUK</v>
      </c>
      <c r="S91" s="3">
        <f t="shared" si="1"/>
        <v>18</v>
      </c>
      <c r="T91" s="3" t="str">
        <f>_xlfn.XLOOKUP(C91,DB!$A$2:$A$222,DB!$D$2:$D$222,"")</f>
        <v>Sector 3</v>
      </c>
    </row>
    <row r="92" spans="1:20" x14ac:dyDescent="0.2">
      <c r="A92" s="13" t="s">
        <v>7979</v>
      </c>
      <c r="B92" s="13" t="s">
        <v>18</v>
      </c>
      <c r="C92" s="13" t="s">
        <v>95</v>
      </c>
      <c r="D92" s="13" t="s">
        <v>2791</v>
      </c>
      <c r="E92" s="13"/>
      <c r="F92" s="14">
        <v>46295.779479166667</v>
      </c>
      <c r="G92" s="13" t="s">
        <v>22</v>
      </c>
      <c r="H92" s="13" t="s">
        <v>7980</v>
      </c>
      <c r="I92" s="15">
        <v>165</v>
      </c>
      <c r="J92" s="13" t="s">
        <v>196</v>
      </c>
      <c r="K92" s="13" t="s">
        <v>62</v>
      </c>
      <c r="L92" s="15">
        <v>720</v>
      </c>
      <c r="M92" s="13" t="s">
        <v>95</v>
      </c>
      <c r="N92" s="14">
        <v>46295.86347222222</v>
      </c>
      <c r="O92" s="15">
        <v>0</v>
      </c>
      <c r="P92" s="13" t="s">
        <v>192</v>
      </c>
      <c r="Q92" s="15">
        <v>15</v>
      </c>
      <c r="R92" s="3" t="str">
        <f>IF(OR(G92="12R",G92="12L"),_xlfn.XLOOKUP(C92,DB!$A$2:$A$222,DB!$B$2:$B$222,""),IF(OR(G92="30L",G92="30R"),_xlfn.XLOOKUP(C92,DB!$A$2:$A$222,DB!$C$2:$C$222,""),""))</f>
        <v>UDGUV</v>
      </c>
      <c r="S92" s="3">
        <f t="shared" si="1"/>
        <v>18</v>
      </c>
      <c r="T92" s="3" t="str">
        <f>_xlfn.XLOOKUP(C92,DB!$A$2:$A$222,DB!$D$2:$D$222,"")</f>
        <v>Sector 2</v>
      </c>
    </row>
    <row r="93" spans="1:20" x14ac:dyDescent="0.2">
      <c r="A93" s="13" t="s">
        <v>390</v>
      </c>
      <c r="B93" s="13" t="s">
        <v>18</v>
      </c>
      <c r="C93" s="13" t="s">
        <v>391</v>
      </c>
      <c r="D93" s="13" t="s">
        <v>392</v>
      </c>
      <c r="E93" s="13" t="s">
        <v>1893</v>
      </c>
      <c r="F93" s="14">
        <v>46295.781736111108</v>
      </c>
      <c r="G93" s="13" t="s">
        <v>22</v>
      </c>
      <c r="H93" s="13" t="s">
        <v>7981</v>
      </c>
      <c r="I93" s="15">
        <v>100</v>
      </c>
      <c r="J93" s="13" t="s">
        <v>24</v>
      </c>
      <c r="K93" s="13" t="s">
        <v>25</v>
      </c>
      <c r="L93" s="15">
        <v>366</v>
      </c>
      <c r="M93" s="13" t="s">
        <v>391</v>
      </c>
      <c r="N93" s="14">
        <v>46295.84946759259</v>
      </c>
      <c r="O93" s="15">
        <v>0</v>
      </c>
      <c r="P93" s="13" t="s">
        <v>192</v>
      </c>
      <c r="Q93" s="15">
        <v>40</v>
      </c>
      <c r="R93" s="3" t="str">
        <f>IF(OR(G93="12R",G93="12L"),_xlfn.XLOOKUP(C93,DB!$A$2:$A$222,DB!$B$2:$B$222,""),IF(OR(G93="30L",G93="30R"),_xlfn.XLOOKUP(C93,DB!$A$2:$A$222,DB!$C$2:$C$222,""),""))</f>
        <v>CZM</v>
      </c>
      <c r="S93" s="3">
        <f t="shared" si="1"/>
        <v>18</v>
      </c>
      <c r="T93" s="3" t="str">
        <f>_xlfn.XLOOKUP(C93,DB!$A$2:$A$222,DB!$D$2:$D$222,"")</f>
        <v>Sector 7</v>
      </c>
    </row>
    <row r="94" spans="1:20" x14ac:dyDescent="0.2">
      <c r="A94" s="13" t="s">
        <v>332</v>
      </c>
      <c r="B94" s="13" t="s">
        <v>18</v>
      </c>
      <c r="C94" s="13" t="s">
        <v>333</v>
      </c>
      <c r="D94" s="13" t="s">
        <v>65</v>
      </c>
      <c r="E94" s="13" t="s">
        <v>1501</v>
      </c>
      <c r="F94" s="14">
        <v>46295.784375000003</v>
      </c>
      <c r="G94" s="13" t="s">
        <v>22</v>
      </c>
      <c r="H94" s="13" t="s">
        <v>7982</v>
      </c>
      <c r="I94" s="15">
        <v>370</v>
      </c>
      <c r="J94" s="13" t="s">
        <v>24</v>
      </c>
      <c r="K94" s="13" t="s">
        <v>25</v>
      </c>
      <c r="L94" s="15">
        <v>168</v>
      </c>
      <c r="M94" s="13" t="s">
        <v>7957</v>
      </c>
      <c r="N94" s="14">
        <v>46295.795578703706</v>
      </c>
      <c r="O94" s="15">
        <v>310</v>
      </c>
      <c r="P94" s="13" t="s">
        <v>27</v>
      </c>
      <c r="Q94" s="15">
        <v>190</v>
      </c>
      <c r="R94" s="3" t="str">
        <f>IF(OR(G94="12R",G94="12L"),_xlfn.XLOOKUP(C94,DB!$A$2:$A$222,DB!$B$2:$B$222,""),IF(OR(G94="30L",G94="30R"),_xlfn.XLOOKUP(C94,DB!$A$2:$A$222,DB!$C$2:$C$222,""),""))</f>
        <v>TAKUX</v>
      </c>
      <c r="S94" s="3">
        <f t="shared" si="1"/>
        <v>18</v>
      </c>
      <c r="T94" s="3" t="str">
        <f>_xlfn.XLOOKUP(C94,DB!$A$2:$A$222,DB!$D$2:$D$222,"")</f>
        <v>Sector 7</v>
      </c>
    </row>
    <row r="95" spans="1:20" x14ac:dyDescent="0.2">
      <c r="A95" s="13" t="s">
        <v>408</v>
      </c>
      <c r="B95" s="13" t="s">
        <v>18</v>
      </c>
      <c r="C95" s="13" t="s">
        <v>409</v>
      </c>
      <c r="D95" s="13" t="s">
        <v>73</v>
      </c>
      <c r="E95" s="13" t="s">
        <v>132</v>
      </c>
      <c r="F95" s="14">
        <v>46295.786296296297</v>
      </c>
      <c r="G95" s="13" t="s">
        <v>22</v>
      </c>
      <c r="H95" s="13" t="s">
        <v>7983</v>
      </c>
      <c r="I95" s="15">
        <v>340</v>
      </c>
      <c r="J95" s="13" t="s">
        <v>24</v>
      </c>
      <c r="K95" s="13" t="s">
        <v>25</v>
      </c>
      <c r="L95" s="15">
        <v>909</v>
      </c>
      <c r="M95" s="13" t="s">
        <v>39</v>
      </c>
      <c r="N95" s="14">
        <v>46295.834548611107</v>
      </c>
      <c r="O95" s="15">
        <v>340</v>
      </c>
      <c r="P95" s="13" t="s">
        <v>27</v>
      </c>
      <c r="Q95" s="15">
        <v>190</v>
      </c>
      <c r="R95" s="3" t="str">
        <f>IF(OR(G95="12R",G95="12L"),_xlfn.XLOOKUP(C95,DB!$A$2:$A$222,DB!$B$2:$B$222,""),IF(OR(G95="30L",G95="30R"),_xlfn.XLOOKUP(C95,DB!$A$2:$A$222,DB!$C$2:$C$222,""),""))</f>
        <v>UDGUV</v>
      </c>
      <c r="S95" s="3">
        <f t="shared" si="1"/>
        <v>18</v>
      </c>
      <c r="T95" s="3" t="str">
        <f>_xlfn.XLOOKUP(C95,DB!$A$2:$A$222,DB!$D$2:$D$222,"")</f>
        <v>Sector 2</v>
      </c>
    </row>
    <row r="96" spans="1:20" x14ac:dyDescent="0.2">
      <c r="A96" s="13" t="s">
        <v>399</v>
      </c>
      <c r="B96" s="13" t="s">
        <v>18</v>
      </c>
      <c r="C96" s="13" t="s">
        <v>77</v>
      </c>
      <c r="D96" s="13" t="s">
        <v>36</v>
      </c>
      <c r="E96" s="13" t="s">
        <v>1031</v>
      </c>
      <c r="F96" s="14">
        <v>46295.78769675926</v>
      </c>
      <c r="G96" s="13" t="s">
        <v>22</v>
      </c>
      <c r="H96" s="13" t="s">
        <v>7984</v>
      </c>
      <c r="I96" s="15">
        <v>360</v>
      </c>
      <c r="J96" s="13" t="s">
        <v>24</v>
      </c>
      <c r="K96" s="13" t="s">
        <v>25</v>
      </c>
      <c r="L96" s="15">
        <v>901</v>
      </c>
      <c r="M96" s="13" t="s">
        <v>267</v>
      </c>
      <c r="N96" s="14">
        <v>46295.835057870368</v>
      </c>
      <c r="O96" s="15">
        <v>360</v>
      </c>
      <c r="P96" s="13" t="s">
        <v>27</v>
      </c>
      <c r="Q96" s="15">
        <v>190</v>
      </c>
      <c r="R96" s="3" t="str">
        <f>IF(OR(G96="12R",G96="12L"),_xlfn.XLOOKUP(C96,DB!$A$2:$A$222,DB!$B$2:$B$222,""),IF(OR(G96="30L",G96="30R"),_xlfn.XLOOKUP(C96,DB!$A$2:$A$222,DB!$C$2:$C$222,""),""))</f>
        <v>UDGUV</v>
      </c>
      <c r="S96" s="3">
        <f t="shared" si="1"/>
        <v>18</v>
      </c>
      <c r="T96" s="3" t="str">
        <f>_xlfn.XLOOKUP(C96,DB!$A$2:$A$222,DB!$D$2:$D$222,"")</f>
        <v>Sector 2</v>
      </c>
    </row>
    <row r="97" spans="1:20" x14ac:dyDescent="0.2">
      <c r="A97" s="13" t="s">
        <v>843</v>
      </c>
      <c r="B97" s="13" t="s">
        <v>18</v>
      </c>
      <c r="C97" s="13" t="s">
        <v>420</v>
      </c>
      <c r="D97" s="13" t="s">
        <v>421</v>
      </c>
      <c r="E97" s="13" t="s">
        <v>6679</v>
      </c>
      <c r="F97" s="14">
        <v>46295.796967592592</v>
      </c>
      <c r="G97" s="13" t="s">
        <v>22</v>
      </c>
      <c r="H97" s="13" t="s">
        <v>7985</v>
      </c>
      <c r="I97" s="15">
        <v>370</v>
      </c>
      <c r="J97" s="13" t="s">
        <v>24</v>
      </c>
      <c r="K97" s="13" t="s">
        <v>25</v>
      </c>
      <c r="L97" s="15">
        <v>133</v>
      </c>
      <c r="M97" s="13" t="s">
        <v>45</v>
      </c>
      <c r="N97" s="14">
        <v>46295.806134259255</v>
      </c>
      <c r="O97" s="15">
        <v>228</v>
      </c>
      <c r="P97" s="13" t="s">
        <v>46</v>
      </c>
      <c r="Q97" s="15">
        <v>190</v>
      </c>
      <c r="R97" s="3" t="str">
        <f>IF(OR(G97="12R",G97="12L"),_xlfn.XLOOKUP(C97,DB!$A$2:$A$222,DB!$B$2:$B$222,""),IF(OR(G97="30L",G97="30R"),_xlfn.XLOOKUP(C97,DB!$A$2:$A$222,DB!$C$2:$C$222,""),""))</f>
        <v>NUDAL</v>
      </c>
      <c r="S97" s="3">
        <f t="shared" si="1"/>
        <v>19</v>
      </c>
      <c r="T97" s="3" t="str">
        <f>_xlfn.XLOOKUP(C97,DB!$A$2:$A$222,DB!$D$2:$D$222,"")</f>
        <v>Sector 3</v>
      </c>
    </row>
    <row r="98" spans="1:20" x14ac:dyDescent="0.2">
      <c r="A98" s="13" t="s">
        <v>431</v>
      </c>
      <c r="B98" s="13" t="s">
        <v>18</v>
      </c>
      <c r="C98" s="13" t="s">
        <v>154</v>
      </c>
      <c r="D98" s="13" t="s">
        <v>174</v>
      </c>
      <c r="E98" s="13" t="s">
        <v>4301</v>
      </c>
      <c r="F98" s="14">
        <v>46295.798518518517</v>
      </c>
      <c r="G98" s="13" t="s">
        <v>22</v>
      </c>
      <c r="H98" s="13" t="s">
        <v>7986</v>
      </c>
      <c r="I98" s="15">
        <v>350</v>
      </c>
      <c r="J98" s="13" t="s">
        <v>24</v>
      </c>
      <c r="K98" s="13" t="s">
        <v>25</v>
      </c>
      <c r="L98" s="15">
        <v>219</v>
      </c>
      <c r="M98" s="13" t="s">
        <v>68</v>
      </c>
      <c r="N98" s="14">
        <v>46295.812395833331</v>
      </c>
      <c r="O98" s="15">
        <v>335</v>
      </c>
      <c r="P98" s="13" t="s">
        <v>27</v>
      </c>
      <c r="Q98" s="15">
        <v>190</v>
      </c>
      <c r="R98" s="3" t="str">
        <f>IF(OR(G98="12R",G98="12L"),_xlfn.XLOOKUP(C98,DB!$A$2:$A$222,DB!$B$2:$B$222,""),IF(OR(G98="30L",G98="30R"),_xlfn.XLOOKUP(C98,DB!$A$2:$A$222,DB!$C$2:$C$222,""),""))</f>
        <v>TAKUX</v>
      </c>
      <c r="S98" s="3">
        <f t="shared" si="1"/>
        <v>19</v>
      </c>
      <c r="T98" s="3" t="str">
        <f>_xlfn.XLOOKUP(C98,DB!$A$2:$A$222,DB!$D$2:$D$222,"")</f>
        <v>Sector 7</v>
      </c>
    </row>
    <row r="99" spans="1:20" x14ac:dyDescent="0.2">
      <c r="A99" s="13" t="s">
        <v>818</v>
      </c>
      <c r="B99" s="13" t="s">
        <v>18</v>
      </c>
      <c r="C99" s="13" t="s">
        <v>136</v>
      </c>
      <c r="D99" s="13" t="s">
        <v>65</v>
      </c>
      <c r="E99" s="13" t="s">
        <v>148</v>
      </c>
      <c r="F99" s="14">
        <v>46295.799687499995</v>
      </c>
      <c r="G99" s="13" t="s">
        <v>22</v>
      </c>
      <c r="H99" s="13" t="s">
        <v>7987</v>
      </c>
      <c r="I99" s="15">
        <v>380</v>
      </c>
      <c r="J99" s="13" t="s">
        <v>24</v>
      </c>
      <c r="K99" s="13" t="s">
        <v>216</v>
      </c>
      <c r="L99" s="15">
        <v>900</v>
      </c>
      <c r="M99" s="13" t="s">
        <v>52</v>
      </c>
      <c r="N99" s="14">
        <v>46295.846921296295</v>
      </c>
      <c r="O99" s="15">
        <v>380</v>
      </c>
      <c r="P99" s="13" t="s">
        <v>27</v>
      </c>
      <c r="Q99" s="15">
        <v>190</v>
      </c>
      <c r="R99" s="3" t="str">
        <f>IF(OR(G99="12R",G99="12L"),_xlfn.XLOOKUP(C99,DB!$A$2:$A$222,DB!$B$2:$B$222,""),IF(OR(G99="30L",G99="30R"),_xlfn.XLOOKUP(C99,DB!$A$2:$A$222,DB!$C$2:$C$222,""),""))</f>
        <v>UDGUV</v>
      </c>
      <c r="S99" s="3">
        <f t="shared" si="1"/>
        <v>19</v>
      </c>
      <c r="T99" s="3" t="str">
        <f>_xlfn.XLOOKUP(C99,DB!$A$2:$A$222,DB!$D$2:$D$222,"")</f>
        <v>Sector 2</v>
      </c>
    </row>
    <row r="100" spans="1:20" x14ac:dyDescent="0.2">
      <c r="A100" s="13" t="s">
        <v>434</v>
      </c>
      <c r="B100" s="13" t="s">
        <v>18</v>
      </c>
      <c r="C100" s="13" t="s">
        <v>341</v>
      </c>
      <c r="D100" s="13" t="s">
        <v>155</v>
      </c>
      <c r="E100" s="13" t="s">
        <v>397</v>
      </c>
      <c r="F100" s="14">
        <v>46295.800625000003</v>
      </c>
      <c r="G100" s="13" t="s">
        <v>22</v>
      </c>
      <c r="H100" s="13" t="s">
        <v>7988</v>
      </c>
      <c r="I100" s="15">
        <v>340</v>
      </c>
      <c r="J100" s="13" t="s">
        <v>24</v>
      </c>
      <c r="K100" s="13" t="s">
        <v>25</v>
      </c>
      <c r="L100" s="15">
        <v>537</v>
      </c>
      <c r="M100" s="13" t="s">
        <v>177</v>
      </c>
      <c r="N100" s="14">
        <v>46295.828831018516</v>
      </c>
      <c r="O100" s="15">
        <v>380</v>
      </c>
      <c r="P100" s="13" t="s">
        <v>27</v>
      </c>
      <c r="Q100" s="15">
        <v>40</v>
      </c>
      <c r="R100" s="3" t="str">
        <f>IF(OR(G100="12R",G100="12L"),_xlfn.XLOOKUP(C100,DB!$A$2:$A$222,DB!$B$2:$B$222,""),IF(OR(G100="30L",G100="30R"),_xlfn.XLOOKUP(C100,DB!$A$2:$A$222,DB!$C$2:$C$222,""),""))</f>
        <v>ENEBA</v>
      </c>
      <c r="S100" s="3">
        <f t="shared" si="1"/>
        <v>19</v>
      </c>
      <c r="T100" s="3" t="str">
        <f>_xlfn.XLOOKUP(C100,DB!$A$2:$A$222,DB!$D$2:$D$222,"")</f>
        <v>Sector 3</v>
      </c>
    </row>
    <row r="101" spans="1:20" x14ac:dyDescent="0.2">
      <c r="A101" s="13" t="s">
        <v>512</v>
      </c>
      <c r="B101" s="13" t="s">
        <v>18</v>
      </c>
      <c r="C101" s="13" t="s">
        <v>253</v>
      </c>
      <c r="D101" s="13" t="s">
        <v>36</v>
      </c>
      <c r="E101" s="13" t="s">
        <v>1228</v>
      </c>
      <c r="F101" s="14">
        <v>46295.803576388891</v>
      </c>
      <c r="G101" s="13" t="s">
        <v>22</v>
      </c>
      <c r="H101" s="13" t="s">
        <v>7989</v>
      </c>
      <c r="I101" s="15">
        <v>360</v>
      </c>
      <c r="J101" s="13" t="s">
        <v>24</v>
      </c>
      <c r="K101" s="13" t="s">
        <v>25</v>
      </c>
      <c r="L101" s="15">
        <v>331</v>
      </c>
      <c r="M101" s="13" t="s">
        <v>2260</v>
      </c>
      <c r="N101" s="14">
        <v>46295.822812500002</v>
      </c>
      <c r="O101" s="15">
        <v>360</v>
      </c>
      <c r="P101" s="13" t="s">
        <v>27</v>
      </c>
      <c r="Q101" s="15">
        <v>190</v>
      </c>
      <c r="R101" s="3" t="str">
        <f>IF(OR(G101="12R",G101="12L"),_xlfn.XLOOKUP(C101,DB!$A$2:$A$222,DB!$B$2:$B$222,""),IF(OR(G101="30L",G101="30R"),_xlfn.XLOOKUP(C101,DB!$A$2:$A$222,DB!$C$2:$C$222,""),""))</f>
        <v>CZM</v>
      </c>
      <c r="S101" s="3">
        <f t="shared" si="1"/>
        <v>19</v>
      </c>
      <c r="T101" s="3" t="str">
        <f>_xlfn.XLOOKUP(C101,DB!$A$2:$A$222,DB!$D$2:$D$222,"")</f>
        <v>Sector 7</v>
      </c>
    </row>
    <row r="102" spans="1:20" x14ac:dyDescent="0.2">
      <c r="A102" s="13" t="s">
        <v>445</v>
      </c>
      <c r="B102" s="13" t="s">
        <v>18</v>
      </c>
      <c r="C102" s="13" t="s">
        <v>182</v>
      </c>
      <c r="D102" s="13" t="s">
        <v>73</v>
      </c>
      <c r="E102" s="13" t="s">
        <v>7990</v>
      </c>
      <c r="F102" s="14">
        <v>46295.804745370369</v>
      </c>
      <c r="G102" s="13" t="s">
        <v>22</v>
      </c>
      <c r="H102" s="13" t="s">
        <v>7991</v>
      </c>
      <c r="I102" s="15">
        <v>340</v>
      </c>
      <c r="J102" s="13" t="s">
        <v>24</v>
      </c>
      <c r="K102" s="13" t="s">
        <v>25</v>
      </c>
      <c r="L102" s="15">
        <v>437</v>
      </c>
      <c r="M102" s="13" t="s">
        <v>308</v>
      </c>
      <c r="N102" s="14">
        <v>46295.828333333338</v>
      </c>
      <c r="O102" s="15">
        <v>340</v>
      </c>
      <c r="P102" s="13" t="s">
        <v>27</v>
      </c>
      <c r="Q102" s="15">
        <v>40</v>
      </c>
      <c r="R102" s="3" t="str">
        <f>IF(OR(G102="12R",G102="12L"),_xlfn.XLOOKUP(C102,DB!$A$2:$A$222,DB!$B$2:$B$222,""),IF(OR(G102="30L",G102="30R"),_xlfn.XLOOKUP(C102,DB!$A$2:$A$222,DB!$C$2:$C$222,""),""))</f>
        <v>ENEBA</v>
      </c>
      <c r="S102" s="3">
        <f t="shared" si="1"/>
        <v>19</v>
      </c>
      <c r="T102" s="3" t="str">
        <f>_xlfn.XLOOKUP(C102,DB!$A$2:$A$222,DB!$D$2:$D$222,"")</f>
        <v>Sector 3</v>
      </c>
    </row>
    <row r="103" spans="1:20" x14ac:dyDescent="0.2">
      <c r="A103" s="13" t="s">
        <v>448</v>
      </c>
      <c r="B103" s="13" t="s">
        <v>18</v>
      </c>
      <c r="C103" s="13" t="s">
        <v>449</v>
      </c>
      <c r="D103" s="13" t="s">
        <v>20</v>
      </c>
      <c r="E103" s="13" t="s">
        <v>1443</v>
      </c>
      <c r="F103" s="14">
        <v>46295.805474537032</v>
      </c>
      <c r="G103" s="13" t="s">
        <v>22</v>
      </c>
      <c r="H103" s="13" t="s">
        <v>7992</v>
      </c>
      <c r="I103" s="15">
        <v>340</v>
      </c>
      <c r="J103" s="13" t="s">
        <v>24</v>
      </c>
      <c r="K103" s="13" t="s">
        <v>25</v>
      </c>
      <c r="L103" s="15">
        <v>921</v>
      </c>
      <c r="M103" s="13" t="s">
        <v>39</v>
      </c>
      <c r="N103" s="14">
        <v>46295.854097222225</v>
      </c>
      <c r="O103" s="15">
        <v>340</v>
      </c>
      <c r="P103" s="13" t="s">
        <v>27</v>
      </c>
      <c r="Q103" s="15">
        <v>190</v>
      </c>
      <c r="R103" s="3" t="str">
        <f>IF(OR(G103="12R",G103="12L"),_xlfn.XLOOKUP(C103,DB!$A$2:$A$222,DB!$B$2:$B$222,""),IF(OR(G103="30L",G103="30R"),_xlfn.XLOOKUP(C103,DB!$A$2:$A$222,DB!$C$2:$C$222,""),""))</f>
        <v>UDGUV</v>
      </c>
      <c r="S103" s="3">
        <f t="shared" si="1"/>
        <v>19</v>
      </c>
      <c r="T103" s="3" t="str">
        <f>_xlfn.XLOOKUP(C103,DB!$A$2:$A$222,DB!$D$2:$D$222,"")</f>
        <v>Sector 2</v>
      </c>
    </row>
    <row r="104" spans="1:20" x14ac:dyDescent="0.2">
      <c r="A104" s="13" t="s">
        <v>415</v>
      </c>
      <c r="B104" s="13" t="s">
        <v>18</v>
      </c>
      <c r="C104" s="13" t="s">
        <v>173</v>
      </c>
      <c r="D104" s="13" t="s">
        <v>73</v>
      </c>
      <c r="E104" s="13" t="s">
        <v>7993</v>
      </c>
      <c r="F104" s="14">
        <v>46295.810370370367</v>
      </c>
      <c r="G104" s="13" t="s">
        <v>22</v>
      </c>
      <c r="H104" s="13" t="s">
        <v>7994</v>
      </c>
      <c r="I104" s="15">
        <v>340</v>
      </c>
      <c r="J104" s="13" t="s">
        <v>24</v>
      </c>
      <c r="K104" s="13" t="s">
        <v>25</v>
      </c>
      <c r="L104" s="15">
        <v>569</v>
      </c>
      <c r="M104" s="13" t="s">
        <v>177</v>
      </c>
      <c r="N104" s="14">
        <v>46295.841574074075</v>
      </c>
      <c r="O104" s="15">
        <v>320</v>
      </c>
      <c r="P104" s="13" t="s">
        <v>27</v>
      </c>
      <c r="Q104" s="15">
        <v>40</v>
      </c>
      <c r="R104" s="3" t="str">
        <f>IF(OR(G104="12R",G104="12L"),_xlfn.XLOOKUP(C104,DB!$A$2:$A$222,DB!$B$2:$B$222,""),IF(OR(G104="30L",G104="30R"),_xlfn.XLOOKUP(C104,DB!$A$2:$A$222,DB!$C$2:$C$222,""),""))</f>
        <v>ENEBA</v>
      </c>
      <c r="S104" s="3">
        <f t="shared" si="1"/>
        <v>19</v>
      </c>
      <c r="T104" s="3" t="str">
        <f>_xlfn.XLOOKUP(C104,DB!$A$2:$A$222,DB!$D$2:$D$222,"")</f>
        <v>Sector 3</v>
      </c>
    </row>
    <row r="105" spans="1:20" x14ac:dyDescent="0.2">
      <c r="A105" s="13" t="s">
        <v>1938</v>
      </c>
      <c r="B105" s="13" t="s">
        <v>18</v>
      </c>
      <c r="C105" s="13" t="s">
        <v>529</v>
      </c>
      <c r="D105" s="13" t="s">
        <v>20</v>
      </c>
      <c r="E105" s="13" t="s">
        <v>7995</v>
      </c>
      <c r="F105" s="14">
        <v>46295.811550925922</v>
      </c>
      <c r="G105" s="13" t="s">
        <v>22</v>
      </c>
      <c r="H105" s="13" t="s">
        <v>7996</v>
      </c>
      <c r="I105" s="15">
        <v>340</v>
      </c>
      <c r="J105" s="13" t="s">
        <v>24</v>
      </c>
      <c r="K105" s="13" t="s">
        <v>25</v>
      </c>
      <c r="L105" s="15">
        <v>582</v>
      </c>
      <c r="M105" s="13" t="s">
        <v>4209</v>
      </c>
      <c r="N105" s="14">
        <v>46295.843124999999</v>
      </c>
      <c r="O105" s="15">
        <v>300</v>
      </c>
      <c r="P105" s="13" t="s">
        <v>27</v>
      </c>
      <c r="Q105" s="15">
        <v>40</v>
      </c>
      <c r="R105" s="3" t="str">
        <f>IF(OR(G105="12R",G105="12L"),_xlfn.XLOOKUP(C105,DB!$A$2:$A$222,DB!$B$2:$B$222,""),IF(OR(G105="30L",G105="30R"),_xlfn.XLOOKUP(C105,DB!$A$2:$A$222,DB!$C$2:$C$222,""),""))</f>
        <v>UDGUV</v>
      </c>
      <c r="S105" s="3">
        <f t="shared" si="1"/>
        <v>19</v>
      </c>
      <c r="T105" s="3" t="str">
        <f>_xlfn.XLOOKUP(C105,DB!$A$2:$A$222,DB!$D$2:$D$222,"")</f>
        <v>Sector 2</v>
      </c>
    </row>
    <row r="106" spans="1:20" x14ac:dyDescent="0.2">
      <c r="A106" s="13" t="s">
        <v>437</v>
      </c>
      <c r="B106" s="13" t="s">
        <v>18</v>
      </c>
      <c r="C106" s="13" t="s">
        <v>211</v>
      </c>
      <c r="D106" s="13" t="s">
        <v>73</v>
      </c>
      <c r="E106" s="13" t="s">
        <v>2596</v>
      </c>
      <c r="F106" s="14">
        <v>46295.812569444446</v>
      </c>
      <c r="G106" s="13" t="s">
        <v>22</v>
      </c>
      <c r="H106" s="13" t="s">
        <v>838</v>
      </c>
      <c r="I106" s="15">
        <v>350</v>
      </c>
      <c r="J106" s="13" t="s">
        <v>24</v>
      </c>
      <c r="K106" s="13" t="s">
        <v>25</v>
      </c>
      <c r="L106" s="15">
        <v>136</v>
      </c>
      <c r="M106" s="13" t="s">
        <v>45</v>
      </c>
      <c r="N106" s="14">
        <v>46295.822071759263</v>
      </c>
      <c r="O106" s="15">
        <v>213</v>
      </c>
      <c r="P106" s="13" t="s">
        <v>27</v>
      </c>
      <c r="Q106" s="15">
        <v>190</v>
      </c>
      <c r="R106" s="3" t="str">
        <f>IF(OR(G106="12R",G106="12L"),_xlfn.XLOOKUP(C106,DB!$A$2:$A$222,DB!$B$2:$B$222,""),IF(OR(G106="30L",G106="30R"),_xlfn.XLOOKUP(C106,DB!$A$2:$A$222,DB!$C$2:$C$222,""),""))</f>
        <v>NUDAL</v>
      </c>
      <c r="S106" s="3">
        <f t="shared" si="1"/>
        <v>19</v>
      </c>
      <c r="T106" s="3" t="str">
        <f>_xlfn.XLOOKUP(C106,DB!$A$2:$A$222,DB!$D$2:$D$222,"")</f>
        <v>Sector 3</v>
      </c>
    </row>
    <row r="107" spans="1:20" x14ac:dyDescent="0.2">
      <c r="A107" s="13" t="s">
        <v>452</v>
      </c>
      <c r="B107" s="13" t="s">
        <v>18</v>
      </c>
      <c r="C107" s="13" t="s">
        <v>453</v>
      </c>
      <c r="D107" s="13" t="s">
        <v>165</v>
      </c>
      <c r="E107" s="13" t="s">
        <v>1831</v>
      </c>
      <c r="F107" s="14">
        <v>46295.813611111109</v>
      </c>
      <c r="G107" s="13" t="s">
        <v>22</v>
      </c>
      <c r="H107" s="13" t="s">
        <v>7997</v>
      </c>
      <c r="I107" s="15">
        <v>300</v>
      </c>
      <c r="J107" s="13" t="s">
        <v>24</v>
      </c>
      <c r="K107" s="13" t="s">
        <v>25</v>
      </c>
      <c r="L107" s="15">
        <v>837</v>
      </c>
      <c r="M107" s="13" t="s">
        <v>482</v>
      </c>
      <c r="N107" s="14">
        <v>46295.856412037036</v>
      </c>
      <c r="O107" s="15">
        <v>300</v>
      </c>
      <c r="P107" s="13" t="s">
        <v>27</v>
      </c>
      <c r="Q107" s="15">
        <v>190</v>
      </c>
      <c r="R107" s="3" t="str">
        <f>IF(OR(G107="12R",G107="12L"),_xlfn.XLOOKUP(C107,DB!$A$2:$A$222,DB!$B$2:$B$222,""),IF(OR(G107="30L",G107="30R"),_xlfn.XLOOKUP(C107,DB!$A$2:$A$222,DB!$C$2:$C$222,""),""))</f>
        <v>UDGUV</v>
      </c>
      <c r="S107" s="3">
        <f t="shared" si="1"/>
        <v>19</v>
      </c>
      <c r="T107" s="3" t="str">
        <f>_xlfn.XLOOKUP(C107,DB!$A$2:$A$222,DB!$D$2:$D$222,"")</f>
        <v>Sector 2</v>
      </c>
    </row>
    <row r="108" spans="1:20" x14ac:dyDescent="0.2">
      <c r="A108" s="13" t="s">
        <v>459</v>
      </c>
      <c r="B108" s="13" t="s">
        <v>18</v>
      </c>
      <c r="C108" s="13" t="s">
        <v>249</v>
      </c>
      <c r="D108" s="13" t="s">
        <v>73</v>
      </c>
      <c r="E108" s="13" t="s">
        <v>1908</v>
      </c>
      <c r="F108" s="14">
        <v>46295.814537037033</v>
      </c>
      <c r="G108" s="13" t="s">
        <v>22</v>
      </c>
      <c r="H108" s="13" t="s">
        <v>5659</v>
      </c>
      <c r="I108" s="15">
        <v>350</v>
      </c>
      <c r="J108" s="13" t="s">
        <v>24</v>
      </c>
      <c r="K108" s="13" t="s">
        <v>25</v>
      </c>
      <c r="L108" s="15">
        <v>136</v>
      </c>
      <c r="M108" s="13" t="s">
        <v>45</v>
      </c>
      <c r="N108" s="14">
        <v>46295.824212962965</v>
      </c>
      <c r="O108" s="15">
        <v>219</v>
      </c>
      <c r="P108" s="13" t="s">
        <v>27</v>
      </c>
      <c r="Q108" s="15">
        <v>190</v>
      </c>
      <c r="R108" s="3" t="str">
        <f>IF(OR(G108="12R",G108="12L"),_xlfn.XLOOKUP(C108,DB!$A$2:$A$222,DB!$B$2:$B$222,""),IF(OR(G108="30L",G108="30R"),_xlfn.XLOOKUP(C108,DB!$A$2:$A$222,DB!$C$2:$C$222,""),""))</f>
        <v>OMSUK</v>
      </c>
      <c r="S108" s="3">
        <f t="shared" si="1"/>
        <v>19</v>
      </c>
      <c r="T108" s="3" t="str">
        <f>_xlfn.XLOOKUP(C108,DB!$A$2:$A$222,DB!$D$2:$D$222,"")</f>
        <v>Sector 3</v>
      </c>
    </row>
    <row r="109" spans="1:20" x14ac:dyDescent="0.2">
      <c r="A109" s="13" t="s">
        <v>473</v>
      </c>
      <c r="B109" s="13" t="s">
        <v>18</v>
      </c>
      <c r="C109" s="13" t="s">
        <v>48</v>
      </c>
      <c r="D109" s="13" t="s">
        <v>49</v>
      </c>
      <c r="E109" s="13" t="s">
        <v>1171</v>
      </c>
      <c r="F109" s="14">
        <v>46295.821203703701</v>
      </c>
      <c r="G109" s="13" t="s">
        <v>22</v>
      </c>
      <c r="H109" s="13" t="s">
        <v>7998</v>
      </c>
      <c r="I109" s="15">
        <v>360</v>
      </c>
      <c r="J109" s="13" t="s">
        <v>24</v>
      </c>
      <c r="K109" s="13" t="s">
        <v>25</v>
      </c>
      <c r="L109" s="15">
        <v>859</v>
      </c>
      <c r="M109" s="13" t="s">
        <v>52</v>
      </c>
      <c r="N109" s="14">
        <v>46295.865428240737</v>
      </c>
      <c r="O109" s="15">
        <v>360</v>
      </c>
      <c r="P109" s="13" t="s">
        <v>27</v>
      </c>
      <c r="Q109" s="15">
        <v>190</v>
      </c>
      <c r="R109" s="3" t="str">
        <f>IF(OR(G109="12R",G109="12L"),_xlfn.XLOOKUP(C109,DB!$A$2:$A$222,DB!$B$2:$B$222,""),IF(OR(G109="30L",G109="30R"),_xlfn.XLOOKUP(C109,DB!$A$2:$A$222,DB!$C$2:$C$222,""),""))</f>
        <v>UDGUV</v>
      </c>
      <c r="S109" s="3">
        <f t="shared" si="1"/>
        <v>19</v>
      </c>
      <c r="T109" s="3" t="str">
        <f>_xlfn.XLOOKUP(C109,DB!$A$2:$A$222,DB!$D$2:$D$222,"")</f>
        <v>Sector 2</v>
      </c>
    </row>
    <row r="110" spans="1:20" x14ac:dyDescent="0.2">
      <c r="A110" s="13" t="s">
        <v>456</v>
      </c>
      <c r="B110" s="13" t="s">
        <v>18</v>
      </c>
      <c r="C110" s="13" t="s">
        <v>35</v>
      </c>
      <c r="D110" s="13" t="s">
        <v>36</v>
      </c>
      <c r="E110" s="13" t="s">
        <v>7999</v>
      </c>
      <c r="F110" s="14">
        <v>46295.823252314818</v>
      </c>
      <c r="G110" s="13" t="s">
        <v>22</v>
      </c>
      <c r="H110" s="13" t="s">
        <v>8000</v>
      </c>
      <c r="I110" s="15">
        <v>360</v>
      </c>
      <c r="J110" s="13" t="s">
        <v>24</v>
      </c>
      <c r="K110" s="13" t="s">
        <v>25</v>
      </c>
      <c r="L110" s="15">
        <v>858</v>
      </c>
      <c r="M110" s="13" t="s">
        <v>39</v>
      </c>
      <c r="N110" s="14">
        <v>46295.868715277778</v>
      </c>
      <c r="O110" s="15">
        <v>360</v>
      </c>
      <c r="P110" s="13" t="s">
        <v>27</v>
      </c>
      <c r="Q110" s="15">
        <v>190</v>
      </c>
      <c r="R110" s="3" t="str">
        <f>IF(OR(G110="12R",G110="12L"),_xlfn.XLOOKUP(C110,DB!$A$2:$A$222,DB!$B$2:$B$222,""),IF(OR(G110="30L",G110="30R"),_xlfn.XLOOKUP(C110,DB!$A$2:$A$222,DB!$C$2:$C$222,""),""))</f>
        <v>UDGUV</v>
      </c>
      <c r="S110" s="3">
        <f t="shared" si="1"/>
        <v>19</v>
      </c>
      <c r="T110" s="3" t="str">
        <f>_xlfn.XLOOKUP(C110,DB!$A$2:$A$222,DB!$D$2:$D$222,"")</f>
        <v>Sector 2</v>
      </c>
    </row>
    <row r="111" spans="1:20" x14ac:dyDescent="0.2">
      <c r="A111" s="13" t="s">
        <v>470</v>
      </c>
      <c r="B111" s="13" t="s">
        <v>18</v>
      </c>
      <c r="C111" s="13" t="s">
        <v>298</v>
      </c>
      <c r="D111" s="13" t="s">
        <v>73</v>
      </c>
      <c r="E111" s="13" t="s">
        <v>8001</v>
      </c>
      <c r="F111" s="14">
        <v>46295.824502314819</v>
      </c>
      <c r="G111" s="13" t="s">
        <v>22</v>
      </c>
      <c r="H111" s="13" t="s">
        <v>8002</v>
      </c>
      <c r="I111" s="15">
        <v>310</v>
      </c>
      <c r="J111" s="13" t="s">
        <v>24</v>
      </c>
      <c r="K111" s="13" t="s">
        <v>25</v>
      </c>
      <c r="L111" s="15">
        <v>136</v>
      </c>
      <c r="M111" s="13" t="s">
        <v>45</v>
      </c>
      <c r="N111" s="14">
        <v>46295.834270833337</v>
      </c>
      <c r="O111" s="15">
        <v>217</v>
      </c>
      <c r="P111" s="13" t="s">
        <v>27</v>
      </c>
      <c r="Q111" s="15">
        <v>190</v>
      </c>
      <c r="R111" s="3" t="str">
        <f>IF(OR(G111="12R",G111="12L"),_xlfn.XLOOKUP(C111,DB!$A$2:$A$222,DB!$B$2:$B$222,""),IF(OR(G111="30L",G111="30R"),_xlfn.XLOOKUP(C111,DB!$A$2:$A$222,DB!$C$2:$C$222,""),""))</f>
        <v>OMSUK</v>
      </c>
      <c r="S111" s="3">
        <f t="shared" si="1"/>
        <v>19</v>
      </c>
      <c r="T111" s="3" t="str">
        <f>_xlfn.XLOOKUP(C111,DB!$A$2:$A$222,DB!$D$2:$D$222,"")</f>
        <v>Sector 3</v>
      </c>
    </row>
    <row r="112" spans="1:20" x14ac:dyDescent="0.2">
      <c r="A112" s="13" t="s">
        <v>466</v>
      </c>
      <c r="B112" s="13" t="s">
        <v>18</v>
      </c>
      <c r="C112" s="13" t="s">
        <v>467</v>
      </c>
      <c r="D112" s="13" t="s">
        <v>36</v>
      </c>
      <c r="E112" s="13" t="s">
        <v>7293</v>
      </c>
      <c r="F112" s="14">
        <v>46295.827800925923</v>
      </c>
      <c r="G112" s="13" t="s">
        <v>22</v>
      </c>
      <c r="H112" s="13" t="s">
        <v>8003</v>
      </c>
      <c r="I112" s="15">
        <v>360</v>
      </c>
      <c r="J112" s="13" t="s">
        <v>24</v>
      </c>
      <c r="K112" s="13" t="s">
        <v>25</v>
      </c>
      <c r="L112" s="15">
        <v>939</v>
      </c>
      <c r="M112" s="13" t="s">
        <v>267</v>
      </c>
      <c r="N112" s="14">
        <v>46295.876666666663</v>
      </c>
      <c r="O112" s="15">
        <v>360</v>
      </c>
      <c r="P112" s="13" t="s">
        <v>27</v>
      </c>
      <c r="Q112" s="15">
        <v>190</v>
      </c>
      <c r="R112" s="3" t="str">
        <f>IF(OR(G112="12R",G112="12L"),_xlfn.XLOOKUP(C112,DB!$A$2:$A$222,DB!$B$2:$B$222,""),IF(OR(G112="30L",G112="30R"),_xlfn.XLOOKUP(C112,DB!$A$2:$A$222,DB!$C$2:$C$222,""),""))</f>
        <v>UDGUV</v>
      </c>
      <c r="S112" s="3">
        <f t="shared" si="1"/>
        <v>19</v>
      </c>
      <c r="T112" s="3" t="str">
        <f>_xlfn.XLOOKUP(C112,DB!$A$2:$A$222,DB!$D$2:$D$222,"")</f>
        <v>Sector 2</v>
      </c>
    </row>
    <row r="113" spans="1:20" x14ac:dyDescent="0.2">
      <c r="A113" s="13" t="s">
        <v>479</v>
      </c>
      <c r="B113" s="13" t="s">
        <v>18</v>
      </c>
      <c r="C113" s="13" t="s">
        <v>164</v>
      </c>
      <c r="D113" s="13" t="s">
        <v>49</v>
      </c>
      <c r="E113" s="13" t="s">
        <v>1276</v>
      </c>
      <c r="F113" s="14">
        <v>46295.828993055555</v>
      </c>
      <c r="G113" s="13" t="s">
        <v>22</v>
      </c>
      <c r="H113" s="13" t="s">
        <v>8004</v>
      </c>
      <c r="I113" s="15">
        <v>340</v>
      </c>
      <c r="J113" s="13" t="s">
        <v>24</v>
      </c>
      <c r="K113" s="13" t="s">
        <v>25</v>
      </c>
      <c r="L113" s="15">
        <v>650</v>
      </c>
      <c r="M113" s="13" t="s">
        <v>168</v>
      </c>
      <c r="N113" s="14">
        <v>46295.86336805555</v>
      </c>
      <c r="O113" s="15">
        <v>360</v>
      </c>
      <c r="P113" s="13" t="s">
        <v>27</v>
      </c>
      <c r="Q113" s="15">
        <v>40</v>
      </c>
      <c r="R113" s="3" t="str">
        <f>IF(OR(G113="12R",G113="12L"),_xlfn.XLOOKUP(C113,DB!$A$2:$A$222,DB!$B$2:$B$222,""),IF(OR(G113="30L",G113="30R"),_xlfn.XLOOKUP(C113,DB!$A$2:$A$222,DB!$C$2:$C$222,""),""))</f>
        <v>ENEBA</v>
      </c>
      <c r="S113" s="3">
        <f t="shared" si="1"/>
        <v>19</v>
      </c>
      <c r="T113" s="3" t="str">
        <f>_xlfn.XLOOKUP(C113,DB!$A$2:$A$222,DB!$D$2:$D$222,"")</f>
        <v>Sector 3</v>
      </c>
    </row>
    <row r="114" spans="1:20" x14ac:dyDescent="0.2">
      <c r="A114" s="13" t="s">
        <v>490</v>
      </c>
      <c r="B114" s="13" t="s">
        <v>18</v>
      </c>
      <c r="C114" s="13" t="s">
        <v>35</v>
      </c>
      <c r="D114" s="13" t="s">
        <v>20</v>
      </c>
      <c r="E114" s="13" t="s">
        <v>2811</v>
      </c>
      <c r="F114" s="14">
        <v>46295.829942129625</v>
      </c>
      <c r="G114" s="13" t="s">
        <v>22</v>
      </c>
      <c r="H114" s="13" t="s">
        <v>8005</v>
      </c>
      <c r="I114" s="15">
        <v>340</v>
      </c>
      <c r="J114" s="13" t="s">
        <v>24</v>
      </c>
      <c r="K114" s="13" t="s">
        <v>25</v>
      </c>
      <c r="L114" s="15">
        <v>929</v>
      </c>
      <c r="M114" s="13" t="s">
        <v>39</v>
      </c>
      <c r="N114" s="14">
        <v>46295.879236111112</v>
      </c>
      <c r="O114" s="15">
        <v>340</v>
      </c>
      <c r="P114" s="13" t="s">
        <v>27</v>
      </c>
      <c r="Q114" s="15">
        <v>190</v>
      </c>
      <c r="R114" s="3" t="str">
        <f>IF(OR(G114="12R",G114="12L"),_xlfn.XLOOKUP(C114,DB!$A$2:$A$222,DB!$B$2:$B$222,""),IF(OR(G114="30L",G114="30R"),_xlfn.XLOOKUP(C114,DB!$A$2:$A$222,DB!$C$2:$C$222,""),""))</f>
        <v>UDGUV</v>
      </c>
      <c r="S114" s="3">
        <f t="shared" si="1"/>
        <v>19</v>
      </c>
      <c r="T114" s="3" t="str">
        <f>_xlfn.XLOOKUP(C114,DB!$A$2:$A$222,DB!$D$2:$D$222,"")</f>
        <v>Sector 2</v>
      </c>
    </row>
    <row r="115" spans="1:20" x14ac:dyDescent="0.2">
      <c r="A115" s="13" t="s">
        <v>493</v>
      </c>
      <c r="B115" s="13" t="s">
        <v>18</v>
      </c>
      <c r="C115" s="13" t="s">
        <v>467</v>
      </c>
      <c r="D115" s="13" t="s">
        <v>65</v>
      </c>
      <c r="E115" s="13" t="s">
        <v>2317</v>
      </c>
      <c r="F115" s="14">
        <v>46295.832881944443</v>
      </c>
      <c r="G115" s="13" t="s">
        <v>22</v>
      </c>
      <c r="H115" s="13" t="s">
        <v>8006</v>
      </c>
      <c r="I115" s="15">
        <v>380</v>
      </c>
      <c r="J115" s="13" t="s">
        <v>24</v>
      </c>
      <c r="K115" s="13" t="s">
        <v>25</v>
      </c>
      <c r="L115" s="15">
        <v>890</v>
      </c>
      <c r="M115" s="13" t="s">
        <v>267</v>
      </c>
      <c r="N115" s="14">
        <v>46295.879872685182</v>
      </c>
      <c r="O115" s="15">
        <v>380</v>
      </c>
      <c r="P115" s="13" t="s">
        <v>27</v>
      </c>
      <c r="Q115" s="15">
        <v>190</v>
      </c>
      <c r="R115" s="3" t="str">
        <f>IF(OR(G115="12R",G115="12L"),_xlfn.XLOOKUP(C115,DB!$A$2:$A$222,DB!$B$2:$B$222,""),IF(OR(G115="30L",G115="30R"),_xlfn.XLOOKUP(C115,DB!$A$2:$A$222,DB!$C$2:$C$222,""),""))</f>
        <v>UDGUV</v>
      </c>
      <c r="S115" s="3">
        <f t="shared" si="1"/>
        <v>19</v>
      </c>
      <c r="T115" s="3" t="str">
        <f>_xlfn.XLOOKUP(C115,DB!$A$2:$A$222,DB!$D$2:$D$222,"")</f>
        <v>Sector 2</v>
      </c>
    </row>
    <row r="116" spans="1:20" x14ac:dyDescent="0.2">
      <c r="A116" s="13" t="s">
        <v>3154</v>
      </c>
      <c r="B116" s="13" t="s">
        <v>18</v>
      </c>
      <c r="C116" s="13" t="s">
        <v>305</v>
      </c>
      <c r="D116" s="13" t="s">
        <v>174</v>
      </c>
      <c r="E116" s="13" t="s">
        <v>8007</v>
      </c>
      <c r="F116" s="14">
        <v>46295.834629629629</v>
      </c>
      <c r="G116" s="13" t="s">
        <v>22</v>
      </c>
      <c r="H116" s="13" t="s">
        <v>8008</v>
      </c>
      <c r="I116" s="15">
        <v>350</v>
      </c>
      <c r="J116" s="13" t="s">
        <v>24</v>
      </c>
      <c r="K116" s="13" t="s">
        <v>25</v>
      </c>
      <c r="L116" s="15">
        <v>353</v>
      </c>
      <c r="M116" s="13" t="s">
        <v>33</v>
      </c>
      <c r="N116" s="14">
        <v>46295.853495370371</v>
      </c>
      <c r="O116" s="15">
        <v>350</v>
      </c>
      <c r="P116" s="13" t="s">
        <v>27</v>
      </c>
      <c r="Q116" s="15">
        <v>40</v>
      </c>
      <c r="R116" s="3" t="str">
        <f>IF(OR(G116="12R",G116="12L"),_xlfn.XLOOKUP(C116,DB!$A$2:$A$222,DB!$B$2:$B$222,""),IF(OR(G116="30L",G116="30R"),_xlfn.XLOOKUP(C116,DB!$A$2:$A$222,DB!$C$2:$C$222,""),""))</f>
        <v>ENEBA</v>
      </c>
      <c r="S116" s="3">
        <f t="shared" si="1"/>
        <v>20</v>
      </c>
      <c r="T116" s="3" t="str">
        <f>_xlfn.XLOOKUP(C116,DB!$A$2:$A$222,DB!$D$2:$D$222,"")</f>
        <v>Sector 3</v>
      </c>
    </row>
    <row r="117" spans="1:20" x14ac:dyDescent="0.2">
      <c r="A117" s="13" t="s">
        <v>3162</v>
      </c>
      <c r="B117" s="13" t="s">
        <v>18</v>
      </c>
      <c r="C117" s="13" t="s">
        <v>173</v>
      </c>
      <c r="D117" s="13" t="s">
        <v>174</v>
      </c>
      <c r="E117" s="13" t="s">
        <v>8009</v>
      </c>
      <c r="F117" s="14">
        <v>46295.837870370371</v>
      </c>
      <c r="G117" s="13" t="s">
        <v>22</v>
      </c>
      <c r="H117" s="13" t="s">
        <v>8010</v>
      </c>
      <c r="I117" s="15">
        <v>360</v>
      </c>
      <c r="J117" s="13" t="s">
        <v>24</v>
      </c>
      <c r="K117" s="13" t="s">
        <v>25</v>
      </c>
      <c r="L117" s="15">
        <v>508</v>
      </c>
      <c r="M117" s="13" t="s">
        <v>2236</v>
      </c>
      <c r="N117" s="14">
        <v>46295.864710648151</v>
      </c>
      <c r="O117" s="15">
        <v>360</v>
      </c>
      <c r="P117" s="13" t="s">
        <v>27</v>
      </c>
      <c r="Q117" s="15">
        <v>40</v>
      </c>
      <c r="R117" s="3" t="str">
        <f>IF(OR(G117="12R",G117="12L"),_xlfn.XLOOKUP(C117,DB!$A$2:$A$222,DB!$B$2:$B$222,""),IF(OR(G117="30L",G117="30R"),_xlfn.XLOOKUP(C117,DB!$A$2:$A$222,DB!$C$2:$C$222,""),""))</f>
        <v>ENEBA</v>
      </c>
      <c r="S117" s="3">
        <f t="shared" si="1"/>
        <v>20</v>
      </c>
      <c r="T117" s="3" t="str">
        <f>_xlfn.XLOOKUP(C117,DB!$A$2:$A$222,DB!$D$2:$D$222,"")</f>
        <v>Sector 3</v>
      </c>
    </row>
    <row r="118" spans="1:20" x14ac:dyDescent="0.2">
      <c r="A118" s="13" t="s">
        <v>487</v>
      </c>
      <c r="B118" s="13" t="s">
        <v>18</v>
      </c>
      <c r="C118" s="13" t="s">
        <v>136</v>
      </c>
      <c r="D118" s="13" t="s">
        <v>65</v>
      </c>
      <c r="E118" s="13" t="s">
        <v>1424</v>
      </c>
      <c r="F118" s="14">
        <v>46295.840335648143</v>
      </c>
      <c r="G118" s="13" t="s">
        <v>22</v>
      </c>
      <c r="H118" s="13" t="s">
        <v>8011</v>
      </c>
      <c r="I118" s="15">
        <v>360</v>
      </c>
      <c r="J118" s="13" t="s">
        <v>24</v>
      </c>
      <c r="K118" s="13" t="s">
        <v>25</v>
      </c>
      <c r="L118" s="15">
        <v>885</v>
      </c>
      <c r="M118" s="13" t="s">
        <v>52</v>
      </c>
      <c r="N118" s="14">
        <v>46295.886018518519</v>
      </c>
      <c r="O118" s="15">
        <v>340</v>
      </c>
      <c r="P118" s="13" t="s">
        <v>27</v>
      </c>
      <c r="Q118" s="15">
        <v>190</v>
      </c>
      <c r="R118" s="3" t="str">
        <f>IF(OR(G118="12R",G118="12L"),_xlfn.XLOOKUP(C118,DB!$A$2:$A$222,DB!$B$2:$B$222,""),IF(OR(G118="30L",G118="30R"),_xlfn.XLOOKUP(C118,DB!$A$2:$A$222,DB!$C$2:$C$222,""),""))</f>
        <v>UDGUV</v>
      </c>
      <c r="S118" s="3">
        <f t="shared" si="1"/>
        <v>20</v>
      </c>
      <c r="T118" s="3" t="str">
        <f>_xlfn.XLOOKUP(C118,DB!$A$2:$A$222,DB!$D$2:$D$222,"")</f>
        <v>Sector 2</v>
      </c>
    </row>
    <row r="119" spans="1:20" x14ac:dyDescent="0.2">
      <c r="A119" s="13" t="s">
        <v>496</v>
      </c>
      <c r="B119" s="13" t="s">
        <v>18</v>
      </c>
      <c r="C119" s="13" t="s">
        <v>59</v>
      </c>
      <c r="D119" s="13" t="s">
        <v>36</v>
      </c>
      <c r="E119" s="13" t="s">
        <v>1090</v>
      </c>
      <c r="F119" s="14">
        <v>46295.844907407409</v>
      </c>
      <c r="G119" s="13" t="s">
        <v>22</v>
      </c>
      <c r="H119" s="13" t="s">
        <v>8012</v>
      </c>
      <c r="I119" s="15">
        <v>380</v>
      </c>
      <c r="J119" s="13" t="s">
        <v>24</v>
      </c>
      <c r="K119" s="13" t="s">
        <v>25</v>
      </c>
      <c r="L119" s="15">
        <v>881</v>
      </c>
      <c r="M119" s="13" t="s">
        <v>52</v>
      </c>
      <c r="N119" s="14">
        <v>46295.890393518523</v>
      </c>
      <c r="O119" s="15">
        <v>360</v>
      </c>
      <c r="P119" s="13" t="s">
        <v>27</v>
      </c>
      <c r="Q119" s="15">
        <v>190</v>
      </c>
      <c r="R119" s="3" t="str">
        <f>IF(OR(G119="12R",G119="12L"),_xlfn.XLOOKUP(C119,DB!$A$2:$A$222,DB!$B$2:$B$222,""),IF(OR(G119="30L",G119="30R"),_xlfn.XLOOKUP(C119,DB!$A$2:$A$222,DB!$C$2:$C$222,""),""))</f>
        <v>UDGUV</v>
      </c>
      <c r="S119" s="3">
        <f t="shared" si="1"/>
        <v>20</v>
      </c>
      <c r="T119" s="3" t="str">
        <f>_xlfn.XLOOKUP(C119,DB!$A$2:$A$222,DB!$D$2:$D$222,"")</f>
        <v>Sector 2</v>
      </c>
    </row>
    <row r="120" spans="1:20" x14ac:dyDescent="0.2">
      <c r="A120" s="13" t="s">
        <v>483</v>
      </c>
      <c r="B120" s="13" t="s">
        <v>18</v>
      </c>
      <c r="C120" s="13" t="s">
        <v>48</v>
      </c>
      <c r="D120" s="13" t="s">
        <v>20</v>
      </c>
      <c r="E120" s="13" t="s">
        <v>7895</v>
      </c>
      <c r="F120" s="14">
        <v>46295.847175925926</v>
      </c>
      <c r="G120" s="13" t="s">
        <v>22</v>
      </c>
      <c r="H120" s="13" t="s">
        <v>8013</v>
      </c>
      <c r="I120" s="15">
        <v>360</v>
      </c>
      <c r="J120" s="13" t="s">
        <v>24</v>
      </c>
      <c r="K120" s="13" t="s">
        <v>25</v>
      </c>
      <c r="L120" s="15">
        <v>874</v>
      </c>
      <c r="M120" s="13" t="s">
        <v>652</v>
      </c>
      <c r="N120" s="14">
        <v>46295.891956018517</v>
      </c>
      <c r="O120" s="15">
        <v>360</v>
      </c>
      <c r="P120" s="13" t="s">
        <v>27</v>
      </c>
      <c r="Q120" s="15">
        <v>190</v>
      </c>
      <c r="R120" s="3" t="str">
        <f>IF(OR(G120="12R",G120="12L"),_xlfn.XLOOKUP(C120,DB!$A$2:$A$222,DB!$B$2:$B$222,""),IF(OR(G120="30L",G120="30R"),_xlfn.XLOOKUP(C120,DB!$A$2:$A$222,DB!$C$2:$C$222,""),""))</f>
        <v>UDGUV</v>
      </c>
      <c r="S120" s="3">
        <f t="shared" si="1"/>
        <v>20</v>
      </c>
      <c r="T120" s="3" t="str">
        <f>_xlfn.XLOOKUP(C120,DB!$A$2:$A$222,DB!$D$2:$D$222,"")</f>
        <v>Sector 2</v>
      </c>
    </row>
    <row r="121" spans="1:20" x14ac:dyDescent="0.2">
      <c r="A121" s="13" t="s">
        <v>503</v>
      </c>
      <c r="B121" s="13" t="s">
        <v>18</v>
      </c>
      <c r="C121" s="13" t="s">
        <v>182</v>
      </c>
      <c r="D121" s="13" t="s">
        <v>165</v>
      </c>
      <c r="E121" s="13" t="s">
        <v>5269</v>
      </c>
      <c r="F121" s="14">
        <v>46295.854305555556</v>
      </c>
      <c r="G121" s="13" t="s">
        <v>22</v>
      </c>
      <c r="H121" s="13" t="s">
        <v>8014</v>
      </c>
      <c r="I121" s="15">
        <v>340</v>
      </c>
      <c r="J121" s="13" t="s">
        <v>24</v>
      </c>
      <c r="K121" s="13" t="s">
        <v>25</v>
      </c>
      <c r="L121" s="15">
        <v>382</v>
      </c>
      <c r="M121" s="13" t="s">
        <v>444</v>
      </c>
      <c r="N121" s="14">
        <v>46295.874189814815</v>
      </c>
      <c r="O121" s="15">
        <v>340</v>
      </c>
      <c r="P121" s="13" t="s">
        <v>27</v>
      </c>
      <c r="Q121" s="15">
        <v>40</v>
      </c>
      <c r="R121" s="3" t="str">
        <f>IF(OR(G121="12R",G121="12L"),_xlfn.XLOOKUP(C121,DB!$A$2:$A$222,DB!$B$2:$B$222,""),IF(OR(G121="30L",G121="30R"),_xlfn.XLOOKUP(C121,DB!$A$2:$A$222,DB!$C$2:$C$222,""),""))</f>
        <v>ENEBA</v>
      </c>
      <c r="S121" s="3">
        <f t="shared" si="1"/>
        <v>20</v>
      </c>
      <c r="T121" s="3" t="str">
        <f>_xlfn.XLOOKUP(C121,DB!$A$2:$A$222,DB!$D$2:$D$222,"")</f>
        <v>Sector 3</v>
      </c>
    </row>
    <row r="122" spans="1:20" x14ac:dyDescent="0.2">
      <c r="A122" s="13" t="s">
        <v>462</v>
      </c>
      <c r="B122" s="13" t="s">
        <v>18</v>
      </c>
      <c r="C122" s="13" t="s">
        <v>463</v>
      </c>
      <c r="D122" s="13" t="s">
        <v>36</v>
      </c>
      <c r="E122" s="13" t="s">
        <v>8015</v>
      </c>
      <c r="F122" s="14">
        <v>46295.859247685185</v>
      </c>
      <c r="G122" s="13" t="s">
        <v>22</v>
      </c>
      <c r="H122" s="13" t="s">
        <v>8016</v>
      </c>
      <c r="I122" s="15">
        <v>370</v>
      </c>
      <c r="J122" s="13" t="s">
        <v>24</v>
      </c>
      <c r="K122" s="13" t="s">
        <v>25</v>
      </c>
      <c r="L122" s="15">
        <v>362</v>
      </c>
      <c r="M122" s="13" t="s">
        <v>33</v>
      </c>
      <c r="N122" s="14">
        <v>46295.878645833334</v>
      </c>
      <c r="O122" s="15">
        <v>370</v>
      </c>
      <c r="P122" s="13" t="s">
        <v>27</v>
      </c>
      <c r="Q122" s="15">
        <v>40</v>
      </c>
      <c r="R122" s="3" t="str">
        <f>IF(OR(G122="12R",G122="12L"),_xlfn.XLOOKUP(C122,DB!$A$2:$A$222,DB!$B$2:$B$222,""),IF(OR(G122="30L",G122="30R"),_xlfn.XLOOKUP(C122,DB!$A$2:$A$222,DB!$C$2:$C$222,""),""))</f>
        <v>OMSUK</v>
      </c>
      <c r="S122" s="3">
        <f t="shared" si="1"/>
        <v>20</v>
      </c>
      <c r="T122" s="3" t="str">
        <f>_xlfn.XLOOKUP(C122,DB!$A$2:$A$222,DB!$D$2:$D$222,"")</f>
        <v>Sector 3</v>
      </c>
    </row>
    <row r="123" spans="1:20" x14ac:dyDescent="0.2">
      <c r="A123" s="13" t="s">
        <v>499</v>
      </c>
      <c r="B123" s="13" t="s">
        <v>18</v>
      </c>
      <c r="C123" s="13" t="s">
        <v>48</v>
      </c>
      <c r="D123" s="13" t="s">
        <v>20</v>
      </c>
      <c r="E123" s="13" t="s">
        <v>2292</v>
      </c>
      <c r="F123" s="14">
        <v>46295.860763888893</v>
      </c>
      <c r="G123" s="13" t="s">
        <v>22</v>
      </c>
      <c r="H123" s="13" t="s">
        <v>8017</v>
      </c>
      <c r="I123" s="15">
        <v>360</v>
      </c>
      <c r="J123" s="13" t="s">
        <v>24</v>
      </c>
      <c r="K123" s="13" t="s">
        <v>25</v>
      </c>
      <c r="L123" s="15">
        <v>889</v>
      </c>
      <c r="M123" s="13" t="s">
        <v>52</v>
      </c>
      <c r="N123" s="14">
        <v>46295.907118055555</v>
      </c>
      <c r="O123" s="15">
        <v>360</v>
      </c>
      <c r="P123" s="13" t="s">
        <v>27</v>
      </c>
      <c r="Q123" s="15">
        <v>190</v>
      </c>
      <c r="R123" s="3" t="str">
        <f>IF(OR(G123="12R",G123="12L"),_xlfn.XLOOKUP(C123,DB!$A$2:$A$222,DB!$B$2:$B$222,""),IF(OR(G123="30L",G123="30R"),_xlfn.XLOOKUP(C123,DB!$A$2:$A$222,DB!$C$2:$C$222,""),""))</f>
        <v>UDGUV</v>
      </c>
      <c r="S123" s="3">
        <f t="shared" si="1"/>
        <v>20</v>
      </c>
      <c r="T123" s="3" t="str">
        <f>_xlfn.XLOOKUP(C123,DB!$A$2:$A$222,DB!$D$2:$D$222,"")</f>
        <v>Sector 2</v>
      </c>
    </row>
    <row r="124" spans="1:20" x14ac:dyDescent="0.2">
      <c r="A124" s="13" t="s">
        <v>1264</v>
      </c>
      <c r="B124" s="13" t="s">
        <v>18</v>
      </c>
      <c r="C124" s="13" t="s">
        <v>305</v>
      </c>
      <c r="D124" s="13" t="s">
        <v>49</v>
      </c>
      <c r="E124" s="13" t="s">
        <v>2663</v>
      </c>
      <c r="F124" s="14">
        <v>46295.862592592588</v>
      </c>
      <c r="G124" s="13" t="s">
        <v>22</v>
      </c>
      <c r="H124" s="13" t="s">
        <v>8018</v>
      </c>
      <c r="I124" s="15">
        <v>300</v>
      </c>
      <c r="J124" s="13" t="s">
        <v>24</v>
      </c>
      <c r="K124" s="13" t="s">
        <v>25</v>
      </c>
      <c r="L124" s="15">
        <v>530</v>
      </c>
      <c r="M124" s="13" t="s">
        <v>177</v>
      </c>
      <c r="N124" s="14">
        <v>46295.8903125</v>
      </c>
      <c r="O124" s="15">
        <v>300</v>
      </c>
      <c r="P124" s="13" t="s">
        <v>27</v>
      </c>
      <c r="Q124" s="15">
        <v>40</v>
      </c>
      <c r="R124" s="3" t="str">
        <f>IF(OR(G124="12R",G124="12L"),_xlfn.XLOOKUP(C124,DB!$A$2:$A$222,DB!$B$2:$B$222,""),IF(OR(G124="30L",G124="30R"),_xlfn.XLOOKUP(C124,DB!$A$2:$A$222,DB!$C$2:$C$222,""),""))</f>
        <v>ENEBA</v>
      </c>
      <c r="S124" s="3">
        <f t="shared" si="1"/>
        <v>20</v>
      </c>
      <c r="T124" s="3" t="str">
        <f>_xlfn.XLOOKUP(C124,DB!$A$2:$A$222,DB!$D$2:$D$222,"")</f>
        <v>Sector 3</v>
      </c>
    </row>
    <row r="125" spans="1:20" x14ac:dyDescent="0.2">
      <c r="A125" s="13" t="s">
        <v>895</v>
      </c>
      <c r="B125" s="13" t="s">
        <v>18</v>
      </c>
      <c r="C125" s="13" t="s">
        <v>896</v>
      </c>
      <c r="D125" s="13" t="s">
        <v>65</v>
      </c>
      <c r="E125" s="13" t="s">
        <v>2329</v>
      </c>
      <c r="F125" s="14">
        <v>46295.867222222223</v>
      </c>
      <c r="G125" s="13" t="s">
        <v>22</v>
      </c>
      <c r="H125" s="13" t="s">
        <v>8019</v>
      </c>
      <c r="I125" s="15">
        <v>380</v>
      </c>
      <c r="J125" s="13" t="s">
        <v>24</v>
      </c>
      <c r="K125" s="13" t="s">
        <v>25</v>
      </c>
      <c r="L125" s="15">
        <v>875</v>
      </c>
      <c r="M125" s="13" t="s">
        <v>3232</v>
      </c>
      <c r="N125" s="14">
        <v>46295.913495370369</v>
      </c>
      <c r="O125" s="15">
        <v>380</v>
      </c>
      <c r="P125" s="13" t="s">
        <v>27</v>
      </c>
      <c r="Q125" s="15">
        <v>190</v>
      </c>
      <c r="R125" s="3" t="str">
        <f>IF(OR(G125="12R",G125="12L"),_xlfn.XLOOKUP(C125,DB!$A$2:$A$222,DB!$B$2:$B$222,""),IF(OR(G125="30L",G125="30R"),_xlfn.XLOOKUP(C125,DB!$A$2:$A$222,DB!$C$2:$C$222,""),""))</f>
        <v>UDGUV</v>
      </c>
      <c r="S125" s="3">
        <f t="shared" si="1"/>
        <v>20</v>
      </c>
      <c r="T125" s="3" t="str">
        <f>_xlfn.XLOOKUP(C125,DB!$A$2:$A$222,DB!$D$2:$D$222,"")</f>
        <v>Sector 2</v>
      </c>
    </row>
    <row r="126" spans="1:20" x14ac:dyDescent="0.2">
      <c r="A126" s="13" t="s">
        <v>532</v>
      </c>
      <c r="B126" s="13" t="s">
        <v>18</v>
      </c>
      <c r="C126" s="13" t="s">
        <v>186</v>
      </c>
      <c r="D126" s="13" t="s">
        <v>49</v>
      </c>
      <c r="E126" s="13" t="s">
        <v>1663</v>
      </c>
      <c r="F126" s="14">
        <v>46295.870532407411</v>
      </c>
      <c r="G126" s="13" t="s">
        <v>22</v>
      </c>
      <c r="H126" s="13" t="s">
        <v>8020</v>
      </c>
      <c r="I126" s="15">
        <v>280</v>
      </c>
      <c r="J126" s="13" t="s">
        <v>24</v>
      </c>
      <c r="K126" s="13" t="s">
        <v>25</v>
      </c>
      <c r="L126" s="15">
        <v>382</v>
      </c>
      <c r="M126" s="13" t="s">
        <v>444</v>
      </c>
      <c r="N126" s="14">
        <v>46295.890925925924</v>
      </c>
      <c r="O126" s="15">
        <v>300</v>
      </c>
      <c r="P126" s="13" t="s">
        <v>27</v>
      </c>
      <c r="Q126" s="15">
        <v>40</v>
      </c>
      <c r="R126" s="3" t="str">
        <f>IF(OR(G126="12R",G126="12L"),_xlfn.XLOOKUP(C126,DB!$A$2:$A$222,DB!$B$2:$B$222,""),IF(OR(G126="30L",G126="30R"),_xlfn.XLOOKUP(C126,DB!$A$2:$A$222,DB!$C$2:$C$222,""),""))</f>
        <v>OMSUK</v>
      </c>
      <c r="S126" s="3">
        <f t="shared" si="1"/>
        <v>20</v>
      </c>
      <c r="T126" s="3" t="str">
        <f>_xlfn.XLOOKUP(C126,DB!$A$2:$A$222,DB!$D$2:$D$222,"")</f>
        <v>Sector 3</v>
      </c>
    </row>
    <row r="127" spans="1:20" x14ac:dyDescent="0.2">
      <c r="A127" s="13" t="s">
        <v>525</v>
      </c>
      <c r="B127" s="13" t="s">
        <v>18</v>
      </c>
      <c r="C127" s="13" t="s">
        <v>341</v>
      </c>
      <c r="D127" s="13" t="s">
        <v>155</v>
      </c>
      <c r="E127" s="13" t="s">
        <v>2315</v>
      </c>
      <c r="F127" s="14">
        <v>46295.87232638889</v>
      </c>
      <c r="G127" s="13" t="s">
        <v>22</v>
      </c>
      <c r="H127" s="13" t="s">
        <v>8021</v>
      </c>
      <c r="I127" s="15">
        <v>400</v>
      </c>
      <c r="J127" s="13" t="s">
        <v>24</v>
      </c>
      <c r="K127" s="13" t="s">
        <v>25</v>
      </c>
      <c r="L127" s="15">
        <v>521</v>
      </c>
      <c r="M127" s="13" t="s">
        <v>177</v>
      </c>
      <c r="N127" s="14">
        <v>46295.899131944447</v>
      </c>
      <c r="O127" s="15">
        <v>400</v>
      </c>
      <c r="P127" s="13" t="s">
        <v>27</v>
      </c>
      <c r="Q127" s="15">
        <v>40</v>
      </c>
      <c r="R127" s="3" t="str">
        <f>IF(OR(G127="12R",G127="12L"),_xlfn.XLOOKUP(C127,DB!$A$2:$A$222,DB!$B$2:$B$222,""),IF(OR(G127="30L",G127="30R"),_xlfn.XLOOKUP(C127,DB!$A$2:$A$222,DB!$C$2:$C$222,""),""))</f>
        <v>ENEBA</v>
      </c>
      <c r="S127" s="3">
        <f t="shared" si="1"/>
        <v>20</v>
      </c>
      <c r="T127" s="3" t="str">
        <f>_xlfn.XLOOKUP(C127,DB!$A$2:$A$222,DB!$D$2:$D$222,"")</f>
        <v>Sector 3</v>
      </c>
    </row>
    <row r="128" spans="1:20" x14ac:dyDescent="0.2">
      <c r="A128" s="13" t="s">
        <v>905</v>
      </c>
      <c r="B128" s="13" t="s">
        <v>18</v>
      </c>
      <c r="C128" s="13" t="s">
        <v>906</v>
      </c>
      <c r="D128" s="13" t="s">
        <v>630</v>
      </c>
      <c r="E128" s="13" t="s">
        <v>907</v>
      </c>
      <c r="F128" s="14">
        <v>46295.8753125</v>
      </c>
      <c r="G128" s="13" t="s">
        <v>22</v>
      </c>
      <c r="H128" s="13" t="s">
        <v>8022</v>
      </c>
      <c r="I128" s="15">
        <v>390</v>
      </c>
      <c r="J128" s="13" t="s">
        <v>24</v>
      </c>
      <c r="K128" s="13" t="s">
        <v>25</v>
      </c>
      <c r="L128" s="15">
        <v>133</v>
      </c>
      <c r="M128" s="13" t="s">
        <v>831</v>
      </c>
      <c r="N128" s="14">
        <v>46295.884525462963</v>
      </c>
      <c r="O128" s="15">
        <v>237</v>
      </c>
      <c r="P128" s="13" t="s">
        <v>46</v>
      </c>
      <c r="Q128" s="15">
        <v>190</v>
      </c>
      <c r="R128" s="3" t="str">
        <f>IF(OR(G128="12R",G128="12L"),_xlfn.XLOOKUP(C128,DB!$A$2:$A$222,DB!$B$2:$B$222,""),IF(OR(G128="30L",G128="30R"),_xlfn.XLOOKUP(C128,DB!$A$2:$A$222,DB!$C$2:$C$222,""),""))</f>
        <v>NUDAL</v>
      </c>
      <c r="S128" s="3">
        <f t="shared" si="1"/>
        <v>21</v>
      </c>
      <c r="T128" s="3" t="str">
        <f>_xlfn.XLOOKUP(C128,DB!$A$2:$A$222,DB!$D$2:$D$222,"")</f>
        <v>Sector 3</v>
      </c>
    </row>
    <row r="129" spans="1:20" x14ac:dyDescent="0.2">
      <c r="A129" s="13" t="s">
        <v>535</v>
      </c>
      <c r="B129" s="13" t="s">
        <v>18</v>
      </c>
      <c r="C129" s="13" t="s">
        <v>173</v>
      </c>
      <c r="D129" s="13" t="s">
        <v>174</v>
      </c>
      <c r="E129" s="13" t="s">
        <v>8023</v>
      </c>
      <c r="F129" s="14">
        <v>46295.878645833334</v>
      </c>
      <c r="G129" s="13" t="s">
        <v>22</v>
      </c>
      <c r="H129" s="13" t="s">
        <v>8024</v>
      </c>
      <c r="I129" s="15">
        <v>340</v>
      </c>
      <c r="J129" s="13" t="s">
        <v>24</v>
      </c>
      <c r="K129" s="13" t="s">
        <v>25</v>
      </c>
      <c r="L129" s="15">
        <v>537</v>
      </c>
      <c r="M129" s="13" t="s">
        <v>177</v>
      </c>
      <c r="N129" s="14">
        <v>46295.905925925923</v>
      </c>
      <c r="O129" s="15">
        <v>340</v>
      </c>
      <c r="P129" s="13" t="s">
        <v>27</v>
      </c>
      <c r="Q129" s="15">
        <v>40</v>
      </c>
      <c r="R129" s="3" t="str">
        <f>IF(OR(G129="12R",G129="12L"),_xlfn.XLOOKUP(C129,DB!$A$2:$A$222,DB!$B$2:$B$222,""),IF(OR(G129="30L",G129="30R"),_xlfn.XLOOKUP(C129,DB!$A$2:$A$222,DB!$C$2:$C$222,""),""))</f>
        <v>ENEBA</v>
      </c>
      <c r="S129" s="3">
        <f t="shared" si="1"/>
        <v>21</v>
      </c>
      <c r="T129" s="3" t="str">
        <f>_xlfn.XLOOKUP(C129,DB!$A$2:$A$222,DB!$D$2:$D$222,"")</f>
        <v>Sector 3</v>
      </c>
    </row>
    <row r="130" spans="1:20" x14ac:dyDescent="0.2">
      <c r="A130" s="13" t="s">
        <v>550</v>
      </c>
      <c r="B130" s="13" t="s">
        <v>18</v>
      </c>
      <c r="C130" s="13" t="s">
        <v>551</v>
      </c>
      <c r="D130" s="13" t="s">
        <v>30</v>
      </c>
      <c r="E130" s="13" t="s">
        <v>6596</v>
      </c>
      <c r="F130" s="14">
        <v>46295.880358796298</v>
      </c>
      <c r="G130" s="13" t="s">
        <v>22</v>
      </c>
      <c r="H130" s="13" t="s">
        <v>8025</v>
      </c>
      <c r="I130" s="15">
        <v>340</v>
      </c>
      <c r="J130" s="13" t="s">
        <v>24</v>
      </c>
      <c r="K130" s="13" t="s">
        <v>25</v>
      </c>
      <c r="L130" s="15">
        <v>526</v>
      </c>
      <c r="M130" s="13" t="s">
        <v>177</v>
      </c>
      <c r="N130" s="14">
        <v>46295.908437499995</v>
      </c>
      <c r="O130" s="15">
        <v>320</v>
      </c>
      <c r="P130" s="13" t="s">
        <v>27</v>
      </c>
      <c r="Q130" s="15">
        <v>40</v>
      </c>
      <c r="R130" s="3" t="str">
        <f>IF(OR(G130="12R",G130="12L"),_xlfn.XLOOKUP(C130,DB!$A$2:$A$222,DB!$B$2:$B$222,""),IF(OR(G130="30L",G130="30R"),_xlfn.XLOOKUP(C130,DB!$A$2:$A$222,DB!$C$2:$C$222,""),""))</f>
        <v>OMSUK</v>
      </c>
      <c r="S130" s="3">
        <f t="shared" si="1"/>
        <v>21</v>
      </c>
      <c r="T130" s="3" t="str">
        <f>_xlfn.XLOOKUP(C130,DB!$A$2:$A$222,DB!$D$2:$D$222,"")</f>
        <v>Sector 3</v>
      </c>
    </row>
    <row r="131" spans="1:20" x14ac:dyDescent="0.2">
      <c r="A131" s="13" t="s">
        <v>888</v>
      </c>
      <c r="B131" s="13" t="s">
        <v>18</v>
      </c>
      <c r="C131" s="13" t="s">
        <v>889</v>
      </c>
      <c r="D131" s="13" t="s">
        <v>890</v>
      </c>
      <c r="E131" s="13" t="s">
        <v>1403</v>
      </c>
      <c r="F131" s="14">
        <v>46295.882037037038</v>
      </c>
      <c r="G131" s="13" t="s">
        <v>22</v>
      </c>
      <c r="H131" s="13" t="s">
        <v>8026</v>
      </c>
      <c r="I131" s="15">
        <v>370</v>
      </c>
      <c r="J131" s="13" t="s">
        <v>24</v>
      </c>
      <c r="K131" s="13" t="s">
        <v>25</v>
      </c>
      <c r="L131" s="15">
        <v>153</v>
      </c>
      <c r="M131" s="13" t="s">
        <v>158</v>
      </c>
      <c r="N131" s="14">
        <v>46295.892106481479</v>
      </c>
      <c r="O131" s="15">
        <v>269</v>
      </c>
      <c r="P131" s="13" t="s">
        <v>46</v>
      </c>
      <c r="Q131" s="15">
        <v>190</v>
      </c>
      <c r="R131" s="3" t="str">
        <f>IF(OR(G131="12R",G131="12L"),_xlfn.XLOOKUP(C131,DB!$A$2:$A$222,DB!$B$2:$B$222,""),IF(OR(G131="30L",G131="30R"),_xlfn.XLOOKUP(C131,DB!$A$2:$A$222,DB!$C$2:$C$222,""),""))</f>
        <v>CZM</v>
      </c>
      <c r="S131" s="3">
        <f t="shared" ref="S131:S194" si="2">HOUR(F131)</f>
        <v>21</v>
      </c>
      <c r="T131" s="3" t="str">
        <f>_xlfn.XLOOKUP(C131,DB!$A$2:$A$222,DB!$D$2:$D$222,"")</f>
        <v>Sector 7</v>
      </c>
    </row>
    <row r="132" spans="1:20" x14ac:dyDescent="0.2">
      <c r="A132" s="13" t="s">
        <v>542</v>
      </c>
      <c r="B132" s="13" t="s">
        <v>18</v>
      </c>
      <c r="C132" s="13" t="s">
        <v>543</v>
      </c>
      <c r="D132" s="13" t="s">
        <v>165</v>
      </c>
      <c r="E132" s="13" t="s">
        <v>8027</v>
      </c>
      <c r="F132" s="14">
        <v>46295.883958333332</v>
      </c>
      <c r="G132" s="13" t="s">
        <v>22</v>
      </c>
      <c r="H132" s="13" t="s">
        <v>8028</v>
      </c>
      <c r="I132" s="15">
        <v>340</v>
      </c>
      <c r="J132" s="13" t="s">
        <v>24</v>
      </c>
      <c r="K132" s="13" t="s">
        <v>25</v>
      </c>
      <c r="L132" s="15">
        <v>567</v>
      </c>
      <c r="M132" s="13" t="s">
        <v>177</v>
      </c>
      <c r="N132" s="14">
        <v>46295.912152777775</v>
      </c>
      <c r="O132" s="15">
        <v>312</v>
      </c>
      <c r="P132" s="13" t="s">
        <v>27</v>
      </c>
      <c r="Q132" s="15">
        <v>40</v>
      </c>
      <c r="R132" s="3" t="str">
        <f>IF(OR(G132="12R",G132="12L"),_xlfn.XLOOKUP(C132,DB!$A$2:$A$222,DB!$B$2:$B$222,""),IF(OR(G132="30L",G132="30R"),_xlfn.XLOOKUP(C132,DB!$A$2:$A$222,DB!$C$2:$C$222,""),""))</f>
        <v>OMSUK</v>
      </c>
      <c r="S132" s="3">
        <f t="shared" si="2"/>
        <v>21</v>
      </c>
      <c r="T132" s="3" t="str">
        <f>_xlfn.XLOOKUP(C132,DB!$A$2:$A$222,DB!$D$2:$D$222,"")</f>
        <v>Sector 3</v>
      </c>
    </row>
    <row r="133" spans="1:20" x14ac:dyDescent="0.2">
      <c r="A133" s="13" t="s">
        <v>520</v>
      </c>
      <c r="B133" s="13" t="s">
        <v>18</v>
      </c>
      <c r="C133" s="13" t="s">
        <v>521</v>
      </c>
      <c r="D133" s="13" t="s">
        <v>36</v>
      </c>
      <c r="E133" s="13" t="s">
        <v>7841</v>
      </c>
      <c r="F133" s="14">
        <v>46295.888425925921</v>
      </c>
      <c r="G133" s="13" t="s">
        <v>22</v>
      </c>
      <c r="H133" s="13" t="s">
        <v>8029</v>
      </c>
      <c r="I133" s="15">
        <v>330</v>
      </c>
      <c r="J133" s="13" t="s">
        <v>24</v>
      </c>
      <c r="K133" s="13" t="s">
        <v>25</v>
      </c>
      <c r="L133" s="15">
        <v>237</v>
      </c>
      <c r="M133" s="13" t="s">
        <v>8030</v>
      </c>
      <c r="N133" s="14">
        <v>46295.903587962966</v>
      </c>
      <c r="O133" s="15">
        <v>310</v>
      </c>
      <c r="P133" s="13" t="s">
        <v>27</v>
      </c>
      <c r="Q133" s="15">
        <v>190</v>
      </c>
      <c r="R133" s="3" t="str">
        <f>IF(OR(G133="12R",G133="12L"),_xlfn.XLOOKUP(C133,DB!$A$2:$A$222,DB!$B$2:$B$222,""),IF(OR(G133="30L",G133="30R"),_xlfn.XLOOKUP(C133,DB!$A$2:$A$222,DB!$C$2:$C$222,""),""))</f>
        <v>CZM</v>
      </c>
      <c r="S133" s="3">
        <f t="shared" si="2"/>
        <v>21</v>
      </c>
      <c r="T133" s="3" t="str">
        <f>_xlfn.XLOOKUP(C133,DB!$A$2:$A$222,DB!$D$2:$D$222,"")</f>
        <v>Sector 7</v>
      </c>
    </row>
    <row r="134" spans="1:20" x14ac:dyDescent="0.2">
      <c r="A134" s="13" t="s">
        <v>921</v>
      </c>
      <c r="B134" s="13" t="s">
        <v>18</v>
      </c>
      <c r="C134" s="13" t="s">
        <v>318</v>
      </c>
      <c r="D134" s="13" t="s">
        <v>30</v>
      </c>
      <c r="E134" s="13" t="s">
        <v>319</v>
      </c>
      <c r="F134" s="14">
        <v>46295.891342592593</v>
      </c>
      <c r="G134" s="13" t="s">
        <v>22</v>
      </c>
      <c r="H134" s="13" t="s">
        <v>8031</v>
      </c>
      <c r="I134" s="15">
        <v>390</v>
      </c>
      <c r="J134" s="13" t="s">
        <v>24</v>
      </c>
      <c r="K134" s="13" t="s">
        <v>25</v>
      </c>
      <c r="L134" s="15">
        <v>169</v>
      </c>
      <c r="M134" s="13" t="s">
        <v>7086</v>
      </c>
      <c r="N134" s="14">
        <v>46295.902951388889</v>
      </c>
      <c r="O134" s="15">
        <v>290</v>
      </c>
      <c r="P134" s="13" t="s">
        <v>27</v>
      </c>
      <c r="Q134" s="15">
        <v>190</v>
      </c>
      <c r="R134" s="3" t="str">
        <f>IF(OR(G134="12R",G134="12L"),_xlfn.XLOOKUP(C134,DB!$A$2:$A$222,DB!$B$2:$B$222,""),IF(OR(G134="30L",G134="30R"),_xlfn.XLOOKUP(C134,DB!$A$2:$A$222,DB!$C$2:$C$222,""),""))</f>
        <v>HECAT</v>
      </c>
      <c r="S134" s="3">
        <f t="shared" si="2"/>
        <v>21</v>
      </c>
      <c r="T134" s="3" t="str">
        <f>_xlfn.XLOOKUP(C134,DB!$A$2:$A$222,DB!$D$2:$D$222,"")</f>
        <v>Sector 7</v>
      </c>
    </row>
    <row r="135" spans="1:20" x14ac:dyDescent="0.2">
      <c r="A135" s="13" t="s">
        <v>528</v>
      </c>
      <c r="B135" s="13" t="s">
        <v>18</v>
      </c>
      <c r="C135" s="13" t="s">
        <v>529</v>
      </c>
      <c r="D135" s="13" t="s">
        <v>49</v>
      </c>
      <c r="E135" s="13" t="s">
        <v>1131</v>
      </c>
      <c r="F135" s="14">
        <v>46295.893020833333</v>
      </c>
      <c r="G135" s="13" t="s">
        <v>22</v>
      </c>
      <c r="H135" s="13" t="s">
        <v>8032</v>
      </c>
      <c r="I135" s="15">
        <v>320</v>
      </c>
      <c r="J135" s="13" t="s">
        <v>24</v>
      </c>
      <c r="K135" s="13" t="s">
        <v>25</v>
      </c>
      <c r="L135" s="15">
        <v>865</v>
      </c>
      <c r="M135" s="13" t="s">
        <v>39</v>
      </c>
      <c r="N135" s="14">
        <v>46295.936979166669</v>
      </c>
      <c r="O135" s="15">
        <v>320</v>
      </c>
      <c r="P135" s="13" t="s">
        <v>27</v>
      </c>
      <c r="Q135" s="15">
        <v>190</v>
      </c>
      <c r="R135" s="3" t="str">
        <f>IF(OR(G135="12R",G135="12L"),_xlfn.XLOOKUP(C135,DB!$A$2:$A$222,DB!$B$2:$B$222,""),IF(OR(G135="30L",G135="30R"),_xlfn.XLOOKUP(C135,DB!$A$2:$A$222,DB!$C$2:$C$222,""),""))</f>
        <v>UDGUV</v>
      </c>
      <c r="S135" s="3">
        <f t="shared" si="2"/>
        <v>21</v>
      </c>
      <c r="T135" s="3" t="str">
        <f>_xlfn.XLOOKUP(C135,DB!$A$2:$A$222,DB!$D$2:$D$222,"")</f>
        <v>Sector 2</v>
      </c>
    </row>
    <row r="136" spans="1:20" x14ac:dyDescent="0.2">
      <c r="A136" s="13" t="s">
        <v>566</v>
      </c>
      <c r="B136" s="13" t="s">
        <v>18</v>
      </c>
      <c r="C136" s="13" t="s">
        <v>19</v>
      </c>
      <c r="D136" s="13" t="s">
        <v>65</v>
      </c>
      <c r="E136" s="13" t="s">
        <v>968</v>
      </c>
      <c r="F136" s="14">
        <v>46295.894247685181</v>
      </c>
      <c r="G136" s="13" t="s">
        <v>22</v>
      </c>
      <c r="H136" s="13" t="s">
        <v>8033</v>
      </c>
      <c r="I136" s="15">
        <v>380</v>
      </c>
      <c r="J136" s="13" t="s">
        <v>24</v>
      </c>
      <c r="K136" s="13" t="s">
        <v>25</v>
      </c>
      <c r="L136" s="15">
        <v>871</v>
      </c>
      <c r="M136" s="13" t="s">
        <v>652</v>
      </c>
      <c r="N136" s="14">
        <v>46295.938761574071</v>
      </c>
      <c r="O136" s="15">
        <v>380</v>
      </c>
      <c r="P136" s="13" t="s">
        <v>27</v>
      </c>
      <c r="Q136" s="15">
        <v>190</v>
      </c>
      <c r="R136" s="3" t="str">
        <f>IF(OR(G136="12R",G136="12L"),_xlfn.XLOOKUP(C136,DB!$A$2:$A$222,DB!$B$2:$B$222,""),IF(OR(G136="30L",G136="30R"),_xlfn.XLOOKUP(C136,DB!$A$2:$A$222,DB!$C$2:$C$222,""),""))</f>
        <v>UDGUV</v>
      </c>
      <c r="S136" s="3">
        <f t="shared" si="2"/>
        <v>21</v>
      </c>
      <c r="T136" s="3" t="str">
        <f>_xlfn.XLOOKUP(C136,DB!$A$2:$A$222,DB!$D$2:$D$222,"")</f>
        <v>Sector 2</v>
      </c>
    </row>
    <row r="137" spans="1:20" x14ac:dyDescent="0.2">
      <c r="A137" s="13" t="s">
        <v>8034</v>
      </c>
      <c r="B137" s="13" t="s">
        <v>18</v>
      </c>
      <c r="C137" s="13" t="s">
        <v>35</v>
      </c>
      <c r="D137" s="13" t="s">
        <v>73</v>
      </c>
      <c r="E137" s="13" t="s">
        <v>1538</v>
      </c>
      <c r="F137" s="14">
        <v>46295.897407407407</v>
      </c>
      <c r="G137" s="13" t="s">
        <v>22</v>
      </c>
      <c r="H137" s="13" t="s">
        <v>8035</v>
      </c>
      <c r="I137" s="15">
        <v>340</v>
      </c>
      <c r="J137" s="13" t="s">
        <v>24</v>
      </c>
      <c r="K137" s="13" t="s">
        <v>25</v>
      </c>
      <c r="L137" s="15">
        <v>883</v>
      </c>
      <c r="M137" s="13" t="s">
        <v>39</v>
      </c>
      <c r="N137" s="14">
        <v>46295.944236111114</v>
      </c>
      <c r="O137" s="15">
        <v>340</v>
      </c>
      <c r="P137" s="13" t="s">
        <v>27</v>
      </c>
      <c r="Q137" s="15">
        <v>190</v>
      </c>
      <c r="R137" s="3" t="str">
        <f>IF(OR(G137="12R",G137="12L"),_xlfn.XLOOKUP(C137,DB!$A$2:$A$222,DB!$B$2:$B$222,""),IF(OR(G137="30L",G137="30R"),_xlfn.XLOOKUP(C137,DB!$A$2:$A$222,DB!$C$2:$C$222,""),""))</f>
        <v>UDGUV</v>
      </c>
      <c r="S137" s="3">
        <f t="shared" si="2"/>
        <v>21</v>
      </c>
      <c r="T137" s="3" t="str">
        <f>_xlfn.XLOOKUP(C137,DB!$A$2:$A$222,DB!$D$2:$D$222,"")</f>
        <v>Sector 2</v>
      </c>
    </row>
    <row r="138" spans="1:20" x14ac:dyDescent="0.2">
      <c r="A138" s="13" t="s">
        <v>560</v>
      </c>
      <c r="B138" s="13" t="s">
        <v>18</v>
      </c>
      <c r="C138" s="13" t="s">
        <v>310</v>
      </c>
      <c r="D138" s="13" t="s">
        <v>36</v>
      </c>
      <c r="E138" s="13" t="s">
        <v>561</v>
      </c>
      <c r="F138" s="14">
        <v>46295.901574074072</v>
      </c>
      <c r="G138" s="13" t="s">
        <v>22</v>
      </c>
      <c r="H138" s="13" t="s">
        <v>8036</v>
      </c>
      <c r="I138" s="15">
        <v>370</v>
      </c>
      <c r="J138" s="13" t="s">
        <v>24</v>
      </c>
      <c r="K138" s="13" t="s">
        <v>25</v>
      </c>
      <c r="L138" s="15">
        <v>133</v>
      </c>
      <c r="M138" s="13" t="s">
        <v>45</v>
      </c>
      <c r="N138" s="14">
        <v>46295.910914351851</v>
      </c>
      <c r="O138" s="15">
        <v>245</v>
      </c>
      <c r="P138" s="13" t="s">
        <v>27</v>
      </c>
      <c r="Q138" s="15">
        <v>190</v>
      </c>
      <c r="R138" s="3" t="str">
        <f>IF(OR(G138="12R",G138="12L"),_xlfn.XLOOKUP(C138,DB!$A$2:$A$222,DB!$B$2:$B$222,""),IF(OR(G138="30L",G138="30R"),_xlfn.XLOOKUP(C138,DB!$A$2:$A$222,DB!$C$2:$C$222,""),""))</f>
        <v>NUDAL</v>
      </c>
      <c r="S138" s="3">
        <f t="shared" si="2"/>
        <v>21</v>
      </c>
      <c r="T138" s="3" t="str">
        <f>_xlfn.XLOOKUP(C138,DB!$A$2:$A$222,DB!$D$2:$D$222,"")</f>
        <v>Sector 3</v>
      </c>
    </row>
    <row r="139" spans="1:20" x14ac:dyDescent="0.2">
      <c r="A139" s="13" t="s">
        <v>2362</v>
      </c>
      <c r="B139" s="13" t="s">
        <v>18</v>
      </c>
      <c r="C139" s="13" t="s">
        <v>95</v>
      </c>
      <c r="D139" s="13" t="s">
        <v>179</v>
      </c>
      <c r="E139" s="13"/>
      <c r="F139" s="14">
        <v>46295.904444444444</v>
      </c>
      <c r="G139" s="13" t="s">
        <v>22</v>
      </c>
      <c r="H139" s="13" t="s">
        <v>8037</v>
      </c>
      <c r="I139" s="15">
        <v>380</v>
      </c>
      <c r="J139" s="13" t="s">
        <v>24</v>
      </c>
      <c r="K139" s="13" t="s">
        <v>62</v>
      </c>
      <c r="L139" s="15">
        <v>720</v>
      </c>
      <c r="M139" s="13" t="s">
        <v>95</v>
      </c>
      <c r="N139" s="14">
        <v>46295.950370370367</v>
      </c>
      <c r="O139" s="15">
        <v>0</v>
      </c>
      <c r="P139" s="13" t="s">
        <v>27</v>
      </c>
      <c r="Q139" s="15">
        <v>30</v>
      </c>
      <c r="R139" s="3" t="str">
        <f>IF(OR(G139="12R",G139="12L"),_xlfn.XLOOKUP(C139,DB!$A$2:$A$222,DB!$B$2:$B$222,""),IF(OR(G139="30L",G139="30R"),_xlfn.XLOOKUP(C139,DB!$A$2:$A$222,DB!$C$2:$C$222,""),""))</f>
        <v>UDGUV</v>
      </c>
      <c r="S139" s="3">
        <f t="shared" si="2"/>
        <v>21</v>
      </c>
      <c r="T139" s="3" t="str">
        <f>_xlfn.XLOOKUP(C139,DB!$A$2:$A$222,DB!$D$2:$D$222,"")</f>
        <v>Sector 2</v>
      </c>
    </row>
    <row r="140" spans="1:20" x14ac:dyDescent="0.2">
      <c r="A140" s="13" t="s">
        <v>927</v>
      </c>
      <c r="B140" s="13" t="s">
        <v>18</v>
      </c>
      <c r="C140" s="13" t="s">
        <v>928</v>
      </c>
      <c r="D140" s="13" t="s">
        <v>421</v>
      </c>
      <c r="E140" s="13" t="s">
        <v>540</v>
      </c>
      <c r="F140" s="14">
        <v>46295.905810185184</v>
      </c>
      <c r="G140" s="13" t="s">
        <v>22</v>
      </c>
      <c r="H140" s="13" t="s">
        <v>8038</v>
      </c>
      <c r="I140" s="15">
        <v>390</v>
      </c>
      <c r="J140" s="13" t="s">
        <v>24</v>
      </c>
      <c r="K140" s="13" t="s">
        <v>25</v>
      </c>
      <c r="L140" s="15">
        <v>136</v>
      </c>
      <c r="M140" s="13" t="s">
        <v>936</v>
      </c>
      <c r="N140" s="14">
        <v>46295.915393518517</v>
      </c>
      <c r="O140" s="15">
        <v>209</v>
      </c>
      <c r="P140" s="13" t="s">
        <v>46</v>
      </c>
      <c r="Q140" s="15">
        <v>190</v>
      </c>
      <c r="R140" s="3" t="str">
        <f>IF(OR(G140="12R",G140="12L"),_xlfn.XLOOKUP(C140,DB!$A$2:$A$222,DB!$B$2:$B$222,""),IF(OR(G140="30L",G140="30R"),_xlfn.XLOOKUP(C140,DB!$A$2:$A$222,DB!$C$2:$C$222,""),""))</f>
        <v>NUDAL</v>
      </c>
      <c r="S140" s="3">
        <f t="shared" si="2"/>
        <v>21</v>
      </c>
      <c r="T140" s="3" t="str">
        <f>_xlfn.XLOOKUP(C140,DB!$A$2:$A$222,DB!$D$2:$D$222,"")</f>
        <v>Sector 3</v>
      </c>
    </row>
    <row r="141" spans="1:20" x14ac:dyDescent="0.2">
      <c r="A141" s="13" t="s">
        <v>8039</v>
      </c>
      <c r="B141" s="13" t="s">
        <v>18</v>
      </c>
      <c r="C141" s="13" t="s">
        <v>59</v>
      </c>
      <c r="D141" s="13" t="s">
        <v>1367</v>
      </c>
      <c r="E141" s="13"/>
      <c r="F141" s="14">
        <v>46295.907280092593</v>
      </c>
      <c r="G141" s="13" t="s">
        <v>22</v>
      </c>
      <c r="H141" s="13" t="s">
        <v>8040</v>
      </c>
      <c r="I141" s="15">
        <v>400</v>
      </c>
      <c r="J141" s="13" t="s">
        <v>24</v>
      </c>
      <c r="K141" s="13" t="s">
        <v>62</v>
      </c>
      <c r="L141" s="15">
        <v>860</v>
      </c>
      <c r="M141" s="13" t="s">
        <v>52</v>
      </c>
      <c r="N141" s="14">
        <v>46295.950243055559</v>
      </c>
      <c r="O141" s="15">
        <v>400</v>
      </c>
      <c r="P141" s="13" t="s">
        <v>27</v>
      </c>
      <c r="Q141" s="15">
        <v>30</v>
      </c>
      <c r="R141" s="3" t="str">
        <f>IF(OR(G141="12R",G141="12L"),_xlfn.XLOOKUP(C141,DB!$A$2:$A$222,DB!$B$2:$B$222,""),IF(OR(G141="30L",G141="30R"),_xlfn.XLOOKUP(C141,DB!$A$2:$A$222,DB!$C$2:$C$222,""),""))</f>
        <v>UDGUV</v>
      </c>
      <c r="S141" s="3">
        <f t="shared" si="2"/>
        <v>21</v>
      </c>
      <c r="T141" s="3" t="str">
        <f>_xlfn.XLOOKUP(C141,DB!$A$2:$A$222,DB!$D$2:$D$222,"")</f>
        <v>Sector 2</v>
      </c>
    </row>
    <row r="142" spans="1:20" x14ac:dyDescent="0.2">
      <c r="A142" s="13" t="s">
        <v>580</v>
      </c>
      <c r="B142" s="13" t="s">
        <v>18</v>
      </c>
      <c r="C142" s="13" t="s">
        <v>136</v>
      </c>
      <c r="D142" s="13" t="s">
        <v>73</v>
      </c>
      <c r="E142" s="13" t="s">
        <v>2538</v>
      </c>
      <c r="F142" s="14">
        <v>46295.909641203703</v>
      </c>
      <c r="G142" s="13" t="s">
        <v>22</v>
      </c>
      <c r="H142" s="13" t="s">
        <v>8041</v>
      </c>
      <c r="I142" s="15">
        <v>340</v>
      </c>
      <c r="J142" s="13" t="s">
        <v>24</v>
      </c>
      <c r="K142" s="13" t="s">
        <v>216</v>
      </c>
      <c r="L142" s="15">
        <v>923</v>
      </c>
      <c r="M142" s="13" t="s">
        <v>52</v>
      </c>
      <c r="N142" s="14">
        <v>46295.95722222222</v>
      </c>
      <c r="O142" s="15">
        <v>340</v>
      </c>
      <c r="P142" s="13" t="s">
        <v>27</v>
      </c>
      <c r="Q142" s="15">
        <v>190</v>
      </c>
      <c r="R142" s="3" t="str">
        <f>IF(OR(G142="12R",G142="12L"),_xlfn.XLOOKUP(C142,DB!$A$2:$A$222,DB!$B$2:$B$222,""),IF(OR(G142="30L",G142="30R"),_xlfn.XLOOKUP(C142,DB!$A$2:$A$222,DB!$C$2:$C$222,""),""))</f>
        <v>UDGUV</v>
      </c>
      <c r="S142" s="3">
        <f t="shared" si="2"/>
        <v>21</v>
      </c>
      <c r="T142" s="3" t="str">
        <f>_xlfn.XLOOKUP(C142,DB!$A$2:$A$222,DB!$D$2:$D$222,"")</f>
        <v>Sector 2</v>
      </c>
    </row>
    <row r="143" spans="1:20" x14ac:dyDescent="0.2">
      <c r="A143" s="13" t="s">
        <v>569</v>
      </c>
      <c r="B143" s="13" t="s">
        <v>18</v>
      </c>
      <c r="C143" s="13" t="s">
        <v>154</v>
      </c>
      <c r="D143" s="13" t="s">
        <v>30</v>
      </c>
      <c r="E143" s="13" t="s">
        <v>8042</v>
      </c>
      <c r="F143" s="14">
        <v>46295.914131944446</v>
      </c>
      <c r="G143" s="13" t="s">
        <v>22</v>
      </c>
      <c r="H143" s="13" t="s">
        <v>8043</v>
      </c>
      <c r="I143" s="15">
        <v>370</v>
      </c>
      <c r="J143" s="13" t="s">
        <v>24</v>
      </c>
      <c r="K143" s="13" t="s">
        <v>25</v>
      </c>
      <c r="L143" s="15">
        <v>188</v>
      </c>
      <c r="M143" s="13" t="s">
        <v>8044</v>
      </c>
      <c r="N143" s="14">
        <v>46295.926631944443</v>
      </c>
      <c r="O143" s="15">
        <v>311</v>
      </c>
      <c r="P143" s="13" t="s">
        <v>27</v>
      </c>
      <c r="Q143" s="15">
        <v>190</v>
      </c>
      <c r="R143" s="3" t="str">
        <f>IF(OR(G143="12R",G143="12L"),_xlfn.XLOOKUP(C143,DB!$A$2:$A$222,DB!$B$2:$B$222,""),IF(OR(G143="30L",G143="30R"),_xlfn.XLOOKUP(C143,DB!$A$2:$A$222,DB!$C$2:$C$222,""),""))</f>
        <v>TAKUX</v>
      </c>
      <c r="S143" s="3">
        <f t="shared" si="2"/>
        <v>21</v>
      </c>
      <c r="T143" s="3" t="str">
        <f>_xlfn.XLOOKUP(C143,DB!$A$2:$A$222,DB!$D$2:$D$222,"")</f>
        <v>Sector 7</v>
      </c>
    </row>
    <row r="144" spans="1:20" x14ac:dyDescent="0.2">
      <c r="A144" s="13" t="s">
        <v>575</v>
      </c>
      <c r="B144" s="13" t="s">
        <v>18</v>
      </c>
      <c r="C144" s="13" t="s">
        <v>95</v>
      </c>
      <c r="D144" s="13" t="s">
        <v>65</v>
      </c>
      <c r="E144" s="13" t="s">
        <v>874</v>
      </c>
      <c r="F144" s="14">
        <v>46295.916724537034</v>
      </c>
      <c r="G144" s="13" t="s">
        <v>22</v>
      </c>
      <c r="H144" s="13" t="s">
        <v>8045</v>
      </c>
      <c r="I144" s="15">
        <v>380</v>
      </c>
      <c r="J144" s="13" t="s">
        <v>24</v>
      </c>
      <c r="K144" s="13" t="s">
        <v>25</v>
      </c>
      <c r="L144" s="15">
        <v>720</v>
      </c>
      <c r="M144" s="13" t="s">
        <v>95</v>
      </c>
      <c r="N144" s="14">
        <v>46295.963090277779</v>
      </c>
      <c r="O144" s="15">
        <v>0</v>
      </c>
      <c r="P144" s="13" t="s">
        <v>27</v>
      </c>
      <c r="Q144" s="15">
        <v>190</v>
      </c>
      <c r="R144" s="3" t="str">
        <f>IF(OR(G144="12R",G144="12L"),_xlfn.XLOOKUP(C144,DB!$A$2:$A$222,DB!$B$2:$B$222,""),IF(OR(G144="30L",G144="30R"),_xlfn.XLOOKUP(C144,DB!$A$2:$A$222,DB!$C$2:$C$222,""),""))</f>
        <v>UDGUV</v>
      </c>
      <c r="S144" s="3">
        <f t="shared" si="2"/>
        <v>22</v>
      </c>
      <c r="T144" s="3" t="str">
        <f>_xlfn.XLOOKUP(C144,DB!$A$2:$A$222,DB!$D$2:$D$222,"")</f>
        <v>Sector 2</v>
      </c>
    </row>
    <row r="145" spans="1:20" x14ac:dyDescent="0.2">
      <c r="A145" s="13" t="s">
        <v>572</v>
      </c>
      <c r="B145" s="13" t="s">
        <v>18</v>
      </c>
      <c r="C145" s="13" t="s">
        <v>333</v>
      </c>
      <c r="D145" s="13" t="s">
        <v>36</v>
      </c>
      <c r="E145" s="13" t="s">
        <v>8046</v>
      </c>
      <c r="F145" s="14">
        <v>46295.918229166666</v>
      </c>
      <c r="G145" s="13" t="s">
        <v>22</v>
      </c>
      <c r="H145" s="13" t="s">
        <v>8047</v>
      </c>
      <c r="I145" s="15">
        <v>260</v>
      </c>
      <c r="J145" s="13" t="s">
        <v>24</v>
      </c>
      <c r="K145" s="13" t="s">
        <v>25</v>
      </c>
      <c r="L145" s="15">
        <v>188</v>
      </c>
      <c r="M145" s="13" t="s">
        <v>8048</v>
      </c>
      <c r="N145" s="14">
        <v>46295.930891203709</v>
      </c>
      <c r="O145" s="15">
        <v>283</v>
      </c>
      <c r="P145" s="13" t="s">
        <v>27</v>
      </c>
      <c r="Q145" s="15">
        <v>190</v>
      </c>
      <c r="R145" s="3" t="str">
        <f>IF(OR(G145="12R",G145="12L"),_xlfn.XLOOKUP(C145,DB!$A$2:$A$222,DB!$B$2:$B$222,""),IF(OR(G145="30L",G145="30R"),_xlfn.XLOOKUP(C145,DB!$A$2:$A$222,DB!$C$2:$C$222,""),""))</f>
        <v>TAKUX</v>
      </c>
      <c r="S145" s="3">
        <f t="shared" si="2"/>
        <v>22</v>
      </c>
      <c r="T145" s="3" t="str">
        <f>_xlfn.XLOOKUP(C145,DB!$A$2:$A$222,DB!$D$2:$D$222,"")</f>
        <v>Sector 7</v>
      </c>
    </row>
    <row r="146" spans="1:20" x14ac:dyDescent="0.2">
      <c r="A146" s="13" t="s">
        <v>585</v>
      </c>
      <c r="B146" s="13" t="s">
        <v>18</v>
      </c>
      <c r="C146" s="13" t="s">
        <v>164</v>
      </c>
      <c r="D146" s="13" t="s">
        <v>49</v>
      </c>
      <c r="E146" s="13" t="s">
        <v>7189</v>
      </c>
      <c r="F146" s="14">
        <v>46295.932673611111</v>
      </c>
      <c r="G146" s="13" t="s">
        <v>22</v>
      </c>
      <c r="H146" s="13" t="s">
        <v>8049</v>
      </c>
      <c r="I146" s="15">
        <v>360</v>
      </c>
      <c r="J146" s="13" t="s">
        <v>24</v>
      </c>
      <c r="K146" s="13" t="s">
        <v>25</v>
      </c>
      <c r="L146" s="15">
        <v>639</v>
      </c>
      <c r="M146" s="13" t="s">
        <v>168</v>
      </c>
      <c r="N146" s="14">
        <v>46295.966134259259</v>
      </c>
      <c r="O146" s="15">
        <v>360</v>
      </c>
      <c r="P146" s="13" t="s">
        <v>27</v>
      </c>
      <c r="Q146" s="15">
        <v>40</v>
      </c>
      <c r="R146" s="3" t="str">
        <f>IF(OR(G146="12R",G146="12L"),_xlfn.XLOOKUP(C146,DB!$A$2:$A$222,DB!$B$2:$B$222,""),IF(OR(G146="30L",G146="30R"),_xlfn.XLOOKUP(C146,DB!$A$2:$A$222,DB!$C$2:$C$222,""),""))</f>
        <v>ENEBA</v>
      </c>
      <c r="S146" s="3">
        <f t="shared" si="2"/>
        <v>22</v>
      </c>
      <c r="T146" s="3" t="str">
        <f>_xlfn.XLOOKUP(C146,DB!$A$2:$A$222,DB!$D$2:$D$222,"")</f>
        <v>Sector 3</v>
      </c>
    </row>
    <row r="147" spans="1:20" x14ac:dyDescent="0.2">
      <c r="A147" s="13" t="s">
        <v>944</v>
      </c>
      <c r="B147" s="13" t="s">
        <v>18</v>
      </c>
      <c r="C147" s="13" t="s">
        <v>449</v>
      </c>
      <c r="D147" s="13" t="s">
        <v>65</v>
      </c>
      <c r="E147" s="13" t="s">
        <v>3519</v>
      </c>
      <c r="F147" s="14">
        <v>46295.936168981483</v>
      </c>
      <c r="G147" s="13" t="s">
        <v>22</v>
      </c>
      <c r="H147" s="13" t="s">
        <v>8050</v>
      </c>
      <c r="I147" s="15">
        <v>360</v>
      </c>
      <c r="J147" s="13" t="s">
        <v>24</v>
      </c>
      <c r="K147" s="13" t="s">
        <v>25</v>
      </c>
      <c r="L147" s="15">
        <v>872</v>
      </c>
      <c r="M147" s="13" t="s">
        <v>39</v>
      </c>
      <c r="N147" s="14">
        <v>46295.983171296291</v>
      </c>
      <c r="O147" s="15">
        <v>360</v>
      </c>
      <c r="P147" s="13" t="s">
        <v>27</v>
      </c>
      <c r="Q147" s="15">
        <v>190</v>
      </c>
      <c r="R147" s="3" t="str">
        <f>IF(OR(G147="12R",G147="12L"),_xlfn.XLOOKUP(C147,DB!$A$2:$A$222,DB!$B$2:$B$222,""),IF(OR(G147="30L",G147="30R"),_xlfn.XLOOKUP(C147,DB!$A$2:$A$222,DB!$C$2:$C$222,""),""))</f>
        <v>UDGUV</v>
      </c>
      <c r="S147" s="3">
        <f t="shared" si="2"/>
        <v>22</v>
      </c>
      <c r="T147" s="3" t="str">
        <f>_xlfn.XLOOKUP(C147,DB!$A$2:$A$222,DB!$D$2:$D$222,"")</f>
        <v>Sector 2</v>
      </c>
    </row>
    <row r="148" spans="1:20" x14ac:dyDescent="0.2">
      <c r="A148" s="13" t="s">
        <v>596</v>
      </c>
      <c r="B148" s="13" t="s">
        <v>18</v>
      </c>
      <c r="C148" s="13" t="s">
        <v>337</v>
      </c>
      <c r="D148" s="13" t="s">
        <v>65</v>
      </c>
      <c r="E148" s="13" t="s">
        <v>2486</v>
      </c>
      <c r="F148" s="14">
        <v>46295.949513888889</v>
      </c>
      <c r="G148" s="13" t="s">
        <v>22</v>
      </c>
      <c r="H148" s="13" t="s">
        <v>8051</v>
      </c>
      <c r="I148" s="15">
        <v>380</v>
      </c>
      <c r="J148" s="13" t="s">
        <v>24</v>
      </c>
      <c r="K148" s="13" t="s">
        <v>25</v>
      </c>
      <c r="L148" s="15">
        <v>867</v>
      </c>
      <c r="M148" s="13" t="s">
        <v>52</v>
      </c>
      <c r="N148" s="14">
        <v>46295.994999999995</v>
      </c>
      <c r="O148" s="15">
        <v>380</v>
      </c>
      <c r="P148" s="13" t="s">
        <v>27</v>
      </c>
      <c r="Q148" s="15">
        <v>190</v>
      </c>
      <c r="R148" s="3" t="str">
        <f>IF(OR(G148="12R",G148="12L"),_xlfn.XLOOKUP(C148,DB!$A$2:$A$222,DB!$B$2:$B$222,""),IF(OR(G148="30L",G148="30R"),_xlfn.XLOOKUP(C148,DB!$A$2:$A$222,DB!$C$2:$C$222,""),""))</f>
        <v>UDGUV</v>
      </c>
      <c r="S148" s="3">
        <f t="shared" si="2"/>
        <v>22</v>
      </c>
      <c r="T148" s="3" t="str">
        <f>_xlfn.XLOOKUP(C148,DB!$A$2:$A$222,DB!$D$2:$D$222,"")</f>
        <v>Sector 2</v>
      </c>
    </row>
    <row r="149" spans="1:20" x14ac:dyDescent="0.2">
      <c r="A149" s="13" t="s">
        <v>588</v>
      </c>
      <c r="B149" s="13" t="s">
        <v>18</v>
      </c>
      <c r="C149" s="13" t="s">
        <v>589</v>
      </c>
      <c r="D149" s="13" t="s">
        <v>36</v>
      </c>
      <c r="E149" s="13" t="s">
        <v>128</v>
      </c>
      <c r="F149" s="14">
        <v>46295.95177083333</v>
      </c>
      <c r="G149" s="13" t="s">
        <v>22</v>
      </c>
      <c r="H149" s="13" t="s">
        <v>8052</v>
      </c>
      <c r="I149" s="15">
        <v>360</v>
      </c>
      <c r="J149" s="13" t="s">
        <v>24</v>
      </c>
      <c r="K149" s="13" t="s">
        <v>25</v>
      </c>
      <c r="L149" s="15">
        <v>870</v>
      </c>
      <c r="M149" s="13" t="s">
        <v>267</v>
      </c>
      <c r="N149" s="14">
        <v>46295.998182870375</v>
      </c>
      <c r="O149" s="15">
        <v>360</v>
      </c>
      <c r="P149" s="13" t="s">
        <v>27</v>
      </c>
      <c r="Q149" s="15">
        <v>190</v>
      </c>
      <c r="R149" s="3" t="str">
        <f>IF(OR(G149="12R",G149="12L"),_xlfn.XLOOKUP(C149,DB!$A$2:$A$222,DB!$B$2:$B$222,""),IF(OR(G149="30L",G149="30R"),_xlfn.XLOOKUP(C149,DB!$A$2:$A$222,DB!$C$2:$C$222,""),""))</f>
        <v>UDGUV</v>
      </c>
      <c r="S149" s="3">
        <f t="shared" si="2"/>
        <v>22</v>
      </c>
      <c r="T149" s="3" t="str">
        <f>_xlfn.XLOOKUP(C149,DB!$A$2:$A$222,DB!$D$2:$D$222,"")</f>
        <v>Sector 2</v>
      </c>
    </row>
    <row r="150" spans="1:20" x14ac:dyDescent="0.2">
      <c r="A150" s="13" t="s">
        <v>949</v>
      </c>
      <c r="B150" s="13" t="s">
        <v>18</v>
      </c>
      <c r="C150" s="13" t="s">
        <v>113</v>
      </c>
      <c r="D150" s="13" t="s">
        <v>114</v>
      </c>
      <c r="E150" s="13" t="s">
        <v>5503</v>
      </c>
      <c r="F150" s="14">
        <v>46295.953668981485</v>
      </c>
      <c r="G150" s="13" t="s">
        <v>22</v>
      </c>
      <c r="H150" s="13" t="s">
        <v>8053</v>
      </c>
      <c r="I150" s="15">
        <v>370</v>
      </c>
      <c r="J150" s="13" t="s">
        <v>24</v>
      </c>
      <c r="K150" s="13" t="s">
        <v>25</v>
      </c>
      <c r="L150" s="15">
        <v>136</v>
      </c>
      <c r="M150" s="13" t="s">
        <v>45</v>
      </c>
      <c r="N150" s="14">
        <v>46295.963530092587</v>
      </c>
      <c r="O150" s="15">
        <v>187</v>
      </c>
      <c r="P150" s="13" t="s">
        <v>46</v>
      </c>
      <c r="Q150" s="15">
        <v>190</v>
      </c>
      <c r="R150" s="3" t="str">
        <f>IF(OR(G150="12R",G150="12L"),_xlfn.XLOOKUP(C150,DB!$A$2:$A$222,DB!$B$2:$B$222,""),IF(OR(G150="30L",G150="30R"),_xlfn.XLOOKUP(C150,DB!$A$2:$A$222,DB!$C$2:$C$222,""),""))</f>
        <v>NUDAL</v>
      </c>
      <c r="S150" s="3">
        <f t="shared" si="2"/>
        <v>22</v>
      </c>
      <c r="T150" s="3" t="str">
        <f>_xlfn.XLOOKUP(C150,DB!$A$2:$A$222,DB!$D$2:$D$222,"")</f>
        <v>Sector 3</v>
      </c>
    </row>
    <row r="151" spans="1:20" x14ac:dyDescent="0.2">
      <c r="A151" s="13" t="s">
        <v>605</v>
      </c>
      <c r="B151" s="13" t="s">
        <v>18</v>
      </c>
      <c r="C151" s="13" t="s">
        <v>77</v>
      </c>
      <c r="D151" s="13" t="s">
        <v>65</v>
      </c>
      <c r="E151" s="13" t="s">
        <v>597</v>
      </c>
      <c r="F151" s="14">
        <v>46295.963206018518</v>
      </c>
      <c r="G151" s="13" t="s">
        <v>22</v>
      </c>
      <c r="H151" s="13" t="s">
        <v>8054</v>
      </c>
      <c r="I151" s="15">
        <v>380</v>
      </c>
      <c r="J151" s="13" t="s">
        <v>24</v>
      </c>
      <c r="K151" s="13" t="s">
        <v>25</v>
      </c>
      <c r="L151" s="15">
        <v>893</v>
      </c>
      <c r="M151" s="13" t="s">
        <v>267</v>
      </c>
      <c r="N151" s="14">
        <v>46296.00917824074</v>
      </c>
      <c r="O151" s="15">
        <v>360</v>
      </c>
      <c r="P151" s="13" t="s">
        <v>27</v>
      </c>
      <c r="Q151" s="15">
        <v>190</v>
      </c>
      <c r="R151" s="3" t="str">
        <f>IF(OR(G151="12R",G151="12L"),_xlfn.XLOOKUP(C151,DB!$A$2:$A$222,DB!$B$2:$B$222,""),IF(OR(G151="30L",G151="30R"),_xlfn.XLOOKUP(C151,DB!$A$2:$A$222,DB!$C$2:$C$222,""),""))</f>
        <v>UDGUV</v>
      </c>
      <c r="S151" s="3">
        <f t="shared" si="2"/>
        <v>23</v>
      </c>
      <c r="T151" s="3" t="str">
        <f>_xlfn.XLOOKUP(C151,DB!$A$2:$A$222,DB!$D$2:$D$222,"")</f>
        <v>Sector 2</v>
      </c>
    </row>
    <row r="152" spans="1:20" x14ac:dyDescent="0.2">
      <c r="A152" s="13" t="s">
        <v>608</v>
      </c>
      <c r="B152" s="13" t="s">
        <v>18</v>
      </c>
      <c r="C152" s="13" t="s">
        <v>453</v>
      </c>
      <c r="D152" s="13" t="s">
        <v>165</v>
      </c>
      <c r="E152" s="13" t="s">
        <v>4177</v>
      </c>
      <c r="F152" s="14">
        <v>46295.967476851853</v>
      </c>
      <c r="G152" s="13" t="s">
        <v>22</v>
      </c>
      <c r="H152" s="13" t="s">
        <v>8055</v>
      </c>
      <c r="I152" s="15">
        <v>320</v>
      </c>
      <c r="J152" s="13" t="s">
        <v>24</v>
      </c>
      <c r="K152" s="13" t="s">
        <v>25</v>
      </c>
      <c r="L152" s="15">
        <v>523</v>
      </c>
      <c r="M152" s="13" t="s">
        <v>8056</v>
      </c>
      <c r="N152" s="14">
        <v>46295.993900462963</v>
      </c>
      <c r="O152" s="15">
        <v>320</v>
      </c>
      <c r="P152" s="13" t="s">
        <v>27</v>
      </c>
      <c r="Q152" s="15">
        <v>40</v>
      </c>
      <c r="R152" s="3" t="str">
        <f>IF(OR(G152="12R",G152="12L"),_xlfn.XLOOKUP(C152,DB!$A$2:$A$222,DB!$B$2:$B$222,""),IF(OR(G152="30L",G152="30R"),_xlfn.XLOOKUP(C152,DB!$A$2:$A$222,DB!$C$2:$C$222,""),""))</f>
        <v>UDGUV</v>
      </c>
      <c r="S152" s="3">
        <f t="shared" si="2"/>
        <v>23</v>
      </c>
      <c r="T152" s="3" t="str">
        <f>_xlfn.XLOOKUP(C152,DB!$A$2:$A$222,DB!$D$2:$D$222,"")</f>
        <v>Sector 2</v>
      </c>
    </row>
    <row r="153" spans="1:20" x14ac:dyDescent="0.2">
      <c r="A153" s="13" t="s">
        <v>617</v>
      </c>
      <c r="B153" s="13" t="s">
        <v>18</v>
      </c>
      <c r="C153" s="13" t="s">
        <v>521</v>
      </c>
      <c r="D153" s="13" t="s">
        <v>36</v>
      </c>
      <c r="E153" s="13" t="s">
        <v>8057</v>
      </c>
      <c r="F153" s="14">
        <v>46295.988159722227</v>
      </c>
      <c r="G153" s="13" t="s">
        <v>22</v>
      </c>
      <c r="H153" s="13" t="s">
        <v>8058</v>
      </c>
      <c r="I153" s="15">
        <v>350</v>
      </c>
      <c r="J153" s="13" t="s">
        <v>24</v>
      </c>
      <c r="K153" s="13" t="s">
        <v>25</v>
      </c>
      <c r="L153" s="15">
        <v>220</v>
      </c>
      <c r="M153" s="13" t="s">
        <v>68</v>
      </c>
      <c r="N153" s="14">
        <v>46296.002581018518</v>
      </c>
      <c r="O153" s="15">
        <v>290</v>
      </c>
      <c r="P153" s="13" t="s">
        <v>27</v>
      </c>
      <c r="Q153" s="15">
        <v>190</v>
      </c>
      <c r="R153" s="3" t="str">
        <f>IF(OR(G153="12R",G153="12L"),_xlfn.XLOOKUP(C153,DB!$A$2:$A$222,DB!$B$2:$B$222,""),IF(OR(G153="30L",G153="30R"),_xlfn.XLOOKUP(C153,DB!$A$2:$A$222,DB!$C$2:$C$222,""),""))</f>
        <v>CZM</v>
      </c>
      <c r="S153" s="3">
        <f t="shared" si="2"/>
        <v>23</v>
      </c>
      <c r="T153" s="3" t="str">
        <f>_xlfn.XLOOKUP(C153,DB!$A$2:$A$222,DB!$D$2:$D$222,"")</f>
        <v>Sector 7</v>
      </c>
    </row>
    <row r="154" spans="1:20" x14ac:dyDescent="0.2">
      <c r="A154" s="13" t="s">
        <v>611</v>
      </c>
      <c r="B154" s="13" t="s">
        <v>18</v>
      </c>
      <c r="C154" s="13" t="s">
        <v>333</v>
      </c>
      <c r="D154" s="13" t="s">
        <v>65</v>
      </c>
      <c r="E154" s="13" t="s">
        <v>2212</v>
      </c>
      <c r="F154" s="14">
        <v>46295.992337962962</v>
      </c>
      <c r="G154" s="13" t="s">
        <v>22</v>
      </c>
      <c r="H154" s="13" t="s">
        <v>8059</v>
      </c>
      <c r="I154" s="15">
        <v>300</v>
      </c>
      <c r="J154" s="13" t="s">
        <v>24</v>
      </c>
      <c r="K154" s="13" t="s">
        <v>25</v>
      </c>
      <c r="L154" s="15">
        <v>219</v>
      </c>
      <c r="M154" s="13" t="s">
        <v>68</v>
      </c>
      <c r="N154" s="14">
        <v>46296.006597222222</v>
      </c>
      <c r="O154" s="15">
        <v>326</v>
      </c>
      <c r="P154" s="13" t="s">
        <v>27</v>
      </c>
      <c r="Q154" s="15">
        <v>190</v>
      </c>
      <c r="R154" s="3" t="str">
        <f>IF(OR(G154="12R",G154="12L"),_xlfn.XLOOKUP(C154,DB!$A$2:$A$222,DB!$B$2:$B$222,""),IF(OR(G154="30L",G154="30R"),_xlfn.XLOOKUP(C154,DB!$A$2:$A$222,DB!$C$2:$C$222,""),""))</f>
        <v>TAKUX</v>
      </c>
      <c r="S154" s="3">
        <f t="shared" si="2"/>
        <v>23</v>
      </c>
      <c r="T154" s="3" t="str">
        <f>_xlfn.XLOOKUP(C154,DB!$A$2:$A$222,DB!$D$2:$D$222,"")</f>
        <v>Sector 7</v>
      </c>
    </row>
    <row r="155" spans="1:20" x14ac:dyDescent="0.2">
      <c r="A155" s="13" t="s">
        <v>602</v>
      </c>
      <c r="B155" s="13" t="s">
        <v>18</v>
      </c>
      <c r="C155" s="13" t="s">
        <v>48</v>
      </c>
      <c r="D155" s="13" t="s">
        <v>49</v>
      </c>
      <c r="E155" s="13" t="s">
        <v>140</v>
      </c>
      <c r="F155" s="14">
        <v>46295.99591435185</v>
      </c>
      <c r="G155" s="13" t="s">
        <v>22</v>
      </c>
      <c r="H155" s="13" t="s">
        <v>8060</v>
      </c>
      <c r="I155" s="15">
        <v>360</v>
      </c>
      <c r="J155" s="13" t="s">
        <v>24</v>
      </c>
      <c r="K155" s="13" t="s">
        <v>25</v>
      </c>
      <c r="L155" s="15">
        <v>879</v>
      </c>
      <c r="M155" s="13" t="s">
        <v>502</v>
      </c>
      <c r="N155" s="14">
        <v>46296.04106481481</v>
      </c>
      <c r="O155" s="15">
        <v>360</v>
      </c>
      <c r="P155" s="13" t="s">
        <v>27</v>
      </c>
      <c r="Q155" s="15">
        <v>190</v>
      </c>
      <c r="R155" s="3" t="str">
        <f>IF(OR(G155="12R",G155="12L"),_xlfn.XLOOKUP(C155,DB!$A$2:$A$222,DB!$B$2:$B$222,""),IF(OR(G155="30L",G155="30R"),_xlfn.XLOOKUP(C155,DB!$A$2:$A$222,DB!$C$2:$C$222,""),""))</f>
        <v>UDGUV</v>
      </c>
      <c r="S155" s="3">
        <f t="shared" si="2"/>
        <v>23</v>
      </c>
      <c r="T155" s="3" t="str">
        <f>_xlfn.XLOOKUP(C155,DB!$A$2:$A$222,DB!$D$2:$D$222,"")</f>
        <v>Sector 2</v>
      </c>
    </row>
    <row r="156" spans="1:20" x14ac:dyDescent="0.2">
      <c r="F156" s="2"/>
      <c r="I156" s="3"/>
      <c r="L156" s="3"/>
      <c r="N156" s="2"/>
      <c r="O156" s="3"/>
      <c r="Q156" s="3"/>
      <c r="R156" s="3" t="str">
        <f>IF(OR(G156="12R",G156="12L"),_xlfn.XLOOKUP(C156,DB!$A$2:$A$222,DB!$B$2:$B$222,""),IF(OR(G156="30L",G156="30R"),_xlfn.XLOOKUP(C156,DB!$A$2:$A$222,DB!$C$2:$C$222,""),""))</f>
        <v/>
      </c>
      <c r="S156" s="3">
        <f t="shared" si="2"/>
        <v>0</v>
      </c>
      <c r="T156" s="3" t="str">
        <f>_xlfn.XLOOKUP(C156,DB!$A$2:$A$222,DB!$D$2:$D$222,"")</f>
        <v/>
      </c>
    </row>
    <row r="157" spans="1:20" x14ac:dyDescent="0.2">
      <c r="F157" s="2"/>
      <c r="I157" s="3"/>
      <c r="L157" s="3"/>
      <c r="N157" s="2"/>
      <c r="O157" s="3"/>
      <c r="Q157" s="3"/>
      <c r="R157" s="3" t="str">
        <f>IF(OR(G157="12R",G157="12L"),_xlfn.XLOOKUP(C157,DB!$A$2:$A$222,DB!$B$2:$B$222,""),IF(OR(G157="30L",G157="30R"),_xlfn.XLOOKUP(C157,DB!$A$2:$A$222,DB!$C$2:$C$222,""),""))</f>
        <v/>
      </c>
      <c r="S157" s="3">
        <f t="shared" si="2"/>
        <v>0</v>
      </c>
      <c r="T157" s="3" t="str">
        <f>_xlfn.XLOOKUP(C157,DB!$A$2:$A$222,DB!$D$2:$D$222,"")</f>
        <v/>
      </c>
    </row>
    <row r="158" spans="1:20" x14ac:dyDescent="0.2">
      <c r="F158" s="2"/>
      <c r="I158" s="3"/>
      <c r="L158" s="3"/>
      <c r="N158" s="2"/>
      <c r="O158" s="3"/>
      <c r="Q158" s="3"/>
      <c r="R158" s="3" t="str">
        <f>IF(OR(G158="12R",G158="12L"),_xlfn.XLOOKUP(C158,DB!$A$2:$A$222,DB!$B$2:$B$222,""),IF(OR(G158="30L",G158="30R"),_xlfn.XLOOKUP(C158,DB!$A$2:$A$222,DB!$C$2:$C$222,""),""))</f>
        <v/>
      </c>
      <c r="S158" s="3">
        <f t="shared" si="2"/>
        <v>0</v>
      </c>
      <c r="T158" s="3" t="str">
        <f>_xlfn.XLOOKUP(C158,DB!$A$2:$A$222,DB!$D$2:$D$222,"")</f>
        <v/>
      </c>
    </row>
    <row r="159" spans="1:20" x14ac:dyDescent="0.2">
      <c r="F159" s="2"/>
      <c r="I159" s="3"/>
      <c r="L159" s="3"/>
      <c r="N159" s="2"/>
      <c r="O159" s="3"/>
      <c r="Q159" s="3"/>
      <c r="R159" s="3" t="str">
        <f>IF(OR(G159="12R",G159="12L"),_xlfn.XLOOKUP(C159,DB!$A$2:$A$222,DB!$B$2:$B$222,""),IF(OR(G159="30L",G159="30R"),_xlfn.XLOOKUP(C159,DB!$A$2:$A$222,DB!$C$2:$C$222,""),""))</f>
        <v/>
      </c>
      <c r="S159" s="3">
        <f t="shared" si="2"/>
        <v>0</v>
      </c>
      <c r="T159" s="3" t="str">
        <f>_xlfn.XLOOKUP(C159,DB!$A$2:$A$222,DB!$D$2:$D$222,"")</f>
        <v/>
      </c>
    </row>
    <row r="160" spans="1:20" x14ac:dyDescent="0.2">
      <c r="F160" s="2"/>
      <c r="I160" s="3"/>
      <c r="L160" s="3"/>
      <c r="N160" s="2"/>
      <c r="O160" s="3"/>
      <c r="Q160" s="3"/>
      <c r="R160" s="3" t="str">
        <f>IF(OR(G160="12R",G160="12L"),_xlfn.XLOOKUP(C160,DB!$A$2:$A$222,DB!$B$2:$B$222,""),IF(OR(G160="30L",G160="30R"),_xlfn.XLOOKUP(C160,DB!$A$2:$A$222,DB!$C$2:$C$222,""),""))</f>
        <v/>
      </c>
      <c r="S160" s="3">
        <f t="shared" si="2"/>
        <v>0</v>
      </c>
      <c r="T160" s="3" t="str">
        <f>_xlfn.XLOOKUP(C160,DB!$A$2:$A$222,DB!$D$2:$D$222,"")</f>
        <v/>
      </c>
    </row>
    <row r="161" spans="6:20" x14ac:dyDescent="0.2">
      <c r="F161" s="2"/>
      <c r="I161" s="3"/>
      <c r="L161" s="3"/>
      <c r="N161" s="2"/>
      <c r="O161" s="3"/>
      <c r="Q161" s="3"/>
      <c r="R161" s="3" t="str">
        <f>IF(OR(G161="12R",G161="12L"),_xlfn.XLOOKUP(C161,DB!$A$2:$A$222,DB!$B$2:$B$222,""),IF(OR(G161="30L",G161="30R"),_xlfn.XLOOKUP(C161,DB!$A$2:$A$222,DB!$C$2:$C$222,""),""))</f>
        <v/>
      </c>
      <c r="S161" s="3">
        <f t="shared" si="2"/>
        <v>0</v>
      </c>
      <c r="T161" s="3" t="str">
        <f>_xlfn.XLOOKUP(C161,DB!$A$2:$A$222,DB!$D$2:$D$222,"")</f>
        <v/>
      </c>
    </row>
    <row r="162" spans="6:20" x14ac:dyDescent="0.2">
      <c r="F162" s="2"/>
      <c r="I162" s="3"/>
      <c r="L162" s="3"/>
      <c r="N162" s="2"/>
      <c r="O162" s="3"/>
      <c r="Q162" s="3"/>
      <c r="R162" s="3" t="str">
        <f>IF(OR(G162="12R",G162="12L"),_xlfn.XLOOKUP(C162,DB!$A$2:$A$222,DB!$B$2:$B$222,""),IF(OR(G162="30L",G162="30R"),_xlfn.XLOOKUP(C162,DB!$A$2:$A$222,DB!$C$2:$C$222,""),""))</f>
        <v/>
      </c>
      <c r="S162" s="3">
        <f t="shared" si="2"/>
        <v>0</v>
      </c>
      <c r="T162" s="3" t="str">
        <f>_xlfn.XLOOKUP(C162,DB!$A$2:$A$222,DB!$D$2:$D$222,"")</f>
        <v/>
      </c>
    </row>
    <row r="163" spans="6:20" x14ac:dyDescent="0.2">
      <c r="F163" s="2"/>
      <c r="I163" s="3"/>
      <c r="L163" s="3"/>
      <c r="N163" s="2"/>
      <c r="O163" s="3"/>
      <c r="Q163" s="3"/>
      <c r="R163" s="3" t="str">
        <f>IF(OR(G163="12R",G163="12L"),_xlfn.XLOOKUP(C163,DB!$A$2:$A$222,DB!$B$2:$B$222,""),IF(OR(G163="30L",G163="30R"),_xlfn.XLOOKUP(C163,DB!$A$2:$A$222,DB!$C$2:$C$222,""),""))</f>
        <v/>
      </c>
      <c r="S163" s="3">
        <f t="shared" si="2"/>
        <v>0</v>
      </c>
      <c r="T163" s="3" t="str">
        <f>_xlfn.XLOOKUP(C163,DB!$A$2:$A$222,DB!$D$2:$D$222,"")</f>
        <v/>
      </c>
    </row>
    <row r="164" spans="6:20" x14ac:dyDescent="0.2">
      <c r="F164" s="2"/>
      <c r="I164" s="3"/>
      <c r="L164" s="3"/>
      <c r="N164" s="2"/>
      <c r="O164" s="3"/>
      <c r="Q164" s="3"/>
      <c r="R164" s="3" t="str">
        <f>IF(OR(G164="12R",G164="12L"),_xlfn.XLOOKUP(C164,DB!$A$2:$A$222,DB!$B$2:$B$222,""),IF(OR(G164="30L",G164="30R"),_xlfn.XLOOKUP(C164,DB!$A$2:$A$222,DB!$C$2:$C$222,""),""))</f>
        <v/>
      </c>
      <c r="S164" s="3">
        <f t="shared" si="2"/>
        <v>0</v>
      </c>
      <c r="T164" s="3" t="str">
        <f>_xlfn.XLOOKUP(C164,DB!$A$2:$A$222,DB!$D$2:$D$222,"")</f>
        <v/>
      </c>
    </row>
    <row r="165" spans="6:20" x14ac:dyDescent="0.2">
      <c r="F165" s="2"/>
      <c r="I165" s="3"/>
      <c r="L165" s="3"/>
      <c r="N165" s="2"/>
      <c r="O165" s="3"/>
      <c r="Q165" s="3"/>
      <c r="R165" s="3" t="str">
        <f>IF(OR(G165="12R",G165="12L"),_xlfn.XLOOKUP(C165,DB!$A$2:$A$222,DB!$B$2:$B$222,""),IF(OR(G165="30L",G165="30R"),_xlfn.XLOOKUP(C165,DB!$A$2:$A$222,DB!$C$2:$C$222,""),""))</f>
        <v/>
      </c>
      <c r="S165" s="3">
        <f t="shared" si="2"/>
        <v>0</v>
      </c>
      <c r="T165" s="3" t="str">
        <f>_xlfn.XLOOKUP(C165,DB!$A$2:$A$222,DB!$D$2:$D$222,"")</f>
        <v/>
      </c>
    </row>
    <row r="166" spans="6:20" x14ac:dyDescent="0.2">
      <c r="F166" s="2"/>
      <c r="I166" s="3"/>
      <c r="L166" s="3"/>
      <c r="N166" s="2"/>
      <c r="O166" s="3"/>
      <c r="Q166" s="3"/>
      <c r="R166" s="3" t="str">
        <f>IF(OR(G166="12R",G166="12L"),_xlfn.XLOOKUP(C166,DB!$A$2:$A$222,DB!$B$2:$B$222,""),IF(OR(G166="30L",G166="30R"),_xlfn.XLOOKUP(C166,DB!$A$2:$A$222,DB!$C$2:$C$222,""),""))</f>
        <v/>
      </c>
      <c r="S166" s="3">
        <f t="shared" si="2"/>
        <v>0</v>
      </c>
      <c r="T166" s="3" t="str">
        <f>_xlfn.XLOOKUP(C166,DB!$A$2:$A$222,DB!$D$2:$D$222,"")</f>
        <v/>
      </c>
    </row>
    <row r="167" spans="6:20" x14ac:dyDescent="0.2">
      <c r="F167" s="2"/>
      <c r="I167" s="3"/>
      <c r="L167" s="3"/>
      <c r="N167" s="2"/>
      <c r="O167" s="3"/>
      <c r="Q167" s="3"/>
      <c r="R167" s="3" t="str">
        <f>IF(OR(G167="12R",G167="12L"),_xlfn.XLOOKUP(C167,DB!$A$2:$A$222,DB!$B$2:$B$222,""),IF(OR(G167="30L",G167="30R"),_xlfn.XLOOKUP(C167,DB!$A$2:$A$222,DB!$C$2:$C$222,""),""))</f>
        <v/>
      </c>
      <c r="S167" s="3">
        <f t="shared" si="2"/>
        <v>0</v>
      </c>
      <c r="T167" s="3" t="str">
        <f>_xlfn.XLOOKUP(C167,DB!$A$2:$A$222,DB!$D$2:$D$222,"")</f>
        <v/>
      </c>
    </row>
    <row r="168" spans="6:20" x14ac:dyDescent="0.2">
      <c r="F168" s="2"/>
      <c r="I168" s="3"/>
      <c r="L168" s="3"/>
      <c r="N168" s="2"/>
      <c r="O168" s="3"/>
      <c r="Q168" s="3"/>
      <c r="R168" s="3" t="str">
        <f>IF(OR(G168="12R",G168="12L"),_xlfn.XLOOKUP(C168,DB!$A$2:$A$222,DB!$B$2:$B$222,""),IF(OR(G168="30L",G168="30R"),_xlfn.XLOOKUP(C168,DB!$A$2:$A$222,DB!$C$2:$C$222,""),""))</f>
        <v/>
      </c>
      <c r="S168" s="3">
        <f t="shared" si="2"/>
        <v>0</v>
      </c>
      <c r="T168" s="3" t="str">
        <f>_xlfn.XLOOKUP(C168,DB!$A$2:$A$222,DB!$D$2:$D$222,"")</f>
        <v/>
      </c>
    </row>
    <row r="169" spans="6:20" x14ac:dyDescent="0.2">
      <c r="F169" s="2"/>
      <c r="I169" s="3"/>
      <c r="L169" s="3"/>
      <c r="N169" s="2"/>
      <c r="O169" s="3"/>
      <c r="Q169" s="3"/>
      <c r="R169" s="3" t="str">
        <f>IF(OR(G169="12R",G169="12L"),_xlfn.XLOOKUP(C169,DB!$A$2:$A$222,DB!$B$2:$B$222,""),IF(OR(G169="30L",G169="30R"),_xlfn.XLOOKUP(C169,DB!$A$2:$A$222,DB!$C$2:$C$222,""),""))</f>
        <v/>
      </c>
      <c r="S169" s="3">
        <f t="shared" si="2"/>
        <v>0</v>
      </c>
      <c r="T169" s="3" t="str">
        <f>_xlfn.XLOOKUP(C169,DB!$A$2:$A$222,DB!$D$2:$D$222,"")</f>
        <v/>
      </c>
    </row>
    <row r="170" spans="6:20" x14ac:dyDescent="0.2">
      <c r="F170" s="2"/>
      <c r="I170" s="3"/>
      <c r="L170" s="3"/>
      <c r="N170" s="2"/>
      <c r="O170" s="3"/>
      <c r="Q170" s="3"/>
      <c r="R170" s="3" t="str">
        <f>IF(OR(G170="12R",G170="12L"),_xlfn.XLOOKUP(C170,DB!$A$2:$A$222,DB!$B$2:$B$222,""),IF(OR(G170="30L",G170="30R"),_xlfn.XLOOKUP(C170,DB!$A$2:$A$222,DB!$C$2:$C$222,""),""))</f>
        <v/>
      </c>
      <c r="S170" s="3">
        <f t="shared" si="2"/>
        <v>0</v>
      </c>
      <c r="T170" s="3" t="str">
        <f>_xlfn.XLOOKUP(C170,DB!$A$2:$A$222,DB!$D$2:$D$222,"")</f>
        <v/>
      </c>
    </row>
    <row r="171" spans="6:20" x14ac:dyDescent="0.2">
      <c r="F171" s="2"/>
      <c r="I171" s="3"/>
      <c r="L171" s="3"/>
      <c r="N171" s="2"/>
      <c r="O171" s="3"/>
      <c r="Q171" s="3"/>
      <c r="R171" s="3" t="str">
        <f>IF(OR(G171="12R",G171="12L"),_xlfn.XLOOKUP(C171,DB!$A$2:$A$222,DB!$B$2:$B$222,""),IF(OR(G171="30L",G171="30R"),_xlfn.XLOOKUP(C171,DB!$A$2:$A$222,DB!$C$2:$C$222,""),""))</f>
        <v/>
      </c>
      <c r="S171" s="3">
        <f t="shared" si="2"/>
        <v>0</v>
      </c>
      <c r="T171" s="3" t="str">
        <f>_xlfn.XLOOKUP(C171,DB!$A$2:$A$222,DB!$D$2:$D$222,"")</f>
        <v/>
      </c>
    </row>
    <row r="172" spans="6:20" x14ac:dyDescent="0.2">
      <c r="F172" s="2"/>
      <c r="I172" s="3"/>
      <c r="L172" s="3"/>
      <c r="N172" s="2"/>
      <c r="O172" s="3"/>
      <c r="Q172" s="3"/>
      <c r="R172" s="3" t="str">
        <f>IF(OR(G172="12R",G172="12L"),_xlfn.XLOOKUP(C172,DB!$A$2:$A$222,DB!$B$2:$B$222,""),IF(OR(G172="30L",G172="30R"),_xlfn.XLOOKUP(C172,DB!$A$2:$A$222,DB!$C$2:$C$222,""),""))</f>
        <v/>
      </c>
      <c r="S172" s="3">
        <f t="shared" si="2"/>
        <v>0</v>
      </c>
      <c r="T172" s="3" t="str">
        <f>_xlfn.XLOOKUP(C172,DB!$A$2:$A$222,DB!$D$2:$D$222,"")</f>
        <v/>
      </c>
    </row>
    <row r="173" spans="6:20" x14ac:dyDescent="0.2">
      <c r="F173" s="2"/>
      <c r="I173" s="3"/>
      <c r="L173" s="3"/>
      <c r="N173" s="2"/>
      <c r="O173" s="3"/>
      <c r="Q173" s="3"/>
      <c r="R173" s="3" t="str">
        <f>IF(OR(G173="12R",G173="12L"),_xlfn.XLOOKUP(C173,DB!$A$2:$A$222,DB!$B$2:$B$222,""),IF(OR(G173="30L",G173="30R"),_xlfn.XLOOKUP(C173,DB!$A$2:$A$222,DB!$C$2:$C$222,""),""))</f>
        <v/>
      </c>
      <c r="S173" s="3">
        <f t="shared" si="2"/>
        <v>0</v>
      </c>
      <c r="T173" s="3" t="str">
        <f>_xlfn.XLOOKUP(C173,DB!$A$2:$A$222,DB!$D$2:$D$222,"")</f>
        <v/>
      </c>
    </row>
    <row r="174" spans="6:20" x14ac:dyDescent="0.2">
      <c r="F174" s="2"/>
      <c r="I174" s="3"/>
      <c r="L174" s="3"/>
      <c r="N174" s="2"/>
      <c r="O174" s="3"/>
      <c r="Q174" s="3"/>
      <c r="R174" s="3" t="str">
        <f>IF(OR(G174="12R",G174="12L"),_xlfn.XLOOKUP(C174,DB!$A$2:$A$222,DB!$B$2:$B$222,""),IF(OR(G174="30L",G174="30R"),_xlfn.XLOOKUP(C174,DB!$A$2:$A$222,DB!$C$2:$C$222,""),""))</f>
        <v/>
      </c>
      <c r="S174" s="3">
        <f t="shared" si="2"/>
        <v>0</v>
      </c>
      <c r="T174" s="3" t="str">
        <f>_xlfn.XLOOKUP(C174,DB!$A$2:$A$222,DB!$D$2:$D$222,"")</f>
        <v/>
      </c>
    </row>
    <row r="175" spans="6:20" x14ac:dyDescent="0.2">
      <c r="F175" s="2"/>
      <c r="I175" s="3"/>
      <c r="L175" s="3"/>
      <c r="N175" s="2"/>
      <c r="O175" s="3"/>
      <c r="Q175" s="3"/>
      <c r="R175" s="3" t="str">
        <f>IF(OR(G175="12R",G175="12L"),_xlfn.XLOOKUP(C175,DB!$A$2:$A$222,DB!$B$2:$B$222,""),IF(OR(G175="30L",G175="30R"),_xlfn.XLOOKUP(C175,DB!$A$2:$A$222,DB!$C$2:$C$222,""),""))</f>
        <v/>
      </c>
      <c r="S175" s="3">
        <f t="shared" si="2"/>
        <v>0</v>
      </c>
      <c r="T175" s="3" t="str">
        <f>_xlfn.XLOOKUP(C175,DB!$A$2:$A$222,DB!$D$2:$D$222,"")</f>
        <v/>
      </c>
    </row>
    <row r="176" spans="6:20" x14ac:dyDescent="0.2">
      <c r="F176" s="2"/>
      <c r="I176" s="3"/>
      <c r="L176" s="3"/>
      <c r="N176" s="2"/>
      <c r="O176" s="3"/>
      <c r="Q176" s="3"/>
      <c r="R176" s="3" t="str">
        <f>IF(OR(G176="12R",G176="12L"),_xlfn.XLOOKUP(C176,DB!$A$2:$A$222,DB!$B$2:$B$222,""),IF(OR(G176="30L",G176="30R"),_xlfn.XLOOKUP(C176,DB!$A$2:$A$222,DB!$C$2:$C$222,""),""))</f>
        <v/>
      </c>
      <c r="S176" s="3">
        <f t="shared" si="2"/>
        <v>0</v>
      </c>
      <c r="T176" s="3" t="str">
        <f>_xlfn.XLOOKUP(C176,DB!$A$2:$A$222,DB!$D$2:$D$222,"")</f>
        <v/>
      </c>
    </row>
    <row r="177" spans="6:20" x14ac:dyDescent="0.2">
      <c r="F177" s="2"/>
      <c r="I177" s="3"/>
      <c r="L177" s="3"/>
      <c r="N177" s="2"/>
      <c r="O177" s="3"/>
      <c r="Q177" s="3"/>
      <c r="R177" s="3" t="str">
        <f>IF(OR(G177="12R",G177="12L"),_xlfn.XLOOKUP(C177,DB!$A$2:$A$222,DB!$B$2:$B$222,""),IF(OR(G177="30L",G177="30R"),_xlfn.XLOOKUP(C177,DB!$A$2:$A$222,DB!$C$2:$C$222,""),""))</f>
        <v/>
      </c>
      <c r="S177" s="3">
        <f t="shared" si="2"/>
        <v>0</v>
      </c>
      <c r="T177" s="3" t="str">
        <f>_xlfn.XLOOKUP(C177,DB!$A$2:$A$222,DB!$D$2:$D$222,"")</f>
        <v/>
      </c>
    </row>
    <row r="178" spans="6:20" x14ac:dyDescent="0.2">
      <c r="F178" s="2"/>
      <c r="I178" s="3"/>
      <c r="L178" s="3"/>
      <c r="N178" s="2"/>
      <c r="O178" s="3"/>
      <c r="Q178" s="3"/>
      <c r="R178" s="3" t="str">
        <f>IF(OR(G178="12R",G178="12L"),_xlfn.XLOOKUP(C178,DB!$A$2:$A$222,DB!$B$2:$B$222,""),IF(OR(G178="30L",G178="30R"),_xlfn.XLOOKUP(C178,DB!$A$2:$A$222,DB!$C$2:$C$222,""),""))</f>
        <v/>
      </c>
      <c r="S178" s="3">
        <f t="shared" si="2"/>
        <v>0</v>
      </c>
      <c r="T178" s="3" t="str">
        <f>_xlfn.XLOOKUP(C178,DB!$A$2:$A$222,DB!$D$2:$D$222,"")</f>
        <v/>
      </c>
    </row>
    <row r="179" spans="6:20" x14ac:dyDescent="0.2">
      <c r="F179" s="2"/>
      <c r="I179" s="3"/>
      <c r="L179" s="3"/>
      <c r="N179" s="2"/>
      <c r="O179" s="3"/>
      <c r="Q179" s="3"/>
      <c r="R179" s="3" t="str">
        <f>IF(OR(G179="12R",G179="12L"),_xlfn.XLOOKUP(C179,DB!$A$2:$A$222,DB!$B$2:$B$222,""),IF(OR(G179="30L",G179="30R"),_xlfn.XLOOKUP(C179,DB!$A$2:$A$222,DB!$C$2:$C$222,""),""))</f>
        <v/>
      </c>
      <c r="S179" s="3">
        <f t="shared" si="2"/>
        <v>0</v>
      </c>
      <c r="T179" s="3" t="str">
        <f>_xlfn.XLOOKUP(C179,DB!$A$2:$A$222,DB!$D$2:$D$222,"")</f>
        <v/>
      </c>
    </row>
    <row r="180" spans="6:20" x14ac:dyDescent="0.2">
      <c r="F180" s="2"/>
      <c r="I180" s="3"/>
      <c r="L180" s="3"/>
      <c r="N180" s="2"/>
      <c r="O180" s="3"/>
      <c r="Q180" s="3"/>
      <c r="R180" s="3" t="str">
        <f>IF(OR(G180="12R",G180="12L"),_xlfn.XLOOKUP(C180,DB!$A$2:$A$222,DB!$B$2:$B$222,""),IF(OR(G180="30L",G180="30R"),_xlfn.XLOOKUP(C180,DB!$A$2:$A$222,DB!$C$2:$C$222,""),""))</f>
        <v/>
      </c>
      <c r="S180" s="3">
        <f t="shared" si="2"/>
        <v>0</v>
      </c>
      <c r="T180" s="3" t="str">
        <f>_xlfn.XLOOKUP(C180,DB!$A$2:$A$222,DB!$D$2:$D$222,"")</f>
        <v/>
      </c>
    </row>
    <row r="181" spans="6:20" x14ac:dyDescent="0.2">
      <c r="F181" s="2"/>
      <c r="I181" s="3"/>
      <c r="L181" s="3"/>
      <c r="N181" s="2"/>
      <c r="O181" s="3"/>
      <c r="Q181" s="3"/>
      <c r="R181" s="3" t="str">
        <f>IF(OR(G181="12R",G181="12L"),_xlfn.XLOOKUP(C181,DB!$A$2:$A$222,DB!$B$2:$B$222,""),IF(OR(G181="30L",G181="30R"),_xlfn.XLOOKUP(C181,DB!$A$2:$A$222,DB!$C$2:$C$222,""),""))</f>
        <v/>
      </c>
      <c r="S181" s="3">
        <f t="shared" si="2"/>
        <v>0</v>
      </c>
      <c r="T181" s="3" t="str">
        <f>_xlfn.XLOOKUP(C181,DB!$A$2:$A$222,DB!$D$2:$D$222,"")</f>
        <v/>
      </c>
    </row>
    <row r="182" spans="6: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6: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6: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6: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6: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6: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6: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6: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6: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6: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6: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8061</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1</v>
      </c>
      <c r="I227" s="9">
        <f t="shared" ref="I227:I235" si="5">SUM(B227:H227)</f>
        <v>1</v>
      </c>
    </row>
    <row r="228" spans="1:9" x14ac:dyDescent="0.2">
      <c r="A228" s="7">
        <v>15</v>
      </c>
      <c r="B228" s="8">
        <f t="shared" si="4"/>
        <v>0</v>
      </c>
      <c r="C228" s="8">
        <f t="shared" si="4"/>
        <v>0</v>
      </c>
      <c r="D228" s="8">
        <f t="shared" si="4"/>
        <v>0</v>
      </c>
      <c r="E228" s="8">
        <f t="shared" si="4"/>
        <v>1</v>
      </c>
      <c r="F228" s="8">
        <f t="shared" si="4"/>
        <v>2</v>
      </c>
      <c r="G228" s="8">
        <f t="shared" si="4"/>
        <v>0</v>
      </c>
      <c r="H228" s="8">
        <f t="shared" si="4"/>
        <v>6</v>
      </c>
      <c r="I228" s="9">
        <f t="shared" si="5"/>
        <v>9</v>
      </c>
    </row>
    <row r="229" spans="1:9" x14ac:dyDescent="0.2">
      <c r="A229" s="7">
        <v>16</v>
      </c>
      <c r="B229" s="8">
        <f t="shared" si="4"/>
        <v>1</v>
      </c>
      <c r="C229" s="8">
        <f t="shared" si="4"/>
        <v>1</v>
      </c>
      <c r="D229" s="8">
        <f t="shared" si="4"/>
        <v>0</v>
      </c>
      <c r="E229" s="8">
        <f t="shared" si="4"/>
        <v>0</v>
      </c>
      <c r="F229" s="8">
        <f t="shared" si="4"/>
        <v>3</v>
      </c>
      <c r="G229" s="8">
        <f t="shared" si="4"/>
        <v>2</v>
      </c>
      <c r="H229" s="8">
        <f t="shared" si="4"/>
        <v>7</v>
      </c>
      <c r="I229" s="9">
        <f t="shared" si="5"/>
        <v>14</v>
      </c>
    </row>
    <row r="230" spans="1:9" x14ac:dyDescent="0.2">
      <c r="A230" s="7">
        <v>17</v>
      </c>
      <c r="B230" s="8">
        <f t="shared" si="4"/>
        <v>0</v>
      </c>
      <c r="C230" s="8">
        <f t="shared" si="4"/>
        <v>4</v>
      </c>
      <c r="D230" s="8">
        <f t="shared" si="4"/>
        <v>0</v>
      </c>
      <c r="E230" s="8">
        <f t="shared" si="4"/>
        <v>1</v>
      </c>
      <c r="F230" s="8">
        <f t="shared" si="4"/>
        <v>2</v>
      </c>
      <c r="G230" s="8">
        <f t="shared" si="4"/>
        <v>1</v>
      </c>
      <c r="H230" s="8">
        <f t="shared" si="4"/>
        <v>7</v>
      </c>
      <c r="I230" s="9">
        <f t="shared" si="5"/>
        <v>15</v>
      </c>
    </row>
    <row r="231" spans="1:9" x14ac:dyDescent="0.2">
      <c r="A231" s="7">
        <v>18</v>
      </c>
      <c r="B231" s="8">
        <f t="shared" si="4"/>
        <v>1</v>
      </c>
      <c r="C231" s="8">
        <f t="shared" si="4"/>
        <v>3</v>
      </c>
      <c r="D231" s="8">
        <f t="shared" si="4"/>
        <v>0</v>
      </c>
      <c r="E231" s="8">
        <f t="shared" si="4"/>
        <v>0</v>
      </c>
      <c r="F231" s="8">
        <f t="shared" si="4"/>
        <v>5</v>
      </c>
      <c r="G231" s="8">
        <f t="shared" si="4"/>
        <v>1</v>
      </c>
      <c r="H231" s="8">
        <f t="shared" si="4"/>
        <v>9</v>
      </c>
      <c r="I231" s="9">
        <f t="shared" si="5"/>
        <v>19</v>
      </c>
    </row>
    <row r="232" spans="1:9" x14ac:dyDescent="0.2">
      <c r="A232" s="7">
        <v>19</v>
      </c>
      <c r="B232" s="8">
        <f t="shared" si="4"/>
        <v>1</v>
      </c>
      <c r="C232" s="8">
        <f t="shared" si="4"/>
        <v>4</v>
      </c>
      <c r="D232" s="8">
        <f t="shared" si="4"/>
        <v>0</v>
      </c>
      <c r="E232" s="8">
        <f t="shared" si="4"/>
        <v>2</v>
      </c>
      <c r="F232" s="8">
        <f t="shared" si="4"/>
        <v>2</v>
      </c>
      <c r="G232" s="8">
        <f t="shared" si="4"/>
        <v>1</v>
      </c>
      <c r="H232" s="8">
        <f t="shared" si="4"/>
        <v>9</v>
      </c>
      <c r="I232" s="9">
        <f t="shared" si="5"/>
        <v>19</v>
      </c>
    </row>
    <row r="233" spans="1:9" x14ac:dyDescent="0.2">
      <c r="A233" s="7">
        <v>20</v>
      </c>
      <c r="B233" s="8">
        <f t="shared" si="4"/>
        <v>0</v>
      </c>
      <c r="C233" s="8">
        <f t="shared" si="4"/>
        <v>5</v>
      </c>
      <c r="D233" s="8">
        <f t="shared" si="4"/>
        <v>0</v>
      </c>
      <c r="E233" s="8">
        <f t="shared" si="4"/>
        <v>0</v>
      </c>
      <c r="F233" s="8">
        <f t="shared" si="4"/>
        <v>2</v>
      </c>
      <c r="G233" s="8">
        <f t="shared" si="4"/>
        <v>0</v>
      </c>
      <c r="H233" s="8">
        <f t="shared" si="4"/>
        <v>5</v>
      </c>
      <c r="I233" s="9">
        <f t="shared" si="5"/>
        <v>12</v>
      </c>
    </row>
    <row r="234" spans="1:9" x14ac:dyDescent="0.2">
      <c r="A234" s="7">
        <v>21</v>
      </c>
      <c r="B234" s="8">
        <f t="shared" si="4"/>
        <v>2</v>
      </c>
      <c r="C234" s="8">
        <f t="shared" si="4"/>
        <v>1</v>
      </c>
      <c r="D234" s="8">
        <f t="shared" si="4"/>
        <v>1</v>
      </c>
      <c r="E234" s="8">
        <f t="shared" si="4"/>
        <v>3</v>
      </c>
      <c r="F234" s="8">
        <f t="shared" si="4"/>
        <v>2</v>
      </c>
      <c r="G234" s="8">
        <f t="shared" si="4"/>
        <v>1</v>
      </c>
      <c r="H234" s="8">
        <f t="shared" si="4"/>
        <v>6</v>
      </c>
      <c r="I234" s="9">
        <f t="shared" si="5"/>
        <v>16</v>
      </c>
    </row>
    <row r="235" spans="1:9" x14ac:dyDescent="0.2">
      <c r="A235" s="10">
        <v>22</v>
      </c>
      <c r="B235" s="11">
        <f t="shared" si="4"/>
        <v>0</v>
      </c>
      <c r="C235" s="11">
        <f t="shared" si="4"/>
        <v>1</v>
      </c>
      <c r="D235" s="11">
        <f t="shared" si="4"/>
        <v>0</v>
      </c>
      <c r="E235" s="11">
        <f t="shared" si="4"/>
        <v>1</v>
      </c>
      <c r="F235" s="11">
        <f t="shared" si="4"/>
        <v>0</v>
      </c>
      <c r="G235" s="11">
        <f t="shared" si="4"/>
        <v>1</v>
      </c>
      <c r="H235" s="11">
        <f t="shared" si="4"/>
        <v>4</v>
      </c>
      <c r="I235" s="12">
        <f t="shared" si="5"/>
        <v>7</v>
      </c>
    </row>
    <row r="258" spans="1:9" ht="24" x14ac:dyDescent="0.3">
      <c r="A258" s="17" t="s">
        <v>8062</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1</v>
      </c>
      <c r="C263" s="8">
        <f t="shared" si="6"/>
        <v>0</v>
      </c>
      <c r="D263" s="8">
        <f t="shared" si="6"/>
        <v>0</v>
      </c>
      <c r="E263" s="9">
        <f t="shared" ref="E263:E272" si="7">SUM(B263:D263)</f>
        <v>1</v>
      </c>
    </row>
    <row r="264" spans="1:9" x14ac:dyDescent="0.2">
      <c r="A264" s="7">
        <v>15</v>
      </c>
      <c r="B264" s="8">
        <f t="shared" si="6"/>
        <v>6</v>
      </c>
      <c r="C264" s="8">
        <f t="shared" si="6"/>
        <v>3</v>
      </c>
      <c r="D264" s="8">
        <f t="shared" si="6"/>
        <v>0</v>
      </c>
      <c r="E264" s="9">
        <f t="shared" si="7"/>
        <v>9</v>
      </c>
    </row>
    <row r="265" spans="1:9" x14ac:dyDescent="0.2">
      <c r="A265" s="7">
        <v>16</v>
      </c>
      <c r="B265" s="8">
        <f t="shared" si="6"/>
        <v>7</v>
      </c>
      <c r="C265" s="8">
        <f t="shared" si="6"/>
        <v>4</v>
      </c>
      <c r="D265" s="8">
        <f t="shared" si="6"/>
        <v>3</v>
      </c>
      <c r="E265" s="9">
        <f t="shared" si="7"/>
        <v>14</v>
      </c>
    </row>
    <row r="266" spans="1:9" x14ac:dyDescent="0.2">
      <c r="A266" s="7">
        <v>17</v>
      </c>
      <c r="B266" s="8">
        <f t="shared" si="6"/>
        <v>7</v>
      </c>
      <c r="C266" s="8">
        <f t="shared" si="6"/>
        <v>7</v>
      </c>
      <c r="D266" s="8">
        <f t="shared" si="6"/>
        <v>1</v>
      </c>
      <c r="E266" s="9">
        <f t="shared" si="7"/>
        <v>15</v>
      </c>
    </row>
    <row r="267" spans="1:9" x14ac:dyDescent="0.2">
      <c r="A267" s="7">
        <v>18</v>
      </c>
      <c r="B267" s="8">
        <f t="shared" si="6"/>
        <v>9</v>
      </c>
      <c r="C267" s="8">
        <f t="shared" si="6"/>
        <v>8</v>
      </c>
      <c r="D267" s="8">
        <f t="shared" si="6"/>
        <v>2</v>
      </c>
      <c r="E267" s="9">
        <f t="shared" si="7"/>
        <v>19</v>
      </c>
    </row>
    <row r="268" spans="1:9" x14ac:dyDescent="0.2">
      <c r="A268" s="7">
        <v>19</v>
      </c>
      <c r="B268" s="8">
        <f t="shared" si="6"/>
        <v>9</v>
      </c>
      <c r="C268" s="8">
        <f t="shared" si="6"/>
        <v>8</v>
      </c>
      <c r="D268" s="8">
        <f t="shared" si="6"/>
        <v>2</v>
      </c>
      <c r="E268" s="9">
        <f t="shared" si="7"/>
        <v>19</v>
      </c>
    </row>
    <row r="269" spans="1:9" x14ac:dyDescent="0.2">
      <c r="A269" s="7">
        <v>20</v>
      </c>
      <c r="B269" s="8">
        <f t="shared" si="6"/>
        <v>5</v>
      </c>
      <c r="C269" s="8">
        <f t="shared" si="6"/>
        <v>7</v>
      </c>
      <c r="D269" s="8">
        <f t="shared" si="6"/>
        <v>0</v>
      </c>
      <c r="E269" s="9">
        <f t="shared" si="7"/>
        <v>12</v>
      </c>
    </row>
    <row r="270" spans="1:9" x14ac:dyDescent="0.2">
      <c r="A270" s="7">
        <v>21</v>
      </c>
      <c r="B270" s="8">
        <f t="shared" si="6"/>
        <v>6</v>
      </c>
      <c r="C270" s="8">
        <f t="shared" si="6"/>
        <v>6</v>
      </c>
      <c r="D270" s="8">
        <f t="shared" si="6"/>
        <v>4</v>
      </c>
      <c r="E270" s="9">
        <f t="shared" si="7"/>
        <v>16</v>
      </c>
    </row>
    <row r="271" spans="1:9" x14ac:dyDescent="0.2">
      <c r="A271" s="7">
        <v>22</v>
      </c>
      <c r="B271" s="8">
        <f t="shared" si="6"/>
        <v>4</v>
      </c>
      <c r="C271" s="8">
        <f t="shared" si="6"/>
        <v>2</v>
      </c>
      <c r="D271" s="8">
        <f t="shared" si="6"/>
        <v>1</v>
      </c>
      <c r="E271" s="9">
        <f t="shared" si="7"/>
        <v>7</v>
      </c>
    </row>
    <row r="272" spans="1:9" x14ac:dyDescent="0.2">
      <c r="A272" s="10">
        <v>23</v>
      </c>
      <c r="B272" s="11">
        <f t="shared" si="6"/>
        <v>3</v>
      </c>
      <c r="C272" s="11">
        <f t="shared" si="6"/>
        <v>0</v>
      </c>
      <c r="D272" s="11">
        <f t="shared" si="6"/>
        <v>2</v>
      </c>
      <c r="E272" s="12">
        <f t="shared" si="7"/>
        <v>5</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5DE7-A746-8647-ACF6-37B25E65D410}">
  <dimension ref="A1:T272"/>
  <sheetViews>
    <sheetView showGridLines="0" zoomScale="110" zoomScaleNormal="110" workbookViewId="0">
      <selection activeCell="L275" sqref="L275"/>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s="13" t="s">
        <v>614</v>
      </c>
      <c r="B2" s="13" t="s">
        <v>18</v>
      </c>
      <c r="C2" s="13" t="s">
        <v>48</v>
      </c>
      <c r="D2" s="13" t="s">
        <v>174</v>
      </c>
      <c r="E2" s="13" t="s">
        <v>1429</v>
      </c>
      <c r="F2" s="14">
        <v>46296.013414351852</v>
      </c>
      <c r="G2" s="13" t="s">
        <v>22</v>
      </c>
      <c r="H2" s="13" t="s">
        <v>8063</v>
      </c>
      <c r="I2" s="15">
        <v>380</v>
      </c>
      <c r="J2" s="13" t="s">
        <v>24</v>
      </c>
      <c r="K2" s="13" t="s">
        <v>25</v>
      </c>
      <c r="L2" s="15">
        <v>873</v>
      </c>
      <c r="M2" s="13" t="s">
        <v>4890</v>
      </c>
      <c r="N2" s="14">
        <v>46296.059166666666</v>
      </c>
      <c r="O2" s="15">
        <v>380</v>
      </c>
      <c r="P2" s="13" t="s">
        <v>27</v>
      </c>
      <c r="Q2" s="15">
        <v>190</v>
      </c>
      <c r="R2" s="3" t="str">
        <f>IF(OR(G2="12R",G2="12L"),_xlfn.XLOOKUP(C2,DB!$A$2:$A$222,DB!$B$2:$B$222,""),IF(OR(G2="30L",G2="30R"),_xlfn.XLOOKUP(C2,DB!$A$2:$A$222,DB!$C$2:$C$222,""),""))</f>
        <v>UDGUV</v>
      </c>
      <c r="S2" s="3">
        <f>HOUR(F2)</f>
        <v>0</v>
      </c>
      <c r="T2" s="3" t="str">
        <f>_xlfn.XLOOKUP(C2,DB!$A$2:$A$222,DB!$D$2:$D$222,"")</f>
        <v>Sector 2</v>
      </c>
    </row>
    <row r="3" spans="1:20" x14ac:dyDescent="0.2">
      <c r="A3" s="13" t="s">
        <v>17</v>
      </c>
      <c r="B3" s="13" t="s">
        <v>18</v>
      </c>
      <c r="C3" s="13" t="s">
        <v>19</v>
      </c>
      <c r="D3" s="13" t="s">
        <v>20</v>
      </c>
      <c r="E3" s="13" t="s">
        <v>1461</v>
      </c>
      <c r="F3" s="14">
        <v>46296.017060185186</v>
      </c>
      <c r="G3" s="13" t="s">
        <v>22</v>
      </c>
      <c r="H3" s="13" t="s">
        <v>8064</v>
      </c>
      <c r="I3" s="15">
        <v>360</v>
      </c>
      <c r="J3" s="13" t="s">
        <v>24</v>
      </c>
      <c r="K3" s="13" t="s">
        <v>25</v>
      </c>
      <c r="L3" s="15">
        <v>862</v>
      </c>
      <c r="M3" s="13" t="s">
        <v>26</v>
      </c>
      <c r="N3" s="14">
        <v>46296.061377314814</v>
      </c>
      <c r="O3" s="15">
        <v>360</v>
      </c>
      <c r="P3" s="13" t="s">
        <v>27</v>
      </c>
      <c r="Q3" s="15">
        <v>190</v>
      </c>
      <c r="R3" s="3" t="str">
        <f>IF(OR(G3="12R",G3="12L"),_xlfn.XLOOKUP(C3,DB!$A$2:$A$222,DB!$B$2:$B$222,""),IF(OR(G3="30L",G3="30R"),_xlfn.XLOOKUP(C3,DB!$A$2:$A$222,DB!$C$2:$C$222,""),""))</f>
        <v>UDGUV</v>
      </c>
      <c r="S3" s="3">
        <f t="shared" ref="S3:S66" si="0">HOUR(F3)</f>
        <v>0</v>
      </c>
      <c r="T3" s="3" t="str">
        <f>_xlfn.XLOOKUP(C3,DB!$A$2:$A$222,DB!$D$2:$D$222,"")</f>
        <v>Sector 2</v>
      </c>
    </row>
    <row r="4" spans="1:20" x14ac:dyDescent="0.2">
      <c r="A4" s="13" t="s">
        <v>34</v>
      </c>
      <c r="B4" s="13" t="s">
        <v>18</v>
      </c>
      <c r="C4" s="13" t="s">
        <v>35</v>
      </c>
      <c r="D4" s="13" t="s">
        <v>36</v>
      </c>
      <c r="E4" s="13" t="s">
        <v>1600</v>
      </c>
      <c r="F4" s="14">
        <v>46296.034004629633</v>
      </c>
      <c r="G4" s="13" t="s">
        <v>22</v>
      </c>
      <c r="H4" s="13" t="s">
        <v>8065</v>
      </c>
      <c r="I4" s="15">
        <v>380</v>
      </c>
      <c r="J4" s="13" t="s">
        <v>24</v>
      </c>
      <c r="K4" s="13" t="s">
        <v>25</v>
      </c>
      <c r="L4" s="15">
        <v>885</v>
      </c>
      <c r="M4" s="13" t="s">
        <v>39</v>
      </c>
      <c r="N4" s="14">
        <v>46296.080613425926</v>
      </c>
      <c r="O4" s="15">
        <v>380</v>
      </c>
      <c r="P4" s="13" t="s">
        <v>27</v>
      </c>
      <c r="Q4" s="15">
        <v>190</v>
      </c>
      <c r="R4" s="3" t="str">
        <f>IF(OR(G4="12R",G4="12L"),_xlfn.XLOOKUP(C4,DB!$A$2:$A$222,DB!$B$2:$B$222,""),IF(OR(G4="30L",G4="30R"),_xlfn.XLOOKUP(C4,DB!$A$2:$A$222,DB!$C$2:$C$222,""),""))</f>
        <v>UDGUV</v>
      </c>
      <c r="S4" s="3">
        <f t="shared" si="0"/>
        <v>0</v>
      </c>
      <c r="T4" s="3" t="str">
        <f>_xlfn.XLOOKUP(C4,DB!$A$2:$A$222,DB!$D$2:$D$222,"")</f>
        <v>Sector 2</v>
      </c>
    </row>
    <row r="5" spans="1:20" x14ac:dyDescent="0.2">
      <c r="A5" s="13" t="s">
        <v>53</v>
      </c>
      <c r="B5" s="13" t="s">
        <v>18</v>
      </c>
      <c r="C5" s="13" t="s">
        <v>54</v>
      </c>
      <c r="D5" s="13" t="s">
        <v>55</v>
      </c>
      <c r="E5" s="13" t="s">
        <v>2062</v>
      </c>
      <c r="F5" s="14">
        <v>46296.040451388893</v>
      </c>
      <c r="G5" s="13" t="s">
        <v>22</v>
      </c>
      <c r="H5" s="13" t="s">
        <v>8066</v>
      </c>
      <c r="I5" s="15">
        <v>370</v>
      </c>
      <c r="J5" s="13" t="s">
        <v>24</v>
      </c>
      <c r="K5" s="13" t="s">
        <v>25</v>
      </c>
      <c r="L5" s="15">
        <v>133</v>
      </c>
      <c r="M5" s="13" t="s">
        <v>45</v>
      </c>
      <c r="N5" s="14">
        <v>46296.050277777773</v>
      </c>
      <c r="O5" s="15">
        <v>232</v>
      </c>
      <c r="P5" s="13" t="s">
        <v>46</v>
      </c>
      <c r="Q5" s="15">
        <v>190</v>
      </c>
      <c r="R5" s="3" t="str">
        <f>IF(OR(G5="12R",G5="12L"),_xlfn.XLOOKUP(C5,DB!$A$2:$A$222,DB!$B$2:$B$222,""),IF(OR(G5="30L",G5="30R"),_xlfn.XLOOKUP(C5,DB!$A$2:$A$222,DB!$C$2:$C$222,""),""))</f>
        <v>NUDAL</v>
      </c>
      <c r="S5" s="3">
        <f t="shared" si="0"/>
        <v>0</v>
      </c>
      <c r="T5" s="3" t="str">
        <f>_xlfn.XLOOKUP(C5,DB!$A$2:$A$222,DB!$D$2:$D$222,"")</f>
        <v>Sector 3</v>
      </c>
    </row>
    <row r="6" spans="1:20" x14ac:dyDescent="0.2">
      <c r="A6" s="13" t="s">
        <v>63</v>
      </c>
      <c r="B6" s="13" t="s">
        <v>18</v>
      </c>
      <c r="C6" s="13" t="s">
        <v>64</v>
      </c>
      <c r="D6" s="13" t="s">
        <v>65</v>
      </c>
      <c r="E6" s="13" t="s">
        <v>6611</v>
      </c>
      <c r="F6" s="14">
        <v>46296.061157407406</v>
      </c>
      <c r="G6" s="13" t="s">
        <v>22</v>
      </c>
      <c r="H6" s="13" t="s">
        <v>8067</v>
      </c>
      <c r="I6" s="15">
        <v>370</v>
      </c>
      <c r="J6" s="13" t="s">
        <v>24</v>
      </c>
      <c r="K6" s="13" t="s">
        <v>25</v>
      </c>
      <c r="L6" s="15">
        <v>198</v>
      </c>
      <c r="M6" s="13" t="s">
        <v>5759</v>
      </c>
      <c r="N6" s="14">
        <v>46296.073749999996</v>
      </c>
      <c r="O6" s="15">
        <v>311</v>
      </c>
      <c r="P6" s="13" t="s">
        <v>27</v>
      </c>
      <c r="Q6" s="15">
        <v>190</v>
      </c>
      <c r="R6" s="3" t="str">
        <f>IF(OR(G6="12R",G6="12L"),_xlfn.XLOOKUP(C6,DB!$A$2:$A$222,DB!$B$2:$B$222,""),IF(OR(G6="30L",G6="30R"),_xlfn.XLOOKUP(C6,DB!$A$2:$A$222,DB!$C$2:$C$222,""),""))</f>
        <v>CZM</v>
      </c>
      <c r="S6" s="3">
        <f t="shared" si="0"/>
        <v>1</v>
      </c>
      <c r="T6" s="3" t="str">
        <f>_xlfn.XLOOKUP(C6,DB!$A$2:$A$222,DB!$D$2:$D$222,"")</f>
        <v>Sector 7</v>
      </c>
    </row>
    <row r="7" spans="1:20" x14ac:dyDescent="0.2">
      <c r="A7" s="13" t="s">
        <v>69</v>
      </c>
      <c r="B7" s="13" t="s">
        <v>18</v>
      </c>
      <c r="C7" s="13" t="s">
        <v>48</v>
      </c>
      <c r="D7" s="13" t="s">
        <v>20</v>
      </c>
      <c r="E7" s="13" t="s">
        <v>70</v>
      </c>
      <c r="F7" s="14">
        <v>46296.068900462968</v>
      </c>
      <c r="G7" s="13" t="s">
        <v>22</v>
      </c>
      <c r="H7" s="13" t="s">
        <v>8068</v>
      </c>
      <c r="I7" s="15">
        <v>360</v>
      </c>
      <c r="J7" s="13" t="s">
        <v>24</v>
      </c>
      <c r="K7" s="13" t="s">
        <v>25</v>
      </c>
      <c r="L7" s="15">
        <v>855</v>
      </c>
      <c r="M7" s="13" t="s">
        <v>52</v>
      </c>
      <c r="N7" s="14">
        <v>46296.112881944442</v>
      </c>
      <c r="O7" s="15">
        <v>360</v>
      </c>
      <c r="P7" s="13" t="s">
        <v>27</v>
      </c>
      <c r="Q7" s="15">
        <v>190</v>
      </c>
      <c r="R7" s="3" t="str">
        <f>IF(OR(G7="12R",G7="12L"),_xlfn.XLOOKUP(C7,DB!$A$2:$A$222,DB!$B$2:$B$222,""),IF(OR(G7="30L",G7="30R"),_xlfn.XLOOKUP(C7,DB!$A$2:$A$222,DB!$C$2:$C$222,""),""))</f>
        <v>UDGUV</v>
      </c>
      <c r="S7" s="3">
        <f t="shared" si="0"/>
        <v>1</v>
      </c>
      <c r="T7" s="3" t="str">
        <f>_xlfn.XLOOKUP(C7,DB!$A$2:$A$222,DB!$D$2:$D$222,"")</f>
        <v>Sector 2</v>
      </c>
    </row>
    <row r="8" spans="1:20" x14ac:dyDescent="0.2">
      <c r="A8" s="13" t="s">
        <v>76</v>
      </c>
      <c r="B8" s="13" t="s">
        <v>18</v>
      </c>
      <c r="C8" s="13" t="s">
        <v>77</v>
      </c>
      <c r="D8" s="13" t="s">
        <v>78</v>
      </c>
      <c r="E8" s="13" t="s">
        <v>8069</v>
      </c>
      <c r="F8" s="14">
        <v>46296.070138888885</v>
      </c>
      <c r="G8" s="13" t="s">
        <v>22</v>
      </c>
      <c r="H8" s="13" t="s">
        <v>8070</v>
      </c>
      <c r="I8" s="15">
        <v>320</v>
      </c>
      <c r="J8" s="13" t="s">
        <v>24</v>
      </c>
      <c r="K8" s="13" t="s">
        <v>25</v>
      </c>
      <c r="L8" s="15">
        <v>867</v>
      </c>
      <c r="M8" s="13" t="s">
        <v>8071</v>
      </c>
      <c r="N8" s="14">
        <v>46296.115451388891</v>
      </c>
      <c r="O8" s="15">
        <v>320</v>
      </c>
      <c r="P8" s="13" t="s">
        <v>27</v>
      </c>
      <c r="Q8" s="15">
        <v>190</v>
      </c>
      <c r="R8" s="3" t="str">
        <f>IF(OR(G8="12R",G8="12L"),_xlfn.XLOOKUP(C8,DB!$A$2:$A$222,DB!$B$2:$B$222,""),IF(OR(G8="30L",G8="30R"),_xlfn.XLOOKUP(C8,DB!$A$2:$A$222,DB!$C$2:$C$222,""),""))</f>
        <v>UDGUV</v>
      </c>
      <c r="S8" s="3">
        <f t="shared" si="0"/>
        <v>1</v>
      </c>
      <c r="T8" s="3" t="str">
        <f>_xlfn.XLOOKUP(C8,DB!$A$2:$A$222,DB!$D$2:$D$222,"")</f>
        <v>Sector 2</v>
      </c>
    </row>
    <row r="9" spans="1:20" x14ac:dyDescent="0.2">
      <c r="A9" s="13" t="s">
        <v>5084</v>
      </c>
      <c r="B9" s="13" t="s">
        <v>18</v>
      </c>
      <c r="C9" s="13" t="s">
        <v>59</v>
      </c>
      <c r="D9" s="13" t="s">
        <v>365</v>
      </c>
      <c r="E9" s="13"/>
      <c r="F9" s="14">
        <v>46296.071296296301</v>
      </c>
      <c r="G9" s="13" t="s">
        <v>22</v>
      </c>
      <c r="H9" s="13" t="s">
        <v>8072</v>
      </c>
      <c r="I9" s="15">
        <v>430</v>
      </c>
      <c r="J9" s="13" t="s">
        <v>24</v>
      </c>
      <c r="K9" s="13" t="s">
        <v>62</v>
      </c>
      <c r="L9" s="15">
        <v>856</v>
      </c>
      <c r="M9" s="13" t="s">
        <v>111</v>
      </c>
      <c r="N9" s="14">
        <v>46296.118101851855</v>
      </c>
      <c r="O9" s="15">
        <v>430</v>
      </c>
      <c r="P9" s="13" t="s">
        <v>27</v>
      </c>
      <c r="Q9" s="15">
        <v>30</v>
      </c>
      <c r="R9" s="3" t="str">
        <f>IF(OR(G9="12R",G9="12L"),_xlfn.XLOOKUP(C9,DB!$A$2:$A$222,DB!$B$2:$B$222,""),IF(OR(G9="30L",G9="30R"),_xlfn.XLOOKUP(C9,DB!$A$2:$A$222,DB!$C$2:$C$222,""),""))</f>
        <v>UDGUV</v>
      </c>
      <c r="S9" s="3">
        <f t="shared" si="0"/>
        <v>1</v>
      </c>
      <c r="T9" s="3" t="str">
        <f>_xlfn.XLOOKUP(C9,DB!$A$2:$A$222,DB!$D$2:$D$222,"")</f>
        <v>Sector 2</v>
      </c>
    </row>
    <row r="10" spans="1:20" x14ac:dyDescent="0.2">
      <c r="A10" s="13" t="s">
        <v>47</v>
      </c>
      <c r="B10" s="13" t="s">
        <v>18</v>
      </c>
      <c r="C10" s="13" t="s">
        <v>48</v>
      </c>
      <c r="D10" s="13" t="s">
        <v>49</v>
      </c>
      <c r="E10" s="13" t="s">
        <v>1244</v>
      </c>
      <c r="F10" s="14">
        <v>46296.072592592594</v>
      </c>
      <c r="G10" s="13" t="s">
        <v>22</v>
      </c>
      <c r="H10" s="13" t="s">
        <v>6405</v>
      </c>
      <c r="I10" s="15">
        <v>360</v>
      </c>
      <c r="J10" s="13" t="s">
        <v>24</v>
      </c>
      <c r="K10" s="13" t="s">
        <v>25</v>
      </c>
      <c r="L10" s="15">
        <v>859</v>
      </c>
      <c r="M10" s="13" t="s">
        <v>52</v>
      </c>
      <c r="N10" s="14">
        <v>46296.115648148145</v>
      </c>
      <c r="O10" s="15">
        <v>360</v>
      </c>
      <c r="P10" s="13" t="s">
        <v>27</v>
      </c>
      <c r="Q10" s="15">
        <v>190</v>
      </c>
      <c r="R10" s="3" t="str">
        <f>IF(OR(G10="12R",G10="12L"),_xlfn.XLOOKUP(C10,DB!$A$2:$A$222,DB!$B$2:$B$222,""),IF(OR(G10="30L",G10="30R"),_xlfn.XLOOKUP(C10,DB!$A$2:$A$222,DB!$C$2:$C$222,""),""))</f>
        <v>UDGUV</v>
      </c>
      <c r="S10" s="3">
        <f t="shared" si="0"/>
        <v>1</v>
      </c>
      <c r="T10" s="3" t="str">
        <f>_xlfn.XLOOKUP(C10,DB!$A$2:$A$222,DB!$D$2:$D$222,"")</f>
        <v>Sector 2</v>
      </c>
    </row>
    <row r="11" spans="1:20" x14ac:dyDescent="0.2">
      <c r="A11" s="13" t="s">
        <v>82</v>
      </c>
      <c r="B11" s="13" t="s">
        <v>18</v>
      </c>
      <c r="C11" s="13" t="s">
        <v>83</v>
      </c>
      <c r="D11" s="13" t="s">
        <v>78</v>
      </c>
      <c r="E11" s="13" t="s">
        <v>84</v>
      </c>
      <c r="F11" s="14">
        <v>46296.086550925931</v>
      </c>
      <c r="G11" s="13" t="s">
        <v>22</v>
      </c>
      <c r="H11" s="13" t="s">
        <v>8073</v>
      </c>
      <c r="I11" s="15">
        <v>220</v>
      </c>
      <c r="J11" s="13" t="s">
        <v>24</v>
      </c>
      <c r="K11" s="13" t="s">
        <v>25</v>
      </c>
      <c r="L11" s="15">
        <v>378</v>
      </c>
      <c r="M11" s="13" t="s">
        <v>83</v>
      </c>
      <c r="N11" s="14">
        <v>46296.114930555559</v>
      </c>
      <c r="O11" s="15">
        <v>0</v>
      </c>
      <c r="P11" s="13" t="s">
        <v>27</v>
      </c>
      <c r="Q11" s="15">
        <v>190</v>
      </c>
      <c r="R11" s="3" t="str">
        <f>IF(OR(G11="12R",G11="12L"),_xlfn.XLOOKUP(C11,DB!$A$2:$A$222,DB!$B$2:$B$222,""),IF(OR(G11="30L",G11="30R"),_xlfn.XLOOKUP(C11,DB!$A$2:$A$222,DB!$C$2:$C$222,""),""))</f>
        <v>UDGUV</v>
      </c>
      <c r="S11" s="3">
        <f t="shared" si="0"/>
        <v>2</v>
      </c>
      <c r="T11" s="3" t="str">
        <f>_xlfn.XLOOKUP(C11,DB!$A$2:$A$222,DB!$D$2:$D$222,"")</f>
        <v>Sector 2</v>
      </c>
    </row>
    <row r="12" spans="1:20" x14ac:dyDescent="0.2">
      <c r="A12" s="13" t="s">
        <v>72</v>
      </c>
      <c r="B12" s="13" t="s">
        <v>18</v>
      </c>
      <c r="C12" s="13" t="s">
        <v>29</v>
      </c>
      <c r="D12" s="13" t="s">
        <v>30</v>
      </c>
      <c r="E12" s="13" t="s">
        <v>6761</v>
      </c>
      <c r="F12" s="14">
        <v>46296.096898148149</v>
      </c>
      <c r="G12" s="13" t="s">
        <v>22</v>
      </c>
      <c r="H12" s="13" t="s">
        <v>8074</v>
      </c>
      <c r="I12" s="15">
        <v>350</v>
      </c>
      <c r="J12" s="13" t="s">
        <v>24</v>
      </c>
      <c r="K12" s="13" t="s">
        <v>25</v>
      </c>
      <c r="L12" s="15">
        <v>224</v>
      </c>
      <c r="M12" s="13" t="s">
        <v>686</v>
      </c>
      <c r="N12" s="14">
        <v>46296.110891203702</v>
      </c>
      <c r="O12" s="15">
        <v>276</v>
      </c>
      <c r="P12" s="13" t="s">
        <v>27</v>
      </c>
      <c r="Q12" s="15">
        <v>40</v>
      </c>
      <c r="R12" s="3" t="str">
        <f>IF(OR(G12="12R",G12="12L"),_xlfn.XLOOKUP(C12,DB!$A$2:$A$222,DB!$B$2:$B$222,""),IF(OR(G12="30L",G12="30R"),_xlfn.XLOOKUP(C12,DB!$A$2:$A$222,DB!$C$2:$C$222,""),""))</f>
        <v>OMSUK</v>
      </c>
      <c r="S12" s="3">
        <f t="shared" si="0"/>
        <v>2</v>
      </c>
      <c r="T12" s="3" t="str">
        <f>_xlfn.XLOOKUP(C12,DB!$A$2:$A$222,DB!$D$2:$D$222,"")</f>
        <v>Sector 3</v>
      </c>
    </row>
    <row r="13" spans="1:20" x14ac:dyDescent="0.2">
      <c r="A13" s="13" t="s">
        <v>94</v>
      </c>
      <c r="B13" s="13" t="s">
        <v>18</v>
      </c>
      <c r="C13" s="13" t="s">
        <v>95</v>
      </c>
      <c r="D13" s="13" t="s">
        <v>78</v>
      </c>
      <c r="E13" s="13" t="s">
        <v>96</v>
      </c>
      <c r="F13" s="14">
        <v>46296.115104166667</v>
      </c>
      <c r="G13" s="13" t="s">
        <v>22</v>
      </c>
      <c r="H13" s="13" t="s">
        <v>8075</v>
      </c>
      <c r="I13" s="15">
        <v>320</v>
      </c>
      <c r="J13" s="13" t="s">
        <v>24</v>
      </c>
      <c r="K13" s="13" t="s">
        <v>25</v>
      </c>
      <c r="L13" s="15">
        <v>712</v>
      </c>
      <c r="M13" s="13" t="s">
        <v>95</v>
      </c>
      <c r="N13" s="14">
        <v>46296.16070601852</v>
      </c>
      <c r="O13" s="15">
        <v>0</v>
      </c>
      <c r="P13" s="13" t="s">
        <v>27</v>
      </c>
      <c r="Q13" s="15">
        <v>190</v>
      </c>
      <c r="R13" s="3" t="str">
        <f>IF(OR(G13="12R",G13="12L"),_xlfn.XLOOKUP(C13,DB!$A$2:$A$222,DB!$B$2:$B$222,""),IF(OR(G13="30L",G13="30R"),_xlfn.XLOOKUP(C13,DB!$A$2:$A$222,DB!$C$2:$C$222,""),""))</f>
        <v>UDGUV</v>
      </c>
      <c r="S13" s="3">
        <f t="shared" si="0"/>
        <v>2</v>
      </c>
      <c r="T13" s="3" t="str">
        <f>_xlfn.XLOOKUP(C13,DB!$A$2:$A$222,DB!$D$2:$D$222,"")</f>
        <v>Sector 2</v>
      </c>
    </row>
    <row r="14" spans="1:20" x14ac:dyDescent="0.2">
      <c r="A14" s="13" t="s">
        <v>91</v>
      </c>
      <c r="B14" s="13" t="s">
        <v>18</v>
      </c>
      <c r="C14" s="13" t="s">
        <v>48</v>
      </c>
      <c r="D14" s="13" t="s">
        <v>65</v>
      </c>
      <c r="E14" s="13" t="s">
        <v>137</v>
      </c>
      <c r="F14" s="14">
        <v>46296.116631944446</v>
      </c>
      <c r="G14" s="13" t="s">
        <v>22</v>
      </c>
      <c r="H14" s="13" t="s">
        <v>93</v>
      </c>
      <c r="I14" s="15">
        <v>380</v>
      </c>
      <c r="J14" s="13" t="s">
        <v>24</v>
      </c>
      <c r="K14" s="13" t="s">
        <v>25</v>
      </c>
      <c r="L14" s="15">
        <v>859</v>
      </c>
      <c r="M14" s="13" t="s">
        <v>52</v>
      </c>
      <c r="N14" s="14">
        <v>46296.160486111112</v>
      </c>
      <c r="O14" s="15">
        <v>380</v>
      </c>
      <c r="P14" s="13" t="s">
        <v>27</v>
      </c>
      <c r="Q14" s="15">
        <v>190</v>
      </c>
      <c r="R14" s="3" t="str">
        <f>IF(OR(G14="12R",G14="12L"),_xlfn.XLOOKUP(C14,DB!$A$2:$A$222,DB!$B$2:$B$222,""),IF(OR(G14="30L",G14="30R"),_xlfn.XLOOKUP(C14,DB!$A$2:$A$222,DB!$C$2:$C$222,""),""))</f>
        <v>UDGUV</v>
      </c>
      <c r="S14" s="3">
        <f t="shared" si="0"/>
        <v>2</v>
      </c>
      <c r="T14" s="3" t="str">
        <f>_xlfn.XLOOKUP(C14,DB!$A$2:$A$222,DB!$D$2:$D$222,"")</f>
        <v>Sector 2</v>
      </c>
    </row>
    <row r="15" spans="1:20" x14ac:dyDescent="0.2">
      <c r="A15" s="13" t="s">
        <v>8076</v>
      </c>
      <c r="B15" s="13" t="s">
        <v>18</v>
      </c>
      <c r="C15" s="13" t="s">
        <v>48</v>
      </c>
      <c r="D15" s="13" t="s">
        <v>1050</v>
      </c>
      <c r="E15" s="13" t="s">
        <v>8076</v>
      </c>
      <c r="F15" s="14">
        <v>46296.122291666667</v>
      </c>
      <c r="G15" s="13" t="s">
        <v>22</v>
      </c>
      <c r="H15" s="13" t="s">
        <v>71</v>
      </c>
      <c r="I15" s="15">
        <v>400</v>
      </c>
      <c r="J15" s="13" t="s">
        <v>24</v>
      </c>
      <c r="K15" s="13" t="s">
        <v>27</v>
      </c>
      <c r="L15" s="15">
        <v>859</v>
      </c>
      <c r="M15" s="13" t="s">
        <v>52</v>
      </c>
      <c r="N15" s="14">
        <v>46296.167071759264</v>
      </c>
      <c r="O15" s="15">
        <v>400</v>
      </c>
      <c r="P15" s="13" t="s">
        <v>27</v>
      </c>
      <c r="Q15" s="15">
        <v>30</v>
      </c>
      <c r="R15" s="3" t="str">
        <f>IF(OR(G15="12R",G15="12L"),_xlfn.XLOOKUP(C15,DB!$A$2:$A$222,DB!$B$2:$B$222,""),IF(OR(G15="30L",G15="30R"),_xlfn.XLOOKUP(C15,DB!$A$2:$A$222,DB!$C$2:$C$222,""),""))</f>
        <v>UDGUV</v>
      </c>
      <c r="S15" s="3">
        <f t="shared" si="0"/>
        <v>2</v>
      </c>
      <c r="T15" s="3" t="str">
        <f>_xlfn.XLOOKUP(C15,DB!$A$2:$A$222,DB!$D$2:$D$222,"")</f>
        <v>Sector 2</v>
      </c>
    </row>
    <row r="16" spans="1:20" x14ac:dyDescent="0.2">
      <c r="A16" s="13" t="s">
        <v>108</v>
      </c>
      <c r="B16" s="13" t="s">
        <v>18</v>
      </c>
      <c r="C16" s="13" t="s">
        <v>59</v>
      </c>
      <c r="D16" s="13" t="s">
        <v>36</v>
      </c>
      <c r="E16" s="13" t="s">
        <v>125</v>
      </c>
      <c r="F16" s="14">
        <v>46296.128506944442</v>
      </c>
      <c r="G16" s="13" t="s">
        <v>2082</v>
      </c>
      <c r="H16" s="13" t="s">
        <v>8077</v>
      </c>
      <c r="I16" s="15">
        <v>380</v>
      </c>
      <c r="J16" s="13" t="s">
        <v>24</v>
      </c>
      <c r="K16" s="13" t="s">
        <v>25</v>
      </c>
      <c r="L16" s="15">
        <v>853</v>
      </c>
      <c r="M16" s="13" t="s">
        <v>111</v>
      </c>
      <c r="N16" s="14">
        <v>46296.172268518523</v>
      </c>
      <c r="O16" s="15">
        <v>380</v>
      </c>
      <c r="P16" s="13" t="s">
        <v>27</v>
      </c>
      <c r="Q16" s="15">
        <v>190</v>
      </c>
      <c r="R16" s="3" t="str">
        <f>IF(OR(G16="12R",G16="12L"),_xlfn.XLOOKUP(C16,DB!$A$2:$A$222,DB!$B$2:$B$222,""),IF(OR(G16="30L",G16="30R"),_xlfn.XLOOKUP(C16,DB!$A$2:$A$222,DB!$C$2:$C$222,""),""))</f>
        <v>UDGUV</v>
      </c>
      <c r="S16" s="3">
        <f t="shared" si="0"/>
        <v>3</v>
      </c>
      <c r="T16" s="3" t="str">
        <f>_xlfn.XLOOKUP(C16,DB!$A$2:$A$222,DB!$D$2:$D$222,"")</f>
        <v>Sector 2</v>
      </c>
    </row>
    <row r="17" spans="1:20" x14ac:dyDescent="0.2">
      <c r="A17" s="13" t="s">
        <v>98</v>
      </c>
      <c r="B17" s="13" t="s">
        <v>18</v>
      </c>
      <c r="C17" s="13" t="s">
        <v>19</v>
      </c>
      <c r="D17" s="13" t="s">
        <v>20</v>
      </c>
      <c r="E17" s="13" t="s">
        <v>4100</v>
      </c>
      <c r="F17" s="14">
        <v>46296.134675925925</v>
      </c>
      <c r="G17" s="13" t="s">
        <v>2082</v>
      </c>
      <c r="H17" s="13" t="s">
        <v>8078</v>
      </c>
      <c r="I17" s="15">
        <v>360</v>
      </c>
      <c r="J17" s="13" t="s">
        <v>24</v>
      </c>
      <c r="K17" s="13" t="s">
        <v>25</v>
      </c>
      <c r="L17" s="15">
        <v>866</v>
      </c>
      <c r="M17" s="13" t="s">
        <v>2224</v>
      </c>
      <c r="N17" s="14">
        <v>46296.178414351853</v>
      </c>
      <c r="O17" s="15">
        <v>360</v>
      </c>
      <c r="P17" s="13" t="s">
        <v>27</v>
      </c>
      <c r="Q17" s="15">
        <v>190</v>
      </c>
      <c r="R17" s="3" t="str">
        <f>IF(OR(G17="12R",G17="12L"),_xlfn.XLOOKUP(C17,DB!$A$2:$A$222,DB!$B$2:$B$222,""),IF(OR(G17="30L",G17="30R"),_xlfn.XLOOKUP(C17,DB!$A$2:$A$222,DB!$C$2:$C$222,""),""))</f>
        <v>UDGUV</v>
      </c>
      <c r="S17" s="3">
        <f t="shared" si="0"/>
        <v>3</v>
      </c>
      <c r="T17" s="3" t="str">
        <f>_xlfn.XLOOKUP(C17,DB!$A$2:$A$222,DB!$D$2:$D$222,"")</f>
        <v>Sector 2</v>
      </c>
    </row>
    <row r="18" spans="1:20" x14ac:dyDescent="0.2">
      <c r="A18" s="13" t="s">
        <v>6378</v>
      </c>
      <c r="B18" s="13" t="s">
        <v>18</v>
      </c>
      <c r="C18" s="13" t="s">
        <v>3852</v>
      </c>
      <c r="D18" s="13" t="s">
        <v>2533</v>
      </c>
      <c r="E18" s="13"/>
      <c r="F18" s="14">
        <v>46296.181030092594</v>
      </c>
      <c r="G18" s="13" t="s">
        <v>2082</v>
      </c>
      <c r="H18" s="13" t="s">
        <v>8079</v>
      </c>
      <c r="I18" s="15">
        <v>250</v>
      </c>
      <c r="J18" s="13" t="s">
        <v>24</v>
      </c>
      <c r="K18" s="13" t="s">
        <v>1195</v>
      </c>
      <c r="L18" s="15">
        <v>348</v>
      </c>
      <c r="M18" s="13" t="s">
        <v>33</v>
      </c>
      <c r="N18" s="14">
        <v>46296.199918981481</v>
      </c>
      <c r="O18" s="15">
        <v>258</v>
      </c>
      <c r="P18" s="13" t="s">
        <v>27</v>
      </c>
      <c r="Q18" s="15">
        <v>40</v>
      </c>
      <c r="R18" s="3" t="str">
        <f>IF(OR(G18="12R",G18="12L"),_xlfn.XLOOKUP(C18,DB!$A$2:$A$222,DB!$B$2:$B$222,""),IF(OR(G18="30L",G18="30R"),_xlfn.XLOOKUP(C18,DB!$A$2:$A$222,DB!$C$2:$C$222,""),""))</f>
        <v>OMSUK</v>
      </c>
      <c r="S18" s="3">
        <f t="shared" si="0"/>
        <v>4</v>
      </c>
      <c r="T18" s="3" t="str">
        <f>_xlfn.XLOOKUP(C18,DB!$A$2:$A$222,DB!$D$2:$D$222,"")</f>
        <v>Sector 3</v>
      </c>
    </row>
    <row r="19" spans="1:20" x14ac:dyDescent="0.2">
      <c r="A19" s="13" t="s">
        <v>124</v>
      </c>
      <c r="B19" s="13" t="s">
        <v>18</v>
      </c>
      <c r="C19" s="13" t="s">
        <v>35</v>
      </c>
      <c r="D19" s="13" t="s">
        <v>73</v>
      </c>
      <c r="E19" s="13" t="s">
        <v>2186</v>
      </c>
      <c r="F19" s="14">
        <v>46296.18204861111</v>
      </c>
      <c r="G19" s="13" t="s">
        <v>2082</v>
      </c>
      <c r="H19" s="13" t="s">
        <v>8080</v>
      </c>
      <c r="I19" s="15">
        <v>340</v>
      </c>
      <c r="J19" s="13" t="s">
        <v>24</v>
      </c>
      <c r="K19" s="13" t="s">
        <v>25</v>
      </c>
      <c r="L19" s="15">
        <v>838</v>
      </c>
      <c r="M19" s="13" t="s">
        <v>39</v>
      </c>
      <c r="N19" s="14">
        <v>46296.225810185184</v>
      </c>
      <c r="O19" s="15">
        <v>340</v>
      </c>
      <c r="P19" s="13" t="s">
        <v>27</v>
      </c>
      <c r="Q19" s="15">
        <v>190</v>
      </c>
      <c r="R19" s="3" t="str">
        <f>IF(OR(G19="12R",G19="12L"),_xlfn.XLOOKUP(C19,DB!$A$2:$A$222,DB!$B$2:$B$222,""),IF(OR(G19="30L",G19="30R"),_xlfn.XLOOKUP(C19,DB!$A$2:$A$222,DB!$C$2:$C$222,""),""))</f>
        <v>UDGUV</v>
      </c>
      <c r="S19" s="3">
        <f t="shared" si="0"/>
        <v>4</v>
      </c>
      <c r="T19" s="3" t="str">
        <f>_xlfn.XLOOKUP(C19,DB!$A$2:$A$222,DB!$D$2:$D$222,"")</f>
        <v>Sector 2</v>
      </c>
    </row>
    <row r="20" spans="1:20" x14ac:dyDescent="0.2">
      <c r="A20" s="13" t="s">
        <v>102</v>
      </c>
      <c r="B20" s="13" t="s">
        <v>18</v>
      </c>
      <c r="C20" s="13" t="s">
        <v>48</v>
      </c>
      <c r="D20" s="13" t="s">
        <v>73</v>
      </c>
      <c r="E20" s="13" t="s">
        <v>103</v>
      </c>
      <c r="F20" s="14">
        <v>46296.210370370369</v>
      </c>
      <c r="G20" s="13" t="s">
        <v>2082</v>
      </c>
      <c r="H20" s="13" t="s">
        <v>8081</v>
      </c>
      <c r="I20" s="15">
        <v>360</v>
      </c>
      <c r="J20" s="13" t="s">
        <v>24</v>
      </c>
      <c r="K20" s="13" t="s">
        <v>25</v>
      </c>
      <c r="L20" s="15">
        <v>855</v>
      </c>
      <c r="M20" s="13" t="s">
        <v>52</v>
      </c>
      <c r="N20" s="14">
        <v>46296.253969907411</v>
      </c>
      <c r="O20" s="15">
        <v>360</v>
      </c>
      <c r="P20" s="13" t="s">
        <v>27</v>
      </c>
      <c r="Q20" s="15">
        <v>190</v>
      </c>
      <c r="R20" s="3" t="str">
        <f>IF(OR(G20="12R",G20="12L"),_xlfn.XLOOKUP(C20,DB!$A$2:$A$222,DB!$B$2:$B$222,""),IF(OR(G20="30L",G20="30R"),_xlfn.XLOOKUP(C20,DB!$A$2:$A$222,DB!$C$2:$C$222,""),""))</f>
        <v>UDGUV</v>
      </c>
      <c r="S20" s="3">
        <f t="shared" si="0"/>
        <v>5</v>
      </c>
      <c r="T20" s="3" t="str">
        <f>_xlfn.XLOOKUP(C20,DB!$A$2:$A$222,DB!$D$2:$D$222,"")</f>
        <v>Sector 2</v>
      </c>
    </row>
    <row r="21" spans="1:20" x14ac:dyDescent="0.2">
      <c r="A21" s="13" t="s">
        <v>117</v>
      </c>
      <c r="B21" s="13" t="s">
        <v>18</v>
      </c>
      <c r="C21" s="13" t="s">
        <v>48</v>
      </c>
      <c r="D21" s="13" t="s">
        <v>20</v>
      </c>
      <c r="E21" s="13" t="s">
        <v>1742</v>
      </c>
      <c r="F21" s="14">
        <v>46296.260370370372</v>
      </c>
      <c r="G21" s="13" t="s">
        <v>2082</v>
      </c>
      <c r="H21" s="13" t="s">
        <v>8082</v>
      </c>
      <c r="I21" s="15">
        <v>360</v>
      </c>
      <c r="J21" s="13" t="s">
        <v>24</v>
      </c>
      <c r="K21" s="13" t="s">
        <v>25</v>
      </c>
      <c r="L21" s="15">
        <v>855</v>
      </c>
      <c r="M21" s="13" t="s">
        <v>3094</v>
      </c>
      <c r="N21" s="14">
        <v>46296.304872685185</v>
      </c>
      <c r="O21" s="15">
        <v>360</v>
      </c>
      <c r="P21" s="13" t="s">
        <v>27</v>
      </c>
      <c r="Q21" s="15">
        <v>190</v>
      </c>
      <c r="R21" s="3" t="str">
        <f>IF(OR(G21="12R",G21="12L"),_xlfn.XLOOKUP(C21,DB!$A$2:$A$222,DB!$B$2:$B$222,""),IF(OR(G21="30L",G21="30R"),_xlfn.XLOOKUP(C21,DB!$A$2:$A$222,DB!$C$2:$C$222,""),""))</f>
        <v>UDGUV</v>
      </c>
      <c r="S21" s="3">
        <f t="shared" si="0"/>
        <v>6</v>
      </c>
      <c r="T21" s="3" t="str">
        <f>_xlfn.XLOOKUP(C21,DB!$A$2:$A$222,DB!$D$2:$D$222,"")</f>
        <v>Sector 2</v>
      </c>
    </row>
    <row r="22" spans="1:20" x14ac:dyDescent="0.2">
      <c r="A22" s="13" t="s">
        <v>127</v>
      </c>
      <c r="B22" s="13" t="s">
        <v>18</v>
      </c>
      <c r="C22" s="13" t="s">
        <v>48</v>
      </c>
      <c r="D22" s="13" t="s">
        <v>20</v>
      </c>
      <c r="E22" s="13" t="s">
        <v>3092</v>
      </c>
      <c r="F22" s="14">
        <v>46296.437268518523</v>
      </c>
      <c r="G22" s="13" t="s">
        <v>2082</v>
      </c>
      <c r="H22" s="13" t="s">
        <v>8083</v>
      </c>
      <c r="I22" s="15">
        <v>360</v>
      </c>
      <c r="J22" s="13" t="s">
        <v>24</v>
      </c>
      <c r="K22" s="13" t="s">
        <v>25</v>
      </c>
      <c r="L22" s="15">
        <v>860</v>
      </c>
      <c r="M22" s="13" t="s">
        <v>52</v>
      </c>
      <c r="N22" s="14">
        <v>46296.481759259259</v>
      </c>
      <c r="O22" s="15">
        <v>360</v>
      </c>
      <c r="P22" s="13" t="s">
        <v>27</v>
      </c>
      <c r="Q22" s="15">
        <v>190</v>
      </c>
      <c r="R22" s="3" t="str">
        <f>IF(OR(G22="12R",G22="12L"),_xlfn.XLOOKUP(C22,DB!$A$2:$A$222,DB!$B$2:$B$222,""),IF(OR(G22="30L",G22="30R"),_xlfn.XLOOKUP(C22,DB!$A$2:$A$222,DB!$C$2:$C$222,""),""))</f>
        <v>UDGUV</v>
      </c>
      <c r="S22" s="3">
        <f t="shared" si="0"/>
        <v>10</v>
      </c>
      <c r="T22" s="3" t="str">
        <f>_xlfn.XLOOKUP(C22,DB!$A$2:$A$222,DB!$D$2:$D$222,"")</f>
        <v>Sector 2</v>
      </c>
    </row>
    <row r="23" spans="1:20" x14ac:dyDescent="0.2">
      <c r="A23" s="13" t="s">
        <v>130</v>
      </c>
      <c r="B23" s="13" t="s">
        <v>18</v>
      </c>
      <c r="C23" s="13" t="s">
        <v>131</v>
      </c>
      <c r="D23" s="13" t="s">
        <v>20</v>
      </c>
      <c r="E23" s="13" t="s">
        <v>2811</v>
      </c>
      <c r="F23" s="14">
        <v>46296.463159722218</v>
      </c>
      <c r="G23" s="13" t="s">
        <v>2082</v>
      </c>
      <c r="H23" s="13" t="s">
        <v>8084</v>
      </c>
      <c r="I23" s="15">
        <v>360</v>
      </c>
      <c r="J23" s="13" t="s">
        <v>24</v>
      </c>
      <c r="K23" s="13" t="s">
        <v>25</v>
      </c>
      <c r="L23" s="15">
        <v>878</v>
      </c>
      <c r="M23" s="13" t="s">
        <v>134</v>
      </c>
      <c r="N23" s="14">
        <v>46296.509745370371</v>
      </c>
      <c r="O23" s="15">
        <v>200</v>
      </c>
      <c r="P23" s="13" t="s">
        <v>27</v>
      </c>
      <c r="Q23" s="15">
        <v>190</v>
      </c>
      <c r="R23" s="3" t="str">
        <f>IF(OR(G23="12R",G23="12L"),_xlfn.XLOOKUP(C23,DB!$A$2:$A$222,DB!$B$2:$B$222,""),IF(OR(G23="30L",G23="30R"),_xlfn.XLOOKUP(C23,DB!$A$2:$A$222,DB!$C$2:$C$222,""),""))</f>
        <v>UDGUV</v>
      </c>
      <c r="S23" s="3">
        <f t="shared" si="0"/>
        <v>11</v>
      </c>
      <c r="T23" s="3" t="str">
        <f>_xlfn.XLOOKUP(C23,DB!$A$2:$A$222,DB!$D$2:$D$222,"")</f>
        <v>Sector 2</v>
      </c>
    </row>
    <row r="24" spans="1:20" x14ac:dyDescent="0.2">
      <c r="A24" s="13" t="s">
        <v>139</v>
      </c>
      <c r="B24" s="13" t="s">
        <v>18</v>
      </c>
      <c r="C24" s="13" t="s">
        <v>48</v>
      </c>
      <c r="D24" s="13" t="s">
        <v>49</v>
      </c>
      <c r="E24" s="13" t="s">
        <v>50</v>
      </c>
      <c r="F24" s="14">
        <v>46296.466134259259</v>
      </c>
      <c r="G24" s="13" t="s">
        <v>2082</v>
      </c>
      <c r="H24" s="13" t="s">
        <v>8085</v>
      </c>
      <c r="I24" s="15">
        <v>360</v>
      </c>
      <c r="J24" s="13" t="s">
        <v>24</v>
      </c>
      <c r="K24" s="13" t="s">
        <v>25</v>
      </c>
      <c r="L24" s="15">
        <v>862</v>
      </c>
      <c r="M24" s="13" t="s">
        <v>1001</v>
      </c>
      <c r="N24" s="14">
        <v>46296.510648148149</v>
      </c>
      <c r="O24" s="15">
        <v>360</v>
      </c>
      <c r="P24" s="13" t="s">
        <v>27</v>
      </c>
      <c r="Q24" s="15">
        <v>190</v>
      </c>
      <c r="R24" s="3" t="str">
        <f>IF(OR(G24="12R",G24="12L"),_xlfn.XLOOKUP(C24,DB!$A$2:$A$222,DB!$B$2:$B$222,""),IF(OR(G24="30L",G24="30R"),_xlfn.XLOOKUP(C24,DB!$A$2:$A$222,DB!$C$2:$C$222,""),""))</f>
        <v>UDGUV</v>
      </c>
      <c r="S24" s="3">
        <f t="shared" si="0"/>
        <v>11</v>
      </c>
      <c r="T24" s="3" t="str">
        <f>_xlfn.XLOOKUP(C24,DB!$A$2:$A$222,DB!$D$2:$D$222,"")</f>
        <v>Sector 2</v>
      </c>
    </row>
    <row r="25" spans="1:20" x14ac:dyDescent="0.2">
      <c r="A25" s="13" t="s">
        <v>135</v>
      </c>
      <c r="B25" s="13" t="s">
        <v>18</v>
      </c>
      <c r="C25" s="13" t="s">
        <v>136</v>
      </c>
      <c r="D25" s="13" t="s">
        <v>65</v>
      </c>
      <c r="E25" s="13" t="s">
        <v>338</v>
      </c>
      <c r="F25" s="14">
        <v>46296.470092592594</v>
      </c>
      <c r="G25" s="13" t="s">
        <v>2082</v>
      </c>
      <c r="H25" s="13" t="s">
        <v>8086</v>
      </c>
      <c r="I25" s="15">
        <v>380</v>
      </c>
      <c r="J25" s="13" t="s">
        <v>24</v>
      </c>
      <c r="K25" s="13" t="s">
        <v>25</v>
      </c>
      <c r="L25" s="15">
        <v>861</v>
      </c>
      <c r="M25" s="13" t="s">
        <v>52</v>
      </c>
      <c r="N25" s="14">
        <v>46296.514745370368</v>
      </c>
      <c r="O25" s="15">
        <v>380</v>
      </c>
      <c r="P25" s="13" t="s">
        <v>27</v>
      </c>
      <c r="Q25" s="15">
        <v>190</v>
      </c>
      <c r="R25" s="3" t="str">
        <f>IF(OR(G25="12R",G25="12L"),_xlfn.XLOOKUP(C25,DB!$A$2:$A$222,DB!$B$2:$B$222,""),IF(OR(G25="30L",G25="30R"),_xlfn.XLOOKUP(C25,DB!$A$2:$A$222,DB!$C$2:$C$222,""),""))</f>
        <v>UDGUV</v>
      </c>
      <c r="S25" s="3">
        <f t="shared" si="0"/>
        <v>11</v>
      </c>
      <c r="T25" s="3" t="str">
        <f>_xlfn.XLOOKUP(C25,DB!$A$2:$A$222,DB!$D$2:$D$222,"")</f>
        <v>Sector 2</v>
      </c>
    </row>
    <row r="26" spans="1:20" x14ac:dyDescent="0.2">
      <c r="A26" s="13" t="s">
        <v>142</v>
      </c>
      <c r="B26" s="13" t="s">
        <v>18</v>
      </c>
      <c r="C26" s="13" t="s">
        <v>48</v>
      </c>
      <c r="D26" s="13" t="s">
        <v>20</v>
      </c>
      <c r="E26" s="13" t="s">
        <v>269</v>
      </c>
      <c r="F26" s="14">
        <v>46296.474444444444</v>
      </c>
      <c r="G26" s="13" t="s">
        <v>2082</v>
      </c>
      <c r="H26" s="13" t="s">
        <v>8087</v>
      </c>
      <c r="I26" s="15">
        <v>340</v>
      </c>
      <c r="J26" s="13" t="s">
        <v>24</v>
      </c>
      <c r="K26" s="13" t="s">
        <v>25</v>
      </c>
      <c r="L26" s="15">
        <v>862</v>
      </c>
      <c r="M26" s="13" t="s">
        <v>1001</v>
      </c>
      <c r="N26" s="14">
        <v>46296.517824074079</v>
      </c>
      <c r="O26" s="15">
        <v>340</v>
      </c>
      <c r="P26" s="13" t="s">
        <v>27</v>
      </c>
      <c r="Q26" s="15">
        <v>190</v>
      </c>
      <c r="R26" s="3" t="str">
        <f>IF(OR(G26="12R",G26="12L"),_xlfn.XLOOKUP(C26,DB!$A$2:$A$222,DB!$B$2:$B$222,""),IF(OR(G26="30L",G26="30R"),_xlfn.XLOOKUP(C26,DB!$A$2:$A$222,DB!$C$2:$C$222,""),""))</f>
        <v>UDGUV</v>
      </c>
      <c r="S26" s="3">
        <f t="shared" si="0"/>
        <v>11</v>
      </c>
      <c r="T26" s="3" t="str">
        <f>_xlfn.XLOOKUP(C26,DB!$A$2:$A$222,DB!$D$2:$D$222,"")</f>
        <v>Sector 2</v>
      </c>
    </row>
    <row r="27" spans="1:20" x14ac:dyDescent="0.2">
      <c r="A27" s="13" t="s">
        <v>143</v>
      </c>
      <c r="B27" s="13" t="s">
        <v>18</v>
      </c>
      <c r="C27" s="13" t="s">
        <v>144</v>
      </c>
      <c r="D27" s="13" t="s">
        <v>65</v>
      </c>
      <c r="E27" s="13" t="s">
        <v>874</v>
      </c>
      <c r="F27" s="14">
        <v>46296.495150462964</v>
      </c>
      <c r="G27" s="13" t="s">
        <v>2082</v>
      </c>
      <c r="H27" s="13" t="s">
        <v>8088</v>
      </c>
      <c r="I27" s="15">
        <v>290</v>
      </c>
      <c r="J27" s="13" t="s">
        <v>24</v>
      </c>
      <c r="K27" s="13" t="s">
        <v>25</v>
      </c>
      <c r="L27" s="15">
        <v>144</v>
      </c>
      <c r="M27" s="13" t="s">
        <v>45</v>
      </c>
      <c r="N27" s="14">
        <v>46296.505300925928</v>
      </c>
      <c r="O27" s="15">
        <v>269</v>
      </c>
      <c r="P27" s="13" t="s">
        <v>27</v>
      </c>
      <c r="Q27" s="15">
        <v>190</v>
      </c>
      <c r="R27" s="3" t="str">
        <f>IF(OR(G27="12R",G27="12L"),_xlfn.XLOOKUP(C27,DB!$A$2:$A$222,DB!$B$2:$B$222,""),IF(OR(G27="30L",G27="30R"),_xlfn.XLOOKUP(C27,DB!$A$2:$A$222,DB!$C$2:$C$222,""),""))</f>
        <v>NUDAL</v>
      </c>
      <c r="S27" s="3">
        <f t="shared" si="0"/>
        <v>11</v>
      </c>
      <c r="T27" s="3" t="str">
        <f>_xlfn.XLOOKUP(C27,DB!$A$2:$A$222,DB!$D$2:$D$222,"")</f>
        <v>Sector 3</v>
      </c>
    </row>
    <row r="28" spans="1:20" x14ac:dyDescent="0.2">
      <c r="A28" s="13" t="s">
        <v>147</v>
      </c>
      <c r="B28" s="13" t="s">
        <v>18</v>
      </c>
      <c r="C28" s="13" t="s">
        <v>35</v>
      </c>
      <c r="D28" s="13" t="s">
        <v>20</v>
      </c>
      <c r="E28" s="13" t="s">
        <v>70</v>
      </c>
      <c r="F28" s="14">
        <v>46296.501550925925</v>
      </c>
      <c r="G28" s="13" t="s">
        <v>2082</v>
      </c>
      <c r="H28" s="13" t="s">
        <v>8089</v>
      </c>
      <c r="I28" s="15">
        <v>340</v>
      </c>
      <c r="J28" s="13" t="s">
        <v>24</v>
      </c>
      <c r="K28" s="13" t="s">
        <v>25</v>
      </c>
      <c r="L28" s="15">
        <v>858</v>
      </c>
      <c r="M28" s="13" t="s">
        <v>39</v>
      </c>
      <c r="N28" s="14">
        <v>46296.545844907407</v>
      </c>
      <c r="O28" s="15">
        <v>340</v>
      </c>
      <c r="P28" s="13" t="s">
        <v>27</v>
      </c>
      <c r="Q28" s="15">
        <v>190</v>
      </c>
      <c r="R28" s="3" t="str">
        <f>IF(OR(G28="12R",G28="12L"),_xlfn.XLOOKUP(C28,DB!$A$2:$A$222,DB!$B$2:$B$222,""),IF(OR(G28="30L",G28="30R"),_xlfn.XLOOKUP(C28,DB!$A$2:$A$222,DB!$C$2:$C$222,""),""))</f>
        <v>UDGUV</v>
      </c>
      <c r="S28" s="3">
        <f t="shared" si="0"/>
        <v>12</v>
      </c>
      <c r="T28" s="3" t="str">
        <f>_xlfn.XLOOKUP(C28,DB!$A$2:$A$222,DB!$D$2:$D$222,"")</f>
        <v>Sector 2</v>
      </c>
    </row>
    <row r="29" spans="1:20" x14ac:dyDescent="0.2">
      <c r="A29" s="13" t="s">
        <v>150</v>
      </c>
      <c r="B29" s="13" t="s">
        <v>18</v>
      </c>
      <c r="C29" s="13" t="s">
        <v>48</v>
      </c>
      <c r="D29" s="13" t="s">
        <v>30</v>
      </c>
      <c r="E29" s="13" t="s">
        <v>5138</v>
      </c>
      <c r="F29" s="14">
        <v>46296.508032407408</v>
      </c>
      <c r="G29" s="13" t="s">
        <v>2082</v>
      </c>
      <c r="H29" s="13" t="s">
        <v>8090</v>
      </c>
      <c r="I29" s="15">
        <v>380</v>
      </c>
      <c r="J29" s="13" t="s">
        <v>24</v>
      </c>
      <c r="K29" s="13" t="s">
        <v>25</v>
      </c>
      <c r="L29" s="15">
        <v>858</v>
      </c>
      <c r="M29" s="13" t="s">
        <v>52</v>
      </c>
      <c r="N29" s="14">
        <v>46296.552233796298</v>
      </c>
      <c r="O29" s="15">
        <v>380</v>
      </c>
      <c r="P29" s="13" t="s">
        <v>27</v>
      </c>
      <c r="Q29" s="15">
        <v>190</v>
      </c>
      <c r="R29" s="3" t="str">
        <f>IF(OR(G29="12R",G29="12L"),_xlfn.XLOOKUP(C29,DB!$A$2:$A$222,DB!$B$2:$B$222,""),IF(OR(G29="30L",G29="30R"),_xlfn.XLOOKUP(C29,DB!$A$2:$A$222,DB!$C$2:$C$222,""),""))</f>
        <v>UDGUV</v>
      </c>
      <c r="S29" s="3">
        <f t="shared" si="0"/>
        <v>12</v>
      </c>
      <c r="T29" s="3" t="str">
        <f>_xlfn.XLOOKUP(C29,DB!$A$2:$A$222,DB!$D$2:$D$222,"")</f>
        <v>Sector 2</v>
      </c>
    </row>
    <row r="30" spans="1:20" x14ac:dyDescent="0.2">
      <c r="A30" s="13" t="s">
        <v>153</v>
      </c>
      <c r="B30" s="13" t="s">
        <v>18</v>
      </c>
      <c r="C30" s="13" t="s">
        <v>154</v>
      </c>
      <c r="D30" s="13" t="s">
        <v>174</v>
      </c>
      <c r="E30" s="13" t="s">
        <v>6583</v>
      </c>
      <c r="F30" s="14">
        <v>46296.509641203702</v>
      </c>
      <c r="G30" s="13" t="s">
        <v>2082</v>
      </c>
      <c r="H30" s="13" t="s">
        <v>8091</v>
      </c>
      <c r="I30" s="15">
        <v>370</v>
      </c>
      <c r="J30" s="13" t="s">
        <v>24</v>
      </c>
      <c r="K30" s="13" t="s">
        <v>25</v>
      </c>
      <c r="L30" s="15">
        <v>168</v>
      </c>
      <c r="M30" s="13" t="s">
        <v>158</v>
      </c>
      <c r="N30" s="14">
        <v>46296.521504629629</v>
      </c>
      <c r="O30" s="15">
        <v>340</v>
      </c>
      <c r="P30" s="13" t="s">
        <v>27</v>
      </c>
      <c r="Q30" s="15">
        <v>190</v>
      </c>
      <c r="R30" s="3" t="str">
        <f>IF(OR(G30="12R",G30="12L"),_xlfn.XLOOKUP(C30,DB!$A$2:$A$222,DB!$B$2:$B$222,""),IF(OR(G30="30L",G30="30R"),_xlfn.XLOOKUP(C30,DB!$A$2:$A$222,DB!$C$2:$C$222,""),""))</f>
        <v>TAKUX</v>
      </c>
      <c r="S30" s="3">
        <f t="shared" si="0"/>
        <v>12</v>
      </c>
      <c r="T30" s="3" t="str">
        <f>_xlfn.XLOOKUP(C30,DB!$A$2:$A$222,DB!$D$2:$D$222,"")</f>
        <v>Sector 7</v>
      </c>
    </row>
    <row r="31" spans="1:20" x14ac:dyDescent="0.2">
      <c r="A31" s="13" t="s">
        <v>1317</v>
      </c>
      <c r="B31" s="13" t="s">
        <v>18</v>
      </c>
      <c r="C31" s="13" t="s">
        <v>741</v>
      </c>
      <c r="D31" s="13" t="s">
        <v>1203</v>
      </c>
      <c r="E31" s="13"/>
      <c r="F31" s="14">
        <v>46296.54387731482</v>
      </c>
      <c r="G31" s="13" t="s">
        <v>2082</v>
      </c>
      <c r="H31" s="13" t="s">
        <v>244</v>
      </c>
      <c r="I31" s="15">
        <v>15</v>
      </c>
      <c r="J31" s="13" t="s">
        <v>196</v>
      </c>
      <c r="K31" s="13" t="s">
        <v>62</v>
      </c>
      <c r="L31" s="15">
        <v>69</v>
      </c>
      <c r="M31" s="13" t="s">
        <v>741</v>
      </c>
      <c r="N31" s="14">
        <v>46296.555555555555</v>
      </c>
      <c r="O31" s="15">
        <v>0</v>
      </c>
      <c r="P31" s="13" t="s">
        <v>192</v>
      </c>
      <c r="Q31" s="15">
        <v>15</v>
      </c>
      <c r="R31" s="3" t="str">
        <f>IF(OR(G31="12R",G31="12L"),_xlfn.XLOOKUP(C31,DB!$A$2:$A$222,DB!$B$2:$B$222,""),IF(OR(G31="30L",G31="30R"),_xlfn.XLOOKUP(C31,DB!$A$2:$A$222,DB!$C$2:$C$222,""),""))</f>
        <v/>
      </c>
      <c r="S31" s="3">
        <f t="shared" si="0"/>
        <v>13</v>
      </c>
      <c r="T31" s="3" t="str">
        <f>_xlfn.XLOOKUP(C31,DB!$A$2:$A$222,DB!$D$2:$D$222,"")</f>
        <v/>
      </c>
    </row>
    <row r="32" spans="1:20" x14ac:dyDescent="0.2">
      <c r="A32" s="13" t="s">
        <v>163</v>
      </c>
      <c r="B32" s="13" t="s">
        <v>18</v>
      </c>
      <c r="C32" s="13" t="s">
        <v>164</v>
      </c>
      <c r="D32" s="13" t="s">
        <v>165</v>
      </c>
      <c r="E32" s="13" t="s">
        <v>6314</v>
      </c>
      <c r="F32" s="14">
        <v>46296.545891203699</v>
      </c>
      <c r="G32" s="13" t="s">
        <v>22</v>
      </c>
      <c r="H32" s="13" t="s">
        <v>8092</v>
      </c>
      <c r="I32" s="15">
        <v>380</v>
      </c>
      <c r="J32" s="13" t="s">
        <v>24</v>
      </c>
      <c r="K32" s="13" t="s">
        <v>25</v>
      </c>
      <c r="L32" s="15">
        <v>538</v>
      </c>
      <c r="M32" s="13" t="s">
        <v>177</v>
      </c>
      <c r="N32" s="14">
        <v>46296.574189814812</v>
      </c>
      <c r="O32" s="15">
        <v>380</v>
      </c>
      <c r="P32" s="13" t="s">
        <v>27</v>
      </c>
      <c r="Q32" s="15">
        <v>40</v>
      </c>
      <c r="R32" s="3" t="str">
        <f>IF(OR(G32="12R",G32="12L"),_xlfn.XLOOKUP(C32,DB!$A$2:$A$222,DB!$B$2:$B$222,""),IF(OR(G32="30L",G32="30R"),_xlfn.XLOOKUP(C32,DB!$A$2:$A$222,DB!$C$2:$C$222,""),""))</f>
        <v>ENEBA</v>
      </c>
      <c r="S32" s="3">
        <f t="shared" si="0"/>
        <v>13</v>
      </c>
      <c r="T32" s="3" t="str">
        <f>_xlfn.XLOOKUP(C32,DB!$A$2:$A$222,DB!$D$2:$D$222,"")</f>
        <v>Sector 3</v>
      </c>
    </row>
    <row r="33" spans="1:20" x14ac:dyDescent="0.2">
      <c r="A33" s="13" t="s">
        <v>181</v>
      </c>
      <c r="B33" s="13" t="s">
        <v>18</v>
      </c>
      <c r="C33" s="13" t="s">
        <v>182</v>
      </c>
      <c r="D33" s="13" t="s">
        <v>174</v>
      </c>
      <c r="E33" s="13" t="s">
        <v>8093</v>
      </c>
      <c r="F33" s="14">
        <v>46296.547256944439</v>
      </c>
      <c r="G33" s="13" t="s">
        <v>22</v>
      </c>
      <c r="H33" s="13" t="s">
        <v>8094</v>
      </c>
      <c r="I33" s="15">
        <v>370</v>
      </c>
      <c r="J33" s="13" t="s">
        <v>24</v>
      </c>
      <c r="K33" s="13" t="s">
        <v>25</v>
      </c>
      <c r="L33" s="15">
        <v>362</v>
      </c>
      <c r="M33" s="13" t="s">
        <v>33</v>
      </c>
      <c r="N33" s="14">
        <v>46296.565972222219</v>
      </c>
      <c r="O33" s="15">
        <v>370</v>
      </c>
      <c r="P33" s="13" t="s">
        <v>27</v>
      </c>
      <c r="Q33" s="15">
        <v>40</v>
      </c>
      <c r="R33" s="3" t="str">
        <f>IF(OR(G33="12R",G33="12L"),_xlfn.XLOOKUP(C33,DB!$A$2:$A$222,DB!$B$2:$B$222,""),IF(OR(G33="30L",G33="30R"),_xlfn.XLOOKUP(C33,DB!$A$2:$A$222,DB!$C$2:$C$222,""),""))</f>
        <v>ENEBA</v>
      </c>
      <c r="S33" s="3">
        <f t="shared" si="0"/>
        <v>13</v>
      </c>
      <c r="T33" s="3" t="str">
        <f>_xlfn.XLOOKUP(C33,DB!$A$2:$A$222,DB!$D$2:$D$222,"")</f>
        <v>Sector 3</v>
      </c>
    </row>
    <row r="34" spans="1:20" x14ac:dyDescent="0.2">
      <c r="A34" s="13" t="s">
        <v>169</v>
      </c>
      <c r="B34" s="13" t="s">
        <v>18</v>
      </c>
      <c r="C34" s="13" t="s">
        <v>48</v>
      </c>
      <c r="D34" s="13" t="s">
        <v>49</v>
      </c>
      <c r="E34" s="13" t="s">
        <v>1347</v>
      </c>
      <c r="F34" s="14">
        <v>46296.548032407409</v>
      </c>
      <c r="G34" s="13" t="s">
        <v>22</v>
      </c>
      <c r="H34" s="13" t="s">
        <v>3509</v>
      </c>
      <c r="I34" s="15">
        <v>360</v>
      </c>
      <c r="J34" s="13" t="s">
        <v>24</v>
      </c>
      <c r="K34" s="13" t="s">
        <v>25</v>
      </c>
      <c r="L34" s="15">
        <v>859</v>
      </c>
      <c r="M34" s="13" t="s">
        <v>52</v>
      </c>
      <c r="N34" s="14">
        <v>46296.592430555553</v>
      </c>
      <c r="O34" s="15">
        <v>360</v>
      </c>
      <c r="P34" s="13" t="s">
        <v>27</v>
      </c>
      <c r="Q34" s="15">
        <v>190</v>
      </c>
      <c r="R34" s="3" t="str">
        <f>IF(OR(G34="12R",G34="12L"),_xlfn.XLOOKUP(C34,DB!$A$2:$A$222,DB!$B$2:$B$222,""),IF(OR(G34="30L",G34="30R"),_xlfn.XLOOKUP(C34,DB!$A$2:$A$222,DB!$C$2:$C$222,""),""))</f>
        <v>UDGUV</v>
      </c>
      <c r="S34" s="3">
        <f t="shared" si="0"/>
        <v>13</v>
      </c>
      <c r="T34" s="3" t="str">
        <f>_xlfn.XLOOKUP(C34,DB!$A$2:$A$222,DB!$D$2:$D$222,"")</f>
        <v>Sector 2</v>
      </c>
    </row>
    <row r="35" spans="1:20" x14ac:dyDescent="0.2">
      <c r="A35" s="13" t="s">
        <v>185</v>
      </c>
      <c r="B35" s="13" t="s">
        <v>18</v>
      </c>
      <c r="C35" s="13" t="s">
        <v>186</v>
      </c>
      <c r="D35" s="13" t="s">
        <v>49</v>
      </c>
      <c r="E35" s="13" t="s">
        <v>7632</v>
      </c>
      <c r="F35" s="14">
        <v>46296.577199074076</v>
      </c>
      <c r="G35" s="13" t="s">
        <v>22</v>
      </c>
      <c r="H35" s="13" t="s">
        <v>8095</v>
      </c>
      <c r="I35" s="15">
        <v>330</v>
      </c>
      <c r="J35" s="13" t="s">
        <v>24</v>
      </c>
      <c r="K35" s="13" t="s">
        <v>25</v>
      </c>
      <c r="L35" s="15">
        <v>360</v>
      </c>
      <c r="M35" s="13" t="s">
        <v>33</v>
      </c>
      <c r="N35" s="14">
        <v>46296.597442129627</v>
      </c>
      <c r="O35" s="15">
        <v>330</v>
      </c>
      <c r="P35" s="13" t="s">
        <v>27</v>
      </c>
      <c r="Q35" s="15">
        <v>40</v>
      </c>
      <c r="R35" s="3" t="str">
        <f>IF(OR(G35="12R",G35="12L"),_xlfn.XLOOKUP(C35,DB!$A$2:$A$222,DB!$B$2:$B$222,""),IF(OR(G35="30L",G35="30R"),_xlfn.XLOOKUP(C35,DB!$A$2:$A$222,DB!$C$2:$C$222,""),""))</f>
        <v>OMSUK</v>
      </c>
      <c r="S35" s="3">
        <f t="shared" si="0"/>
        <v>13</v>
      </c>
      <c r="T35" s="3" t="str">
        <f>_xlfn.XLOOKUP(C35,DB!$A$2:$A$222,DB!$D$2:$D$222,"")</f>
        <v>Sector 3</v>
      </c>
    </row>
    <row r="36" spans="1:20" x14ac:dyDescent="0.2">
      <c r="A36" s="13" t="s">
        <v>277</v>
      </c>
      <c r="B36" s="13" t="s">
        <v>18</v>
      </c>
      <c r="C36" s="13" t="s">
        <v>242</v>
      </c>
      <c r="D36" s="13" t="s">
        <v>278</v>
      </c>
      <c r="E36" s="13"/>
      <c r="F36" s="14">
        <v>46296.597407407404</v>
      </c>
      <c r="G36" s="13" t="s">
        <v>22</v>
      </c>
      <c r="H36" s="13" t="s">
        <v>8096</v>
      </c>
      <c r="I36" s="15">
        <v>15</v>
      </c>
      <c r="J36" s="13" t="s">
        <v>196</v>
      </c>
      <c r="K36" s="13" t="s">
        <v>62</v>
      </c>
      <c r="L36" s="15">
        <v>62</v>
      </c>
      <c r="M36" s="13" t="s">
        <v>242</v>
      </c>
      <c r="N36" s="14">
        <v>46296.624606481477</v>
      </c>
      <c r="O36" s="15">
        <v>0</v>
      </c>
      <c r="P36" s="13" t="s">
        <v>192</v>
      </c>
      <c r="Q36" s="15">
        <v>15</v>
      </c>
      <c r="R36" s="3" t="str">
        <f>IF(OR(G36="12R",G36="12L"),_xlfn.XLOOKUP(C36,DB!$A$2:$A$222,DB!$B$2:$B$222,""),IF(OR(G36="30L",G36="30R"),_xlfn.XLOOKUP(C36,DB!$A$2:$A$222,DB!$C$2:$C$222,""),""))</f>
        <v>CZM</v>
      </c>
      <c r="S36" s="3">
        <f t="shared" si="0"/>
        <v>14</v>
      </c>
      <c r="T36" s="3" t="str">
        <f>_xlfn.XLOOKUP(C36,DB!$A$2:$A$222,DB!$D$2:$D$222,"")</f>
        <v>Sector 7</v>
      </c>
    </row>
    <row r="37" spans="1:20" x14ac:dyDescent="0.2">
      <c r="A37" s="13" t="s">
        <v>197</v>
      </c>
      <c r="B37" s="13" t="s">
        <v>18</v>
      </c>
      <c r="C37" s="13" t="s">
        <v>48</v>
      </c>
      <c r="D37" s="13" t="s">
        <v>49</v>
      </c>
      <c r="E37" s="13" t="s">
        <v>2809</v>
      </c>
      <c r="F37" s="14">
        <v>46296.603715277779</v>
      </c>
      <c r="G37" s="13" t="s">
        <v>22</v>
      </c>
      <c r="H37" s="13" t="s">
        <v>8097</v>
      </c>
      <c r="I37" s="15">
        <v>360</v>
      </c>
      <c r="J37" s="13" t="s">
        <v>24</v>
      </c>
      <c r="K37" s="13" t="s">
        <v>25</v>
      </c>
      <c r="L37" s="15">
        <v>859</v>
      </c>
      <c r="M37" s="13" t="s">
        <v>52</v>
      </c>
      <c r="N37" s="14">
        <v>46296.648009259261</v>
      </c>
      <c r="O37" s="15">
        <v>360</v>
      </c>
      <c r="P37" s="13" t="s">
        <v>27</v>
      </c>
      <c r="Q37" s="15">
        <v>190</v>
      </c>
      <c r="R37" s="3" t="str">
        <f>IF(OR(G37="12R",G37="12L"),_xlfn.XLOOKUP(C37,DB!$A$2:$A$222,DB!$B$2:$B$222,""),IF(OR(G37="30L",G37="30R"),_xlfn.XLOOKUP(C37,DB!$A$2:$A$222,DB!$C$2:$C$222,""),""))</f>
        <v>UDGUV</v>
      </c>
      <c r="S37" s="3">
        <f t="shared" si="0"/>
        <v>14</v>
      </c>
      <c r="T37" s="3" t="str">
        <f>_xlfn.XLOOKUP(C37,DB!$A$2:$A$222,DB!$D$2:$D$222,"")</f>
        <v>Sector 2</v>
      </c>
    </row>
    <row r="38" spans="1:20" x14ac:dyDescent="0.2">
      <c r="A38" s="13" t="s">
        <v>1021</v>
      </c>
      <c r="B38" s="13" t="s">
        <v>18</v>
      </c>
      <c r="C38" s="13" t="s">
        <v>242</v>
      </c>
      <c r="D38" s="13" t="s">
        <v>1022</v>
      </c>
      <c r="E38" s="13"/>
      <c r="F38" s="14">
        <v>46296.614953703705</v>
      </c>
      <c r="G38" s="13" t="s">
        <v>22</v>
      </c>
      <c r="H38" s="13" t="s">
        <v>244</v>
      </c>
      <c r="I38" s="15">
        <v>15</v>
      </c>
      <c r="J38" s="13" t="s">
        <v>196</v>
      </c>
      <c r="K38" s="13" t="s">
        <v>62</v>
      </c>
      <c r="L38" s="15">
        <v>58</v>
      </c>
      <c r="M38" s="13" t="s">
        <v>242</v>
      </c>
      <c r="N38" s="14">
        <v>46296.627604166672</v>
      </c>
      <c r="O38" s="15">
        <v>0</v>
      </c>
      <c r="P38" s="13" t="s">
        <v>192</v>
      </c>
      <c r="Q38" s="15">
        <v>15</v>
      </c>
      <c r="R38" s="3" t="str">
        <f>IF(OR(G38="12R",G38="12L"),_xlfn.XLOOKUP(C38,DB!$A$2:$A$222,DB!$B$2:$B$222,""),IF(OR(G38="30L",G38="30R"),_xlfn.XLOOKUP(C38,DB!$A$2:$A$222,DB!$C$2:$C$222,""),""))</f>
        <v>CZM</v>
      </c>
      <c r="S38" s="3">
        <f t="shared" si="0"/>
        <v>14</v>
      </c>
      <c r="T38" s="3" t="str">
        <f>_xlfn.XLOOKUP(C38,DB!$A$2:$A$222,DB!$D$2:$D$222,"")</f>
        <v>Sector 7</v>
      </c>
    </row>
    <row r="39" spans="1:20" x14ac:dyDescent="0.2">
      <c r="A39" s="13" t="s">
        <v>208</v>
      </c>
      <c r="B39" s="13" t="s">
        <v>18</v>
      </c>
      <c r="C39" s="13" t="s">
        <v>35</v>
      </c>
      <c r="D39" s="13" t="s">
        <v>36</v>
      </c>
      <c r="E39" s="13" t="s">
        <v>1600</v>
      </c>
      <c r="F39" s="14">
        <v>46296.63113425926</v>
      </c>
      <c r="G39" s="13" t="s">
        <v>22</v>
      </c>
      <c r="H39" s="13" t="s">
        <v>8098</v>
      </c>
      <c r="I39" s="15">
        <v>380</v>
      </c>
      <c r="J39" s="13" t="s">
        <v>24</v>
      </c>
      <c r="K39" s="13" t="s">
        <v>25</v>
      </c>
      <c r="L39" s="15">
        <v>860</v>
      </c>
      <c r="M39" s="13" t="s">
        <v>8099</v>
      </c>
      <c r="N39" s="14">
        <v>46296.67597222222</v>
      </c>
      <c r="O39" s="15">
        <v>380</v>
      </c>
      <c r="P39" s="13" t="s">
        <v>27</v>
      </c>
      <c r="Q39" s="15">
        <v>190</v>
      </c>
      <c r="R39" s="3" t="str">
        <f>IF(OR(G39="12R",G39="12L"),_xlfn.XLOOKUP(C39,DB!$A$2:$A$222,DB!$B$2:$B$222,""),IF(OR(G39="30L",G39="30R"),_xlfn.XLOOKUP(C39,DB!$A$2:$A$222,DB!$C$2:$C$222,""),""))</f>
        <v>UDGUV</v>
      </c>
      <c r="S39" s="3">
        <f t="shared" si="0"/>
        <v>15</v>
      </c>
      <c r="T39" s="3" t="str">
        <f>_xlfn.XLOOKUP(C39,DB!$A$2:$A$222,DB!$D$2:$D$222,"")</f>
        <v>Sector 2</v>
      </c>
    </row>
    <row r="40" spans="1:20" x14ac:dyDescent="0.2">
      <c r="A40" s="13" t="s">
        <v>225</v>
      </c>
      <c r="B40" s="13" t="s">
        <v>18</v>
      </c>
      <c r="C40" s="13" t="s">
        <v>136</v>
      </c>
      <c r="D40" s="13" t="s">
        <v>36</v>
      </c>
      <c r="E40" s="13" t="s">
        <v>1196</v>
      </c>
      <c r="F40" s="14">
        <v>46296.650243055556</v>
      </c>
      <c r="G40" s="13" t="s">
        <v>22</v>
      </c>
      <c r="H40" s="13" t="s">
        <v>8100</v>
      </c>
      <c r="I40" s="15">
        <v>360</v>
      </c>
      <c r="J40" s="13" t="s">
        <v>24</v>
      </c>
      <c r="K40" s="13" t="s">
        <v>25</v>
      </c>
      <c r="L40" s="15">
        <v>859</v>
      </c>
      <c r="M40" s="13" t="s">
        <v>52</v>
      </c>
      <c r="N40" s="14">
        <v>46296.693865740745</v>
      </c>
      <c r="O40" s="15">
        <v>360</v>
      </c>
      <c r="P40" s="13" t="s">
        <v>27</v>
      </c>
      <c r="Q40" s="15">
        <v>190</v>
      </c>
      <c r="R40" s="3" t="str">
        <f>IF(OR(G40="12R",G40="12L"),_xlfn.XLOOKUP(C40,DB!$A$2:$A$222,DB!$B$2:$B$222,""),IF(OR(G40="30L",G40="30R"),_xlfn.XLOOKUP(C40,DB!$A$2:$A$222,DB!$C$2:$C$222,""),""))</f>
        <v>UDGUV</v>
      </c>
      <c r="S40" s="3">
        <f t="shared" si="0"/>
        <v>15</v>
      </c>
      <c r="T40" s="3" t="str">
        <f>_xlfn.XLOOKUP(C40,DB!$A$2:$A$222,DB!$D$2:$D$222,"")</f>
        <v>Sector 2</v>
      </c>
    </row>
    <row r="41" spans="1:20" x14ac:dyDescent="0.2">
      <c r="A41" s="13" t="s">
        <v>288</v>
      </c>
      <c r="B41" s="13" t="s">
        <v>18</v>
      </c>
      <c r="C41" s="13" t="s">
        <v>289</v>
      </c>
      <c r="D41" s="13" t="s">
        <v>65</v>
      </c>
      <c r="E41" s="13" t="s">
        <v>148</v>
      </c>
      <c r="F41" s="14">
        <v>46296.65247685185</v>
      </c>
      <c r="G41" s="13" t="s">
        <v>22</v>
      </c>
      <c r="H41" s="13" t="s">
        <v>8101</v>
      </c>
      <c r="I41" s="15">
        <v>380</v>
      </c>
      <c r="J41" s="13" t="s">
        <v>24</v>
      </c>
      <c r="K41" s="13" t="s">
        <v>25</v>
      </c>
      <c r="L41" s="15">
        <v>831</v>
      </c>
      <c r="M41" s="13" t="s">
        <v>289</v>
      </c>
      <c r="N41" s="14">
        <v>46296.702326388884</v>
      </c>
      <c r="O41" s="15">
        <v>15</v>
      </c>
      <c r="P41" s="13" t="s">
        <v>27</v>
      </c>
      <c r="Q41" s="15">
        <v>190</v>
      </c>
      <c r="R41" s="3" t="str">
        <f>IF(OR(G41="12R",G41="12L"),_xlfn.XLOOKUP(C41,DB!$A$2:$A$222,DB!$B$2:$B$222,""),IF(OR(G41="30L",G41="30R"),_xlfn.XLOOKUP(C41,DB!$A$2:$A$222,DB!$C$2:$C$222,""),""))</f>
        <v>UDGUV</v>
      </c>
      <c r="S41" s="3">
        <f t="shared" si="0"/>
        <v>15</v>
      </c>
      <c r="T41" s="3" t="str">
        <f>_xlfn.XLOOKUP(C41,DB!$A$2:$A$222,DB!$D$2:$D$222,"")</f>
        <v>Sector 2</v>
      </c>
    </row>
    <row r="42" spans="1:20" x14ac:dyDescent="0.2">
      <c r="A42" s="13" t="s">
        <v>1033</v>
      </c>
      <c r="B42" s="13" t="s">
        <v>18</v>
      </c>
      <c r="C42" s="13" t="s">
        <v>59</v>
      </c>
      <c r="D42" s="13" t="s">
        <v>36</v>
      </c>
      <c r="E42" s="13" t="s">
        <v>1090</v>
      </c>
      <c r="F42" s="14">
        <v>46296.654849537037</v>
      </c>
      <c r="G42" s="13" t="s">
        <v>22</v>
      </c>
      <c r="H42" s="13" t="s">
        <v>8102</v>
      </c>
      <c r="I42" s="15">
        <v>360</v>
      </c>
      <c r="J42" s="13" t="s">
        <v>24</v>
      </c>
      <c r="K42" s="13" t="s">
        <v>25</v>
      </c>
      <c r="L42" s="15">
        <v>859</v>
      </c>
      <c r="M42" s="13" t="s">
        <v>52</v>
      </c>
      <c r="N42" s="14">
        <v>46296.698958333334</v>
      </c>
      <c r="O42" s="15">
        <v>360</v>
      </c>
      <c r="P42" s="13" t="s">
        <v>27</v>
      </c>
      <c r="Q42" s="15">
        <v>190</v>
      </c>
      <c r="R42" s="3" t="str">
        <f>IF(OR(G42="12R",G42="12L"),_xlfn.XLOOKUP(C42,DB!$A$2:$A$222,DB!$B$2:$B$222,""),IF(OR(G42="30L",G42="30R"),_xlfn.XLOOKUP(C42,DB!$A$2:$A$222,DB!$C$2:$C$222,""),""))</f>
        <v>UDGUV</v>
      </c>
      <c r="S42" s="3">
        <f t="shared" si="0"/>
        <v>15</v>
      </c>
      <c r="T42" s="3" t="str">
        <f>_xlfn.XLOOKUP(C42,DB!$A$2:$A$222,DB!$D$2:$D$222,"")</f>
        <v>Sector 2</v>
      </c>
    </row>
    <row r="43" spans="1:20" x14ac:dyDescent="0.2">
      <c r="A43" s="13" t="s">
        <v>234</v>
      </c>
      <c r="B43" s="13" t="s">
        <v>18</v>
      </c>
      <c r="C43" s="13" t="s">
        <v>136</v>
      </c>
      <c r="D43" s="13" t="s">
        <v>174</v>
      </c>
      <c r="E43" s="13" t="s">
        <v>3267</v>
      </c>
      <c r="F43" s="14">
        <v>46296.65797453704</v>
      </c>
      <c r="G43" s="13" t="s">
        <v>22</v>
      </c>
      <c r="H43" s="13" t="s">
        <v>8103</v>
      </c>
      <c r="I43" s="15">
        <v>380</v>
      </c>
      <c r="J43" s="13" t="s">
        <v>24</v>
      </c>
      <c r="K43" s="13" t="s">
        <v>25</v>
      </c>
      <c r="L43" s="15">
        <v>859</v>
      </c>
      <c r="M43" s="13" t="s">
        <v>52</v>
      </c>
      <c r="N43" s="14">
        <v>46296.700937500005</v>
      </c>
      <c r="O43" s="15">
        <v>380</v>
      </c>
      <c r="P43" s="13" t="s">
        <v>27</v>
      </c>
      <c r="Q43" s="15">
        <v>190</v>
      </c>
      <c r="R43" s="3" t="str">
        <f>IF(OR(G43="12R",G43="12L"),_xlfn.XLOOKUP(C43,DB!$A$2:$A$222,DB!$B$2:$B$222,""),IF(OR(G43="30L",G43="30R"),_xlfn.XLOOKUP(C43,DB!$A$2:$A$222,DB!$C$2:$C$222,""),""))</f>
        <v>UDGUV</v>
      </c>
      <c r="S43" s="3">
        <f t="shared" si="0"/>
        <v>15</v>
      </c>
      <c r="T43" s="3" t="str">
        <f>_xlfn.XLOOKUP(C43,DB!$A$2:$A$222,DB!$D$2:$D$222,"")</f>
        <v>Sector 2</v>
      </c>
    </row>
    <row r="44" spans="1:20" x14ac:dyDescent="0.2">
      <c r="A44" s="13" t="s">
        <v>222</v>
      </c>
      <c r="B44" s="13" t="s">
        <v>18</v>
      </c>
      <c r="C44" s="13" t="s">
        <v>19</v>
      </c>
      <c r="D44" s="13" t="s">
        <v>65</v>
      </c>
      <c r="E44" s="13" t="s">
        <v>2391</v>
      </c>
      <c r="F44" s="14">
        <v>46296.659791666665</v>
      </c>
      <c r="G44" s="13" t="s">
        <v>22</v>
      </c>
      <c r="H44" s="13" t="s">
        <v>8104</v>
      </c>
      <c r="I44" s="15">
        <v>380</v>
      </c>
      <c r="J44" s="13" t="s">
        <v>24</v>
      </c>
      <c r="K44" s="13" t="s">
        <v>25</v>
      </c>
      <c r="L44" s="15">
        <v>859</v>
      </c>
      <c r="M44" s="13" t="s">
        <v>26</v>
      </c>
      <c r="N44" s="14">
        <v>46296.703819444447</v>
      </c>
      <c r="O44" s="15">
        <v>380</v>
      </c>
      <c r="P44" s="13" t="s">
        <v>27</v>
      </c>
      <c r="Q44" s="15">
        <v>190</v>
      </c>
      <c r="R44" s="3" t="str">
        <f>IF(OR(G44="12R",G44="12L"),_xlfn.XLOOKUP(C44,DB!$A$2:$A$222,DB!$B$2:$B$222,""),IF(OR(G44="30L",G44="30R"),_xlfn.XLOOKUP(C44,DB!$A$2:$A$222,DB!$C$2:$C$222,""),""))</f>
        <v>UDGUV</v>
      </c>
      <c r="S44" s="3">
        <f t="shared" si="0"/>
        <v>15</v>
      </c>
      <c r="T44" s="3" t="str">
        <f>_xlfn.XLOOKUP(C44,DB!$A$2:$A$222,DB!$D$2:$D$222,"")</f>
        <v>Sector 2</v>
      </c>
    </row>
    <row r="45" spans="1:20" x14ac:dyDescent="0.2">
      <c r="A45" s="13" t="s">
        <v>218</v>
      </c>
      <c r="B45" s="13" t="s">
        <v>18</v>
      </c>
      <c r="C45" s="13" t="s">
        <v>48</v>
      </c>
      <c r="D45" s="13" t="s">
        <v>73</v>
      </c>
      <c r="E45" s="13" t="s">
        <v>220</v>
      </c>
      <c r="F45" s="14">
        <v>46296.661435185189</v>
      </c>
      <c r="G45" s="13" t="s">
        <v>22</v>
      </c>
      <c r="H45" s="13" t="s">
        <v>8105</v>
      </c>
      <c r="I45" s="15">
        <v>360</v>
      </c>
      <c r="J45" s="13" t="s">
        <v>24</v>
      </c>
      <c r="K45" s="13" t="s">
        <v>25</v>
      </c>
      <c r="L45" s="15">
        <v>859</v>
      </c>
      <c r="M45" s="13" t="s">
        <v>52</v>
      </c>
      <c r="N45" s="14">
        <v>46296.705324074079</v>
      </c>
      <c r="O45" s="15">
        <v>360</v>
      </c>
      <c r="P45" s="13" t="s">
        <v>27</v>
      </c>
      <c r="Q45" s="15">
        <v>190</v>
      </c>
      <c r="R45" s="3" t="str">
        <f>IF(OR(G45="12R",G45="12L"),_xlfn.XLOOKUP(C45,DB!$A$2:$A$222,DB!$B$2:$B$222,""),IF(OR(G45="30L",G45="30R"),_xlfn.XLOOKUP(C45,DB!$A$2:$A$222,DB!$C$2:$C$222,""),""))</f>
        <v>UDGUV</v>
      </c>
      <c r="S45" s="3">
        <f t="shared" si="0"/>
        <v>15</v>
      </c>
      <c r="T45" s="3" t="str">
        <f>_xlfn.XLOOKUP(C45,DB!$A$2:$A$222,DB!$D$2:$D$222,"")</f>
        <v>Sector 2</v>
      </c>
    </row>
    <row r="46" spans="1:20" x14ac:dyDescent="0.2">
      <c r="A46" s="13" t="s">
        <v>213</v>
      </c>
      <c r="B46" s="13" t="s">
        <v>18</v>
      </c>
      <c r="C46" s="13" t="s">
        <v>59</v>
      </c>
      <c r="D46" s="13" t="s">
        <v>36</v>
      </c>
      <c r="E46" s="13" t="s">
        <v>1250</v>
      </c>
      <c r="F46" s="14">
        <v>46296.663518518515</v>
      </c>
      <c r="G46" s="13" t="s">
        <v>22</v>
      </c>
      <c r="H46" s="13" t="s">
        <v>8106</v>
      </c>
      <c r="I46" s="15">
        <v>360</v>
      </c>
      <c r="J46" s="13" t="s">
        <v>24</v>
      </c>
      <c r="K46" s="13" t="s">
        <v>216</v>
      </c>
      <c r="L46" s="15">
        <v>858</v>
      </c>
      <c r="M46" s="13" t="s">
        <v>52</v>
      </c>
      <c r="N46" s="14">
        <v>46296.707025462965</v>
      </c>
      <c r="O46" s="15">
        <v>360</v>
      </c>
      <c r="P46" s="13" t="s">
        <v>27</v>
      </c>
      <c r="Q46" s="15">
        <v>190</v>
      </c>
      <c r="R46" s="3" t="str">
        <f>IF(OR(G46="12R",G46="12L"),_xlfn.XLOOKUP(C46,DB!$A$2:$A$222,DB!$B$2:$B$222,""),IF(OR(G46="30L",G46="30R"),_xlfn.XLOOKUP(C46,DB!$A$2:$A$222,DB!$C$2:$C$222,""),""))</f>
        <v>UDGUV</v>
      </c>
      <c r="S46" s="3">
        <f t="shared" si="0"/>
        <v>15</v>
      </c>
      <c r="T46" s="3" t="str">
        <f>_xlfn.XLOOKUP(C46,DB!$A$2:$A$222,DB!$D$2:$D$222,"")</f>
        <v>Sector 2</v>
      </c>
    </row>
    <row r="47" spans="1:20" x14ac:dyDescent="0.2">
      <c r="A47" s="13" t="s">
        <v>711</v>
      </c>
      <c r="B47" s="13" t="s">
        <v>18</v>
      </c>
      <c r="C47" s="13" t="s">
        <v>29</v>
      </c>
      <c r="D47" s="13" t="s">
        <v>30</v>
      </c>
      <c r="E47" s="13" t="s">
        <v>8107</v>
      </c>
      <c r="F47" s="14">
        <v>46296.664490740739</v>
      </c>
      <c r="G47" s="13" t="s">
        <v>22</v>
      </c>
      <c r="H47" s="13" t="s">
        <v>8108</v>
      </c>
      <c r="I47" s="15">
        <v>350</v>
      </c>
      <c r="J47" s="13" t="s">
        <v>24</v>
      </c>
      <c r="K47" s="13" t="s">
        <v>25</v>
      </c>
      <c r="L47" s="15">
        <v>369</v>
      </c>
      <c r="M47" s="13" t="s">
        <v>33</v>
      </c>
      <c r="N47" s="14">
        <v>46296.685428240744</v>
      </c>
      <c r="O47" s="15">
        <v>350</v>
      </c>
      <c r="P47" s="13" t="s">
        <v>27</v>
      </c>
      <c r="Q47" s="15">
        <v>40</v>
      </c>
      <c r="R47" s="3" t="str">
        <f>IF(OR(G47="12R",G47="12L"),_xlfn.XLOOKUP(C47,DB!$A$2:$A$222,DB!$B$2:$B$222,""),IF(OR(G47="30L",G47="30R"),_xlfn.XLOOKUP(C47,DB!$A$2:$A$222,DB!$C$2:$C$222,""),""))</f>
        <v>OMSUK</v>
      </c>
      <c r="S47" s="3">
        <f t="shared" si="0"/>
        <v>15</v>
      </c>
      <c r="T47" s="3" t="str">
        <f>_xlfn.XLOOKUP(C47,DB!$A$2:$A$222,DB!$D$2:$D$222,"")</f>
        <v>Sector 3</v>
      </c>
    </row>
    <row r="48" spans="1:20" x14ac:dyDescent="0.2">
      <c r="A48" s="13" t="s">
        <v>718</v>
      </c>
      <c r="B48" s="13" t="s">
        <v>18</v>
      </c>
      <c r="C48" s="13" t="s">
        <v>29</v>
      </c>
      <c r="D48" s="13" t="s">
        <v>30</v>
      </c>
      <c r="E48" s="13" t="s">
        <v>6761</v>
      </c>
      <c r="F48" s="14">
        <v>46296.666400462964</v>
      </c>
      <c r="G48" s="13" t="s">
        <v>22</v>
      </c>
      <c r="H48" s="13" t="s">
        <v>8109</v>
      </c>
      <c r="I48" s="15">
        <v>370</v>
      </c>
      <c r="J48" s="13" t="s">
        <v>24</v>
      </c>
      <c r="K48" s="13" t="s">
        <v>25</v>
      </c>
      <c r="L48" s="15">
        <v>368</v>
      </c>
      <c r="M48" s="13" t="s">
        <v>33</v>
      </c>
      <c r="N48" s="14">
        <v>46296.687291666662</v>
      </c>
      <c r="O48" s="15">
        <v>370</v>
      </c>
      <c r="P48" s="13" t="s">
        <v>27</v>
      </c>
      <c r="Q48" s="15">
        <v>40</v>
      </c>
      <c r="R48" s="3" t="str">
        <f>IF(OR(G48="12R",G48="12L"),_xlfn.XLOOKUP(C48,DB!$A$2:$A$222,DB!$B$2:$B$222,""),IF(OR(G48="30L",G48="30R"),_xlfn.XLOOKUP(C48,DB!$A$2:$A$222,DB!$C$2:$C$222,""),""))</f>
        <v>OMSUK</v>
      </c>
      <c r="S48" s="3">
        <f t="shared" si="0"/>
        <v>15</v>
      </c>
      <c r="T48" s="3" t="str">
        <f>_xlfn.XLOOKUP(C48,DB!$A$2:$A$222,DB!$D$2:$D$222,"")</f>
        <v>Sector 3</v>
      </c>
    </row>
    <row r="49" spans="1:20" x14ac:dyDescent="0.2">
      <c r="A49" s="13" t="s">
        <v>340</v>
      </c>
      <c r="B49" s="13" t="s">
        <v>18</v>
      </c>
      <c r="C49" s="13" t="s">
        <v>341</v>
      </c>
      <c r="D49" s="13" t="s">
        <v>30</v>
      </c>
      <c r="E49" s="13" t="s">
        <v>8110</v>
      </c>
      <c r="F49" s="14">
        <v>46296.667685185181</v>
      </c>
      <c r="G49" s="13" t="s">
        <v>22</v>
      </c>
      <c r="H49" s="13" t="s">
        <v>8111</v>
      </c>
      <c r="I49" s="15">
        <v>380</v>
      </c>
      <c r="J49" s="13" t="s">
        <v>24</v>
      </c>
      <c r="K49" s="13" t="s">
        <v>25</v>
      </c>
      <c r="L49" s="15">
        <v>541</v>
      </c>
      <c r="M49" s="13" t="s">
        <v>177</v>
      </c>
      <c r="N49" s="14">
        <v>46296.695289351846</v>
      </c>
      <c r="O49" s="15">
        <v>380</v>
      </c>
      <c r="P49" s="13" t="s">
        <v>27</v>
      </c>
      <c r="Q49" s="15">
        <v>40</v>
      </c>
      <c r="R49" s="3" t="str">
        <f>IF(OR(G49="12R",G49="12L"),_xlfn.XLOOKUP(C49,DB!$A$2:$A$222,DB!$B$2:$B$222,""),IF(OR(G49="30L",G49="30R"),_xlfn.XLOOKUP(C49,DB!$A$2:$A$222,DB!$C$2:$C$222,""),""))</f>
        <v>ENEBA</v>
      </c>
      <c r="S49" s="3">
        <f t="shared" si="0"/>
        <v>16</v>
      </c>
      <c r="T49" s="3" t="str">
        <f>_xlfn.XLOOKUP(C49,DB!$A$2:$A$222,DB!$D$2:$D$222,"")</f>
        <v>Sector 3</v>
      </c>
    </row>
    <row r="50" spans="1:20" x14ac:dyDescent="0.2">
      <c r="A50" s="13" t="s">
        <v>1064</v>
      </c>
      <c r="B50" s="13" t="s">
        <v>18</v>
      </c>
      <c r="C50" s="13" t="s">
        <v>173</v>
      </c>
      <c r="D50" s="13" t="s">
        <v>174</v>
      </c>
      <c r="E50" s="13" t="s">
        <v>7617</v>
      </c>
      <c r="F50" s="14">
        <v>46296.67633101852</v>
      </c>
      <c r="G50" s="13" t="s">
        <v>22</v>
      </c>
      <c r="H50" s="13" t="s">
        <v>8112</v>
      </c>
      <c r="I50" s="15">
        <v>320</v>
      </c>
      <c r="J50" s="13" t="s">
        <v>24</v>
      </c>
      <c r="K50" s="13" t="s">
        <v>25</v>
      </c>
      <c r="L50" s="15">
        <v>850</v>
      </c>
      <c r="M50" s="13" t="s">
        <v>8113</v>
      </c>
      <c r="N50" s="14">
        <v>46296.720949074079</v>
      </c>
      <c r="O50" s="15">
        <v>340</v>
      </c>
      <c r="P50" s="13" t="s">
        <v>27</v>
      </c>
      <c r="Q50" s="15">
        <v>190</v>
      </c>
      <c r="R50" s="3" t="str">
        <f>IF(OR(G50="12R",G50="12L"),_xlfn.XLOOKUP(C50,DB!$A$2:$A$222,DB!$B$2:$B$222,""),IF(OR(G50="30L",G50="30R"),_xlfn.XLOOKUP(C50,DB!$A$2:$A$222,DB!$C$2:$C$222,""),""))</f>
        <v>ENEBA</v>
      </c>
      <c r="S50" s="3">
        <f t="shared" si="0"/>
        <v>16</v>
      </c>
      <c r="T50" s="3" t="str">
        <f>_xlfn.XLOOKUP(C50,DB!$A$2:$A$222,DB!$D$2:$D$222,"")</f>
        <v>Sector 3</v>
      </c>
    </row>
    <row r="51" spans="1:20" x14ac:dyDescent="0.2">
      <c r="A51" s="13" t="s">
        <v>257</v>
      </c>
      <c r="B51" s="13" t="s">
        <v>18</v>
      </c>
      <c r="C51" s="13" t="s">
        <v>29</v>
      </c>
      <c r="D51" s="13" t="s">
        <v>73</v>
      </c>
      <c r="E51" s="13" t="s">
        <v>2167</v>
      </c>
      <c r="F51" s="14">
        <v>46296.677835648152</v>
      </c>
      <c r="G51" s="13" t="s">
        <v>22</v>
      </c>
      <c r="H51" s="13" t="s">
        <v>8114</v>
      </c>
      <c r="I51" s="15">
        <v>330</v>
      </c>
      <c r="J51" s="13" t="s">
        <v>24</v>
      </c>
      <c r="K51" s="13" t="s">
        <v>25</v>
      </c>
      <c r="L51" s="15">
        <v>355</v>
      </c>
      <c r="M51" s="13" t="s">
        <v>33</v>
      </c>
      <c r="N51" s="14">
        <v>46296.698842592596</v>
      </c>
      <c r="O51" s="15">
        <v>326</v>
      </c>
      <c r="P51" s="13" t="s">
        <v>27</v>
      </c>
      <c r="Q51" s="15">
        <v>40</v>
      </c>
      <c r="R51" s="3" t="str">
        <f>IF(OR(G51="12R",G51="12L"),_xlfn.XLOOKUP(C51,DB!$A$2:$A$222,DB!$B$2:$B$222,""),IF(OR(G51="30L",G51="30R"),_xlfn.XLOOKUP(C51,DB!$A$2:$A$222,DB!$C$2:$C$222,""),""))</f>
        <v>OMSUK</v>
      </c>
      <c r="S51" s="3">
        <f t="shared" si="0"/>
        <v>16</v>
      </c>
      <c r="T51" s="3" t="str">
        <f>_xlfn.XLOOKUP(C51,DB!$A$2:$A$222,DB!$D$2:$D$222,"")</f>
        <v>Sector 3</v>
      </c>
    </row>
    <row r="52" spans="1:20" x14ac:dyDescent="0.2">
      <c r="A52" s="13" t="s">
        <v>210</v>
      </c>
      <c r="B52" s="13" t="s">
        <v>18</v>
      </c>
      <c r="C52" s="13" t="s">
        <v>211</v>
      </c>
      <c r="D52" s="13" t="s">
        <v>78</v>
      </c>
      <c r="E52" s="13" t="s">
        <v>84</v>
      </c>
      <c r="F52" s="14">
        <v>46296.679189814815</v>
      </c>
      <c r="G52" s="13" t="s">
        <v>22</v>
      </c>
      <c r="H52" s="13" t="s">
        <v>8115</v>
      </c>
      <c r="I52" s="15">
        <v>330</v>
      </c>
      <c r="J52" s="13" t="s">
        <v>24</v>
      </c>
      <c r="K52" s="13" t="s">
        <v>25</v>
      </c>
      <c r="L52" s="15">
        <v>142</v>
      </c>
      <c r="M52" s="13" t="s">
        <v>45</v>
      </c>
      <c r="N52" s="14">
        <v>46296.688773148147</v>
      </c>
      <c r="O52" s="15">
        <v>258</v>
      </c>
      <c r="P52" s="13" t="s">
        <v>27</v>
      </c>
      <c r="Q52" s="15">
        <v>190</v>
      </c>
      <c r="R52" s="3" t="str">
        <f>IF(OR(G52="12R",G52="12L"),_xlfn.XLOOKUP(C52,DB!$A$2:$A$222,DB!$B$2:$B$222,""),IF(OR(G52="30L",G52="30R"),_xlfn.XLOOKUP(C52,DB!$A$2:$A$222,DB!$C$2:$C$222,""),""))</f>
        <v>NUDAL</v>
      </c>
      <c r="S52" s="3">
        <f t="shared" si="0"/>
        <v>16</v>
      </c>
      <c r="T52" s="3" t="str">
        <f>_xlfn.XLOOKUP(C52,DB!$A$2:$A$222,DB!$D$2:$D$222,"")</f>
        <v>Sector 3</v>
      </c>
    </row>
    <row r="53" spans="1:20" x14ac:dyDescent="0.2">
      <c r="A53" s="13" t="s">
        <v>237</v>
      </c>
      <c r="B53" s="13" t="s">
        <v>18</v>
      </c>
      <c r="C53" s="13" t="s">
        <v>238</v>
      </c>
      <c r="D53" s="13" t="s">
        <v>36</v>
      </c>
      <c r="E53" s="13" t="s">
        <v>731</v>
      </c>
      <c r="F53" s="14">
        <v>46296.680821759262</v>
      </c>
      <c r="G53" s="13" t="s">
        <v>22</v>
      </c>
      <c r="H53" s="13" t="s">
        <v>8116</v>
      </c>
      <c r="I53" s="15">
        <v>380</v>
      </c>
      <c r="J53" s="13" t="s">
        <v>24</v>
      </c>
      <c r="K53" s="13" t="s">
        <v>25</v>
      </c>
      <c r="L53" s="15">
        <v>872</v>
      </c>
      <c r="M53" s="13" t="s">
        <v>39</v>
      </c>
      <c r="N53" s="14">
        <v>46296.724976851852</v>
      </c>
      <c r="O53" s="15">
        <v>380</v>
      </c>
      <c r="P53" s="13" t="s">
        <v>27</v>
      </c>
      <c r="Q53" s="15">
        <v>190</v>
      </c>
      <c r="R53" s="3" t="str">
        <f>IF(OR(G53="12R",G53="12L"),_xlfn.XLOOKUP(C53,DB!$A$2:$A$222,DB!$B$2:$B$222,""),IF(OR(G53="30L",G53="30R"),_xlfn.XLOOKUP(C53,DB!$A$2:$A$222,DB!$C$2:$C$222,""),""))</f>
        <v>UDGUV</v>
      </c>
      <c r="S53" s="3">
        <f t="shared" si="0"/>
        <v>16</v>
      </c>
      <c r="T53" s="3" t="str">
        <f>_xlfn.XLOOKUP(C53,DB!$A$2:$A$222,DB!$D$2:$D$222,"")</f>
        <v>Sector 2</v>
      </c>
    </row>
    <row r="54" spans="1:20" x14ac:dyDescent="0.2">
      <c r="A54" s="13" t="s">
        <v>228</v>
      </c>
      <c r="B54" s="13" t="s">
        <v>18</v>
      </c>
      <c r="C54" s="13" t="s">
        <v>48</v>
      </c>
      <c r="D54" s="13" t="s">
        <v>20</v>
      </c>
      <c r="E54" s="13" t="s">
        <v>2337</v>
      </c>
      <c r="F54" s="14">
        <v>46296.685717592598</v>
      </c>
      <c r="G54" s="13" t="s">
        <v>22</v>
      </c>
      <c r="H54" s="13" t="s">
        <v>8117</v>
      </c>
      <c r="I54" s="15">
        <v>360</v>
      </c>
      <c r="J54" s="13" t="s">
        <v>24</v>
      </c>
      <c r="K54" s="13" t="s">
        <v>25</v>
      </c>
      <c r="L54" s="15">
        <v>858</v>
      </c>
      <c r="M54" s="13" t="s">
        <v>52</v>
      </c>
      <c r="N54" s="14">
        <v>46296.730428240742</v>
      </c>
      <c r="O54" s="15">
        <v>360</v>
      </c>
      <c r="P54" s="13" t="s">
        <v>27</v>
      </c>
      <c r="Q54" s="15">
        <v>190</v>
      </c>
      <c r="R54" s="3" t="str">
        <f>IF(OR(G54="12R",G54="12L"),_xlfn.XLOOKUP(C54,DB!$A$2:$A$222,DB!$B$2:$B$222,""),IF(OR(G54="30L",G54="30R"),_xlfn.XLOOKUP(C54,DB!$A$2:$A$222,DB!$C$2:$C$222,""),""))</f>
        <v>UDGUV</v>
      </c>
      <c r="S54" s="3">
        <f t="shared" si="0"/>
        <v>16</v>
      </c>
      <c r="T54" s="3" t="str">
        <f>_xlfn.XLOOKUP(C54,DB!$A$2:$A$222,DB!$D$2:$D$222,"")</f>
        <v>Sector 2</v>
      </c>
    </row>
    <row r="55" spans="1:20" x14ac:dyDescent="0.2">
      <c r="A55" s="13" t="s">
        <v>260</v>
      </c>
      <c r="B55" s="13" t="s">
        <v>18</v>
      </c>
      <c r="C55" s="13" t="s">
        <v>261</v>
      </c>
      <c r="D55" s="13" t="s">
        <v>49</v>
      </c>
      <c r="E55" s="13" t="s">
        <v>3672</v>
      </c>
      <c r="F55" s="14">
        <v>46296.686747685184</v>
      </c>
      <c r="G55" s="13" t="s">
        <v>22</v>
      </c>
      <c r="H55" s="13" t="s">
        <v>8118</v>
      </c>
      <c r="I55" s="15">
        <v>330</v>
      </c>
      <c r="J55" s="13" t="s">
        <v>24</v>
      </c>
      <c r="K55" s="13" t="s">
        <v>25</v>
      </c>
      <c r="L55" s="15">
        <v>358</v>
      </c>
      <c r="M55" s="13" t="s">
        <v>33</v>
      </c>
      <c r="N55" s="14">
        <v>46296.705995370372</v>
      </c>
      <c r="O55" s="15">
        <v>330</v>
      </c>
      <c r="P55" s="13" t="s">
        <v>27</v>
      </c>
      <c r="Q55" s="15">
        <v>40</v>
      </c>
      <c r="R55" s="3" t="str">
        <f>IF(OR(G55="12R",G55="12L"),_xlfn.XLOOKUP(C55,DB!$A$2:$A$222,DB!$B$2:$B$222,""),IF(OR(G55="30L",G55="30R"),_xlfn.XLOOKUP(C55,DB!$A$2:$A$222,DB!$C$2:$C$222,""),""))</f>
        <v>OMSUK</v>
      </c>
      <c r="S55" s="3">
        <f t="shared" si="0"/>
        <v>16</v>
      </c>
      <c r="T55" s="3" t="str">
        <f>_xlfn.XLOOKUP(C55,DB!$A$2:$A$222,DB!$D$2:$D$222,"")</f>
        <v>Sector 3</v>
      </c>
    </row>
    <row r="56" spans="1:20" x14ac:dyDescent="0.2">
      <c r="A56" s="13" t="s">
        <v>245</v>
      </c>
      <c r="B56" s="13" t="s">
        <v>18</v>
      </c>
      <c r="C56" s="13" t="s">
        <v>154</v>
      </c>
      <c r="D56" s="13" t="s">
        <v>174</v>
      </c>
      <c r="E56" s="13" t="s">
        <v>2863</v>
      </c>
      <c r="F56" s="14">
        <v>46296.688055555554</v>
      </c>
      <c r="G56" s="13" t="s">
        <v>22</v>
      </c>
      <c r="H56" s="13" t="s">
        <v>8119</v>
      </c>
      <c r="I56" s="15">
        <v>360</v>
      </c>
      <c r="J56" s="13" t="s">
        <v>24</v>
      </c>
      <c r="K56" s="13" t="s">
        <v>25</v>
      </c>
      <c r="L56" s="15">
        <v>263</v>
      </c>
      <c r="M56" s="13" t="s">
        <v>8120</v>
      </c>
      <c r="N56" s="14">
        <v>46296.704467592594</v>
      </c>
      <c r="O56" s="15">
        <v>370</v>
      </c>
      <c r="P56" s="13" t="s">
        <v>27</v>
      </c>
      <c r="Q56" s="15">
        <v>190</v>
      </c>
      <c r="R56" s="3" t="str">
        <f>IF(OR(G56="12R",G56="12L"),_xlfn.XLOOKUP(C56,DB!$A$2:$A$222,DB!$B$2:$B$222,""),IF(OR(G56="30L",G56="30R"),_xlfn.XLOOKUP(C56,DB!$A$2:$A$222,DB!$C$2:$C$222,""),""))</f>
        <v>TAKUX</v>
      </c>
      <c r="S56" s="3">
        <f t="shared" si="0"/>
        <v>16</v>
      </c>
      <c r="T56" s="3" t="str">
        <f>_xlfn.XLOOKUP(C56,DB!$A$2:$A$222,DB!$D$2:$D$222,"")</f>
        <v>Sector 7</v>
      </c>
    </row>
    <row r="57" spans="1:20" x14ac:dyDescent="0.2">
      <c r="A57" s="13" t="s">
        <v>252</v>
      </c>
      <c r="B57" s="13" t="s">
        <v>18</v>
      </c>
      <c r="C57" s="13" t="s">
        <v>253</v>
      </c>
      <c r="D57" s="13" t="s">
        <v>36</v>
      </c>
      <c r="E57" s="13" t="s">
        <v>128</v>
      </c>
      <c r="F57" s="14">
        <v>46296.689189814817</v>
      </c>
      <c r="G57" s="13" t="s">
        <v>22</v>
      </c>
      <c r="H57" s="13" t="s">
        <v>8121</v>
      </c>
      <c r="I57" s="15">
        <v>380</v>
      </c>
      <c r="J57" s="13" t="s">
        <v>24</v>
      </c>
      <c r="K57" s="13" t="s">
        <v>25</v>
      </c>
      <c r="L57" s="15">
        <v>338</v>
      </c>
      <c r="M57" s="13" t="s">
        <v>8122</v>
      </c>
      <c r="N57" s="14">
        <v>46296.710428240738</v>
      </c>
      <c r="O57" s="15">
        <v>380</v>
      </c>
      <c r="P57" s="13" t="s">
        <v>27</v>
      </c>
      <c r="Q57" s="15">
        <v>190</v>
      </c>
      <c r="R57" s="3" t="str">
        <f>IF(OR(G57="12R",G57="12L"),_xlfn.XLOOKUP(C57,DB!$A$2:$A$222,DB!$B$2:$B$222,""),IF(OR(G57="30L",G57="30R"),_xlfn.XLOOKUP(C57,DB!$A$2:$A$222,DB!$C$2:$C$222,""),""))</f>
        <v>CZM</v>
      </c>
      <c r="S57" s="3">
        <f t="shared" si="0"/>
        <v>16</v>
      </c>
      <c r="T57" s="3" t="str">
        <f>_xlfn.XLOOKUP(C57,DB!$A$2:$A$222,DB!$D$2:$D$222,"")</f>
        <v>Sector 7</v>
      </c>
    </row>
    <row r="58" spans="1:20" x14ac:dyDescent="0.2">
      <c r="A58" s="13" t="s">
        <v>219</v>
      </c>
      <c r="B58" s="13" t="s">
        <v>18</v>
      </c>
      <c r="C58" s="13" t="s">
        <v>35</v>
      </c>
      <c r="D58" s="13" t="s">
        <v>65</v>
      </c>
      <c r="E58" s="13" t="s">
        <v>491</v>
      </c>
      <c r="F58" s="14">
        <v>46296.691921296297</v>
      </c>
      <c r="G58" s="13" t="s">
        <v>22</v>
      </c>
      <c r="H58" s="13" t="s">
        <v>8123</v>
      </c>
      <c r="I58" s="15">
        <v>360</v>
      </c>
      <c r="J58" s="13" t="s">
        <v>24</v>
      </c>
      <c r="K58" s="13" t="s">
        <v>25</v>
      </c>
      <c r="L58" s="15">
        <v>874</v>
      </c>
      <c r="M58" s="13" t="s">
        <v>39</v>
      </c>
      <c r="N58" s="14">
        <v>46296.736620370371</v>
      </c>
      <c r="O58" s="15">
        <v>360</v>
      </c>
      <c r="P58" s="13" t="s">
        <v>27</v>
      </c>
      <c r="Q58" s="15">
        <v>190</v>
      </c>
      <c r="R58" s="3" t="str">
        <f>IF(OR(G58="12R",G58="12L"),_xlfn.XLOOKUP(C58,DB!$A$2:$A$222,DB!$B$2:$B$222,""),IF(OR(G58="30L",G58="30R"),_xlfn.XLOOKUP(C58,DB!$A$2:$A$222,DB!$C$2:$C$222,""),""))</f>
        <v>UDGUV</v>
      </c>
      <c r="S58" s="3">
        <f t="shared" si="0"/>
        <v>16</v>
      </c>
      <c r="T58" s="3" t="str">
        <f>_xlfn.XLOOKUP(C58,DB!$A$2:$A$222,DB!$D$2:$D$222,"")</f>
        <v>Sector 2</v>
      </c>
    </row>
    <row r="59" spans="1:20" x14ac:dyDescent="0.2">
      <c r="A59" s="13" t="s">
        <v>2743</v>
      </c>
      <c r="B59" s="13" t="s">
        <v>18</v>
      </c>
      <c r="C59" s="13" t="s">
        <v>59</v>
      </c>
      <c r="D59" s="13" t="s">
        <v>179</v>
      </c>
      <c r="E59" s="13"/>
      <c r="F59" s="14">
        <v>46296.694479166668</v>
      </c>
      <c r="G59" s="13" t="s">
        <v>22</v>
      </c>
      <c r="H59" s="13" t="s">
        <v>8124</v>
      </c>
      <c r="I59" s="15">
        <v>380</v>
      </c>
      <c r="J59" s="13" t="s">
        <v>24</v>
      </c>
      <c r="K59" s="13" t="s">
        <v>62</v>
      </c>
      <c r="L59" s="15">
        <v>858</v>
      </c>
      <c r="M59" s="13" t="s">
        <v>1602</v>
      </c>
      <c r="N59" s="14">
        <v>46296.741412037038</v>
      </c>
      <c r="O59" s="15">
        <v>380</v>
      </c>
      <c r="P59" s="13" t="s">
        <v>27</v>
      </c>
      <c r="Q59" s="15">
        <v>30</v>
      </c>
      <c r="R59" s="3" t="str">
        <f>IF(OR(G59="12R",G59="12L"),_xlfn.XLOOKUP(C59,DB!$A$2:$A$222,DB!$B$2:$B$222,""),IF(OR(G59="30L",G59="30R"),_xlfn.XLOOKUP(C59,DB!$A$2:$A$222,DB!$C$2:$C$222,""),""))</f>
        <v>UDGUV</v>
      </c>
      <c r="S59" s="3">
        <f t="shared" si="0"/>
        <v>16</v>
      </c>
      <c r="T59" s="3" t="str">
        <f>_xlfn.XLOOKUP(C59,DB!$A$2:$A$222,DB!$D$2:$D$222,"")</f>
        <v>Sector 2</v>
      </c>
    </row>
    <row r="60" spans="1:20" x14ac:dyDescent="0.2">
      <c r="A60" s="13" t="s">
        <v>279</v>
      </c>
      <c r="B60" s="13" t="s">
        <v>18</v>
      </c>
      <c r="C60" s="13" t="s">
        <v>64</v>
      </c>
      <c r="D60" s="13" t="s">
        <v>65</v>
      </c>
      <c r="E60" s="13" t="s">
        <v>4822</v>
      </c>
      <c r="F60" s="14">
        <v>46296.695763888885</v>
      </c>
      <c r="G60" s="13" t="s">
        <v>22</v>
      </c>
      <c r="H60" s="13" t="s">
        <v>8125</v>
      </c>
      <c r="I60" s="15">
        <v>380</v>
      </c>
      <c r="J60" s="13" t="s">
        <v>24</v>
      </c>
      <c r="K60" s="13" t="s">
        <v>25</v>
      </c>
      <c r="L60" s="15">
        <v>251</v>
      </c>
      <c r="M60" s="13" t="s">
        <v>8126</v>
      </c>
      <c r="N60" s="14">
        <v>46296.711550925931</v>
      </c>
      <c r="O60" s="15">
        <v>390</v>
      </c>
      <c r="P60" s="13" t="s">
        <v>27</v>
      </c>
      <c r="Q60" s="15">
        <v>190</v>
      </c>
      <c r="R60" s="3" t="str">
        <f>IF(OR(G60="12R",G60="12L"),_xlfn.XLOOKUP(C60,DB!$A$2:$A$222,DB!$B$2:$B$222,""),IF(OR(G60="30L",G60="30R"),_xlfn.XLOOKUP(C60,DB!$A$2:$A$222,DB!$C$2:$C$222,""),""))</f>
        <v>CZM</v>
      </c>
      <c r="S60" s="3">
        <f t="shared" si="0"/>
        <v>16</v>
      </c>
      <c r="T60" s="3" t="str">
        <f>_xlfn.XLOOKUP(C60,DB!$A$2:$A$222,DB!$D$2:$D$222,"")</f>
        <v>Sector 7</v>
      </c>
    </row>
    <row r="61" spans="1:20" x14ac:dyDescent="0.2">
      <c r="A61" s="13" t="s">
        <v>720</v>
      </c>
      <c r="B61" s="13" t="s">
        <v>18</v>
      </c>
      <c r="C61" s="13" t="s">
        <v>136</v>
      </c>
      <c r="D61" s="13" t="s">
        <v>36</v>
      </c>
      <c r="E61" s="13" t="s">
        <v>2144</v>
      </c>
      <c r="F61" s="14">
        <v>46296.698414351849</v>
      </c>
      <c r="G61" s="13" t="s">
        <v>22</v>
      </c>
      <c r="H61" s="13" t="s">
        <v>8127</v>
      </c>
      <c r="I61" s="15">
        <v>360</v>
      </c>
      <c r="J61" s="13" t="s">
        <v>24</v>
      </c>
      <c r="K61" s="13" t="s">
        <v>216</v>
      </c>
      <c r="L61" s="15">
        <v>859</v>
      </c>
      <c r="M61" s="13" t="s">
        <v>52</v>
      </c>
      <c r="N61" s="14">
        <v>46296.742291666669</v>
      </c>
      <c r="O61" s="15">
        <v>360</v>
      </c>
      <c r="P61" s="13" t="s">
        <v>27</v>
      </c>
      <c r="Q61" s="15">
        <v>190</v>
      </c>
      <c r="R61" s="3" t="str">
        <f>IF(OR(G61="12R",G61="12L"),_xlfn.XLOOKUP(C61,DB!$A$2:$A$222,DB!$B$2:$B$222,""),IF(OR(G61="30L",G61="30R"),_xlfn.XLOOKUP(C61,DB!$A$2:$A$222,DB!$C$2:$C$222,""),""))</f>
        <v>UDGUV</v>
      </c>
      <c r="S61" s="3">
        <f t="shared" si="0"/>
        <v>16</v>
      </c>
      <c r="T61" s="3" t="str">
        <f>_xlfn.XLOOKUP(C61,DB!$A$2:$A$222,DB!$D$2:$D$222,"")</f>
        <v>Sector 2</v>
      </c>
    </row>
    <row r="62" spans="1:20" x14ac:dyDescent="0.2">
      <c r="A62" s="13" t="s">
        <v>395</v>
      </c>
      <c r="B62" s="13" t="s">
        <v>18</v>
      </c>
      <c r="C62" s="13" t="s">
        <v>396</v>
      </c>
      <c r="D62" s="13" t="s">
        <v>155</v>
      </c>
      <c r="E62" s="13" t="s">
        <v>397</v>
      </c>
      <c r="F62" s="14">
        <v>46296.699814814812</v>
      </c>
      <c r="G62" s="13" t="s">
        <v>22</v>
      </c>
      <c r="H62" s="13" t="s">
        <v>8128</v>
      </c>
      <c r="I62" s="15">
        <v>400</v>
      </c>
      <c r="J62" s="13" t="s">
        <v>24</v>
      </c>
      <c r="K62" s="13" t="s">
        <v>25</v>
      </c>
      <c r="L62" s="15">
        <v>533</v>
      </c>
      <c r="M62" s="13" t="s">
        <v>177</v>
      </c>
      <c r="N62" s="14">
        <v>46296.727500000001</v>
      </c>
      <c r="O62" s="15">
        <v>400</v>
      </c>
      <c r="P62" s="13" t="s">
        <v>27</v>
      </c>
      <c r="Q62" s="15">
        <v>40</v>
      </c>
      <c r="R62" s="3" t="str">
        <f>IF(OR(G62="12R",G62="12L"),_xlfn.XLOOKUP(C62,DB!$A$2:$A$222,DB!$B$2:$B$222,""),IF(OR(G62="30L",G62="30R"),_xlfn.XLOOKUP(C62,DB!$A$2:$A$222,DB!$C$2:$C$222,""),""))</f>
        <v>UDGUV</v>
      </c>
      <c r="S62" s="3">
        <f t="shared" si="0"/>
        <v>16</v>
      </c>
      <c r="T62" s="3" t="str">
        <f>_xlfn.XLOOKUP(C62,DB!$A$2:$A$222,DB!$D$2:$D$222,"")</f>
        <v>Sector 2</v>
      </c>
    </row>
    <row r="63" spans="1:20" x14ac:dyDescent="0.2">
      <c r="A63" s="13" t="s">
        <v>1475</v>
      </c>
      <c r="B63" s="13" t="s">
        <v>18</v>
      </c>
      <c r="C63" s="13" t="s">
        <v>19</v>
      </c>
      <c r="D63" s="13" t="s">
        <v>20</v>
      </c>
      <c r="E63" s="13" t="s">
        <v>99</v>
      </c>
      <c r="F63" s="14">
        <v>46296.701574074075</v>
      </c>
      <c r="G63" s="13" t="s">
        <v>22</v>
      </c>
      <c r="H63" s="13" t="s">
        <v>8129</v>
      </c>
      <c r="I63" s="15">
        <v>360</v>
      </c>
      <c r="J63" s="13" t="s">
        <v>24</v>
      </c>
      <c r="K63" s="13" t="s">
        <v>216</v>
      </c>
      <c r="L63" s="15">
        <v>868</v>
      </c>
      <c r="M63" s="13" t="s">
        <v>267</v>
      </c>
      <c r="N63" s="14">
        <v>46296.745729166665</v>
      </c>
      <c r="O63" s="15">
        <v>360</v>
      </c>
      <c r="P63" s="13" t="s">
        <v>27</v>
      </c>
      <c r="Q63" s="15">
        <v>190</v>
      </c>
      <c r="R63" s="3" t="str">
        <f>IF(OR(G63="12R",G63="12L"),_xlfn.XLOOKUP(C63,DB!$A$2:$A$222,DB!$B$2:$B$222,""),IF(OR(G63="30L",G63="30R"),_xlfn.XLOOKUP(C63,DB!$A$2:$A$222,DB!$C$2:$C$222,""),""))</f>
        <v>UDGUV</v>
      </c>
      <c r="S63" s="3">
        <f t="shared" si="0"/>
        <v>16</v>
      </c>
      <c r="T63" s="3" t="str">
        <f>_xlfn.XLOOKUP(C63,DB!$A$2:$A$222,DB!$D$2:$D$222,"")</f>
        <v>Sector 2</v>
      </c>
    </row>
    <row r="64" spans="1:20" x14ac:dyDescent="0.2">
      <c r="A64" s="13" t="s">
        <v>1471</v>
      </c>
      <c r="B64" s="13" t="s">
        <v>18</v>
      </c>
      <c r="C64" s="13" t="s">
        <v>154</v>
      </c>
      <c r="D64" s="13" t="s">
        <v>174</v>
      </c>
      <c r="E64" s="13" t="s">
        <v>3288</v>
      </c>
      <c r="F64" s="14">
        <v>46296.703888888893</v>
      </c>
      <c r="G64" s="13" t="s">
        <v>22</v>
      </c>
      <c r="H64" s="13" t="s">
        <v>8130</v>
      </c>
      <c r="I64" s="15">
        <v>360</v>
      </c>
      <c r="J64" s="13" t="s">
        <v>24</v>
      </c>
      <c r="K64" s="13" t="s">
        <v>25</v>
      </c>
      <c r="L64" s="15">
        <v>190</v>
      </c>
      <c r="M64" s="13" t="s">
        <v>2065</v>
      </c>
      <c r="N64" s="14">
        <v>46296.716469907406</v>
      </c>
      <c r="O64" s="15">
        <v>340</v>
      </c>
      <c r="P64" s="13" t="s">
        <v>27</v>
      </c>
      <c r="Q64" s="15">
        <v>190</v>
      </c>
      <c r="R64" s="3" t="str">
        <f>IF(OR(G64="12R",G64="12L"),_xlfn.XLOOKUP(C64,DB!$A$2:$A$222,DB!$B$2:$B$222,""),IF(OR(G64="30L",G64="30R"),_xlfn.XLOOKUP(C64,DB!$A$2:$A$222,DB!$C$2:$C$222,""),""))</f>
        <v>TAKUX</v>
      </c>
      <c r="S64" s="3">
        <f t="shared" si="0"/>
        <v>16</v>
      </c>
      <c r="T64" s="3" t="str">
        <f>_xlfn.XLOOKUP(C64,DB!$A$2:$A$222,DB!$D$2:$D$222,"")</f>
        <v>Sector 7</v>
      </c>
    </row>
    <row r="65" spans="1:20" x14ac:dyDescent="0.2">
      <c r="A65" s="13" t="s">
        <v>2840</v>
      </c>
      <c r="B65" s="13" t="s">
        <v>18</v>
      </c>
      <c r="C65" s="13" t="s">
        <v>322</v>
      </c>
      <c r="D65" s="13" t="s">
        <v>179</v>
      </c>
      <c r="E65" s="13"/>
      <c r="F65" s="14">
        <v>46296.706817129627</v>
      </c>
      <c r="G65" s="13" t="s">
        <v>22</v>
      </c>
      <c r="H65" s="13" t="s">
        <v>8131</v>
      </c>
      <c r="I65" s="15">
        <v>380</v>
      </c>
      <c r="J65" s="13" t="s">
        <v>24</v>
      </c>
      <c r="K65" s="13" t="s">
        <v>62</v>
      </c>
      <c r="L65" s="15">
        <v>869</v>
      </c>
      <c r="M65" s="13" t="s">
        <v>39</v>
      </c>
      <c r="N65" s="14">
        <v>46296.753148148149</v>
      </c>
      <c r="O65" s="15">
        <v>380</v>
      </c>
      <c r="P65" s="13" t="s">
        <v>27</v>
      </c>
      <c r="Q65" s="15">
        <v>30</v>
      </c>
      <c r="R65" s="3" t="str">
        <f>IF(OR(G65="12R",G65="12L"),_xlfn.XLOOKUP(C65,DB!$A$2:$A$222,DB!$B$2:$B$222,""),IF(OR(G65="30L",G65="30R"),_xlfn.XLOOKUP(C65,DB!$A$2:$A$222,DB!$C$2:$C$222,""),""))</f>
        <v>UDGUV</v>
      </c>
      <c r="S65" s="3">
        <f t="shared" si="0"/>
        <v>16</v>
      </c>
      <c r="T65" s="3" t="str">
        <f>_xlfn.XLOOKUP(C65,DB!$A$2:$A$222,DB!$D$2:$D$222,"")</f>
        <v>Sector 2</v>
      </c>
    </row>
    <row r="66" spans="1:20" x14ac:dyDescent="0.2">
      <c r="A66" s="13" t="s">
        <v>291</v>
      </c>
      <c r="B66" s="13" t="s">
        <v>18</v>
      </c>
      <c r="C66" s="13" t="s">
        <v>204</v>
      </c>
      <c r="D66" s="13" t="s">
        <v>73</v>
      </c>
      <c r="E66" s="13" t="s">
        <v>258</v>
      </c>
      <c r="F66" s="14">
        <v>46296.711516203708</v>
      </c>
      <c r="G66" s="13" t="s">
        <v>22</v>
      </c>
      <c r="H66" s="13" t="s">
        <v>8132</v>
      </c>
      <c r="I66" s="15">
        <v>370</v>
      </c>
      <c r="J66" s="13" t="s">
        <v>24</v>
      </c>
      <c r="K66" s="13" t="s">
        <v>25</v>
      </c>
      <c r="L66" s="15">
        <v>360</v>
      </c>
      <c r="M66" s="13" t="s">
        <v>33</v>
      </c>
      <c r="N66" s="14">
        <v>46296.733067129629</v>
      </c>
      <c r="O66" s="15">
        <v>350</v>
      </c>
      <c r="P66" s="13" t="s">
        <v>27</v>
      </c>
      <c r="Q66" s="15">
        <v>40</v>
      </c>
      <c r="R66" s="3" t="str">
        <f>IF(OR(G66="12R",G66="12L"),_xlfn.XLOOKUP(C66,DB!$A$2:$A$222,DB!$B$2:$B$222,""),IF(OR(G66="30L",G66="30R"),_xlfn.XLOOKUP(C66,DB!$A$2:$A$222,DB!$C$2:$C$222,""),""))</f>
        <v>OMSUK</v>
      </c>
      <c r="S66" s="3">
        <f t="shared" si="0"/>
        <v>17</v>
      </c>
      <c r="T66" s="3" t="str">
        <f>_xlfn.XLOOKUP(C66,DB!$A$2:$A$222,DB!$D$2:$D$222,"")</f>
        <v>Sector 3</v>
      </c>
    </row>
    <row r="67" spans="1:20" x14ac:dyDescent="0.2">
      <c r="A67" s="13" t="s">
        <v>285</v>
      </c>
      <c r="B67" s="13" t="s">
        <v>18</v>
      </c>
      <c r="C67" s="13" t="s">
        <v>154</v>
      </c>
      <c r="D67" s="13" t="s">
        <v>49</v>
      </c>
      <c r="E67" s="13" t="s">
        <v>8133</v>
      </c>
      <c r="F67" s="14">
        <v>46296.713206018518</v>
      </c>
      <c r="G67" s="13" t="s">
        <v>22</v>
      </c>
      <c r="H67" s="13" t="s">
        <v>8134</v>
      </c>
      <c r="I67" s="15">
        <v>350</v>
      </c>
      <c r="J67" s="13" t="s">
        <v>24</v>
      </c>
      <c r="K67" s="13" t="s">
        <v>25</v>
      </c>
      <c r="L67" s="15">
        <v>188</v>
      </c>
      <c r="M67" s="13" t="s">
        <v>2065</v>
      </c>
      <c r="N67" s="14">
        <v>46296.725798611107</v>
      </c>
      <c r="O67" s="15">
        <v>271</v>
      </c>
      <c r="P67" s="13" t="s">
        <v>27</v>
      </c>
      <c r="Q67" s="15">
        <v>190</v>
      </c>
      <c r="R67" s="3" t="str">
        <f>IF(OR(G67="12R",G67="12L"),_xlfn.XLOOKUP(C67,DB!$A$2:$A$222,DB!$B$2:$B$222,""),IF(OR(G67="30L",G67="30R"),_xlfn.XLOOKUP(C67,DB!$A$2:$A$222,DB!$C$2:$C$222,""),""))</f>
        <v>TAKUX</v>
      </c>
      <c r="S67" s="3">
        <f t="shared" ref="S67:S130" si="1">HOUR(F67)</f>
        <v>17</v>
      </c>
      <c r="T67" s="3" t="str">
        <f>_xlfn.XLOOKUP(C67,DB!$A$2:$A$222,DB!$D$2:$D$222,"")</f>
        <v>Sector 7</v>
      </c>
    </row>
    <row r="68" spans="1:20" x14ac:dyDescent="0.2">
      <c r="A68" s="13" t="s">
        <v>743</v>
      </c>
      <c r="B68" s="13" t="s">
        <v>18</v>
      </c>
      <c r="C68" s="13" t="s">
        <v>35</v>
      </c>
      <c r="D68" s="13" t="s">
        <v>20</v>
      </c>
      <c r="E68" s="13" t="s">
        <v>2811</v>
      </c>
      <c r="F68" s="14">
        <v>46296.714513888888</v>
      </c>
      <c r="G68" s="13" t="s">
        <v>22</v>
      </c>
      <c r="H68" s="13" t="s">
        <v>8135</v>
      </c>
      <c r="I68" s="15">
        <v>360</v>
      </c>
      <c r="J68" s="13" t="s">
        <v>24</v>
      </c>
      <c r="K68" s="13" t="s">
        <v>216</v>
      </c>
      <c r="L68" s="15">
        <v>867</v>
      </c>
      <c r="M68" s="13" t="s">
        <v>39</v>
      </c>
      <c r="N68" s="14">
        <v>46296.75916666667</v>
      </c>
      <c r="O68" s="15">
        <v>360</v>
      </c>
      <c r="P68" s="13" t="s">
        <v>27</v>
      </c>
      <c r="Q68" s="15">
        <v>190</v>
      </c>
      <c r="R68" s="3" t="str">
        <f>IF(OR(G68="12R",G68="12L"),_xlfn.XLOOKUP(C68,DB!$A$2:$A$222,DB!$B$2:$B$222,""),IF(OR(G68="30L",G68="30R"),_xlfn.XLOOKUP(C68,DB!$A$2:$A$222,DB!$C$2:$C$222,""),""))</f>
        <v>UDGUV</v>
      </c>
      <c r="S68" s="3">
        <f t="shared" si="1"/>
        <v>17</v>
      </c>
      <c r="T68" s="3" t="str">
        <f>_xlfn.XLOOKUP(C68,DB!$A$2:$A$222,DB!$D$2:$D$222,"")</f>
        <v>Sector 2</v>
      </c>
    </row>
    <row r="69" spans="1:20" x14ac:dyDescent="0.2">
      <c r="A69" s="13" t="s">
        <v>297</v>
      </c>
      <c r="B69" s="13" t="s">
        <v>18</v>
      </c>
      <c r="C69" s="13" t="s">
        <v>298</v>
      </c>
      <c r="D69" s="13" t="s">
        <v>73</v>
      </c>
      <c r="E69" s="13" t="s">
        <v>8136</v>
      </c>
      <c r="F69" s="14">
        <v>46296.716527777782</v>
      </c>
      <c r="G69" s="13" t="s">
        <v>22</v>
      </c>
      <c r="H69" s="13" t="s">
        <v>8137</v>
      </c>
      <c r="I69" s="15">
        <v>350</v>
      </c>
      <c r="J69" s="13" t="s">
        <v>24</v>
      </c>
      <c r="K69" s="13" t="s">
        <v>25</v>
      </c>
      <c r="L69" s="15">
        <v>367</v>
      </c>
      <c r="M69" s="13" t="s">
        <v>33</v>
      </c>
      <c r="N69" s="14">
        <v>46296.736759259264</v>
      </c>
      <c r="O69" s="15">
        <v>330</v>
      </c>
      <c r="P69" s="13" t="s">
        <v>27</v>
      </c>
      <c r="Q69" s="15">
        <v>40</v>
      </c>
      <c r="R69" s="3" t="str">
        <f>IF(OR(G69="12R",G69="12L"),_xlfn.XLOOKUP(C69,DB!$A$2:$A$222,DB!$B$2:$B$222,""),IF(OR(G69="30L",G69="30R"),_xlfn.XLOOKUP(C69,DB!$A$2:$A$222,DB!$C$2:$C$222,""),""))</f>
        <v>OMSUK</v>
      </c>
      <c r="S69" s="3">
        <f t="shared" si="1"/>
        <v>17</v>
      </c>
      <c r="T69" s="3" t="str">
        <f>_xlfn.XLOOKUP(C69,DB!$A$2:$A$222,DB!$D$2:$D$222,"")</f>
        <v>Sector 3</v>
      </c>
    </row>
    <row r="70" spans="1:20" x14ac:dyDescent="0.2">
      <c r="A70" s="13" t="s">
        <v>304</v>
      </c>
      <c r="B70" s="13" t="s">
        <v>18</v>
      </c>
      <c r="C70" s="13" t="s">
        <v>305</v>
      </c>
      <c r="D70" s="13" t="s">
        <v>165</v>
      </c>
      <c r="E70" s="13" t="s">
        <v>8138</v>
      </c>
      <c r="F70" s="14">
        <v>46296.718414351853</v>
      </c>
      <c r="G70" s="13" t="s">
        <v>22</v>
      </c>
      <c r="H70" s="13" t="s">
        <v>8139</v>
      </c>
      <c r="I70" s="15">
        <v>320</v>
      </c>
      <c r="J70" s="13" t="s">
        <v>24</v>
      </c>
      <c r="K70" s="13" t="s">
        <v>25</v>
      </c>
      <c r="L70" s="15">
        <v>546</v>
      </c>
      <c r="M70" s="13" t="s">
        <v>177</v>
      </c>
      <c r="N70" s="14">
        <v>46296.745787037042</v>
      </c>
      <c r="O70" s="15">
        <v>320</v>
      </c>
      <c r="P70" s="13" t="s">
        <v>27</v>
      </c>
      <c r="Q70" s="15">
        <v>40</v>
      </c>
      <c r="R70" s="3" t="str">
        <f>IF(OR(G70="12R",G70="12L"),_xlfn.XLOOKUP(C70,DB!$A$2:$A$222,DB!$B$2:$B$222,""),IF(OR(G70="30L",G70="30R"),_xlfn.XLOOKUP(C70,DB!$A$2:$A$222,DB!$C$2:$C$222,""),""))</f>
        <v>ENEBA</v>
      </c>
      <c r="S70" s="3">
        <f t="shared" si="1"/>
        <v>17</v>
      </c>
      <c r="T70" s="3" t="str">
        <f>_xlfn.XLOOKUP(C70,DB!$A$2:$A$222,DB!$D$2:$D$222,"")</f>
        <v>Sector 3</v>
      </c>
    </row>
    <row r="71" spans="1:20" x14ac:dyDescent="0.2">
      <c r="A71" s="13" t="s">
        <v>294</v>
      </c>
      <c r="B71" s="13" t="s">
        <v>18</v>
      </c>
      <c r="C71" s="13" t="s">
        <v>48</v>
      </c>
      <c r="D71" s="13" t="s">
        <v>49</v>
      </c>
      <c r="E71" s="13" t="s">
        <v>1318</v>
      </c>
      <c r="F71" s="14">
        <v>46296.722673611112</v>
      </c>
      <c r="G71" s="13" t="s">
        <v>22</v>
      </c>
      <c r="H71" s="13" t="s">
        <v>8140</v>
      </c>
      <c r="I71" s="15">
        <v>360</v>
      </c>
      <c r="J71" s="13" t="s">
        <v>24</v>
      </c>
      <c r="K71" s="13" t="s">
        <v>25</v>
      </c>
      <c r="L71" s="15">
        <v>859</v>
      </c>
      <c r="M71" s="13" t="s">
        <v>52</v>
      </c>
      <c r="N71" s="14">
        <v>46296.766782407409</v>
      </c>
      <c r="O71" s="15">
        <v>360</v>
      </c>
      <c r="P71" s="13" t="s">
        <v>27</v>
      </c>
      <c r="Q71" s="15">
        <v>190</v>
      </c>
      <c r="R71" s="3" t="str">
        <f>IF(OR(G71="12R",G71="12L"),_xlfn.XLOOKUP(C71,DB!$A$2:$A$222,DB!$B$2:$B$222,""),IF(OR(G71="30L",G71="30R"),_xlfn.XLOOKUP(C71,DB!$A$2:$A$222,DB!$C$2:$C$222,""),""))</f>
        <v>UDGUV</v>
      </c>
      <c r="S71" s="3">
        <f t="shared" si="1"/>
        <v>17</v>
      </c>
      <c r="T71" s="3" t="str">
        <f>_xlfn.XLOOKUP(C71,DB!$A$2:$A$222,DB!$D$2:$D$222,"")</f>
        <v>Sector 2</v>
      </c>
    </row>
    <row r="72" spans="1:20" x14ac:dyDescent="0.2">
      <c r="A72" s="13" t="s">
        <v>8141</v>
      </c>
      <c r="B72" s="13" t="s">
        <v>18</v>
      </c>
      <c r="C72" s="13" t="s">
        <v>8142</v>
      </c>
      <c r="D72" s="13" t="s">
        <v>1435</v>
      </c>
      <c r="E72" s="13" t="s">
        <v>3077</v>
      </c>
      <c r="F72" s="14">
        <v>46296.724745370375</v>
      </c>
      <c r="G72" s="13" t="s">
        <v>22</v>
      </c>
      <c r="H72" s="13" t="s">
        <v>8143</v>
      </c>
      <c r="I72" s="15">
        <v>400</v>
      </c>
      <c r="J72" s="13" t="s">
        <v>24</v>
      </c>
      <c r="K72" s="13" t="s">
        <v>216</v>
      </c>
      <c r="L72" s="15">
        <v>742</v>
      </c>
      <c r="M72" s="13" t="s">
        <v>8142</v>
      </c>
      <c r="N72" s="14">
        <v>46296.770138888889</v>
      </c>
      <c r="O72" s="15">
        <v>2</v>
      </c>
      <c r="P72" s="13" t="s">
        <v>27</v>
      </c>
      <c r="Q72" s="15">
        <v>40</v>
      </c>
      <c r="R72" s="3" t="str">
        <f>IF(OR(G72="12R",G72="12L"),_xlfn.XLOOKUP(C72,DB!$A$2:$A$222,DB!$B$2:$B$222,""),IF(OR(G72="30L",G72="30R"),_xlfn.XLOOKUP(C72,DB!$A$2:$A$222,DB!$C$2:$C$222,""),""))</f>
        <v/>
      </c>
      <c r="S72" s="3">
        <f t="shared" si="1"/>
        <v>17</v>
      </c>
      <c r="T72" s="3" t="str">
        <f>_xlfn.XLOOKUP(C72,DB!$A$2:$A$222,DB!$D$2:$D$222,"")</f>
        <v/>
      </c>
    </row>
    <row r="73" spans="1:20" x14ac:dyDescent="0.2">
      <c r="A73" s="13" t="s">
        <v>313</v>
      </c>
      <c r="B73" s="13" t="s">
        <v>18</v>
      </c>
      <c r="C73" s="13" t="s">
        <v>314</v>
      </c>
      <c r="D73" s="13" t="s">
        <v>73</v>
      </c>
      <c r="E73" s="13" t="s">
        <v>299</v>
      </c>
      <c r="F73" s="14">
        <v>46296.729675925926</v>
      </c>
      <c r="G73" s="13" t="s">
        <v>22</v>
      </c>
      <c r="H73" s="13" t="s">
        <v>8144</v>
      </c>
      <c r="I73" s="15">
        <v>370</v>
      </c>
      <c r="J73" s="13" t="s">
        <v>24</v>
      </c>
      <c r="K73" s="13" t="s">
        <v>25</v>
      </c>
      <c r="L73" s="15">
        <v>368</v>
      </c>
      <c r="M73" s="13" t="s">
        <v>33</v>
      </c>
      <c r="N73" s="14">
        <v>46296.750173611115</v>
      </c>
      <c r="O73" s="15">
        <v>343</v>
      </c>
      <c r="P73" s="13" t="s">
        <v>27</v>
      </c>
      <c r="Q73" s="15">
        <v>40</v>
      </c>
      <c r="R73" s="3" t="str">
        <f>IF(OR(G73="12R",G73="12L"),_xlfn.XLOOKUP(C73,DB!$A$2:$A$222,DB!$B$2:$B$222,""),IF(OR(G73="30L",G73="30R"),_xlfn.XLOOKUP(C73,DB!$A$2:$A$222,DB!$C$2:$C$222,""),""))</f>
        <v>ENEBA</v>
      </c>
      <c r="S73" s="3">
        <f t="shared" si="1"/>
        <v>17</v>
      </c>
      <c r="T73" s="3" t="str">
        <f>_xlfn.XLOOKUP(C73,DB!$A$2:$A$222,DB!$D$2:$D$222,"")</f>
        <v>Sector 3</v>
      </c>
    </row>
    <row r="74" spans="1:20" x14ac:dyDescent="0.2">
      <c r="A74" s="13" t="s">
        <v>1097</v>
      </c>
      <c r="B74" s="13" t="s">
        <v>18</v>
      </c>
      <c r="C74" s="13" t="s">
        <v>1098</v>
      </c>
      <c r="D74" s="13" t="s">
        <v>65</v>
      </c>
      <c r="E74" s="13" t="s">
        <v>874</v>
      </c>
      <c r="F74" s="14">
        <v>46296.732974537037</v>
      </c>
      <c r="G74" s="13" t="s">
        <v>22</v>
      </c>
      <c r="H74" s="13" t="s">
        <v>8145</v>
      </c>
      <c r="I74" s="15">
        <v>380</v>
      </c>
      <c r="J74" s="13" t="s">
        <v>24</v>
      </c>
      <c r="K74" s="13" t="s">
        <v>25</v>
      </c>
      <c r="L74" s="15">
        <v>872</v>
      </c>
      <c r="M74" s="13" t="s">
        <v>39</v>
      </c>
      <c r="N74" s="14">
        <v>46296.778124999997</v>
      </c>
      <c r="O74" s="15">
        <v>380</v>
      </c>
      <c r="P74" s="13" t="s">
        <v>27</v>
      </c>
      <c r="Q74" s="15">
        <v>190</v>
      </c>
      <c r="R74" s="3" t="str">
        <f>IF(OR(G74="12R",G74="12L"),_xlfn.XLOOKUP(C74,DB!$A$2:$A$222,DB!$B$2:$B$222,""),IF(OR(G74="30L",G74="30R"),_xlfn.XLOOKUP(C74,DB!$A$2:$A$222,DB!$C$2:$C$222,""),""))</f>
        <v>UDGUV</v>
      </c>
      <c r="S74" s="3">
        <f t="shared" si="1"/>
        <v>17</v>
      </c>
      <c r="T74" s="3" t="str">
        <f>_xlfn.XLOOKUP(C74,DB!$A$2:$A$222,DB!$D$2:$D$222,"")</f>
        <v>Sector 2</v>
      </c>
    </row>
    <row r="75" spans="1:20" x14ac:dyDescent="0.2">
      <c r="A75" s="13" t="s">
        <v>772</v>
      </c>
      <c r="B75" s="13" t="s">
        <v>18</v>
      </c>
      <c r="C75" s="13" t="s">
        <v>204</v>
      </c>
      <c r="D75" s="13" t="s">
        <v>174</v>
      </c>
      <c r="E75" s="13" t="s">
        <v>8146</v>
      </c>
      <c r="F75" s="14">
        <v>46296.735231481478</v>
      </c>
      <c r="G75" s="13" t="s">
        <v>22</v>
      </c>
      <c r="H75" s="13" t="s">
        <v>8147</v>
      </c>
      <c r="I75" s="15">
        <v>360</v>
      </c>
      <c r="J75" s="13" t="s">
        <v>24</v>
      </c>
      <c r="K75" s="13" t="s">
        <v>25</v>
      </c>
      <c r="L75" s="15">
        <v>447</v>
      </c>
      <c r="M75" s="13" t="s">
        <v>308</v>
      </c>
      <c r="N75" s="14">
        <v>46296.758692129632</v>
      </c>
      <c r="O75" s="15">
        <v>340</v>
      </c>
      <c r="P75" s="13" t="s">
        <v>27</v>
      </c>
      <c r="Q75" s="15">
        <v>40</v>
      </c>
      <c r="R75" s="3" t="str">
        <f>IF(OR(G75="12R",G75="12L"),_xlfn.XLOOKUP(C75,DB!$A$2:$A$222,DB!$B$2:$B$222,""),IF(OR(G75="30L",G75="30R"),_xlfn.XLOOKUP(C75,DB!$A$2:$A$222,DB!$C$2:$C$222,""),""))</f>
        <v>OMSUK</v>
      </c>
      <c r="S75" s="3">
        <f t="shared" si="1"/>
        <v>17</v>
      </c>
      <c r="T75" s="3" t="str">
        <f>_xlfn.XLOOKUP(C75,DB!$A$2:$A$222,DB!$D$2:$D$222,"")</f>
        <v>Sector 3</v>
      </c>
    </row>
    <row r="76" spans="1:20" x14ac:dyDescent="0.2">
      <c r="A76" s="13" t="s">
        <v>8148</v>
      </c>
      <c r="B76" s="13" t="s">
        <v>18</v>
      </c>
      <c r="C76" s="13" t="s">
        <v>59</v>
      </c>
      <c r="D76" s="13" t="s">
        <v>179</v>
      </c>
      <c r="E76" s="13"/>
      <c r="F76" s="14">
        <v>46296.736319444448</v>
      </c>
      <c r="G76" s="13" t="s">
        <v>22</v>
      </c>
      <c r="H76" s="13" t="s">
        <v>8149</v>
      </c>
      <c r="I76" s="15">
        <v>380</v>
      </c>
      <c r="J76" s="13" t="s">
        <v>24</v>
      </c>
      <c r="K76" s="13" t="s">
        <v>62</v>
      </c>
      <c r="L76" s="15">
        <v>859</v>
      </c>
      <c r="M76" s="13" t="s">
        <v>52</v>
      </c>
      <c r="N76" s="14">
        <v>46296.783993055556</v>
      </c>
      <c r="O76" s="15">
        <v>380</v>
      </c>
      <c r="P76" s="13" t="s">
        <v>27</v>
      </c>
      <c r="Q76" s="15">
        <v>30</v>
      </c>
      <c r="R76" s="3" t="str">
        <f>IF(OR(G76="12R",G76="12L"),_xlfn.XLOOKUP(C76,DB!$A$2:$A$222,DB!$B$2:$B$222,""),IF(OR(G76="30L",G76="30R"),_xlfn.XLOOKUP(C76,DB!$A$2:$A$222,DB!$C$2:$C$222,""),""))</f>
        <v>UDGUV</v>
      </c>
      <c r="S76" s="3">
        <f t="shared" si="1"/>
        <v>17</v>
      </c>
      <c r="T76" s="3" t="str">
        <f>_xlfn.XLOOKUP(C76,DB!$A$2:$A$222,DB!$D$2:$D$222,"")</f>
        <v>Sector 2</v>
      </c>
    </row>
    <row r="77" spans="1:20" x14ac:dyDescent="0.2">
      <c r="A77" s="13" t="s">
        <v>317</v>
      </c>
      <c r="B77" s="13" t="s">
        <v>18</v>
      </c>
      <c r="C77" s="13" t="s">
        <v>318</v>
      </c>
      <c r="D77" s="13" t="s">
        <v>30</v>
      </c>
      <c r="E77" s="13" t="s">
        <v>319</v>
      </c>
      <c r="F77" s="14">
        <v>46296.74083333333</v>
      </c>
      <c r="G77" s="13" t="s">
        <v>22</v>
      </c>
      <c r="H77" s="13" t="s">
        <v>8150</v>
      </c>
      <c r="I77" s="15">
        <v>390</v>
      </c>
      <c r="J77" s="13" t="s">
        <v>24</v>
      </c>
      <c r="K77" s="13" t="s">
        <v>25</v>
      </c>
      <c r="L77" s="15">
        <v>183</v>
      </c>
      <c r="M77" s="13" t="s">
        <v>5890</v>
      </c>
      <c r="N77" s="14">
        <v>46296.753263888888</v>
      </c>
      <c r="O77" s="15">
        <v>290</v>
      </c>
      <c r="P77" s="13" t="s">
        <v>27</v>
      </c>
      <c r="Q77" s="15">
        <v>190</v>
      </c>
      <c r="R77" s="3" t="str">
        <f>IF(OR(G77="12R",G77="12L"),_xlfn.XLOOKUP(C77,DB!$A$2:$A$222,DB!$B$2:$B$222,""),IF(OR(G77="30L",G77="30R"),_xlfn.XLOOKUP(C77,DB!$A$2:$A$222,DB!$C$2:$C$222,""),""))</f>
        <v>HECAT</v>
      </c>
      <c r="S77" s="3">
        <f t="shared" si="1"/>
        <v>17</v>
      </c>
      <c r="T77" s="3" t="str">
        <f>_xlfn.XLOOKUP(C77,DB!$A$2:$A$222,DB!$D$2:$D$222,"")</f>
        <v>Sector 7</v>
      </c>
    </row>
    <row r="78" spans="1:20" x14ac:dyDescent="0.2">
      <c r="A78" s="13" t="s">
        <v>351</v>
      </c>
      <c r="B78" s="13" t="s">
        <v>18</v>
      </c>
      <c r="C78" s="13" t="s">
        <v>352</v>
      </c>
      <c r="D78" s="13" t="s">
        <v>73</v>
      </c>
      <c r="E78" s="13" t="s">
        <v>6085</v>
      </c>
      <c r="F78" s="14">
        <v>46296.74518518518</v>
      </c>
      <c r="G78" s="13" t="s">
        <v>22</v>
      </c>
      <c r="H78" s="13" t="s">
        <v>8151</v>
      </c>
      <c r="I78" s="15">
        <v>330</v>
      </c>
      <c r="J78" s="13" t="s">
        <v>24</v>
      </c>
      <c r="K78" s="13" t="s">
        <v>25</v>
      </c>
      <c r="L78" s="15">
        <v>434</v>
      </c>
      <c r="M78" s="13" t="s">
        <v>308</v>
      </c>
      <c r="N78" s="14">
        <v>46296.769085648149</v>
      </c>
      <c r="O78" s="15">
        <v>330</v>
      </c>
      <c r="P78" s="13" t="s">
        <v>27</v>
      </c>
      <c r="Q78" s="15">
        <v>40</v>
      </c>
      <c r="R78" s="3" t="str">
        <f>IF(OR(G78="12R",G78="12L"),_xlfn.XLOOKUP(C78,DB!$A$2:$A$222,DB!$B$2:$B$222,""),IF(OR(G78="30L",G78="30R"),_xlfn.XLOOKUP(C78,DB!$A$2:$A$222,DB!$C$2:$C$222,""),""))</f>
        <v>OMSUK</v>
      </c>
      <c r="S78" s="3">
        <f t="shared" si="1"/>
        <v>17</v>
      </c>
      <c r="T78" s="3" t="str">
        <f>_xlfn.XLOOKUP(C78,DB!$A$2:$A$222,DB!$D$2:$D$222,"")</f>
        <v>Sector 3</v>
      </c>
    </row>
    <row r="79" spans="1:20" x14ac:dyDescent="0.2">
      <c r="A79" s="13" t="s">
        <v>1122</v>
      </c>
      <c r="B79" s="13" t="s">
        <v>18</v>
      </c>
      <c r="C79" s="13" t="s">
        <v>1123</v>
      </c>
      <c r="D79" s="13" t="s">
        <v>73</v>
      </c>
      <c r="E79" s="13" t="s">
        <v>2222</v>
      </c>
      <c r="F79" s="14">
        <v>46296.747418981482</v>
      </c>
      <c r="G79" s="13" t="s">
        <v>22</v>
      </c>
      <c r="H79" s="13" t="s">
        <v>8152</v>
      </c>
      <c r="I79" s="15">
        <v>360</v>
      </c>
      <c r="J79" s="13" t="s">
        <v>24</v>
      </c>
      <c r="K79" s="13" t="s">
        <v>25</v>
      </c>
      <c r="L79" s="15">
        <v>993</v>
      </c>
      <c r="M79" s="13" t="s">
        <v>1126</v>
      </c>
      <c r="N79" s="14">
        <v>46296.797280092593</v>
      </c>
      <c r="O79" s="15">
        <v>229</v>
      </c>
      <c r="P79" s="13" t="s">
        <v>27</v>
      </c>
      <c r="Q79" s="15">
        <v>190</v>
      </c>
      <c r="R79" s="3" t="str">
        <f>IF(OR(G79="12R",G79="12L"),_xlfn.XLOOKUP(C79,DB!$A$2:$A$222,DB!$B$2:$B$222,""),IF(OR(G79="30L",G79="30R"),_xlfn.XLOOKUP(C79,DB!$A$2:$A$222,DB!$C$2:$C$222,""),""))</f>
        <v>UDGUV</v>
      </c>
      <c r="S79" s="3">
        <f t="shared" si="1"/>
        <v>17</v>
      </c>
      <c r="T79" s="3" t="str">
        <f>_xlfn.XLOOKUP(C79,DB!$A$2:$A$222,DB!$D$2:$D$222,"")</f>
        <v>Sector 2</v>
      </c>
    </row>
    <row r="80" spans="1:20" x14ac:dyDescent="0.2">
      <c r="A80" s="13" t="s">
        <v>370</v>
      </c>
      <c r="B80" s="13" t="s">
        <v>18</v>
      </c>
      <c r="C80" s="13" t="s">
        <v>48</v>
      </c>
      <c r="D80" s="13" t="s">
        <v>49</v>
      </c>
      <c r="E80" s="13" t="s">
        <v>603</v>
      </c>
      <c r="F80" s="14">
        <v>46296.748958333337</v>
      </c>
      <c r="G80" s="13" t="s">
        <v>22</v>
      </c>
      <c r="H80" s="13" t="s">
        <v>8153</v>
      </c>
      <c r="I80" s="15">
        <v>360</v>
      </c>
      <c r="J80" s="13" t="s">
        <v>24</v>
      </c>
      <c r="K80" s="13" t="s">
        <v>25</v>
      </c>
      <c r="L80" s="15">
        <v>860</v>
      </c>
      <c r="M80" s="13" t="s">
        <v>52</v>
      </c>
      <c r="N80" s="14">
        <v>46296.79277777778</v>
      </c>
      <c r="O80" s="15">
        <v>360</v>
      </c>
      <c r="P80" s="13" t="s">
        <v>27</v>
      </c>
      <c r="Q80" s="15">
        <v>190</v>
      </c>
      <c r="R80" s="3" t="str">
        <f>IF(OR(G80="12R",G80="12L"),_xlfn.XLOOKUP(C80,DB!$A$2:$A$222,DB!$B$2:$B$222,""),IF(OR(G80="30L",G80="30R"),_xlfn.XLOOKUP(C80,DB!$A$2:$A$222,DB!$C$2:$C$222,""),""))</f>
        <v>UDGUV</v>
      </c>
      <c r="S80" s="3">
        <f t="shared" si="1"/>
        <v>17</v>
      </c>
      <c r="T80" s="3" t="str">
        <f>_xlfn.XLOOKUP(C80,DB!$A$2:$A$222,DB!$D$2:$D$222,"")</f>
        <v>Sector 2</v>
      </c>
    </row>
    <row r="81" spans="1:20" x14ac:dyDescent="0.2">
      <c r="A81" s="13" t="s">
        <v>349</v>
      </c>
      <c r="B81" s="13" t="s">
        <v>18</v>
      </c>
      <c r="C81" s="13" t="s">
        <v>19</v>
      </c>
      <c r="D81" s="13" t="s">
        <v>65</v>
      </c>
      <c r="E81" s="13" t="s">
        <v>494</v>
      </c>
      <c r="F81" s="14">
        <v>46296.750486111108</v>
      </c>
      <c r="G81" s="13" t="s">
        <v>22</v>
      </c>
      <c r="H81" s="13" t="s">
        <v>8154</v>
      </c>
      <c r="I81" s="15">
        <v>380</v>
      </c>
      <c r="J81" s="13" t="s">
        <v>24</v>
      </c>
      <c r="K81" s="13" t="s">
        <v>25</v>
      </c>
      <c r="L81" s="15">
        <v>859</v>
      </c>
      <c r="M81" s="13" t="s">
        <v>26</v>
      </c>
      <c r="N81" s="14">
        <v>46296.794374999998</v>
      </c>
      <c r="O81" s="15">
        <v>380</v>
      </c>
      <c r="P81" s="13" t="s">
        <v>27</v>
      </c>
      <c r="Q81" s="15">
        <v>190</v>
      </c>
      <c r="R81" s="3" t="str">
        <f>IF(OR(G81="12R",G81="12L"),_xlfn.XLOOKUP(C81,DB!$A$2:$A$222,DB!$B$2:$B$222,""),IF(OR(G81="30L",G81="30R"),_xlfn.XLOOKUP(C81,DB!$A$2:$A$222,DB!$C$2:$C$222,""),""))</f>
        <v>UDGUV</v>
      </c>
      <c r="S81" s="3">
        <f t="shared" si="1"/>
        <v>18</v>
      </c>
      <c r="T81" s="3" t="str">
        <f>_xlfn.XLOOKUP(C81,DB!$A$2:$A$222,DB!$D$2:$D$222,"")</f>
        <v>Sector 2</v>
      </c>
    </row>
    <row r="82" spans="1:20" x14ac:dyDescent="0.2">
      <c r="A82" s="13" t="s">
        <v>1078</v>
      </c>
      <c r="B82" s="13" t="s">
        <v>18</v>
      </c>
      <c r="C82" s="13" t="s">
        <v>396</v>
      </c>
      <c r="D82" s="13" t="s">
        <v>174</v>
      </c>
      <c r="E82" s="13" t="s">
        <v>1789</v>
      </c>
      <c r="F82" s="14">
        <v>46296.751666666663</v>
      </c>
      <c r="G82" s="13" t="s">
        <v>22</v>
      </c>
      <c r="H82" s="13" t="s">
        <v>8155</v>
      </c>
      <c r="I82" s="15">
        <v>360</v>
      </c>
      <c r="J82" s="13" t="s">
        <v>24</v>
      </c>
      <c r="K82" s="13" t="s">
        <v>25</v>
      </c>
      <c r="L82" s="15">
        <v>878</v>
      </c>
      <c r="M82" s="13" t="s">
        <v>39</v>
      </c>
      <c r="N82" s="14">
        <v>46296.796273148153</v>
      </c>
      <c r="O82" s="15">
        <v>360</v>
      </c>
      <c r="P82" s="13" t="s">
        <v>27</v>
      </c>
      <c r="Q82" s="15">
        <v>190</v>
      </c>
      <c r="R82" s="3" t="str">
        <f>IF(OR(G82="12R",G82="12L"),_xlfn.XLOOKUP(C82,DB!$A$2:$A$222,DB!$B$2:$B$222,""),IF(OR(G82="30L",G82="30R"),_xlfn.XLOOKUP(C82,DB!$A$2:$A$222,DB!$C$2:$C$222,""),""))</f>
        <v>UDGUV</v>
      </c>
      <c r="S82" s="3">
        <f t="shared" si="1"/>
        <v>18</v>
      </c>
      <c r="T82" s="3" t="str">
        <f>_xlfn.XLOOKUP(C82,DB!$A$2:$A$222,DB!$D$2:$D$222,"")</f>
        <v>Sector 2</v>
      </c>
    </row>
    <row r="83" spans="1:20" x14ac:dyDescent="0.2">
      <c r="A83" s="13" t="s">
        <v>360</v>
      </c>
      <c r="B83" s="13" t="s">
        <v>18</v>
      </c>
      <c r="C83" s="13" t="s">
        <v>361</v>
      </c>
      <c r="D83" s="13" t="s">
        <v>49</v>
      </c>
      <c r="E83" s="13" t="s">
        <v>4834</v>
      </c>
      <c r="F83" s="14">
        <v>46296.753206018519</v>
      </c>
      <c r="G83" s="13" t="s">
        <v>22</v>
      </c>
      <c r="H83" s="13" t="s">
        <v>8156</v>
      </c>
      <c r="I83" s="15">
        <v>320</v>
      </c>
      <c r="J83" s="13" t="s">
        <v>24</v>
      </c>
      <c r="K83" s="13" t="s">
        <v>25</v>
      </c>
      <c r="L83" s="15">
        <v>878</v>
      </c>
      <c r="M83" s="13" t="s">
        <v>39</v>
      </c>
      <c r="N83" s="14">
        <v>46296.797546296293</v>
      </c>
      <c r="O83" s="15">
        <v>320</v>
      </c>
      <c r="P83" s="13" t="s">
        <v>27</v>
      </c>
      <c r="Q83" s="15">
        <v>190</v>
      </c>
      <c r="R83" s="3" t="str">
        <f>IF(OR(G83="12R",G83="12L"),_xlfn.XLOOKUP(C83,DB!$A$2:$A$222,DB!$B$2:$B$222,""),IF(OR(G83="30L",G83="30R"),_xlfn.XLOOKUP(C83,DB!$A$2:$A$222,DB!$C$2:$C$222,""),""))</f>
        <v>UDGUV</v>
      </c>
      <c r="S83" s="3">
        <f t="shared" si="1"/>
        <v>18</v>
      </c>
      <c r="T83" s="3" t="str">
        <f>_xlfn.XLOOKUP(C83,DB!$A$2:$A$222,DB!$D$2:$D$222,"")</f>
        <v>Sector 2</v>
      </c>
    </row>
    <row r="84" spans="1:20" x14ac:dyDescent="0.2">
      <c r="A84" s="13" t="s">
        <v>336</v>
      </c>
      <c r="B84" s="13" t="s">
        <v>18</v>
      </c>
      <c r="C84" s="13" t="s">
        <v>337</v>
      </c>
      <c r="D84" s="13" t="s">
        <v>65</v>
      </c>
      <c r="E84" s="13" t="s">
        <v>338</v>
      </c>
      <c r="F84" s="14">
        <v>46296.754641203705</v>
      </c>
      <c r="G84" s="13" t="s">
        <v>22</v>
      </c>
      <c r="H84" s="13" t="s">
        <v>8157</v>
      </c>
      <c r="I84" s="15">
        <v>380</v>
      </c>
      <c r="J84" s="13" t="s">
        <v>24</v>
      </c>
      <c r="K84" s="13" t="s">
        <v>25</v>
      </c>
      <c r="L84" s="15">
        <v>859</v>
      </c>
      <c r="M84" s="13" t="s">
        <v>52</v>
      </c>
      <c r="N84" s="14">
        <v>46296.798275462963</v>
      </c>
      <c r="O84" s="15">
        <v>380</v>
      </c>
      <c r="P84" s="13" t="s">
        <v>27</v>
      </c>
      <c r="Q84" s="15">
        <v>190</v>
      </c>
      <c r="R84" s="3" t="str">
        <f>IF(OR(G84="12R",G84="12L"),_xlfn.XLOOKUP(C84,DB!$A$2:$A$222,DB!$B$2:$B$222,""),IF(OR(G84="30L",G84="30R"),_xlfn.XLOOKUP(C84,DB!$A$2:$A$222,DB!$C$2:$C$222,""),""))</f>
        <v>UDGUV</v>
      </c>
      <c r="S84" s="3">
        <f t="shared" si="1"/>
        <v>18</v>
      </c>
      <c r="T84" s="3" t="str">
        <f>_xlfn.XLOOKUP(C84,DB!$A$2:$A$222,DB!$D$2:$D$222,"")</f>
        <v>Sector 2</v>
      </c>
    </row>
    <row r="85" spans="1:20" x14ac:dyDescent="0.2">
      <c r="A85" s="13" t="s">
        <v>355</v>
      </c>
      <c r="B85" s="13" t="s">
        <v>18</v>
      </c>
      <c r="C85" s="13" t="s">
        <v>35</v>
      </c>
      <c r="D85" s="13" t="s">
        <v>20</v>
      </c>
      <c r="E85" s="13" t="s">
        <v>269</v>
      </c>
      <c r="F85" s="14">
        <v>46296.75608796296</v>
      </c>
      <c r="G85" s="13" t="s">
        <v>22</v>
      </c>
      <c r="H85" s="13" t="s">
        <v>8158</v>
      </c>
      <c r="I85" s="15">
        <v>360</v>
      </c>
      <c r="J85" s="13" t="s">
        <v>24</v>
      </c>
      <c r="K85" s="13" t="s">
        <v>25</v>
      </c>
      <c r="L85" s="15">
        <v>877</v>
      </c>
      <c r="M85" s="13" t="s">
        <v>39</v>
      </c>
      <c r="N85" s="14">
        <v>46296.801226851851</v>
      </c>
      <c r="O85" s="15">
        <v>360</v>
      </c>
      <c r="P85" s="13" t="s">
        <v>27</v>
      </c>
      <c r="Q85" s="15">
        <v>190</v>
      </c>
      <c r="R85" s="3" t="str">
        <f>IF(OR(G85="12R",G85="12L"),_xlfn.XLOOKUP(C85,DB!$A$2:$A$222,DB!$B$2:$B$222,""),IF(OR(G85="30L",G85="30R"),_xlfn.XLOOKUP(C85,DB!$A$2:$A$222,DB!$C$2:$C$222,""),""))</f>
        <v>UDGUV</v>
      </c>
      <c r="S85" s="3">
        <f t="shared" si="1"/>
        <v>18</v>
      </c>
      <c r="T85" s="3" t="str">
        <f>_xlfn.XLOOKUP(C85,DB!$A$2:$A$222,DB!$D$2:$D$222,"")</f>
        <v>Sector 2</v>
      </c>
    </row>
    <row r="86" spans="1:20" x14ac:dyDescent="0.2">
      <c r="A86" s="13" t="s">
        <v>1921</v>
      </c>
      <c r="B86" s="13" t="s">
        <v>18</v>
      </c>
      <c r="C86" s="13" t="s">
        <v>1922</v>
      </c>
      <c r="D86" s="13" t="s">
        <v>30</v>
      </c>
      <c r="E86" s="13" t="s">
        <v>8159</v>
      </c>
      <c r="F86" s="14">
        <v>46296.756886574076</v>
      </c>
      <c r="G86" s="13" t="s">
        <v>22</v>
      </c>
      <c r="H86" s="13" t="s">
        <v>8160</v>
      </c>
      <c r="I86" s="15">
        <v>380</v>
      </c>
      <c r="J86" s="13" t="s">
        <v>24</v>
      </c>
      <c r="K86" s="13" t="s">
        <v>25</v>
      </c>
      <c r="L86" s="15">
        <v>426</v>
      </c>
      <c r="M86" s="13" t="s">
        <v>308</v>
      </c>
      <c r="N86" s="14">
        <v>46296.779780092591</v>
      </c>
      <c r="O86" s="15">
        <v>380</v>
      </c>
      <c r="P86" s="13" t="s">
        <v>27</v>
      </c>
      <c r="Q86" s="15">
        <v>40</v>
      </c>
      <c r="R86" s="3" t="str">
        <f>IF(OR(G86="12R",G86="12L"),_xlfn.XLOOKUP(C86,DB!$A$2:$A$222,DB!$B$2:$B$222,""),IF(OR(G86="30L",G86="30R"),_xlfn.XLOOKUP(C86,DB!$A$2:$A$222,DB!$C$2:$C$222,""),""))</f>
        <v>OMSUK</v>
      </c>
      <c r="S86" s="3">
        <f t="shared" si="1"/>
        <v>18</v>
      </c>
      <c r="T86" s="3" t="str">
        <f>_xlfn.XLOOKUP(C86,DB!$A$2:$A$222,DB!$D$2:$D$222,"")</f>
        <v>Sector 3</v>
      </c>
    </row>
    <row r="87" spans="1:20" x14ac:dyDescent="0.2">
      <c r="A87" s="13" t="s">
        <v>345</v>
      </c>
      <c r="B87" s="13" t="s">
        <v>18</v>
      </c>
      <c r="C87" s="13" t="s">
        <v>346</v>
      </c>
      <c r="D87" s="13" t="s">
        <v>36</v>
      </c>
      <c r="E87" s="13" t="s">
        <v>8161</v>
      </c>
      <c r="F87" s="14">
        <v>46296.758287037039</v>
      </c>
      <c r="G87" s="13" t="s">
        <v>22</v>
      </c>
      <c r="H87" s="13" t="s">
        <v>8162</v>
      </c>
      <c r="I87" s="15">
        <v>350</v>
      </c>
      <c r="J87" s="13" t="s">
        <v>24</v>
      </c>
      <c r="K87" s="13" t="s">
        <v>25</v>
      </c>
      <c r="L87" s="15">
        <v>187</v>
      </c>
      <c r="M87" s="13" t="s">
        <v>6009</v>
      </c>
      <c r="N87" s="14">
        <v>46296.770902777775</v>
      </c>
      <c r="O87" s="15">
        <v>290</v>
      </c>
      <c r="P87" s="13" t="s">
        <v>27</v>
      </c>
      <c r="Q87" s="15">
        <v>190</v>
      </c>
      <c r="R87" s="3" t="str">
        <f>IF(OR(G87="12R",G87="12L"),_xlfn.XLOOKUP(C87,DB!$A$2:$A$222,DB!$B$2:$B$222,""),IF(OR(G87="30L",G87="30R"),_xlfn.XLOOKUP(C87,DB!$A$2:$A$222,DB!$C$2:$C$222,""),""))</f>
        <v>TAKUX</v>
      </c>
      <c r="S87" s="3">
        <f t="shared" si="1"/>
        <v>18</v>
      </c>
      <c r="T87" s="3" t="str">
        <f>_xlfn.XLOOKUP(C87,DB!$A$2:$A$222,DB!$D$2:$D$222,"")</f>
        <v>Sector 7</v>
      </c>
    </row>
    <row r="88" spans="1:20" x14ac:dyDescent="0.2">
      <c r="A88" s="13" t="s">
        <v>325</v>
      </c>
      <c r="B88" s="13" t="s">
        <v>18</v>
      </c>
      <c r="C88" s="13" t="s">
        <v>326</v>
      </c>
      <c r="D88" s="13" t="s">
        <v>155</v>
      </c>
      <c r="E88" s="13" t="s">
        <v>2238</v>
      </c>
      <c r="F88" s="14">
        <v>46296.759513888886</v>
      </c>
      <c r="G88" s="13" t="s">
        <v>22</v>
      </c>
      <c r="H88" s="13" t="s">
        <v>8163</v>
      </c>
      <c r="I88" s="15">
        <v>380</v>
      </c>
      <c r="J88" s="13" t="s">
        <v>24</v>
      </c>
      <c r="K88" s="13" t="s">
        <v>25</v>
      </c>
      <c r="L88" s="15">
        <v>426</v>
      </c>
      <c r="M88" s="13" t="s">
        <v>308</v>
      </c>
      <c r="N88" s="14">
        <v>46296.781481481477</v>
      </c>
      <c r="O88" s="15">
        <v>360</v>
      </c>
      <c r="P88" s="13" t="s">
        <v>27</v>
      </c>
      <c r="Q88" s="15">
        <v>40</v>
      </c>
      <c r="R88" s="3" t="str">
        <f>IF(OR(G88="12R",G88="12L"),_xlfn.XLOOKUP(C88,DB!$A$2:$A$222,DB!$B$2:$B$222,""),IF(OR(G88="30L",G88="30R"),_xlfn.XLOOKUP(C88,DB!$A$2:$A$222,DB!$C$2:$C$222,""),""))</f>
        <v>OMSUK</v>
      </c>
      <c r="S88" s="3">
        <f t="shared" si="1"/>
        <v>18</v>
      </c>
      <c r="T88" s="3" t="str">
        <f>_xlfn.XLOOKUP(C88,DB!$A$2:$A$222,DB!$D$2:$D$222,"")</f>
        <v>Sector 3</v>
      </c>
    </row>
    <row r="89" spans="1:20" x14ac:dyDescent="0.2">
      <c r="A89" s="13" t="s">
        <v>506</v>
      </c>
      <c r="B89" s="13" t="s">
        <v>18</v>
      </c>
      <c r="C89" s="13" t="s">
        <v>211</v>
      </c>
      <c r="D89" s="13" t="s">
        <v>73</v>
      </c>
      <c r="E89" s="13" t="s">
        <v>8164</v>
      </c>
      <c r="F89" s="14">
        <v>46296.76085648148</v>
      </c>
      <c r="G89" s="13" t="s">
        <v>22</v>
      </c>
      <c r="H89" s="13" t="s">
        <v>8165</v>
      </c>
      <c r="I89" s="15">
        <v>350</v>
      </c>
      <c r="J89" s="13" t="s">
        <v>24</v>
      </c>
      <c r="K89" s="13" t="s">
        <v>25</v>
      </c>
      <c r="L89" s="15">
        <v>147</v>
      </c>
      <c r="M89" s="13" t="s">
        <v>4922</v>
      </c>
      <c r="N89" s="14">
        <v>46296.771145833336</v>
      </c>
      <c r="O89" s="15">
        <v>254</v>
      </c>
      <c r="P89" s="13" t="s">
        <v>27</v>
      </c>
      <c r="Q89" s="15">
        <v>190</v>
      </c>
      <c r="R89" s="3" t="str">
        <f>IF(OR(G89="12R",G89="12L"),_xlfn.XLOOKUP(C89,DB!$A$2:$A$222,DB!$B$2:$B$222,""),IF(OR(G89="30L",G89="30R"),_xlfn.XLOOKUP(C89,DB!$A$2:$A$222,DB!$C$2:$C$222,""),""))</f>
        <v>NUDAL</v>
      </c>
      <c r="S89" s="3">
        <f t="shared" si="1"/>
        <v>18</v>
      </c>
      <c r="T89" s="3" t="str">
        <f>_xlfn.XLOOKUP(C89,DB!$A$2:$A$222,DB!$D$2:$D$222,"")</f>
        <v>Sector 3</v>
      </c>
    </row>
    <row r="90" spans="1:20" x14ac:dyDescent="0.2">
      <c r="A90" s="13" t="s">
        <v>332</v>
      </c>
      <c r="B90" s="13" t="s">
        <v>18</v>
      </c>
      <c r="C90" s="13" t="s">
        <v>333</v>
      </c>
      <c r="D90" s="13" t="s">
        <v>36</v>
      </c>
      <c r="E90" s="13" t="s">
        <v>7453</v>
      </c>
      <c r="F90" s="14">
        <v>46296.762303240743</v>
      </c>
      <c r="G90" s="13" t="s">
        <v>22</v>
      </c>
      <c r="H90" s="13" t="s">
        <v>8166</v>
      </c>
      <c r="I90" s="15">
        <v>370</v>
      </c>
      <c r="J90" s="13" t="s">
        <v>24</v>
      </c>
      <c r="K90" s="13" t="s">
        <v>25</v>
      </c>
      <c r="L90" s="15">
        <v>149</v>
      </c>
      <c r="M90" s="13" t="s">
        <v>8167</v>
      </c>
      <c r="N90" s="14">
        <v>46296.773576388892</v>
      </c>
      <c r="O90" s="15">
        <v>276</v>
      </c>
      <c r="P90" s="13" t="s">
        <v>27</v>
      </c>
      <c r="Q90" s="15">
        <v>190</v>
      </c>
      <c r="R90" s="3" t="str">
        <f>IF(OR(G90="12R",G90="12L"),_xlfn.XLOOKUP(C90,DB!$A$2:$A$222,DB!$B$2:$B$222,""),IF(OR(G90="30L",G90="30R"),_xlfn.XLOOKUP(C90,DB!$A$2:$A$222,DB!$C$2:$C$222,""),""))</f>
        <v>TAKUX</v>
      </c>
      <c r="S90" s="3">
        <f t="shared" si="1"/>
        <v>18</v>
      </c>
      <c r="T90" s="3" t="str">
        <f>_xlfn.XLOOKUP(C90,DB!$A$2:$A$222,DB!$D$2:$D$222,"")</f>
        <v>Sector 7</v>
      </c>
    </row>
    <row r="91" spans="1:20" x14ac:dyDescent="0.2">
      <c r="A91" s="13" t="s">
        <v>373</v>
      </c>
      <c r="B91" s="13" t="s">
        <v>18</v>
      </c>
      <c r="C91" s="13" t="s">
        <v>374</v>
      </c>
      <c r="D91" s="13" t="s">
        <v>155</v>
      </c>
      <c r="E91" s="13" t="s">
        <v>8168</v>
      </c>
      <c r="F91" s="14">
        <v>46296.764861111107</v>
      </c>
      <c r="G91" s="13" t="s">
        <v>22</v>
      </c>
      <c r="H91" s="13" t="s">
        <v>7324</v>
      </c>
      <c r="I91" s="15">
        <v>410</v>
      </c>
      <c r="J91" s="13" t="s">
        <v>24</v>
      </c>
      <c r="K91" s="13" t="s">
        <v>25</v>
      </c>
      <c r="L91" s="15">
        <v>136</v>
      </c>
      <c r="M91" s="13" t="s">
        <v>45</v>
      </c>
      <c r="N91" s="14">
        <v>46296.774340277778</v>
      </c>
      <c r="O91" s="15">
        <v>290</v>
      </c>
      <c r="P91" s="13" t="s">
        <v>27</v>
      </c>
      <c r="Q91" s="15">
        <v>190</v>
      </c>
      <c r="R91" s="3" t="str">
        <f>IF(OR(G91="12R",G91="12L"),_xlfn.XLOOKUP(C91,DB!$A$2:$A$222,DB!$B$2:$B$222,""),IF(OR(G91="30L",G91="30R"),_xlfn.XLOOKUP(C91,DB!$A$2:$A$222,DB!$C$2:$C$222,""),""))</f>
        <v>OMSUK</v>
      </c>
      <c r="S91" s="3">
        <f t="shared" si="1"/>
        <v>18</v>
      </c>
      <c r="T91" s="3" t="str">
        <f>_xlfn.XLOOKUP(C91,DB!$A$2:$A$222,DB!$D$2:$D$222,"")</f>
        <v>Sector 3</v>
      </c>
    </row>
    <row r="92" spans="1:20" x14ac:dyDescent="0.2">
      <c r="A92" s="13" t="s">
        <v>357</v>
      </c>
      <c r="B92" s="13" t="s">
        <v>18</v>
      </c>
      <c r="C92" s="13" t="s">
        <v>249</v>
      </c>
      <c r="D92" s="13" t="s">
        <v>20</v>
      </c>
      <c r="E92" s="13" t="s">
        <v>1874</v>
      </c>
      <c r="F92" s="14">
        <v>46296.766064814816</v>
      </c>
      <c r="G92" s="13" t="s">
        <v>22</v>
      </c>
      <c r="H92" s="13" t="s">
        <v>8169</v>
      </c>
      <c r="I92" s="15">
        <v>350</v>
      </c>
      <c r="J92" s="13" t="s">
        <v>24</v>
      </c>
      <c r="K92" s="13" t="s">
        <v>25</v>
      </c>
      <c r="L92" s="15">
        <v>359</v>
      </c>
      <c r="M92" s="13" t="s">
        <v>1242</v>
      </c>
      <c r="N92" s="14">
        <v>46296.785555555558</v>
      </c>
      <c r="O92" s="15">
        <v>346</v>
      </c>
      <c r="P92" s="13" t="s">
        <v>27</v>
      </c>
      <c r="Q92" s="15">
        <v>40</v>
      </c>
      <c r="R92" s="3" t="str">
        <f>IF(OR(G92="12R",G92="12L"),_xlfn.XLOOKUP(C92,DB!$A$2:$A$222,DB!$B$2:$B$222,""),IF(OR(G92="30L",G92="30R"),_xlfn.XLOOKUP(C92,DB!$A$2:$A$222,DB!$C$2:$C$222,""),""))</f>
        <v>OMSUK</v>
      </c>
      <c r="S92" s="3">
        <f t="shared" si="1"/>
        <v>18</v>
      </c>
      <c r="T92" s="3" t="str">
        <f>_xlfn.XLOOKUP(C92,DB!$A$2:$A$222,DB!$D$2:$D$222,"")</f>
        <v>Sector 3</v>
      </c>
    </row>
    <row r="93" spans="1:20" x14ac:dyDescent="0.2">
      <c r="A93" s="13" t="s">
        <v>402</v>
      </c>
      <c r="B93" s="13" t="s">
        <v>18</v>
      </c>
      <c r="C93" s="13" t="s">
        <v>164</v>
      </c>
      <c r="D93" s="13" t="s">
        <v>165</v>
      </c>
      <c r="E93" s="13" t="s">
        <v>3770</v>
      </c>
      <c r="F93" s="14">
        <v>46296.76725694444</v>
      </c>
      <c r="G93" s="13" t="s">
        <v>22</v>
      </c>
      <c r="H93" s="13" t="s">
        <v>8170</v>
      </c>
      <c r="I93" s="15">
        <v>340</v>
      </c>
      <c r="J93" s="13" t="s">
        <v>24</v>
      </c>
      <c r="K93" s="13" t="s">
        <v>25</v>
      </c>
      <c r="L93" s="15">
        <v>529</v>
      </c>
      <c r="M93" s="13" t="s">
        <v>177</v>
      </c>
      <c r="N93" s="14">
        <v>46296.794120370367</v>
      </c>
      <c r="O93" s="15">
        <v>380</v>
      </c>
      <c r="P93" s="13" t="s">
        <v>27</v>
      </c>
      <c r="Q93" s="15">
        <v>40</v>
      </c>
      <c r="R93" s="3" t="str">
        <f>IF(OR(G93="12R",G93="12L"),_xlfn.XLOOKUP(C93,DB!$A$2:$A$222,DB!$B$2:$B$222,""),IF(OR(G93="30L",G93="30R"),_xlfn.XLOOKUP(C93,DB!$A$2:$A$222,DB!$C$2:$C$222,""),""))</f>
        <v>ENEBA</v>
      </c>
      <c r="S93" s="3">
        <f t="shared" si="1"/>
        <v>18</v>
      </c>
      <c r="T93" s="3" t="str">
        <f>_xlfn.XLOOKUP(C93,DB!$A$2:$A$222,DB!$D$2:$D$222,"")</f>
        <v>Sector 3</v>
      </c>
    </row>
    <row r="94" spans="1:20" x14ac:dyDescent="0.2">
      <c r="A94" s="13" t="s">
        <v>428</v>
      </c>
      <c r="B94" s="13" t="s">
        <v>18</v>
      </c>
      <c r="C94" s="13" t="s">
        <v>182</v>
      </c>
      <c r="D94" s="13" t="s">
        <v>73</v>
      </c>
      <c r="E94" s="13" t="s">
        <v>3079</v>
      </c>
      <c r="F94" s="14">
        <v>46296.768472222218</v>
      </c>
      <c r="G94" s="13" t="s">
        <v>22</v>
      </c>
      <c r="H94" s="13" t="s">
        <v>8171</v>
      </c>
      <c r="I94" s="15">
        <v>340</v>
      </c>
      <c r="J94" s="13" t="s">
        <v>24</v>
      </c>
      <c r="K94" s="13" t="s">
        <v>25</v>
      </c>
      <c r="L94" s="15">
        <v>433</v>
      </c>
      <c r="M94" s="13" t="s">
        <v>308</v>
      </c>
      <c r="N94" s="14">
        <v>46296.791284722218</v>
      </c>
      <c r="O94" s="15">
        <v>340</v>
      </c>
      <c r="P94" s="13" t="s">
        <v>27</v>
      </c>
      <c r="Q94" s="15">
        <v>40</v>
      </c>
      <c r="R94" s="3" t="str">
        <f>IF(OR(G94="12R",G94="12L"),_xlfn.XLOOKUP(C94,DB!$A$2:$A$222,DB!$B$2:$B$222,""),IF(OR(G94="30L",G94="30R"),_xlfn.XLOOKUP(C94,DB!$A$2:$A$222,DB!$C$2:$C$222,""),""))</f>
        <v>ENEBA</v>
      </c>
      <c r="S94" s="3">
        <f t="shared" si="1"/>
        <v>18</v>
      </c>
      <c r="T94" s="3" t="str">
        <f>_xlfn.XLOOKUP(C94,DB!$A$2:$A$222,DB!$D$2:$D$222,"")</f>
        <v>Sector 3</v>
      </c>
    </row>
    <row r="95" spans="1:20" x14ac:dyDescent="0.2">
      <c r="A95" s="13" t="s">
        <v>384</v>
      </c>
      <c r="B95" s="13" t="s">
        <v>18</v>
      </c>
      <c r="C95" s="13" t="s">
        <v>204</v>
      </c>
      <c r="D95" s="13" t="s">
        <v>73</v>
      </c>
      <c r="E95" s="13" t="s">
        <v>2127</v>
      </c>
      <c r="F95" s="14">
        <v>46296.769791666666</v>
      </c>
      <c r="G95" s="13" t="s">
        <v>22</v>
      </c>
      <c r="H95" s="13" t="s">
        <v>8172</v>
      </c>
      <c r="I95" s="15">
        <v>350</v>
      </c>
      <c r="J95" s="13" t="s">
        <v>24</v>
      </c>
      <c r="K95" s="13" t="s">
        <v>25</v>
      </c>
      <c r="L95" s="15">
        <v>346</v>
      </c>
      <c r="M95" s="13" t="s">
        <v>1757</v>
      </c>
      <c r="N95" s="14">
        <v>46296.7890625</v>
      </c>
      <c r="O95" s="15">
        <v>324</v>
      </c>
      <c r="P95" s="13" t="s">
        <v>27</v>
      </c>
      <c r="Q95" s="15">
        <v>40</v>
      </c>
      <c r="R95" s="3" t="str">
        <f>IF(OR(G95="12R",G95="12L"),_xlfn.XLOOKUP(C95,DB!$A$2:$A$222,DB!$B$2:$B$222,""),IF(OR(G95="30L",G95="30R"),_xlfn.XLOOKUP(C95,DB!$A$2:$A$222,DB!$C$2:$C$222,""),""))</f>
        <v>OMSUK</v>
      </c>
      <c r="S95" s="3">
        <f t="shared" si="1"/>
        <v>18</v>
      </c>
      <c r="T95" s="3" t="str">
        <f>_xlfn.XLOOKUP(C95,DB!$A$2:$A$222,DB!$D$2:$D$222,"")</f>
        <v>Sector 3</v>
      </c>
    </row>
    <row r="96" spans="1:20" x14ac:dyDescent="0.2">
      <c r="A96" s="13" t="s">
        <v>390</v>
      </c>
      <c r="B96" s="13" t="s">
        <v>18</v>
      </c>
      <c r="C96" s="13" t="s">
        <v>391</v>
      </c>
      <c r="D96" s="13" t="s">
        <v>392</v>
      </c>
      <c r="E96" s="13" t="s">
        <v>1893</v>
      </c>
      <c r="F96" s="14">
        <v>46296.772488425922</v>
      </c>
      <c r="G96" s="13" t="s">
        <v>22</v>
      </c>
      <c r="H96" s="13" t="s">
        <v>8173</v>
      </c>
      <c r="I96" s="15">
        <v>100</v>
      </c>
      <c r="J96" s="13" t="s">
        <v>24</v>
      </c>
      <c r="K96" s="13" t="s">
        <v>25</v>
      </c>
      <c r="L96" s="15">
        <v>352</v>
      </c>
      <c r="M96" s="13" t="s">
        <v>391</v>
      </c>
      <c r="N96" s="14">
        <v>46296.835983796293</v>
      </c>
      <c r="O96" s="15">
        <v>0</v>
      </c>
      <c r="P96" s="13" t="s">
        <v>192</v>
      </c>
      <c r="Q96" s="15">
        <v>40</v>
      </c>
      <c r="R96" s="3" t="str">
        <f>IF(OR(G96="12R",G96="12L"),_xlfn.XLOOKUP(C96,DB!$A$2:$A$222,DB!$B$2:$B$222,""),IF(OR(G96="30L",G96="30R"),_xlfn.XLOOKUP(C96,DB!$A$2:$A$222,DB!$C$2:$C$222,""),""))</f>
        <v>CZM</v>
      </c>
      <c r="S96" s="3">
        <f t="shared" si="1"/>
        <v>18</v>
      </c>
      <c r="T96" s="3" t="str">
        <f>_xlfn.XLOOKUP(C96,DB!$A$2:$A$222,DB!$D$2:$D$222,"")</f>
        <v>Sector 7</v>
      </c>
    </row>
    <row r="97" spans="1:20" x14ac:dyDescent="0.2">
      <c r="A97" s="13" t="s">
        <v>1147</v>
      </c>
      <c r="B97" s="13" t="s">
        <v>18</v>
      </c>
      <c r="C97" s="13" t="s">
        <v>463</v>
      </c>
      <c r="D97" s="13" t="s">
        <v>30</v>
      </c>
      <c r="E97" s="13" t="s">
        <v>1295</v>
      </c>
      <c r="F97" s="14">
        <v>46296.77920138889</v>
      </c>
      <c r="G97" s="13" t="s">
        <v>22</v>
      </c>
      <c r="H97" s="13" t="s">
        <v>8174</v>
      </c>
      <c r="I97" s="15">
        <v>390</v>
      </c>
      <c r="J97" s="13" t="s">
        <v>24</v>
      </c>
      <c r="K97" s="13" t="s">
        <v>25</v>
      </c>
      <c r="L97" s="15">
        <v>361</v>
      </c>
      <c r="M97" s="13" t="s">
        <v>1537</v>
      </c>
      <c r="N97" s="14">
        <v>46296.79923611111</v>
      </c>
      <c r="O97" s="15">
        <v>390</v>
      </c>
      <c r="P97" s="13" t="s">
        <v>27</v>
      </c>
      <c r="Q97" s="15">
        <v>40</v>
      </c>
      <c r="R97" s="3" t="str">
        <f>IF(OR(G97="12R",G97="12L"),_xlfn.XLOOKUP(C97,DB!$A$2:$A$222,DB!$B$2:$B$222,""),IF(OR(G97="30L",G97="30R"),_xlfn.XLOOKUP(C97,DB!$A$2:$A$222,DB!$C$2:$C$222,""),""))</f>
        <v>OMSUK</v>
      </c>
      <c r="S97" s="3">
        <f t="shared" si="1"/>
        <v>18</v>
      </c>
      <c r="T97" s="3" t="str">
        <f>_xlfn.XLOOKUP(C97,DB!$A$2:$A$222,DB!$D$2:$D$222,"")</f>
        <v>Sector 3</v>
      </c>
    </row>
    <row r="98" spans="1:20" x14ac:dyDescent="0.2">
      <c r="A98" s="13" t="s">
        <v>387</v>
      </c>
      <c r="B98" s="13" t="s">
        <v>18</v>
      </c>
      <c r="C98" s="13" t="s">
        <v>29</v>
      </c>
      <c r="D98" s="13" t="s">
        <v>30</v>
      </c>
      <c r="E98" s="13" t="s">
        <v>8175</v>
      </c>
      <c r="F98" s="14">
        <v>46296.780555555553</v>
      </c>
      <c r="G98" s="13" t="s">
        <v>22</v>
      </c>
      <c r="H98" s="13" t="s">
        <v>8176</v>
      </c>
      <c r="I98" s="15">
        <v>380</v>
      </c>
      <c r="J98" s="13" t="s">
        <v>24</v>
      </c>
      <c r="K98" s="13" t="s">
        <v>25</v>
      </c>
      <c r="L98" s="15">
        <v>424</v>
      </c>
      <c r="M98" s="13" t="s">
        <v>308</v>
      </c>
      <c r="N98" s="14">
        <v>46296.803854166668</v>
      </c>
      <c r="O98" s="15">
        <v>360</v>
      </c>
      <c r="P98" s="13" t="s">
        <v>27</v>
      </c>
      <c r="Q98" s="15">
        <v>40</v>
      </c>
      <c r="R98" s="3" t="str">
        <f>IF(OR(G98="12R",G98="12L"),_xlfn.XLOOKUP(C98,DB!$A$2:$A$222,DB!$B$2:$B$222,""),IF(OR(G98="30L",G98="30R"),_xlfn.XLOOKUP(C98,DB!$A$2:$A$222,DB!$C$2:$C$222,""),""))</f>
        <v>OMSUK</v>
      </c>
      <c r="S98" s="3">
        <f t="shared" si="1"/>
        <v>18</v>
      </c>
      <c r="T98" s="3" t="str">
        <f>_xlfn.XLOOKUP(C98,DB!$A$2:$A$222,DB!$D$2:$D$222,"")</f>
        <v>Sector 3</v>
      </c>
    </row>
    <row r="99" spans="1:20" x14ac:dyDescent="0.2">
      <c r="A99" s="13" t="s">
        <v>412</v>
      </c>
      <c r="B99" s="13" t="s">
        <v>18</v>
      </c>
      <c r="C99" s="13" t="s">
        <v>164</v>
      </c>
      <c r="D99" s="13" t="s">
        <v>49</v>
      </c>
      <c r="E99" s="13" t="s">
        <v>1972</v>
      </c>
      <c r="F99" s="14">
        <v>46296.784467592588</v>
      </c>
      <c r="G99" s="13" t="s">
        <v>22</v>
      </c>
      <c r="H99" s="13" t="s">
        <v>8177</v>
      </c>
      <c r="I99" s="15">
        <v>360</v>
      </c>
      <c r="J99" s="13" t="s">
        <v>24</v>
      </c>
      <c r="K99" s="13" t="s">
        <v>25</v>
      </c>
      <c r="L99" s="15">
        <v>550</v>
      </c>
      <c r="M99" s="13" t="s">
        <v>177</v>
      </c>
      <c r="N99" s="14">
        <v>46296.81212962963</v>
      </c>
      <c r="O99" s="15">
        <v>360</v>
      </c>
      <c r="P99" s="13" t="s">
        <v>27</v>
      </c>
      <c r="Q99" s="15">
        <v>40</v>
      </c>
      <c r="R99" s="3" t="str">
        <f>IF(OR(G99="12R",G99="12L"),_xlfn.XLOOKUP(C99,DB!$A$2:$A$222,DB!$B$2:$B$222,""),IF(OR(G99="30L",G99="30R"),_xlfn.XLOOKUP(C99,DB!$A$2:$A$222,DB!$C$2:$C$222,""),""))</f>
        <v>ENEBA</v>
      </c>
      <c r="S99" s="3">
        <f t="shared" si="1"/>
        <v>18</v>
      </c>
      <c r="T99" s="3" t="str">
        <f>_xlfn.XLOOKUP(C99,DB!$A$2:$A$222,DB!$D$2:$D$222,"")</f>
        <v>Sector 3</v>
      </c>
    </row>
    <row r="100" spans="1:20" x14ac:dyDescent="0.2">
      <c r="A100" s="13" t="s">
        <v>1212</v>
      </c>
      <c r="B100" s="13" t="s">
        <v>18</v>
      </c>
      <c r="C100" s="13" t="s">
        <v>182</v>
      </c>
      <c r="D100" s="13" t="s">
        <v>20</v>
      </c>
      <c r="E100" s="13" t="s">
        <v>3337</v>
      </c>
      <c r="F100" s="14">
        <v>46296.786666666667</v>
      </c>
      <c r="G100" s="13" t="s">
        <v>22</v>
      </c>
      <c r="H100" s="13" t="s">
        <v>8178</v>
      </c>
      <c r="I100" s="15">
        <v>390</v>
      </c>
      <c r="J100" s="13" t="s">
        <v>24</v>
      </c>
      <c r="K100" s="13" t="s">
        <v>25</v>
      </c>
      <c r="L100" s="15">
        <v>389</v>
      </c>
      <c r="M100" s="13" t="s">
        <v>6743</v>
      </c>
      <c r="N100" s="14">
        <v>46296.808148148149</v>
      </c>
      <c r="O100" s="15">
        <v>370</v>
      </c>
      <c r="P100" s="13" t="s">
        <v>27</v>
      </c>
      <c r="Q100" s="15">
        <v>40</v>
      </c>
      <c r="R100" s="3" t="str">
        <f>IF(OR(G100="12R",G100="12L"),_xlfn.XLOOKUP(C100,DB!$A$2:$A$222,DB!$B$2:$B$222,""),IF(OR(G100="30L",G100="30R"),_xlfn.XLOOKUP(C100,DB!$A$2:$A$222,DB!$C$2:$C$222,""),""))</f>
        <v>ENEBA</v>
      </c>
      <c r="S100" s="3">
        <f t="shared" si="1"/>
        <v>18</v>
      </c>
      <c r="T100" s="3" t="str">
        <f>_xlfn.XLOOKUP(C100,DB!$A$2:$A$222,DB!$D$2:$D$222,"")</f>
        <v>Sector 3</v>
      </c>
    </row>
    <row r="101" spans="1:20" x14ac:dyDescent="0.2">
      <c r="A101" s="13" t="s">
        <v>408</v>
      </c>
      <c r="B101" s="13" t="s">
        <v>18</v>
      </c>
      <c r="C101" s="13" t="s">
        <v>409</v>
      </c>
      <c r="D101" s="13" t="s">
        <v>73</v>
      </c>
      <c r="E101" s="13" t="s">
        <v>2186</v>
      </c>
      <c r="F101" s="14">
        <v>46296.791805555556</v>
      </c>
      <c r="G101" s="13" t="s">
        <v>22</v>
      </c>
      <c r="H101" s="13" t="s">
        <v>8179</v>
      </c>
      <c r="I101" s="15">
        <v>340</v>
      </c>
      <c r="J101" s="13" t="s">
        <v>24</v>
      </c>
      <c r="K101" s="13" t="s">
        <v>25</v>
      </c>
      <c r="L101" s="15">
        <v>877</v>
      </c>
      <c r="M101" s="13" t="s">
        <v>39</v>
      </c>
      <c r="N101" s="14">
        <v>46296.83693287037</v>
      </c>
      <c r="O101" s="15">
        <v>340</v>
      </c>
      <c r="P101" s="13" t="s">
        <v>27</v>
      </c>
      <c r="Q101" s="15">
        <v>190</v>
      </c>
      <c r="R101" s="3" t="str">
        <f>IF(OR(G101="12R",G101="12L"),_xlfn.XLOOKUP(C101,DB!$A$2:$A$222,DB!$B$2:$B$222,""),IF(OR(G101="30L",G101="30R"),_xlfn.XLOOKUP(C101,DB!$A$2:$A$222,DB!$C$2:$C$222,""),""))</f>
        <v>UDGUV</v>
      </c>
      <c r="S101" s="3">
        <f t="shared" si="1"/>
        <v>19</v>
      </c>
      <c r="T101" s="3" t="str">
        <f>_xlfn.XLOOKUP(C101,DB!$A$2:$A$222,DB!$D$2:$D$222,"")</f>
        <v>Sector 2</v>
      </c>
    </row>
    <row r="102" spans="1:20" x14ac:dyDescent="0.2">
      <c r="A102" s="13" t="s">
        <v>1158</v>
      </c>
      <c r="B102" s="13" t="s">
        <v>18</v>
      </c>
      <c r="C102" s="13" t="s">
        <v>136</v>
      </c>
      <c r="D102" s="13" t="s">
        <v>20</v>
      </c>
      <c r="E102" s="13" t="s">
        <v>70</v>
      </c>
      <c r="F102" s="14">
        <v>46296.793773148151</v>
      </c>
      <c r="G102" s="13" t="s">
        <v>22</v>
      </c>
      <c r="H102" s="13" t="s">
        <v>8180</v>
      </c>
      <c r="I102" s="15">
        <v>360</v>
      </c>
      <c r="J102" s="13" t="s">
        <v>24</v>
      </c>
      <c r="K102" s="13" t="s">
        <v>216</v>
      </c>
      <c r="L102" s="15">
        <v>859</v>
      </c>
      <c r="M102" s="13" t="s">
        <v>2120</v>
      </c>
      <c r="N102" s="14">
        <v>46296.837152777778</v>
      </c>
      <c r="O102" s="15">
        <v>360</v>
      </c>
      <c r="P102" s="13" t="s">
        <v>27</v>
      </c>
      <c r="Q102" s="15">
        <v>190</v>
      </c>
      <c r="R102" s="3" t="str">
        <f>IF(OR(G102="12R",G102="12L"),_xlfn.XLOOKUP(C102,DB!$A$2:$A$222,DB!$B$2:$B$222,""),IF(OR(G102="30L",G102="30R"),_xlfn.XLOOKUP(C102,DB!$A$2:$A$222,DB!$C$2:$C$222,""),""))</f>
        <v>UDGUV</v>
      </c>
      <c r="S102" s="3">
        <f t="shared" si="1"/>
        <v>19</v>
      </c>
      <c r="T102" s="3" t="str">
        <f>_xlfn.XLOOKUP(C102,DB!$A$2:$A$222,DB!$D$2:$D$222,"")</f>
        <v>Sector 2</v>
      </c>
    </row>
    <row r="103" spans="1:20" x14ac:dyDescent="0.2">
      <c r="A103" s="13" t="s">
        <v>431</v>
      </c>
      <c r="B103" s="13" t="s">
        <v>18</v>
      </c>
      <c r="C103" s="13" t="s">
        <v>154</v>
      </c>
      <c r="D103" s="13" t="s">
        <v>174</v>
      </c>
      <c r="E103" s="13" t="s">
        <v>5812</v>
      </c>
      <c r="F103" s="14">
        <v>46296.797152777777</v>
      </c>
      <c r="G103" s="13" t="s">
        <v>22</v>
      </c>
      <c r="H103" s="13" t="s">
        <v>8181</v>
      </c>
      <c r="I103" s="15">
        <v>350</v>
      </c>
      <c r="J103" s="13" t="s">
        <v>24</v>
      </c>
      <c r="K103" s="13" t="s">
        <v>25</v>
      </c>
      <c r="L103" s="15">
        <v>155</v>
      </c>
      <c r="M103" s="13" t="s">
        <v>158</v>
      </c>
      <c r="N103" s="14">
        <v>46296.809548611112</v>
      </c>
      <c r="O103" s="15">
        <v>290</v>
      </c>
      <c r="P103" s="13" t="s">
        <v>27</v>
      </c>
      <c r="Q103" s="15">
        <v>190</v>
      </c>
      <c r="R103" s="3" t="str">
        <f>IF(OR(G103="12R",G103="12L"),_xlfn.XLOOKUP(C103,DB!$A$2:$A$222,DB!$B$2:$B$222,""),IF(OR(G103="30L",G103="30R"),_xlfn.XLOOKUP(C103,DB!$A$2:$A$222,DB!$C$2:$C$222,""),""))</f>
        <v>TAKUX</v>
      </c>
      <c r="S103" s="3">
        <f t="shared" si="1"/>
        <v>19</v>
      </c>
      <c r="T103" s="3" t="str">
        <f>_xlfn.XLOOKUP(C103,DB!$A$2:$A$222,DB!$D$2:$D$222,"")</f>
        <v>Sector 7</v>
      </c>
    </row>
    <row r="104" spans="1:20" x14ac:dyDescent="0.2">
      <c r="A104" s="13" t="s">
        <v>329</v>
      </c>
      <c r="B104" s="13" t="s">
        <v>18</v>
      </c>
      <c r="C104" s="13" t="s">
        <v>35</v>
      </c>
      <c r="D104" s="13" t="s">
        <v>20</v>
      </c>
      <c r="E104" s="13" t="s">
        <v>1289</v>
      </c>
      <c r="F104" s="14">
        <v>46296.797916666663</v>
      </c>
      <c r="G104" s="13" t="s">
        <v>22</v>
      </c>
      <c r="H104" s="13" t="s">
        <v>8182</v>
      </c>
      <c r="I104" s="15">
        <v>360</v>
      </c>
      <c r="J104" s="13" t="s">
        <v>24</v>
      </c>
      <c r="K104" s="13" t="s">
        <v>25</v>
      </c>
      <c r="L104" s="15">
        <v>869</v>
      </c>
      <c r="M104" s="13" t="s">
        <v>39</v>
      </c>
      <c r="N104" s="14">
        <v>46296.842604166668</v>
      </c>
      <c r="O104" s="15">
        <v>360</v>
      </c>
      <c r="P104" s="13" t="s">
        <v>27</v>
      </c>
      <c r="Q104" s="15">
        <v>190</v>
      </c>
      <c r="R104" s="3" t="str">
        <f>IF(OR(G104="12R",G104="12L"),_xlfn.XLOOKUP(C104,DB!$A$2:$A$222,DB!$B$2:$B$222,""),IF(OR(G104="30L",G104="30R"),_xlfn.XLOOKUP(C104,DB!$A$2:$A$222,DB!$C$2:$C$222,""),""))</f>
        <v>UDGUV</v>
      </c>
      <c r="S104" s="3">
        <f t="shared" si="1"/>
        <v>19</v>
      </c>
      <c r="T104" s="3" t="str">
        <f>_xlfn.XLOOKUP(C104,DB!$A$2:$A$222,DB!$D$2:$D$222,"")</f>
        <v>Sector 2</v>
      </c>
    </row>
    <row r="105" spans="1:20" x14ac:dyDescent="0.2">
      <c r="A105" s="13" t="s">
        <v>8183</v>
      </c>
      <c r="B105" s="13" t="s">
        <v>18</v>
      </c>
      <c r="C105" s="13" t="s">
        <v>8184</v>
      </c>
      <c r="D105" s="13" t="s">
        <v>6790</v>
      </c>
      <c r="E105" s="13" t="s">
        <v>8185</v>
      </c>
      <c r="F105" s="14">
        <v>46296.800057870365</v>
      </c>
      <c r="G105" s="13" t="s">
        <v>22</v>
      </c>
      <c r="H105" s="13" t="s">
        <v>8186</v>
      </c>
      <c r="I105" s="15">
        <v>370</v>
      </c>
      <c r="J105" s="13" t="s">
        <v>24</v>
      </c>
      <c r="K105" s="13" t="s">
        <v>1195</v>
      </c>
      <c r="L105" s="15">
        <v>363</v>
      </c>
      <c r="M105" s="13" t="s">
        <v>33</v>
      </c>
      <c r="N105" s="14">
        <v>46296.82167824074</v>
      </c>
      <c r="O105" s="15">
        <v>350</v>
      </c>
      <c r="P105" s="13" t="s">
        <v>27</v>
      </c>
      <c r="Q105" s="15">
        <v>40</v>
      </c>
      <c r="R105" s="3" t="str">
        <f>IF(OR(G105="12R",G105="12L"),_xlfn.XLOOKUP(C105,DB!$A$2:$A$222,DB!$B$2:$B$222,""),IF(OR(G105="30L",G105="30R"),_xlfn.XLOOKUP(C105,DB!$A$2:$A$222,DB!$C$2:$C$222,""),""))</f>
        <v/>
      </c>
      <c r="S105" s="3">
        <f t="shared" si="1"/>
        <v>19</v>
      </c>
      <c r="T105" s="3" t="str">
        <f>_xlfn.XLOOKUP(C105,DB!$A$2:$A$222,DB!$D$2:$D$222,"")</f>
        <v/>
      </c>
    </row>
    <row r="106" spans="1:20" x14ac:dyDescent="0.2">
      <c r="A106" s="13" t="s">
        <v>445</v>
      </c>
      <c r="B106" s="13" t="s">
        <v>18</v>
      </c>
      <c r="C106" s="13" t="s">
        <v>182</v>
      </c>
      <c r="D106" s="13" t="s">
        <v>73</v>
      </c>
      <c r="E106" s="13" t="s">
        <v>4927</v>
      </c>
      <c r="F106" s="14">
        <v>46296.801238425927</v>
      </c>
      <c r="G106" s="13" t="s">
        <v>22</v>
      </c>
      <c r="H106" s="13" t="s">
        <v>8187</v>
      </c>
      <c r="I106" s="15">
        <v>360</v>
      </c>
      <c r="J106" s="13" t="s">
        <v>24</v>
      </c>
      <c r="K106" s="13" t="s">
        <v>25</v>
      </c>
      <c r="L106" s="15">
        <v>440</v>
      </c>
      <c r="M106" s="13" t="s">
        <v>308</v>
      </c>
      <c r="N106" s="14">
        <v>46296.824907407412</v>
      </c>
      <c r="O106" s="15">
        <v>340</v>
      </c>
      <c r="P106" s="13" t="s">
        <v>27</v>
      </c>
      <c r="Q106" s="15">
        <v>40</v>
      </c>
      <c r="R106" s="3" t="str">
        <f>IF(OR(G106="12R",G106="12L"),_xlfn.XLOOKUP(C106,DB!$A$2:$A$222,DB!$B$2:$B$222,""),IF(OR(G106="30L",G106="30R"),_xlfn.XLOOKUP(C106,DB!$A$2:$A$222,DB!$C$2:$C$222,""),""))</f>
        <v>ENEBA</v>
      </c>
      <c r="S106" s="3">
        <f t="shared" si="1"/>
        <v>19</v>
      </c>
      <c r="T106" s="3" t="str">
        <f>_xlfn.XLOOKUP(C106,DB!$A$2:$A$222,DB!$D$2:$D$222,"")</f>
        <v>Sector 3</v>
      </c>
    </row>
    <row r="107" spans="1:20" x14ac:dyDescent="0.2">
      <c r="A107" s="13" t="s">
        <v>8188</v>
      </c>
      <c r="B107" s="13" t="s">
        <v>18</v>
      </c>
      <c r="C107" s="13" t="s">
        <v>8189</v>
      </c>
      <c r="D107" s="13" t="s">
        <v>884</v>
      </c>
      <c r="E107" s="13"/>
      <c r="F107" s="14">
        <v>46296.806655092594</v>
      </c>
      <c r="G107" s="13" t="s">
        <v>22</v>
      </c>
      <c r="H107" s="13" t="s">
        <v>8190</v>
      </c>
      <c r="I107" s="15">
        <v>280</v>
      </c>
      <c r="J107" s="13" t="s">
        <v>24</v>
      </c>
      <c r="K107" s="13" t="s">
        <v>62</v>
      </c>
      <c r="L107" s="15">
        <v>882</v>
      </c>
      <c r="M107" s="13" t="s">
        <v>52</v>
      </c>
      <c r="N107" s="14">
        <v>46296.88890046296</v>
      </c>
      <c r="O107" s="15">
        <v>280</v>
      </c>
      <c r="P107" s="13" t="s">
        <v>192</v>
      </c>
      <c r="Q107" s="15">
        <v>40</v>
      </c>
      <c r="R107" s="3" t="str">
        <f>IF(OR(G107="12R",G107="12L"),_xlfn.XLOOKUP(C107,DB!$A$2:$A$222,DB!$B$2:$B$222,""),IF(OR(G107="30L",G107="30R"),_xlfn.XLOOKUP(C107,DB!$A$2:$A$222,DB!$C$2:$C$222,""),""))</f>
        <v>UDGUV</v>
      </c>
      <c r="S107" s="3">
        <f t="shared" si="1"/>
        <v>19</v>
      </c>
      <c r="T107" s="3" t="str">
        <f>_xlfn.XLOOKUP(C107,DB!$A$2:$A$222,DB!$D$2:$D$222,"")</f>
        <v>Sector 2</v>
      </c>
    </row>
    <row r="108" spans="1:20" x14ac:dyDescent="0.2">
      <c r="A108" s="13" t="s">
        <v>8191</v>
      </c>
      <c r="B108" s="13" t="s">
        <v>18</v>
      </c>
      <c r="C108" s="13" t="s">
        <v>1905</v>
      </c>
      <c r="D108" s="13" t="s">
        <v>30</v>
      </c>
      <c r="E108" s="13" t="s">
        <v>8192</v>
      </c>
      <c r="F108" s="14">
        <v>46296.809224537035</v>
      </c>
      <c r="G108" s="13" t="s">
        <v>22</v>
      </c>
      <c r="H108" s="13" t="s">
        <v>8193</v>
      </c>
      <c r="I108" s="15">
        <v>380</v>
      </c>
      <c r="J108" s="13" t="s">
        <v>24</v>
      </c>
      <c r="K108" s="13" t="s">
        <v>25</v>
      </c>
      <c r="L108" s="15">
        <v>424</v>
      </c>
      <c r="M108" s="13" t="s">
        <v>308</v>
      </c>
      <c r="N108" s="14">
        <v>46296.831053240741</v>
      </c>
      <c r="O108" s="15">
        <v>380</v>
      </c>
      <c r="P108" s="13" t="s">
        <v>27</v>
      </c>
      <c r="Q108" s="15">
        <v>40</v>
      </c>
      <c r="R108" s="3" t="str">
        <f>IF(OR(G108="12R",G108="12L"),_xlfn.XLOOKUP(C108,DB!$A$2:$A$222,DB!$B$2:$B$222,""),IF(OR(G108="30L",G108="30R"),_xlfn.XLOOKUP(C108,DB!$A$2:$A$222,DB!$C$2:$C$222,""),""))</f>
        <v>ENEBA</v>
      </c>
      <c r="S108" s="3">
        <f t="shared" si="1"/>
        <v>19</v>
      </c>
      <c r="T108" s="3" t="str">
        <f>_xlfn.XLOOKUP(C108,DB!$A$2:$A$222,DB!$D$2:$D$222,"")</f>
        <v>Sector 3</v>
      </c>
    </row>
    <row r="109" spans="1:20" x14ac:dyDescent="0.2">
      <c r="A109" s="13" t="s">
        <v>1189</v>
      </c>
      <c r="B109" s="13" t="s">
        <v>18</v>
      </c>
      <c r="C109" s="13" t="s">
        <v>420</v>
      </c>
      <c r="D109" s="13" t="s">
        <v>421</v>
      </c>
      <c r="E109" s="13" t="s">
        <v>1912</v>
      </c>
      <c r="F109" s="14">
        <v>46296.810844907406</v>
      </c>
      <c r="G109" s="13" t="s">
        <v>22</v>
      </c>
      <c r="H109" s="13" t="s">
        <v>8194</v>
      </c>
      <c r="I109" s="15">
        <v>370</v>
      </c>
      <c r="J109" s="13" t="s">
        <v>24</v>
      </c>
      <c r="K109" s="13" t="s">
        <v>25</v>
      </c>
      <c r="L109" s="15">
        <v>132</v>
      </c>
      <c r="M109" s="13" t="s">
        <v>3132</v>
      </c>
      <c r="N109" s="14">
        <v>46296.819699074069</v>
      </c>
      <c r="O109" s="15">
        <v>231</v>
      </c>
      <c r="P109" s="13" t="s">
        <v>46</v>
      </c>
      <c r="Q109" s="15">
        <v>190</v>
      </c>
      <c r="R109" s="3" t="str">
        <f>IF(OR(G109="12R",G109="12L"),_xlfn.XLOOKUP(C109,DB!$A$2:$A$222,DB!$B$2:$B$222,""),IF(OR(G109="30L",G109="30R"),_xlfn.XLOOKUP(C109,DB!$A$2:$A$222,DB!$C$2:$C$222,""),""))</f>
        <v>NUDAL</v>
      </c>
      <c r="S109" s="3">
        <f t="shared" si="1"/>
        <v>19</v>
      </c>
      <c r="T109" s="3" t="str">
        <f>_xlfn.XLOOKUP(C109,DB!$A$2:$A$222,DB!$D$2:$D$222,"")</f>
        <v>Sector 3</v>
      </c>
    </row>
    <row r="110" spans="1:20" x14ac:dyDescent="0.2">
      <c r="A110" s="13" t="s">
        <v>839</v>
      </c>
      <c r="B110" s="13" t="s">
        <v>18</v>
      </c>
      <c r="C110" s="13" t="s">
        <v>840</v>
      </c>
      <c r="D110" s="13" t="s">
        <v>73</v>
      </c>
      <c r="E110" s="13" t="s">
        <v>5881</v>
      </c>
      <c r="F110" s="14">
        <v>46296.812291666662</v>
      </c>
      <c r="G110" s="13" t="s">
        <v>22</v>
      </c>
      <c r="H110" s="13" t="s">
        <v>8195</v>
      </c>
      <c r="I110" s="15">
        <v>360</v>
      </c>
      <c r="J110" s="13" t="s">
        <v>24</v>
      </c>
      <c r="K110" s="13" t="s">
        <v>25</v>
      </c>
      <c r="L110" s="15">
        <v>429</v>
      </c>
      <c r="M110" s="13" t="s">
        <v>308</v>
      </c>
      <c r="N110" s="14">
        <v>46296.835115740745</v>
      </c>
      <c r="O110" s="15">
        <v>320</v>
      </c>
      <c r="P110" s="13" t="s">
        <v>27</v>
      </c>
      <c r="Q110" s="15">
        <v>40</v>
      </c>
      <c r="R110" s="3" t="str">
        <f>IF(OR(G110="12R",G110="12L"),_xlfn.XLOOKUP(C110,DB!$A$2:$A$222,DB!$B$2:$B$222,""),IF(OR(G110="30L",G110="30R"),_xlfn.XLOOKUP(C110,DB!$A$2:$A$222,DB!$C$2:$C$222,""),""))</f>
        <v>ENEBA</v>
      </c>
      <c r="S110" s="3">
        <f t="shared" si="1"/>
        <v>19</v>
      </c>
      <c r="T110" s="3" t="str">
        <f>_xlfn.XLOOKUP(C110,DB!$A$2:$A$222,DB!$D$2:$D$222,"")</f>
        <v>Sector 3</v>
      </c>
    </row>
    <row r="111" spans="1:20" x14ac:dyDescent="0.2">
      <c r="A111" s="13" t="s">
        <v>448</v>
      </c>
      <c r="B111" s="13" t="s">
        <v>18</v>
      </c>
      <c r="C111" s="13" t="s">
        <v>449</v>
      </c>
      <c r="D111" s="13" t="s">
        <v>20</v>
      </c>
      <c r="E111" s="13" t="s">
        <v>229</v>
      </c>
      <c r="F111" s="14">
        <v>46296.813935185186</v>
      </c>
      <c r="G111" s="13" t="s">
        <v>22</v>
      </c>
      <c r="H111" s="13" t="s">
        <v>8196</v>
      </c>
      <c r="I111" s="15">
        <v>340</v>
      </c>
      <c r="J111" s="13" t="s">
        <v>24</v>
      </c>
      <c r="K111" s="13" t="s">
        <v>25</v>
      </c>
      <c r="L111" s="15">
        <v>864</v>
      </c>
      <c r="M111" s="13" t="s">
        <v>39</v>
      </c>
      <c r="N111" s="14">
        <v>46296.857928240745</v>
      </c>
      <c r="O111" s="15">
        <v>340</v>
      </c>
      <c r="P111" s="13" t="s">
        <v>27</v>
      </c>
      <c r="Q111" s="15">
        <v>190</v>
      </c>
      <c r="R111" s="3" t="str">
        <f>IF(OR(G111="12R",G111="12L"),_xlfn.XLOOKUP(C111,DB!$A$2:$A$222,DB!$B$2:$B$222,""),IF(OR(G111="30L",G111="30R"),_xlfn.XLOOKUP(C111,DB!$A$2:$A$222,DB!$C$2:$C$222,""),""))</f>
        <v>UDGUV</v>
      </c>
      <c r="S111" s="3">
        <f t="shared" si="1"/>
        <v>19</v>
      </c>
      <c r="T111" s="3" t="str">
        <f>_xlfn.XLOOKUP(C111,DB!$A$2:$A$222,DB!$D$2:$D$222,"")</f>
        <v>Sector 2</v>
      </c>
    </row>
    <row r="112" spans="1:20" x14ac:dyDescent="0.2">
      <c r="A112" s="13" t="s">
        <v>1938</v>
      </c>
      <c r="B112" s="13" t="s">
        <v>18</v>
      </c>
      <c r="C112" s="13" t="s">
        <v>529</v>
      </c>
      <c r="D112" s="13" t="s">
        <v>20</v>
      </c>
      <c r="E112" s="13" t="s">
        <v>8197</v>
      </c>
      <c r="F112" s="14">
        <v>46296.815300925926</v>
      </c>
      <c r="G112" s="13" t="s">
        <v>22</v>
      </c>
      <c r="H112" s="13" t="s">
        <v>8198</v>
      </c>
      <c r="I112" s="15">
        <v>360</v>
      </c>
      <c r="J112" s="13" t="s">
        <v>24</v>
      </c>
      <c r="K112" s="13" t="s">
        <v>25</v>
      </c>
      <c r="L112" s="15">
        <v>877</v>
      </c>
      <c r="M112" s="13" t="s">
        <v>39</v>
      </c>
      <c r="N112" s="14">
        <v>46296.859456018516</v>
      </c>
      <c r="O112" s="15">
        <v>360</v>
      </c>
      <c r="P112" s="13" t="s">
        <v>27</v>
      </c>
      <c r="Q112" s="15">
        <v>190</v>
      </c>
      <c r="R112" s="3" t="str">
        <f>IF(OR(G112="12R",G112="12L"),_xlfn.XLOOKUP(C112,DB!$A$2:$A$222,DB!$B$2:$B$222,""),IF(OR(G112="30L",G112="30R"),_xlfn.XLOOKUP(C112,DB!$A$2:$A$222,DB!$C$2:$C$222,""),""))</f>
        <v>UDGUV</v>
      </c>
      <c r="S112" s="3">
        <f t="shared" si="1"/>
        <v>19</v>
      </c>
      <c r="T112" s="3" t="str">
        <f>_xlfn.XLOOKUP(C112,DB!$A$2:$A$222,DB!$D$2:$D$222,"")</f>
        <v>Sector 2</v>
      </c>
    </row>
    <row r="113" spans="1:20" x14ac:dyDescent="0.2">
      <c r="A113" s="13" t="s">
        <v>301</v>
      </c>
      <c r="B113" s="13" t="s">
        <v>18</v>
      </c>
      <c r="C113" s="13" t="s">
        <v>173</v>
      </c>
      <c r="D113" s="13" t="s">
        <v>73</v>
      </c>
      <c r="E113" s="13" t="s">
        <v>5819</v>
      </c>
      <c r="F113" s="14">
        <v>46296.816921296297</v>
      </c>
      <c r="G113" s="13" t="s">
        <v>22</v>
      </c>
      <c r="H113" s="13" t="s">
        <v>8199</v>
      </c>
      <c r="I113" s="15">
        <v>300</v>
      </c>
      <c r="J113" s="13" t="s">
        <v>24</v>
      </c>
      <c r="K113" s="13" t="s">
        <v>25</v>
      </c>
      <c r="L113" s="15">
        <v>853</v>
      </c>
      <c r="M113" s="13" t="s">
        <v>8200</v>
      </c>
      <c r="N113" s="14">
        <v>46296.859456018516</v>
      </c>
      <c r="O113" s="15">
        <v>340</v>
      </c>
      <c r="P113" s="13" t="s">
        <v>27</v>
      </c>
      <c r="Q113" s="15">
        <v>190</v>
      </c>
      <c r="R113" s="3" t="str">
        <f>IF(OR(G113="12R",G113="12L"),_xlfn.XLOOKUP(C113,DB!$A$2:$A$222,DB!$B$2:$B$222,""),IF(OR(G113="30L",G113="30R"),_xlfn.XLOOKUP(C113,DB!$A$2:$A$222,DB!$C$2:$C$222,""),""))</f>
        <v>ENEBA</v>
      </c>
      <c r="S113" s="3">
        <f t="shared" si="1"/>
        <v>19</v>
      </c>
      <c r="T113" s="3" t="str">
        <f>_xlfn.XLOOKUP(C113,DB!$A$2:$A$222,DB!$D$2:$D$222,"")</f>
        <v>Sector 3</v>
      </c>
    </row>
    <row r="114" spans="1:20" x14ac:dyDescent="0.2">
      <c r="A114" s="13" t="s">
        <v>399</v>
      </c>
      <c r="B114" s="13" t="s">
        <v>18</v>
      </c>
      <c r="C114" s="13" t="s">
        <v>77</v>
      </c>
      <c r="D114" s="13" t="s">
        <v>36</v>
      </c>
      <c r="E114" s="13" t="s">
        <v>1799</v>
      </c>
      <c r="F114" s="14">
        <v>46296.818425925929</v>
      </c>
      <c r="G114" s="13" t="s">
        <v>22</v>
      </c>
      <c r="H114" s="13" t="s">
        <v>8201</v>
      </c>
      <c r="I114" s="15">
        <v>380</v>
      </c>
      <c r="J114" s="13" t="s">
        <v>24</v>
      </c>
      <c r="K114" s="13" t="s">
        <v>25</v>
      </c>
      <c r="L114" s="15">
        <v>870</v>
      </c>
      <c r="M114" s="13" t="s">
        <v>267</v>
      </c>
      <c r="N114" s="14">
        <v>46296.862268518518</v>
      </c>
      <c r="O114" s="15">
        <v>380</v>
      </c>
      <c r="P114" s="13" t="s">
        <v>27</v>
      </c>
      <c r="Q114" s="15">
        <v>190</v>
      </c>
      <c r="R114" s="3" t="str">
        <f>IF(OR(G114="12R",G114="12L"),_xlfn.XLOOKUP(C114,DB!$A$2:$A$222,DB!$B$2:$B$222,""),IF(OR(G114="30L",G114="30R"),_xlfn.XLOOKUP(C114,DB!$A$2:$A$222,DB!$C$2:$C$222,""),""))</f>
        <v>UDGUV</v>
      </c>
      <c r="S114" s="3">
        <f t="shared" si="1"/>
        <v>19</v>
      </c>
      <c r="T114" s="3" t="str">
        <f>_xlfn.XLOOKUP(C114,DB!$A$2:$A$222,DB!$D$2:$D$222,"")</f>
        <v>Sector 2</v>
      </c>
    </row>
    <row r="115" spans="1:20" x14ac:dyDescent="0.2">
      <c r="A115" s="13" t="s">
        <v>434</v>
      </c>
      <c r="B115" s="13" t="s">
        <v>18</v>
      </c>
      <c r="C115" s="13" t="s">
        <v>341</v>
      </c>
      <c r="D115" s="13" t="s">
        <v>174</v>
      </c>
      <c r="E115" s="13" t="s">
        <v>8202</v>
      </c>
      <c r="F115" s="14">
        <v>46296.819386574076</v>
      </c>
      <c r="G115" s="13" t="s">
        <v>22</v>
      </c>
      <c r="H115" s="13" t="s">
        <v>8203</v>
      </c>
      <c r="I115" s="15">
        <v>380</v>
      </c>
      <c r="J115" s="13" t="s">
        <v>24</v>
      </c>
      <c r="K115" s="13" t="s">
        <v>25</v>
      </c>
      <c r="L115" s="15">
        <v>536</v>
      </c>
      <c r="M115" s="13" t="s">
        <v>177</v>
      </c>
      <c r="N115" s="14">
        <v>46296.84674768518</v>
      </c>
      <c r="O115" s="15">
        <v>380</v>
      </c>
      <c r="P115" s="13" t="s">
        <v>27</v>
      </c>
      <c r="Q115" s="15">
        <v>40</v>
      </c>
      <c r="R115" s="3" t="str">
        <f>IF(OR(G115="12R",G115="12L"),_xlfn.XLOOKUP(C115,DB!$A$2:$A$222,DB!$B$2:$B$222,""),IF(OR(G115="30L",G115="30R"),_xlfn.XLOOKUP(C115,DB!$A$2:$A$222,DB!$C$2:$C$222,""),""))</f>
        <v>ENEBA</v>
      </c>
      <c r="S115" s="3">
        <f t="shared" si="1"/>
        <v>19</v>
      </c>
      <c r="T115" s="3" t="str">
        <f>_xlfn.XLOOKUP(C115,DB!$A$2:$A$222,DB!$D$2:$D$222,"")</f>
        <v>Sector 3</v>
      </c>
    </row>
    <row r="116" spans="1:20" x14ac:dyDescent="0.2">
      <c r="A116" s="13" t="s">
        <v>1181</v>
      </c>
      <c r="B116" s="13" t="s">
        <v>18</v>
      </c>
      <c r="C116" s="13" t="s">
        <v>1182</v>
      </c>
      <c r="D116" s="13" t="s">
        <v>174</v>
      </c>
      <c r="E116" s="13" t="s">
        <v>8204</v>
      </c>
      <c r="F116" s="14">
        <v>46296.820694444439</v>
      </c>
      <c r="G116" s="13" t="s">
        <v>22</v>
      </c>
      <c r="H116" s="13" t="s">
        <v>8205</v>
      </c>
      <c r="I116" s="15">
        <v>340</v>
      </c>
      <c r="J116" s="13" t="s">
        <v>24</v>
      </c>
      <c r="K116" s="13" t="s">
        <v>25</v>
      </c>
      <c r="L116" s="15">
        <v>431</v>
      </c>
      <c r="M116" s="13" t="s">
        <v>308</v>
      </c>
      <c r="N116" s="14">
        <v>46296.844293981485</v>
      </c>
      <c r="O116" s="15">
        <v>340</v>
      </c>
      <c r="P116" s="13" t="s">
        <v>27</v>
      </c>
      <c r="Q116" s="15">
        <v>40</v>
      </c>
      <c r="R116" s="3" t="str">
        <f>IF(OR(G116="12R",G116="12L"),_xlfn.XLOOKUP(C116,DB!$A$2:$A$222,DB!$B$2:$B$222,""),IF(OR(G116="30L",G116="30R"),_xlfn.XLOOKUP(C116,DB!$A$2:$A$222,DB!$C$2:$C$222,""),""))</f>
        <v>OMSUK</v>
      </c>
      <c r="S116" s="3">
        <f t="shared" si="1"/>
        <v>19</v>
      </c>
      <c r="T116" s="3" t="str">
        <f>_xlfn.XLOOKUP(C116,DB!$A$2:$A$222,DB!$D$2:$D$222,"")</f>
        <v>Sector 3</v>
      </c>
    </row>
    <row r="117" spans="1:20" x14ac:dyDescent="0.2">
      <c r="A117" s="13" t="s">
        <v>699</v>
      </c>
      <c r="B117" s="13" t="s">
        <v>18</v>
      </c>
      <c r="C117" s="13" t="s">
        <v>700</v>
      </c>
      <c r="D117" s="13" t="s">
        <v>36</v>
      </c>
      <c r="E117" s="13" t="s">
        <v>7174</v>
      </c>
      <c r="F117" s="14">
        <v>46296.82203703704</v>
      </c>
      <c r="G117" s="13" t="s">
        <v>22</v>
      </c>
      <c r="H117" s="13" t="s">
        <v>8206</v>
      </c>
      <c r="I117" s="15">
        <v>370</v>
      </c>
      <c r="J117" s="13" t="s">
        <v>24</v>
      </c>
      <c r="K117" s="13" t="s">
        <v>25</v>
      </c>
      <c r="L117" s="15">
        <v>359</v>
      </c>
      <c r="M117" s="13" t="s">
        <v>33</v>
      </c>
      <c r="N117" s="14">
        <v>46296.842349537037</v>
      </c>
      <c r="O117" s="15">
        <v>370</v>
      </c>
      <c r="P117" s="13" t="s">
        <v>27</v>
      </c>
      <c r="Q117" s="15">
        <v>40</v>
      </c>
      <c r="R117" s="3" t="str">
        <f>IF(OR(G117="12R",G117="12L"),_xlfn.XLOOKUP(C117,DB!$A$2:$A$222,DB!$B$2:$B$222,""),IF(OR(G117="30L",G117="30R"),_xlfn.XLOOKUP(C117,DB!$A$2:$A$222,DB!$C$2:$C$222,""),""))</f>
        <v>OMSUK</v>
      </c>
      <c r="S117" s="3">
        <f t="shared" si="1"/>
        <v>19</v>
      </c>
      <c r="T117" s="3" t="str">
        <f>_xlfn.XLOOKUP(C117,DB!$A$2:$A$222,DB!$D$2:$D$222,"")</f>
        <v>Sector 3</v>
      </c>
    </row>
    <row r="118" spans="1:20" x14ac:dyDescent="0.2">
      <c r="A118" s="13" t="s">
        <v>466</v>
      </c>
      <c r="B118" s="13" t="s">
        <v>18</v>
      </c>
      <c r="C118" s="13" t="s">
        <v>467</v>
      </c>
      <c r="D118" s="13" t="s">
        <v>36</v>
      </c>
      <c r="E118" s="13" t="s">
        <v>226</v>
      </c>
      <c r="F118" s="14">
        <v>46296.823923611111</v>
      </c>
      <c r="G118" s="13" t="s">
        <v>22</v>
      </c>
      <c r="H118" s="13" t="s">
        <v>8207</v>
      </c>
      <c r="I118" s="15">
        <v>360</v>
      </c>
      <c r="J118" s="13" t="s">
        <v>24</v>
      </c>
      <c r="K118" s="13" t="s">
        <v>25</v>
      </c>
      <c r="L118" s="15">
        <v>869</v>
      </c>
      <c r="M118" s="13" t="s">
        <v>267</v>
      </c>
      <c r="N118" s="14">
        <v>46296.868020833332</v>
      </c>
      <c r="O118" s="15">
        <v>360</v>
      </c>
      <c r="P118" s="13" t="s">
        <v>27</v>
      </c>
      <c r="Q118" s="15">
        <v>190</v>
      </c>
      <c r="R118" s="3" t="str">
        <f>IF(OR(G118="12R",G118="12L"),_xlfn.XLOOKUP(C118,DB!$A$2:$A$222,DB!$B$2:$B$222,""),IF(OR(G118="30L",G118="30R"),_xlfn.XLOOKUP(C118,DB!$A$2:$A$222,DB!$C$2:$C$222,""),""))</f>
        <v>UDGUV</v>
      </c>
      <c r="S118" s="3">
        <f t="shared" si="1"/>
        <v>19</v>
      </c>
      <c r="T118" s="3" t="str">
        <f>_xlfn.XLOOKUP(C118,DB!$A$2:$A$222,DB!$D$2:$D$222,"")</f>
        <v>Sector 2</v>
      </c>
    </row>
    <row r="119" spans="1:20" x14ac:dyDescent="0.2">
      <c r="A119" s="13" t="s">
        <v>1141</v>
      </c>
      <c r="B119" s="13" t="s">
        <v>18</v>
      </c>
      <c r="C119" s="13" t="s">
        <v>1142</v>
      </c>
      <c r="D119" s="13" t="s">
        <v>155</v>
      </c>
      <c r="E119" s="13" t="s">
        <v>327</v>
      </c>
      <c r="F119" s="14">
        <v>46296.825740740736</v>
      </c>
      <c r="G119" s="13" t="s">
        <v>22</v>
      </c>
      <c r="H119" s="13" t="s">
        <v>8208</v>
      </c>
      <c r="I119" s="15">
        <v>380</v>
      </c>
      <c r="J119" s="13" t="s">
        <v>24</v>
      </c>
      <c r="K119" s="13" t="s">
        <v>25</v>
      </c>
      <c r="L119" s="15">
        <v>439</v>
      </c>
      <c r="M119" s="13" t="s">
        <v>308</v>
      </c>
      <c r="N119" s="14">
        <v>46296.848414351851</v>
      </c>
      <c r="O119" s="15">
        <v>380</v>
      </c>
      <c r="P119" s="13" t="s">
        <v>27</v>
      </c>
      <c r="Q119" s="15">
        <v>40</v>
      </c>
      <c r="R119" s="3" t="str">
        <f>IF(OR(G119="12R",G119="12L"),_xlfn.XLOOKUP(C119,DB!$A$2:$A$222,DB!$B$2:$B$222,""),IF(OR(G119="30L",G119="30R"),_xlfn.XLOOKUP(C119,DB!$A$2:$A$222,DB!$C$2:$C$222,""),""))</f>
        <v>ENEBA</v>
      </c>
      <c r="S119" s="3">
        <f t="shared" si="1"/>
        <v>19</v>
      </c>
      <c r="T119" s="3" t="str">
        <f>_xlfn.XLOOKUP(C119,DB!$A$2:$A$222,DB!$D$2:$D$222,"")</f>
        <v>Sector 3</v>
      </c>
    </row>
    <row r="120" spans="1:20" x14ac:dyDescent="0.2">
      <c r="A120" s="13" t="s">
        <v>473</v>
      </c>
      <c r="B120" s="13" t="s">
        <v>18</v>
      </c>
      <c r="C120" s="13" t="s">
        <v>48</v>
      </c>
      <c r="D120" s="13" t="s">
        <v>49</v>
      </c>
      <c r="E120" s="13" t="s">
        <v>170</v>
      </c>
      <c r="F120" s="14">
        <v>46296.829571759255</v>
      </c>
      <c r="G120" s="13" t="s">
        <v>22</v>
      </c>
      <c r="H120" s="13" t="s">
        <v>8209</v>
      </c>
      <c r="I120" s="15">
        <v>360</v>
      </c>
      <c r="J120" s="13" t="s">
        <v>24</v>
      </c>
      <c r="K120" s="13" t="s">
        <v>25</v>
      </c>
      <c r="L120" s="15">
        <v>859</v>
      </c>
      <c r="M120" s="13" t="s">
        <v>52</v>
      </c>
      <c r="N120" s="14">
        <v>46296.873194444444</v>
      </c>
      <c r="O120" s="15">
        <v>360</v>
      </c>
      <c r="P120" s="13" t="s">
        <v>27</v>
      </c>
      <c r="Q120" s="15">
        <v>190</v>
      </c>
      <c r="R120" s="3" t="str">
        <f>IF(OR(G120="12R",G120="12L"),_xlfn.XLOOKUP(C120,DB!$A$2:$A$222,DB!$B$2:$B$222,""),IF(OR(G120="30L",G120="30R"),_xlfn.XLOOKUP(C120,DB!$A$2:$A$222,DB!$C$2:$C$222,""),""))</f>
        <v>UDGUV</v>
      </c>
      <c r="S120" s="3">
        <f t="shared" si="1"/>
        <v>19</v>
      </c>
      <c r="T120" s="3" t="str">
        <f>_xlfn.XLOOKUP(C120,DB!$A$2:$A$222,DB!$D$2:$D$222,"")</f>
        <v>Sector 2</v>
      </c>
    </row>
    <row r="121" spans="1:20" x14ac:dyDescent="0.2">
      <c r="A121" s="13" t="s">
        <v>415</v>
      </c>
      <c r="B121" s="13" t="s">
        <v>18</v>
      </c>
      <c r="C121" s="13" t="s">
        <v>173</v>
      </c>
      <c r="D121" s="13" t="s">
        <v>73</v>
      </c>
      <c r="E121" s="13" t="s">
        <v>5695</v>
      </c>
      <c r="F121" s="14">
        <v>46296.83085648148</v>
      </c>
      <c r="G121" s="13" t="s">
        <v>22</v>
      </c>
      <c r="H121" s="13" t="s">
        <v>8210</v>
      </c>
      <c r="I121" s="15">
        <v>360</v>
      </c>
      <c r="J121" s="13" t="s">
        <v>24</v>
      </c>
      <c r="K121" s="13" t="s">
        <v>25</v>
      </c>
      <c r="L121" s="15">
        <v>875</v>
      </c>
      <c r="M121" s="13" t="s">
        <v>39</v>
      </c>
      <c r="N121" s="14">
        <v>46296.8753587963</v>
      </c>
      <c r="O121" s="15">
        <v>360</v>
      </c>
      <c r="P121" s="13" t="s">
        <v>27</v>
      </c>
      <c r="Q121" s="15">
        <v>190</v>
      </c>
      <c r="R121" s="3" t="str">
        <f>IF(OR(G121="12R",G121="12L"),_xlfn.XLOOKUP(C121,DB!$A$2:$A$222,DB!$B$2:$B$222,""),IF(OR(G121="30L",G121="30R"),_xlfn.XLOOKUP(C121,DB!$A$2:$A$222,DB!$C$2:$C$222,""),""))</f>
        <v>ENEBA</v>
      </c>
      <c r="S121" s="3">
        <f t="shared" si="1"/>
        <v>19</v>
      </c>
      <c r="T121" s="3" t="str">
        <f>_xlfn.XLOOKUP(C121,DB!$A$2:$A$222,DB!$D$2:$D$222,"")</f>
        <v>Sector 3</v>
      </c>
    </row>
    <row r="122" spans="1:20" x14ac:dyDescent="0.2">
      <c r="A122" s="13" t="s">
        <v>470</v>
      </c>
      <c r="B122" s="13" t="s">
        <v>18</v>
      </c>
      <c r="C122" s="13" t="s">
        <v>298</v>
      </c>
      <c r="D122" s="13" t="s">
        <v>73</v>
      </c>
      <c r="E122" s="13" t="s">
        <v>8211</v>
      </c>
      <c r="F122" s="14">
        <v>46296.83185185185</v>
      </c>
      <c r="G122" s="13" t="s">
        <v>22</v>
      </c>
      <c r="H122" s="13" t="s">
        <v>8212</v>
      </c>
      <c r="I122" s="15">
        <v>370</v>
      </c>
      <c r="J122" s="13" t="s">
        <v>24</v>
      </c>
      <c r="K122" s="13" t="s">
        <v>25</v>
      </c>
      <c r="L122" s="15">
        <v>361</v>
      </c>
      <c r="M122" s="13" t="s">
        <v>33</v>
      </c>
      <c r="N122" s="14">
        <v>46296.851736111115</v>
      </c>
      <c r="O122" s="15">
        <v>350</v>
      </c>
      <c r="P122" s="13" t="s">
        <v>27</v>
      </c>
      <c r="Q122" s="15">
        <v>40</v>
      </c>
      <c r="R122" s="3" t="str">
        <f>IF(OR(G122="12R",G122="12L"),_xlfn.XLOOKUP(C122,DB!$A$2:$A$222,DB!$B$2:$B$222,""),IF(OR(G122="30L",G122="30R"),_xlfn.XLOOKUP(C122,DB!$A$2:$A$222,DB!$C$2:$C$222,""),""))</f>
        <v>OMSUK</v>
      </c>
      <c r="S122" s="3">
        <f t="shared" si="1"/>
        <v>19</v>
      </c>
      <c r="T122" s="3" t="str">
        <f>_xlfn.XLOOKUP(C122,DB!$A$2:$A$222,DB!$D$2:$D$222,"")</f>
        <v>Sector 3</v>
      </c>
    </row>
    <row r="123" spans="1:20" x14ac:dyDescent="0.2">
      <c r="A123" s="13" t="s">
        <v>456</v>
      </c>
      <c r="B123" s="13" t="s">
        <v>18</v>
      </c>
      <c r="C123" s="13" t="s">
        <v>35</v>
      </c>
      <c r="D123" s="13" t="s">
        <v>65</v>
      </c>
      <c r="E123" s="13" t="s">
        <v>2207</v>
      </c>
      <c r="F123" s="14">
        <v>46296.832916666666</v>
      </c>
      <c r="G123" s="13" t="s">
        <v>22</v>
      </c>
      <c r="H123" s="13" t="s">
        <v>8213</v>
      </c>
      <c r="I123" s="15">
        <v>380</v>
      </c>
      <c r="J123" s="13" t="s">
        <v>24</v>
      </c>
      <c r="K123" s="13" t="s">
        <v>25</v>
      </c>
      <c r="L123" s="15">
        <v>878</v>
      </c>
      <c r="M123" s="13" t="s">
        <v>39</v>
      </c>
      <c r="N123" s="14">
        <v>46296.878437499996</v>
      </c>
      <c r="O123" s="15">
        <v>380</v>
      </c>
      <c r="P123" s="13" t="s">
        <v>27</v>
      </c>
      <c r="Q123" s="15">
        <v>190</v>
      </c>
      <c r="R123" s="3" t="str">
        <f>IF(OR(G123="12R",G123="12L"),_xlfn.XLOOKUP(C123,DB!$A$2:$A$222,DB!$B$2:$B$222,""),IF(OR(G123="30L",G123="30R"),_xlfn.XLOOKUP(C123,DB!$A$2:$A$222,DB!$C$2:$C$222,""),""))</f>
        <v>UDGUV</v>
      </c>
      <c r="S123" s="3">
        <f t="shared" si="1"/>
        <v>19</v>
      </c>
      <c r="T123" s="3" t="str">
        <f>_xlfn.XLOOKUP(C123,DB!$A$2:$A$222,DB!$D$2:$D$222,"")</f>
        <v>Sector 2</v>
      </c>
    </row>
    <row r="124" spans="1:20" x14ac:dyDescent="0.2">
      <c r="A124" s="13" t="s">
        <v>479</v>
      </c>
      <c r="B124" s="13" t="s">
        <v>18</v>
      </c>
      <c r="C124" s="13" t="s">
        <v>164</v>
      </c>
      <c r="D124" s="13" t="s">
        <v>49</v>
      </c>
      <c r="E124" s="13" t="s">
        <v>3171</v>
      </c>
      <c r="F124" s="14">
        <v>46296.834027777775</v>
      </c>
      <c r="G124" s="13" t="s">
        <v>22</v>
      </c>
      <c r="H124" s="13" t="s">
        <v>8214</v>
      </c>
      <c r="I124" s="15">
        <v>360</v>
      </c>
      <c r="J124" s="13" t="s">
        <v>24</v>
      </c>
      <c r="K124" s="13" t="s">
        <v>25</v>
      </c>
      <c r="L124" s="15">
        <v>556</v>
      </c>
      <c r="M124" s="13" t="s">
        <v>177</v>
      </c>
      <c r="N124" s="14">
        <v>46296.861898148149</v>
      </c>
      <c r="O124" s="15">
        <v>320</v>
      </c>
      <c r="P124" s="13" t="s">
        <v>27</v>
      </c>
      <c r="Q124" s="15">
        <v>40</v>
      </c>
      <c r="R124" s="3" t="str">
        <f>IF(OR(G124="12R",G124="12L"),_xlfn.XLOOKUP(C124,DB!$A$2:$A$222,DB!$B$2:$B$222,""),IF(OR(G124="30L",G124="30R"),_xlfn.XLOOKUP(C124,DB!$A$2:$A$222,DB!$C$2:$C$222,""),""))</f>
        <v>ENEBA</v>
      </c>
      <c r="S124" s="3">
        <f t="shared" si="1"/>
        <v>20</v>
      </c>
      <c r="T124" s="3" t="str">
        <f>_xlfn.XLOOKUP(C124,DB!$A$2:$A$222,DB!$D$2:$D$222,"")</f>
        <v>Sector 3</v>
      </c>
    </row>
    <row r="125" spans="1:20" x14ac:dyDescent="0.2">
      <c r="A125" s="13" t="s">
        <v>452</v>
      </c>
      <c r="B125" s="13" t="s">
        <v>18</v>
      </c>
      <c r="C125" s="13" t="s">
        <v>453</v>
      </c>
      <c r="D125" s="13" t="s">
        <v>165</v>
      </c>
      <c r="E125" s="13" t="s">
        <v>3148</v>
      </c>
      <c r="F125" s="14">
        <v>46296.835173611107</v>
      </c>
      <c r="G125" s="13" t="s">
        <v>22</v>
      </c>
      <c r="H125" s="13" t="s">
        <v>8215</v>
      </c>
      <c r="I125" s="15">
        <v>300</v>
      </c>
      <c r="J125" s="13" t="s">
        <v>24</v>
      </c>
      <c r="K125" s="13" t="s">
        <v>25</v>
      </c>
      <c r="L125" s="15">
        <v>870</v>
      </c>
      <c r="M125" s="13" t="s">
        <v>8216</v>
      </c>
      <c r="N125" s="14">
        <v>46296.877916666665</v>
      </c>
      <c r="O125" s="15">
        <v>300</v>
      </c>
      <c r="P125" s="13" t="s">
        <v>27</v>
      </c>
      <c r="Q125" s="15">
        <v>190</v>
      </c>
      <c r="R125" s="3" t="str">
        <f>IF(OR(G125="12R",G125="12L"),_xlfn.XLOOKUP(C125,DB!$A$2:$A$222,DB!$B$2:$B$222,""),IF(OR(G125="30L",G125="30R"),_xlfn.XLOOKUP(C125,DB!$A$2:$A$222,DB!$C$2:$C$222,""),""))</f>
        <v>UDGUV</v>
      </c>
      <c r="S125" s="3">
        <f t="shared" si="1"/>
        <v>20</v>
      </c>
      <c r="T125" s="3" t="str">
        <f>_xlfn.XLOOKUP(C125,DB!$A$2:$A$222,DB!$D$2:$D$222,"")</f>
        <v>Sector 2</v>
      </c>
    </row>
    <row r="126" spans="1:20" x14ac:dyDescent="0.2">
      <c r="A126" s="13" t="s">
        <v>483</v>
      </c>
      <c r="B126" s="13" t="s">
        <v>18</v>
      </c>
      <c r="C126" s="13" t="s">
        <v>48</v>
      </c>
      <c r="D126" s="13" t="s">
        <v>65</v>
      </c>
      <c r="E126" s="13" t="s">
        <v>137</v>
      </c>
      <c r="F126" s="14">
        <v>46296.836736111116</v>
      </c>
      <c r="G126" s="13" t="s">
        <v>22</v>
      </c>
      <c r="H126" s="13" t="s">
        <v>8217</v>
      </c>
      <c r="I126" s="15">
        <v>380</v>
      </c>
      <c r="J126" s="13" t="s">
        <v>24</v>
      </c>
      <c r="K126" s="13" t="s">
        <v>25</v>
      </c>
      <c r="L126" s="15">
        <v>859</v>
      </c>
      <c r="M126" s="13" t="s">
        <v>52</v>
      </c>
      <c r="N126" s="14">
        <v>46296.881377314814</v>
      </c>
      <c r="O126" s="15">
        <v>380</v>
      </c>
      <c r="P126" s="13" t="s">
        <v>27</v>
      </c>
      <c r="Q126" s="15">
        <v>190</v>
      </c>
      <c r="R126" s="3" t="str">
        <f>IF(OR(G126="12R",G126="12L"),_xlfn.XLOOKUP(C126,DB!$A$2:$A$222,DB!$B$2:$B$222,""),IF(OR(G126="30L",G126="30R"),_xlfn.XLOOKUP(C126,DB!$A$2:$A$222,DB!$C$2:$C$222,""),""))</f>
        <v>UDGUV</v>
      </c>
      <c r="S126" s="3">
        <f t="shared" si="1"/>
        <v>20</v>
      </c>
      <c r="T126" s="3" t="str">
        <f>_xlfn.XLOOKUP(C126,DB!$A$2:$A$222,DB!$D$2:$D$222,"")</f>
        <v>Sector 2</v>
      </c>
    </row>
    <row r="127" spans="1:20" x14ac:dyDescent="0.2">
      <c r="A127" s="13" t="s">
        <v>493</v>
      </c>
      <c r="B127" s="13" t="s">
        <v>18</v>
      </c>
      <c r="C127" s="13" t="s">
        <v>467</v>
      </c>
      <c r="D127" s="13" t="s">
        <v>65</v>
      </c>
      <c r="E127" s="13" t="s">
        <v>3808</v>
      </c>
      <c r="F127" s="14">
        <v>46296.838842592595</v>
      </c>
      <c r="G127" s="13" t="s">
        <v>22</v>
      </c>
      <c r="H127" s="13" t="s">
        <v>3359</v>
      </c>
      <c r="I127" s="15">
        <v>380</v>
      </c>
      <c r="J127" s="13" t="s">
        <v>24</v>
      </c>
      <c r="K127" s="13" t="s">
        <v>25</v>
      </c>
      <c r="L127" s="15">
        <v>870</v>
      </c>
      <c r="M127" s="13" t="s">
        <v>267</v>
      </c>
      <c r="N127" s="14">
        <v>46296.884652777779</v>
      </c>
      <c r="O127" s="15">
        <v>380</v>
      </c>
      <c r="P127" s="13" t="s">
        <v>27</v>
      </c>
      <c r="Q127" s="15">
        <v>190</v>
      </c>
      <c r="R127" s="3" t="str">
        <f>IF(OR(G127="12R",G127="12L"),_xlfn.XLOOKUP(C127,DB!$A$2:$A$222,DB!$B$2:$B$222,""),IF(OR(G127="30L",G127="30R"),_xlfn.XLOOKUP(C127,DB!$A$2:$A$222,DB!$C$2:$C$222,""),""))</f>
        <v>UDGUV</v>
      </c>
      <c r="S127" s="3">
        <f t="shared" si="1"/>
        <v>20</v>
      </c>
      <c r="T127" s="3" t="str">
        <f>_xlfn.XLOOKUP(C127,DB!$A$2:$A$222,DB!$D$2:$D$222,"")</f>
        <v>Sector 2</v>
      </c>
    </row>
    <row r="128" spans="1:20" x14ac:dyDescent="0.2">
      <c r="A128" s="13" t="s">
        <v>459</v>
      </c>
      <c r="B128" s="13" t="s">
        <v>18</v>
      </c>
      <c r="C128" s="13" t="s">
        <v>249</v>
      </c>
      <c r="D128" s="13" t="s">
        <v>36</v>
      </c>
      <c r="E128" s="13" t="s">
        <v>1815</v>
      </c>
      <c r="F128" s="14">
        <v>46296.839895833335</v>
      </c>
      <c r="G128" s="13" t="s">
        <v>22</v>
      </c>
      <c r="H128" s="13" t="s">
        <v>8218</v>
      </c>
      <c r="I128" s="15">
        <v>350</v>
      </c>
      <c r="J128" s="13" t="s">
        <v>24</v>
      </c>
      <c r="K128" s="13" t="s">
        <v>25</v>
      </c>
      <c r="L128" s="15">
        <v>371</v>
      </c>
      <c r="M128" s="13" t="s">
        <v>8219</v>
      </c>
      <c r="N128" s="14">
        <v>46296.860648148147</v>
      </c>
      <c r="O128" s="15">
        <v>350</v>
      </c>
      <c r="P128" s="13" t="s">
        <v>27</v>
      </c>
      <c r="Q128" s="15">
        <v>40</v>
      </c>
      <c r="R128" s="3" t="str">
        <f>IF(OR(G128="12R",G128="12L"),_xlfn.XLOOKUP(C128,DB!$A$2:$A$222,DB!$B$2:$B$222,""),IF(OR(G128="30L",G128="30R"),_xlfn.XLOOKUP(C128,DB!$A$2:$A$222,DB!$C$2:$C$222,""),""))</f>
        <v>OMSUK</v>
      </c>
      <c r="S128" s="3">
        <f t="shared" si="1"/>
        <v>20</v>
      </c>
      <c r="T128" s="3" t="str">
        <f>_xlfn.XLOOKUP(C128,DB!$A$2:$A$222,DB!$D$2:$D$222,"")</f>
        <v>Sector 3</v>
      </c>
    </row>
    <row r="129" spans="1:20" x14ac:dyDescent="0.2">
      <c r="A129" s="13" t="s">
        <v>487</v>
      </c>
      <c r="B129" s="13" t="s">
        <v>18</v>
      </c>
      <c r="C129" s="13" t="s">
        <v>136</v>
      </c>
      <c r="D129" s="13" t="s">
        <v>36</v>
      </c>
      <c r="E129" s="13" t="s">
        <v>488</v>
      </c>
      <c r="F129" s="14">
        <v>46296.844733796301</v>
      </c>
      <c r="G129" s="13" t="s">
        <v>22</v>
      </c>
      <c r="H129" s="13" t="s">
        <v>8220</v>
      </c>
      <c r="I129" s="15">
        <v>360</v>
      </c>
      <c r="J129" s="13" t="s">
        <v>24</v>
      </c>
      <c r="K129" s="13" t="s">
        <v>25</v>
      </c>
      <c r="L129" s="15">
        <v>860</v>
      </c>
      <c r="M129" s="13" t="s">
        <v>1291</v>
      </c>
      <c r="N129" s="14">
        <v>46296.888912037037</v>
      </c>
      <c r="O129" s="15">
        <v>360</v>
      </c>
      <c r="P129" s="13" t="s">
        <v>27</v>
      </c>
      <c r="Q129" s="15">
        <v>190</v>
      </c>
      <c r="R129" s="3" t="str">
        <f>IF(OR(G129="12R",G129="12L"),_xlfn.XLOOKUP(C129,DB!$A$2:$A$222,DB!$B$2:$B$222,""),IF(OR(G129="30L",G129="30R"),_xlfn.XLOOKUP(C129,DB!$A$2:$A$222,DB!$C$2:$C$222,""),""))</f>
        <v>UDGUV</v>
      </c>
      <c r="S129" s="3">
        <f t="shared" si="1"/>
        <v>20</v>
      </c>
      <c r="T129" s="3" t="str">
        <f>_xlfn.XLOOKUP(C129,DB!$A$2:$A$222,DB!$D$2:$D$222,"")</f>
        <v>Sector 2</v>
      </c>
    </row>
    <row r="130" spans="1:20" x14ac:dyDescent="0.2">
      <c r="A130" s="13" t="s">
        <v>496</v>
      </c>
      <c r="B130" s="13" t="s">
        <v>18</v>
      </c>
      <c r="C130" s="13" t="s">
        <v>59</v>
      </c>
      <c r="D130" s="13" t="s">
        <v>65</v>
      </c>
      <c r="E130" s="13" t="s">
        <v>2972</v>
      </c>
      <c r="F130" s="14">
        <v>46296.849259259259</v>
      </c>
      <c r="G130" s="13" t="s">
        <v>22</v>
      </c>
      <c r="H130" s="13" t="s">
        <v>8221</v>
      </c>
      <c r="I130" s="15">
        <v>380</v>
      </c>
      <c r="J130" s="13" t="s">
        <v>24</v>
      </c>
      <c r="K130" s="13" t="s">
        <v>25</v>
      </c>
      <c r="L130" s="15">
        <v>859</v>
      </c>
      <c r="M130" s="13" t="s">
        <v>52</v>
      </c>
      <c r="N130" s="14">
        <v>46296.892731481479</v>
      </c>
      <c r="O130" s="15">
        <v>380</v>
      </c>
      <c r="P130" s="13" t="s">
        <v>27</v>
      </c>
      <c r="Q130" s="15">
        <v>190</v>
      </c>
      <c r="R130" s="3" t="str">
        <f>IF(OR(G130="12R",G130="12L"),_xlfn.XLOOKUP(C130,DB!$A$2:$A$222,DB!$B$2:$B$222,""),IF(OR(G130="30L",G130="30R"),_xlfn.XLOOKUP(C130,DB!$A$2:$A$222,DB!$C$2:$C$222,""),""))</f>
        <v>UDGUV</v>
      </c>
      <c r="S130" s="3">
        <f t="shared" si="1"/>
        <v>20</v>
      </c>
      <c r="T130" s="3" t="str">
        <f>_xlfn.XLOOKUP(C130,DB!$A$2:$A$222,DB!$D$2:$D$222,"")</f>
        <v>Sector 2</v>
      </c>
    </row>
    <row r="131" spans="1:20" x14ac:dyDescent="0.2">
      <c r="A131" s="13" t="s">
        <v>560</v>
      </c>
      <c r="B131" s="13" t="s">
        <v>18</v>
      </c>
      <c r="C131" s="13" t="s">
        <v>310</v>
      </c>
      <c r="D131" s="13" t="s">
        <v>36</v>
      </c>
      <c r="E131" s="13" t="s">
        <v>8222</v>
      </c>
      <c r="F131" s="14">
        <v>46296.851354166662</v>
      </c>
      <c r="G131" s="13" t="s">
        <v>22</v>
      </c>
      <c r="H131" s="13" t="s">
        <v>8223</v>
      </c>
      <c r="I131" s="15">
        <v>370</v>
      </c>
      <c r="J131" s="13" t="s">
        <v>24</v>
      </c>
      <c r="K131" s="13" t="s">
        <v>25</v>
      </c>
      <c r="L131" s="15">
        <v>144</v>
      </c>
      <c r="M131" s="13" t="s">
        <v>45</v>
      </c>
      <c r="N131" s="14">
        <v>46296.861412037033</v>
      </c>
      <c r="O131" s="15">
        <v>241</v>
      </c>
      <c r="P131" s="13" t="s">
        <v>27</v>
      </c>
      <c r="Q131" s="15">
        <v>190</v>
      </c>
      <c r="R131" s="3" t="str">
        <f>IF(OR(G131="12R",G131="12L"),_xlfn.XLOOKUP(C131,DB!$A$2:$A$222,DB!$B$2:$B$222,""),IF(OR(G131="30L",G131="30R"),_xlfn.XLOOKUP(C131,DB!$A$2:$A$222,DB!$C$2:$C$222,""),""))</f>
        <v>NUDAL</v>
      </c>
      <c r="S131" s="3">
        <f t="shared" ref="S131:S194" si="2">HOUR(F131)</f>
        <v>20</v>
      </c>
      <c r="T131" s="3" t="str">
        <f>_xlfn.XLOOKUP(C131,DB!$A$2:$A$222,DB!$D$2:$D$222,"")</f>
        <v>Sector 3</v>
      </c>
    </row>
    <row r="132" spans="1:20" x14ac:dyDescent="0.2">
      <c r="A132" s="13" t="s">
        <v>503</v>
      </c>
      <c r="B132" s="13" t="s">
        <v>18</v>
      </c>
      <c r="C132" s="13" t="s">
        <v>182</v>
      </c>
      <c r="D132" s="13" t="s">
        <v>165</v>
      </c>
      <c r="E132" s="13" t="s">
        <v>442</v>
      </c>
      <c r="F132" s="14">
        <v>46296.853310185186</v>
      </c>
      <c r="G132" s="13" t="s">
        <v>22</v>
      </c>
      <c r="H132" s="13" t="s">
        <v>8224</v>
      </c>
      <c r="I132" s="15">
        <v>360</v>
      </c>
      <c r="J132" s="13" t="s">
        <v>24</v>
      </c>
      <c r="K132" s="13" t="s">
        <v>25</v>
      </c>
      <c r="L132" s="15">
        <v>433</v>
      </c>
      <c r="M132" s="13" t="s">
        <v>308</v>
      </c>
      <c r="N132" s="14">
        <v>46296.876018518524</v>
      </c>
      <c r="O132" s="15">
        <v>360</v>
      </c>
      <c r="P132" s="13" t="s">
        <v>27</v>
      </c>
      <c r="Q132" s="15">
        <v>40</v>
      </c>
      <c r="R132" s="3" t="str">
        <f>IF(OR(G132="12R",G132="12L"),_xlfn.XLOOKUP(C132,DB!$A$2:$A$222,DB!$B$2:$B$222,""),IF(OR(G132="30L",G132="30R"),_xlfn.XLOOKUP(C132,DB!$A$2:$A$222,DB!$C$2:$C$222,""),""))</f>
        <v>ENEBA</v>
      </c>
      <c r="S132" s="3">
        <f t="shared" si="2"/>
        <v>20</v>
      </c>
      <c r="T132" s="3" t="str">
        <f>_xlfn.XLOOKUP(C132,DB!$A$2:$A$222,DB!$D$2:$D$222,"")</f>
        <v>Sector 3</v>
      </c>
    </row>
    <row r="133" spans="1:20" x14ac:dyDescent="0.2">
      <c r="A133" s="13" t="s">
        <v>462</v>
      </c>
      <c r="B133" s="13" t="s">
        <v>18</v>
      </c>
      <c r="C133" s="13" t="s">
        <v>463</v>
      </c>
      <c r="D133" s="13" t="s">
        <v>36</v>
      </c>
      <c r="E133" s="13" t="s">
        <v>8225</v>
      </c>
      <c r="F133" s="14">
        <v>46296.855162037042</v>
      </c>
      <c r="G133" s="13" t="s">
        <v>22</v>
      </c>
      <c r="H133" s="13" t="s">
        <v>8226</v>
      </c>
      <c r="I133" s="15">
        <v>390</v>
      </c>
      <c r="J133" s="13" t="s">
        <v>24</v>
      </c>
      <c r="K133" s="13" t="s">
        <v>25</v>
      </c>
      <c r="L133" s="15">
        <v>368</v>
      </c>
      <c r="M133" s="13" t="s">
        <v>33</v>
      </c>
      <c r="N133" s="14">
        <v>46296.874548611115</v>
      </c>
      <c r="O133" s="15">
        <v>390</v>
      </c>
      <c r="P133" s="13" t="s">
        <v>27</v>
      </c>
      <c r="Q133" s="15">
        <v>40</v>
      </c>
      <c r="R133" s="3" t="str">
        <f>IF(OR(G133="12R",G133="12L"),_xlfn.XLOOKUP(C133,DB!$A$2:$A$222,DB!$B$2:$B$222,""),IF(OR(G133="30L",G133="30R"),_xlfn.XLOOKUP(C133,DB!$A$2:$A$222,DB!$C$2:$C$222,""),""))</f>
        <v>OMSUK</v>
      </c>
      <c r="S133" s="3">
        <f t="shared" si="2"/>
        <v>20</v>
      </c>
      <c r="T133" s="3" t="str">
        <f>_xlfn.XLOOKUP(C133,DB!$A$2:$A$222,DB!$D$2:$D$222,"")</f>
        <v>Sector 3</v>
      </c>
    </row>
    <row r="134" spans="1:20" x14ac:dyDescent="0.2">
      <c r="A134" s="13" t="s">
        <v>499</v>
      </c>
      <c r="B134" s="13" t="s">
        <v>18</v>
      </c>
      <c r="C134" s="13" t="s">
        <v>48</v>
      </c>
      <c r="D134" s="13" t="s">
        <v>20</v>
      </c>
      <c r="E134" s="13" t="s">
        <v>998</v>
      </c>
      <c r="F134" s="14">
        <v>46296.856412037036</v>
      </c>
      <c r="G134" s="13" t="s">
        <v>22</v>
      </c>
      <c r="H134" s="13" t="s">
        <v>8227</v>
      </c>
      <c r="I134" s="15">
        <v>360</v>
      </c>
      <c r="J134" s="13" t="s">
        <v>24</v>
      </c>
      <c r="K134" s="13" t="s">
        <v>25</v>
      </c>
      <c r="L134" s="15">
        <v>860</v>
      </c>
      <c r="M134" s="13" t="s">
        <v>1291</v>
      </c>
      <c r="N134" s="14">
        <v>46296.900462962964</v>
      </c>
      <c r="O134" s="15">
        <v>360</v>
      </c>
      <c r="P134" s="13" t="s">
        <v>27</v>
      </c>
      <c r="Q134" s="15">
        <v>190</v>
      </c>
      <c r="R134" s="3" t="str">
        <f>IF(OR(G134="12R",G134="12L"),_xlfn.XLOOKUP(C134,DB!$A$2:$A$222,DB!$B$2:$B$222,""),IF(OR(G134="30L",G134="30R"),_xlfn.XLOOKUP(C134,DB!$A$2:$A$222,DB!$C$2:$C$222,""),""))</f>
        <v>UDGUV</v>
      </c>
      <c r="S134" s="3">
        <f t="shared" si="2"/>
        <v>20</v>
      </c>
      <c r="T134" s="3" t="str">
        <f>_xlfn.XLOOKUP(C134,DB!$A$2:$A$222,DB!$D$2:$D$222,"")</f>
        <v>Sector 2</v>
      </c>
    </row>
    <row r="135" spans="1:20" x14ac:dyDescent="0.2">
      <c r="A135" s="13" t="s">
        <v>1217</v>
      </c>
      <c r="B135" s="13" t="s">
        <v>18</v>
      </c>
      <c r="C135" s="13" t="s">
        <v>374</v>
      </c>
      <c r="D135" s="13" t="s">
        <v>30</v>
      </c>
      <c r="E135" s="13" t="s">
        <v>8228</v>
      </c>
      <c r="F135" s="14">
        <v>46296.857708333337</v>
      </c>
      <c r="G135" s="13" t="s">
        <v>22</v>
      </c>
      <c r="H135" s="13" t="s">
        <v>8229</v>
      </c>
      <c r="I135" s="15">
        <v>390</v>
      </c>
      <c r="J135" s="13" t="s">
        <v>24</v>
      </c>
      <c r="K135" s="13" t="s">
        <v>25</v>
      </c>
      <c r="L135" s="15">
        <v>371</v>
      </c>
      <c r="M135" s="13" t="s">
        <v>3196</v>
      </c>
      <c r="N135" s="14">
        <v>46296.877187499995</v>
      </c>
      <c r="O135" s="15">
        <v>370</v>
      </c>
      <c r="P135" s="13" t="s">
        <v>27</v>
      </c>
      <c r="Q135" s="15">
        <v>40</v>
      </c>
      <c r="R135" s="3" t="str">
        <f>IF(OR(G135="12R",G135="12L"),_xlfn.XLOOKUP(C135,DB!$A$2:$A$222,DB!$B$2:$B$222,""),IF(OR(G135="30L",G135="30R"),_xlfn.XLOOKUP(C135,DB!$A$2:$A$222,DB!$C$2:$C$222,""),""))</f>
        <v>OMSUK</v>
      </c>
      <c r="S135" s="3">
        <f t="shared" si="2"/>
        <v>20</v>
      </c>
      <c r="T135" s="3" t="str">
        <f>_xlfn.XLOOKUP(C135,DB!$A$2:$A$222,DB!$D$2:$D$222,"")</f>
        <v>Sector 3</v>
      </c>
    </row>
    <row r="136" spans="1:20" x14ac:dyDescent="0.2">
      <c r="A136" s="13" t="s">
        <v>8230</v>
      </c>
      <c r="B136" s="13" t="s">
        <v>18</v>
      </c>
      <c r="C136" s="13" t="s">
        <v>8231</v>
      </c>
      <c r="D136" s="13" t="s">
        <v>7117</v>
      </c>
      <c r="E136" s="13" t="s">
        <v>8232</v>
      </c>
      <c r="F136" s="14">
        <v>46296.862071759257</v>
      </c>
      <c r="G136" s="13" t="s">
        <v>22</v>
      </c>
      <c r="H136" s="13" t="s">
        <v>8233</v>
      </c>
      <c r="I136" s="15">
        <v>450</v>
      </c>
      <c r="J136" s="13" t="s">
        <v>24</v>
      </c>
      <c r="K136" s="13" t="s">
        <v>62</v>
      </c>
      <c r="L136" s="15">
        <v>367</v>
      </c>
      <c r="M136" s="13" t="s">
        <v>33</v>
      </c>
      <c r="N136" s="14">
        <v>46296.88071759259</v>
      </c>
      <c r="O136" s="15">
        <v>410</v>
      </c>
      <c r="P136" s="13" t="s">
        <v>27</v>
      </c>
      <c r="Q136" s="15">
        <v>40</v>
      </c>
      <c r="R136" s="3" t="str">
        <f>IF(OR(G136="12R",G136="12L"),_xlfn.XLOOKUP(C136,DB!$A$2:$A$222,DB!$B$2:$B$222,""),IF(OR(G136="30L",G136="30R"),_xlfn.XLOOKUP(C136,DB!$A$2:$A$222,DB!$C$2:$C$222,""),""))</f>
        <v/>
      </c>
      <c r="S136" s="3">
        <f t="shared" si="2"/>
        <v>20</v>
      </c>
      <c r="T136" s="3" t="str">
        <f>_xlfn.XLOOKUP(C136,DB!$A$2:$A$222,DB!$D$2:$D$222,"")</f>
        <v/>
      </c>
    </row>
    <row r="137" spans="1:20" x14ac:dyDescent="0.2">
      <c r="A137" s="13" t="s">
        <v>3162</v>
      </c>
      <c r="B137" s="13" t="s">
        <v>18</v>
      </c>
      <c r="C137" s="13" t="s">
        <v>173</v>
      </c>
      <c r="D137" s="13" t="s">
        <v>174</v>
      </c>
      <c r="E137" s="13" t="s">
        <v>8234</v>
      </c>
      <c r="F137" s="14">
        <v>46296.86314814815</v>
      </c>
      <c r="G137" s="13" t="s">
        <v>22</v>
      </c>
      <c r="H137" s="13" t="s">
        <v>8235</v>
      </c>
      <c r="I137" s="15">
        <v>360</v>
      </c>
      <c r="J137" s="13" t="s">
        <v>24</v>
      </c>
      <c r="K137" s="13" t="s">
        <v>25</v>
      </c>
      <c r="L137" s="15">
        <v>864</v>
      </c>
      <c r="M137" s="13" t="s">
        <v>39</v>
      </c>
      <c r="N137" s="14">
        <v>46296.90688657407</v>
      </c>
      <c r="O137" s="15">
        <v>340</v>
      </c>
      <c r="P137" s="13" t="s">
        <v>27</v>
      </c>
      <c r="Q137" s="15">
        <v>190</v>
      </c>
      <c r="R137" s="3" t="str">
        <f>IF(OR(G137="12R",G137="12L"),_xlfn.XLOOKUP(C137,DB!$A$2:$A$222,DB!$B$2:$B$222,""),IF(OR(G137="30L",G137="30R"),_xlfn.XLOOKUP(C137,DB!$A$2:$A$222,DB!$C$2:$C$222,""),""))</f>
        <v>ENEBA</v>
      </c>
      <c r="S137" s="3">
        <f t="shared" si="2"/>
        <v>20</v>
      </c>
      <c r="T137" s="3" t="str">
        <f>_xlfn.XLOOKUP(C137,DB!$A$2:$A$222,DB!$D$2:$D$222,"")</f>
        <v>Sector 3</v>
      </c>
    </row>
    <row r="138" spans="1:20" x14ac:dyDescent="0.2">
      <c r="A138" s="13" t="s">
        <v>5212</v>
      </c>
      <c r="B138" s="13" t="s">
        <v>18</v>
      </c>
      <c r="C138" s="13" t="s">
        <v>513</v>
      </c>
      <c r="D138" s="13" t="s">
        <v>65</v>
      </c>
      <c r="E138" s="13" t="s">
        <v>514</v>
      </c>
      <c r="F138" s="14">
        <v>46296.866909722223</v>
      </c>
      <c r="G138" s="13" t="s">
        <v>22</v>
      </c>
      <c r="H138" s="13" t="s">
        <v>8236</v>
      </c>
      <c r="I138" s="15">
        <v>360</v>
      </c>
      <c r="J138" s="13" t="s">
        <v>24</v>
      </c>
      <c r="K138" s="13" t="s">
        <v>25</v>
      </c>
      <c r="L138" s="15">
        <v>309</v>
      </c>
      <c r="M138" s="13" t="s">
        <v>8237</v>
      </c>
      <c r="N138" s="14">
        <v>46296.885844907403</v>
      </c>
      <c r="O138" s="15">
        <v>360</v>
      </c>
      <c r="P138" s="13" t="s">
        <v>27</v>
      </c>
      <c r="Q138" s="15">
        <v>190</v>
      </c>
      <c r="R138" s="3" t="str">
        <f>IF(OR(G138="12R",G138="12L"),_xlfn.XLOOKUP(C138,DB!$A$2:$A$222,DB!$B$2:$B$222,""),IF(OR(G138="30L",G138="30R"),_xlfn.XLOOKUP(C138,DB!$A$2:$A$222,DB!$C$2:$C$222,""),""))</f>
        <v>CZM</v>
      </c>
      <c r="S138" s="3">
        <f t="shared" si="2"/>
        <v>20</v>
      </c>
      <c r="T138" s="3" t="str">
        <f>_xlfn.XLOOKUP(C138,DB!$A$2:$A$222,DB!$D$2:$D$222,"")</f>
        <v>Sector 7</v>
      </c>
    </row>
    <row r="139" spans="1:20" x14ac:dyDescent="0.2">
      <c r="A139" s="13" t="s">
        <v>1264</v>
      </c>
      <c r="B139" s="13" t="s">
        <v>18</v>
      </c>
      <c r="C139" s="13" t="s">
        <v>305</v>
      </c>
      <c r="D139" s="13" t="s">
        <v>49</v>
      </c>
      <c r="E139" s="13" t="s">
        <v>1942</v>
      </c>
      <c r="F139" s="14">
        <v>46296.86819444444</v>
      </c>
      <c r="G139" s="13" t="s">
        <v>22</v>
      </c>
      <c r="H139" s="13" t="s">
        <v>8238</v>
      </c>
      <c r="I139" s="15">
        <v>360</v>
      </c>
      <c r="J139" s="13" t="s">
        <v>24</v>
      </c>
      <c r="K139" s="13" t="s">
        <v>25</v>
      </c>
      <c r="L139" s="15">
        <v>388</v>
      </c>
      <c r="M139" s="13" t="s">
        <v>444</v>
      </c>
      <c r="N139" s="14">
        <v>46296.888217592597</v>
      </c>
      <c r="O139" s="15">
        <v>360</v>
      </c>
      <c r="P139" s="13" t="s">
        <v>27</v>
      </c>
      <c r="Q139" s="15">
        <v>40</v>
      </c>
      <c r="R139" s="3" t="str">
        <f>IF(OR(G139="12R",G139="12L"),_xlfn.XLOOKUP(C139,DB!$A$2:$A$222,DB!$B$2:$B$222,""),IF(OR(G139="30L",G139="30R"),_xlfn.XLOOKUP(C139,DB!$A$2:$A$222,DB!$C$2:$C$222,""),""))</f>
        <v>ENEBA</v>
      </c>
      <c r="S139" s="3">
        <f t="shared" si="2"/>
        <v>20</v>
      </c>
      <c r="T139" s="3" t="str">
        <f>_xlfn.XLOOKUP(C139,DB!$A$2:$A$222,DB!$D$2:$D$222,"")</f>
        <v>Sector 3</v>
      </c>
    </row>
    <row r="140" spans="1:20" x14ac:dyDescent="0.2">
      <c r="A140" s="13" t="s">
        <v>1239</v>
      </c>
      <c r="B140" s="13" t="s">
        <v>18</v>
      </c>
      <c r="C140" s="13" t="s">
        <v>298</v>
      </c>
      <c r="D140" s="13" t="s">
        <v>73</v>
      </c>
      <c r="E140" s="13" t="s">
        <v>8239</v>
      </c>
      <c r="F140" s="14">
        <v>46296.874976851846</v>
      </c>
      <c r="G140" s="13" t="s">
        <v>22</v>
      </c>
      <c r="H140" s="13" t="s">
        <v>8240</v>
      </c>
      <c r="I140" s="15">
        <v>380</v>
      </c>
      <c r="J140" s="13" t="s">
        <v>24</v>
      </c>
      <c r="K140" s="13" t="s">
        <v>25</v>
      </c>
      <c r="L140" s="15">
        <v>417</v>
      </c>
      <c r="M140" s="13" t="s">
        <v>8241</v>
      </c>
      <c r="N140" s="14">
        <v>46296.896111111113</v>
      </c>
      <c r="O140" s="15">
        <v>370</v>
      </c>
      <c r="P140" s="13" t="s">
        <v>27</v>
      </c>
      <c r="Q140" s="15">
        <v>40</v>
      </c>
      <c r="R140" s="3" t="str">
        <f>IF(OR(G140="12R",G140="12L"),_xlfn.XLOOKUP(C140,DB!$A$2:$A$222,DB!$B$2:$B$222,""),IF(OR(G140="30L",G140="30R"),_xlfn.XLOOKUP(C140,DB!$A$2:$A$222,DB!$C$2:$C$222,""),""))</f>
        <v>OMSUK</v>
      </c>
      <c r="S140" s="3">
        <f t="shared" si="2"/>
        <v>20</v>
      </c>
      <c r="T140" s="3" t="str">
        <f>_xlfn.XLOOKUP(C140,DB!$A$2:$A$222,DB!$D$2:$D$222,"")</f>
        <v>Sector 3</v>
      </c>
    </row>
    <row r="141" spans="1:20" x14ac:dyDescent="0.2">
      <c r="A141" s="13" t="s">
        <v>2091</v>
      </c>
      <c r="B141" s="13" t="s">
        <v>18</v>
      </c>
      <c r="C141" s="13" t="s">
        <v>695</v>
      </c>
      <c r="D141" s="13" t="s">
        <v>2092</v>
      </c>
      <c r="E141" s="13"/>
      <c r="F141" s="14">
        <v>46296.87700231481</v>
      </c>
      <c r="G141" s="13" t="s">
        <v>22</v>
      </c>
      <c r="H141" s="13" t="s">
        <v>8242</v>
      </c>
      <c r="I141" s="15">
        <v>370</v>
      </c>
      <c r="J141" s="13" t="s">
        <v>24</v>
      </c>
      <c r="K141" s="13" t="s">
        <v>62</v>
      </c>
      <c r="L141" s="15">
        <v>214</v>
      </c>
      <c r="M141" s="13" t="s">
        <v>686</v>
      </c>
      <c r="N141" s="14">
        <v>46296.892534722225</v>
      </c>
      <c r="O141" s="15">
        <v>351</v>
      </c>
      <c r="P141" s="13" t="s">
        <v>192</v>
      </c>
      <c r="Q141" s="15">
        <v>40</v>
      </c>
      <c r="R141" s="3" t="str">
        <f>IF(OR(G141="12R",G141="12L"),_xlfn.XLOOKUP(C141,DB!$A$2:$A$222,DB!$B$2:$B$222,""),IF(OR(G141="30L",G141="30R"),_xlfn.XLOOKUP(C141,DB!$A$2:$A$222,DB!$C$2:$C$222,""),""))</f>
        <v>NUDAL</v>
      </c>
      <c r="S141" s="3">
        <f t="shared" si="2"/>
        <v>21</v>
      </c>
      <c r="T141" s="3" t="str">
        <f>_xlfn.XLOOKUP(C141,DB!$A$2:$A$222,DB!$D$2:$D$222,"")</f>
        <v>Sector 3</v>
      </c>
    </row>
    <row r="142" spans="1:20" x14ac:dyDescent="0.2">
      <c r="A142" s="13" t="s">
        <v>1249</v>
      </c>
      <c r="B142" s="13" t="s">
        <v>18</v>
      </c>
      <c r="C142" s="13" t="s">
        <v>19</v>
      </c>
      <c r="D142" s="13" t="s">
        <v>36</v>
      </c>
      <c r="E142" s="13" t="s">
        <v>2954</v>
      </c>
      <c r="F142" s="14">
        <v>46296.880370370374</v>
      </c>
      <c r="G142" s="13" t="s">
        <v>22</v>
      </c>
      <c r="H142" s="13" t="s">
        <v>8243</v>
      </c>
      <c r="I142" s="15">
        <v>360</v>
      </c>
      <c r="J142" s="13" t="s">
        <v>24</v>
      </c>
      <c r="K142" s="13" t="s">
        <v>25</v>
      </c>
      <c r="L142" s="15">
        <v>858</v>
      </c>
      <c r="M142" s="13" t="s">
        <v>2342</v>
      </c>
      <c r="N142" s="14">
        <v>46296.92454861111</v>
      </c>
      <c r="O142" s="15">
        <v>360</v>
      </c>
      <c r="P142" s="13" t="s">
        <v>27</v>
      </c>
      <c r="Q142" s="15">
        <v>190</v>
      </c>
      <c r="R142" s="3" t="str">
        <f>IF(OR(G142="12R",G142="12L"),_xlfn.XLOOKUP(C142,DB!$A$2:$A$222,DB!$B$2:$B$222,""),IF(OR(G142="30L",G142="30R"),_xlfn.XLOOKUP(C142,DB!$A$2:$A$222,DB!$C$2:$C$222,""),""))</f>
        <v>UDGUV</v>
      </c>
      <c r="S142" s="3">
        <f t="shared" si="2"/>
        <v>21</v>
      </c>
      <c r="T142" s="3" t="str">
        <f>_xlfn.XLOOKUP(C142,DB!$A$2:$A$222,DB!$D$2:$D$222,"")</f>
        <v>Sector 2</v>
      </c>
    </row>
    <row r="143" spans="1:20" x14ac:dyDescent="0.2">
      <c r="A143" s="13" t="s">
        <v>520</v>
      </c>
      <c r="B143" s="13" t="s">
        <v>18</v>
      </c>
      <c r="C143" s="13" t="s">
        <v>521</v>
      </c>
      <c r="D143" s="13" t="s">
        <v>36</v>
      </c>
      <c r="E143" s="13" t="s">
        <v>1691</v>
      </c>
      <c r="F143" s="14">
        <v>46296.881342592591</v>
      </c>
      <c r="G143" s="13" t="s">
        <v>22</v>
      </c>
      <c r="H143" s="13" t="s">
        <v>8244</v>
      </c>
      <c r="I143" s="15">
        <v>350</v>
      </c>
      <c r="J143" s="13" t="s">
        <v>24</v>
      </c>
      <c r="K143" s="13" t="s">
        <v>25</v>
      </c>
      <c r="L143" s="15">
        <v>146</v>
      </c>
      <c r="M143" s="13" t="s">
        <v>1645</v>
      </c>
      <c r="N143" s="14">
        <v>46296.892418981486</v>
      </c>
      <c r="O143" s="15">
        <v>247</v>
      </c>
      <c r="P143" s="13" t="s">
        <v>27</v>
      </c>
      <c r="Q143" s="15">
        <v>190</v>
      </c>
      <c r="R143" s="3" t="str">
        <f>IF(OR(G143="12R",G143="12L"),_xlfn.XLOOKUP(C143,DB!$A$2:$A$222,DB!$B$2:$B$222,""),IF(OR(G143="30L",G143="30R"),_xlfn.XLOOKUP(C143,DB!$A$2:$A$222,DB!$C$2:$C$222,""),""))</f>
        <v>CZM</v>
      </c>
      <c r="S143" s="3">
        <f t="shared" si="2"/>
        <v>21</v>
      </c>
      <c r="T143" s="3" t="str">
        <f>_xlfn.XLOOKUP(C143,DB!$A$2:$A$222,DB!$D$2:$D$222,"")</f>
        <v>Sector 7</v>
      </c>
    </row>
    <row r="144" spans="1:20" x14ac:dyDescent="0.2">
      <c r="A144" s="13" t="s">
        <v>1243</v>
      </c>
      <c r="B144" s="13" t="s">
        <v>18</v>
      </c>
      <c r="C144" s="13" t="s">
        <v>48</v>
      </c>
      <c r="D144" s="13" t="s">
        <v>49</v>
      </c>
      <c r="E144" s="13" t="s">
        <v>2159</v>
      </c>
      <c r="F144" s="14">
        <v>46296.882256944446</v>
      </c>
      <c r="G144" s="13" t="s">
        <v>22</v>
      </c>
      <c r="H144" s="13" t="s">
        <v>8245</v>
      </c>
      <c r="I144" s="15">
        <v>360</v>
      </c>
      <c r="J144" s="13" t="s">
        <v>24</v>
      </c>
      <c r="K144" s="13" t="s">
        <v>25</v>
      </c>
      <c r="L144" s="15">
        <v>865</v>
      </c>
      <c r="M144" s="13" t="s">
        <v>52</v>
      </c>
      <c r="N144" s="14">
        <v>46296.926273148143</v>
      </c>
      <c r="O144" s="15">
        <v>360</v>
      </c>
      <c r="P144" s="13" t="s">
        <v>27</v>
      </c>
      <c r="Q144" s="15">
        <v>190</v>
      </c>
      <c r="R144" s="3" t="str">
        <f>IF(OR(G144="12R",G144="12L"),_xlfn.XLOOKUP(C144,DB!$A$2:$A$222,DB!$B$2:$B$222,""),IF(OR(G144="30L",G144="30R"),_xlfn.XLOOKUP(C144,DB!$A$2:$A$222,DB!$C$2:$C$222,""),""))</f>
        <v>UDGUV</v>
      </c>
      <c r="S144" s="3">
        <f t="shared" si="2"/>
        <v>21</v>
      </c>
      <c r="T144" s="3" t="str">
        <f>_xlfn.XLOOKUP(C144,DB!$A$2:$A$222,DB!$D$2:$D$222,"")</f>
        <v>Sector 2</v>
      </c>
    </row>
    <row r="145" spans="1:20" x14ac:dyDescent="0.2">
      <c r="A145" s="13" t="s">
        <v>3408</v>
      </c>
      <c r="B145" s="13" t="s">
        <v>18</v>
      </c>
      <c r="C145" s="13" t="s">
        <v>249</v>
      </c>
      <c r="D145" s="13" t="s">
        <v>73</v>
      </c>
      <c r="E145" s="13" t="s">
        <v>8246</v>
      </c>
      <c r="F145" s="14">
        <v>46296.883263888885</v>
      </c>
      <c r="G145" s="13" t="s">
        <v>22</v>
      </c>
      <c r="H145" s="13" t="s">
        <v>8247</v>
      </c>
      <c r="I145" s="15">
        <v>350</v>
      </c>
      <c r="J145" s="13" t="s">
        <v>24</v>
      </c>
      <c r="K145" s="13" t="s">
        <v>25</v>
      </c>
      <c r="L145" s="15">
        <v>363</v>
      </c>
      <c r="M145" s="13" t="s">
        <v>5605</v>
      </c>
      <c r="N145" s="14">
        <v>46296.903564814813</v>
      </c>
      <c r="O145" s="15">
        <v>310</v>
      </c>
      <c r="P145" s="13" t="s">
        <v>27</v>
      </c>
      <c r="Q145" s="15">
        <v>40</v>
      </c>
      <c r="R145" s="3" t="str">
        <f>IF(OR(G145="12R",G145="12L"),_xlfn.XLOOKUP(C145,DB!$A$2:$A$222,DB!$B$2:$B$222,""),IF(OR(G145="30L",G145="30R"),_xlfn.XLOOKUP(C145,DB!$A$2:$A$222,DB!$C$2:$C$222,""),""))</f>
        <v>OMSUK</v>
      </c>
      <c r="S145" s="3">
        <f t="shared" si="2"/>
        <v>21</v>
      </c>
      <c r="T145" s="3" t="str">
        <f>_xlfn.XLOOKUP(C145,DB!$A$2:$A$222,DB!$D$2:$D$222,"")</f>
        <v>Sector 3</v>
      </c>
    </row>
    <row r="146" spans="1:20" x14ac:dyDescent="0.2">
      <c r="A146" s="13" t="s">
        <v>542</v>
      </c>
      <c r="B146" s="13" t="s">
        <v>18</v>
      </c>
      <c r="C146" s="13" t="s">
        <v>543</v>
      </c>
      <c r="D146" s="13" t="s">
        <v>165</v>
      </c>
      <c r="E146" s="13" t="s">
        <v>8248</v>
      </c>
      <c r="F146" s="14">
        <v>46296.884074074071</v>
      </c>
      <c r="G146" s="13" t="s">
        <v>22</v>
      </c>
      <c r="H146" s="13" t="s">
        <v>8249</v>
      </c>
      <c r="I146" s="15">
        <v>340</v>
      </c>
      <c r="J146" s="13" t="s">
        <v>24</v>
      </c>
      <c r="K146" s="13" t="s">
        <v>25</v>
      </c>
      <c r="L146" s="15">
        <v>878</v>
      </c>
      <c r="M146" s="13" t="s">
        <v>39</v>
      </c>
      <c r="N146" s="14">
        <v>46296.927789351852</v>
      </c>
      <c r="O146" s="15">
        <v>340</v>
      </c>
      <c r="P146" s="13" t="s">
        <v>27</v>
      </c>
      <c r="Q146" s="15">
        <v>190</v>
      </c>
      <c r="R146" s="3" t="str">
        <f>IF(OR(G146="12R",G146="12L"),_xlfn.XLOOKUP(C146,DB!$A$2:$A$222,DB!$B$2:$B$222,""),IF(OR(G146="30L",G146="30R"),_xlfn.XLOOKUP(C146,DB!$A$2:$A$222,DB!$C$2:$C$222,""),""))</f>
        <v>OMSUK</v>
      </c>
      <c r="S146" s="3">
        <f t="shared" si="2"/>
        <v>21</v>
      </c>
      <c r="T146" s="3" t="str">
        <f>_xlfn.XLOOKUP(C146,DB!$A$2:$A$222,DB!$D$2:$D$222,"")</f>
        <v>Sector 3</v>
      </c>
    </row>
    <row r="147" spans="1:20" x14ac:dyDescent="0.2">
      <c r="A147" s="13" t="s">
        <v>1261</v>
      </c>
      <c r="B147" s="13" t="s">
        <v>18</v>
      </c>
      <c r="C147" s="13" t="s">
        <v>529</v>
      </c>
      <c r="D147" s="13" t="s">
        <v>30</v>
      </c>
      <c r="E147" s="13" t="s">
        <v>8250</v>
      </c>
      <c r="F147" s="14">
        <v>46296.886064814811</v>
      </c>
      <c r="G147" s="13" t="s">
        <v>22</v>
      </c>
      <c r="H147" s="13" t="s">
        <v>8251</v>
      </c>
      <c r="I147" s="15">
        <v>380</v>
      </c>
      <c r="J147" s="13" t="s">
        <v>24</v>
      </c>
      <c r="K147" s="13" t="s">
        <v>25</v>
      </c>
      <c r="L147" s="15">
        <v>864</v>
      </c>
      <c r="M147" s="13" t="s">
        <v>39</v>
      </c>
      <c r="N147" s="14">
        <v>46296.929490740746</v>
      </c>
      <c r="O147" s="15">
        <v>380</v>
      </c>
      <c r="P147" s="13" t="s">
        <v>27</v>
      </c>
      <c r="Q147" s="15">
        <v>190</v>
      </c>
      <c r="R147" s="3" t="str">
        <f>IF(OR(G147="12R",G147="12L"),_xlfn.XLOOKUP(C147,DB!$A$2:$A$222,DB!$B$2:$B$222,""),IF(OR(G147="30L",G147="30R"),_xlfn.XLOOKUP(C147,DB!$A$2:$A$222,DB!$C$2:$C$222,""),""))</f>
        <v>UDGUV</v>
      </c>
      <c r="S147" s="3">
        <f t="shared" si="2"/>
        <v>21</v>
      </c>
      <c r="T147" s="3" t="str">
        <f>_xlfn.XLOOKUP(C147,DB!$A$2:$A$222,DB!$D$2:$D$222,"")</f>
        <v>Sector 2</v>
      </c>
    </row>
    <row r="148" spans="1:20" x14ac:dyDescent="0.2">
      <c r="A148" s="13" t="s">
        <v>1267</v>
      </c>
      <c r="B148" s="13" t="s">
        <v>18</v>
      </c>
      <c r="C148" s="13" t="s">
        <v>1268</v>
      </c>
      <c r="D148" s="13" t="s">
        <v>20</v>
      </c>
      <c r="E148" s="13" t="s">
        <v>8252</v>
      </c>
      <c r="F148" s="14">
        <v>46296.887280092589</v>
      </c>
      <c r="G148" s="13" t="s">
        <v>22</v>
      </c>
      <c r="H148" s="13" t="s">
        <v>8253</v>
      </c>
      <c r="I148" s="15">
        <v>320</v>
      </c>
      <c r="J148" s="13" t="s">
        <v>24</v>
      </c>
      <c r="K148" s="13" t="s">
        <v>25</v>
      </c>
      <c r="L148" s="15">
        <v>867</v>
      </c>
      <c r="M148" s="13" t="s">
        <v>39</v>
      </c>
      <c r="N148" s="14">
        <v>46296.929479166662</v>
      </c>
      <c r="O148" s="15">
        <v>320</v>
      </c>
      <c r="P148" s="13" t="s">
        <v>27</v>
      </c>
      <c r="Q148" s="15">
        <v>190</v>
      </c>
      <c r="R148" s="3" t="str">
        <f>IF(OR(G148="12R",G148="12L"),_xlfn.XLOOKUP(C148,DB!$A$2:$A$222,DB!$B$2:$B$222,""),IF(OR(G148="30L",G148="30R"),_xlfn.XLOOKUP(C148,DB!$A$2:$A$222,DB!$C$2:$C$222,""),""))</f>
        <v>ENEBA</v>
      </c>
      <c r="S148" s="3">
        <f t="shared" si="2"/>
        <v>21</v>
      </c>
      <c r="T148" s="3" t="str">
        <f>_xlfn.XLOOKUP(C148,DB!$A$2:$A$222,DB!$D$2:$D$222,"")</f>
        <v>Sector 3</v>
      </c>
    </row>
    <row r="149" spans="1:20" x14ac:dyDescent="0.2">
      <c r="A149" s="13" t="s">
        <v>550</v>
      </c>
      <c r="B149" s="13" t="s">
        <v>18</v>
      </c>
      <c r="C149" s="13" t="s">
        <v>551</v>
      </c>
      <c r="D149" s="13" t="s">
        <v>30</v>
      </c>
      <c r="E149" s="13" t="s">
        <v>3699</v>
      </c>
      <c r="F149" s="14">
        <v>46296.888182870374</v>
      </c>
      <c r="G149" s="13" t="s">
        <v>22</v>
      </c>
      <c r="H149" s="13" t="s">
        <v>8254</v>
      </c>
      <c r="I149" s="15">
        <v>360</v>
      </c>
      <c r="J149" s="13" t="s">
        <v>24</v>
      </c>
      <c r="K149" s="13" t="s">
        <v>25</v>
      </c>
      <c r="L149" s="15">
        <v>427</v>
      </c>
      <c r="M149" s="13" t="s">
        <v>1019</v>
      </c>
      <c r="N149" s="14">
        <v>46296.911562499998</v>
      </c>
      <c r="O149" s="15">
        <v>354</v>
      </c>
      <c r="P149" s="13" t="s">
        <v>27</v>
      </c>
      <c r="Q149" s="15">
        <v>40</v>
      </c>
      <c r="R149" s="3" t="str">
        <f>IF(OR(G149="12R",G149="12L"),_xlfn.XLOOKUP(C149,DB!$A$2:$A$222,DB!$B$2:$B$222,""),IF(OR(G149="30L",G149="30R"),_xlfn.XLOOKUP(C149,DB!$A$2:$A$222,DB!$C$2:$C$222,""),""))</f>
        <v>OMSUK</v>
      </c>
      <c r="S149" s="3">
        <f t="shared" si="2"/>
        <v>21</v>
      </c>
      <c r="T149" s="3" t="str">
        <f>_xlfn.XLOOKUP(C149,DB!$A$2:$A$222,DB!$D$2:$D$222,"")</f>
        <v>Sector 3</v>
      </c>
    </row>
    <row r="150" spans="1:20" x14ac:dyDescent="0.2">
      <c r="A150" s="13" t="s">
        <v>577</v>
      </c>
      <c r="B150" s="13" t="s">
        <v>18</v>
      </c>
      <c r="C150" s="13" t="s">
        <v>289</v>
      </c>
      <c r="D150" s="13" t="s">
        <v>65</v>
      </c>
      <c r="E150" s="13" t="s">
        <v>863</v>
      </c>
      <c r="F150" s="14">
        <v>46296.888912037037</v>
      </c>
      <c r="G150" s="13" t="s">
        <v>22</v>
      </c>
      <c r="H150" s="13" t="s">
        <v>8255</v>
      </c>
      <c r="I150" s="15">
        <v>360</v>
      </c>
      <c r="J150" s="13" t="s">
        <v>24</v>
      </c>
      <c r="K150" s="13" t="s">
        <v>25</v>
      </c>
      <c r="L150" s="15">
        <v>865</v>
      </c>
      <c r="M150" s="13" t="s">
        <v>289</v>
      </c>
      <c r="N150" s="14">
        <v>46296.941620370373</v>
      </c>
      <c r="O150" s="15">
        <v>15</v>
      </c>
      <c r="P150" s="13" t="s">
        <v>27</v>
      </c>
      <c r="Q150" s="15">
        <v>190</v>
      </c>
      <c r="R150" s="3" t="str">
        <f>IF(OR(G150="12R",G150="12L"),_xlfn.XLOOKUP(C150,DB!$A$2:$A$222,DB!$B$2:$B$222,""),IF(OR(G150="30L",G150="30R"),_xlfn.XLOOKUP(C150,DB!$A$2:$A$222,DB!$C$2:$C$222,""),""))</f>
        <v>UDGUV</v>
      </c>
      <c r="S150" s="3">
        <f t="shared" si="2"/>
        <v>21</v>
      </c>
      <c r="T150" s="3" t="str">
        <f>_xlfn.XLOOKUP(C150,DB!$A$2:$A$222,DB!$D$2:$D$222,"")</f>
        <v>Sector 2</v>
      </c>
    </row>
    <row r="151" spans="1:20" x14ac:dyDescent="0.2">
      <c r="A151" s="13" t="s">
        <v>1332</v>
      </c>
      <c r="B151" s="13" t="s">
        <v>18</v>
      </c>
      <c r="C151" s="13" t="s">
        <v>54</v>
      </c>
      <c r="D151" s="13" t="s">
        <v>421</v>
      </c>
      <c r="E151" s="13" t="s">
        <v>1333</v>
      </c>
      <c r="F151" s="14">
        <v>46296.889849537038</v>
      </c>
      <c r="G151" s="13" t="s">
        <v>22</v>
      </c>
      <c r="H151" s="13" t="s">
        <v>8256</v>
      </c>
      <c r="I151" s="15">
        <v>390</v>
      </c>
      <c r="J151" s="13" t="s">
        <v>24</v>
      </c>
      <c r="K151" s="13" t="s">
        <v>25</v>
      </c>
      <c r="L151" s="15">
        <v>136</v>
      </c>
      <c r="M151" s="13" t="s">
        <v>45</v>
      </c>
      <c r="N151" s="14">
        <v>46296.899317129632</v>
      </c>
      <c r="O151" s="15">
        <v>253</v>
      </c>
      <c r="P151" s="13" t="s">
        <v>46</v>
      </c>
      <c r="Q151" s="15">
        <v>190</v>
      </c>
      <c r="R151" s="3" t="str">
        <f>IF(OR(G151="12R",G151="12L"),_xlfn.XLOOKUP(C151,DB!$A$2:$A$222,DB!$B$2:$B$222,""),IF(OR(G151="30L",G151="30R"),_xlfn.XLOOKUP(C151,DB!$A$2:$A$222,DB!$C$2:$C$222,""),""))</f>
        <v>NUDAL</v>
      </c>
      <c r="S151" s="3">
        <f t="shared" si="2"/>
        <v>21</v>
      </c>
      <c r="T151" s="3" t="str">
        <f>_xlfn.XLOOKUP(C151,DB!$A$2:$A$222,DB!$D$2:$D$222,"")</f>
        <v>Sector 3</v>
      </c>
    </row>
    <row r="152" spans="1:20" x14ac:dyDescent="0.2">
      <c r="A152" s="13" t="s">
        <v>532</v>
      </c>
      <c r="B152" s="13" t="s">
        <v>18</v>
      </c>
      <c r="C152" s="13" t="s">
        <v>186</v>
      </c>
      <c r="D152" s="13" t="s">
        <v>49</v>
      </c>
      <c r="E152" s="13" t="s">
        <v>1131</v>
      </c>
      <c r="F152" s="14">
        <v>46296.891099537039</v>
      </c>
      <c r="G152" s="13" t="s">
        <v>22</v>
      </c>
      <c r="H152" s="13" t="s">
        <v>8257</v>
      </c>
      <c r="I152" s="15">
        <v>300</v>
      </c>
      <c r="J152" s="13" t="s">
        <v>24</v>
      </c>
      <c r="K152" s="13" t="s">
        <v>25</v>
      </c>
      <c r="L152" s="15">
        <v>431</v>
      </c>
      <c r="M152" s="13" t="s">
        <v>8258</v>
      </c>
      <c r="N152" s="14">
        <v>46296.913240740745</v>
      </c>
      <c r="O152" s="15">
        <v>340</v>
      </c>
      <c r="P152" s="13" t="s">
        <v>27</v>
      </c>
      <c r="Q152" s="15">
        <v>40</v>
      </c>
      <c r="R152" s="3" t="str">
        <f>IF(OR(G152="12R",G152="12L"),_xlfn.XLOOKUP(C152,DB!$A$2:$A$222,DB!$B$2:$B$222,""),IF(OR(G152="30L",G152="30R"),_xlfn.XLOOKUP(C152,DB!$A$2:$A$222,DB!$C$2:$C$222,""),""))</f>
        <v>OMSUK</v>
      </c>
      <c r="S152" s="3">
        <f t="shared" si="2"/>
        <v>21</v>
      </c>
      <c r="T152" s="3" t="str">
        <f>_xlfn.XLOOKUP(C152,DB!$A$2:$A$222,DB!$D$2:$D$222,"")</f>
        <v>Sector 3</v>
      </c>
    </row>
    <row r="153" spans="1:20" x14ac:dyDescent="0.2">
      <c r="A153" s="13" t="s">
        <v>1275</v>
      </c>
      <c r="B153" s="13" t="s">
        <v>18</v>
      </c>
      <c r="C153" s="13" t="s">
        <v>261</v>
      </c>
      <c r="D153" s="13" t="s">
        <v>49</v>
      </c>
      <c r="E153" s="13" t="s">
        <v>533</v>
      </c>
      <c r="F153" s="14">
        <v>46296.892291666663</v>
      </c>
      <c r="G153" s="13" t="s">
        <v>22</v>
      </c>
      <c r="H153" s="13" t="s">
        <v>8259</v>
      </c>
      <c r="I153" s="15">
        <v>350</v>
      </c>
      <c r="J153" s="13" t="s">
        <v>24</v>
      </c>
      <c r="K153" s="13" t="s">
        <v>25</v>
      </c>
      <c r="L153" s="15">
        <v>366</v>
      </c>
      <c r="M153" s="13" t="s">
        <v>8219</v>
      </c>
      <c r="N153" s="14">
        <v>46296.91243055556</v>
      </c>
      <c r="O153" s="15">
        <v>335</v>
      </c>
      <c r="P153" s="13" t="s">
        <v>27</v>
      </c>
      <c r="Q153" s="15">
        <v>40</v>
      </c>
      <c r="R153" s="3" t="str">
        <f>IF(OR(G153="12R",G153="12L"),_xlfn.XLOOKUP(C153,DB!$A$2:$A$222,DB!$B$2:$B$222,""),IF(OR(G153="30L",G153="30R"),_xlfn.XLOOKUP(C153,DB!$A$2:$A$222,DB!$C$2:$C$222,""),""))</f>
        <v>OMSUK</v>
      </c>
      <c r="S153" s="3">
        <f t="shared" si="2"/>
        <v>21</v>
      </c>
      <c r="T153" s="3" t="str">
        <f>_xlfn.XLOOKUP(C153,DB!$A$2:$A$222,DB!$D$2:$D$222,"")</f>
        <v>Sector 3</v>
      </c>
    </row>
    <row r="154" spans="1:20" x14ac:dyDescent="0.2">
      <c r="A154" s="13" t="s">
        <v>3154</v>
      </c>
      <c r="B154" s="13" t="s">
        <v>18</v>
      </c>
      <c r="C154" s="13" t="s">
        <v>305</v>
      </c>
      <c r="D154" s="13" t="s">
        <v>174</v>
      </c>
      <c r="E154" s="13" t="s">
        <v>7523</v>
      </c>
      <c r="F154" s="14">
        <v>46296.894062499996</v>
      </c>
      <c r="G154" s="13" t="s">
        <v>22</v>
      </c>
      <c r="H154" s="13" t="s">
        <v>8260</v>
      </c>
      <c r="I154" s="15">
        <v>370</v>
      </c>
      <c r="J154" s="13" t="s">
        <v>24</v>
      </c>
      <c r="K154" s="13" t="s">
        <v>25</v>
      </c>
      <c r="L154" s="15">
        <v>384</v>
      </c>
      <c r="M154" s="13" t="s">
        <v>8261</v>
      </c>
      <c r="N154" s="14">
        <v>46296.914953703701</v>
      </c>
      <c r="O154" s="15">
        <v>370</v>
      </c>
      <c r="P154" s="13" t="s">
        <v>27</v>
      </c>
      <c r="Q154" s="15">
        <v>40</v>
      </c>
      <c r="R154" s="3" t="str">
        <f>IF(OR(G154="12R",G154="12L"),_xlfn.XLOOKUP(C154,DB!$A$2:$A$222,DB!$B$2:$B$222,""),IF(OR(G154="30L",G154="30R"),_xlfn.XLOOKUP(C154,DB!$A$2:$A$222,DB!$C$2:$C$222,""),""))</f>
        <v>ENEBA</v>
      </c>
      <c r="S154" s="3">
        <f t="shared" si="2"/>
        <v>21</v>
      </c>
      <c r="T154" s="3" t="str">
        <f>_xlfn.XLOOKUP(C154,DB!$A$2:$A$222,DB!$D$2:$D$222,"")</f>
        <v>Sector 3</v>
      </c>
    </row>
    <row r="155" spans="1:20" x14ac:dyDescent="0.2">
      <c r="A155" s="13" t="s">
        <v>528</v>
      </c>
      <c r="B155" s="13" t="s">
        <v>18</v>
      </c>
      <c r="C155" s="13" t="s">
        <v>529</v>
      </c>
      <c r="D155" s="13" t="s">
        <v>49</v>
      </c>
      <c r="E155" s="13" t="s">
        <v>1276</v>
      </c>
      <c r="F155" s="14">
        <v>46296.895173611112</v>
      </c>
      <c r="G155" s="13" t="s">
        <v>22</v>
      </c>
      <c r="H155" s="13" t="s">
        <v>8262</v>
      </c>
      <c r="I155" s="15">
        <v>340</v>
      </c>
      <c r="J155" s="13" t="s">
        <v>24</v>
      </c>
      <c r="K155" s="13" t="s">
        <v>25</v>
      </c>
      <c r="L155" s="15">
        <v>881</v>
      </c>
      <c r="M155" s="13" t="s">
        <v>39</v>
      </c>
      <c r="N155" s="14">
        <v>46296.938692129625</v>
      </c>
      <c r="O155" s="15">
        <v>340</v>
      </c>
      <c r="P155" s="13" t="s">
        <v>27</v>
      </c>
      <c r="Q155" s="15">
        <v>190</v>
      </c>
      <c r="R155" s="3" t="str">
        <f>IF(OR(G155="12R",G155="12L"),_xlfn.XLOOKUP(C155,DB!$A$2:$A$222,DB!$B$2:$B$222,""),IF(OR(G155="30L",G155="30R"),_xlfn.XLOOKUP(C155,DB!$A$2:$A$222,DB!$C$2:$C$222,""),""))</f>
        <v>UDGUV</v>
      </c>
      <c r="S155" s="3">
        <f t="shared" si="2"/>
        <v>21</v>
      </c>
      <c r="T155" s="3" t="str">
        <f>_xlfn.XLOOKUP(C155,DB!$A$2:$A$222,DB!$D$2:$D$222,"")</f>
        <v>Sector 2</v>
      </c>
    </row>
    <row r="156" spans="1:20" x14ac:dyDescent="0.2">
      <c r="A156" t="s">
        <v>437</v>
      </c>
      <c r="B156" t="s">
        <v>18</v>
      </c>
      <c r="C156" t="s">
        <v>211</v>
      </c>
      <c r="D156" t="s">
        <v>20</v>
      </c>
      <c r="E156" t="s">
        <v>2912</v>
      </c>
      <c r="F156" s="2">
        <v>46296.896296296298</v>
      </c>
      <c r="G156" t="s">
        <v>22</v>
      </c>
      <c r="H156" t="s">
        <v>8263</v>
      </c>
      <c r="I156" s="3">
        <v>350</v>
      </c>
      <c r="J156" t="s">
        <v>24</v>
      </c>
      <c r="K156" t="s">
        <v>25</v>
      </c>
      <c r="L156" s="3">
        <v>235</v>
      </c>
      <c r="M156" t="s">
        <v>686</v>
      </c>
      <c r="N156" s="2">
        <v>46296.91097222222</v>
      </c>
      <c r="O156" s="3">
        <v>315</v>
      </c>
      <c r="P156" t="s">
        <v>27</v>
      </c>
      <c r="Q156" s="3">
        <v>40</v>
      </c>
      <c r="R156" s="3" t="str">
        <f>IF(OR(G156="12R",G156="12L"),_xlfn.XLOOKUP(C156,DB!$A$2:$A$222,DB!$B$2:$B$222,""),IF(OR(G156="30L",G156="30R"),_xlfn.XLOOKUP(C156,DB!$A$2:$A$222,DB!$C$2:$C$222,""),""))</f>
        <v>NUDAL</v>
      </c>
      <c r="S156" s="3">
        <f t="shared" si="2"/>
        <v>21</v>
      </c>
      <c r="T156" s="3" t="str">
        <f>_xlfn.XLOOKUP(C156,DB!$A$2:$A$222,DB!$D$2:$D$222,"")</f>
        <v>Sector 3</v>
      </c>
    </row>
    <row r="157" spans="1:20" x14ac:dyDescent="0.2">
      <c r="A157" t="s">
        <v>575</v>
      </c>
      <c r="B157" t="s">
        <v>18</v>
      </c>
      <c r="C157" t="s">
        <v>95</v>
      </c>
      <c r="D157" t="s">
        <v>65</v>
      </c>
      <c r="E157" t="s">
        <v>148</v>
      </c>
      <c r="F157" s="2">
        <v>46296.897314814814</v>
      </c>
      <c r="G157" t="s">
        <v>22</v>
      </c>
      <c r="H157" t="s">
        <v>8264</v>
      </c>
      <c r="I157" s="3">
        <v>380</v>
      </c>
      <c r="J157" t="s">
        <v>24</v>
      </c>
      <c r="K157" t="s">
        <v>25</v>
      </c>
      <c r="L157" s="3">
        <v>760</v>
      </c>
      <c r="M157" t="s">
        <v>95</v>
      </c>
      <c r="N157" s="2">
        <v>46296.942708333328</v>
      </c>
      <c r="O157" s="3">
        <v>0</v>
      </c>
      <c r="P157" t="s">
        <v>27</v>
      </c>
      <c r="Q157" s="3">
        <v>190</v>
      </c>
      <c r="R157" s="3" t="str">
        <f>IF(OR(G157="12R",G157="12L"),_xlfn.XLOOKUP(C157,DB!$A$2:$A$222,DB!$B$2:$B$222,""),IF(OR(G157="30L",G157="30R"),_xlfn.XLOOKUP(C157,DB!$A$2:$A$222,DB!$C$2:$C$222,""),""))</f>
        <v>UDGUV</v>
      </c>
      <c r="S157" s="3">
        <f t="shared" si="2"/>
        <v>21</v>
      </c>
      <c r="T157" s="3" t="str">
        <f>_xlfn.XLOOKUP(C157,DB!$A$2:$A$222,DB!$D$2:$D$222,"")</f>
        <v>Sector 2</v>
      </c>
    </row>
    <row r="158" spans="1:20" x14ac:dyDescent="0.2">
      <c r="A158" t="s">
        <v>566</v>
      </c>
      <c r="B158" t="s">
        <v>18</v>
      </c>
      <c r="C158" t="s">
        <v>19</v>
      </c>
      <c r="D158" t="s">
        <v>65</v>
      </c>
      <c r="E158" t="s">
        <v>1991</v>
      </c>
      <c r="F158" s="2">
        <v>46296.901886574073</v>
      </c>
      <c r="G158" t="s">
        <v>22</v>
      </c>
      <c r="H158" t="s">
        <v>8265</v>
      </c>
      <c r="I158" s="3">
        <v>380</v>
      </c>
      <c r="J158" t="s">
        <v>24</v>
      </c>
      <c r="K158" t="s">
        <v>25</v>
      </c>
      <c r="L158" s="3">
        <v>860</v>
      </c>
      <c r="M158" t="s">
        <v>26</v>
      </c>
      <c r="N158" s="2">
        <v>46296.945555555554</v>
      </c>
      <c r="O158" s="3">
        <v>380</v>
      </c>
      <c r="P158" t="s">
        <v>27</v>
      </c>
      <c r="Q158" s="3">
        <v>190</v>
      </c>
      <c r="R158" s="3" t="str">
        <f>IF(OR(G158="12R",G158="12L"),_xlfn.XLOOKUP(C158,DB!$A$2:$A$222,DB!$B$2:$B$222,""),IF(OR(G158="30L",G158="30R"),_xlfn.XLOOKUP(C158,DB!$A$2:$A$222,DB!$C$2:$C$222,""),""))</f>
        <v>UDGUV</v>
      </c>
      <c r="S158" s="3">
        <f t="shared" si="2"/>
        <v>21</v>
      </c>
      <c r="T158" s="3" t="str">
        <f>_xlfn.XLOOKUP(C158,DB!$A$2:$A$222,DB!$D$2:$D$222,"")</f>
        <v>Sector 2</v>
      </c>
    </row>
    <row r="159" spans="1:20" x14ac:dyDescent="0.2">
      <c r="A159" t="s">
        <v>2462</v>
      </c>
      <c r="B159" t="s">
        <v>18</v>
      </c>
      <c r="C159" t="s">
        <v>2876</v>
      </c>
      <c r="D159" t="s">
        <v>2463</v>
      </c>
      <c r="F159" s="2">
        <v>46296.905092592591</v>
      </c>
      <c r="G159" t="s">
        <v>22</v>
      </c>
      <c r="H159" t="s">
        <v>8266</v>
      </c>
      <c r="I159" s="3">
        <v>430</v>
      </c>
      <c r="J159" t="s">
        <v>24</v>
      </c>
      <c r="K159" t="s">
        <v>62</v>
      </c>
      <c r="L159" s="3">
        <v>938</v>
      </c>
      <c r="M159" t="s">
        <v>8267</v>
      </c>
      <c r="N159" s="2">
        <v>46296.954791666663</v>
      </c>
      <c r="O159" s="3">
        <v>430</v>
      </c>
      <c r="P159" t="s">
        <v>27</v>
      </c>
      <c r="Q159" s="3">
        <v>30</v>
      </c>
      <c r="R159" s="3" t="str">
        <f>IF(OR(G159="12R",G159="12L"),_xlfn.XLOOKUP(C159,DB!$A$2:$A$222,DB!$B$2:$B$222,""),IF(OR(G159="30L",G159="30R"),_xlfn.XLOOKUP(C159,DB!$A$2:$A$222,DB!$C$2:$C$222,""),""))</f>
        <v>CZM</v>
      </c>
      <c r="S159" s="3">
        <f t="shared" si="2"/>
        <v>21</v>
      </c>
      <c r="T159" s="3" t="str">
        <f>_xlfn.XLOOKUP(C159,DB!$A$2:$A$222,DB!$D$2:$D$222,"")</f>
        <v>Sector 7</v>
      </c>
    </row>
    <row r="160" spans="1:20" x14ac:dyDescent="0.2">
      <c r="A160" t="s">
        <v>8268</v>
      </c>
      <c r="B160" t="s">
        <v>18</v>
      </c>
      <c r="C160" t="s">
        <v>48</v>
      </c>
      <c r="D160" t="s">
        <v>179</v>
      </c>
      <c r="F160" s="2">
        <v>46296.906018518523</v>
      </c>
      <c r="G160" t="s">
        <v>22</v>
      </c>
      <c r="H160" t="s">
        <v>8269</v>
      </c>
      <c r="I160" s="3">
        <v>380</v>
      </c>
      <c r="J160" t="s">
        <v>24</v>
      </c>
      <c r="K160" t="s">
        <v>62</v>
      </c>
      <c r="L160" s="3">
        <v>1033</v>
      </c>
      <c r="M160" t="s">
        <v>1126</v>
      </c>
      <c r="N160" s="2">
        <v>46296.960428240738</v>
      </c>
      <c r="O160" s="3">
        <v>360</v>
      </c>
      <c r="P160" t="s">
        <v>27</v>
      </c>
      <c r="Q160" s="3">
        <v>40</v>
      </c>
      <c r="R160" s="3" t="str">
        <f>IF(OR(G160="12R",G160="12L"),_xlfn.XLOOKUP(C160,DB!$A$2:$A$222,DB!$B$2:$B$222,""),IF(OR(G160="30L",G160="30R"),_xlfn.XLOOKUP(C160,DB!$A$2:$A$222,DB!$C$2:$C$222,""),""))</f>
        <v>UDGUV</v>
      </c>
      <c r="S160" s="3">
        <f t="shared" si="2"/>
        <v>21</v>
      </c>
      <c r="T160" s="3" t="str">
        <f>_xlfn.XLOOKUP(C160,DB!$A$2:$A$222,DB!$D$2:$D$222,"")</f>
        <v>Sector 2</v>
      </c>
    </row>
    <row r="161" spans="1:20" x14ac:dyDescent="0.2">
      <c r="A161" t="s">
        <v>8270</v>
      </c>
      <c r="B161" t="s">
        <v>18</v>
      </c>
      <c r="C161" t="s">
        <v>3142</v>
      </c>
      <c r="D161" t="s">
        <v>30</v>
      </c>
      <c r="E161" t="s">
        <v>8271</v>
      </c>
      <c r="F161" s="2">
        <v>46296.910034722227</v>
      </c>
      <c r="G161" t="s">
        <v>22</v>
      </c>
      <c r="H161" t="s">
        <v>8272</v>
      </c>
      <c r="I161" s="3">
        <v>360</v>
      </c>
      <c r="J161" t="s">
        <v>24</v>
      </c>
      <c r="K161" t="s">
        <v>25</v>
      </c>
      <c r="L161" s="3">
        <v>878</v>
      </c>
      <c r="M161" t="s">
        <v>39</v>
      </c>
      <c r="N161" s="2">
        <v>46296.953229166669</v>
      </c>
      <c r="O161" s="3">
        <v>340</v>
      </c>
      <c r="P161" t="s">
        <v>27</v>
      </c>
      <c r="Q161" s="3">
        <v>190</v>
      </c>
      <c r="R161" s="3" t="str">
        <f>IF(OR(G161="12R",G161="12L"),_xlfn.XLOOKUP(C161,DB!$A$2:$A$222,DB!$B$2:$B$222,""),IF(OR(G161="30L",G161="30R"),_xlfn.XLOOKUP(C161,DB!$A$2:$A$222,DB!$C$2:$C$222,""),""))</f>
        <v>UDGUV</v>
      </c>
      <c r="S161" s="3">
        <f t="shared" si="2"/>
        <v>21</v>
      </c>
      <c r="T161" s="3" t="str">
        <f>_xlfn.XLOOKUP(C161,DB!$A$2:$A$222,DB!$D$2:$D$222,"")</f>
        <v>Sector 2</v>
      </c>
    </row>
    <row r="162" spans="1:20" x14ac:dyDescent="0.2">
      <c r="A162" t="s">
        <v>569</v>
      </c>
      <c r="B162" t="s">
        <v>18</v>
      </c>
      <c r="C162" t="s">
        <v>154</v>
      </c>
      <c r="D162" t="s">
        <v>30</v>
      </c>
      <c r="E162" t="s">
        <v>8273</v>
      </c>
      <c r="F162" s="2">
        <v>46296.912280092598</v>
      </c>
      <c r="G162" t="s">
        <v>22</v>
      </c>
      <c r="H162" t="s">
        <v>8274</v>
      </c>
      <c r="I162" s="3">
        <v>350</v>
      </c>
      <c r="J162" t="s">
        <v>24</v>
      </c>
      <c r="K162" t="s">
        <v>25</v>
      </c>
      <c r="L162" s="3">
        <v>149</v>
      </c>
      <c r="M162" t="s">
        <v>158</v>
      </c>
      <c r="N162" s="2">
        <v>46296.923159722224</v>
      </c>
      <c r="O162" s="3">
        <v>270</v>
      </c>
      <c r="P162" t="s">
        <v>27</v>
      </c>
      <c r="Q162" s="3">
        <v>190</v>
      </c>
      <c r="R162" s="3" t="str">
        <f>IF(OR(G162="12R",G162="12L"),_xlfn.XLOOKUP(C162,DB!$A$2:$A$222,DB!$B$2:$B$222,""),IF(OR(G162="30L",G162="30R"),_xlfn.XLOOKUP(C162,DB!$A$2:$A$222,DB!$C$2:$C$222,""),""))</f>
        <v>TAKUX</v>
      </c>
      <c r="S162" s="3">
        <f t="shared" si="2"/>
        <v>21</v>
      </c>
      <c r="T162" s="3" t="str">
        <f>_xlfn.XLOOKUP(C162,DB!$A$2:$A$222,DB!$D$2:$D$222,"")</f>
        <v>Sector 7</v>
      </c>
    </row>
    <row r="163" spans="1:20" x14ac:dyDescent="0.2">
      <c r="A163" t="s">
        <v>572</v>
      </c>
      <c r="B163" t="s">
        <v>18</v>
      </c>
      <c r="C163" t="s">
        <v>333</v>
      </c>
      <c r="D163" t="s">
        <v>36</v>
      </c>
      <c r="E163" t="s">
        <v>8275</v>
      </c>
      <c r="F163" s="2">
        <v>46296.915520833332</v>
      </c>
      <c r="G163" t="s">
        <v>22</v>
      </c>
      <c r="H163" t="s">
        <v>8276</v>
      </c>
      <c r="I163" s="3">
        <v>350</v>
      </c>
      <c r="J163" t="s">
        <v>24</v>
      </c>
      <c r="K163" t="s">
        <v>25</v>
      </c>
      <c r="L163" s="3">
        <v>149</v>
      </c>
      <c r="M163" t="s">
        <v>158</v>
      </c>
      <c r="N163" s="2">
        <v>46296.926053240742</v>
      </c>
      <c r="O163" s="3">
        <v>262</v>
      </c>
      <c r="P163" t="s">
        <v>27</v>
      </c>
      <c r="Q163" s="3">
        <v>190</v>
      </c>
      <c r="R163" s="3" t="str">
        <f>IF(OR(G163="12R",G163="12L"),_xlfn.XLOOKUP(C163,DB!$A$2:$A$222,DB!$B$2:$B$222,""),IF(OR(G163="30L",G163="30R"),_xlfn.XLOOKUP(C163,DB!$A$2:$A$222,DB!$C$2:$C$222,""),""))</f>
        <v>TAKUX</v>
      </c>
      <c r="S163" s="3">
        <f t="shared" si="2"/>
        <v>21</v>
      </c>
      <c r="T163" s="3" t="str">
        <f>_xlfn.XLOOKUP(C163,DB!$A$2:$A$222,DB!$D$2:$D$222,"")</f>
        <v>Sector 7</v>
      </c>
    </row>
    <row r="164" spans="1:20" x14ac:dyDescent="0.2">
      <c r="A164" t="s">
        <v>1281</v>
      </c>
      <c r="B164" t="s">
        <v>18</v>
      </c>
      <c r="C164" t="s">
        <v>539</v>
      </c>
      <c r="D164" t="s">
        <v>421</v>
      </c>
      <c r="E164" t="s">
        <v>518</v>
      </c>
      <c r="F164" s="2">
        <v>46296.917349537034</v>
      </c>
      <c r="G164" t="s">
        <v>22</v>
      </c>
      <c r="H164" t="s">
        <v>8277</v>
      </c>
      <c r="I164" s="3">
        <v>370</v>
      </c>
      <c r="J164" t="s">
        <v>24</v>
      </c>
      <c r="K164" t="s">
        <v>25</v>
      </c>
      <c r="L164" s="3">
        <v>360</v>
      </c>
      <c r="M164" t="s">
        <v>33</v>
      </c>
      <c r="N164" s="2">
        <v>46296.936678240745</v>
      </c>
      <c r="O164" s="3">
        <v>370</v>
      </c>
      <c r="P164" t="s">
        <v>46</v>
      </c>
      <c r="Q164" s="3">
        <v>40</v>
      </c>
      <c r="R164" s="3" t="str">
        <f>IF(OR(G164="12R",G164="12L"),_xlfn.XLOOKUP(C164,DB!$A$2:$A$222,DB!$B$2:$B$222,""),IF(OR(G164="30L",G164="30R"),_xlfn.XLOOKUP(C164,DB!$A$2:$A$222,DB!$C$2:$C$222,""),""))</f>
        <v>NUDAL</v>
      </c>
      <c r="S164" s="3">
        <f t="shared" si="2"/>
        <v>22</v>
      </c>
      <c r="T164" s="3" t="str">
        <f>_xlfn.XLOOKUP(C164,DB!$A$2:$A$222,DB!$D$2:$D$222,"")</f>
        <v>Sector 3</v>
      </c>
    </row>
    <row r="165" spans="1:20" x14ac:dyDescent="0.2">
      <c r="A165" t="s">
        <v>547</v>
      </c>
      <c r="B165" t="s">
        <v>18</v>
      </c>
      <c r="C165" t="s">
        <v>35</v>
      </c>
      <c r="D165" t="s">
        <v>73</v>
      </c>
      <c r="E165" t="s">
        <v>812</v>
      </c>
      <c r="F165" s="2">
        <v>46296.919675925921</v>
      </c>
      <c r="G165" t="s">
        <v>22</v>
      </c>
      <c r="H165" t="s">
        <v>8278</v>
      </c>
      <c r="I165" s="3">
        <v>340</v>
      </c>
      <c r="J165" t="s">
        <v>24</v>
      </c>
      <c r="K165" t="s">
        <v>216</v>
      </c>
      <c r="L165" s="3">
        <v>863</v>
      </c>
      <c r="M165" t="s">
        <v>39</v>
      </c>
      <c r="N165" s="2">
        <v>46296.963020833333</v>
      </c>
      <c r="O165" s="3">
        <v>340</v>
      </c>
      <c r="P165" t="s">
        <v>27</v>
      </c>
      <c r="Q165" s="3">
        <v>190</v>
      </c>
      <c r="R165" s="3" t="str">
        <f>IF(OR(G165="12R",G165="12L"),_xlfn.XLOOKUP(C165,DB!$A$2:$A$222,DB!$B$2:$B$222,""),IF(OR(G165="30L",G165="30R"),_xlfn.XLOOKUP(C165,DB!$A$2:$A$222,DB!$C$2:$C$222,""),""))</f>
        <v>UDGUV</v>
      </c>
      <c r="S165" s="3">
        <f t="shared" si="2"/>
        <v>22</v>
      </c>
      <c r="T165" s="3" t="str">
        <f>_xlfn.XLOOKUP(C165,DB!$A$2:$A$222,DB!$D$2:$D$222,"")</f>
        <v>Sector 2</v>
      </c>
    </row>
    <row r="166" spans="1:20" x14ac:dyDescent="0.2">
      <c r="A166" t="s">
        <v>580</v>
      </c>
      <c r="B166" t="s">
        <v>18</v>
      </c>
      <c r="C166" t="s">
        <v>136</v>
      </c>
      <c r="D166" t="s">
        <v>73</v>
      </c>
      <c r="E166" t="s">
        <v>2538</v>
      </c>
      <c r="F166" s="2">
        <v>46296.926840277782</v>
      </c>
      <c r="G166" t="s">
        <v>22</v>
      </c>
      <c r="H166" t="s">
        <v>270</v>
      </c>
      <c r="I166" s="3">
        <v>360</v>
      </c>
      <c r="J166" t="s">
        <v>24</v>
      </c>
      <c r="K166" t="s">
        <v>216</v>
      </c>
      <c r="L166" s="3">
        <v>859</v>
      </c>
      <c r="M166" t="s">
        <v>52</v>
      </c>
      <c r="N166" s="2">
        <v>46296.969965277778</v>
      </c>
      <c r="O166" s="3">
        <v>360</v>
      </c>
      <c r="P166" t="s">
        <v>27</v>
      </c>
      <c r="Q166" s="3">
        <v>190</v>
      </c>
      <c r="R166" s="3" t="str">
        <f>IF(OR(G166="12R",G166="12L"),_xlfn.XLOOKUP(C166,DB!$A$2:$A$222,DB!$B$2:$B$222,""),IF(OR(G166="30L",G166="30R"),_xlfn.XLOOKUP(C166,DB!$A$2:$A$222,DB!$C$2:$C$222,""),""))</f>
        <v>UDGUV</v>
      </c>
      <c r="S166" s="3">
        <f t="shared" si="2"/>
        <v>22</v>
      </c>
      <c r="T166" s="3" t="str">
        <f>_xlfn.XLOOKUP(C166,DB!$A$2:$A$222,DB!$D$2:$D$222,"")</f>
        <v>Sector 2</v>
      </c>
    </row>
    <row r="167" spans="1:20" x14ac:dyDescent="0.2">
      <c r="A167" t="s">
        <v>1219</v>
      </c>
      <c r="B167" t="s">
        <v>18</v>
      </c>
      <c r="C167" t="s">
        <v>35</v>
      </c>
      <c r="D167" t="s">
        <v>73</v>
      </c>
      <c r="E167" t="s">
        <v>1538</v>
      </c>
      <c r="F167" s="2">
        <v>46296.928483796291</v>
      </c>
      <c r="G167" t="s">
        <v>22</v>
      </c>
      <c r="H167" t="s">
        <v>8279</v>
      </c>
      <c r="I167" s="3">
        <v>340</v>
      </c>
      <c r="J167" t="s">
        <v>24</v>
      </c>
      <c r="K167" t="s">
        <v>25</v>
      </c>
      <c r="L167" s="3">
        <v>878</v>
      </c>
      <c r="M167" t="s">
        <v>39</v>
      </c>
      <c r="N167" s="2">
        <v>46296.972905092596</v>
      </c>
      <c r="O167" s="3">
        <v>340</v>
      </c>
      <c r="P167" t="s">
        <v>27</v>
      </c>
      <c r="Q167" s="3">
        <v>190</v>
      </c>
      <c r="R167" s="3" t="str">
        <f>IF(OR(G167="12R",G167="12L"),_xlfn.XLOOKUP(C167,DB!$A$2:$A$222,DB!$B$2:$B$222,""),IF(OR(G167="30L",G167="30R"),_xlfn.XLOOKUP(C167,DB!$A$2:$A$222,DB!$C$2:$C$222,""),""))</f>
        <v>UDGUV</v>
      </c>
      <c r="S167" s="3">
        <f t="shared" si="2"/>
        <v>22</v>
      </c>
      <c r="T167" s="3" t="str">
        <f>_xlfn.XLOOKUP(C167,DB!$A$2:$A$222,DB!$D$2:$D$222,"")</f>
        <v>Sector 2</v>
      </c>
    </row>
    <row r="168" spans="1:20" x14ac:dyDescent="0.2">
      <c r="A168" t="s">
        <v>563</v>
      </c>
      <c r="B168" t="s">
        <v>18</v>
      </c>
      <c r="C168" t="s">
        <v>211</v>
      </c>
      <c r="D168" t="s">
        <v>174</v>
      </c>
      <c r="E168" t="s">
        <v>7750</v>
      </c>
      <c r="F168" s="2">
        <v>46296.929513888885</v>
      </c>
      <c r="G168" t="s">
        <v>22</v>
      </c>
      <c r="H168" t="s">
        <v>8280</v>
      </c>
      <c r="I168" s="3">
        <v>370</v>
      </c>
      <c r="J168" t="s">
        <v>24</v>
      </c>
      <c r="K168" t="s">
        <v>25</v>
      </c>
      <c r="L168" s="3">
        <v>403</v>
      </c>
      <c r="M168" t="s">
        <v>3565</v>
      </c>
      <c r="N168" s="2">
        <v>46296.951111111106</v>
      </c>
      <c r="O168" s="3">
        <v>370</v>
      </c>
      <c r="P168" t="s">
        <v>27</v>
      </c>
      <c r="Q168" s="3">
        <v>40</v>
      </c>
      <c r="R168" s="3" t="str">
        <f>IF(OR(G168="12R",G168="12L"),_xlfn.XLOOKUP(C168,DB!$A$2:$A$222,DB!$B$2:$B$222,""),IF(OR(G168="30L",G168="30R"),_xlfn.XLOOKUP(C168,DB!$A$2:$A$222,DB!$C$2:$C$222,""),""))</f>
        <v>NUDAL</v>
      </c>
      <c r="S168" s="3">
        <f t="shared" si="2"/>
        <v>22</v>
      </c>
      <c r="T168" s="3" t="str">
        <f>_xlfn.XLOOKUP(C168,DB!$A$2:$A$222,DB!$D$2:$D$222,"")</f>
        <v>Sector 3</v>
      </c>
    </row>
    <row r="169" spans="1:20" x14ac:dyDescent="0.2">
      <c r="A169" t="s">
        <v>1297</v>
      </c>
      <c r="B169" t="s">
        <v>18</v>
      </c>
      <c r="C169" t="s">
        <v>1298</v>
      </c>
      <c r="D169" t="s">
        <v>174</v>
      </c>
      <c r="E169" t="s">
        <v>2715</v>
      </c>
      <c r="F169" s="2">
        <v>46296.933090277773</v>
      </c>
      <c r="G169" t="s">
        <v>22</v>
      </c>
      <c r="H169" t="s">
        <v>8281</v>
      </c>
      <c r="I169" s="3">
        <v>340</v>
      </c>
      <c r="J169" t="s">
        <v>24</v>
      </c>
      <c r="K169" t="s">
        <v>25</v>
      </c>
      <c r="L169" s="3">
        <v>878</v>
      </c>
      <c r="M169" t="s">
        <v>39</v>
      </c>
      <c r="N169" s="2">
        <v>46296.977986111116</v>
      </c>
      <c r="O169" s="3">
        <v>340</v>
      </c>
      <c r="P169" t="s">
        <v>27</v>
      </c>
      <c r="Q169" s="3">
        <v>190</v>
      </c>
      <c r="R169" s="3" t="str">
        <f>IF(OR(G169="12R",G169="12L"),_xlfn.XLOOKUP(C169,DB!$A$2:$A$222,DB!$B$2:$B$222,""),IF(OR(G169="30L",G169="30R"),_xlfn.XLOOKUP(C169,DB!$A$2:$A$222,DB!$C$2:$C$222,""),""))</f>
        <v>OMSUK</v>
      </c>
      <c r="S169" s="3">
        <f t="shared" si="2"/>
        <v>22</v>
      </c>
      <c r="T169" s="3" t="str">
        <f>_xlfn.XLOOKUP(C169,DB!$A$2:$A$222,DB!$D$2:$D$222,"")</f>
        <v>Sector 3</v>
      </c>
    </row>
    <row r="170" spans="1:20" x14ac:dyDescent="0.2">
      <c r="A170" t="s">
        <v>585</v>
      </c>
      <c r="B170" t="s">
        <v>18</v>
      </c>
      <c r="C170" t="s">
        <v>164</v>
      </c>
      <c r="D170" t="s">
        <v>49</v>
      </c>
      <c r="E170" t="s">
        <v>1232</v>
      </c>
      <c r="F170" s="2">
        <v>46296.934166666666</v>
      </c>
      <c r="G170" t="s">
        <v>22</v>
      </c>
      <c r="H170" t="s">
        <v>8282</v>
      </c>
      <c r="I170" s="3">
        <v>360</v>
      </c>
      <c r="J170" t="s">
        <v>24</v>
      </c>
      <c r="K170" t="s">
        <v>25</v>
      </c>
      <c r="L170" s="3">
        <v>523</v>
      </c>
      <c r="M170" t="s">
        <v>177</v>
      </c>
      <c r="N170" s="2">
        <v>46296.960312499999</v>
      </c>
      <c r="O170" s="3">
        <v>380</v>
      </c>
      <c r="P170" t="s">
        <v>27</v>
      </c>
      <c r="Q170" s="3">
        <v>40</v>
      </c>
      <c r="R170" s="3" t="str">
        <f>IF(OR(G170="12R",G170="12L"),_xlfn.XLOOKUP(C170,DB!$A$2:$A$222,DB!$B$2:$B$222,""),IF(OR(G170="30L",G170="30R"),_xlfn.XLOOKUP(C170,DB!$A$2:$A$222,DB!$C$2:$C$222,""),""))</f>
        <v>ENEBA</v>
      </c>
      <c r="S170" s="3">
        <f t="shared" si="2"/>
        <v>22</v>
      </c>
      <c r="T170" s="3" t="str">
        <f>_xlfn.XLOOKUP(C170,DB!$A$2:$A$222,DB!$D$2:$D$222,"")</f>
        <v>Sector 3</v>
      </c>
    </row>
    <row r="171" spans="1:20" x14ac:dyDescent="0.2">
      <c r="A171" t="s">
        <v>525</v>
      </c>
      <c r="B171" t="s">
        <v>18</v>
      </c>
      <c r="C171" t="s">
        <v>341</v>
      </c>
      <c r="D171" t="s">
        <v>155</v>
      </c>
      <c r="E171" t="s">
        <v>2234</v>
      </c>
      <c r="F171" s="2">
        <v>46296.937430555554</v>
      </c>
      <c r="G171" t="s">
        <v>22</v>
      </c>
      <c r="H171" t="s">
        <v>8283</v>
      </c>
      <c r="I171" s="3">
        <v>400</v>
      </c>
      <c r="J171" t="s">
        <v>24</v>
      </c>
      <c r="K171" t="s">
        <v>25</v>
      </c>
      <c r="L171" s="3">
        <v>513</v>
      </c>
      <c r="M171" t="s">
        <v>177</v>
      </c>
      <c r="N171" s="2">
        <v>46296.962766203702</v>
      </c>
      <c r="O171" s="3">
        <v>400</v>
      </c>
      <c r="P171" t="s">
        <v>27</v>
      </c>
      <c r="Q171" s="3">
        <v>40</v>
      </c>
      <c r="R171" s="3" t="str">
        <f>IF(OR(G171="12R",G171="12L"),_xlfn.XLOOKUP(C171,DB!$A$2:$A$222,DB!$B$2:$B$222,""),IF(OR(G171="30L",G171="30R"),_xlfn.XLOOKUP(C171,DB!$A$2:$A$222,DB!$C$2:$C$222,""),""))</f>
        <v>ENEBA</v>
      </c>
      <c r="S171" s="3">
        <f t="shared" si="2"/>
        <v>22</v>
      </c>
      <c r="T171" s="3" t="str">
        <f>_xlfn.XLOOKUP(C171,DB!$A$2:$A$222,DB!$D$2:$D$222,"")</f>
        <v>Sector 3</v>
      </c>
    </row>
    <row r="172" spans="1:20" x14ac:dyDescent="0.2">
      <c r="A172" t="s">
        <v>602</v>
      </c>
      <c r="B172" t="s">
        <v>18</v>
      </c>
      <c r="C172" t="s">
        <v>48</v>
      </c>
      <c r="D172" t="s">
        <v>49</v>
      </c>
      <c r="E172" t="s">
        <v>788</v>
      </c>
      <c r="F172" s="2">
        <v>46296.947546296295</v>
      </c>
      <c r="G172" t="s">
        <v>22</v>
      </c>
      <c r="H172" t="s">
        <v>8284</v>
      </c>
      <c r="I172" s="3">
        <v>360</v>
      </c>
      <c r="J172" t="s">
        <v>24</v>
      </c>
      <c r="K172" t="s">
        <v>25</v>
      </c>
      <c r="L172" s="3">
        <v>858</v>
      </c>
      <c r="M172" t="s">
        <v>52</v>
      </c>
      <c r="N172" s="2">
        <v>46296.991064814814</v>
      </c>
      <c r="O172" s="3">
        <v>340</v>
      </c>
      <c r="P172" t="s">
        <v>27</v>
      </c>
      <c r="Q172" s="3">
        <v>190</v>
      </c>
      <c r="R172" s="3" t="str">
        <f>IF(OR(G172="12R",G172="12L"),_xlfn.XLOOKUP(C172,DB!$A$2:$A$222,DB!$B$2:$B$222,""),IF(OR(G172="30L",G172="30R"),_xlfn.XLOOKUP(C172,DB!$A$2:$A$222,DB!$C$2:$C$222,""),""))</f>
        <v>UDGUV</v>
      </c>
      <c r="S172" s="3">
        <f t="shared" si="2"/>
        <v>22</v>
      </c>
      <c r="T172" s="3" t="str">
        <f>_xlfn.XLOOKUP(C172,DB!$A$2:$A$222,DB!$D$2:$D$222,"")</f>
        <v>Sector 2</v>
      </c>
    </row>
    <row r="173" spans="1:20" x14ac:dyDescent="0.2">
      <c r="A173" t="s">
        <v>591</v>
      </c>
      <c r="B173" t="s">
        <v>18</v>
      </c>
      <c r="C173" t="s">
        <v>592</v>
      </c>
      <c r="D173" t="s">
        <v>65</v>
      </c>
      <c r="E173" t="s">
        <v>106</v>
      </c>
      <c r="F173" s="2">
        <v>46296.949097222227</v>
      </c>
      <c r="G173" t="s">
        <v>22</v>
      </c>
      <c r="H173" t="s">
        <v>1482</v>
      </c>
      <c r="I173" s="3">
        <v>380</v>
      </c>
      <c r="J173" t="s">
        <v>24</v>
      </c>
      <c r="K173" t="s">
        <v>25</v>
      </c>
      <c r="L173" s="3">
        <v>859</v>
      </c>
      <c r="M173" t="s">
        <v>52</v>
      </c>
      <c r="N173" s="2">
        <v>46296.99291666667</v>
      </c>
      <c r="O173" s="3">
        <v>380</v>
      </c>
      <c r="P173" t="s">
        <v>27</v>
      </c>
      <c r="Q173" s="3">
        <v>190</v>
      </c>
      <c r="R173" s="3" t="str">
        <f>IF(OR(G173="12R",G173="12L"),_xlfn.XLOOKUP(C173,DB!$A$2:$A$222,DB!$B$2:$B$222,""),IF(OR(G173="30L",G173="30R"),_xlfn.XLOOKUP(C173,DB!$A$2:$A$222,DB!$C$2:$C$222,""),""))</f>
        <v>UDGUV</v>
      </c>
      <c r="S173" s="3">
        <f t="shared" si="2"/>
        <v>22</v>
      </c>
      <c r="T173" s="3" t="str">
        <f>_xlfn.XLOOKUP(C173,DB!$A$2:$A$222,DB!$D$2:$D$222,"")</f>
        <v>Sector 2</v>
      </c>
    </row>
    <row r="174" spans="1:20" x14ac:dyDescent="0.2">
      <c r="A174" t="s">
        <v>588</v>
      </c>
      <c r="B174" t="s">
        <v>18</v>
      </c>
      <c r="C174" t="s">
        <v>589</v>
      </c>
      <c r="D174" t="s">
        <v>36</v>
      </c>
      <c r="E174" t="s">
        <v>128</v>
      </c>
      <c r="F174" s="2">
        <v>46296.954976851848</v>
      </c>
      <c r="G174" t="s">
        <v>22</v>
      </c>
      <c r="H174" t="s">
        <v>8285</v>
      </c>
      <c r="I174" s="3">
        <v>380</v>
      </c>
      <c r="J174" t="s">
        <v>24</v>
      </c>
      <c r="K174" t="s">
        <v>25</v>
      </c>
      <c r="L174" s="3">
        <v>868</v>
      </c>
      <c r="M174" t="s">
        <v>267</v>
      </c>
      <c r="N174" s="2">
        <v>46296.999652777777</v>
      </c>
      <c r="O174" s="3">
        <v>380</v>
      </c>
      <c r="P174" t="s">
        <v>27</v>
      </c>
      <c r="Q174" s="3">
        <v>190</v>
      </c>
      <c r="R174" s="3" t="str">
        <f>IF(OR(G174="12R",G174="12L"),_xlfn.XLOOKUP(C174,DB!$A$2:$A$222,DB!$B$2:$B$222,""),IF(OR(G174="30L",G174="30R"),_xlfn.XLOOKUP(C174,DB!$A$2:$A$222,DB!$C$2:$C$222,""),""))</f>
        <v>UDGUV</v>
      </c>
      <c r="S174" s="3">
        <f t="shared" si="2"/>
        <v>22</v>
      </c>
      <c r="T174" s="3" t="str">
        <f>_xlfn.XLOOKUP(C174,DB!$A$2:$A$222,DB!$D$2:$D$222,"")</f>
        <v>Sector 2</v>
      </c>
    </row>
    <row r="175" spans="1:20" x14ac:dyDescent="0.2">
      <c r="A175" t="s">
        <v>1362</v>
      </c>
      <c r="B175" t="s">
        <v>18</v>
      </c>
      <c r="C175" t="s">
        <v>1298</v>
      </c>
      <c r="D175" t="s">
        <v>30</v>
      </c>
      <c r="E175" t="s">
        <v>8286</v>
      </c>
      <c r="F175" s="2">
        <v>46296.956053240741</v>
      </c>
      <c r="G175" t="s">
        <v>22</v>
      </c>
      <c r="H175" t="s">
        <v>8287</v>
      </c>
      <c r="I175" s="3">
        <v>320</v>
      </c>
      <c r="J175" t="s">
        <v>24</v>
      </c>
      <c r="K175" t="s">
        <v>25</v>
      </c>
      <c r="L175" s="3">
        <v>523</v>
      </c>
      <c r="M175" t="s">
        <v>177</v>
      </c>
      <c r="N175" s="2">
        <v>46296.983900462961</v>
      </c>
      <c r="O175" s="3">
        <v>320</v>
      </c>
      <c r="P175" t="s">
        <v>27</v>
      </c>
      <c r="Q175" s="3">
        <v>40</v>
      </c>
      <c r="R175" s="3" t="str">
        <f>IF(OR(G175="12R",G175="12L"),_xlfn.XLOOKUP(C175,DB!$A$2:$A$222,DB!$B$2:$B$222,""),IF(OR(G175="30L",G175="30R"),_xlfn.XLOOKUP(C175,DB!$A$2:$A$222,DB!$C$2:$C$222,""),""))</f>
        <v>OMSUK</v>
      </c>
      <c r="S175" s="3">
        <f t="shared" si="2"/>
        <v>22</v>
      </c>
      <c r="T175" s="3" t="str">
        <f>_xlfn.XLOOKUP(C175,DB!$A$2:$A$222,DB!$D$2:$D$222,"")</f>
        <v>Sector 3</v>
      </c>
    </row>
    <row r="176" spans="1:20" x14ac:dyDescent="0.2">
      <c r="A176" t="s">
        <v>596</v>
      </c>
      <c r="B176" t="s">
        <v>18</v>
      </c>
      <c r="C176" t="s">
        <v>337</v>
      </c>
      <c r="D176" t="s">
        <v>65</v>
      </c>
      <c r="E176" t="s">
        <v>4822</v>
      </c>
      <c r="F176" s="2">
        <v>46296.957314814819</v>
      </c>
      <c r="G176" t="s">
        <v>22</v>
      </c>
      <c r="H176" t="s">
        <v>598</v>
      </c>
      <c r="I176" s="3">
        <v>380</v>
      </c>
      <c r="J176" t="s">
        <v>24</v>
      </c>
      <c r="K176" t="s">
        <v>25</v>
      </c>
      <c r="L176" s="3">
        <v>859</v>
      </c>
      <c r="M176" t="s">
        <v>52</v>
      </c>
      <c r="N176" s="2">
        <v>46297.00135416667</v>
      </c>
      <c r="O176" s="3">
        <v>380</v>
      </c>
      <c r="P176" t="s">
        <v>27</v>
      </c>
      <c r="Q176" s="3">
        <v>190</v>
      </c>
      <c r="R176" s="3" t="str">
        <f>IF(OR(G176="12R",G176="12L"),_xlfn.XLOOKUP(C176,DB!$A$2:$A$222,DB!$B$2:$B$222,""),IF(OR(G176="30L",G176="30R"),_xlfn.XLOOKUP(C176,DB!$A$2:$A$222,DB!$C$2:$C$222,""),""))</f>
        <v>UDGUV</v>
      </c>
      <c r="S176" s="3">
        <f t="shared" si="2"/>
        <v>22</v>
      </c>
      <c r="T176" s="3" t="str">
        <f>_xlfn.XLOOKUP(C176,DB!$A$2:$A$222,DB!$D$2:$D$222,"")</f>
        <v>Sector 2</v>
      </c>
    </row>
    <row r="177" spans="1:20" x14ac:dyDescent="0.2">
      <c r="A177" t="s">
        <v>8288</v>
      </c>
      <c r="B177" t="s">
        <v>18</v>
      </c>
      <c r="C177" t="s">
        <v>4856</v>
      </c>
      <c r="D177" t="s">
        <v>7117</v>
      </c>
      <c r="E177" t="s">
        <v>8289</v>
      </c>
      <c r="F177" s="2">
        <v>46296.95820601852</v>
      </c>
      <c r="G177" t="s">
        <v>22</v>
      </c>
      <c r="H177" t="s">
        <v>8290</v>
      </c>
      <c r="I177" s="3">
        <v>450</v>
      </c>
      <c r="J177" t="s">
        <v>24</v>
      </c>
      <c r="K177" t="s">
        <v>62</v>
      </c>
      <c r="L177" s="3">
        <v>360</v>
      </c>
      <c r="M177" t="s">
        <v>33</v>
      </c>
      <c r="N177" s="2">
        <v>46296.976516203707</v>
      </c>
      <c r="O177" s="3">
        <v>450</v>
      </c>
      <c r="P177" t="s">
        <v>27</v>
      </c>
      <c r="Q177" s="3">
        <v>40</v>
      </c>
      <c r="R177" s="3" t="str">
        <f>IF(OR(G177="12R",G177="12L"),_xlfn.XLOOKUP(C177,DB!$A$2:$A$222,DB!$B$2:$B$222,""),IF(OR(G177="30L",G177="30R"),_xlfn.XLOOKUP(C177,DB!$A$2:$A$222,DB!$C$2:$C$222,""),""))</f>
        <v/>
      </c>
      <c r="S177" s="3">
        <f t="shared" si="2"/>
        <v>22</v>
      </c>
      <c r="T177" s="3" t="str">
        <f>_xlfn.XLOOKUP(C177,DB!$A$2:$A$222,DB!$D$2:$D$222,"")</f>
        <v/>
      </c>
    </row>
    <row r="178" spans="1:20" x14ac:dyDescent="0.2">
      <c r="A178" t="s">
        <v>608</v>
      </c>
      <c r="B178" t="s">
        <v>18</v>
      </c>
      <c r="C178" t="s">
        <v>453</v>
      </c>
      <c r="D178" t="s">
        <v>165</v>
      </c>
      <c r="E178" t="s">
        <v>8291</v>
      </c>
      <c r="F178" s="2">
        <v>46296.963738425926</v>
      </c>
      <c r="G178" t="s">
        <v>22</v>
      </c>
      <c r="H178" t="s">
        <v>8292</v>
      </c>
      <c r="I178" s="3">
        <v>320</v>
      </c>
      <c r="J178" t="s">
        <v>24</v>
      </c>
      <c r="K178" t="s">
        <v>25</v>
      </c>
      <c r="L178" s="3">
        <v>878</v>
      </c>
      <c r="M178" t="s">
        <v>39</v>
      </c>
      <c r="N178" s="2">
        <v>46297.006886574076</v>
      </c>
      <c r="O178" s="3">
        <v>320</v>
      </c>
      <c r="P178" t="s">
        <v>27</v>
      </c>
      <c r="Q178" s="3">
        <v>190</v>
      </c>
      <c r="R178" s="3" t="str">
        <f>IF(OR(G178="12R",G178="12L"),_xlfn.XLOOKUP(C178,DB!$A$2:$A$222,DB!$B$2:$B$222,""),IF(OR(G178="30L",G178="30R"),_xlfn.XLOOKUP(C178,DB!$A$2:$A$222,DB!$C$2:$C$222,""),""))</f>
        <v>UDGUV</v>
      </c>
      <c r="S178" s="3">
        <f t="shared" si="2"/>
        <v>23</v>
      </c>
      <c r="T178" s="3" t="str">
        <f>_xlfn.XLOOKUP(C178,DB!$A$2:$A$222,DB!$D$2:$D$222,"")</f>
        <v>Sector 2</v>
      </c>
    </row>
    <row r="179" spans="1:20" x14ac:dyDescent="0.2">
      <c r="A179" t="s">
        <v>605</v>
      </c>
      <c r="B179" t="s">
        <v>18</v>
      </c>
      <c r="C179" t="s">
        <v>77</v>
      </c>
      <c r="D179" t="s">
        <v>65</v>
      </c>
      <c r="E179" t="s">
        <v>597</v>
      </c>
      <c r="F179" s="2">
        <v>46296.969189814816</v>
      </c>
      <c r="G179" t="s">
        <v>22</v>
      </c>
      <c r="H179" t="s">
        <v>8293</v>
      </c>
      <c r="I179" s="3">
        <v>380</v>
      </c>
      <c r="J179" t="s">
        <v>24</v>
      </c>
      <c r="K179" t="s">
        <v>25</v>
      </c>
      <c r="L179" s="3">
        <v>868</v>
      </c>
      <c r="M179" t="s">
        <v>267</v>
      </c>
      <c r="N179" s="2">
        <v>46297.013217592597</v>
      </c>
      <c r="O179" s="3">
        <v>380</v>
      </c>
      <c r="P179" t="s">
        <v>27</v>
      </c>
      <c r="Q179" s="3">
        <v>190</v>
      </c>
      <c r="R179" s="3" t="str">
        <f>IF(OR(G179="12R",G179="12L"),_xlfn.XLOOKUP(C179,DB!$A$2:$A$222,DB!$B$2:$B$222,""),IF(OR(G179="30L",G179="30R"),_xlfn.XLOOKUP(C179,DB!$A$2:$A$222,DB!$C$2:$C$222,""),""))</f>
        <v>UDGUV</v>
      </c>
      <c r="S179" s="3">
        <f t="shared" si="2"/>
        <v>23</v>
      </c>
      <c r="T179" s="3" t="str">
        <f>_xlfn.XLOOKUP(C179,DB!$A$2:$A$222,DB!$D$2:$D$222,"")</f>
        <v>Sector 2</v>
      </c>
    </row>
    <row r="180" spans="1:20" x14ac:dyDescent="0.2">
      <c r="A180" t="s">
        <v>611</v>
      </c>
      <c r="B180" t="s">
        <v>18</v>
      </c>
      <c r="C180" t="s">
        <v>333</v>
      </c>
      <c r="D180" t="s">
        <v>36</v>
      </c>
      <c r="E180" t="s">
        <v>8294</v>
      </c>
      <c r="F180" s="2">
        <v>46296.976354166662</v>
      </c>
      <c r="G180" t="s">
        <v>22</v>
      </c>
      <c r="H180" t="s">
        <v>8295</v>
      </c>
      <c r="I180" s="3">
        <v>350</v>
      </c>
      <c r="J180" t="s">
        <v>24</v>
      </c>
      <c r="K180" t="s">
        <v>25</v>
      </c>
      <c r="L180" s="3">
        <v>153</v>
      </c>
      <c r="M180" t="s">
        <v>158</v>
      </c>
      <c r="N180" s="2">
        <v>46296.98709490741</v>
      </c>
      <c r="O180" s="3">
        <v>262</v>
      </c>
      <c r="P180" t="s">
        <v>27</v>
      </c>
      <c r="Q180" s="3">
        <v>190</v>
      </c>
      <c r="R180" s="3" t="str">
        <f>IF(OR(G180="12R",G180="12L"),_xlfn.XLOOKUP(C180,DB!$A$2:$A$222,DB!$B$2:$B$222,""),IF(OR(G180="30L",G180="30R"),_xlfn.XLOOKUP(C180,DB!$A$2:$A$222,DB!$C$2:$C$222,""),""))</f>
        <v>TAKUX</v>
      </c>
      <c r="S180" s="3">
        <f t="shared" si="2"/>
        <v>23</v>
      </c>
      <c r="T180" s="3" t="str">
        <f>_xlfn.XLOOKUP(C180,DB!$A$2:$A$222,DB!$D$2:$D$222,"")</f>
        <v>Sector 7</v>
      </c>
    </row>
    <row r="181" spans="1:20" x14ac:dyDescent="0.2">
      <c r="A181" t="s">
        <v>1340</v>
      </c>
      <c r="B181" t="s">
        <v>18</v>
      </c>
      <c r="C181" t="s">
        <v>131</v>
      </c>
      <c r="D181" t="s">
        <v>65</v>
      </c>
      <c r="E181" t="s">
        <v>338</v>
      </c>
      <c r="F181" s="2">
        <v>46296.988726851851</v>
      </c>
      <c r="G181" t="s">
        <v>22</v>
      </c>
      <c r="H181" t="s">
        <v>8296</v>
      </c>
      <c r="I181" s="3">
        <v>360</v>
      </c>
      <c r="J181" t="s">
        <v>24</v>
      </c>
      <c r="K181" t="s">
        <v>25</v>
      </c>
      <c r="L181" s="3">
        <v>879</v>
      </c>
      <c r="M181" t="s">
        <v>134</v>
      </c>
      <c r="N181" s="2">
        <v>46297.034270833334</v>
      </c>
      <c r="O181" s="3">
        <v>236</v>
      </c>
      <c r="P181" t="s">
        <v>27</v>
      </c>
      <c r="Q181" s="3">
        <v>190</v>
      </c>
      <c r="R181" s="3" t="str">
        <f>IF(OR(G181="12R",G181="12L"),_xlfn.XLOOKUP(C181,DB!$A$2:$A$222,DB!$B$2:$B$222,""),IF(OR(G181="30L",G181="30R"),_xlfn.XLOOKUP(C181,DB!$A$2:$A$222,DB!$C$2:$C$222,""),""))</f>
        <v>UDGUV</v>
      </c>
      <c r="S181" s="3">
        <f t="shared" si="2"/>
        <v>23</v>
      </c>
      <c r="T181" s="3" t="str">
        <f>_xlfn.XLOOKUP(C181,DB!$A$2:$A$222,DB!$D$2:$D$222,"")</f>
        <v>Sector 2</v>
      </c>
    </row>
    <row r="182" spans="1:20" x14ac:dyDescent="0.2">
      <c r="F182" s="2"/>
      <c r="I182" s="3"/>
      <c r="L182" s="3"/>
      <c r="N182" s="2"/>
      <c r="O182" s="3"/>
      <c r="Q182" s="3"/>
      <c r="R182" s="3" t="str">
        <f>IF(OR(G182="12R",G182="12L"),_xlfn.XLOOKUP(C182,DB!$A$2:$A$222,DB!$B$2:$B$222,""),IF(OR(G182="30L",G182="30R"),_xlfn.XLOOKUP(C182,DB!$A$2:$A$222,DB!$C$2:$C$222,""),""))</f>
        <v/>
      </c>
      <c r="S182" s="3">
        <f t="shared" si="2"/>
        <v>0</v>
      </c>
      <c r="T182" s="3" t="str">
        <f>_xlfn.XLOOKUP(C182,DB!$A$2:$A$222,DB!$D$2:$D$222,"")</f>
        <v/>
      </c>
    </row>
    <row r="183" spans="1:20" x14ac:dyDescent="0.2">
      <c r="F183" s="2"/>
      <c r="I183" s="3"/>
      <c r="L183" s="3"/>
      <c r="N183" s="2"/>
      <c r="O183" s="3"/>
      <c r="Q183" s="3"/>
      <c r="R183" s="3" t="str">
        <f>IF(OR(G183="12R",G183="12L"),_xlfn.XLOOKUP(C183,DB!$A$2:$A$222,DB!$B$2:$B$222,""),IF(OR(G183="30L",G183="30R"),_xlfn.XLOOKUP(C183,DB!$A$2:$A$222,DB!$C$2:$C$222,""),""))</f>
        <v/>
      </c>
      <c r="S183" s="3">
        <f t="shared" si="2"/>
        <v>0</v>
      </c>
      <c r="T183" s="3" t="str">
        <f>_xlfn.XLOOKUP(C183,DB!$A$2:$A$222,DB!$D$2:$D$222,"")</f>
        <v/>
      </c>
    </row>
    <row r="184" spans="1:20" x14ac:dyDescent="0.2">
      <c r="F184" s="2"/>
      <c r="I184" s="3"/>
      <c r="L184" s="3"/>
      <c r="N184" s="2"/>
      <c r="O184" s="3"/>
      <c r="Q184" s="3"/>
      <c r="R184" s="3" t="str">
        <f>IF(OR(G184="12R",G184="12L"),_xlfn.XLOOKUP(C184,DB!$A$2:$A$222,DB!$B$2:$B$222,""),IF(OR(G184="30L",G184="30R"),_xlfn.XLOOKUP(C184,DB!$A$2:$A$222,DB!$C$2:$C$222,""),""))</f>
        <v/>
      </c>
      <c r="S184" s="3">
        <f t="shared" si="2"/>
        <v>0</v>
      </c>
      <c r="T184" s="3" t="str">
        <f>_xlfn.XLOOKUP(C184,DB!$A$2:$A$222,DB!$D$2:$D$222,"")</f>
        <v/>
      </c>
    </row>
    <row r="185" spans="1:20" x14ac:dyDescent="0.2">
      <c r="F185" s="2"/>
      <c r="I185" s="3"/>
      <c r="L185" s="3"/>
      <c r="N185" s="2"/>
      <c r="O185" s="3"/>
      <c r="Q185" s="3"/>
      <c r="R185" s="3" t="str">
        <f>IF(OR(G185="12R",G185="12L"),_xlfn.XLOOKUP(C185,DB!$A$2:$A$222,DB!$B$2:$B$222,""),IF(OR(G185="30L",G185="30R"),_xlfn.XLOOKUP(C185,DB!$A$2:$A$222,DB!$C$2:$C$222,""),""))</f>
        <v/>
      </c>
      <c r="S185" s="3">
        <f t="shared" si="2"/>
        <v>0</v>
      </c>
      <c r="T185" s="3" t="str">
        <f>_xlfn.XLOOKUP(C185,DB!$A$2:$A$222,DB!$D$2:$D$222,"")</f>
        <v/>
      </c>
    </row>
    <row r="186" spans="1: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1: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1: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1: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8297</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2</v>
      </c>
      <c r="C227" s="8">
        <f t="shared" si="4"/>
        <v>0</v>
      </c>
      <c r="D227" s="8">
        <f t="shared" si="4"/>
        <v>0</v>
      </c>
      <c r="E227" s="8">
        <f t="shared" si="4"/>
        <v>0</v>
      </c>
      <c r="F227" s="8">
        <f t="shared" si="4"/>
        <v>0</v>
      </c>
      <c r="G227" s="8">
        <f t="shared" si="4"/>
        <v>0</v>
      </c>
      <c r="H227" s="8">
        <f t="shared" si="4"/>
        <v>1</v>
      </c>
      <c r="I227" s="9">
        <f t="shared" ref="I227:I235" si="5">SUM(B227:H227)</f>
        <v>3</v>
      </c>
    </row>
    <row r="228" spans="1:9" x14ac:dyDescent="0.2">
      <c r="A228" s="7">
        <v>15</v>
      </c>
      <c r="B228" s="8">
        <f t="shared" si="4"/>
        <v>0</v>
      </c>
      <c r="C228" s="8">
        <f t="shared" si="4"/>
        <v>0</v>
      </c>
      <c r="D228" s="8">
        <f t="shared" si="4"/>
        <v>0</v>
      </c>
      <c r="E228" s="8">
        <f t="shared" si="4"/>
        <v>0</v>
      </c>
      <c r="F228" s="8">
        <f t="shared" si="4"/>
        <v>2</v>
      </c>
      <c r="G228" s="8">
        <f t="shared" si="4"/>
        <v>0</v>
      </c>
      <c r="H228" s="8">
        <f t="shared" si="4"/>
        <v>8</v>
      </c>
      <c r="I228" s="9">
        <f t="shared" si="5"/>
        <v>10</v>
      </c>
    </row>
    <row r="229" spans="1:9" x14ac:dyDescent="0.2">
      <c r="A229" s="7">
        <v>16</v>
      </c>
      <c r="B229" s="8">
        <f t="shared" si="4"/>
        <v>2</v>
      </c>
      <c r="C229" s="8">
        <f t="shared" si="4"/>
        <v>2</v>
      </c>
      <c r="D229" s="8">
        <f t="shared" si="4"/>
        <v>0</v>
      </c>
      <c r="E229" s="8">
        <f t="shared" si="4"/>
        <v>1</v>
      </c>
      <c r="F229" s="8">
        <f t="shared" si="4"/>
        <v>2</v>
      </c>
      <c r="G229" s="8">
        <f t="shared" si="4"/>
        <v>2</v>
      </c>
      <c r="H229" s="8">
        <f t="shared" si="4"/>
        <v>8</v>
      </c>
      <c r="I229" s="9">
        <f t="shared" si="5"/>
        <v>17</v>
      </c>
    </row>
    <row r="230" spans="1:9" x14ac:dyDescent="0.2">
      <c r="A230" s="7">
        <v>17</v>
      </c>
      <c r="B230" s="8">
        <f t="shared" si="4"/>
        <v>0</v>
      </c>
      <c r="C230" s="8">
        <f t="shared" si="4"/>
        <v>2</v>
      </c>
      <c r="D230" s="8">
        <f t="shared" si="4"/>
        <v>1</v>
      </c>
      <c r="E230" s="8">
        <f t="shared" si="4"/>
        <v>0</v>
      </c>
      <c r="F230" s="8">
        <f t="shared" si="4"/>
        <v>4</v>
      </c>
      <c r="G230" s="8">
        <f t="shared" si="4"/>
        <v>1</v>
      </c>
      <c r="H230" s="8">
        <f t="shared" si="4"/>
        <v>6</v>
      </c>
      <c r="I230" s="9">
        <f t="shared" si="5"/>
        <v>14</v>
      </c>
    </row>
    <row r="231" spans="1:9" x14ac:dyDescent="0.2">
      <c r="A231" s="7">
        <v>18</v>
      </c>
      <c r="B231" s="8">
        <f t="shared" si="4"/>
        <v>1</v>
      </c>
      <c r="C231" s="8">
        <f t="shared" si="4"/>
        <v>4</v>
      </c>
      <c r="D231" s="8">
        <f t="shared" si="4"/>
        <v>0</v>
      </c>
      <c r="E231" s="8">
        <f t="shared" si="4"/>
        <v>1</v>
      </c>
      <c r="F231" s="8">
        <f t="shared" si="4"/>
        <v>7</v>
      </c>
      <c r="G231" s="8">
        <f t="shared" si="4"/>
        <v>2</v>
      </c>
      <c r="H231" s="8">
        <f t="shared" si="4"/>
        <v>5</v>
      </c>
      <c r="I231" s="9">
        <f t="shared" si="5"/>
        <v>20</v>
      </c>
    </row>
    <row r="232" spans="1:9" x14ac:dyDescent="0.2">
      <c r="A232" s="7">
        <v>19</v>
      </c>
      <c r="B232" s="8">
        <f t="shared" si="4"/>
        <v>0</v>
      </c>
      <c r="C232" s="8">
        <f t="shared" si="4"/>
        <v>7</v>
      </c>
      <c r="D232" s="8">
        <f t="shared" si="4"/>
        <v>0</v>
      </c>
      <c r="E232" s="8">
        <f t="shared" si="4"/>
        <v>1</v>
      </c>
      <c r="F232" s="8">
        <f t="shared" si="4"/>
        <v>3</v>
      </c>
      <c r="G232" s="8">
        <f t="shared" si="4"/>
        <v>1</v>
      </c>
      <c r="H232" s="8">
        <f t="shared" si="4"/>
        <v>10</v>
      </c>
      <c r="I232" s="9">
        <f t="shared" si="5"/>
        <v>22</v>
      </c>
    </row>
    <row r="233" spans="1:9" x14ac:dyDescent="0.2">
      <c r="A233" s="7">
        <v>20</v>
      </c>
      <c r="B233" s="8">
        <f t="shared" si="4"/>
        <v>1</v>
      </c>
      <c r="C233" s="8">
        <f t="shared" si="4"/>
        <v>4</v>
      </c>
      <c r="D233" s="8">
        <f t="shared" si="4"/>
        <v>0</v>
      </c>
      <c r="E233" s="8">
        <f t="shared" si="4"/>
        <v>1</v>
      </c>
      <c r="F233" s="8">
        <f t="shared" si="4"/>
        <v>4</v>
      </c>
      <c r="G233" s="8">
        <f t="shared" si="4"/>
        <v>0</v>
      </c>
      <c r="H233" s="8">
        <f t="shared" si="4"/>
        <v>6</v>
      </c>
      <c r="I233" s="9">
        <f t="shared" si="5"/>
        <v>16</v>
      </c>
    </row>
    <row r="234" spans="1:9" x14ac:dyDescent="0.2">
      <c r="A234" s="7">
        <v>21</v>
      </c>
      <c r="B234" s="8">
        <f t="shared" si="4"/>
        <v>2</v>
      </c>
      <c r="C234" s="8">
        <f t="shared" si="4"/>
        <v>2</v>
      </c>
      <c r="D234" s="8">
        <f t="shared" si="4"/>
        <v>0</v>
      </c>
      <c r="E234" s="8">
        <f t="shared" si="4"/>
        <v>3</v>
      </c>
      <c r="F234" s="8">
        <f t="shared" si="4"/>
        <v>5</v>
      </c>
      <c r="G234" s="8">
        <f t="shared" si="4"/>
        <v>2</v>
      </c>
      <c r="H234" s="8">
        <f t="shared" si="4"/>
        <v>9</v>
      </c>
      <c r="I234" s="9">
        <f t="shared" si="5"/>
        <v>23</v>
      </c>
    </row>
    <row r="235" spans="1:9" x14ac:dyDescent="0.2">
      <c r="A235" s="10">
        <v>22</v>
      </c>
      <c r="B235" s="11">
        <f t="shared" si="4"/>
        <v>0</v>
      </c>
      <c r="C235" s="11">
        <f t="shared" si="4"/>
        <v>2</v>
      </c>
      <c r="D235" s="11">
        <f t="shared" si="4"/>
        <v>0</v>
      </c>
      <c r="E235" s="11">
        <f t="shared" si="4"/>
        <v>2</v>
      </c>
      <c r="F235" s="11">
        <f t="shared" si="4"/>
        <v>2</v>
      </c>
      <c r="G235" s="11">
        <f t="shared" si="4"/>
        <v>0</v>
      </c>
      <c r="H235" s="11">
        <f t="shared" si="4"/>
        <v>7</v>
      </c>
      <c r="I235" s="12">
        <f t="shared" si="5"/>
        <v>13</v>
      </c>
    </row>
    <row r="258" spans="1:9" ht="24" x14ac:dyDescent="0.3">
      <c r="A258" s="17" t="s">
        <v>8298</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1</v>
      </c>
      <c r="C263" s="8">
        <f t="shared" si="6"/>
        <v>0</v>
      </c>
      <c r="D263" s="8">
        <f t="shared" si="6"/>
        <v>2</v>
      </c>
      <c r="E263" s="9">
        <f t="shared" ref="E263:E272" si="7">SUM(B263:D263)</f>
        <v>3</v>
      </c>
    </row>
    <row r="264" spans="1:9" x14ac:dyDescent="0.2">
      <c r="A264" s="7">
        <v>15</v>
      </c>
      <c r="B264" s="8">
        <f t="shared" si="6"/>
        <v>8</v>
      </c>
      <c r="C264" s="8">
        <f t="shared" si="6"/>
        <v>2</v>
      </c>
      <c r="D264" s="8">
        <f t="shared" si="6"/>
        <v>0</v>
      </c>
      <c r="E264" s="9">
        <f t="shared" si="7"/>
        <v>10</v>
      </c>
    </row>
    <row r="265" spans="1:9" x14ac:dyDescent="0.2">
      <c r="A265" s="7">
        <v>16</v>
      </c>
      <c r="B265" s="8">
        <f t="shared" si="6"/>
        <v>8</v>
      </c>
      <c r="C265" s="8">
        <f t="shared" si="6"/>
        <v>5</v>
      </c>
      <c r="D265" s="8">
        <f t="shared" si="6"/>
        <v>4</v>
      </c>
      <c r="E265" s="9">
        <f t="shared" si="7"/>
        <v>17</v>
      </c>
    </row>
    <row r="266" spans="1:9" x14ac:dyDescent="0.2">
      <c r="A266" s="7">
        <v>17</v>
      </c>
      <c r="B266" s="8">
        <f t="shared" si="6"/>
        <v>6</v>
      </c>
      <c r="C266" s="8">
        <f t="shared" si="6"/>
        <v>6</v>
      </c>
      <c r="D266" s="8">
        <f t="shared" si="6"/>
        <v>2</v>
      </c>
      <c r="E266" s="9">
        <f t="shared" si="7"/>
        <v>14</v>
      </c>
    </row>
    <row r="267" spans="1:9" x14ac:dyDescent="0.2">
      <c r="A267" s="7">
        <v>18</v>
      </c>
      <c r="B267" s="8">
        <f t="shared" si="6"/>
        <v>5</v>
      </c>
      <c r="C267" s="8">
        <f t="shared" si="6"/>
        <v>12</v>
      </c>
      <c r="D267" s="8">
        <f t="shared" si="6"/>
        <v>3</v>
      </c>
      <c r="E267" s="9">
        <f t="shared" si="7"/>
        <v>20</v>
      </c>
    </row>
    <row r="268" spans="1:9" x14ac:dyDescent="0.2">
      <c r="A268" s="7">
        <v>19</v>
      </c>
      <c r="B268" s="8">
        <f t="shared" si="6"/>
        <v>10</v>
      </c>
      <c r="C268" s="8">
        <f t="shared" si="6"/>
        <v>11</v>
      </c>
      <c r="D268" s="8">
        <f t="shared" si="6"/>
        <v>1</v>
      </c>
      <c r="E268" s="9">
        <f t="shared" si="7"/>
        <v>22</v>
      </c>
    </row>
    <row r="269" spans="1:9" x14ac:dyDescent="0.2">
      <c r="A269" s="7">
        <v>20</v>
      </c>
      <c r="B269" s="8">
        <f t="shared" si="6"/>
        <v>6</v>
      </c>
      <c r="C269" s="8">
        <f t="shared" si="6"/>
        <v>9</v>
      </c>
      <c r="D269" s="8">
        <f t="shared" si="6"/>
        <v>1</v>
      </c>
      <c r="E269" s="9">
        <f t="shared" si="7"/>
        <v>16</v>
      </c>
    </row>
    <row r="270" spans="1:9" x14ac:dyDescent="0.2">
      <c r="A270" s="7">
        <v>21</v>
      </c>
      <c r="B270" s="8">
        <f t="shared" si="6"/>
        <v>9</v>
      </c>
      <c r="C270" s="8">
        <f t="shared" si="6"/>
        <v>10</v>
      </c>
      <c r="D270" s="8">
        <f t="shared" si="6"/>
        <v>4</v>
      </c>
      <c r="E270" s="9">
        <f t="shared" si="7"/>
        <v>23</v>
      </c>
    </row>
    <row r="271" spans="1:9" x14ac:dyDescent="0.2">
      <c r="A271" s="7">
        <v>22</v>
      </c>
      <c r="B271" s="8">
        <f t="shared" si="6"/>
        <v>7</v>
      </c>
      <c r="C271" s="8">
        <f t="shared" si="6"/>
        <v>6</v>
      </c>
      <c r="D271" s="8">
        <f t="shared" si="6"/>
        <v>0</v>
      </c>
      <c r="E271" s="9">
        <f t="shared" si="7"/>
        <v>13</v>
      </c>
    </row>
    <row r="272" spans="1:9" x14ac:dyDescent="0.2">
      <c r="A272" s="10">
        <v>23</v>
      </c>
      <c r="B272" s="11">
        <f t="shared" si="6"/>
        <v>3</v>
      </c>
      <c r="C272" s="11">
        <f t="shared" si="6"/>
        <v>0</v>
      </c>
      <c r="D272" s="11">
        <f t="shared" si="6"/>
        <v>1</v>
      </c>
      <c r="E272" s="12">
        <f t="shared" si="7"/>
        <v>4</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DEC67-61EB-304E-994C-725751CA6EBA}">
  <dimension ref="A1:T272"/>
  <sheetViews>
    <sheetView showGridLines="0" topLeftCell="A223" zoomScale="110" zoomScaleNormal="110" workbookViewId="0">
      <selection activeCell="L275" sqref="L275"/>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s="13" t="s">
        <v>614</v>
      </c>
      <c r="B2" s="13" t="s">
        <v>18</v>
      </c>
      <c r="C2" s="13" t="s">
        <v>48</v>
      </c>
      <c r="D2" s="13" t="s">
        <v>174</v>
      </c>
      <c r="E2" s="13" t="s">
        <v>2123</v>
      </c>
      <c r="F2" s="14">
        <v>46297.001192129625</v>
      </c>
      <c r="G2" s="13" t="s">
        <v>22</v>
      </c>
      <c r="H2" s="13" t="s">
        <v>8299</v>
      </c>
      <c r="I2" s="15">
        <v>380</v>
      </c>
      <c r="J2" s="13" t="s">
        <v>24</v>
      </c>
      <c r="K2" s="13" t="s">
        <v>25</v>
      </c>
      <c r="L2" s="15">
        <v>859</v>
      </c>
      <c r="M2" s="13" t="s">
        <v>52</v>
      </c>
      <c r="N2" s="14">
        <v>46297.045694444445</v>
      </c>
      <c r="O2" s="15">
        <v>380</v>
      </c>
      <c r="P2" s="13" t="s">
        <v>27</v>
      </c>
      <c r="Q2" s="15">
        <v>190</v>
      </c>
      <c r="R2" s="3" t="str">
        <f>IF(OR(G2="12R",G2="12L"),_xlfn.XLOOKUP(C2,DB!$A$2:$A$222,DB!$B$2:$B$222,""),IF(OR(G2="30L",G2="30R"),_xlfn.XLOOKUP(C2,DB!$A$2:$A$222,DB!$C$2:$C$222,""),""))</f>
        <v>UDGUV</v>
      </c>
      <c r="S2" s="3">
        <f>HOUR(F2)</f>
        <v>0</v>
      </c>
      <c r="T2" s="3" t="str">
        <f>_xlfn.XLOOKUP(C2,DB!$A$2:$A$222,DB!$D$2:$D$222,"")</f>
        <v>Sector 2</v>
      </c>
    </row>
    <row r="3" spans="1:20" x14ac:dyDescent="0.2">
      <c r="A3" s="13" t="s">
        <v>617</v>
      </c>
      <c r="B3" s="13" t="s">
        <v>18</v>
      </c>
      <c r="C3" s="13" t="s">
        <v>521</v>
      </c>
      <c r="D3" s="13" t="s">
        <v>65</v>
      </c>
      <c r="E3" s="13" t="s">
        <v>3997</v>
      </c>
      <c r="F3" s="14">
        <v>46297.011145833334</v>
      </c>
      <c r="G3" s="13" t="s">
        <v>22</v>
      </c>
      <c r="H3" s="13" t="s">
        <v>8300</v>
      </c>
      <c r="I3" s="15">
        <v>350</v>
      </c>
      <c r="J3" s="13" t="s">
        <v>24</v>
      </c>
      <c r="K3" s="13" t="s">
        <v>25</v>
      </c>
      <c r="L3" s="15">
        <v>158</v>
      </c>
      <c r="M3" s="13" t="s">
        <v>2214</v>
      </c>
      <c r="N3" s="14">
        <v>46297.021909722222</v>
      </c>
      <c r="O3" s="15">
        <v>271</v>
      </c>
      <c r="P3" s="13" t="s">
        <v>27</v>
      </c>
      <c r="Q3" s="15">
        <v>190</v>
      </c>
      <c r="R3" s="3" t="str">
        <f>IF(OR(G3="12R",G3="12L"),_xlfn.XLOOKUP(C3,DB!$A$2:$A$222,DB!$B$2:$B$222,""),IF(OR(G3="30L",G3="30R"),_xlfn.XLOOKUP(C3,DB!$A$2:$A$222,DB!$C$2:$C$222,""),""))</f>
        <v>CZM</v>
      </c>
      <c r="S3" s="3">
        <f t="shared" ref="S3:S66" si="0">HOUR(F3)</f>
        <v>0</v>
      </c>
      <c r="T3" s="3" t="str">
        <f>_xlfn.XLOOKUP(C3,DB!$A$2:$A$222,DB!$D$2:$D$222,"")</f>
        <v>Sector 7</v>
      </c>
    </row>
    <row r="4" spans="1:20" x14ac:dyDescent="0.2">
      <c r="A4" s="13" t="s">
        <v>1342</v>
      </c>
      <c r="B4" s="13" t="s">
        <v>18</v>
      </c>
      <c r="C4" s="13" t="s">
        <v>1343</v>
      </c>
      <c r="D4" s="13" t="s">
        <v>65</v>
      </c>
      <c r="E4" s="13" t="s">
        <v>874</v>
      </c>
      <c r="F4" s="14">
        <v>46297.01226851852</v>
      </c>
      <c r="G4" s="13" t="s">
        <v>22</v>
      </c>
      <c r="H4" s="13" t="s">
        <v>8301</v>
      </c>
      <c r="I4" s="15">
        <v>380</v>
      </c>
      <c r="J4" s="13" t="s">
        <v>24</v>
      </c>
      <c r="K4" s="13" t="s">
        <v>25</v>
      </c>
      <c r="L4" s="15">
        <v>865</v>
      </c>
      <c r="M4" s="13" t="s">
        <v>39</v>
      </c>
      <c r="N4" s="14">
        <v>46297.055231481485</v>
      </c>
      <c r="O4" s="15">
        <v>380</v>
      </c>
      <c r="P4" s="13" t="s">
        <v>27</v>
      </c>
      <c r="Q4" s="15">
        <v>190</v>
      </c>
      <c r="R4" s="3" t="str">
        <f>IF(OR(G4="12R",G4="12L"),_xlfn.XLOOKUP(C4,DB!$A$2:$A$222,DB!$B$2:$B$222,""),IF(OR(G4="30L",G4="30R"),_xlfn.XLOOKUP(C4,DB!$A$2:$A$222,DB!$C$2:$C$222,""),""))</f>
        <v>UDGUV</v>
      </c>
      <c r="S4" s="3">
        <f t="shared" si="0"/>
        <v>0</v>
      </c>
      <c r="T4" s="3" t="str">
        <f>_xlfn.XLOOKUP(C4,DB!$A$2:$A$222,DB!$D$2:$D$222,"")</f>
        <v>Sector 2</v>
      </c>
    </row>
    <row r="5" spans="1:20" x14ac:dyDescent="0.2">
      <c r="A5" s="13" t="s">
        <v>17</v>
      </c>
      <c r="B5" s="13" t="s">
        <v>18</v>
      </c>
      <c r="C5" s="13" t="s">
        <v>19</v>
      </c>
      <c r="D5" s="13" t="s">
        <v>36</v>
      </c>
      <c r="E5" s="13" t="s">
        <v>3690</v>
      </c>
      <c r="F5" s="14">
        <v>46297.013865740737</v>
      </c>
      <c r="G5" s="13" t="s">
        <v>22</v>
      </c>
      <c r="H5" s="13" t="s">
        <v>8302</v>
      </c>
      <c r="I5" s="15">
        <v>360</v>
      </c>
      <c r="J5" s="13" t="s">
        <v>24</v>
      </c>
      <c r="K5" s="13" t="s">
        <v>25</v>
      </c>
      <c r="L5" s="15">
        <v>860</v>
      </c>
      <c r="M5" s="13" t="s">
        <v>26</v>
      </c>
      <c r="N5" s="14">
        <v>46297.05804398148</v>
      </c>
      <c r="O5" s="15">
        <v>360</v>
      </c>
      <c r="P5" s="13" t="s">
        <v>27</v>
      </c>
      <c r="Q5" s="15">
        <v>190</v>
      </c>
      <c r="R5" s="3" t="str">
        <f>IF(OR(G5="12R",G5="12L"),_xlfn.XLOOKUP(C5,DB!$A$2:$A$222,DB!$B$2:$B$222,""),IF(OR(G5="30L",G5="30R"),_xlfn.XLOOKUP(C5,DB!$A$2:$A$222,DB!$C$2:$C$222,""),""))</f>
        <v>UDGUV</v>
      </c>
      <c r="S5" s="3">
        <f t="shared" si="0"/>
        <v>0</v>
      </c>
      <c r="T5" s="3" t="str">
        <f>_xlfn.XLOOKUP(C5,DB!$A$2:$A$222,DB!$D$2:$D$222,"")</f>
        <v>Sector 2</v>
      </c>
    </row>
    <row r="6" spans="1:20" x14ac:dyDescent="0.2">
      <c r="A6" s="13" t="s">
        <v>8303</v>
      </c>
      <c r="B6" s="13" t="s">
        <v>18</v>
      </c>
      <c r="C6" s="13" t="s">
        <v>35</v>
      </c>
      <c r="D6" s="13" t="s">
        <v>996</v>
      </c>
      <c r="E6" s="13"/>
      <c r="F6" s="14">
        <v>46297.022974537038</v>
      </c>
      <c r="G6" s="13" t="s">
        <v>22</v>
      </c>
      <c r="H6" s="13" t="s">
        <v>8304</v>
      </c>
      <c r="I6" s="15">
        <v>430</v>
      </c>
      <c r="J6" s="13" t="s">
        <v>24</v>
      </c>
      <c r="K6" s="13" t="s">
        <v>62</v>
      </c>
      <c r="L6" s="15">
        <v>867</v>
      </c>
      <c r="M6" s="13" t="s">
        <v>39</v>
      </c>
      <c r="N6" s="14">
        <v>46297.071817129632</v>
      </c>
      <c r="O6" s="15">
        <v>430</v>
      </c>
      <c r="P6" s="13" t="s">
        <v>27</v>
      </c>
      <c r="Q6" s="15">
        <v>30</v>
      </c>
      <c r="R6" s="3" t="str">
        <f>IF(OR(G6="12R",G6="12L"),_xlfn.XLOOKUP(C6,DB!$A$2:$A$222,DB!$B$2:$B$222,""),IF(OR(G6="30L",G6="30R"),_xlfn.XLOOKUP(C6,DB!$A$2:$A$222,DB!$C$2:$C$222,""),""))</f>
        <v>UDGUV</v>
      </c>
      <c r="S6" s="3">
        <f t="shared" si="0"/>
        <v>0</v>
      </c>
      <c r="T6" s="3" t="str">
        <f>_xlfn.XLOOKUP(C6,DB!$A$2:$A$222,DB!$D$2:$D$222,"")</f>
        <v>Sector 2</v>
      </c>
    </row>
    <row r="7" spans="1:20" x14ac:dyDescent="0.2">
      <c r="A7" s="13" t="s">
        <v>34</v>
      </c>
      <c r="B7" s="13" t="s">
        <v>18</v>
      </c>
      <c r="C7" s="13" t="s">
        <v>35</v>
      </c>
      <c r="D7" s="13" t="s">
        <v>36</v>
      </c>
      <c r="E7" s="13" t="s">
        <v>2398</v>
      </c>
      <c r="F7" s="14">
        <v>46297.03087962963</v>
      </c>
      <c r="G7" s="13" t="s">
        <v>22</v>
      </c>
      <c r="H7" s="13" t="s">
        <v>8305</v>
      </c>
      <c r="I7" s="15">
        <v>380</v>
      </c>
      <c r="J7" s="13" t="s">
        <v>24</v>
      </c>
      <c r="K7" s="13" t="s">
        <v>25</v>
      </c>
      <c r="L7" s="15">
        <v>864</v>
      </c>
      <c r="M7" s="13" t="s">
        <v>39</v>
      </c>
      <c r="N7" s="14">
        <v>46297.075381944444</v>
      </c>
      <c r="O7" s="15">
        <v>380</v>
      </c>
      <c r="P7" s="13" t="s">
        <v>27</v>
      </c>
      <c r="Q7" s="15">
        <v>190</v>
      </c>
      <c r="R7" s="3" t="str">
        <f>IF(OR(G7="12R",G7="12L"),_xlfn.XLOOKUP(C7,DB!$A$2:$A$222,DB!$B$2:$B$222,""),IF(OR(G7="30L",G7="30R"),_xlfn.XLOOKUP(C7,DB!$A$2:$A$222,DB!$C$2:$C$222,""),""))</f>
        <v>UDGUV</v>
      </c>
      <c r="S7" s="3">
        <f t="shared" si="0"/>
        <v>0</v>
      </c>
      <c r="T7" s="3" t="str">
        <f>_xlfn.XLOOKUP(C7,DB!$A$2:$A$222,DB!$D$2:$D$222,"")</f>
        <v>Sector 2</v>
      </c>
    </row>
    <row r="8" spans="1:20" x14ac:dyDescent="0.2">
      <c r="A8" s="13" t="s">
        <v>69</v>
      </c>
      <c r="B8" s="13" t="s">
        <v>18</v>
      </c>
      <c r="C8" s="13" t="s">
        <v>48</v>
      </c>
      <c r="D8" s="13" t="s">
        <v>20</v>
      </c>
      <c r="E8" s="13" t="s">
        <v>269</v>
      </c>
      <c r="F8" s="14">
        <v>46297.055798611109</v>
      </c>
      <c r="G8" s="13" t="s">
        <v>22</v>
      </c>
      <c r="H8" s="13" t="s">
        <v>8306</v>
      </c>
      <c r="I8" s="15">
        <v>360</v>
      </c>
      <c r="J8" s="13" t="s">
        <v>24</v>
      </c>
      <c r="K8" s="13" t="s">
        <v>25</v>
      </c>
      <c r="L8" s="15">
        <v>856</v>
      </c>
      <c r="M8" s="13" t="s">
        <v>52</v>
      </c>
      <c r="N8" s="14">
        <v>46297.100138888884</v>
      </c>
      <c r="O8" s="15">
        <v>360</v>
      </c>
      <c r="P8" s="13" t="s">
        <v>27</v>
      </c>
      <c r="Q8" s="15">
        <v>190</v>
      </c>
      <c r="R8" s="3" t="str">
        <f>IF(OR(G8="12R",G8="12L"),_xlfn.XLOOKUP(C8,DB!$A$2:$A$222,DB!$B$2:$B$222,""),IF(OR(G8="30L",G8="30R"),_xlfn.XLOOKUP(C8,DB!$A$2:$A$222,DB!$C$2:$C$222,""),""))</f>
        <v>UDGUV</v>
      </c>
      <c r="S8" s="3">
        <f t="shared" si="0"/>
        <v>1</v>
      </c>
      <c r="T8" s="3" t="str">
        <f>_xlfn.XLOOKUP(C8,DB!$A$2:$A$222,DB!$D$2:$D$222,"")</f>
        <v>Sector 2</v>
      </c>
    </row>
    <row r="9" spans="1:20" x14ac:dyDescent="0.2">
      <c r="A9" s="13" t="s">
        <v>53</v>
      </c>
      <c r="B9" s="13" t="s">
        <v>18</v>
      </c>
      <c r="C9" s="13" t="s">
        <v>54</v>
      </c>
      <c r="D9" s="13" t="s">
        <v>55</v>
      </c>
      <c r="E9" s="13" t="s">
        <v>972</v>
      </c>
      <c r="F9" s="14">
        <v>46297.057349537034</v>
      </c>
      <c r="G9" s="13" t="s">
        <v>22</v>
      </c>
      <c r="H9" s="13" t="s">
        <v>8307</v>
      </c>
      <c r="I9" s="15">
        <v>370</v>
      </c>
      <c r="J9" s="13" t="s">
        <v>24</v>
      </c>
      <c r="K9" s="13" t="s">
        <v>25</v>
      </c>
      <c r="L9" s="15">
        <v>359</v>
      </c>
      <c r="M9" s="13" t="s">
        <v>33</v>
      </c>
      <c r="N9" s="14">
        <v>46297.076249999998</v>
      </c>
      <c r="O9" s="15">
        <v>370</v>
      </c>
      <c r="P9" s="13" t="s">
        <v>46</v>
      </c>
      <c r="Q9" s="15">
        <v>40</v>
      </c>
      <c r="R9" s="3" t="str">
        <f>IF(OR(G9="12R",G9="12L"),_xlfn.XLOOKUP(C9,DB!$A$2:$A$222,DB!$B$2:$B$222,""),IF(OR(G9="30L",G9="30R"),_xlfn.XLOOKUP(C9,DB!$A$2:$A$222,DB!$C$2:$C$222,""),""))</f>
        <v>NUDAL</v>
      </c>
      <c r="S9" s="3">
        <f t="shared" si="0"/>
        <v>1</v>
      </c>
      <c r="T9" s="3" t="str">
        <f>_xlfn.XLOOKUP(C9,DB!$A$2:$A$222,DB!$D$2:$D$222,"")</f>
        <v>Sector 3</v>
      </c>
    </row>
    <row r="10" spans="1:20" x14ac:dyDescent="0.2">
      <c r="A10" s="13" t="s">
        <v>47</v>
      </c>
      <c r="B10" s="13" t="s">
        <v>18</v>
      </c>
      <c r="C10" s="13" t="s">
        <v>48</v>
      </c>
      <c r="D10" s="13" t="s">
        <v>49</v>
      </c>
      <c r="E10" s="13" t="s">
        <v>295</v>
      </c>
      <c r="F10" s="14">
        <v>46297.06212962963</v>
      </c>
      <c r="G10" s="13" t="s">
        <v>22</v>
      </c>
      <c r="H10" s="13" t="s">
        <v>141</v>
      </c>
      <c r="I10" s="15">
        <v>360</v>
      </c>
      <c r="J10" s="13" t="s">
        <v>24</v>
      </c>
      <c r="K10" s="13" t="s">
        <v>25</v>
      </c>
      <c r="L10" s="15">
        <v>859</v>
      </c>
      <c r="M10" s="13" t="s">
        <v>52</v>
      </c>
      <c r="N10" s="14">
        <v>46297.106145833328</v>
      </c>
      <c r="O10" s="15">
        <v>360</v>
      </c>
      <c r="P10" s="13" t="s">
        <v>27</v>
      </c>
      <c r="Q10" s="15">
        <v>190</v>
      </c>
      <c r="R10" s="3" t="str">
        <f>IF(OR(G10="12R",G10="12L"),_xlfn.XLOOKUP(C10,DB!$A$2:$A$222,DB!$B$2:$B$222,""),IF(OR(G10="30L",G10="30R"),_xlfn.XLOOKUP(C10,DB!$A$2:$A$222,DB!$C$2:$C$222,""),""))</f>
        <v>UDGUV</v>
      </c>
      <c r="S10" s="3">
        <f t="shared" si="0"/>
        <v>1</v>
      </c>
      <c r="T10" s="3" t="str">
        <f>_xlfn.XLOOKUP(C10,DB!$A$2:$A$222,DB!$D$2:$D$222,"")</f>
        <v>Sector 2</v>
      </c>
    </row>
    <row r="11" spans="1:20" x14ac:dyDescent="0.2">
      <c r="A11" s="13" t="s">
        <v>642</v>
      </c>
      <c r="B11" s="13" t="s">
        <v>18</v>
      </c>
      <c r="C11" s="13" t="s">
        <v>41</v>
      </c>
      <c r="D11" s="13" t="s">
        <v>421</v>
      </c>
      <c r="E11" s="13" t="s">
        <v>5287</v>
      </c>
      <c r="F11" s="14">
        <v>46297.076643518521</v>
      </c>
      <c r="G11" s="13" t="s">
        <v>22</v>
      </c>
      <c r="H11" s="13" t="s">
        <v>8308</v>
      </c>
      <c r="I11" s="15">
        <v>370</v>
      </c>
      <c r="J11" s="13" t="s">
        <v>24</v>
      </c>
      <c r="K11" s="13" t="s">
        <v>25</v>
      </c>
      <c r="L11" s="15">
        <v>134</v>
      </c>
      <c r="M11" s="13" t="s">
        <v>936</v>
      </c>
      <c r="N11" s="14">
        <v>46297.085879629631</v>
      </c>
      <c r="O11" s="15">
        <v>209</v>
      </c>
      <c r="P11" s="13" t="s">
        <v>46</v>
      </c>
      <c r="Q11" s="15">
        <v>190</v>
      </c>
      <c r="R11" s="3" t="str">
        <f>IF(OR(G11="12R",G11="12L"),_xlfn.XLOOKUP(C11,DB!$A$2:$A$222,DB!$B$2:$B$222,""),IF(OR(G11="30L",G11="30R"),_xlfn.XLOOKUP(C11,DB!$A$2:$A$222,DB!$C$2:$C$222,""),""))</f>
        <v>NUDAL</v>
      </c>
      <c r="S11" s="3">
        <f t="shared" si="0"/>
        <v>1</v>
      </c>
      <c r="T11" s="3" t="str">
        <f>_xlfn.XLOOKUP(C11,DB!$A$2:$A$222,DB!$D$2:$D$222,"")</f>
        <v>Sector 3</v>
      </c>
    </row>
    <row r="12" spans="1:20" x14ac:dyDescent="0.2">
      <c r="A12" s="13" t="s">
        <v>76</v>
      </c>
      <c r="B12" s="13" t="s">
        <v>18</v>
      </c>
      <c r="C12" s="13" t="s">
        <v>77</v>
      </c>
      <c r="D12" s="13" t="s">
        <v>78</v>
      </c>
      <c r="E12" s="13" t="s">
        <v>8309</v>
      </c>
      <c r="F12" s="14">
        <v>46297.078680555554</v>
      </c>
      <c r="G12" s="13" t="s">
        <v>22</v>
      </c>
      <c r="H12" s="13" t="s">
        <v>8310</v>
      </c>
      <c r="I12" s="15">
        <v>340</v>
      </c>
      <c r="J12" s="13" t="s">
        <v>24</v>
      </c>
      <c r="K12" s="13" t="s">
        <v>25</v>
      </c>
      <c r="L12" s="15">
        <v>865</v>
      </c>
      <c r="M12" s="13" t="s">
        <v>267</v>
      </c>
      <c r="N12" s="14">
        <v>46297.123402777783</v>
      </c>
      <c r="O12" s="15">
        <v>340</v>
      </c>
      <c r="P12" s="13" t="s">
        <v>27</v>
      </c>
      <c r="Q12" s="15">
        <v>190</v>
      </c>
      <c r="R12" s="3" t="str">
        <f>IF(OR(G12="12R",G12="12L"),_xlfn.XLOOKUP(C12,DB!$A$2:$A$222,DB!$B$2:$B$222,""),IF(OR(G12="30L",G12="30R"),_xlfn.XLOOKUP(C12,DB!$A$2:$A$222,DB!$C$2:$C$222,""),""))</f>
        <v>UDGUV</v>
      </c>
      <c r="S12" s="3">
        <f t="shared" si="0"/>
        <v>1</v>
      </c>
      <c r="T12" s="3" t="str">
        <f>_xlfn.XLOOKUP(C12,DB!$A$2:$A$222,DB!$D$2:$D$222,"")</f>
        <v>Sector 2</v>
      </c>
    </row>
    <row r="13" spans="1:20" x14ac:dyDescent="0.2">
      <c r="A13" s="13" t="s">
        <v>72</v>
      </c>
      <c r="B13" s="13" t="s">
        <v>18</v>
      </c>
      <c r="C13" s="13" t="s">
        <v>29</v>
      </c>
      <c r="D13" s="13" t="s">
        <v>73</v>
      </c>
      <c r="E13" s="13" t="s">
        <v>3874</v>
      </c>
      <c r="F13" s="14">
        <v>46297.093101851853</v>
      </c>
      <c r="G13" s="13" t="s">
        <v>22</v>
      </c>
      <c r="H13" s="13" t="s">
        <v>8311</v>
      </c>
      <c r="I13" s="15">
        <v>340</v>
      </c>
      <c r="J13" s="13" t="s">
        <v>24</v>
      </c>
      <c r="K13" s="13" t="s">
        <v>25</v>
      </c>
      <c r="L13" s="15">
        <v>534</v>
      </c>
      <c r="M13" s="13" t="s">
        <v>177</v>
      </c>
      <c r="N13" s="14">
        <v>46297.120601851857</v>
      </c>
      <c r="O13" s="15">
        <v>340</v>
      </c>
      <c r="P13" s="13" t="s">
        <v>27</v>
      </c>
      <c r="Q13" s="15">
        <v>40</v>
      </c>
      <c r="R13" s="3" t="str">
        <f>IF(OR(G13="12R",G13="12L"),_xlfn.XLOOKUP(C13,DB!$A$2:$A$222,DB!$B$2:$B$222,""),IF(OR(G13="30L",G13="30R"),_xlfn.XLOOKUP(C13,DB!$A$2:$A$222,DB!$C$2:$C$222,""),""))</f>
        <v>OMSUK</v>
      </c>
      <c r="S13" s="3">
        <f t="shared" si="0"/>
        <v>2</v>
      </c>
      <c r="T13" s="3" t="str">
        <f>_xlfn.XLOOKUP(C13,DB!$A$2:$A$222,DB!$D$2:$D$222,"")</f>
        <v>Sector 3</v>
      </c>
    </row>
    <row r="14" spans="1:20" x14ac:dyDescent="0.2">
      <c r="A14" s="13" t="s">
        <v>82</v>
      </c>
      <c r="B14" s="13" t="s">
        <v>18</v>
      </c>
      <c r="C14" s="13" t="s">
        <v>83</v>
      </c>
      <c r="D14" s="13" t="s">
        <v>78</v>
      </c>
      <c r="E14" s="13" t="s">
        <v>84</v>
      </c>
      <c r="F14" s="14">
        <v>46297.110879629632</v>
      </c>
      <c r="G14" s="13" t="s">
        <v>22</v>
      </c>
      <c r="H14" s="13" t="s">
        <v>6571</v>
      </c>
      <c r="I14" s="15">
        <v>220</v>
      </c>
      <c r="J14" s="13" t="s">
        <v>24</v>
      </c>
      <c r="K14" s="13" t="s">
        <v>25</v>
      </c>
      <c r="L14" s="15">
        <v>358</v>
      </c>
      <c r="M14" s="13" t="s">
        <v>83</v>
      </c>
      <c r="N14" s="14">
        <v>46297.13652777778</v>
      </c>
      <c r="O14" s="15">
        <v>0</v>
      </c>
      <c r="P14" s="13" t="s">
        <v>27</v>
      </c>
      <c r="Q14" s="15">
        <v>190</v>
      </c>
      <c r="R14" s="3" t="str">
        <f>IF(OR(G14="12R",G14="12L"),_xlfn.XLOOKUP(C14,DB!$A$2:$A$222,DB!$B$2:$B$222,""),IF(OR(G14="30L",G14="30R"),_xlfn.XLOOKUP(C14,DB!$A$2:$A$222,DB!$C$2:$C$222,""),""))</f>
        <v>UDGUV</v>
      </c>
      <c r="S14" s="3">
        <f t="shared" si="0"/>
        <v>2</v>
      </c>
      <c r="T14" s="3" t="str">
        <f>_xlfn.XLOOKUP(C14,DB!$A$2:$A$222,DB!$D$2:$D$222,"")</f>
        <v>Sector 2</v>
      </c>
    </row>
    <row r="15" spans="1:20" x14ac:dyDescent="0.2">
      <c r="A15" s="13" t="s">
        <v>94</v>
      </c>
      <c r="B15" s="13" t="s">
        <v>18</v>
      </c>
      <c r="C15" s="13" t="s">
        <v>95</v>
      </c>
      <c r="D15" s="13" t="s">
        <v>78</v>
      </c>
      <c r="E15" s="13" t="s">
        <v>96</v>
      </c>
      <c r="F15" s="14">
        <v>46297.116770833338</v>
      </c>
      <c r="G15" s="13" t="s">
        <v>22</v>
      </c>
      <c r="H15" s="13" t="s">
        <v>8312</v>
      </c>
      <c r="I15" s="15">
        <v>320</v>
      </c>
      <c r="J15" s="13" t="s">
        <v>24</v>
      </c>
      <c r="K15" s="13" t="s">
        <v>25</v>
      </c>
      <c r="L15" s="15">
        <v>742</v>
      </c>
      <c r="M15" s="13" t="s">
        <v>95</v>
      </c>
      <c r="N15" s="14">
        <v>46297.166192129633</v>
      </c>
      <c r="O15" s="15">
        <v>0</v>
      </c>
      <c r="P15" s="13" t="s">
        <v>27</v>
      </c>
      <c r="Q15" s="15">
        <v>190</v>
      </c>
      <c r="R15" s="3" t="str">
        <f>IF(OR(G15="12R",G15="12L"),_xlfn.XLOOKUP(C15,DB!$A$2:$A$222,DB!$B$2:$B$222,""),IF(OR(G15="30L",G15="30R"),_xlfn.XLOOKUP(C15,DB!$A$2:$A$222,DB!$C$2:$C$222,""),""))</f>
        <v>UDGUV</v>
      </c>
      <c r="S15" s="3">
        <f t="shared" si="0"/>
        <v>2</v>
      </c>
      <c r="T15" s="3" t="str">
        <f>_xlfn.XLOOKUP(C15,DB!$A$2:$A$222,DB!$D$2:$D$222,"")</f>
        <v>Sector 2</v>
      </c>
    </row>
    <row r="16" spans="1:20" x14ac:dyDescent="0.2">
      <c r="A16" s="13" t="s">
        <v>648</v>
      </c>
      <c r="B16" s="13" t="s">
        <v>18</v>
      </c>
      <c r="C16" s="13" t="s">
        <v>333</v>
      </c>
      <c r="D16" s="13" t="s">
        <v>65</v>
      </c>
      <c r="E16" s="13" t="s">
        <v>148</v>
      </c>
      <c r="F16" s="14">
        <v>46297.120219907403</v>
      </c>
      <c r="G16" s="13" t="s">
        <v>22</v>
      </c>
      <c r="H16" s="13" t="s">
        <v>8313</v>
      </c>
      <c r="I16" s="15">
        <v>370</v>
      </c>
      <c r="J16" s="13" t="s">
        <v>24</v>
      </c>
      <c r="K16" s="13" t="s">
        <v>25</v>
      </c>
      <c r="L16" s="15">
        <v>149</v>
      </c>
      <c r="M16" s="13" t="s">
        <v>158</v>
      </c>
      <c r="N16" s="14">
        <v>46297.131030092598</v>
      </c>
      <c r="O16" s="15">
        <v>310</v>
      </c>
      <c r="P16" s="13" t="s">
        <v>27</v>
      </c>
      <c r="Q16" s="15">
        <v>190</v>
      </c>
      <c r="R16" s="3" t="str">
        <f>IF(OR(G16="12R",G16="12L"),_xlfn.XLOOKUP(C16,DB!$A$2:$A$222,DB!$B$2:$B$222,""),IF(OR(G16="30L",G16="30R"),_xlfn.XLOOKUP(C16,DB!$A$2:$A$222,DB!$C$2:$C$222,""),""))</f>
        <v>TAKUX</v>
      </c>
      <c r="S16" s="3">
        <f t="shared" si="0"/>
        <v>2</v>
      </c>
      <c r="T16" s="3" t="str">
        <f>_xlfn.XLOOKUP(C16,DB!$A$2:$A$222,DB!$D$2:$D$222,"")</f>
        <v>Sector 7</v>
      </c>
    </row>
    <row r="17" spans="1:20" x14ac:dyDescent="0.2">
      <c r="A17" s="13" t="s">
        <v>91</v>
      </c>
      <c r="B17" s="13" t="s">
        <v>18</v>
      </c>
      <c r="C17" s="13" t="s">
        <v>48</v>
      </c>
      <c r="D17" s="13" t="s">
        <v>36</v>
      </c>
      <c r="E17" s="13" t="s">
        <v>2144</v>
      </c>
      <c r="F17" s="14">
        <v>46297.124085648145</v>
      </c>
      <c r="G17" s="13" t="s">
        <v>22</v>
      </c>
      <c r="H17" s="13" t="s">
        <v>8314</v>
      </c>
      <c r="I17" s="15">
        <v>360</v>
      </c>
      <c r="J17" s="13" t="s">
        <v>24</v>
      </c>
      <c r="K17" s="13" t="s">
        <v>25</v>
      </c>
      <c r="L17" s="15">
        <v>861</v>
      </c>
      <c r="M17" s="13" t="s">
        <v>4038</v>
      </c>
      <c r="N17" s="14">
        <v>46297.167662037042</v>
      </c>
      <c r="O17" s="15">
        <v>360</v>
      </c>
      <c r="P17" s="13" t="s">
        <v>27</v>
      </c>
      <c r="Q17" s="15">
        <v>190</v>
      </c>
      <c r="R17" s="3" t="str">
        <f>IF(OR(G17="12R",G17="12L"),_xlfn.XLOOKUP(C17,DB!$A$2:$A$222,DB!$B$2:$B$222,""),IF(OR(G17="30L",G17="30R"),_xlfn.XLOOKUP(C17,DB!$A$2:$A$222,DB!$C$2:$C$222,""),""))</f>
        <v>UDGUV</v>
      </c>
      <c r="S17" s="3">
        <f t="shared" si="0"/>
        <v>2</v>
      </c>
      <c r="T17" s="3" t="str">
        <f>_xlfn.XLOOKUP(C17,DB!$A$2:$A$222,DB!$D$2:$D$222,"")</f>
        <v>Sector 2</v>
      </c>
    </row>
    <row r="18" spans="1:20" x14ac:dyDescent="0.2">
      <c r="A18" s="13" t="s">
        <v>1371</v>
      </c>
      <c r="B18" s="13" t="s">
        <v>18</v>
      </c>
      <c r="C18" s="13" t="s">
        <v>136</v>
      </c>
      <c r="D18" s="13" t="s">
        <v>36</v>
      </c>
      <c r="E18" s="13" t="s">
        <v>1196</v>
      </c>
      <c r="F18" s="14">
        <v>46297.131967592592</v>
      </c>
      <c r="G18" s="13" t="s">
        <v>22</v>
      </c>
      <c r="H18" s="13" t="s">
        <v>270</v>
      </c>
      <c r="I18" s="15">
        <v>360</v>
      </c>
      <c r="J18" s="13" t="s">
        <v>24</v>
      </c>
      <c r="K18" s="13" t="s">
        <v>25</v>
      </c>
      <c r="L18" s="15">
        <v>859</v>
      </c>
      <c r="M18" s="13" t="s">
        <v>52</v>
      </c>
      <c r="N18" s="14">
        <v>46297.176215277781</v>
      </c>
      <c r="O18" s="15">
        <v>360</v>
      </c>
      <c r="P18" s="13" t="s">
        <v>27</v>
      </c>
      <c r="Q18" s="15">
        <v>190</v>
      </c>
      <c r="R18" s="3" t="str">
        <f>IF(OR(G18="12R",G18="12L"),_xlfn.XLOOKUP(C18,DB!$A$2:$A$222,DB!$B$2:$B$222,""),IF(OR(G18="30L",G18="30R"),_xlfn.XLOOKUP(C18,DB!$A$2:$A$222,DB!$C$2:$C$222,""),""))</f>
        <v>UDGUV</v>
      </c>
      <c r="S18" s="3">
        <f t="shared" si="0"/>
        <v>3</v>
      </c>
      <c r="T18" s="3" t="str">
        <f>_xlfn.XLOOKUP(C18,DB!$A$2:$A$222,DB!$D$2:$D$222,"")</f>
        <v>Sector 2</v>
      </c>
    </row>
    <row r="19" spans="1:20" x14ac:dyDescent="0.2">
      <c r="A19" s="13" t="s">
        <v>599</v>
      </c>
      <c r="B19" s="13" t="s">
        <v>18</v>
      </c>
      <c r="C19" s="13" t="s">
        <v>113</v>
      </c>
      <c r="D19" s="13" t="s">
        <v>114</v>
      </c>
      <c r="E19" s="13" t="s">
        <v>2080</v>
      </c>
      <c r="F19" s="14">
        <v>46297.137060185181</v>
      </c>
      <c r="G19" s="13" t="s">
        <v>22</v>
      </c>
      <c r="H19" s="13" t="s">
        <v>8315</v>
      </c>
      <c r="I19" s="15">
        <v>370</v>
      </c>
      <c r="J19" s="13" t="s">
        <v>24</v>
      </c>
      <c r="K19" s="13" t="s">
        <v>25</v>
      </c>
      <c r="L19" s="15">
        <v>412</v>
      </c>
      <c r="M19" s="13" t="s">
        <v>33</v>
      </c>
      <c r="N19" s="14">
        <v>46297.159560185188</v>
      </c>
      <c r="O19" s="15">
        <v>334</v>
      </c>
      <c r="P19" s="13" t="s">
        <v>46</v>
      </c>
      <c r="Q19" s="15">
        <v>190</v>
      </c>
      <c r="R19" s="3" t="str">
        <f>IF(OR(G19="12R",G19="12L"),_xlfn.XLOOKUP(C19,DB!$A$2:$A$222,DB!$B$2:$B$222,""),IF(OR(G19="30L",G19="30R"),_xlfn.XLOOKUP(C19,DB!$A$2:$A$222,DB!$C$2:$C$222,""),""))</f>
        <v>NUDAL</v>
      </c>
      <c r="S19" s="3">
        <f t="shared" si="0"/>
        <v>3</v>
      </c>
      <c r="T19" s="3" t="str">
        <f>_xlfn.XLOOKUP(C19,DB!$A$2:$A$222,DB!$D$2:$D$222,"")</f>
        <v>Sector 3</v>
      </c>
    </row>
    <row r="20" spans="1:20" x14ac:dyDescent="0.2">
      <c r="A20" s="13" t="s">
        <v>1382</v>
      </c>
      <c r="B20" s="13" t="s">
        <v>18</v>
      </c>
      <c r="C20" s="13" t="s">
        <v>1383</v>
      </c>
      <c r="D20" s="13" t="s">
        <v>421</v>
      </c>
      <c r="E20" s="13" t="s">
        <v>6801</v>
      </c>
      <c r="F20" s="14">
        <v>46297.143645833334</v>
      </c>
      <c r="G20" s="13" t="s">
        <v>22</v>
      </c>
      <c r="H20" s="13" t="s">
        <v>8316</v>
      </c>
      <c r="I20" s="15">
        <v>370</v>
      </c>
      <c r="J20" s="13" t="s">
        <v>24</v>
      </c>
      <c r="K20" s="13" t="s">
        <v>25</v>
      </c>
      <c r="L20" s="15">
        <v>147</v>
      </c>
      <c r="M20" s="13" t="s">
        <v>8317</v>
      </c>
      <c r="N20" s="14">
        <v>46297.153599537036</v>
      </c>
      <c r="O20" s="15">
        <v>239</v>
      </c>
      <c r="P20" s="13" t="s">
        <v>46</v>
      </c>
      <c r="Q20" s="15">
        <v>190</v>
      </c>
      <c r="R20" s="3" t="str">
        <f>IF(OR(G20="12R",G20="12L"),_xlfn.XLOOKUP(C20,DB!$A$2:$A$222,DB!$B$2:$B$222,""),IF(OR(G20="30L",G20="30R"),_xlfn.XLOOKUP(C20,DB!$A$2:$A$222,DB!$C$2:$C$222,""),""))</f>
        <v>NUDAL</v>
      </c>
      <c r="S20" s="3">
        <f t="shared" si="0"/>
        <v>3</v>
      </c>
      <c r="T20" s="3" t="str">
        <f>_xlfn.XLOOKUP(C20,DB!$A$2:$A$222,DB!$D$2:$D$222,"")</f>
        <v>Sector 3</v>
      </c>
    </row>
    <row r="21" spans="1:20" x14ac:dyDescent="0.2">
      <c r="A21" s="13" t="s">
        <v>98</v>
      </c>
      <c r="B21" s="13" t="s">
        <v>18</v>
      </c>
      <c r="C21" s="13" t="s">
        <v>19</v>
      </c>
      <c r="D21" s="13" t="s">
        <v>20</v>
      </c>
      <c r="E21" s="13" t="s">
        <v>99</v>
      </c>
      <c r="F21" s="14">
        <v>46297.1487037037</v>
      </c>
      <c r="G21" s="13" t="s">
        <v>22</v>
      </c>
      <c r="H21" s="13" t="s">
        <v>8318</v>
      </c>
      <c r="I21" s="15">
        <v>360</v>
      </c>
      <c r="J21" s="13" t="s">
        <v>24</v>
      </c>
      <c r="K21" s="13" t="s">
        <v>25</v>
      </c>
      <c r="L21" s="15">
        <v>869</v>
      </c>
      <c r="M21" s="13" t="s">
        <v>8319</v>
      </c>
      <c r="N21" s="14">
        <v>46297.193344907406</v>
      </c>
      <c r="O21" s="15">
        <v>360</v>
      </c>
      <c r="P21" s="13" t="s">
        <v>27</v>
      </c>
      <c r="Q21" s="15">
        <v>190</v>
      </c>
      <c r="R21" s="3" t="str">
        <f>IF(OR(G21="12R",G21="12L"),_xlfn.XLOOKUP(C21,DB!$A$2:$A$222,DB!$B$2:$B$222,""),IF(OR(G21="30L",G21="30R"),_xlfn.XLOOKUP(C21,DB!$A$2:$A$222,DB!$C$2:$C$222,""),""))</f>
        <v>UDGUV</v>
      </c>
      <c r="S21" s="3">
        <f t="shared" si="0"/>
        <v>3</v>
      </c>
      <c r="T21" s="3" t="str">
        <f>_xlfn.XLOOKUP(C21,DB!$A$2:$A$222,DB!$D$2:$D$222,"")</f>
        <v>Sector 2</v>
      </c>
    </row>
    <row r="22" spans="1:20" x14ac:dyDescent="0.2">
      <c r="A22" s="13" t="s">
        <v>108</v>
      </c>
      <c r="B22" s="13" t="s">
        <v>18</v>
      </c>
      <c r="C22" s="13" t="s">
        <v>59</v>
      </c>
      <c r="D22" s="13" t="s">
        <v>36</v>
      </c>
      <c r="E22" s="13" t="s">
        <v>1250</v>
      </c>
      <c r="F22" s="14">
        <v>46297.15825231481</v>
      </c>
      <c r="G22" s="13" t="s">
        <v>22</v>
      </c>
      <c r="H22" s="13" t="s">
        <v>8320</v>
      </c>
      <c r="I22" s="15">
        <v>380</v>
      </c>
      <c r="J22" s="13" t="s">
        <v>24</v>
      </c>
      <c r="K22" s="13" t="s">
        <v>25</v>
      </c>
      <c r="L22" s="15">
        <v>875</v>
      </c>
      <c r="M22" s="13" t="s">
        <v>2325</v>
      </c>
      <c r="N22" s="14">
        <v>46297.202465277776</v>
      </c>
      <c r="O22" s="15">
        <v>380</v>
      </c>
      <c r="P22" s="13" t="s">
        <v>27</v>
      </c>
      <c r="Q22" s="15">
        <v>190</v>
      </c>
      <c r="R22" s="3" t="str">
        <f>IF(OR(G22="12R",G22="12L"),_xlfn.XLOOKUP(C22,DB!$A$2:$A$222,DB!$B$2:$B$222,""),IF(OR(G22="30L",G22="30R"),_xlfn.XLOOKUP(C22,DB!$A$2:$A$222,DB!$C$2:$C$222,""),""))</f>
        <v>UDGUV</v>
      </c>
      <c r="S22" s="3">
        <f t="shared" si="0"/>
        <v>3</v>
      </c>
      <c r="T22" s="3" t="str">
        <f>_xlfn.XLOOKUP(C22,DB!$A$2:$A$222,DB!$D$2:$D$222,"")</f>
        <v>Sector 2</v>
      </c>
    </row>
    <row r="23" spans="1:20" x14ac:dyDescent="0.2">
      <c r="A23" s="13" t="s">
        <v>102</v>
      </c>
      <c r="B23" s="13" t="s">
        <v>18</v>
      </c>
      <c r="C23" s="13" t="s">
        <v>48</v>
      </c>
      <c r="D23" s="13" t="s">
        <v>20</v>
      </c>
      <c r="E23" s="13" t="s">
        <v>2337</v>
      </c>
      <c r="F23" s="14">
        <v>46297.171365740738</v>
      </c>
      <c r="G23" s="13" t="s">
        <v>22</v>
      </c>
      <c r="H23" s="13" t="s">
        <v>8321</v>
      </c>
      <c r="I23" s="15">
        <v>360</v>
      </c>
      <c r="J23" s="13" t="s">
        <v>24</v>
      </c>
      <c r="K23" s="13" t="s">
        <v>25</v>
      </c>
      <c r="L23" s="15">
        <v>861</v>
      </c>
      <c r="M23" s="13" t="s">
        <v>2116</v>
      </c>
      <c r="N23" s="14">
        <v>46297.216689814813</v>
      </c>
      <c r="O23" s="15">
        <v>360</v>
      </c>
      <c r="P23" s="13" t="s">
        <v>27</v>
      </c>
      <c r="Q23" s="15">
        <v>190</v>
      </c>
      <c r="R23" s="3" t="str">
        <f>IF(OR(G23="12R",G23="12L"),_xlfn.XLOOKUP(C23,DB!$A$2:$A$222,DB!$B$2:$B$222,""),IF(OR(G23="30L",G23="30R"),_xlfn.XLOOKUP(C23,DB!$A$2:$A$222,DB!$C$2:$C$222,""),""))</f>
        <v>UDGUV</v>
      </c>
      <c r="S23" s="3">
        <f t="shared" si="0"/>
        <v>4</v>
      </c>
      <c r="T23" s="3" t="str">
        <f>_xlfn.XLOOKUP(C23,DB!$A$2:$A$222,DB!$D$2:$D$222,"")</f>
        <v>Sector 2</v>
      </c>
    </row>
    <row r="24" spans="1:20" x14ac:dyDescent="0.2">
      <c r="A24" s="13" t="s">
        <v>124</v>
      </c>
      <c r="B24" s="13" t="s">
        <v>18</v>
      </c>
      <c r="C24" s="13" t="s">
        <v>35</v>
      </c>
      <c r="D24" s="13" t="s">
        <v>20</v>
      </c>
      <c r="E24" s="13" t="s">
        <v>1289</v>
      </c>
      <c r="F24" s="14">
        <v>46297.193611111114</v>
      </c>
      <c r="G24" s="13" t="s">
        <v>22</v>
      </c>
      <c r="H24" s="13" t="s">
        <v>669</v>
      </c>
      <c r="I24" s="15">
        <v>360</v>
      </c>
      <c r="J24" s="13" t="s">
        <v>24</v>
      </c>
      <c r="K24" s="13" t="s">
        <v>25</v>
      </c>
      <c r="L24" s="15">
        <v>878</v>
      </c>
      <c r="M24" s="13" t="s">
        <v>39</v>
      </c>
      <c r="N24" s="14">
        <v>46297.238032407404</v>
      </c>
      <c r="O24" s="15">
        <v>340</v>
      </c>
      <c r="P24" s="13" t="s">
        <v>27</v>
      </c>
      <c r="Q24" s="15">
        <v>190</v>
      </c>
      <c r="R24" s="3" t="str">
        <f>IF(OR(G24="12R",G24="12L"),_xlfn.XLOOKUP(C24,DB!$A$2:$A$222,DB!$B$2:$B$222,""),IF(OR(G24="30L",G24="30R"),_xlfn.XLOOKUP(C24,DB!$A$2:$A$222,DB!$C$2:$C$222,""),""))</f>
        <v>UDGUV</v>
      </c>
      <c r="S24" s="3">
        <f t="shared" si="0"/>
        <v>4</v>
      </c>
      <c r="T24" s="3" t="str">
        <f>_xlfn.XLOOKUP(C24,DB!$A$2:$A$222,DB!$D$2:$D$222,"")</f>
        <v>Sector 2</v>
      </c>
    </row>
    <row r="25" spans="1:20" x14ac:dyDescent="0.2">
      <c r="A25" s="13" t="s">
        <v>8322</v>
      </c>
      <c r="B25" s="13" t="s">
        <v>18</v>
      </c>
      <c r="C25" s="13" t="s">
        <v>83</v>
      </c>
      <c r="D25" s="13" t="s">
        <v>3734</v>
      </c>
      <c r="E25" s="13"/>
      <c r="F25" s="14">
        <v>46297.195011574076</v>
      </c>
      <c r="G25" s="13" t="s">
        <v>22</v>
      </c>
      <c r="H25" s="13" t="s">
        <v>3227</v>
      </c>
      <c r="I25" s="15">
        <v>220</v>
      </c>
      <c r="J25" s="13" t="s">
        <v>24</v>
      </c>
      <c r="K25" s="13" t="s">
        <v>216</v>
      </c>
      <c r="L25" s="15">
        <v>355</v>
      </c>
      <c r="M25" s="13" t="s">
        <v>83</v>
      </c>
      <c r="N25" s="14">
        <v>46297.221006944441</v>
      </c>
      <c r="O25" s="15">
        <v>0</v>
      </c>
      <c r="P25" s="13" t="s">
        <v>192</v>
      </c>
      <c r="Q25" s="15">
        <v>30</v>
      </c>
      <c r="R25" s="3" t="str">
        <f>IF(OR(G25="12R",G25="12L"),_xlfn.XLOOKUP(C25,DB!$A$2:$A$222,DB!$B$2:$B$222,""),IF(OR(G25="30L",G25="30R"),_xlfn.XLOOKUP(C25,DB!$A$2:$A$222,DB!$C$2:$C$222,""),""))</f>
        <v>UDGUV</v>
      </c>
      <c r="S25" s="3">
        <f t="shared" si="0"/>
        <v>4</v>
      </c>
      <c r="T25" s="3" t="str">
        <f>_xlfn.XLOOKUP(C25,DB!$A$2:$A$222,DB!$D$2:$D$222,"")</f>
        <v>Sector 2</v>
      </c>
    </row>
    <row r="26" spans="1:20" x14ac:dyDescent="0.2">
      <c r="A26" s="13" t="s">
        <v>117</v>
      </c>
      <c r="B26" s="13" t="s">
        <v>18</v>
      </c>
      <c r="C26" s="13" t="s">
        <v>48</v>
      </c>
      <c r="D26" s="13" t="s">
        <v>73</v>
      </c>
      <c r="E26" s="13" t="s">
        <v>161</v>
      </c>
      <c r="F26" s="14">
        <v>46297.246967592597</v>
      </c>
      <c r="G26" s="13" t="s">
        <v>22</v>
      </c>
      <c r="H26" s="13" t="s">
        <v>7249</v>
      </c>
      <c r="I26" s="15">
        <v>340</v>
      </c>
      <c r="J26" s="13" t="s">
        <v>24</v>
      </c>
      <c r="K26" s="13" t="s">
        <v>25</v>
      </c>
      <c r="L26" s="15">
        <v>861</v>
      </c>
      <c r="M26" s="13" t="s">
        <v>5489</v>
      </c>
      <c r="N26" s="14">
        <v>46297.291562500002</v>
      </c>
      <c r="O26" s="15">
        <v>340</v>
      </c>
      <c r="P26" s="13" t="s">
        <v>27</v>
      </c>
      <c r="Q26" s="15">
        <v>190</v>
      </c>
      <c r="R26" s="3" t="str">
        <f>IF(OR(G26="12R",G26="12L"),_xlfn.XLOOKUP(C26,DB!$A$2:$A$222,DB!$B$2:$B$222,""),IF(OR(G26="30L",G26="30R"),_xlfn.XLOOKUP(C26,DB!$A$2:$A$222,DB!$C$2:$C$222,""),""))</f>
        <v>UDGUV</v>
      </c>
      <c r="S26" s="3">
        <f t="shared" si="0"/>
        <v>5</v>
      </c>
      <c r="T26" s="3" t="str">
        <f>_xlfn.XLOOKUP(C26,DB!$A$2:$A$222,DB!$D$2:$D$222,"")</f>
        <v>Sector 2</v>
      </c>
    </row>
    <row r="27" spans="1:20" x14ac:dyDescent="0.2">
      <c r="A27" s="13" t="s">
        <v>127</v>
      </c>
      <c r="B27" s="13" t="s">
        <v>18</v>
      </c>
      <c r="C27" s="13" t="s">
        <v>48</v>
      </c>
      <c r="D27" s="13" t="s">
        <v>36</v>
      </c>
      <c r="E27" s="13" t="s">
        <v>457</v>
      </c>
      <c r="F27" s="14">
        <v>46297.437754629631</v>
      </c>
      <c r="G27" s="13" t="s">
        <v>22</v>
      </c>
      <c r="H27" s="13" t="s">
        <v>8323</v>
      </c>
      <c r="I27" s="15">
        <v>380</v>
      </c>
      <c r="J27" s="13" t="s">
        <v>24</v>
      </c>
      <c r="K27" s="13" t="s">
        <v>25</v>
      </c>
      <c r="L27" s="15">
        <v>860</v>
      </c>
      <c r="M27" s="13" t="s">
        <v>26</v>
      </c>
      <c r="N27" s="14">
        <v>46297.482395833329</v>
      </c>
      <c r="O27" s="15">
        <v>380</v>
      </c>
      <c r="P27" s="13" t="s">
        <v>27</v>
      </c>
      <c r="Q27" s="15">
        <v>190</v>
      </c>
      <c r="R27" s="3" t="str">
        <f>IF(OR(G27="12R",G27="12L"),_xlfn.XLOOKUP(C27,DB!$A$2:$A$222,DB!$B$2:$B$222,""),IF(OR(G27="30L",G27="30R"),_xlfn.XLOOKUP(C27,DB!$A$2:$A$222,DB!$C$2:$C$222,""),""))</f>
        <v>UDGUV</v>
      </c>
      <c r="S27" s="3">
        <f t="shared" si="0"/>
        <v>10</v>
      </c>
      <c r="T27" s="3" t="str">
        <f>_xlfn.XLOOKUP(C27,DB!$A$2:$A$222,DB!$D$2:$D$222,"")</f>
        <v>Sector 2</v>
      </c>
    </row>
    <row r="28" spans="1:20" x14ac:dyDescent="0.2">
      <c r="A28" s="13" t="s">
        <v>130</v>
      </c>
      <c r="B28" s="13" t="s">
        <v>18</v>
      </c>
      <c r="C28" s="13" t="s">
        <v>131</v>
      </c>
      <c r="D28" s="13" t="s">
        <v>20</v>
      </c>
      <c r="E28" s="13" t="s">
        <v>70</v>
      </c>
      <c r="F28" s="14">
        <v>46297.459722222222</v>
      </c>
      <c r="G28" s="13" t="s">
        <v>22</v>
      </c>
      <c r="H28" s="13" t="s">
        <v>753</v>
      </c>
      <c r="I28" s="15">
        <v>380</v>
      </c>
      <c r="J28" s="13" t="s">
        <v>24</v>
      </c>
      <c r="K28" s="13" t="s">
        <v>25</v>
      </c>
      <c r="L28" s="15">
        <v>876</v>
      </c>
      <c r="M28" s="13" t="s">
        <v>134</v>
      </c>
      <c r="N28" s="14">
        <v>46297.506226851852</v>
      </c>
      <c r="O28" s="15">
        <v>218</v>
      </c>
      <c r="P28" s="13" t="s">
        <v>27</v>
      </c>
      <c r="Q28" s="15">
        <v>190</v>
      </c>
      <c r="R28" s="3" t="str">
        <f>IF(OR(G28="12R",G28="12L"),_xlfn.XLOOKUP(C28,DB!$A$2:$A$222,DB!$B$2:$B$222,""),IF(OR(G28="30L",G28="30R"),_xlfn.XLOOKUP(C28,DB!$A$2:$A$222,DB!$C$2:$C$222,""),""))</f>
        <v>UDGUV</v>
      </c>
      <c r="S28" s="3">
        <f t="shared" si="0"/>
        <v>11</v>
      </c>
      <c r="T28" s="3" t="str">
        <f>_xlfn.XLOOKUP(C28,DB!$A$2:$A$222,DB!$D$2:$D$222,"")</f>
        <v>Sector 2</v>
      </c>
    </row>
    <row r="29" spans="1:20" x14ac:dyDescent="0.2">
      <c r="A29" s="13" t="s">
        <v>139</v>
      </c>
      <c r="B29" s="13" t="s">
        <v>18</v>
      </c>
      <c r="C29" s="13" t="s">
        <v>48</v>
      </c>
      <c r="D29" s="13" t="s">
        <v>49</v>
      </c>
      <c r="E29" s="13" t="s">
        <v>788</v>
      </c>
      <c r="F29" s="14">
        <v>46297.465821759259</v>
      </c>
      <c r="G29" s="13" t="s">
        <v>22</v>
      </c>
      <c r="H29" s="13" t="s">
        <v>8324</v>
      </c>
      <c r="I29" s="15">
        <v>360</v>
      </c>
      <c r="J29" s="13" t="s">
        <v>24</v>
      </c>
      <c r="K29" s="13" t="s">
        <v>25</v>
      </c>
      <c r="L29" s="15">
        <v>867</v>
      </c>
      <c r="M29" s="13" t="s">
        <v>26</v>
      </c>
      <c r="N29" s="14">
        <v>46297.508159722223</v>
      </c>
      <c r="O29" s="15">
        <v>360</v>
      </c>
      <c r="P29" s="13" t="s">
        <v>27</v>
      </c>
      <c r="Q29" s="15">
        <v>190</v>
      </c>
      <c r="R29" s="3" t="str">
        <f>IF(OR(G29="12R",G29="12L"),_xlfn.XLOOKUP(C29,DB!$A$2:$A$222,DB!$B$2:$B$222,""),IF(OR(G29="30L",G29="30R"),_xlfn.XLOOKUP(C29,DB!$A$2:$A$222,DB!$C$2:$C$222,""),""))</f>
        <v>UDGUV</v>
      </c>
      <c r="S29" s="3">
        <f t="shared" si="0"/>
        <v>11</v>
      </c>
      <c r="T29" s="3" t="str">
        <f>_xlfn.XLOOKUP(C29,DB!$A$2:$A$222,DB!$D$2:$D$222,"")</f>
        <v>Sector 2</v>
      </c>
    </row>
    <row r="30" spans="1:20" x14ac:dyDescent="0.2">
      <c r="A30" s="13" t="s">
        <v>142</v>
      </c>
      <c r="B30" s="13" t="s">
        <v>18</v>
      </c>
      <c r="C30" s="13" t="s">
        <v>48</v>
      </c>
      <c r="D30" s="13" t="s">
        <v>20</v>
      </c>
      <c r="E30" s="13" t="s">
        <v>2811</v>
      </c>
      <c r="F30" s="14">
        <v>46297.470925925925</v>
      </c>
      <c r="G30" s="13" t="s">
        <v>22</v>
      </c>
      <c r="H30" s="13" t="s">
        <v>8325</v>
      </c>
      <c r="I30" s="15">
        <v>360</v>
      </c>
      <c r="J30" s="13" t="s">
        <v>24</v>
      </c>
      <c r="K30" s="13" t="s">
        <v>25</v>
      </c>
      <c r="L30" s="15">
        <v>873</v>
      </c>
      <c r="M30" s="13" t="s">
        <v>52</v>
      </c>
      <c r="N30" s="14">
        <v>46297.514328703706</v>
      </c>
      <c r="O30" s="15">
        <v>360</v>
      </c>
      <c r="P30" s="13" t="s">
        <v>27</v>
      </c>
      <c r="Q30" s="15">
        <v>190</v>
      </c>
      <c r="R30" s="3" t="str">
        <f>IF(OR(G30="12R",G30="12L"),_xlfn.XLOOKUP(C30,DB!$A$2:$A$222,DB!$B$2:$B$222,""),IF(OR(G30="30L",G30="30R"),_xlfn.XLOOKUP(C30,DB!$A$2:$A$222,DB!$C$2:$C$222,""),""))</f>
        <v>UDGUV</v>
      </c>
      <c r="S30" s="3">
        <f t="shared" si="0"/>
        <v>11</v>
      </c>
      <c r="T30" s="3" t="str">
        <f>_xlfn.XLOOKUP(C30,DB!$A$2:$A$222,DB!$D$2:$D$222,"")</f>
        <v>Sector 2</v>
      </c>
    </row>
    <row r="31" spans="1:20" x14ac:dyDescent="0.2">
      <c r="A31" s="13" t="s">
        <v>135</v>
      </c>
      <c r="B31" s="13" t="s">
        <v>18</v>
      </c>
      <c r="C31" s="13" t="s">
        <v>136</v>
      </c>
      <c r="D31" s="13" t="s">
        <v>20</v>
      </c>
      <c r="E31" s="13" t="s">
        <v>269</v>
      </c>
      <c r="F31" s="14">
        <v>46297.47555555556</v>
      </c>
      <c r="G31" s="13" t="s">
        <v>22</v>
      </c>
      <c r="H31" s="13" t="s">
        <v>8326</v>
      </c>
      <c r="I31" s="15">
        <v>360</v>
      </c>
      <c r="J31" s="13" t="s">
        <v>24</v>
      </c>
      <c r="K31" s="13" t="s">
        <v>25</v>
      </c>
      <c r="L31" s="15">
        <v>879</v>
      </c>
      <c r="M31" s="13" t="s">
        <v>52</v>
      </c>
      <c r="N31" s="14">
        <v>46297.520046296297</v>
      </c>
      <c r="O31" s="15">
        <v>360</v>
      </c>
      <c r="P31" s="13" t="s">
        <v>27</v>
      </c>
      <c r="Q31" s="15">
        <v>190</v>
      </c>
      <c r="R31" s="3" t="str">
        <f>IF(OR(G31="12R",G31="12L"),_xlfn.XLOOKUP(C31,DB!$A$2:$A$222,DB!$B$2:$B$222,""),IF(OR(G31="30L",G31="30R"),_xlfn.XLOOKUP(C31,DB!$A$2:$A$222,DB!$C$2:$C$222,""),""))</f>
        <v>UDGUV</v>
      </c>
      <c r="S31" s="3">
        <f t="shared" si="0"/>
        <v>11</v>
      </c>
      <c r="T31" s="3" t="str">
        <f>_xlfn.XLOOKUP(C31,DB!$A$2:$A$222,DB!$D$2:$D$222,"")</f>
        <v>Sector 2</v>
      </c>
    </row>
    <row r="32" spans="1:20" x14ac:dyDescent="0.2">
      <c r="A32" s="13" t="s">
        <v>740</v>
      </c>
      <c r="B32" s="13" t="s">
        <v>18</v>
      </c>
      <c r="C32" s="13" t="s">
        <v>1396</v>
      </c>
      <c r="D32" s="13" t="s">
        <v>742</v>
      </c>
      <c r="E32" s="13"/>
      <c r="F32" s="14">
        <v>46297.494525462964</v>
      </c>
      <c r="G32" s="13" t="s">
        <v>22</v>
      </c>
      <c r="H32" s="13" t="s">
        <v>244</v>
      </c>
      <c r="I32" s="15">
        <v>65</v>
      </c>
      <c r="J32" s="13" t="s">
        <v>196</v>
      </c>
      <c r="K32" s="13" t="s">
        <v>62</v>
      </c>
      <c r="L32" s="15">
        <v>227</v>
      </c>
      <c r="M32" s="13" t="s">
        <v>1396</v>
      </c>
      <c r="N32" s="14">
        <v>46297.529108796298</v>
      </c>
      <c r="O32" s="15">
        <v>0</v>
      </c>
      <c r="P32" s="13" t="s">
        <v>192</v>
      </c>
      <c r="Q32" s="15">
        <v>15</v>
      </c>
      <c r="R32" s="3" t="str">
        <f>IF(OR(G32="12R",G32="12L"),_xlfn.XLOOKUP(C32,DB!$A$2:$A$222,DB!$B$2:$B$222,""),IF(OR(G32="30L",G32="30R"),_xlfn.XLOOKUP(C32,DB!$A$2:$A$222,DB!$C$2:$C$222,""),""))</f>
        <v/>
      </c>
      <c r="S32" s="3">
        <f t="shared" si="0"/>
        <v>11</v>
      </c>
      <c r="T32" s="3" t="str">
        <f>_xlfn.XLOOKUP(C32,DB!$A$2:$A$222,DB!$D$2:$D$222,"")</f>
        <v/>
      </c>
    </row>
    <row r="33" spans="1:20" x14ac:dyDescent="0.2">
      <c r="A33" s="13" t="s">
        <v>143</v>
      </c>
      <c r="B33" s="13" t="s">
        <v>18</v>
      </c>
      <c r="C33" s="13" t="s">
        <v>144</v>
      </c>
      <c r="D33" s="13" t="s">
        <v>65</v>
      </c>
      <c r="E33" s="13" t="s">
        <v>338</v>
      </c>
      <c r="F33" s="14">
        <v>46297.505752314813</v>
      </c>
      <c r="G33" s="13" t="s">
        <v>22</v>
      </c>
      <c r="H33" s="13" t="s">
        <v>8327</v>
      </c>
      <c r="I33" s="15">
        <v>290</v>
      </c>
      <c r="J33" s="13" t="s">
        <v>24</v>
      </c>
      <c r="K33" s="13" t="s">
        <v>25</v>
      </c>
      <c r="L33" s="15">
        <v>134</v>
      </c>
      <c r="M33" s="13" t="s">
        <v>45</v>
      </c>
      <c r="N33" s="14">
        <v>46297.515185185184</v>
      </c>
      <c r="O33" s="15">
        <v>267</v>
      </c>
      <c r="P33" s="13" t="s">
        <v>27</v>
      </c>
      <c r="Q33" s="15">
        <v>190</v>
      </c>
      <c r="R33" s="3" t="str">
        <f>IF(OR(G33="12R",G33="12L"),_xlfn.XLOOKUP(C33,DB!$A$2:$A$222,DB!$B$2:$B$222,""),IF(OR(G33="30L",G33="30R"),_xlfn.XLOOKUP(C33,DB!$A$2:$A$222,DB!$C$2:$C$222,""),""))</f>
        <v>NUDAL</v>
      </c>
      <c r="S33" s="3">
        <f t="shared" si="0"/>
        <v>12</v>
      </c>
      <c r="T33" s="3" t="str">
        <f>_xlfn.XLOOKUP(C33,DB!$A$2:$A$222,DB!$D$2:$D$222,"")</f>
        <v>Sector 3</v>
      </c>
    </row>
    <row r="34" spans="1:20" x14ac:dyDescent="0.2">
      <c r="A34" s="13" t="s">
        <v>147</v>
      </c>
      <c r="B34" s="13" t="s">
        <v>18</v>
      </c>
      <c r="C34" s="13" t="s">
        <v>35</v>
      </c>
      <c r="D34" s="13" t="s">
        <v>65</v>
      </c>
      <c r="E34" s="13" t="s">
        <v>148</v>
      </c>
      <c r="F34" s="14">
        <v>46297.507430555561</v>
      </c>
      <c r="G34" s="13" t="s">
        <v>22</v>
      </c>
      <c r="H34" s="13" t="s">
        <v>8328</v>
      </c>
      <c r="I34" s="15">
        <v>380</v>
      </c>
      <c r="J34" s="13" t="s">
        <v>24</v>
      </c>
      <c r="K34" s="13" t="s">
        <v>25</v>
      </c>
      <c r="L34" s="15">
        <v>872</v>
      </c>
      <c r="M34" s="13" t="s">
        <v>39</v>
      </c>
      <c r="N34" s="14">
        <v>46297.550613425927</v>
      </c>
      <c r="O34" s="15">
        <v>380</v>
      </c>
      <c r="P34" s="13" t="s">
        <v>27</v>
      </c>
      <c r="Q34" s="15">
        <v>190</v>
      </c>
      <c r="R34" s="3" t="str">
        <f>IF(OR(G34="12R",G34="12L"),_xlfn.XLOOKUP(C34,DB!$A$2:$A$222,DB!$B$2:$B$222,""),IF(OR(G34="30L",G34="30R"),_xlfn.XLOOKUP(C34,DB!$A$2:$A$222,DB!$C$2:$C$222,""),""))</f>
        <v>UDGUV</v>
      </c>
      <c r="S34" s="3">
        <f t="shared" si="0"/>
        <v>12</v>
      </c>
      <c r="T34" s="3" t="str">
        <f>_xlfn.XLOOKUP(C34,DB!$A$2:$A$222,DB!$D$2:$D$222,"")</f>
        <v>Sector 2</v>
      </c>
    </row>
    <row r="35" spans="1:20" x14ac:dyDescent="0.2">
      <c r="A35" s="13" t="s">
        <v>153</v>
      </c>
      <c r="B35" s="13" t="s">
        <v>18</v>
      </c>
      <c r="C35" s="13" t="s">
        <v>154</v>
      </c>
      <c r="D35" s="13" t="s">
        <v>174</v>
      </c>
      <c r="E35" s="13" t="s">
        <v>8329</v>
      </c>
      <c r="F35" s="14">
        <v>46297.508634259255</v>
      </c>
      <c r="G35" s="13" t="s">
        <v>22</v>
      </c>
      <c r="H35" s="13" t="s">
        <v>8330</v>
      </c>
      <c r="I35" s="15">
        <v>380</v>
      </c>
      <c r="J35" s="13" t="s">
        <v>24</v>
      </c>
      <c r="K35" s="13" t="s">
        <v>25</v>
      </c>
      <c r="L35" s="15">
        <v>219</v>
      </c>
      <c r="M35" s="13" t="s">
        <v>68</v>
      </c>
      <c r="N35" s="14">
        <v>46297.522812499999</v>
      </c>
      <c r="O35" s="15">
        <v>370</v>
      </c>
      <c r="P35" s="13" t="s">
        <v>27</v>
      </c>
      <c r="Q35" s="15">
        <v>190</v>
      </c>
      <c r="R35" s="3" t="str">
        <f>IF(OR(G35="12R",G35="12L"),_xlfn.XLOOKUP(C35,DB!$A$2:$A$222,DB!$B$2:$B$222,""),IF(OR(G35="30L",G35="30R"),_xlfn.XLOOKUP(C35,DB!$A$2:$A$222,DB!$C$2:$C$222,""),""))</f>
        <v>TAKUX</v>
      </c>
      <c r="S35" s="3">
        <f t="shared" si="0"/>
        <v>12</v>
      </c>
      <c r="T35" s="3" t="str">
        <f>_xlfn.XLOOKUP(C35,DB!$A$2:$A$222,DB!$D$2:$D$222,"")</f>
        <v>Sector 7</v>
      </c>
    </row>
    <row r="36" spans="1:20" x14ac:dyDescent="0.2">
      <c r="A36" s="13" t="s">
        <v>150</v>
      </c>
      <c r="B36" s="13" t="s">
        <v>18</v>
      </c>
      <c r="C36" s="13" t="s">
        <v>48</v>
      </c>
      <c r="D36" s="13" t="s">
        <v>49</v>
      </c>
      <c r="E36" s="13" t="s">
        <v>170</v>
      </c>
      <c r="F36" s="14">
        <v>46297.510601851856</v>
      </c>
      <c r="G36" s="13" t="s">
        <v>22</v>
      </c>
      <c r="H36" s="13" t="s">
        <v>8331</v>
      </c>
      <c r="I36" s="15">
        <v>360</v>
      </c>
      <c r="J36" s="13" t="s">
        <v>24</v>
      </c>
      <c r="K36" s="13" t="s">
        <v>25</v>
      </c>
      <c r="L36" s="15">
        <v>861</v>
      </c>
      <c r="M36" s="13" t="s">
        <v>52</v>
      </c>
      <c r="N36" s="14">
        <v>46297.554652777777</v>
      </c>
      <c r="O36" s="15">
        <v>360</v>
      </c>
      <c r="P36" s="13" t="s">
        <v>27</v>
      </c>
      <c r="Q36" s="15">
        <v>190</v>
      </c>
      <c r="R36" s="3" t="str">
        <f>IF(OR(G36="12R",G36="12L"),_xlfn.XLOOKUP(C36,DB!$A$2:$A$222,DB!$B$2:$B$222,""),IF(OR(G36="30L",G36="30R"),_xlfn.XLOOKUP(C36,DB!$A$2:$A$222,DB!$C$2:$C$222,""),""))</f>
        <v>UDGUV</v>
      </c>
      <c r="S36" s="3">
        <f t="shared" si="0"/>
        <v>12</v>
      </c>
      <c r="T36" s="3" t="str">
        <f>_xlfn.XLOOKUP(C36,DB!$A$2:$A$222,DB!$D$2:$D$222,"")</f>
        <v>Sector 2</v>
      </c>
    </row>
    <row r="37" spans="1:20" x14ac:dyDescent="0.2">
      <c r="A37" s="13" t="s">
        <v>1402</v>
      </c>
      <c r="B37" s="13" t="s">
        <v>18</v>
      </c>
      <c r="C37" s="13" t="s">
        <v>318</v>
      </c>
      <c r="D37" s="13" t="s">
        <v>890</v>
      </c>
      <c r="E37" s="13" t="s">
        <v>1403</v>
      </c>
      <c r="F37" s="14">
        <v>46297.537569444445</v>
      </c>
      <c r="G37" s="13" t="s">
        <v>22</v>
      </c>
      <c r="H37" s="13" t="s">
        <v>8332</v>
      </c>
      <c r="I37" s="15">
        <v>390</v>
      </c>
      <c r="J37" s="13" t="s">
        <v>24</v>
      </c>
      <c r="K37" s="13" t="s">
        <v>25</v>
      </c>
      <c r="L37" s="15">
        <v>135</v>
      </c>
      <c r="M37" s="13" t="s">
        <v>45</v>
      </c>
      <c r="N37" s="14">
        <v>46297.546377314815</v>
      </c>
      <c r="O37" s="15">
        <v>278</v>
      </c>
      <c r="P37" s="13" t="s">
        <v>46</v>
      </c>
      <c r="Q37" s="15">
        <v>190</v>
      </c>
      <c r="R37" s="3" t="str">
        <f>IF(OR(G37="12R",G37="12L"),_xlfn.XLOOKUP(C37,DB!$A$2:$A$222,DB!$B$2:$B$222,""),IF(OR(G37="30L",G37="30R"),_xlfn.XLOOKUP(C37,DB!$A$2:$A$222,DB!$C$2:$C$222,""),""))</f>
        <v>HECAT</v>
      </c>
      <c r="S37" s="3">
        <f t="shared" si="0"/>
        <v>12</v>
      </c>
      <c r="T37" s="3" t="str">
        <f>_xlfn.XLOOKUP(C37,DB!$A$2:$A$222,DB!$D$2:$D$222,"")</f>
        <v>Sector 7</v>
      </c>
    </row>
    <row r="38" spans="1:20" x14ac:dyDescent="0.2">
      <c r="A38" s="13" t="s">
        <v>1408</v>
      </c>
      <c r="B38" s="13" t="s">
        <v>18</v>
      </c>
      <c r="C38" s="13" t="s">
        <v>337</v>
      </c>
      <c r="D38" s="13" t="s">
        <v>65</v>
      </c>
      <c r="E38" s="13" t="s">
        <v>874</v>
      </c>
      <c r="F38" s="14">
        <v>46297.54278935185</v>
      </c>
      <c r="G38" s="13" t="s">
        <v>22</v>
      </c>
      <c r="H38" s="13" t="s">
        <v>8333</v>
      </c>
      <c r="I38" s="15">
        <v>360</v>
      </c>
      <c r="J38" s="13" t="s">
        <v>24</v>
      </c>
      <c r="K38" s="13" t="s">
        <v>25</v>
      </c>
      <c r="L38" s="15">
        <v>858</v>
      </c>
      <c r="M38" s="13" t="s">
        <v>52</v>
      </c>
      <c r="N38" s="14">
        <v>46297.585775462961</v>
      </c>
      <c r="O38" s="15">
        <v>360</v>
      </c>
      <c r="P38" s="13" t="s">
        <v>27</v>
      </c>
      <c r="Q38" s="15">
        <v>190</v>
      </c>
      <c r="R38" s="3" t="str">
        <f>IF(OR(G38="12R",G38="12L"),_xlfn.XLOOKUP(C38,DB!$A$2:$A$222,DB!$B$2:$B$222,""),IF(OR(G38="30L",G38="30R"),_xlfn.XLOOKUP(C38,DB!$A$2:$A$222,DB!$C$2:$C$222,""),""))</f>
        <v>UDGUV</v>
      </c>
      <c r="S38" s="3">
        <f t="shared" si="0"/>
        <v>13</v>
      </c>
      <c r="T38" s="3" t="str">
        <f>_xlfn.XLOOKUP(C38,DB!$A$2:$A$222,DB!$D$2:$D$222,"")</f>
        <v>Sector 2</v>
      </c>
    </row>
    <row r="39" spans="1:20" x14ac:dyDescent="0.2">
      <c r="A39" s="13" t="s">
        <v>169</v>
      </c>
      <c r="B39" s="13" t="s">
        <v>18</v>
      </c>
      <c r="C39" s="13" t="s">
        <v>48</v>
      </c>
      <c r="D39" s="13" t="s">
        <v>49</v>
      </c>
      <c r="E39" s="13" t="s">
        <v>5983</v>
      </c>
      <c r="F39" s="14">
        <v>46297.549687499995</v>
      </c>
      <c r="G39" s="13" t="s">
        <v>22</v>
      </c>
      <c r="H39" s="13" t="s">
        <v>3509</v>
      </c>
      <c r="I39" s="15">
        <v>360</v>
      </c>
      <c r="J39" s="13" t="s">
        <v>24</v>
      </c>
      <c r="K39" s="13" t="s">
        <v>25</v>
      </c>
      <c r="L39" s="15">
        <v>859</v>
      </c>
      <c r="M39" s="13" t="s">
        <v>52</v>
      </c>
      <c r="N39" s="14">
        <v>46297.593599537038</v>
      </c>
      <c r="O39" s="15">
        <v>360</v>
      </c>
      <c r="P39" s="13" t="s">
        <v>27</v>
      </c>
      <c r="Q39" s="15">
        <v>190</v>
      </c>
      <c r="R39" s="3" t="str">
        <f>IF(OR(G39="12R",G39="12L"),_xlfn.XLOOKUP(C39,DB!$A$2:$A$222,DB!$B$2:$B$222,""),IF(OR(G39="30L",G39="30R"),_xlfn.XLOOKUP(C39,DB!$A$2:$A$222,DB!$C$2:$C$222,""),""))</f>
        <v>UDGUV</v>
      </c>
      <c r="S39" s="3">
        <f t="shared" si="0"/>
        <v>13</v>
      </c>
      <c r="T39" s="3" t="str">
        <f>_xlfn.XLOOKUP(C39,DB!$A$2:$A$222,DB!$D$2:$D$222,"")</f>
        <v>Sector 2</v>
      </c>
    </row>
    <row r="40" spans="1:20" x14ac:dyDescent="0.2">
      <c r="A40" s="13" t="s">
        <v>163</v>
      </c>
      <c r="B40" s="13" t="s">
        <v>18</v>
      </c>
      <c r="C40" s="13" t="s">
        <v>164</v>
      </c>
      <c r="D40" s="13" t="s">
        <v>165</v>
      </c>
      <c r="E40" s="13" t="s">
        <v>8334</v>
      </c>
      <c r="F40" s="14">
        <v>46297.550833333335</v>
      </c>
      <c r="G40" s="13" t="s">
        <v>22</v>
      </c>
      <c r="H40" s="13" t="s">
        <v>8335</v>
      </c>
      <c r="I40" s="15">
        <v>380</v>
      </c>
      <c r="J40" s="13" t="s">
        <v>24</v>
      </c>
      <c r="K40" s="13" t="s">
        <v>25</v>
      </c>
      <c r="L40" s="15">
        <v>756</v>
      </c>
      <c r="M40" s="13" t="s">
        <v>344</v>
      </c>
      <c r="N40" s="14">
        <v>46297.587523148148</v>
      </c>
      <c r="O40" s="15">
        <v>380</v>
      </c>
      <c r="P40" s="13" t="s">
        <v>27</v>
      </c>
      <c r="Q40" s="15">
        <v>40</v>
      </c>
      <c r="R40" s="3" t="str">
        <f>IF(OR(G40="12R",G40="12L"),_xlfn.XLOOKUP(C40,DB!$A$2:$A$222,DB!$B$2:$B$222,""),IF(OR(G40="30L",G40="30R"),_xlfn.XLOOKUP(C40,DB!$A$2:$A$222,DB!$C$2:$C$222,""),""))</f>
        <v>ENEBA</v>
      </c>
      <c r="S40" s="3">
        <f t="shared" si="0"/>
        <v>13</v>
      </c>
      <c r="T40" s="3" t="str">
        <f>_xlfn.XLOOKUP(C40,DB!$A$2:$A$222,DB!$D$2:$D$222,"")</f>
        <v>Sector 3</v>
      </c>
    </row>
    <row r="41" spans="1:20" x14ac:dyDescent="0.2">
      <c r="A41" s="13" t="s">
        <v>181</v>
      </c>
      <c r="B41" s="13" t="s">
        <v>18</v>
      </c>
      <c r="C41" s="13" t="s">
        <v>182</v>
      </c>
      <c r="D41" s="13" t="s">
        <v>174</v>
      </c>
      <c r="E41" s="13" t="s">
        <v>2105</v>
      </c>
      <c r="F41" s="14">
        <v>46297.552141203705</v>
      </c>
      <c r="G41" s="13" t="s">
        <v>22</v>
      </c>
      <c r="H41" s="13" t="s">
        <v>8336</v>
      </c>
      <c r="I41" s="15">
        <v>370</v>
      </c>
      <c r="J41" s="13" t="s">
        <v>24</v>
      </c>
      <c r="K41" s="13" t="s">
        <v>25</v>
      </c>
      <c r="L41" s="15">
        <v>136</v>
      </c>
      <c r="M41" s="13" t="s">
        <v>45</v>
      </c>
      <c r="N41" s="14">
        <v>46297.561249999999</v>
      </c>
      <c r="O41" s="15">
        <v>251</v>
      </c>
      <c r="P41" s="13" t="s">
        <v>27</v>
      </c>
      <c r="Q41" s="15">
        <v>190</v>
      </c>
      <c r="R41" s="3" t="str">
        <f>IF(OR(G41="12R",G41="12L"),_xlfn.XLOOKUP(C41,DB!$A$2:$A$222,DB!$B$2:$B$222,""),IF(OR(G41="30L",G41="30R"),_xlfn.XLOOKUP(C41,DB!$A$2:$A$222,DB!$C$2:$C$222,""),""))</f>
        <v>ENEBA</v>
      </c>
      <c r="S41" s="3">
        <f t="shared" si="0"/>
        <v>13</v>
      </c>
      <c r="T41" s="3" t="str">
        <f>_xlfn.XLOOKUP(C41,DB!$A$2:$A$222,DB!$D$2:$D$222,"")</f>
        <v>Sector 3</v>
      </c>
    </row>
    <row r="42" spans="1:20" x14ac:dyDescent="0.2">
      <c r="A42" s="13" t="s">
        <v>185</v>
      </c>
      <c r="B42" s="13" t="s">
        <v>18</v>
      </c>
      <c r="C42" s="13" t="s">
        <v>186</v>
      </c>
      <c r="D42" s="13" t="s">
        <v>49</v>
      </c>
      <c r="E42" s="13" t="s">
        <v>4414</v>
      </c>
      <c r="F42" s="14">
        <v>46297.581157407403</v>
      </c>
      <c r="G42" s="13" t="s">
        <v>22</v>
      </c>
      <c r="H42" s="13" t="s">
        <v>8337</v>
      </c>
      <c r="I42" s="15">
        <v>320</v>
      </c>
      <c r="J42" s="13" t="s">
        <v>24</v>
      </c>
      <c r="K42" s="13" t="s">
        <v>25</v>
      </c>
      <c r="L42" s="15">
        <v>423</v>
      </c>
      <c r="M42" s="13" t="s">
        <v>8338</v>
      </c>
      <c r="N42" s="14">
        <v>46297.603495370371</v>
      </c>
      <c r="O42" s="15">
        <v>320</v>
      </c>
      <c r="P42" s="13" t="s">
        <v>27</v>
      </c>
      <c r="Q42" s="15">
        <v>40</v>
      </c>
      <c r="R42" s="3" t="str">
        <f>IF(OR(G42="12R",G42="12L"),_xlfn.XLOOKUP(C42,DB!$A$2:$A$222,DB!$B$2:$B$222,""),IF(OR(G42="30L",G42="30R"),_xlfn.XLOOKUP(C42,DB!$A$2:$A$222,DB!$C$2:$C$222,""),""))</f>
        <v>OMSUK</v>
      </c>
      <c r="S42" s="3">
        <f t="shared" si="0"/>
        <v>13</v>
      </c>
      <c r="T42" s="3" t="str">
        <f>_xlfn.XLOOKUP(C42,DB!$A$2:$A$222,DB!$D$2:$D$222,"")</f>
        <v>Sector 3</v>
      </c>
    </row>
    <row r="43" spans="1:20" x14ac:dyDescent="0.2">
      <c r="A43" s="13" t="s">
        <v>7281</v>
      </c>
      <c r="B43" s="13" t="s">
        <v>18</v>
      </c>
      <c r="C43" s="13" t="s">
        <v>310</v>
      </c>
      <c r="D43" s="13" t="s">
        <v>179</v>
      </c>
      <c r="E43" s="13"/>
      <c r="F43" s="14">
        <v>46297.596898148149</v>
      </c>
      <c r="G43" s="13" t="s">
        <v>22</v>
      </c>
      <c r="H43" s="13" t="s">
        <v>8339</v>
      </c>
      <c r="I43" s="15">
        <v>390</v>
      </c>
      <c r="J43" s="13" t="s">
        <v>24</v>
      </c>
      <c r="K43" s="13" t="s">
        <v>62</v>
      </c>
      <c r="L43" s="15">
        <v>220</v>
      </c>
      <c r="M43" s="13" t="s">
        <v>686</v>
      </c>
      <c r="N43" s="14">
        <v>46297.611238425925</v>
      </c>
      <c r="O43" s="15">
        <v>310</v>
      </c>
      <c r="P43" s="13" t="s">
        <v>27</v>
      </c>
      <c r="Q43" s="15">
        <v>40</v>
      </c>
      <c r="R43" s="3" t="str">
        <f>IF(OR(G43="12R",G43="12L"),_xlfn.XLOOKUP(C43,DB!$A$2:$A$222,DB!$B$2:$B$222,""),IF(OR(G43="30L",G43="30R"),_xlfn.XLOOKUP(C43,DB!$A$2:$A$222,DB!$C$2:$C$222,""),""))</f>
        <v>NUDAL</v>
      </c>
      <c r="S43" s="3">
        <f t="shared" si="0"/>
        <v>14</v>
      </c>
      <c r="T43" s="3" t="str">
        <f>_xlfn.XLOOKUP(C43,DB!$A$2:$A$222,DB!$D$2:$D$222,"")</f>
        <v>Sector 3</v>
      </c>
    </row>
    <row r="44" spans="1:20" x14ac:dyDescent="0.2">
      <c r="A44" s="13" t="s">
        <v>197</v>
      </c>
      <c r="B44" s="13" t="s">
        <v>18</v>
      </c>
      <c r="C44" s="13" t="s">
        <v>48</v>
      </c>
      <c r="D44" s="13" t="s">
        <v>49</v>
      </c>
      <c r="E44" s="13" t="s">
        <v>4158</v>
      </c>
      <c r="F44" s="14">
        <v>46297.602314814816</v>
      </c>
      <c r="G44" s="13" t="s">
        <v>22</v>
      </c>
      <c r="H44" s="13" t="s">
        <v>8340</v>
      </c>
      <c r="I44" s="15">
        <v>360</v>
      </c>
      <c r="J44" s="13" t="s">
        <v>24</v>
      </c>
      <c r="K44" s="13" t="s">
        <v>25</v>
      </c>
      <c r="L44" s="15">
        <v>859</v>
      </c>
      <c r="M44" s="13" t="s">
        <v>52</v>
      </c>
      <c r="N44" s="14">
        <v>46297.645983796298</v>
      </c>
      <c r="O44" s="15">
        <v>360</v>
      </c>
      <c r="P44" s="13" t="s">
        <v>27</v>
      </c>
      <c r="Q44" s="15">
        <v>190</v>
      </c>
      <c r="R44" s="3" t="str">
        <f>IF(OR(G44="12R",G44="12L"),_xlfn.XLOOKUP(C44,DB!$A$2:$A$222,DB!$B$2:$B$222,""),IF(OR(G44="30L",G44="30R"),_xlfn.XLOOKUP(C44,DB!$A$2:$A$222,DB!$C$2:$C$222,""),""))</f>
        <v>UDGUV</v>
      </c>
      <c r="S44" s="3">
        <f t="shared" si="0"/>
        <v>14</v>
      </c>
      <c r="T44" s="3" t="str">
        <f>_xlfn.XLOOKUP(C44,DB!$A$2:$A$222,DB!$D$2:$D$222,"")</f>
        <v>Sector 2</v>
      </c>
    </row>
    <row r="45" spans="1:20" x14ac:dyDescent="0.2">
      <c r="A45" s="13" t="s">
        <v>8341</v>
      </c>
      <c r="B45" s="13" t="s">
        <v>18</v>
      </c>
      <c r="C45" s="13" t="s">
        <v>59</v>
      </c>
      <c r="D45" s="13" t="s">
        <v>1176</v>
      </c>
      <c r="E45" s="13"/>
      <c r="F45" s="14">
        <v>46297.619270833333</v>
      </c>
      <c r="G45" s="13" t="s">
        <v>22</v>
      </c>
      <c r="H45" s="13" t="s">
        <v>8342</v>
      </c>
      <c r="I45" s="15">
        <v>380</v>
      </c>
      <c r="J45" s="13" t="s">
        <v>24</v>
      </c>
      <c r="K45" s="13" t="s">
        <v>62</v>
      </c>
      <c r="L45" s="15">
        <v>859</v>
      </c>
      <c r="M45" s="13" t="s">
        <v>52</v>
      </c>
      <c r="N45" s="14">
        <v>46297.66233796296</v>
      </c>
      <c r="O45" s="15">
        <v>380</v>
      </c>
      <c r="P45" s="13" t="s">
        <v>27</v>
      </c>
      <c r="Q45" s="15">
        <v>30</v>
      </c>
      <c r="R45" s="3" t="str">
        <f>IF(OR(G45="12R",G45="12L"),_xlfn.XLOOKUP(C45,DB!$A$2:$A$222,DB!$B$2:$B$222,""),IF(OR(G45="30L",G45="30R"),_xlfn.XLOOKUP(C45,DB!$A$2:$A$222,DB!$C$2:$C$222,""),""))</f>
        <v>UDGUV</v>
      </c>
      <c r="S45" s="3">
        <f t="shared" si="0"/>
        <v>14</v>
      </c>
      <c r="T45" s="3" t="str">
        <f>_xlfn.XLOOKUP(C45,DB!$A$2:$A$222,DB!$D$2:$D$222,"")</f>
        <v>Sector 2</v>
      </c>
    </row>
    <row r="46" spans="1:20" x14ac:dyDescent="0.2">
      <c r="A46" s="13" t="s">
        <v>8343</v>
      </c>
      <c r="B46" s="13" t="s">
        <v>18</v>
      </c>
      <c r="C46" s="13" t="s">
        <v>83</v>
      </c>
      <c r="D46" s="13" t="s">
        <v>323</v>
      </c>
      <c r="E46" s="13"/>
      <c r="F46" s="14">
        <v>46297.621990740736</v>
      </c>
      <c r="G46" s="13" t="s">
        <v>22</v>
      </c>
      <c r="H46" s="13" t="s">
        <v>8344</v>
      </c>
      <c r="I46" s="15">
        <v>220</v>
      </c>
      <c r="J46" s="13" t="s">
        <v>24</v>
      </c>
      <c r="K46" s="13" t="s">
        <v>62</v>
      </c>
      <c r="L46" s="15">
        <v>356</v>
      </c>
      <c r="M46" s="13" t="s">
        <v>83</v>
      </c>
      <c r="N46" s="14">
        <v>46297.649050925931</v>
      </c>
      <c r="O46" s="15">
        <v>0</v>
      </c>
      <c r="P46" s="13" t="s">
        <v>27</v>
      </c>
      <c r="Q46" s="15">
        <v>30</v>
      </c>
      <c r="R46" s="3" t="str">
        <f>IF(OR(G46="12R",G46="12L"),_xlfn.XLOOKUP(C46,DB!$A$2:$A$222,DB!$B$2:$B$222,""),IF(OR(G46="30L",G46="30R"),_xlfn.XLOOKUP(C46,DB!$A$2:$A$222,DB!$C$2:$C$222,""),""))</f>
        <v>UDGUV</v>
      </c>
      <c r="S46" s="3">
        <f t="shared" si="0"/>
        <v>14</v>
      </c>
      <c r="T46" s="3" t="str">
        <f>_xlfn.XLOOKUP(C46,DB!$A$2:$A$222,DB!$D$2:$D$222,"")</f>
        <v>Sector 2</v>
      </c>
    </row>
    <row r="47" spans="1:20" x14ac:dyDescent="0.2">
      <c r="A47" s="13" t="s">
        <v>3532</v>
      </c>
      <c r="B47" s="13" t="s">
        <v>18</v>
      </c>
      <c r="C47" s="13" t="s">
        <v>173</v>
      </c>
      <c r="D47" s="13" t="s">
        <v>73</v>
      </c>
      <c r="E47" s="13" t="s">
        <v>1834</v>
      </c>
      <c r="F47" s="14">
        <v>46297.625057870369</v>
      </c>
      <c r="G47" s="13" t="s">
        <v>22</v>
      </c>
      <c r="H47" s="13" t="s">
        <v>8345</v>
      </c>
      <c r="I47" s="15">
        <v>360</v>
      </c>
      <c r="J47" s="13" t="s">
        <v>24</v>
      </c>
      <c r="K47" s="13" t="s">
        <v>25</v>
      </c>
      <c r="L47" s="15">
        <v>442</v>
      </c>
      <c r="M47" s="13" t="s">
        <v>308</v>
      </c>
      <c r="N47" s="14">
        <v>46297.649513888886</v>
      </c>
      <c r="O47" s="15">
        <v>360</v>
      </c>
      <c r="P47" s="13" t="s">
        <v>27</v>
      </c>
      <c r="Q47" s="15">
        <v>40</v>
      </c>
      <c r="R47" s="3" t="str">
        <f>IF(OR(G47="12R",G47="12L"),_xlfn.XLOOKUP(C47,DB!$A$2:$A$222,DB!$B$2:$B$222,""),IF(OR(G47="30L",G47="30R"),_xlfn.XLOOKUP(C47,DB!$A$2:$A$222,DB!$C$2:$C$222,""),""))</f>
        <v>ENEBA</v>
      </c>
      <c r="S47" s="3">
        <f t="shared" si="0"/>
        <v>15</v>
      </c>
      <c r="T47" s="3" t="str">
        <f>_xlfn.XLOOKUP(C47,DB!$A$2:$A$222,DB!$D$2:$D$222,"")</f>
        <v>Sector 3</v>
      </c>
    </row>
    <row r="48" spans="1:20" x14ac:dyDescent="0.2">
      <c r="A48" s="13" t="s">
        <v>208</v>
      </c>
      <c r="B48" s="13" t="s">
        <v>18</v>
      </c>
      <c r="C48" s="13" t="s">
        <v>35</v>
      </c>
      <c r="D48" s="13" t="s">
        <v>65</v>
      </c>
      <c r="E48" s="13" t="s">
        <v>698</v>
      </c>
      <c r="F48" s="14">
        <v>46297.629421296297</v>
      </c>
      <c r="G48" s="13" t="s">
        <v>22</v>
      </c>
      <c r="H48" s="13" t="s">
        <v>8346</v>
      </c>
      <c r="I48" s="15">
        <v>380</v>
      </c>
      <c r="J48" s="13" t="s">
        <v>24</v>
      </c>
      <c r="K48" s="13" t="s">
        <v>25</v>
      </c>
      <c r="L48" s="15">
        <v>863</v>
      </c>
      <c r="M48" s="13" t="s">
        <v>39</v>
      </c>
      <c r="N48" s="14">
        <v>46297.673530092594</v>
      </c>
      <c r="O48" s="15">
        <v>380</v>
      </c>
      <c r="P48" s="13" t="s">
        <v>27</v>
      </c>
      <c r="Q48" s="15">
        <v>190</v>
      </c>
      <c r="R48" s="3" t="str">
        <f>IF(OR(G48="12R",G48="12L"),_xlfn.XLOOKUP(C48,DB!$A$2:$A$222,DB!$B$2:$B$222,""),IF(OR(G48="30L",G48="30R"),_xlfn.XLOOKUP(C48,DB!$A$2:$A$222,DB!$C$2:$C$222,""),""))</f>
        <v>UDGUV</v>
      </c>
      <c r="S48" s="3">
        <f t="shared" si="0"/>
        <v>15</v>
      </c>
      <c r="T48" s="3" t="str">
        <f>_xlfn.XLOOKUP(C48,DB!$A$2:$A$222,DB!$D$2:$D$222,"")</f>
        <v>Sector 2</v>
      </c>
    </row>
    <row r="49" spans="1:20" x14ac:dyDescent="0.2">
      <c r="A49" s="13" t="s">
        <v>1202</v>
      </c>
      <c r="B49" s="13" t="s">
        <v>18</v>
      </c>
      <c r="C49" s="13" t="s">
        <v>242</v>
      </c>
      <c r="D49" s="13" t="s">
        <v>1203</v>
      </c>
      <c r="E49" s="13"/>
      <c r="F49" s="14">
        <v>46297.636354166665</v>
      </c>
      <c r="G49" s="13" t="s">
        <v>22</v>
      </c>
      <c r="H49" s="13" t="s">
        <v>8347</v>
      </c>
      <c r="I49" s="15">
        <v>40</v>
      </c>
      <c r="J49" s="13" t="s">
        <v>24</v>
      </c>
      <c r="K49" s="13" t="s">
        <v>62</v>
      </c>
      <c r="L49" s="15">
        <v>87</v>
      </c>
      <c r="M49" s="13" t="s">
        <v>242</v>
      </c>
      <c r="N49" s="14">
        <v>46297.652928240743</v>
      </c>
      <c r="O49" s="15">
        <v>0</v>
      </c>
      <c r="P49" s="13" t="s">
        <v>192</v>
      </c>
      <c r="Q49" s="15">
        <v>40</v>
      </c>
      <c r="R49" s="3" t="str">
        <f>IF(OR(G49="12R",G49="12L"),_xlfn.XLOOKUP(C49,DB!$A$2:$A$222,DB!$B$2:$B$222,""),IF(OR(G49="30L",G49="30R"),_xlfn.XLOOKUP(C49,DB!$A$2:$A$222,DB!$C$2:$C$222,""),""))</f>
        <v>CZM</v>
      </c>
      <c r="S49" s="3">
        <f t="shared" si="0"/>
        <v>15</v>
      </c>
      <c r="T49" s="3" t="str">
        <f>_xlfn.XLOOKUP(C49,DB!$A$2:$A$222,DB!$D$2:$D$222,"")</f>
        <v>Sector 7</v>
      </c>
    </row>
    <row r="50" spans="1:20" x14ac:dyDescent="0.2">
      <c r="A50" s="13" t="s">
        <v>8348</v>
      </c>
      <c r="B50" s="13" t="s">
        <v>18</v>
      </c>
      <c r="C50" s="13" t="s">
        <v>59</v>
      </c>
      <c r="D50" s="13" t="s">
        <v>1307</v>
      </c>
      <c r="E50" s="13" t="s">
        <v>1308</v>
      </c>
      <c r="F50" s="14">
        <v>46297.639791666668</v>
      </c>
      <c r="G50" s="13" t="s">
        <v>22</v>
      </c>
      <c r="H50" s="13" t="s">
        <v>8349</v>
      </c>
      <c r="I50" s="15">
        <v>400</v>
      </c>
      <c r="J50" s="13" t="s">
        <v>24</v>
      </c>
      <c r="K50" s="13" t="s">
        <v>216</v>
      </c>
      <c r="L50" s="15">
        <v>871</v>
      </c>
      <c r="M50" s="13" t="s">
        <v>52</v>
      </c>
      <c r="N50" s="14">
        <v>46297.686203703706</v>
      </c>
      <c r="O50" s="15">
        <v>400</v>
      </c>
      <c r="P50" s="13" t="s">
        <v>27</v>
      </c>
      <c r="Q50" s="15">
        <v>30</v>
      </c>
      <c r="R50" s="3" t="str">
        <f>IF(OR(G50="12R",G50="12L"),_xlfn.XLOOKUP(C50,DB!$A$2:$A$222,DB!$B$2:$B$222,""),IF(OR(G50="30L",G50="30R"),_xlfn.XLOOKUP(C50,DB!$A$2:$A$222,DB!$C$2:$C$222,""),""))</f>
        <v>UDGUV</v>
      </c>
      <c r="S50" s="3">
        <f t="shared" si="0"/>
        <v>15</v>
      </c>
      <c r="T50" s="3" t="str">
        <f>_xlfn.XLOOKUP(C50,DB!$A$2:$A$222,DB!$D$2:$D$222,"")</f>
        <v>Sector 2</v>
      </c>
    </row>
    <row r="51" spans="1:20" x14ac:dyDescent="0.2">
      <c r="A51" s="13" t="s">
        <v>218</v>
      </c>
      <c r="B51" s="13" t="s">
        <v>18</v>
      </c>
      <c r="C51" s="13" t="s">
        <v>48</v>
      </c>
      <c r="D51" s="13" t="s">
        <v>73</v>
      </c>
      <c r="E51" s="13" t="s">
        <v>1622</v>
      </c>
      <c r="F51" s="14">
        <v>46297.646099537036</v>
      </c>
      <c r="G51" s="13" t="s">
        <v>22</v>
      </c>
      <c r="H51" s="13" t="s">
        <v>8350</v>
      </c>
      <c r="I51" s="15">
        <v>340</v>
      </c>
      <c r="J51" s="13" t="s">
        <v>24</v>
      </c>
      <c r="K51" s="13" t="s">
        <v>25</v>
      </c>
      <c r="L51" s="15">
        <v>859</v>
      </c>
      <c r="M51" s="13" t="s">
        <v>52</v>
      </c>
      <c r="N51" s="14">
        <v>46297.689768518518</v>
      </c>
      <c r="O51" s="15">
        <v>340</v>
      </c>
      <c r="P51" s="13" t="s">
        <v>27</v>
      </c>
      <c r="Q51" s="15">
        <v>190</v>
      </c>
      <c r="R51" s="3" t="str">
        <f>IF(OR(G51="12R",G51="12L"),_xlfn.XLOOKUP(C51,DB!$A$2:$A$222,DB!$B$2:$B$222,""),IF(OR(G51="30L",G51="30R"),_xlfn.XLOOKUP(C51,DB!$A$2:$A$222,DB!$C$2:$C$222,""),""))</f>
        <v>UDGUV</v>
      </c>
      <c r="S51" s="3">
        <f t="shared" si="0"/>
        <v>15</v>
      </c>
      <c r="T51" s="3" t="str">
        <f>_xlfn.XLOOKUP(C51,DB!$A$2:$A$222,DB!$D$2:$D$222,"")</f>
        <v>Sector 2</v>
      </c>
    </row>
    <row r="52" spans="1:20" x14ac:dyDescent="0.2">
      <c r="A52" s="13" t="s">
        <v>1033</v>
      </c>
      <c r="B52" s="13" t="s">
        <v>18</v>
      </c>
      <c r="C52" s="13" t="s">
        <v>59</v>
      </c>
      <c r="D52" s="13" t="s">
        <v>36</v>
      </c>
      <c r="E52" s="13" t="s">
        <v>3043</v>
      </c>
      <c r="F52" s="14">
        <v>46297.654965277776</v>
      </c>
      <c r="G52" s="13" t="s">
        <v>22</v>
      </c>
      <c r="H52" s="13" t="s">
        <v>1431</v>
      </c>
      <c r="I52" s="15">
        <v>380</v>
      </c>
      <c r="J52" s="13" t="s">
        <v>24</v>
      </c>
      <c r="K52" s="13" t="s">
        <v>25</v>
      </c>
      <c r="L52" s="15">
        <v>859</v>
      </c>
      <c r="M52" s="13" t="s">
        <v>52</v>
      </c>
      <c r="N52" s="14">
        <v>46297.699224537035</v>
      </c>
      <c r="O52" s="15">
        <v>380</v>
      </c>
      <c r="P52" s="13" t="s">
        <v>27</v>
      </c>
      <c r="Q52" s="15">
        <v>190</v>
      </c>
      <c r="R52" s="3" t="str">
        <f>IF(OR(G52="12R",G52="12L"),_xlfn.XLOOKUP(C52,DB!$A$2:$A$222,DB!$B$2:$B$222,""),IF(OR(G52="30L",G52="30R"),_xlfn.XLOOKUP(C52,DB!$A$2:$A$222,DB!$C$2:$C$222,""),""))</f>
        <v>UDGUV</v>
      </c>
      <c r="S52" s="3">
        <f t="shared" si="0"/>
        <v>15</v>
      </c>
      <c r="T52" s="3" t="str">
        <f>_xlfn.XLOOKUP(C52,DB!$A$2:$A$222,DB!$D$2:$D$222,"")</f>
        <v>Sector 2</v>
      </c>
    </row>
    <row r="53" spans="1:20" x14ac:dyDescent="0.2">
      <c r="A53" s="13" t="s">
        <v>8351</v>
      </c>
      <c r="B53" s="13" t="s">
        <v>18</v>
      </c>
      <c r="C53" s="13" t="s">
        <v>322</v>
      </c>
      <c r="D53" s="13" t="s">
        <v>2533</v>
      </c>
      <c r="E53" s="13" t="s">
        <v>8352</v>
      </c>
      <c r="F53" s="14">
        <v>46297.65626157407</v>
      </c>
      <c r="G53" s="13" t="s">
        <v>22</v>
      </c>
      <c r="H53" s="13" t="s">
        <v>8353</v>
      </c>
      <c r="I53" s="15">
        <v>400</v>
      </c>
      <c r="J53" s="13" t="s">
        <v>24</v>
      </c>
      <c r="K53" s="13" t="s">
        <v>62</v>
      </c>
      <c r="L53" s="15">
        <v>872</v>
      </c>
      <c r="M53" s="13" t="s">
        <v>39</v>
      </c>
      <c r="N53" s="14">
        <v>46297.701597222222</v>
      </c>
      <c r="O53" s="15">
        <v>400</v>
      </c>
      <c r="P53" s="13" t="s">
        <v>27</v>
      </c>
      <c r="Q53" s="15">
        <v>30</v>
      </c>
      <c r="R53" s="3" t="str">
        <f>IF(OR(G53="12R",G53="12L"),_xlfn.XLOOKUP(C53,DB!$A$2:$A$222,DB!$B$2:$B$222,""),IF(OR(G53="30L",G53="30R"),_xlfn.XLOOKUP(C53,DB!$A$2:$A$222,DB!$C$2:$C$222,""),""))</f>
        <v>UDGUV</v>
      </c>
      <c r="S53" s="3">
        <f t="shared" si="0"/>
        <v>15</v>
      </c>
      <c r="T53" s="3" t="str">
        <f>_xlfn.XLOOKUP(C53,DB!$A$2:$A$222,DB!$D$2:$D$222,"")</f>
        <v>Sector 2</v>
      </c>
    </row>
    <row r="54" spans="1:20" x14ac:dyDescent="0.2">
      <c r="A54" s="13" t="s">
        <v>234</v>
      </c>
      <c r="B54" s="13" t="s">
        <v>18</v>
      </c>
      <c r="C54" s="13" t="s">
        <v>136</v>
      </c>
      <c r="D54" s="13" t="s">
        <v>174</v>
      </c>
      <c r="E54" s="13" t="s">
        <v>6026</v>
      </c>
      <c r="F54" s="14">
        <v>46297.658402777779</v>
      </c>
      <c r="G54" s="13" t="s">
        <v>22</v>
      </c>
      <c r="H54" s="13" t="s">
        <v>489</v>
      </c>
      <c r="I54" s="15">
        <v>380</v>
      </c>
      <c r="J54" s="13" t="s">
        <v>24</v>
      </c>
      <c r="K54" s="13" t="s">
        <v>25</v>
      </c>
      <c r="L54" s="15">
        <v>859</v>
      </c>
      <c r="M54" s="13" t="s">
        <v>52</v>
      </c>
      <c r="N54" s="14">
        <v>46297.701435185183</v>
      </c>
      <c r="O54" s="15">
        <v>380</v>
      </c>
      <c r="P54" s="13" t="s">
        <v>27</v>
      </c>
      <c r="Q54" s="15">
        <v>190</v>
      </c>
      <c r="R54" s="3" t="str">
        <f>IF(OR(G54="12R",G54="12L"),_xlfn.XLOOKUP(C54,DB!$A$2:$A$222,DB!$B$2:$B$222,""),IF(OR(G54="30L",G54="30R"),_xlfn.XLOOKUP(C54,DB!$A$2:$A$222,DB!$C$2:$C$222,""),""))</f>
        <v>UDGUV</v>
      </c>
      <c r="S54" s="3">
        <f t="shared" si="0"/>
        <v>15</v>
      </c>
      <c r="T54" s="3" t="str">
        <f>_xlfn.XLOOKUP(C54,DB!$A$2:$A$222,DB!$D$2:$D$222,"")</f>
        <v>Sector 2</v>
      </c>
    </row>
    <row r="55" spans="1:20" x14ac:dyDescent="0.2">
      <c r="A55" s="13" t="s">
        <v>219</v>
      </c>
      <c r="B55" s="13" t="s">
        <v>18</v>
      </c>
      <c r="C55" s="13" t="s">
        <v>35</v>
      </c>
      <c r="D55" s="13" t="s">
        <v>73</v>
      </c>
      <c r="E55" s="13" t="s">
        <v>1538</v>
      </c>
      <c r="F55" s="14">
        <v>46297.664386574077</v>
      </c>
      <c r="G55" s="13" t="s">
        <v>22</v>
      </c>
      <c r="H55" s="13" t="s">
        <v>8354</v>
      </c>
      <c r="I55" s="15">
        <v>340</v>
      </c>
      <c r="J55" s="13" t="s">
        <v>24</v>
      </c>
      <c r="K55" s="13" t="s">
        <v>25</v>
      </c>
      <c r="L55" s="15">
        <v>871</v>
      </c>
      <c r="M55" s="13" t="s">
        <v>39</v>
      </c>
      <c r="N55" s="14">
        <v>46297.70784722222</v>
      </c>
      <c r="O55" s="15">
        <v>340</v>
      </c>
      <c r="P55" s="13" t="s">
        <v>27</v>
      </c>
      <c r="Q55" s="15">
        <v>190</v>
      </c>
      <c r="R55" s="3" t="str">
        <f>IF(OR(G55="12R",G55="12L"),_xlfn.XLOOKUP(C55,DB!$A$2:$A$222,DB!$B$2:$B$222,""),IF(OR(G55="30L",G55="30R"),_xlfn.XLOOKUP(C55,DB!$A$2:$A$222,DB!$C$2:$C$222,""),""))</f>
        <v>UDGUV</v>
      </c>
      <c r="S55" s="3">
        <f t="shared" si="0"/>
        <v>15</v>
      </c>
      <c r="T55" s="3" t="str">
        <f>_xlfn.XLOOKUP(C55,DB!$A$2:$A$222,DB!$D$2:$D$222,"")</f>
        <v>Sector 2</v>
      </c>
    </row>
    <row r="56" spans="1:20" x14ac:dyDescent="0.2">
      <c r="A56" s="13" t="s">
        <v>222</v>
      </c>
      <c r="B56" s="13" t="s">
        <v>18</v>
      </c>
      <c r="C56" s="13" t="s">
        <v>19</v>
      </c>
      <c r="D56" s="13" t="s">
        <v>65</v>
      </c>
      <c r="E56" s="13" t="s">
        <v>3068</v>
      </c>
      <c r="F56" s="14">
        <v>46297.665949074071</v>
      </c>
      <c r="G56" s="13" t="s">
        <v>22</v>
      </c>
      <c r="H56" s="13" t="s">
        <v>5330</v>
      </c>
      <c r="I56" s="15">
        <v>380</v>
      </c>
      <c r="J56" s="13" t="s">
        <v>24</v>
      </c>
      <c r="K56" s="13" t="s">
        <v>25</v>
      </c>
      <c r="L56" s="15">
        <v>860</v>
      </c>
      <c r="M56" s="13" t="s">
        <v>26</v>
      </c>
      <c r="N56" s="14">
        <v>46297.710810185185</v>
      </c>
      <c r="O56" s="15">
        <v>380</v>
      </c>
      <c r="P56" s="13" t="s">
        <v>27</v>
      </c>
      <c r="Q56" s="15">
        <v>190</v>
      </c>
      <c r="R56" s="3" t="str">
        <f>IF(OR(G56="12R",G56="12L"),_xlfn.XLOOKUP(C56,DB!$A$2:$A$222,DB!$B$2:$B$222,""),IF(OR(G56="30L",G56="30R"),_xlfn.XLOOKUP(C56,DB!$A$2:$A$222,DB!$C$2:$C$222,""),""))</f>
        <v>UDGUV</v>
      </c>
      <c r="S56" s="3">
        <f t="shared" si="0"/>
        <v>15</v>
      </c>
      <c r="T56" s="3" t="str">
        <f>_xlfn.XLOOKUP(C56,DB!$A$2:$A$222,DB!$D$2:$D$222,"")</f>
        <v>Sector 2</v>
      </c>
    </row>
    <row r="57" spans="1:20" x14ac:dyDescent="0.2">
      <c r="A57" s="13" t="s">
        <v>340</v>
      </c>
      <c r="B57" s="13" t="s">
        <v>18</v>
      </c>
      <c r="C57" s="13" t="s">
        <v>341</v>
      </c>
      <c r="D57" s="13" t="s">
        <v>174</v>
      </c>
      <c r="E57" s="13" t="s">
        <v>8355</v>
      </c>
      <c r="F57" s="14">
        <v>46297.667303240742</v>
      </c>
      <c r="G57" s="13" t="s">
        <v>22</v>
      </c>
      <c r="H57" s="13" t="s">
        <v>8356</v>
      </c>
      <c r="I57" s="15">
        <v>360</v>
      </c>
      <c r="J57" s="13" t="s">
        <v>24</v>
      </c>
      <c r="K57" s="13" t="s">
        <v>25</v>
      </c>
      <c r="L57" s="15">
        <v>717</v>
      </c>
      <c r="M57" s="13" t="s">
        <v>344</v>
      </c>
      <c r="N57" s="14">
        <v>46297.702592592592</v>
      </c>
      <c r="O57" s="15">
        <v>360</v>
      </c>
      <c r="P57" s="13" t="s">
        <v>27</v>
      </c>
      <c r="Q57" s="15">
        <v>190</v>
      </c>
      <c r="R57" s="3" t="str">
        <f>IF(OR(G57="12R",G57="12L"),_xlfn.XLOOKUP(C57,DB!$A$2:$A$222,DB!$B$2:$B$222,""),IF(OR(G57="30L",G57="30R"),_xlfn.XLOOKUP(C57,DB!$A$2:$A$222,DB!$C$2:$C$222,""),""))</f>
        <v>ENEBA</v>
      </c>
      <c r="S57" s="3">
        <f t="shared" si="0"/>
        <v>16</v>
      </c>
      <c r="T57" s="3" t="str">
        <f>_xlfn.XLOOKUP(C57,DB!$A$2:$A$222,DB!$D$2:$D$222,"")</f>
        <v>Sector 3</v>
      </c>
    </row>
    <row r="58" spans="1:20" x14ac:dyDescent="0.2">
      <c r="A58" s="13" t="s">
        <v>228</v>
      </c>
      <c r="B58" s="13" t="s">
        <v>18</v>
      </c>
      <c r="C58" s="13" t="s">
        <v>48</v>
      </c>
      <c r="D58" s="13" t="s">
        <v>36</v>
      </c>
      <c r="E58" s="13" t="s">
        <v>1036</v>
      </c>
      <c r="F58" s="14">
        <v>46297.668634259258</v>
      </c>
      <c r="G58" s="13" t="s">
        <v>22</v>
      </c>
      <c r="H58" s="13" t="s">
        <v>8357</v>
      </c>
      <c r="I58" s="15">
        <v>360</v>
      </c>
      <c r="J58" s="13" t="s">
        <v>24</v>
      </c>
      <c r="K58" s="13" t="s">
        <v>25</v>
      </c>
      <c r="L58" s="15">
        <v>859</v>
      </c>
      <c r="M58" s="13" t="s">
        <v>52</v>
      </c>
      <c r="N58" s="14">
        <v>46297.711817129632</v>
      </c>
      <c r="O58" s="15">
        <v>360</v>
      </c>
      <c r="P58" s="13" t="s">
        <v>27</v>
      </c>
      <c r="Q58" s="15">
        <v>190</v>
      </c>
      <c r="R58" s="3" t="str">
        <f>IF(OR(G58="12R",G58="12L"),_xlfn.XLOOKUP(C58,DB!$A$2:$A$222,DB!$B$2:$B$222,""),IF(OR(G58="30L",G58="30R"),_xlfn.XLOOKUP(C58,DB!$A$2:$A$222,DB!$C$2:$C$222,""),""))</f>
        <v>UDGUV</v>
      </c>
      <c r="S58" s="3">
        <f t="shared" si="0"/>
        <v>16</v>
      </c>
      <c r="T58" s="3" t="str">
        <f>_xlfn.XLOOKUP(C58,DB!$A$2:$A$222,DB!$D$2:$D$222,"")</f>
        <v>Sector 2</v>
      </c>
    </row>
    <row r="59" spans="1:20" x14ac:dyDescent="0.2">
      <c r="A59" s="13" t="s">
        <v>225</v>
      </c>
      <c r="B59" s="13" t="s">
        <v>18</v>
      </c>
      <c r="C59" s="13" t="s">
        <v>136</v>
      </c>
      <c r="D59" s="13" t="s">
        <v>20</v>
      </c>
      <c r="E59" s="13" t="s">
        <v>751</v>
      </c>
      <c r="F59" s="14">
        <v>46297.671817129631</v>
      </c>
      <c r="G59" s="13" t="s">
        <v>22</v>
      </c>
      <c r="H59" s="13" t="s">
        <v>270</v>
      </c>
      <c r="I59" s="15">
        <v>360</v>
      </c>
      <c r="J59" s="13" t="s">
        <v>24</v>
      </c>
      <c r="K59" s="13" t="s">
        <v>25</v>
      </c>
      <c r="L59" s="15">
        <v>859</v>
      </c>
      <c r="M59" s="13" t="s">
        <v>52</v>
      </c>
      <c r="N59" s="14">
        <v>46297.715104166666</v>
      </c>
      <c r="O59" s="15">
        <v>360</v>
      </c>
      <c r="P59" s="13" t="s">
        <v>27</v>
      </c>
      <c r="Q59" s="15">
        <v>190</v>
      </c>
      <c r="R59" s="3" t="str">
        <f>IF(OR(G59="12R",G59="12L"),_xlfn.XLOOKUP(C59,DB!$A$2:$A$222,DB!$B$2:$B$222,""),IF(OR(G59="30L",G59="30R"),_xlfn.XLOOKUP(C59,DB!$A$2:$A$222,DB!$C$2:$C$222,""),""))</f>
        <v>UDGUV</v>
      </c>
      <c r="S59" s="3">
        <f t="shared" si="0"/>
        <v>16</v>
      </c>
      <c r="T59" s="3" t="str">
        <f>_xlfn.XLOOKUP(C59,DB!$A$2:$A$222,DB!$D$2:$D$222,"")</f>
        <v>Sector 2</v>
      </c>
    </row>
    <row r="60" spans="1:20" x14ac:dyDescent="0.2">
      <c r="A60" s="13" t="s">
        <v>718</v>
      </c>
      <c r="B60" s="13" t="s">
        <v>18</v>
      </c>
      <c r="C60" s="13" t="s">
        <v>29</v>
      </c>
      <c r="D60" s="13" t="s">
        <v>30</v>
      </c>
      <c r="E60" s="13" t="s">
        <v>6761</v>
      </c>
      <c r="F60" s="14">
        <v>46297.67288194444</v>
      </c>
      <c r="G60" s="13" t="s">
        <v>22</v>
      </c>
      <c r="H60" s="13" t="s">
        <v>8358</v>
      </c>
      <c r="I60" s="15">
        <v>370</v>
      </c>
      <c r="J60" s="13" t="s">
        <v>24</v>
      </c>
      <c r="K60" s="13" t="s">
        <v>25</v>
      </c>
      <c r="L60" s="15">
        <v>140</v>
      </c>
      <c r="M60" s="13" t="s">
        <v>90</v>
      </c>
      <c r="N60" s="14">
        <v>46297.68236111111</v>
      </c>
      <c r="O60" s="15">
        <v>215</v>
      </c>
      <c r="P60" s="13" t="s">
        <v>27</v>
      </c>
      <c r="Q60" s="15">
        <v>40</v>
      </c>
      <c r="R60" s="3" t="str">
        <f>IF(OR(G60="12R",G60="12L"),_xlfn.XLOOKUP(C60,DB!$A$2:$A$222,DB!$B$2:$B$222,""),IF(OR(G60="30L",G60="30R"),_xlfn.XLOOKUP(C60,DB!$A$2:$A$222,DB!$C$2:$C$222,""),""))</f>
        <v>OMSUK</v>
      </c>
      <c r="S60" s="3">
        <f t="shared" si="0"/>
        <v>16</v>
      </c>
      <c r="T60" s="3" t="str">
        <f>_xlfn.XLOOKUP(C60,DB!$A$2:$A$222,DB!$D$2:$D$222,"")</f>
        <v>Sector 3</v>
      </c>
    </row>
    <row r="61" spans="1:20" x14ac:dyDescent="0.2">
      <c r="A61" s="13" t="s">
        <v>231</v>
      </c>
      <c r="B61" s="13" t="s">
        <v>18</v>
      </c>
      <c r="C61" s="13" t="s">
        <v>35</v>
      </c>
      <c r="D61" s="13" t="s">
        <v>65</v>
      </c>
      <c r="E61" s="13" t="s">
        <v>2113</v>
      </c>
      <c r="F61" s="14">
        <v>46297.677488425921</v>
      </c>
      <c r="G61" s="13" t="s">
        <v>22</v>
      </c>
      <c r="H61" s="13" t="s">
        <v>8359</v>
      </c>
      <c r="I61" s="15">
        <v>360</v>
      </c>
      <c r="J61" s="13" t="s">
        <v>24</v>
      </c>
      <c r="K61" s="13" t="s">
        <v>25</v>
      </c>
      <c r="L61" s="15">
        <v>867</v>
      </c>
      <c r="M61" s="13" t="s">
        <v>39</v>
      </c>
      <c r="N61" s="14">
        <v>46297.721678240741</v>
      </c>
      <c r="O61" s="15">
        <v>360</v>
      </c>
      <c r="P61" s="13" t="s">
        <v>27</v>
      </c>
      <c r="Q61" s="15">
        <v>190</v>
      </c>
      <c r="R61" s="3" t="str">
        <f>IF(OR(G61="12R",G61="12L"),_xlfn.XLOOKUP(C61,DB!$A$2:$A$222,DB!$B$2:$B$222,""),IF(OR(G61="30L",G61="30R"),_xlfn.XLOOKUP(C61,DB!$A$2:$A$222,DB!$C$2:$C$222,""),""))</f>
        <v>UDGUV</v>
      </c>
      <c r="S61" s="3">
        <f t="shared" si="0"/>
        <v>16</v>
      </c>
      <c r="T61" s="3" t="str">
        <f>_xlfn.XLOOKUP(C61,DB!$A$2:$A$222,DB!$D$2:$D$222,"")</f>
        <v>Sector 2</v>
      </c>
    </row>
    <row r="62" spans="1:20" x14ac:dyDescent="0.2">
      <c r="A62" s="13" t="s">
        <v>1064</v>
      </c>
      <c r="B62" s="13" t="s">
        <v>18</v>
      </c>
      <c r="C62" s="13" t="s">
        <v>173</v>
      </c>
      <c r="D62" s="13" t="s">
        <v>174</v>
      </c>
      <c r="E62" s="13" t="s">
        <v>6358</v>
      </c>
      <c r="F62" s="14">
        <v>46297.678495370375</v>
      </c>
      <c r="G62" s="13" t="s">
        <v>22</v>
      </c>
      <c r="H62" s="13" t="s">
        <v>8360</v>
      </c>
      <c r="I62" s="15">
        <v>360</v>
      </c>
      <c r="J62" s="13" t="s">
        <v>24</v>
      </c>
      <c r="K62" s="13" t="s">
        <v>25</v>
      </c>
      <c r="L62" s="15">
        <v>476</v>
      </c>
      <c r="M62" s="13" t="s">
        <v>1883</v>
      </c>
      <c r="N62" s="14">
        <v>46297.704224537039</v>
      </c>
      <c r="O62" s="15">
        <v>360</v>
      </c>
      <c r="P62" s="13" t="s">
        <v>27</v>
      </c>
      <c r="Q62" s="15">
        <v>40</v>
      </c>
      <c r="R62" s="3" t="str">
        <f>IF(OR(G62="12R",G62="12L"),_xlfn.XLOOKUP(C62,DB!$A$2:$A$222,DB!$B$2:$B$222,""),IF(OR(G62="30L",G62="30R"),_xlfn.XLOOKUP(C62,DB!$A$2:$A$222,DB!$C$2:$C$222,""),""))</f>
        <v>ENEBA</v>
      </c>
      <c r="S62" s="3">
        <f t="shared" si="0"/>
        <v>16</v>
      </c>
      <c r="T62" s="3" t="str">
        <f>_xlfn.XLOOKUP(C62,DB!$A$2:$A$222,DB!$D$2:$D$222,"")</f>
        <v>Sector 3</v>
      </c>
    </row>
    <row r="63" spans="1:20" x14ac:dyDescent="0.2">
      <c r="A63" s="13" t="s">
        <v>210</v>
      </c>
      <c r="B63" s="13" t="s">
        <v>18</v>
      </c>
      <c r="C63" s="13" t="s">
        <v>211</v>
      </c>
      <c r="D63" s="13" t="s">
        <v>78</v>
      </c>
      <c r="E63" s="13" t="s">
        <v>3525</v>
      </c>
      <c r="F63" s="14">
        <v>46297.679826388892</v>
      </c>
      <c r="G63" s="13" t="s">
        <v>22</v>
      </c>
      <c r="H63" s="13" t="s">
        <v>212</v>
      </c>
      <c r="I63" s="15">
        <v>330</v>
      </c>
      <c r="J63" s="13" t="s">
        <v>24</v>
      </c>
      <c r="K63" s="13" t="s">
        <v>25</v>
      </c>
      <c r="L63" s="15">
        <v>136</v>
      </c>
      <c r="M63" s="13" t="s">
        <v>45</v>
      </c>
      <c r="N63" s="14">
        <v>46297.689189814817</v>
      </c>
      <c r="O63" s="15">
        <v>268</v>
      </c>
      <c r="P63" s="13" t="s">
        <v>27</v>
      </c>
      <c r="Q63" s="15">
        <v>190</v>
      </c>
      <c r="R63" s="3" t="str">
        <f>IF(OR(G63="12R",G63="12L"),_xlfn.XLOOKUP(C63,DB!$A$2:$A$222,DB!$B$2:$B$222,""),IF(OR(G63="30L",G63="30R"),_xlfn.XLOOKUP(C63,DB!$A$2:$A$222,DB!$C$2:$C$222,""),""))</f>
        <v>NUDAL</v>
      </c>
      <c r="S63" s="3">
        <f t="shared" si="0"/>
        <v>16</v>
      </c>
      <c r="T63" s="3" t="str">
        <f>_xlfn.XLOOKUP(C63,DB!$A$2:$A$222,DB!$D$2:$D$222,"")</f>
        <v>Sector 3</v>
      </c>
    </row>
    <row r="64" spans="1:20" x14ac:dyDescent="0.2">
      <c r="A64" s="13" t="s">
        <v>245</v>
      </c>
      <c r="B64" s="13" t="s">
        <v>18</v>
      </c>
      <c r="C64" s="13" t="s">
        <v>154</v>
      </c>
      <c r="D64" s="13" t="s">
        <v>30</v>
      </c>
      <c r="E64" s="13" t="s">
        <v>246</v>
      </c>
      <c r="F64" s="14">
        <v>46297.68236111111</v>
      </c>
      <c r="G64" s="13" t="s">
        <v>22</v>
      </c>
      <c r="H64" s="13" t="s">
        <v>8361</v>
      </c>
      <c r="I64" s="15">
        <v>370</v>
      </c>
      <c r="J64" s="13" t="s">
        <v>24</v>
      </c>
      <c r="K64" s="13" t="s">
        <v>25</v>
      </c>
      <c r="L64" s="15">
        <v>195</v>
      </c>
      <c r="M64" s="13" t="s">
        <v>8362</v>
      </c>
      <c r="N64" s="14">
        <v>46297.695196759261</v>
      </c>
      <c r="O64" s="15">
        <v>315</v>
      </c>
      <c r="P64" s="13" t="s">
        <v>27</v>
      </c>
      <c r="Q64" s="15">
        <v>190</v>
      </c>
      <c r="R64" s="3" t="str">
        <f>IF(OR(G64="12R",G64="12L"),_xlfn.XLOOKUP(C64,DB!$A$2:$A$222,DB!$B$2:$B$222,""),IF(OR(G64="30L",G64="30R"),_xlfn.XLOOKUP(C64,DB!$A$2:$A$222,DB!$C$2:$C$222,""),""))</f>
        <v>TAKUX</v>
      </c>
      <c r="S64" s="3">
        <f t="shared" si="0"/>
        <v>16</v>
      </c>
      <c r="T64" s="3" t="str">
        <f>_xlfn.XLOOKUP(C64,DB!$A$2:$A$222,DB!$D$2:$D$222,"")</f>
        <v>Sector 7</v>
      </c>
    </row>
    <row r="65" spans="1:20" x14ac:dyDescent="0.2">
      <c r="A65" s="13" t="s">
        <v>277</v>
      </c>
      <c r="B65" s="13" t="s">
        <v>18</v>
      </c>
      <c r="C65" s="13" t="s">
        <v>242</v>
      </c>
      <c r="D65" s="13" t="s">
        <v>278</v>
      </c>
      <c r="E65" s="13"/>
      <c r="F65" s="14">
        <v>46297.683958333335</v>
      </c>
      <c r="G65" s="13" t="s">
        <v>22</v>
      </c>
      <c r="H65" s="13" t="s">
        <v>244</v>
      </c>
      <c r="I65" s="15">
        <v>15</v>
      </c>
      <c r="J65" s="13" t="s">
        <v>196</v>
      </c>
      <c r="K65" s="13" t="s">
        <v>62</v>
      </c>
      <c r="L65" s="15">
        <v>58</v>
      </c>
      <c r="M65" s="13" t="s">
        <v>242</v>
      </c>
      <c r="N65" s="14">
        <v>46297.726990740739</v>
      </c>
      <c r="O65" s="15">
        <v>0</v>
      </c>
      <c r="P65" s="13" t="s">
        <v>192</v>
      </c>
      <c r="Q65" s="15">
        <v>15</v>
      </c>
      <c r="R65" s="3" t="str">
        <f>IF(OR(G65="12R",G65="12L"),_xlfn.XLOOKUP(C65,DB!$A$2:$A$222,DB!$B$2:$B$222,""),IF(OR(G65="30L",G65="30R"),_xlfn.XLOOKUP(C65,DB!$A$2:$A$222,DB!$C$2:$C$222,""),""))</f>
        <v>CZM</v>
      </c>
      <c r="S65" s="3">
        <f t="shared" si="0"/>
        <v>16</v>
      </c>
      <c r="T65" s="3" t="str">
        <f>_xlfn.XLOOKUP(C65,DB!$A$2:$A$222,DB!$D$2:$D$222,"")</f>
        <v>Sector 7</v>
      </c>
    </row>
    <row r="66" spans="1:20" x14ac:dyDescent="0.2">
      <c r="A66" s="13" t="s">
        <v>237</v>
      </c>
      <c r="B66" s="13" t="s">
        <v>18</v>
      </c>
      <c r="C66" s="13" t="s">
        <v>238</v>
      </c>
      <c r="D66" s="13" t="s">
        <v>36</v>
      </c>
      <c r="E66" s="13" t="s">
        <v>703</v>
      </c>
      <c r="F66" s="14">
        <v>46297.68540509259</v>
      </c>
      <c r="G66" s="13" t="s">
        <v>22</v>
      </c>
      <c r="H66" s="13" t="s">
        <v>8363</v>
      </c>
      <c r="I66" s="15">
        <v>360</v>
      </c>
      <c r="J66" s="13" t="s">
        <v>24</v>
      </c>
      <c r="K66" s="13" t="s">
        <v>25</v>
      </c>
      <c r="L66" s="15">
        <v>864</v>
      </c>
      <c r="M66" s="13" t="s">
        <v>39</v>
      </c>
      <c r="N66" s="14">
        <v>46297.72855324074</v>
      </c>
      <c r="O66" s="15">
        <v>360</v>
      </c>
      <c r="P66" s="13" t="s">
        <v>27</v>
      </c>
      <c r="Q66" s="15">
        <v>190</v>
      </c>
      <c r="R66" s="3" t="str">
        <f>IF(OR(G66="12R",G66="12L"),_xlfn.XLOOKUP(C66,DB!$A$2:$A$222,DB!$B$2:$B$222,""),IF(OR(G66="30L",G66="30R"),_xlfn.XLOOKUP(C66,DB!$A$2:$A$222,DB!$C$2:$C$222,""),""))</f>
        <v>UDGUV</v>
      </c>
      <c r="S66" s="3">
        <f t="shared" si="0"/>
        <v>16</v>
      </c>
      <c r="T66" s="3" t="str">
        <f>_xlfn.XLOOKUP(C66,DB!$A$2:$A$222,DB!$D$2:$D$222,"")</f>
        <v>Sector 2</v>
      </c>
    </row>
    <row r="67" spans="1:20" x14ac:dyDescent="0.2">
      <c r="A67" s="13" t="s">
        <v>260</v>
      </c>
      <c r="B67" s="13" t="s">
        <v>18</v>
      </c>
      <c r="C67" s="13" t="s">
        <v>261</v>
      </c>
      <c r="D67" s="13" t="s">
        <v>49</v>
      </c>
      <c r="E67" s="13" t="s">
        <v>8364</v>
      </c>
      <c r="F67" s="14">
        <v>46297.686354166668</v>
      </c>
      <c r="G67" s="13" t="s">
        <v>22</v>
      </c>
      <c r="H67" s="13" t="s">
        <v>8365</v>
      </c>
      <c r="I67" s="15">
        <v>330</v>
      </c>
      <c r="J67" s="13" t="s">
        <v>24</v>
      </c>
      <c r="K67" s="13" t="s">
        <v>25</v>
      </c>
      <c r="L67" s="15">
        <v>243</v>
      </c>
      <c r="M67" s="13" t="s">
        <v>686</v>
      </c>
      <c r="N67" s="14">
        <v>46297.700474537036</v>
      </c>
      <c r="O67" s="15">
        <v>323</v>
      </c>
      <c r="P67" s="13" t="s">
        <v>27</v>
      </c>
      <c r="Q67" s="15">
        <v>40</v>
      </c>
      <c r="R67" s="3" t="str">
        <f>IF(OR(G67="12R",G67="12L"),_xlfn.XLOOKUP(C67,DB!$A$2:$A$222,DB!$B$2:$B$222,""),IF(OR(G67="30L",G67="30R"),_xlfn.XLOOKUP(C67,DB!$A$2:$A$222,DB!$C$2:$C$222,""),""))</f>
        <v>OMSUK</v>
      </c>
      <c r="S67" s="3">
        <f t="shared" ref="S67:S130" si="1">HOUR(F67)</f>
        <v>16</v>
      </c>
      <c r="T67" s="3" t="str">
        <f>_xlfn.XLOOKUP(C67,DB!$A$2:$A$222,DB!$D$2:$D$222,"")</f>
        <v>Sector 3</v>
      </c>
    </row>
    <row r="68" spans="1:20" x14ac:dyDescent="0.2">
      <c r="A68" s="13" t="s">
        <v>1073</v>
      </c>
      <c r="B68" s="13" t="s">
        <v>18</v>
      </c>
      <c r="C68" s="13" t="s">
        <v>467</v>
      </c>
      <c r="D68" s="13" t="s">
        <v>36</v>
      </c>
      <c r="E68" s="13" t="s">
        <v>567</v>
      </c>
      <c r="F68" s="14">
        <v>46297.687395833331</v>
      </c>
      <c r="G68" s="13" t="s">
        <v>22</v>
      </c>
      <c r="H68" s="13" t="s">
        <v>3359</v>
      </c>
      <c r="I68" s="15">
        <v>380</v>
      </c>
      <c r="J68" s="13" t="s">
        <v>24</v>
      </c>
      <c r="K68" s="13" t="s">
        <v>25</v>
      </c>
      <c r="L68" s="15">
        <v>870</v>
      </c>
      <c r="M68" s="13" t="s">
        <v>267</v>
      </c>
      <c r="N68" s="14">
        <v>46297.731724537036</v>
      </c>
      <c r="O68" s="15">
        <v>380</v>
      </c>
      <c r="P68" s="13" t="s">
        <v>27</v>
      </c>
      <c r="Q68" s="15">
        <v>190</v>
      </c>
      <c r="R68" s="3" t="str">
        <f>IF(OR(G68="12R",G68="12L"),_xlfn.XLOOKUP(C68,DB!$A$2:$A$222,DB!$B$2:$B$222,""),IF(OR(G68="30L",G68="30R"),_xlfn.XLOOKUP(C68,DB!$A$2:$A$222,DB!$C$2:$C$222,""),""))</f>
        <v>UDGUV</v>
      </c>
      <c r="S68" s="3">
        <f t="shared" si="1"/>
        <v>16</v>
      </c>
      <c r="T68" s="3" t="str">
        <f>_xlfn.XLOOKUP(C68,DB!$A$2:$A$222,DB!$D$2:$D$222,"")</f>
        <v>Sector 2</v>
      </c>
    </row>
    <row r="69" spans="1:20" x14ac:dyDescent="0.2">
      <c r="A69" s="13" t="s">
        <v>257</v>
      </c>
      <c r="B69" s="13" t="s">
        <v>18</v>
      </c>
      <c r="C69" s="13" t="s">
        <v>29</v>
      </c>
      <c r="D69" s="13" t="s">
        <v>73</v>
      </c>
      <c r="E69" s="13" t="s">
        <v>2167</v>
      </c>
      <c r="F69" s="14">
        <v>46297.688090277778</v>
      </c>
      <c r="G69" s="13" t="s">
        <v>22</v>
      </c>
      <c r="H69" s="13" t="s">
        <v>8366</v>
      </c>
      <c r="I69" s="15">
        <v>330</v>
      </c>
      <c r="J69" s="13" t="s">
        <v>24</v>
      </c>
      <c r="K69" s="13" t="s">
        <v>25</v>
      </c>
      <c r="L69" s="15">
        <v>136</v>
      </c>
      <c r="M69" s="13" t="s">
        <v>45</v>
      </c>
      <c r="N69" s="14">
        <v>46297.698611111111</v>
      </c>
      <c r="O69" s="15">
        <v>222</v>
      </c>
      <c r="P69" s="13" t="s">
        <v>27</v>
      </c>
      <c r="Q69" s="15">
        <v>190</v>
      </c>
      <c r="R69" s="3" t="str">
        <f>IF(OR(G69="12R",G69="12L"),_xlfn.XLOOKUP(C69,DB!$A$2:$A$222,DB!$B$2:$B$222,""),IF(OR(G69="30L",G69="30R"),_xlfn.XLOOKUP(C69,DB!$A$2:$A$222,DB!$C$2:$C$222,""),""))</f>
        <v>OMSUK</v>
      </c>
      <c r="S69" s="3">
        <f t="shared" si="1"/>
        <v>16</v>
      </c>
      <c r="T69" s="3" t="str">
        <f>_xlfn.XLOOKUP(C69,DB!$A$2:$A$222,DB!$D$2:$D$222,"")</f>
        <v>Sector 3</v>
      </c>
    </row>
    <row r="70" spans="1:20" x14ac:dyDescent="0.2">
      <c r="A70" s="13" t="s">
        <v>252</v>
      </c>
      <c r="B70" s="13" t="s">
        <v>18</v>
      </c>
      <c r="C70" s="13" t="s">
        <v>253</v>
      </c>
      <c r="D70" s="13" t="s">
        <v>36</v>
      </c>
      <c r="E70" s="13" t="s">
        <v>128</v>
      </c>
      <c r="F70" s="14">
        <v>46297.689444444448</v>
      </c>
      <c r="G70" s="13" t="s">
        <v>22</v>
      </c>
      <c r="H70" s="13" t="s">
        <v>8367</v>
      </c>
      <c r="I70" s="15">
        <v>380</v>
      </c>
      <c r="J70" s="13" t="s">
        <v>24</v>
      </c>
      <c r="K70" s="13" t="s">
        <v>25</v>
      </c>
      <c r="L70" s="15">
        <v>330</v>
      </c>
      <c r="M70" s="13" t="s">
        <v>5093</v>
      </c>
      <c r="N70" s="14">
        <v>46297.709803240738</v>
      </c>
      <c r="O70" s="15">
        <v>380</v>
      </c>
      <c r="P70" s="13" t="s">
        <v>27</v>
      </c>
      <c r="Q70" s="15">
        <v>190</v>
      </c>
      <c r="R70" s="3" t="str">
        <f>IF(OR(G70="12R",G70="12L"),_xlfn.XLOOKUP(C70,DB!$A$2:$A$222,DB!$B$2:$B$222,""),IF(OR(G70="30L",G70="30R"),_xlfn.XLOOKUP(C70,DB!$A$2:$A$222,DB!$C$2:$C$222,""),""))</f>
        <v>CZM</v>
      </c>
      <c r="S70" s="3">
        <f t="shared" si="1"/>
        <v>16</v>
      </c>
      <c r="T70" s="3" t="str">
        <f>_xlfn.XLOOKUP(C70,DB!$A$2:$A$222,DB!$D$2:$D$222,"")</f>
        <v>Sector 7</v>
      </c>
    </row>
    <row r="71" spans="1:20" x14ac:dyDescent="0.2">
      <c r="A71" s="13" t="s">
        <v>720</v>
      </c>
      <c r="B71" s="13" t="s">
        <v>18</v>
      </c>
      <c r="C71" s="13" t="s">
        <v>136</v>
      </c>
      <c r="D71" s="13" t="s">
        <v>65</v>
      </c>
      <c r="E71" s="13" t="s">
        <v>92</v>
      </c>
      <c r="F71" s="14">
        <v>46297.690775462965</v>
      </c>
      <c r="G71" s="13" t="s">
        <v>22</v>
      </c>
      <c r="H71" s="13" t="s">
        <v>8368</v>
      </c>
      <c r="I71" s="15">
        <v>360</v>
      </c>
      <c r="J71" s="13" t="s">
        <v>24</v>
      </c>
      <c r="K71" s="13" t="s">
        <v>216</v>
      </c>
      <c r="L71" s="15">
        <v>861</v>
      </c>
      <c r="M71" s="13" t="s">
        <v>1602</v>
      </c>
      <c r="N71" s="14">
        <v>46297.733668981484</v>
      </c>
      <c r="O71" s="15">
        <v>380</v>
      </c>
      <c r="P71" s="13" t="s">
        <v>27</v>
      </c>
      <c r="Q71" s="15">
        <v>190</v>
      </c>
      <c r="R71" s="3" t="str">
        <f>IF(OR(G71="12R",G71="12L"),_xlfn.XLOOKUP(C71,DB!$A$2:$A$222,DB!$B$2:$B$222,""),IF(OR(G71="30L",G71="30R"),_xlfn.XLOOKUP(C71,DB!$A$2:$A$222,DB!$C$2:$C$222,""),""))</f>
        <v>UDGUV</v>
      </c>
      <c r="S71" s="3">
        <f t="shared" si="1"/>
        <v>16</v>
      </c>
      <c r="T71" s="3" t="str">
        <f>_xlfn.XLOOKUP(C71,DB!$A$2:$A$222,DB!$D$2:$D$222,"")</f>
        <v>Sector 2</v>
      </c>
    </row>
    <row r="72" spans="1:20" x14ac:dyDescent="0.2">
      <c r="A72" s="13" t="s">
        <v>6862</v>
      </c>
      <c r="B72" s="13" t="s">
        <v>18</v>
      </c>
      <c r="C72" s="13" t="s">
        <v>59</v>
      </c>
      <c r="D72" s="13" t="s">
        <v>2654</v>
      </c>
      <c r="E72" s="13"/>
      <c r="F72" s="14">
        <v>46297.692106481481</v>
      </c>
      <c r="G72" s="13" t="s">
        <v>22</v>
      </c>
      <c r="H72" s="13" t="s">
        <v>5545</v>
      </c>
      <c r="I72" s="15">
        <v>380</v>
      </c>
      <c r="J72" s="13" t="s">
        <v>24</v>
      </c>
      <c r="K72" s="13" t="s">
        <v>62</v>
      </c>
      <c r="L72" s="15">
        <v>862</v>
      </c>
      <c r="M72" s="13" t="s">
        <v>52</v>
      </c>
      <c r="N72" s="14">
        <v>46297.740439814814</v>
      </c>
      <c r="O72" s="15">
        <v>400</v>
      </c>
      <c r="P72" s="13" t="s">
        <v>27</v>
      </c>
      <c r="Q72" s="15">
        <v>30</v>
      </c>
      <c r="R72" s="3" t="str">
        <f>IF(OR(G72="12R",G72="12L"),_xlfn.XLOOKUP(C72,DB!$A$2:$A$222,DB!$B$2:$B$222,""),IF(OR(G72="30L",G72="30R"),_xlfn.XLOOKUP(C72,DB!$A$2:$A$222,DB!$C$2:$C$222,""),""))</f>
        <v>UDGUV</v>
      </c>
      <c r="S72" s="3">
        <f t="shared" si="1"/>
        <v>16</v>
      </c>
      <c r="T72" s="3" t="str">
        <f>_xlfn.XLOOKUP(C72,DB!$A$2:$A$222,DB!$D$2:$D$222,"")</f>
        <v>Sector 2</v>
      </c>
    </row>
    <row r="73" spans="1:20" x14ac:dyDescent="0.2">
      <c r="A73" s="13" t="s">
        <v>743</v>
      </c>
      <c r="B73" s="13" t="s">
        <v>18</v>
      </c>
      <c r="C73" s="13" t="s">
        <v>35</v>
      </c>
      <c r="D73" s="13" t="s">
        <v>20</v>
      </c>
      <c r="E73" s="13" t="s">
        <v>70</v>
      </c>
      <c r="F73" s="14">
        <v>46297.69331018519</v>
      </c>
      <c r="G73" s="13" t="s">
        <v>22</v>
      </c>
      <c r="H73" s="13" t="s">
        <v>8369</v>
      </c>
      <c r="I73" s="15">
        <v>360</v>
      </c>
      <c r="J73" s="13" t="s">
        <v>24</v>
      </c>
      <c r="K73" s="13" t="s">
        <v>216</v>
      </c>
      <c r="L73" s="15">
        <v>883</v>
      </c>
      <c r="M73" s="13" t="s">
        <v>39</v>
      </c>
      <c r="N73" s="14">
        <v>46297.738263888888</v>
      </c>
      <c r="O73" s="15">
        <v>360</v>
      </c>
      <c r="P73" s="13" t="s">
        <v>27</v>
      </c>
      <c r="Q73" s="15">
        <v>190</v>
      </c>
      <c r="R73" s="3" t="str">
        <f>IF(OR(G73="12R",G73="12L"),_xlfn.XLOOKUP(C73,DB!$A$2:$A$222,DB!$B$2:$B$222,""),IF(OR(G73="30L",G73="30R"),_xlfn.XLOOKUP(C73,DB!$A$2:$A$222,DB!$C$2:$C$222,""),""))</f>
        <v>UDGUV</v>
      </c>
      <c r="S73" s="3">
        <f t="shared" si="1"/>
        <v>16</v>
      </c>
      <c r="T73" s="3" t="str">
        <f>_xlfn.XLOOKUP(C73,DB!$A$2:$A$222,DB!$D$2:$D$222,"")</f>
        <v>Sector 2</v>
      </c>
    </row>
    <row r="74" spans="1:20" x14ac:dyDescent="0.2">
      <c r="A74" s="13" t="s">
        <v>395</v>
      </c>
      <c r="B74" s="13" t="s">
        <v>18</v>
      </c>
      <c r="C74" s="13" t="s">
        <v>396</v>
      </c>
      <c r="D74" s="13" t="s">
        <v>155</v>
      </c>
      <c r="E74" s="13" t="s">
        <v>2234</v>
      </c>
      <c r="F74" s="14">
        <v>46297.69604166667</v>
      </c>
      <c r="G74" s="13" t="s">
        <v>22</v>
      </c>
      <c r="H74" s="13" t="s">
        <v>8370</v>
      </c>
      <c r="I74" s="15">
        <v>400</v>
      </c>
      <c r="J74" s="13" t="s">
        <v>24</v>
      </c>
      <c r="K74" s="13" t="s">
        <v>25</v>
      </c>
      <c r="L74" s="15">
        <v>756</v>
      </c>
      <c r="M74" s="13" t="s">
        <v>344</v>
      </c>
      <c r="N74" s="14">
        <v>46297.734398148154</v>
      </c>
      <c r="O74" s="15">
        <v>400</v>
      </c>
      <c r="P74" s="13" t="s">
        <v>27</v>
      </c>
      <c r="Q74" s="15">
        <v>190</v>
      </c>
      <c r="R74" s="3" t="str">
        <f>IF(OR(G74="12R",G74="12L"),_xlfn.XLOOKUP(C74,DB!$A$2:$A$222,DB!$B$2:$B$222,""),IF(OR(G74="30L",G74="30R"),_xlfn.XLOOKUP(C74,DB!$A$2:$A$222,DB!$C$2:$C$222,""),""))</f>
        <v>UDGUV</v>
      </c>
      <c r="S74" s="3">
        <f t="shared" si="1"/>
        <v>16</v>
      </c>
      <c r="T74" s="3" t="str">
        <f>_xlfn.XLOOKUP(C74,DB!$A$2:$A$222,DB!$D$2:$D$222,"")</f>
        <v>Sector 2</v>
      </c>
    </row>
    <row r="75" spans="1:20" x14ac:dyDescent="0.2">
      <c r="A75" s="13" t="s">
        <v>1471</v>
      </c>
      <c r="B75" s="13" t="s">
        <v>18</v>
      </c>
      <c r="C75" s="13" t="s">
        <v>154</v>
      </c>
      <c r="D75" s="13" t="s">
        <v>30</v>
      </c>
      <c r="E75" s="13" t="s">
        <v>3616</v>
      </c>
      <c r="F75" s="14">
        <v>46297.701562499999</v>
      </c>
      <c r="G75" s="13" t="s">
        <v>22</v>
      </c>
      <c r="H75" s="13" t="s">
        <v>8371</v>
      </c>
      <c r="I75" s="15">
        <v>370</v>
      </c>
      <c r="J75" s="13" t="s">
        <v>24</v>
      </c>
      <c r="K75" s="13" t="s">
        <v>25</v>
      </c>
      <c r="L75" s="15">
        <v>177</v>
      </c>
      <c r="M75" s="13" t="s">
        <v>8372</v>
      </c>
      <c r="N75" s="14">
        <v>46297.713518518518</v>
      </c>
      <c r="O75" s="15">
        <v>296</v>
      </c>
      <c r="P75" s="13" t="s">
        <v>27</v>
      </c>
      <c r="Q75" s="15">
        <v>190</v>
      </c>
      <c r="R75" s="3" t="str">
        <f>IF(OR(G75="12R",G75="12L"),_xlfn.XLOOKUP(C75,DB!$A$2:$A$222,DB!$B$2:$B$222,""),IF(OR(G75="30L",G75="30R"),_xlfn.XLOOKUP(C75,DB!$A$2:$A$222,DB!$C$2:$C$222,""),""))</f>
        <v>TAKUX</v>
      </c>
      <c r="S75" s="3">
        <f t="shared" si="1"/>
        <v>16</v>
      </c>
      <c r="T75" s="3" t="str">
        <f>_xlfn.XLOOKUP(C75,DB!$A$2:$A$222,DB!$D$2:$D$222,"")</f>
        <v>Sector 7</v>
      </c>
    </row>
    <row r="76" spans="1:20" x14ac:dyDescent="0.2">
      <c r="A76" s="13" t="s">
        <v>1481</v>
      </c>
      <c r="B76" s="13" t="s">
        <v>18</v>
      </c>
      <c r="C76" s="13" t="s">
        <v>592</v>
      </c>
      <c r="D76" s="13" t="s">
        <v>73</v>
      </c>
      <c r="E76" s="13" t="s">
        <v>2417</v>
      </c>
      <c r="F76" s="14">
        <v>46297.702824074076</v>
      </c>
      <c r="G76" s="13" t="s">
        <v>22</v>
      </c>
      <c r="H76" s="13" t="s">
        <v>8373</v>
      </c>
      <c r="I76" s="15">
        <v>380</v>
      </c>
      <c r="J76" s="13" t="s">
        <v>24</v>
      </c>
      <c r="K76" s="13" t="s">
        <v>25</v>
      </c>
      <c r="L76" s="15">
        <v>859</v>
      </c>
      <c r="M76" s="13" t="s">
        <v>52</v>
      </c>
      <c r="N76" s="14">
        <v>46297.746608796297</v>
      </c>
      <c r="O76" s="15">
        <v>380</v>
      </c>
      <c r="P76" s="13" t="s">
        <v>27</v>
      </c>
      <c r="Q76" s="15">
        <v>190</v>
      </c>
      <c r="R76" s="3" t="str">
        <f>IF(OR(G76="12R",G76="12L"),_xlfn.XLOOKUP(C76,DB!$A$2:$A$222,DB!$B$2:$B$222,""),IF(OR(G76="30L",G76="30R"),_xlfn.XLOOKUP(C76,DB!$A$2:$A$222,DB!$C$2:$C$222,""),""))</f>
        <v>UDGUV</v>
      </c>
      <c r="S76" s="3">
        <f t="shared" si="1"/>
        <v>16</v>
      </c>
      <c r="T76" s="3" t="str">
        <f>_xlfn.XLOOKUP(C76,DB!$A$2:$A$222,DB!$D$2:$D$222,"")</f>
        <v>Sector 2</v>
      </c>
    </row>
    <row r="77" spans="1:20" x14ac:dyDescent="0.2">
      <c r="A77" s="13" t="s">
        <v>291</v>
      </c>
      <c r="B77" s="13" t="s">
        <v>18</v>
      </c>
      <c r="C77" s="13" t="s">
        <v>204</v>
      </c>
      <c r="D77" s="13" t="s">
        <v>73</v>
      </c>
      <c r="E77" s="13" t="s">
        <v>258</v>
      </c>
      <c r="F77" s="14">
        <v>46297.704097222224</v>
      </c>
      <c r="G77" s="13" t="s">
        <v>22</v>
      </c>
      <c r="H77" s="13" t="s">
        <v>8374</v>
      </c>
      <c r="I77" s="15">
        <v>350</v>
      </c>
      <c r="J77" s="13" t="s">
        <v>24</v>
      </c>
      <c r="K77" s="13" t="s">
        <v>25</v>
      </c>
      <c r="L77" s="15">
        <v>294</v>
      </c>
      <c r="M77" s="13" t="s">
        <v>4897</v>
      </c>
      <c r="N77" s="14">
        <v>46297.722812499997</v>
      </c>
      <c r="O77" s="15">
        <v>319</v>
      </c>
      <c r="P77" s="13" t="s">
        <v>27</v>
      </c>
      <c r="Q77" s="15">
        <v>40</v>
      </c>
      <c r="R77" s="3" t="str">
        <f>IF(OR(G77="12R",G77="12L"),_xlfn.XLOOKUP(C77,DB!$A$2:$A$222,DB!$B$2:$B$222,""),IF(OR(G77="30L",G77="30R"),_xlfn.XLOOKUP(C77,DB!$A$2:$A$222,DB!$C$2:$C$222,""),""))</f>
        <v>OMSUK</v>
      </c>
      <c r="S77" s="3">
        <f t="shared" si="1"/>
        <v>16</v>
      </c>
      <c r="T77" s="3" t="str">
        <f>_xlfn.XLOOKUP(C77,DB!$A$2:$A$222,DB!$D$2:$D$222,"")</f>
        <v>Sector 3</v>
      </c>
    </row>
    <row r="78" spans="1:20" x14ac:dyDescent="0.2">
      <c r="A78" s="13" t="s">
        <v>274</v>
      </c>
      <c r="B78" s="13" t="s">
        <v>18</v>
      </c>
      <c r="C78" s="13" t="s">
        <v>1396</v>
      </c>
      <c r="D78" s="13" t="s">
        <v>276</v>
      </c>
      <c r="E78" s="13"/>
      <c r="F78" s="14">
        <v>46297.706180555557</v>
      </c>
      <c r="G78" s="13" t="s">
        <v>22</v>
      </c>
      <c r="H78" s="13" t="s">
        <v>8375</v>
      </c>
      <c r="I78" s="15">
        <v>60</v>
      </c>
      <c r="J78" s="13" t="s">
        <v>2637</v>
      </c>
      <c r="K78" s="13" t="s">
        <v>62</v>
      </c>
      <c r="L78" s="15">
        <v>243</v>
      </c>
      <c r="M78" s="13" t="s">
        <v>1396</v>
      </c>
      <c r="N78" s="14">
        <v>46297.757407407407</v>
      </c>
      <c r="O78" s="15">
        <v>0</v>
      </c>
      <c r="P78" s="13" t="s">
        <v>192</v>
      </c>
      <c r="Q78" s="15">
        <v>40</v>
      </c>
      <c r="R78" s="3" t="str">
        <f>IF(OR(G78="12R",G78="12L"),_xlfn.XLOOKUP(C78,DB!$A$2:$A$222,DB!$B$2:$B$222,""),IF(OR(G78="30L",G78="30R"),_xlfn.XLOOKUP(C78,DB!$A$2:$A$222,DB!$C$2:$C$222,""),""))</f>
        <v/>
      </c>
      <c r="S78" s="3">
        <f t="shared" si="1"/>
        <v>16</v>
      </c>
      <c r="T78" s="3" t="str">
        <f>_xlfn.XLOOKUP(C78,DB!$A$2:$A$222,DB!$D$2:$D$222,"")</f>
        <v/>
      </c>
    </row>
    <row r="79" spans="1:20" x14ac:dyDescent="0.2">
      <c r="A79" s="13" t="s">
        <v>740</v>
      </c>
      <c r="B79" s="13" t="s">
        <v>18</v>
      </c>
      <c r="C79" s="13" t="s">
        <v>1396</v>
      </c>
      <c r="D79" s="13" t="s">
        <v>742</v>
      </c>
      <c r="E79" s="13"/>
      <c r="F79" s="14">
        <v>46297.70815972222</v>
      </c>
      <c r="G79" s="13" t="s">
        <v>22</v>
      </c>
      <c r="H79" s="13" t="s">
        <v>8376</v>
      </c>
      <c r="I79" s="15">
        <v>65</v>
      </c>
      <c r="J79" s="13" t="s">
        <v>196</v>
      </c>
      <c r="K79" s="13" t="s">
        <v>62</v>
      </c>
      <c r="L79" s="15">
        <v>236</v>
      </c>
      <c r="M79" s="13" t="s">
        <v>1396</v>
      </c>
      <c r="N79" s="14">
        <v>46297.745081018518</v>
      </c>
      <c r="O79" s="15">
        <v>0</v>
      </c>
      <c r="P79" s="13" t="s">
        <v>192</v>
      </c>
      <c r="Q79" s="15">
        <v>15</v>
      </c>
      <c r="R79" s="3" t="str">
        <f>IF(OR(G79="12R",G79="12L"),_xlfn.XLOOKUP(C79,DB!$A$2:$A$222,DB!$B$2:$B$222,""),IF(OR(G79="30L",G79="30R"),_xlfn.XLOOKUP(C79,DB!$A$2:$A$222,DB!$C$2:$C$222,""),""))</f>
        <v/>
      </c>
      <c r="S79" s="3">
        <f t="shared" si="1"/>
        <v>16</v>
      </c>
      <c r="T79" s="3" t="str">
        <f>_xlfn.XLOOKUP(C79,DB!$A$2:$A$222,DB!$D$2:$D$222,"")</f>
        <v/>
      </c>
    </row>
    <row r="80" spans="1:20" x14ac:dyDescent="0.2">
      <c r="A80" s="13" t="s">
        <v>285</v>
      </c>
      <c r="B80" s="13" t="s">
        <v>18</v>
      </c>
      <c r="C80" s="13" t="s">
        <v>154</v>
      </c>
      <c r="D80" s="13" t="s">
        <v>174</v>
      </c>
      <c r="E80" s="13" t="s">
        <v>4439</v>
      </c>
      <c r="F80" s="14">
        <v>46297.709560185191</v>
      </c>
      <c r="G80" s="13" t="s">
        <v>22</v>
      </c>
      <c r="H80" s="13" t="s">
        <v>8377</v>
      </c>
      <c r="I80" s="15">
        <v>370</v>
      </c>
      <c r="J80" s="13" t="s">
        <v>24</v>
      </c>
      <c r="K80" s="13" t="s">
        <v>25</v>
      </c>
      <c r="L80" s="15">
        <v>146</v>
      </c>
      <c r="M80" s="13" t="s">
        <v>1293</v>
      </c>
      <c r="N80" s="14">
        <v>46297.719641203701</v>
      </c>
      <c r="O80" s="15">
        <v>286</v>
      </c>
      <c r="P80" s="13" t="s">
        <v>27</v>
      </c>
      <c r="Q80" s="15">
        <v>190</v>
      </c>
      <c r="R80" s="3" t="str">
        <f>IF(OR(G80="12R",G80="12L"),_xlfn.XLOOKUP(C80,DB!$A$2:$A$222,DB!$B$2:$B$222,""),IF(OR(G80="30L",G80="30R"),_xlfn.XLOOKUP(C80,DB!$A$2:$A$222,DB!$C$2:$C$222,""),""))</f>
        <v>TAKUX</v>
      </c>
      <c r="S80" s="3">
        <f t="shared" si="1"/>
        <v>17</v>
      </c>
      <c r="T80" s="3" t="str">
        <f>_xlfn.XLOOKUP(C80,DB!$A$2:$A$222,DB!$D$2:$D$222,"")</f>
        <v>Sector 7</v>
      </c>
    </row>
    <row r="81" spans="1:20" x14ac:dyDescent="0.2">
      <c r="A81" s="13" t="s">
        <v>294</v>
      </c>
      <c r="B81" s="13" t="s">
        <v>18</v>
      </c>
      <c r="C81" s="13" t="s">
        <v>48</v>
      </c>
      <c r="D81" s="13" t="s">
        <v>49</v>
      </c>
      <c r="E81" s="13" t="s">
        <v>1318</v>
      </c>
      <c r="F81" s="14">
        <v>46297.713518518518</v>
      </c>
      <c r="G81" s="13" t="s">
        <v>22</v>
      </c>
      <c r="H81" s="13" t="s">
        <v>8378</v>
      </c>
      <c r="I81" s="15">
        <v>360</v>
      </c>
      <c r="J81" s="13" t="s">
        <v>24</v>
      </c>
      <c r="K81" s="13" t="s">
        <v>25</v>
      </c>
      <c r="L81" s="15">
        <v>858</v>
      </c>
      <c r="M81" s="13" t="s">
        <v>52</v>
      </c>
      <c r="N81" s="14">
        <v>46297.756898148145</v>
      </c>
      <c r="O81" s="15">
        <v>360</v>
      </c>
      <c r="P81" s="13" t="s">
        <v>27</v>
      </c>
      <c r="Q81" s="15">
        <v>190</v>
      </c>
      <c r="R81" s="3" t="str">
        <f>IF(OR(G81="12R",G81="12L"),_xlfn.XLOOKUP(C81,DB!$A$2:$A$222,DB!$B$2:$B$222,""),IF(OR(G81="30L",G81="30R"),_xlfn.XLOOKUP(C81,DB!$A$2:$A$222,DB!$C$2:$C$222,""),""))</f>
        <v>UDGUV</v>
      </c>
      <c r="S81" s="3">
        <f t="shared" si="1"/>
        <v>17</v>
      </c>
      <c r="T81" s="3" t="str">
        <f>_xlfn.XLOOKUP(C81,DB!$A$2:$A$222,DB!$D$2:$D$222,"")</f>
        <v>Sector 2</v>
      </c>
    </row>
    <row r="82" spans="1:20" x14ac:dyDescent="0.2">
      <c r="A82" s="13" t="s">
        <v>304</v>
      </c>
      <c r="B82" s="13" t="s">
        <v>18</v>
      </c>
      <c r="C82" s="13" t="s">
        <v>305</v>
      </c>
      <c r="D82" s="13" t="s">
        <v>165</v>
      </c>
      <c r="E82" s="13" t="s">
        <v>7747</v>
      </c>
      <c r="F82" s="14">
        <v>46297.7184375</v>
      </c>
      <c r="G82" s="13" t="s">
        <v>22</v>
      </c>
      <c r="H82" s="13" t="s">
        <v>8379</v>
      </c>
      <c r="I82" s="15">
        <v>300</v>
      </c>
      <c r="J82" s="13" t="s">
        <v>24</v>
      </c>
      <c r="K82" s="13" t="s">
        <v>25</v>
      </c>
      <c r="L82" s="15">
        <v>452</v>
      </c>
      <c r="M82" s="13" t="s">
        <v>308</v>
      </c>
      <c r="N82" s="14">
        <v>46297.743009259255</v>
      </c>
      <c r="O82" s="15">
        <v>300</v>
      </c>
      <c r="P82" s="13" t="s">
        <v>27</v>
      </c>
      <c r="Q82" s="15">
        <v>40</v>
      </c>
      <c r="R82" s="3" t="str">
        <f>IF(OR(G82="12R",G82="12L"),_xlfn.XLOOKUP(C82,DB!$A$2:$A$222,DB!$B$2:$B$222,""),IF(OR(G82="30L",G82="30R"),_xlfn.XLOOKUP(C82,DB!$A$2:$A$222,DB!$C$2:$C$222,""),""))</f>
        <v>ENEBA</v>
      </c>
      <c r="S82" s="3">
        <f t="shared" si="1"/>
        <v>17</v>
      </c>
      <c r="T82" s="3" t="str">
        <f>_xlfn.XLOOKUP(C82,DB!$A$2:$A$222,DB!$D$2:$D$222,"")</f>
        <v>Sector 3</v>
      </c>
    </row>
    <row r="83" spans="1:20" x14ac:dyDescent="0.2">
      <c r="A83" s="13" t="s">
        <v>761</v>
      </c>
      <c r="B83" s="13" t="s">
        <v>18</v>
      </c>
      <c r="C83" s="13" t="s">
        <v>77</v>
      </c>
      <c r="D83" s="13" t="s">
        <v>65</v>
      </c>
      <c r="E83" s="13" t="s">
        <v>597</v>
      </c>
      <c r="F83" s="14">
        <v>46297.721770833334</v>
      </c>
      <c r="G83" s="13" t="s">
        <v>22</v>
      </c>
      <c r="H83" s="13" t="s">
        <v>8380</v>
      </c>
      <c r="I83" s="15">
        <v>380</v>
      </c>
      <c r="J83" s="13" t="s">
        <v>24</v>
      </c>
      <c r="K83" s="13" t="s">
        <v>25</v>
      </c>
      <c r="L83" s="15">
        <v>867</v>
      </c>
      <c r="M83" s="13" t="s">
        <v>267</v>
      </c>
      <c r="N83" s="14">
        <v>46297.765844907408</v>
      </c>
      <c r="O83" s="15">
        <v>380</v>
      </c>
      <c r="P83" s="13" t="s">
        <v>27</v>
      </c>
      <c r="Q83" s="15">
        <v>190</v>
      </c>
      <c r="R83" s="3" t="str">
        <f>IF(OR(G83="12R",G83="12L"),_xlfn.XLOOKUP(C83,DB!$A$2:$A$222,DB!$B$2:$B$222,""),IF(OR(G83="30L",G83="30R"),_xlfn.XLOOKUP(C83,DB!$A$2:$A$222,DB!$C$2:$C$222,""),""))</f>
        <v>UDGUV</v>
      </c>
      <c r="S83" s="3">
        <f t="shared" si="1"/>
        <v>17</v>
      </c>
      <c r="T83" s="3" t="str">
        <f>_xlfn.XLOOKUP(C83,DB!$A$2:$A$222,DB!$D$2:$D$222,"")</f>
        <v>Sector 2</v>
      </c>
    </row>
    <row r="84" spans="1:20" x14ac:dyDescent="0.2">
      <c r="A84" s="13" t="s">
        <v>301</v>
      </c>
      <c r="B84" s="13" t="s">
        <v>18</v>
      </c>
      <c r="C84" s="13" t="s">
        <v>173</v>
      </c>
      <c r="D84" s="13" t="s">
        <v>73</v>
      </c>
      <c r="E84" s="13" t="s">
        <v>8381</v>
      </c>
      <c r="F84" s="14">
        <v>46297.724803240737</v>
      </c>
      <c r="G84" s="13" t="s">
        <v>22</v>
      </c>
      <c r="H84" s="13" t="s">
        <v>8382</v>
      </c>
      <c r="I84" s="15">
        <v>360</v>
      </c>
      <c r="J84" s="13" t="s">
        <v>24</v>
      </c>
      <c r="K84" s="13" t="s">
        <v>25</v>
      </c>
      <c r="L84" s="15">
        <v>403</v>
      </c>
      <c r="M84" s="13" t="s">
        <v>8383</v>
      </c>
      <c r="N84" s="14">
        <v>46297.746539351851</v>
      </c>
      <c r="O84" s="15">
        <v>342</v>
      </c>
      <c r="P84" s="13" t="s">
        <v>27</v>
      </c>
      <c r="Q84" s="15">
        <v>40</v>
      </c>
      <c r="R84" s="3" t="str">
        <f>IF(OR(G84="12R",G84="12L"),_xlfn.XLOOKUP(C84,DB!$A$2:$A$222,DB!$B$2:$B$222,""),IF(OR(G84="30L",G84="30R"),_xlfn.XLOOKUP(C84,DB!$A$2:$A$222,DB!$C$2:$C$222,""),""))</f>
        <v>ENEBA</v>
      </c>
      <c r="S84" s="3">
        <f t="shared" si="1"/>
        <v>17</v>
      </c>
      <c r="T84" s="3" t="str">
        <f>_xlfn.XLOOKUP(C84,DB!$A$2:$A$222,DB!$D$2:$D$222,"")</f>
        <v>Sector 3</v>
      </c>
    </row>
    <row r="85" spans="1:20" x14ac:dyDescent="0.2">
      <c r="A85" s="13" t="s">
        <v>297</v>
      </c>
      <c r="B85" s="13" t="s">
        <v>18</v>
      </c>
      <c r="C85" s="13" t="s">
        <v>298</v>
      </c>
      <c r="D85" s="13" t="s">
        <v>73</v>
      </c>
      <c r="E85" s="13" t="s">
        <v>8384</v>
      </c>
      <c r="F85" s="14">
        <v>46297.726006944446</v>
      </c>
      <c r="G85" s="13" t="s">
        <v>22</v>
      </c>
      <c r="H85" s="13" t="s">
        <v>8385</v>
      </c>
      <c r="I85" s="15">
        <v>350</v>
      </c>
      <c r="J85" s="13" t="s">
        <v>24</v>
      </c>
      <c r="K85" s="13" t="s">
        <v>25</v>
      </c>
      <c r="L85" s="15">
        <v>136</v>
      </c>
      <c r="M85" s="13" t="s">
        <v>8386</v>
      </c>
      <c r="N85" s="14">
        <v>46297.735509259262</v>
      </c>
      <c r="O85" s="15">
        <v>245</v>
      </c>
      <c r="P85" s="13" t="s">
        <v>27</v>
      </c>
      <c r="Q85" s="15">
        <v>190</v>
      </c>
      <c r="R85" s="3" t="str">
        <f>IF(OR(G85="12R",G85="12L"),_xlfn.XLOOKUP(C85,DB!$A$2:$A$222,DB!$B$2:$B$222,""),IF(OR(G85="30L",G85="30R"),_xlfn.XLOOKUP(C85,DB!$A$2:$A$222,DB!$C$2:$C$222,""),""))</f>
        <v>OMSUK</v>
      </c>
      <c r="S85" s="3">
        <f t="shared" si="1"/>
        <v>17</v>
      </c>
      <c r="T85" s="3" t="str">
        <f>_xlfn.XLOOKUP(C85,DB!$A$2:$A$222,DB!$D$2:$D$222,"")</f>
        <v>Sector 3</v>
      </c>
    </row>
    <row r="86" spans="1:20" x14ac:dyDescent="0.2">
      <c r="A86" s="13" t="s">
        <v>1078</v>
      </c>
      <c r="B86" s="13" t="s">
        <v>18</v>
      </c>
      <c r="C86" s="13" t="s">
        <v>396</v>
      </c>
      <c r="D86" s="13" t="s">
        <v>174</v>
      </c>
      <c r="E86" s="13" t="s">
        <v>8387</v>
      </c>
      <c r="F86" s="14">
        <v>46297.727187500001</v>
      </c>
      <c r="G86" s="13" t="s">
        <v>22</v>
      </c>
      <c r="H86" s="13" t="s">
        <v>8388</v>
      </c>
      <c r="I86" s="15">
        <v>400</v>
      </c>
      <c r="J86" s="13" t="s">
        <v>24</v>
      </c>
      <c r="K86" s="13" t="s">
        <v>25</v>
      </c>
      <c r="L86" s="15">
        <v>869</v>
      </c>
      <c r="M86" s="13" t="s">
        <v>8389</v>
      </c>
      <c r="N86" s="14">
        <v>46297.770636574074</v>
      </c>
      <c r="O86" s="15">
        <v>400</v>
      </c>
      <c r="P86" s="13" t="s">
        <v>27</v>
      </c>
      <c r="Q86" s="15">
        <v>190</v>
      </c>
      <c r="R86" s="3" t="str">
        <f>IF(OR(G86="12R",G86="12L"),_xlfn.XLOOKUP(C86,DB!$A$2:$A$222,DB!$B$2:$B$222,""),IF(OR(G86="30L",G86="30R"),_xlfn.XLOOKUP(C86,DB!$A$2:$A$222,DB!$C$2:$C$222,""),""))</f>
        <v>UDGUV</v>
      </c>
      <c r="S86" s="3">
        <f t="shared" si="1"/>
        <v>17</v>
      </c>
      <c r="T86" s="3" t="str">
        <f>_xlfn.XLOOKUP(C86,DB!$A$2:$A$222,DB!$D$2:$D$222,"")</f>
        <v>Sector 2</v>
      </c>
    </row>
    <row r="87" spans="1:20" x14ac:dyDescent="0.2">
      <c r="A87" s="13" t="s">
        <v>313</v>
      </c>
      <c r="B87" s="13" t="s">
        <v>18</v>
      </c>
      <c r="C87" s="13" t="s">
        <v>314</v>
      </c>
      <c r="D87" s="13" t="s">
        <v>73</v>
      </c>
      <c r="E87" s="13" t="s">
        <v>3321</v>
      </c>
      <c r="F87" s="14">
        <v>46297.730972222227</v>
      </c>
      <c r="G87" s="13" t="s">
        <v>22</v>
      </c>
      <c r="H87" s="13" t="s">
        <v>8390</v>
      </c>
      <c r="I87" s="15">
        <v>330</v>
      </c>
      <c r="J87" s="13" t="s">
        <v>24</v>
      </c>
      <c r="K87" s="13" t="s">
        <v>25</v>
      </c>
      <c r="L87" s="15">
        <v>136</v>
      </c>
      <c r="M87" s="13" t="s">
        <v>45</v>
      </c>
      <c r="N87" s="14">
        <v>46297.741064814814</v>
      </c>
      <c r="O87" s="15">
        <v>193</v>
      </c>
      <c r="P87" s="13" t="s">
        <v>27</v>
      </c>
      <c r="Q87" s="15">
        <v>190</v>
      </c>
      <c r="R87" s="3" t="str">
        <f>IF(OR(G87="12R",G87="12L"),_xlfn.XLOOKUP(C87,DB!$A$2:$A$222,DB!$B$2:$B$222,""),IF(OR(G87="30L",G87="30R"),_xlfn.XLOOKUP(C87,DB!$A$2:$A$222,DB!$C$2:$C$222,""),""))</f>
        <v>ENEBA</v>
      </c>
      <c r="S87" s="3">
        <f t="shared" si="1"/>
        <v>17</v>
      </c>
      <c r="T87" s="3" t="str">
        <f>_xlfn.XLOOKUP(C87,DB!$A$2:$A$222,DB!$D$2:$D$222,"")</f>
        <v>Sector 3</v>
      </c>
    </row>
    <row r="88" spans="1:20" x14ac:dyDescent="0.2">
      <c r="A88" s="13" t="s">
        <v>332</v>
      </c>
      <c r="B88" s="13" t="s">
        <v>18</v>
      </c>
      <c r="C88" s="13" t="s">
        <v>333</v>
      </c>
      <c r="D88" s="13" t="s">
        <v>65</v>
      </c>
      <c r="E88" s="13" t="s">
        <v>7955</v>
      </c>
      <c r="F88" s="14">
        <v>46297.736400462964</v>
      </c>
      <c r="G88" s="13" t="s">
        <v>22</v>
      </c>
      <c r="H88" s="13" t="s">
        <v>8391</v>
      </c>
      <c r="I88" s="15">
        <v>350</v>
      </c>
      <c r="J88" s="13" t="s">
        <v>24</v>
      </c>
      <c r="K88" s="13" t="s">
        <v>25</v>
      </c>
      <c r="L88" s="15">
        <v>161</v>
      </c>
      <c r="M88" s="13" t="s">
        <v>8392</v>
      </c>
      <c r="N88" s="14">
        <v>46297.747858796298</v>
      </c>
      <c r="O88" s="15">
        <v>311</v>
      </c>
      <c r="P88" s="13" t="s">
        <v>27</v>
      </c>
      <c r="Q88" s="15">
        <v>190</v>
      </c>
      <c r="R88" s="3" t="str">
        <f>IF(OR(G88="12R",G88="12L"),_xlfn.XLOOKUP(C88,DB!$A$2:$A$222,DB!$B$2:$B$222,""),IF(OR(G88="30L",G88="30R"),_xlfn.XLOOKUP(C88,DB!$A$2:$A$222,DB!$C$2:$C$222,""),""))</f>
        <v>TAKUX</v>
      </c>
      <c r="S88" s="3">
        <f t="shared" si="1"/>
        <v>17</v>
      </c>
      <c r="T88" s="3" t="str">
        <f>_xlfn.XLOOKUP(C88,DB!$A$2:$A$222,DB!$D$2:$D$222,"")</f>
        <v>Sector 7</v>
      </c>
    </row>
    <row r="89" spans="1:20" x14ac:dyDescent="0.2">
      <c r="A89" s="13" t="s">
        <v>506</v>
      </c>
      <c r="B89" s="13" t="s">
        <v>18</v>
      </c>
      <c r="C89" s="13" t="s">
        <v>211</v>
      </c>
      <c r="D89" s="13" t="s">
        <v>73</v>
      </c>
      <c r="E89" s="13" t="s">
        <v>1999</v>
      </c>
      <c r="F89" s="14">
        <v>46297.737638888888</v>
      </c>
      <c r="G89" s="13" t="s">
        <v>22</v>
      </c>
      <c r="H89" s="13" t="s">
        <v>838</v>
      </c>
      <c r="I89" s="15">
        <v>370</v>
      </c>
      <c r="J89" s="13" t="s">
        <v>24</v>
      </c>
      <c r="K89" s="13" t="s">
        <v>25</v>
      </c>
      <c r="L89" s="15">
        <v>136</v>
      </c>
      <c r="M89" s="13" t="s">
        <v>45</v>
      </c>
      <c r="N89" s="14">
        <v>46297.74728009259</v>
      </c>
      <c r="O89" s="15">
        <v>252</v>
      </c>
      <c r="P89" s="13" t="s">
        <v>27</v>
      </c>
      <c r="Q89" s="15">
        <v>190</v>
      </c>
      <c r="R89" s="3" t="str">
        <f>IF(OR(G89="12R",G89="12L"),_xlfn.XLOOKUP(C89,DB!$A$2:$A$222,DB!$B$2:$B$222,""),IF(OR(G89="30L",G89="30R"),_xlfn.XLOOKUP(C89,DB!$A$2:$A$222,DB!$C$2:$C$222,""),""))</f>
        <v>NUDAL</v>
      </c>
      <c r="S89" s="3">
        <f t="shared" si="1"/>
        <v>17</v>
      </c>
      <c r="T89" s="3" t="str">
        <f>_xlfn.XLOOKUP(C89,DB!$A$2:$A$222,DB!$D$2:$D$222,"")</f>
        <v>Sector 3</v>
      </c>
    </row>
    <row r="90" spans="1:20" x14ac:dyDescent="0.2">
      <c r="A90" s="13" t="s">
        <v>428</v>
      </c>
      <c r="B90" s="13" t="s">
        <v>18</v>
      </c>
      <c r="C90" s="13" t="s">
        <v>182</v>
      </c>
      <c r="D90" s="13" t="s">
        <v>73</v>
      </c>
      <c r="E90" s="13" t="s">
        <v>4952</v>
      </c>
      <c r="F90" s="14">
        <v>46297.740983796291</v>
      </c>
      <c r="G90" s="13" t="s">
        <v>22</v>
      </c>
      <c r="H90" s="13" t="s">
        <v>8393</v>
      </c>
      <c r="I90" s="15">
        <v>350</v>
      </c>
      <c r="J90" s="13" t="s">
        <v>24</v>
      </c>
      <c r="K90" s="13" t="s">
        <v>25</v>
      </c>
      <c r="L90" s="15">
        <v>136</v>
      </c>
      <c r="M90" s="13" t="s">
        <v>45</v>
      </c>
      <c r="N90" s="14">
        <v>46297.750613425931</v>
      </c>
      <c r="O90" s="15">
        <v>227</v>
      </c>
      <c r="P90" s="13" t="s">
        <v>27</v>
      </c>
      <c r="Q90" s="15">
        <v>190</v>
      </c>
      <c r="R90" s="3" t="str">
        <f>IF(OR(G90="12R",G90="12L"),_xlfn.XLOOKUP(C90,DB!$A$2:$A$222,DB!$B$2:$B$222,""),IF(OR(G90="30L",G90="30R"),_xlfn.XLOOKUP(C90,DB!$A$2:$A$222,DB!$C$2:$C$222,""),""))</f>
        <v>ENEBA</v>
      </c>
      <c r="S90" s="3">
        <f t="shared" si="1"/>
        <v>17</v>
      </c>
      <c r="T90" s="3" t="str">
        <f>_xlfn.XLOOKUP(C90,DB!$A$2:$A$222,DB!$D$2:$D$222,"")</f>
        <v>Sector 3</v>
      </c>
    </row>
    <row r="91" spans="1:20" x14ac:dyDescent="0.2">
      <c r="A91" s="13" t="s">
        <v>351</v>
      </c>
      <c r="B91" s="13" t="s">
        <v>18</v>
      </c>
      <c r="C91" s="13" t="s">
        <v>352</v>
      </c>
      <c r="D91" s="13" t="s">
        <v>73</v>
      </c>
      <c r="E91" s="13" t="s">
        <v>2271</v>
      </c>
      <c r="F91" s="14">
        <v>46297.744988425926</v>
      </c>
      <c r="G91" s="13" t="s">
        <v>22</v>
      </c>
      <c r="H91" s="13" t="s">
        <v>8394</v>
      </c>
      <c r="I91" s="15">
        <v>350</v>
      </c>
      <c r="J91" s="13" t="s">
        <v>24</v>
      </c>
      <c r="K91" s="13" t="s">
        <v>25</v>
      </c>
      <c r="L91" s="15">
        <v>364</v>
      </c>
      <c r="M91" s="13" t="s">
        <v>8395</v>
      </c>
      <c r="N91" s="14">
        <v>46297.766388888893</v>
      </c>
      <c r="O91" s="15">
        <v>323</v>
      </c>
      <c r="P91" s="13" t="s">
        <v>27</v>
      </c>
      <c r="Q91" s="15">
        <v>40</v>
      </c>
      <c r="R91" s="3" t="str">
        <f>IF(OR(G91="12R",G91="12L"),_xlfn.XLOOKUP(C91,DB!$A$2:$A$222,DB!$B$2:$B$222,""),IF(OR(G91="30L",G91="30R"),_xlfn.XLOOKUP(C91,DB!$A$2:$A$222,DB!$C$2:$C$222,""),""))</f>
        <v>OMSUK</v>
      </c>
      <c r="S91" s="3">
        <f t="shared" si="1"/>
        <v>17</v>
      </c>
      <c r="T91" s="3" t="str">
        <f>_xlfn.XLOOKUP(C91,DB!$A$2:$A$222,DB!$D$2:$D$222,"")</f>
        <v>Sector 3</v>
      </c>
    </row>
    <row r="92" spans="1:20" x14ac:dyDescent="0.2">
      <c r="A92" s="13" t="s">
        <v>336</v>
      </c>
      <c r="B92" s="13" t="s">
        <v>18</v>
      </c>
      <c r="C92" s="13" t="s">
        <v>337</v>
      </c>
      <c r="D92" s="13" t="s">
        <v>20</v>
      </c>
      <c r="E92" s="13" t="s">
        <v>269</v>
      </c>
      <c r="F92" s="14">
        <v>46297.74800925926</v>
      </c>
      <c r="G92" s="13" t="s">
        <v>22</v>
      </c>
      <c r="H92" s="13" t="s">
        <v>2881</v>
      </c>
      <c r="I92" s="15">
        <v>360</v>
      </c>
      <c r="J92" s="13" t="s">
        <v>24</v>
      </c>
      <c r="K92" s="13" t="s">
        <v>25</v>
      </c>
      <c r="L92" s="15">
        <v>859</v>
      </c>
      <c r="M92" s="13" t="s">
        <v>52</v>
      </c>
      <c r="N92" s="14">
        <v>46297.791655092587</v>
      </c>
      <c r="O92" s="15">
        <v>360</v>
      </c>
      <c r="P92" s="13" t="s">
        <v>27</v>
      </c>
      <c r="Q92" s="15">
        <v>190</v>
      </c>
      <c r="R92" s="3" t="str">
        <f>IF(OR(G92="12R",G92="12L"),_xlfn.XLOOKUP(C92,DB!$A$2:$A$222,DB!$B$2:$B$222,""),IF(OR(G92="30L",G92="30R"),_xlfn.XLOOKUP(C92,DB!$A$2:$A$222,DB!$C$2:$C$222,""),""))</f>
        <v>UDGUV</v>
      </c>
      <c r="S92" s="3">
        <f t="shared" si="1"/>
        <v>17</v>
      </c>
      <c r="T92" s="3" t="str">
        <f>_xlfn.XLOOKUP(C92,DB!$A$2:$A$222,DB!$D$2:$D$222,"")</f>
        <v>Sector 2</v>
      </c>
    </row>
    <row r="93" spans="1:20" x14ac:dyDescent="0.2">
      <c r="A93" s="13" t="s">
        <v>370</v>
      </c>
      <c r="B93" s="13" t="s">
        <v>18</v>
      </c>
      <c r="C93" s="13" t="s">
        <v>48</v>
      </c>
      <c r="D93" s="13" t="s">
        <v>49</v>
      </c>
      <c r="E93" s="13" t="s">
        <v>295</v>
      </c>
      <c r="F93" s="14">
        <v>46297.750069444446</v>
      </c>
      <c r="G93" s="13" t="s">
        <v>22</v>
      </c>
      <c r="H93" s="13" t="s">
        <v>8396</v>
      </c>
      <c r="I93" s="15">
        <v>380</v>
      </c>
      <c r="J93" s="13" t="s">
        <v>24</v>
      </c>
      <c r="K93" s="13" t="s">
        <v>25</v>
      </c>
      <c r="L93" s="15">
        <v>859</v>
      </c>
      <c r="M93" s="13" t="s">
        <v>52</v>
      </c>
      <c r="N93" s="14">
        <v>46297.794004629628</v>
      </c>
      <c r="O93" s="15">
        <v>380</v>
      </c>
      <c r="P93" s="13" t="s">
        <v>27</v>
      </c>
      <c r="Q93" s="15">
        <v>190</v>
      </c>
      <c r="R93" s="3" t="str">
        <f>IF(OR(G93="12R",G93="12L"),_xlfn.XLOOKUP(C93,DB!$A$2:$A$222,DB!$B$2:$B$222,""),IF(OR(G93="30L",G93="30R"),_xlfn.XLOOKUP(C93,DB!$A$2:$A$222,DB!$C$2:$C$222,""),""))</f>
        <v>UDGUV</v>
      </c>
      <c r="S93" s="3">
        <f t="shared" si="1"/>
        <v>18</v>
      </c>
      <c r="T93" s="3" t="str">
        <f>_xlfn.XLOOKUP(C93,DB!$A$2:$A$222,DB!$D$2:$D$222,"")</f>
        <v>Sector 2</v>
      </c>
    </row>
    <row r="94" spans="1:20" x14ac:dyDescent="0.2">
      <c r="A94" s="13" t="s">
        <v>1122</v>
      </c>
      <c r="B94" s="13" t="s">
        <v>18</v>
      </c>
      <c r="C94" s="13" t="s">
        <v>1123</v>
      </c>
      <c r="D94" s="13" t="s">
        <v>36</v>
      </c>
      <c r="E94" s="13" t="s">
        <v>457</v>
      </c>
      <c r="F94" s="14">
        <v>46297.751655092594</v>
      </c>
      <c r="G94" s="13" t="s">
        <v>22</v>
      </c>
      <c r="H94" s="13" t="s">
        <v>8397</v>
      </c>
      <c r="I94" s="15">
        <v>380</v>
      </c>
      <c r="J94" s="13" t="s">
        <v>24</v>
      </c>
      <c r="K94" s="13" t="s">
        <v>25</v>
      </c>
      <c r="L94" s="15">
        <v>997</v>
      </c>
      <c r="M94" s="13" t="s">
        <v>1126</v>
      </c>
      <c r="N94" s="14">
        <v>46297.805069444439</v>
      </c>
      <c r="O94" s="15">
        <v>230</v>
      </c>
      <c r="P94" s="13" t="s">
        <v>27</v>
      </c>
      <c r="Q94" s="15">
        <v>190</v>
      </c>
      <c r="R94" s="3" t="str">
        <f>IF(OR(G94="12R",G94="12L"),_xlfn.XLOOKUP(C94,DB!$A$2:$A$222,DB!$B$2:$B$222,""),IF(OR(G94="30L",G94="30R"),_xlfn.XLOOKUP(C94,DB!$A$2:$A$222,DB!$C$2:$C$222,""),""))</f>
        <v>UDGUV</v>
      </c>
      <c r="S94" s="3">
        <f t="shared" si="1"/>
        <v>18</v>
      </c>
      <c r="T94" s="3" t="str">
        <f>_xlfn.XLOOKUP(C94,DB!$A$2:$A$222,DB!$D$2:$D$222,"")</f>
        <v>Sector 2</v>
      </c>
    </row>
    <row r="95" spans="1:20" x14ac:dyDescent="0.2">
      <c r="A95" s="13" t="s">
        <v>1475</v>
      </c>
      <c r="B95" s="13" t="s">
        <v>18</v>
      </c>
      <c r="C95" s="13" t="s">
        <v>19</v>
      </c>
      <c r="D95" s="13" t="s">
        <v>36</v>
      </c>
      <c r="E95" s="13" t="s">
        <v>1314</v>
      </c>
      <c r="F95" s="14">
        <v>46297.75273148148</v>
      </c>
      <c r="G95" s="13" t="s">
        <v>22</v>
      </c>
      <c r="H95" s="13" t="s">
        <v>8398</v>
      </c>
      <c r="I95" s="15">
        <v>360</v>
      </c>
      <c r="J95" s="13" t="s">
        <v>24</v>
      </c>
      <c r="K95" s="13" t="s">
        <v>216</v>
      </c>
      <c r="L95" s="15">
        <v>867</v>
      </c>
      <c r="M95" s="13" t="s">
        <v>101</v>
      </c>
      <c r="N95" s="14">
        <v>46297.796620370369</v>
      </c>
      <c r="O95" s="15">
        <v>360</v>
      </c>
      <c r="P95" s="13" t="s">
        <v>27</v>
      </c>
      <c r="Q95" s="15">
        <v>190</v>
      </c>
      <c r="R95" s="3" t="str">
        <f>IF(OR(G95="12R",G95="12L"),_xlfn.XLOOKUP(C95,DB!$A$2:$A$222,DB!$B$2:$B$222,""),IF(OR(G95="30L",G95="30R"),_xlfn.XLOOKUP(C95,DB!$A$2:$A$222,DB!$C$2:$C$222,""),""))</f>
        <v>UDGUV</v>
      </c>
      <c r="S95" s="3">
        <f t="shared" si="1"/>
        <v>18</v>
      </c>
      <c r="T95" s="3" t="str">
        <f>_xlfn.XLOOKUP(C95,DB!$A$2:$A$222,DB!$D$2:$D$222,"")</f>
        <v>Sector 2</v>
      </c>
    </row>
    <row r="96" spans="1:20" x14ac:dyDescent="0.2">
      <c r="A96" s="13" t="s">
        <v>360</v>
      </c>
      <c r="B96" s="13" t="s">
        <v>18</v>
      </c>
      <c r="C96" s="13" t="s">
        <v>361</v>
      </c>
      <c r="D96" s="13" t="s">
        <v>49</v>
      </c>
      <c r="E96" s="13" t="s">
        <v>3411</v>
      </c>
      <c r="F96" s="14">
        <v>46297.757152777776</v>
      </c>
      <c r="G96" s="13" t="s">
        <v>22</v>
      </c>
      <c r="H96" s="13" t="s">
        <v>8399</v>
      </c>
      <c r="I96" s="15">
        <v>300</v>
      </c>
      <c r="J96" s="13" t="s">
        <v>24</v>
      </c>
      <c r="K96" s="13" t="s">
        <v>25</v>
      </c>
      <c r="L96" s="15">
        <v>534</v>
      </c>
      <c r="M96" s="13" t="s">
        <v>177</v>
      </c>
      <c r="N96" s="14">
        <v>46297.785648148143</v>
      </c>
      <c r="O96" s="15">
        <v>300</v>
      </c>
      <c r="P96" s="13" t="s">
        <v>27</v>
      </c>
      <c r="Q96" s="15">
        <v>40</v>
      </c>
      <c r="R96" s="3" t="str">
        <f>IF(OR(G96="12R",G96="12L"),_xlfn.XLOOKUP(C96,DB!$A$2:$A$222,DB!$B$2:$B$222,""),IF(OR(G96="30L",G96="30R"),_xlfn.XLOOKUP(C96,DB!$A$2:$A$222,DB!$C$2:$C$222,""),""))</f>
        <v>UDGUV</v>
      </c>
      <c r="S96" s="3">
        <f t="shared" si="1"/>
        <v>18</v>
      </c>
      <c r="T96" s="3" t="str">
        <f>_xlfn.XLOOKUP(C96,DB!$A$2:$A$222,DB!$D$2:$D$222,"")</f>
        <v>Sector 2</v>
      </c>
    </row>
    <row r="97" spans="1:20" x14ac:dyDescent="0.2">
      <c r="A97" s="13" t="s">
        <v>357</v>
      </c>
      <c r="B97" s="13" t="s">
        <v>18</v>
      </c>
      <c r="C97" s="13" t="s">
        <v>249</v>
      </c>
      <c r="D97" s="13" t="s">
        <v>20</v>
      </c>
      <c r="E97" s="13" t="s">
        <v>5151</v>
      </c>
      <c r="F97" s="14">
        <v>46297.762476851851</v>
      </c>
      <c r="G97" s="13" t="s">
        <v>22</v>
      </c>
      <c r="H97" s="13" t="s">
        <v>8400</v>
      </c>
      <c r="I97" s="15">
        <v>350</v>
      </c>
      <c r="J97" s="13" t="s">
        <v>24</v>
      </c>
      <c r="K97" s="13" t="s">
        <v>25</v>
      </c>
      <c r="L97" s="15">
        <v>136</v>
      </c>
      <c r="M97" s="13" t="s">
        <v>45</v>
      </c>
      <c r="N97" s="14">
        <v>46297.771770833337</v>
      </c>
      <c r="O97" s="15">
        <v>205</v>
      </c>
      <c r="P97" s="13" t="s">
        <v>27</v>
      </c>
      <c r="Q97" s="15">
        <v>190</v>
      </c>
      <c r="R97" s="3" t="str">
        <f>IF(OR(G97="12R",G97="12L"),_xlfn.XLOOKUP(C97,DB!$A$2:$A$222,DB!$B$2:$B$222,""),IF(OR(G97="30L",G97="30R"),_xlfn.XLOOKUP(C97,DB!$A$2:$A$222,DB!$C$2:$C$222,""),""))</f>
        <v>OMSUK</v>
      </c>
      <c r="S97" s="3">
        <f t="shared" si="1"/>
        <v>18</v>
      </c>
      <c r="T97" s="3" t="str">
        <f>_xlfn.XLOOKUP(C97,DB!$A$2:$A$222,DB!$D$2:$D$222,"")</f>
        <v>Sector 3</v>
      </c>
    </row>
    <row r="98" spans="1:20" x14ac:dyDescent="0.2">
      <c r="A98" s="13" t="s">
        <v>288</v>
      </c>
      <c r="B98" s="13" t="s">
        <v>18</v>
      </c>
      <c r="C98" s="13" t="s">
        <v>289</v>
      </c>
      <c r="D98" s="13" t="s">
        <v>65</v>
      </c>
      <c r="E98" s="13" t="s">
        <v>338</v>
      </c>
      <c r="F98" s="14">
        <v>46297.763518518521</v>
      </c>
      <c r="G98" s="13" t="s">
        <v>22</v>
      </c>
      <c r="H98" s="13" t="s">
        <v>8401</v>
      </c>
      <c r="I98" s="15">
        <v>380</v>
      </c>
      <c r="J98" s="13" t="s">
        <v>24</v>
      </c>
      <c r="K98" s="13" t="s">
        <v>25</v>
      </c>
      <c r="L98" s="15">
        <v>838</v>
      </c>
      <c r="M98" s="13" t="s">
        <v>289</v>
      </c>
      <c r="N98" s="14">
        <v>46297.811157407406</v>
      </c>
      <c r="O98" s="15">
        <v>15</v>
      </c>
      <c r="P98" s="13" t="s">
        <v>27</v>
      </c>
      <c r="Q98" s="15">
        <v>190</v>
      </c>
      <c r="R98" s="3" t="str">
        <f>IF(OR(G98="12R",G98="12L"),_xlfn.XLOOKUP(C98,DB!$A$2:$A$222,DB!$B$2:$B$222,""),IF(OR(G98="30L",G98="30R"),_xlfn.XLOOKUP(C98,DB!$A$2:$A$222,DB!$C$2:$C$222,""),""))</f>
        <v>UDGUV</v>
      </c>
      <c r="S98" s="3">
        <f t="shared" si="1"/>
        <v>18</v>
      </c>
      <c r="T98" s="3" t="str">
        <f>_xlfn.XLOOKUP(C98,DB!$A$2:$A$222,DB!$D$2:$D$222,"")</f>
        <v>Sector 2</v>
      </c>
    </row>
    <row r="99" spans="1:20" x14ac:dyDescent="0.2">
      <c r="A99" s="13" t="s">
        <v>355</v>
      </c>
      <c r="B99" s="13" t="s">
        <v>18</v>
      </c>
      <c r="C99" s="13" t="s">
        <v>35</v>
      </c>
      <c r="D99" s="13" t="s">
        <v>20</v>
      </c>
      <c r="E99" s="13" t="s">
        <v>2811</v>
      </c>
      <c r="F99" s="14">
        <v>46297.76498842593</v>
      </c>
      <c r="G99" s="13" t="s">
        <v>22</v>
      </c>
      <c r="H99" s="13" t="s">
        <v>8402</v>
      </c>
      <c r="I99" s="15">
        <v>340</v>
      </c>
      <c r="J99" s="13" t="s">
        <v>24</v>
      </c>
      <c r="K99" s="13" t="s">
        <v>25</v>
      </c>
      <c r="L99" s="15">
        <v>901</v>
      </c>
      <c r="M99" s="13" t="s">
        <v>5041</v>
      </c>
      <c r="N99" s="14">
        <v>46297.810324074075</v>
      </c>
      <c r="O99" s="15">
        <v>340</v>
      </c>
      <c r="P99" s="13" t="s">
        <v>27</v>
      </c>
      <c r="Q99" s="15">
        <v>190</v>
      </c>
      <c r="R99" s="3" t="str">
        <f>IF(OR(G99="12R",G99="12L"),_xlfn.XLOOKUP(C99,DB!$A$2:$A$222,DB!$B$2:$B$222,""),IF(OR(G99="30L",G99="30R"),_xlfn.XLOOKUP(C99,DB!$A$2:$A$222,DB!$C$2:$C$222,""),""))</f>
        <v>UDGUV</v>
      </c>
      <c r="S99" s="3">
        <f t="shared" si="1"/>
        <v>18</v>
      </c>
      <c r="T99" s="3" t="str">
        <f>_xlfn.XLOOKUP(C99,DB!$A$2:$A$222,DB!$D$2:$D$222,"")</f>
        <v>Sector 2</v>
      </c>
    </row>
    <row r="100" spans="1:20" x14ac:dyDescent="0.2">
      <c r="A100" s="13" t="s">
        <v>349</v>
      </c>
      <c r="B100" s="13" t="s">
        <v>18</v>
      </c>
      <c r="C100" s="13" t="s">
        <v>19</v>
      </c>
      <c r="D100" s="13" t="s">
        <v>20</v>
      </c>
      <c r="E100" s="13" t="s">
        <v>450</v>
      </c>
      <c r="F100" s="14">
        <v>46297.766643518524</v>
      </c>
      <c r="G100" s="13" t="s">
        <v>22</v>
      </c>
      <c r="H100" s="13" t="s">
        <v>8403</v>
      </c>
      <c r="I100" s="15">
        <v>340</v>
      </c>
      <c r="J100" s="13" t="s">
        <v>24</v>
      </c>
      <c r="K100" s="13" t="s">
        <v>25</v>
      </c>
      <c r="L100" s="15">
        <v>864</v>
      </c>
      <c r="M100" s="13" t="s">
        <v>26</v>
      </c>
      <c r="N100" s="14">
        <v>46297.811886574069</v>
      </c>
      <c r="O100" s="15">
        <v>340</v>
      </c>
      <c r="P100" s="13" t="s">
        <v>27</v>
      </c>
      <c r="Q100" s="15">
        <v>190</v>
      </c>
      <c r="R100" s="3" t="str">
        <f>IF(OR(G100="12R",G100="12L"),_xlfn.XLOOKUP(C100,DB!$A$2:$A$222,DB!$B$2:$B$222,""),IF(OR(G100="30L",G100="30R"),_xlfn.XLOOKUP(C100,DB!$A$2:$A$222,DB!$C$2:$C$222,""),""))</f>
        <v>UDGUV</v>
      </c>
      <c r="S100" s="3">
        <f t="shared" si="1"/>
        <v>18</v>
      </c>
      <c r="T100" s="3" t="str">
        <f>_xlfn.XLOOKUP(C100,DB!$A$2:$A$222,DB!$D$2:$D$222,"")</f>
        <v>Sector 2</v>
      </c>
    </row>
    <row r="101" spans="1:20" x14ac:dyDescent="0.2">
      <c r="A101" s="13" t="s">
        <v>402</v>
      </c>
      <c r="B101" s="13" t="s">
        <v>18</v>
      </c>
      <c r="C101" s="13" t="s">
        <v>164</v>
      </c>
      <c r="D101" s="13" t="s">
        <v>165</v>
      </c>
      <c r="E101" s="13" t="s">
        <v>2466</v>
      </c>
      <c r="F101" s="14">
        <v>46297.767997685187</v>
      </c>
      <c r="G101" s="13" t="s">
        <v>22</v>
      </c>
      <c r="H101" s="13" t="s">
        <v>8404</v>
      </c>
      <c r="I101" s="15">
        <v>340</v>
      </c>
      <c r="J101" s="13" t="s">
        <v>24</v>
      </c>
      <c r="K101" s="13" t="s">
        <v>25</v>
      </c>
      <c r="L101" s="15">
        <v>566</v>
      </c>
      <c r="M101" s="13" t="s">
        <v>8405</v>
      </c>
      <c r="N101" s="14">
        <v>46297.795833333337</v>
      </c>
      <c r="O101" s="15">
        <v>340</v>
      </c>
      <c r="P101" s="13" t="s">
        <v>27</v>
      </c>
      <c r="Q101" s="15">
        <v>190</v>
      </c>
      <c r="R101" s="3" t="str">
        <f>IF(OR(G101="12R",G101="12L"),_xlfn.XLOOKUP(C101,DB!$A$2:$A$222,DB!$B$2:$B$222,""),IF(OR(G101="30L",G101="30R"),_xlfn.XLOOKUP(C101,DB!$A$2:$A$222,DB!$C$2:$C$222,""),""))</f>
        <v>ENEBA</v>
      </c>
      <c r="S101" s="3">
        <f t="shared" si="1"/>
        <v>18</v>
      </c>
      <c r="T101" s="3" t="str">
        <f>_xlfn.XLOOKUP(C101,DB!$A$2:$A$222,DB!$D$2:$D$222,"")</f>
        <v>Sector 3</v>
      </c>
    </row>
    <row r="102" spans="1:20" x14ac:dyDescent="0.2">
      <c r="A102" s="13" t="s">
        <v>377</v>
      </c>
      <c r="B102" s="13" t="s">
        <v>18</v>
      </c>
      <c r="C102" s="13" t="s">
        <v>29</v>
      </c>
      <c r="D102" s="13" t="s">
        <v>378</v>
      </c>
      <c r="E102" s="13" t="s">
        <v>4333</v>
      </c>
      <c r="F102" s="14">
        <v>46297.768842592588</v>
      </c>
      <c r="G102" s="13" t="s">
        <v>22</v>
      </c>
      <c r="H102" s="13" t="s">
        <v>8406</v>
      </c>
      <c r="I102" s="15">
        <v>340</v>
      </c>
      <c r="J102" s="13" t="s">
        <v>24</v>
      </c>
      <c r="K102" s="13" t="s">
        <v>25</v>
      </c>
      <c r="L102" s="15">
        <v>574</v>
      </c>
      <c r="M102" s="13" t="s">
        <v>8407</v>
      </c>
      <c r="N102" s="14">
        <v>46297.800289351857</v>
      </c>
      <c r="O102" s="15">
        <v>360</v>
      </c>
      <c r="P102" s="13" t="s">
        <v>27</v>
      </c>
      <c r="Q102" s="15">
        <v>40</v>
      </c>
      <c r="R102" s="3" t="str">
        <f>IF(OR(G102="12R",G102="12L"),_xlfn.XLOOKUP(C102,DB!$A$2:$A$222,DB!$B$2:$B$222,""),IF(OR(G102="30L",G102="30R"),_xlfn.XLOOKUP(C102,DB!$A$2:$A$222,DB!$C$2:$C$222,""),""))</f>
        <v>OMSUK</v>
      </c>
      <c r="S102" s="3">
        <f t="shared" si="1"/>
        <v>18</v>
      </c>
      <c r="T102" s="3" t="str">
        <f>_xlfn.XLOOKUP(C102,DB!$A$2:$A$222,DB!$D$2:$D$222,"")</f>
        <v>Sector 3</v>
      </c>
    </row>
    <row r="103" spans="1:20" x14ac:dyDescent="0.2">
      <c r="A103" s="13" t="s">
        <v>325</v>
      </c>
      <c r="B103" s="13" t="s">
        <v>18</v>
      </c>
      <c r="C103" s="13" t="s">
        <v>326</v>
      </c>
      <c r="D103" s="13" t="s">
        <v>155</v>
      </c>
      <c r="E103" s="13" t="s">
        <v>2866</v>
      </c>
      <c r="F103" s="14">
        <v>46297.770370370374</v>
      </c>
      <c r="G103" s="13" t="s">
        <v>22</v>
      </c>
      <c r="H103" s="13" t="s">
        <v>8408</v>
      </c>
      <c r="I103" s="15">
        <v>380</v>
      </c>
      <c r="J103" s="13" t="s">
        <v>24</v>
      </c>
      <c r="K103" s="13" t="s">
        <v>25</v>
      </c>
      <c r="L103" s="15">
        <v>448</v>
      </c>
      <c r="M103" s="13" t="s">
        <v>308</v>
      </c>
      <c r="N103" s="14">
        <v>46297.794351851851</v>
      </c>
      <c r="O103" s="15">
        <v>380</v>
      </c>
      <c r="P103" s="13" t="s">
        <v>27</v>
      </c>
      <c r="Q103" s="15">
        <v>40</v>
      </c>
      <c r="R103" s="3" t="str">
        <f>IF(OR(G103="12R",G103="12L"),_xlfn.XLOOKUP(C103,DB!$A$2:$A$222,DB!$B$2:$B$222,""),IF(OR(G103="30L",G103="30R"),_xlfn.XLOOKUP(C103,DB!$A$2:$A$222,DB!$C$2:$C$222,""),""))</f>
        <v>OMSUK</v>
      </c>
      <c r="S103" s="3">
        <f t="shared" si="1"/>
        <v>18</v>
      </c>
      <c r="T103" s="3" t="str">
        <f>_xlfn.XLOOKUP(C103,DB!$A$2:$A$222,DB!$D$2:$D$222,"")</f>
        <v>Sector 3</v>
      </c>
    </row>
    <row r="104" spans="1:20" x14ac:dyDescent="0.2">
      <c r="A104" s="13" t="s">
        <v>699</v>
      </c>
      <c r="B104" s="13" t="s">
        <v>18</v>
      </c>
      <c r="C104" s="13" t="s">
        <v>700</v>
      </c>
      <c r="D104" s="13" t="s">
        <v>36</v>
      </c>
      <c r="E104" s="13" t="s">
        <v>8409</v>
      </c>
      <c r="F104" s="14">
        <v>46297.771770833337</v>
      </c>
      <c r="G104" s="13" t="s">
        <v>22</v>
      </c>
      <c r="H104" s="13" t="s">
        <v>8410</v>
      </c>
      <c r="I104" s="15">
        <v>360</v>
      </c>
      <c r="J104" s="13" t="s">
        <v>24</v>
      </c>
      <c r="K104" s="13" t="s">
        <v>25</v>
      </c>
      <c r="L104" s="15">
        <v>383</v>
      </c>
      <c r="M104" s="13" t="s">
        <v>444</v>
      </c>
      <c r="N104" s="14">
        <v>46297.792997685188</v>
      </c>
      <c r="O104" s="15">
        <v>350</v>
      </c>
      <c r="P104" s="13" t="s">
        <v>27</v>
      </c>
      <c r="Q104" s="15">
        <v>40</v>
      </c>
      <c r="R104" s="3" t="str">
        <f>IF(OR(G104="12R",G104="12L"),_xlfn.XLOOKUP(C104,DB!$A$2:$A$222,DB!$B$2:$B$222,""),IF(OR(G104="30L",G104="30R"),_xlfn.XLOOKUP(C104,DB!$A$2:$A$222,DB!$C$2:$C$222,""),""))</f>
        <v>OMSUK</v>
      </c>
      <c r="S104" s="3">
        <f t="shared" si="1"/>
        <v>18</v>
      </c>
      <c r="T104" s="3" t="str">
        <f>_xlfn.XLOOKUP(C104,DB!$A$2:$A$222,DB!$D$2:$D$222,"")</f>
        <v>Sector 3</v>
      </c>
    </row>
    <row r="105" spans="1:20" x14ac:dyDescent="0.2">
      <c r="A105" s="13" t="s">
        <v>345</v>
      </c>
      <c r="B105" s="13" t="s">
        <v>18</v>
      </c>
      <c r="C105" s="13" t="s">
        <v>346</v>
      </c>
      <c r="D105" s="13" t="s">
        <v>65</v>
      </c>
      <c r="E105" s="13" t="s">
        <v>959</v>
      </c>
      <c r="F105" s="14">
        <v>46297.772824074069</v>
      </c>
      <c r="G105" s="13" t="s">
        <v>22</v>
      </c>
      <c r="H105" s="13" t="s">
        <v>8411</v>
      </c>
      <c r="I105" s="15">
        <v>390</v>
      </c>
      <c r="J105" s="13" t="s">
        <v>24</v>
      </c>
      <c r="K105" s="13" t="s">
        <v>25</v>
      </c>
      <c r="L105" s="15">
        <v>155</v>
      </c>
      <c r="M105" s="13" t="s">
        <v>158</v>
      </c>
      <c r="N105" s="14">
        <v>46297.783564814818</v>
      </c>
      <c r="O105" s="15">
        <v>290</v>
      </c>
      <c r="P105" s="13" t="s">
        <v>27</v>
      </c>
      <c r="Q105" s="15">
        <v>190</v>
      </c>
      <c r="R105" s="3" t="str">
        <f>IF(OR(G105="12R",G105="12L"),_xlfn.XLOOKUP(C105,DB!$A$2:$A$222,DB!$B$2:$B$222,""),IF(OR(G105="30L",G105="30R"),_xlfn.XLOOKUP(C105,DB!$A$2:$A$222,DB!$C$2:$C$222,""),""))</f>
        <v>TAKUX</v>
      </c>
      <c r="S105" s="3">
        <f t="shared" si="1"/>
        <v>18</v>
      </c>
      <c r="T105" s="3" t="str">
        <f>_xlfn.XLOOKUP(C105,DB!$A$2:$A$222,DB!$D$2:$D$222,"")</f>
        <v>Sector 7</v>
      </c>
    </row>
    <row r="106" spans="1:20" x14ac:dyDescent="0.2">
      <c r="A106" s="13" t="s">
        <v>1921</v>
      </c>
      <c r="B106" s="13" t="s">
        <v>18</v>
      </c>
      <c r="C106" s="13" t="s">
        <v>1922</v>
      </c>
      <c r="D106" s="13" t="s">
        <v>174</v>
      </c>
      <c r="E106" s="13" t="s">
        <v>1891</v>
      </c>
      <c r="F106" s="14">
        <v>46297.774502314816</v>
      </c>
      <c r="G106" s="13" t="s">
        <v>22</v>
      </c>
      <c r="H106" s="13" t="s">
        <v>8412</v>
      </c>
      <c r="I106" s="15">
        <v>400</v>
      </c>
      <c r="J106" s="13" t="s">
        <v>24</v>
      </c>
      <c r="K106" s="13" t="s">
        <v>25</v>
      </c>
      <c r="L106" s="15">
        <v>438</v>
      </c>
      <c r="M106" s="13" t="s">
        <v>308</v>
      </c>
      <c r="N106" s="14">
        <v>46297.797719907408</v>
      </c>
      <c r="O106" s="15">
        <v>400</v>
      </c>
      <c r="P106" s="13" t="s">
        <v>27</v>
      </c>
      <c r="Q106" s="15">
        <v>40</v>
      </c>
      <c r="R106" s="3" t="str">
        <f>IF(OR(G106="12R",G106="12L"),_xlfn.XLOOKUP(C106,DB!$A$2:$A$222,DB!$B$2:$B$222,""),IF(OR(G106="30L",G106="30R"),_xlfn.XLOOKUP(C106,DB!$A$2:$A$222,DB!$C$2:$C$222,""),""))</f>
        <v>OMSUK</v>
      </c>
      <c r="S106" s="3">
        <f t="shared" si="1"/>
        <v>18</v>
      </c>
      <c r="T106" s="3" t="str">
        <f>_xlfn.XLOOKUP(C106,DB!$A$2:$A$222,DB!$D$2:$D$222,"")</f>
        <v>Sector 3</v>
      </c>
    </row>
    <row r="107" spans="1:20" x14ac:dyDescent="0.2">
      <c r="A107" s="13" t="s">
        <v>373</v>
      </c>
      <c r="B107" s="13" t="s">
        <v>18</v>
      </c>
      <c r="C107" s="13" t="s">
        <v>374</v>
      </c>
      <c r="D107" s="13" t="s">
        <v>155</v>
      </c>
      <c r="E107" s="13" t="s">
        <v>8413</v>
      </c>
      <c r="F107" s="14">
        <v>46297.775451388894</v>
      </c>
      <c r="G107" s="13" t="s">
        <v>22</v>
      </c>
      <c r="H107" s="13" t="s">
        <v>8414</v>
      </c>
      <c r="I107" s="15">
        <v>410</v>
      </c>
      <c r="J107" s="13" t="s">
        <v>24</v>
      </c>
      <c r="K107" s="13" t="s">
        <v>25</v>
      </c>
      <c r="L107" s="15">
        <v>135</v>
      </c>
      <c r="M107" s="13" t="s">
        <v>45</v>
      </c>
      <c r="N107" s="14">
        <v>46297.784803240742</v>
      </c>
      <c r="O107" s="15">
        <v>269</v>
      </c>
      <c r="P107" s="13" t="s">
        <v>27</v>
      </c>
      <c r="Q107" s="15">
        <v>190</v>
      </c>
      <c r="R107" s="3" t="str">
        <f>IF(OR(G107="12R",G107="12L"),_xlfn.XLOOKUP(C107,DB!$A$2:$A$222,DB!$B$2:$B$222,""),IF(OR(G107="30L",G107="30R"),_xlfn.XLOOKUP(C107,DB!$A$2:$A$222,DB!$C$2:$C$222,""),""))</f>
        <v>OMSUK</v>
      </c>
      <c r="S107" s="3">
        <f t="shared" si="1"/>
        <v>18</v>
      </c>
      <c r="T107" s="3" t="str">
        <f>_xlfn.XLOOKUP(C107,DB!$A$2:$A$222,DB!$D$2:$D$222,"")</f>
        <v>Sector 3</v>
      </c>
    </row>
    <row r="108" spans="1:20" x14ac:dyDescent="0.2">
      <c r="A108" s="13" t="s">
        <v>390</v>
      </c>
      <c r="B108" s="13" t="s">
        <v>18</v>
      </c>
      <c r="C108" s="13" t="s">
        <v>391</v>
      </c>
      <c r="D108" s="13" t="s">
        <v>392</v>
      </c>
      <c r="E108" s="13" t="s">
        <v>1893</v>
      </c>
      <c r="F108" s="14">
        <v>46297.77743055555</v>
      </c>
      <c r="G108" s="13" t="s">
        <v>22</v>
      </c>
      <c r="H108" s="13" t="s">
        <v>8415</v>
      </c>
      <c r="I108" s="15">
        <v>100</v>
      </c>
      <c r="J108" s="13" t="s">
        <v>24</v>
      </c>
      <c r="K108" s="13" t="s">
        <v>25</v>
      </c>
      <c r="L108" s="15">
        <v>363</v>
      </c>
      <c r="M108" s="13" t="s">
        <v>391</v>
      </c>
      <c r="N108" s="14">
        <v>46297.848750000005</v>
      </c>
      <c r="O108" s="15">
        <v>0</v>
      </c>
      <c r="P108" s="13" t="s">
        <v>192</v>
      </c>
      <c r="Q108" s="15">
        <v>40</v>
      </c>
      <c r="R108" s="3" t="str">
        <f>IF(OR(G108="12R",G108="12L"),_xlfn.XLOOKUP(C108,DB!$A$2:$A$222,DB!$B$2:$B$222,""),IF(OR(G108="30L",G108="30R"),_xlfn.XLOOKUP(C108,DB!$A$2:$A$222,DB!$C$2:$C$222,""),""))</f>
        <v>CZM</v>
      </c>
      <c r="S108" s="3">
        <f t="shared" si="1"/>
        <v>18</v>
      </c>
      <c r="T108" s="3" t="str">
        <f>_xlfn.XLOOKUP(C108,DB!$A$2:$A$222,DB!$D$2:$D$222,"")</f>
        <v>Sector 7</v>
      </c>
    </row>
    <row r="109" spans="1:20" x14ac:dyDescent="0.2">
      <c r="A109" s="13" t="s">
        <v>412</v>
      </c>
      <c r="B109" s="13" t="s">
        <v>18</v>
      </c>
      <c r="C109" s="13" t="s">
        <v>164</v>
      </c>
      <c r="D109" s="13" t="s">
        <v>165</v>
      </c>
      <c r="E109" s="13" t="s">
        <v>8416</v>
      </c>
      <c r="F109" s="14">
        <v>46297.780358796299</v>
      </c>
      <c r="G109" s="13" t="s">
        <v>22</v>
      </c>
      <c r="H109" s="13" t="s">
        <v>8417</v>
      </c>
      <c r="I109" s="15">
        <v>360</v>
      </c>
      <c r="J109" s="13" t="s">
        <v>24</v>
      </c>
      <c r="K109" s="13" t="s">
        <v>25</v>
      </c>
      <c r="L109" s="15">
        <v>824</v>
      </c>
      <c r="M109" s="13" t="s">
        <v>344</v>
      </c>
      <c r="N109" s="14">
        <v>46297.820960648147</v>
      </c>
      <c r="O109" s="15">
        <v>360</v>
      </c>
      <c r="P109" s="13" t="s">
        <v>27</v>
      </c>
      <c r="Q109" s="15">
        <v>190</v>
      </c>
      <c r="R109" s="3" t="str">
        <f>IF(OR(G109="12R",G109="12L"),_xlfn.XLOOKUP(C109,DB!$A$2:$A$222,DB!$B$2:$B$222,""),IF(OR(G109="30L",G109="30R"),_xlfn.XLOOKUP(C109,DB!$A$2:$A$222,DB!$C$2:$C$222,""),""))</f>
        <v>ENEBA</v>
      </c>
      <c r="S109" s="3">
        <f t="shared" si="1"/>
        <v>18</v>
      </c>
      <c r="T109" s="3" t="str">
        <f>_xlfn.XLOOKUP(C109,DB!$A$2:$A$222,DB!$D$2:$D$222,"")</f>
        <v>Sector 3</v>
      </c>
    </row>
    <row r="110" spans="1:20" x14ac:dyDescent="0.2">
      <c r="A110" s="13" t="s">
        <v>387</v>
      </c>
      <c r="B110" s="13" t="s">
        <v>18</v>
      </c>
      <c r="C110" s="13" t="s">
        <v>29</v>
      </c>
      <c r="D110" s="13" t="s">
        <v>30</v>
      </c>
      <c r="E110" s="13" t="s">
        <v>1279</v>
      </c>
      <c r="F110" s="14">
        <v>46297.781944444447</v>
      </c>
      <c r="G110" s="13" t="s">
        <v>22</v>
      </c>
      <c r="H110" s="13" t="s">
        <v>8418</v>
      </c>
      <c r="I110" s="15">
        <v>360</v>
      </c>
      <c r="J110" s="13" t="s">
        <v>24</v>
      </c>
      <c r="K110" s="13" t="s">
        <v>25</v>
      </c>
      <c r="L110" s="15">
        <v>439</v>
      </c>
      <c r="M110" s="13" t="s">
        <v>308</v>
      </c>
      <c r="N110" s="14">
        <v>46297.806168981479</v>
      </c>
      <c r="O110" s="15">
        <v>360</v>
      </c>
      <c r="P110" s="13" t="s">
        <v>27</v>
      </c>
      <c r="Q110" s="15">
        <v>40</v>
      </c>
      <c r="R110" s="3" t="str">
        <f>IF(OR(G110="12R",G110="12L"),_xlfn.XLOOKUP(C110,DB!$A$2:$A$222,DB!$B$2:$B$222,""),IF(OR(G110="30L",G110="30R"),_xlfn.XLOOKUP(C110,DB!$A$2:$A$222,DB!$C$2:$C$222,""),""))</f>
        <v>OMSUK</v>
      </c>
      <c r="S110" s="3">
        <f t="shared" si="1"/>
        <v>18</v>
      </c>
      <c r="T110" s="3" t="str">
        <f>_xlfn.XLOOKUP(C110,DB!$A$2:$A$222,DB!$D$2:$D$222,"")</f>
        <v>Sector 3</v>
      </c>
    </row>
    <row r="111" spans="1:20" x14ac:dyDescent="0.2">
      <c r="A111" s="13" t="s">
        <v>818</v>
      </c>
      <c r="B111" s="13" t="s">
        <v>18</v>
      </c>
      <c r="C111" s="13" t="s">
        <v>136</v>
      </c>
      <c r="D111" s="13" t="s">
        <v>65</v>
      </c>
      <c r="E111" s="13" t="s">
        <v>148</v>
      </c>
      <c r="F111" s="14">
        <v>46297.782905092594</v>
      </c>
      <c r="G111" s="13" t="s">
        <v>22</v>
      </c>
      <c r="H111" s="13" t="s">
        <v>8419</v>
      </c>
      <c r="I111" s="15">
        <v>380</v>
      </c>
      <c r="J111" s="13" t="s">
        <v>24</v>
      </c>
      <c r="K111" s="13" t="s">
        <v>216</v>
      </c>
      <c r="L111" s="15">
        <v>873</v>
      </c>
      <c r="M111" s="13" t="s">
        <v>52</v>
      </c>
      <c r="N111" s="14">
        <v>46297.828506944439</v>
      </c>
      <c r="O111" s="15">
        <v>380</v>
      </c>
      <c r="P111" s="13" t="s">
        <v>27</v>
      </c>
      <c r="Q111" s="15">
        <v>190</v>
      </c>
      <c r="R111" s="3" t="str">
        <f>IF(OR(G111="12R",G111="12L"),_xlfn.XLOOKUP(C111,DB!$A$2:$A$222,DB!$B$2:$B$222,""),IF(OR(G111="30L",G111="30R"),_xlfn.XLOOKUP(C111,DB!$A$2:$A$222,DB!$C$2:$C$222,""),""))</f>
        <v>UDGUV</v>
      </c>
      <c r="S111" s="3">
        <f t="shared" si="1"/>
        <v>18</v>
      </c>
      <c r="T111" s="3" t="str">
        <f>_xlfn.XLOOKUP(C111,DB!$A$2:$A$222,DB!$D$2:$D$222,"")</f>
        <v>Sector 2</v>
      </c>
    </row>
    <row r="112" spans="1:20" x14ac:dyDescent="0.2">
      <c r="A112" s="13" t="s">
        <v>1147</v>
      </c>
      <c r="B112" s="13" t="s">
        <v>18</v>
      </c>
      <c r="C112" s="13" t="s">
        <v>463</v>
      </c>
      <c r="D112" s="13" t="s">
        <v>30</v>
      </c>
      <c r="E112" s="13" t="s">
        <v>1950</v>
      </c>
      <c r="F112" s="14">
        <v>46297.786562499998</v>
      </c>
      <c r="G112" s="13" t="s">
        <v>22</v>
      </c>
      <c r="H112" s="13" t="s">
        <v>8420</v>
      </c>
      <c r="I112" s="15">
        <v>370</v>
      </c>
      <c r="J112" s="13" t="s">
        <v>24</v>
      </c>
      <c r="K112" s="13" t="s">
        <v>25</v>
      </c>
      <c r="L112" s="15">
        <v>381</v>
      </c>
      <c r="M112" s="13" t="s">
        <v>444</v>
      </c>
      <c r="N112" s="14">
        <v>46297.807083333333</v>
      </c>
      <c r="O112" s="15">
        <v>370</v>
      </c>
      <c r="P112" s="13" t="s">
        <v>27</v>
      </c>
      <c r="Q112" s="15">
        <v>40</v>
      </c>
      <c r="R112" s="3" t="str">
        <f>IF(OR(G112="12R",G112="12L"),_xlfn.XLOOKUP(C112,DB!$A$2:$A$222,DB!$B$2:$B$222,""),IF(OR(G112="30L",G112="30R"),_xlfn.XLOOKUP(C112,DB!$A$2:$A$222,DB!$C$2:$C$222,""),""))</f>
        <v>OMSUK</v>
      </c>
      <c r="S112" s="3">
        <f t="shared" si="1"/>
        <v>18</v>
      </c>
      <c r="T112" s="3" t="str">
        <f>_xlfn.XLOOKUP(C112,DB!$A$2:$A$222,DB!$D$2:$D$222,"")</f>
        <v>Sector 3</v>
      </c>
    </row>
    <row r="113" spans="1:20" x14ac:dyDescent="0.2">
      <c r="A113" s="13" t="s">
        <v>512</v>
      </c>
      <c r="B113" s="13" t="s">
        <v>18</v>
      </c>
      <c r="C113" s="13" t="s">
        <v>253</v>
      </c>
      <c r="D113" s="13" t="s">
        <v>36</v>
      </c>
      <c r="E113" s="13" t="s">
        <v>1228</v>
      </c>
      <c r="F113" s="14">
        <v>46297.78769675926</v>
      </c>
      <c r="G113" s="13" t="s">
        <v>22</v>
      </c>
      <c r="H113" s="13" t="s">
        <v>8421</v>
      </c>
      <c r="I113" s="15">
        <v>340</v>
      </c>
      <c r="J113" s="13" t="s">
        <v>24</v>
      </c>
      <c r="K113" s="13" t="s">
        <v>25</v>
      </c>
      <c r="L113" s="15">
        <v>327</v>
      </c>
      <c r="M113" s="13" t="s">
        <v>4678</v>
      </c>
      <c r="N113" s="14">
        <v>46297.807106481487</v>
      </c>
      <c r="O113" s="15">
        <v>340</v>
      </c>
      <c r="P113" s="13" t="s">
        <v>27</v>
      </c>
      <c r="Q113" s="15">
        <v>190</v>
      </c>
      <c r="R113" s="3" t="str">
        <f>IF(OR(G113="12R",G113="12L"),_xlfn.XLOOKUP(C113,DB!$A$2:$A$222,DB!$B$2:$B$222,""),IF(OR(G113="30L",G113="30R"),_xlfn.XLOOKUP(C113,DB!$A$2:$A$222,DB!$C$2:$C$222,""),""))</f>
        <v>CZM</v>
      </c>
      <c r="S113" s="3">
        <f t="shared" si="1"/>
        <v>18</v>
      </c>
      <c r="T113" s="3" t="str">
        <f>_xlfn.XLOOKUP(C113,DB!$A$2:$A$222,DB!$D$2:$D$222,"")</f>
        <v>Sector 7</v>
      </c>
    </row>
    <row r="114" spans="1:20" x14ac:dyDescent="0.2">
      <c r="A114" s="13" t="s">
        <v>1212</v>
      </c>
      <c r="B114" s="13" t="s">
        <v>18</v>
      </c>
      <c r="C114" s="13" t="s">
        <v>182</v>
      </c>
      <c r="D114" s="13" t="s">
        <v>20</v>
      </c>
      <c r="E114" s="13" t="s">
        <v>8422</v>
      </c>
      <c r="F114" s="14">
        <v>46297.792129629626</v>
      </c>
      <c r="G114" s="13" t="s">
        <v>22</v>
      </c>
      <c r="H114" s="13" t="s">
        <v>8423</v>
      </c>
      <c r="I114" s="15">
        <v>380</v>
      </c>
      <c r="J114" s="13" t="s">
        <v>24</v>
      </c>
      <c r="K114" s="13" t="s">
        <v>25</v>
      </c>
      <c r="L114" s="15">
        <v>426</v>
      </c>
      <c r="M114" s="13" t="s">
        <v>5572</v>
      </c>
      <c r="N114" s="14">
        <v>46297.814664351856</v>
      </c>
      <c r="O114" s="15">
        <v>380</v>
      </c>
      <c r="P114" s="13" t="s">
        <v>27</v>
      </c>
      <c r="Q114" s="15">
        <v>40</v>
      </c>
      <c r="R114" s="3" t="str">
        <f>IF(OR(G114="12R",G114="12L"),_xlfn.XLOOKUP(C114,DB!$A$2:$A$222,DB!$B$2:$B$222,""),IF(OR(G114="30L",G114="30R"),_xlfn.XLOOKUP(C114,DB!$A$2:$A$222,DB!$C$2:$C$222,""),""))</f>
        <v>ENEBA</v>
      </c>
      <c r="S114" s="3">
        <f t="shared" si="1"/>
        <v>19</v>
      </c>
      <c r="T114" s="3" t="str">
        <f>_xlfn.XLOOKUP(C114,DB!$A$2:$A$222,DB!$D$2:$D$222,"")</f>
        <v>Sector 3</v>
      </c>
    </row>
    <row r="115" spans="1:20" x14ac:dyDescent="0.2">
      <c r="A115" s="13" t="s">
        <v>431</v>
      </c>
      <c r="B115" s="13" t="s">
        <v>18</v>
      </c>
      <c r="C115" s="13" t="s">
        <v>154</v>
      </c>
      <c r="D115" s="13" t="s">
        <v>49</v>
      </c>
      <c r="E115" s="13" t="s">
        <v>8424</v>
      </c>
      <c r="F115" s="14">
        <v>46297.797453703708</v>
      </c>
      <c r="G115" s="13" t="s">
        <v>22</v>
      </c>
      <c r="H115" s="13" t="s">
        <v>8425</v>
      </c>
      <c r="I115" s="15">
        <v>350</v>
      </c>
      <c r="J115" s="13" t="s">
        <v>24</v>
      </c>
      <c r="K115" s="13" t="s">
        <v>25</v>
      </c>
      <c r="L115" s="15">
        <v>153</v>
      </c>
      <c r="M115" s="13" t="s">
        <v>158</v>
      </c>
      <c r="N115" s="14">
        <v>46297.808344907404</v>
      </c>
      <c r="O115" s="15">
        <v>279</v>
      </c>
      <c r="P115" s="13" t="s">
        <v>27</v>
      </c>
      <c r="Q115" s="15">
        <v>190</v>
      </c>
      <c r="R115" s="3" t="str">
        <f>IF(OR(G115="12R",G115="12L"),_xlfn.XLOOKUP(C115,DB!$A$2:$A$222,DB!$B$2:$B$222,""),IF(OR(G115="30L",G115="30R"),_xlfn.XLOOKUP(C115,DB!$A$2:$A$222,DB!$C$2:$C$222,""),""))</f>
        <v>TAKUX</v>
      </c>
      <c r="S115" s="3">
        <f t="shared" si="1"/>
        <v>19</v>
      </c>
      <c r="T115" s="3" t="str">
        <f>_xlfn.XLOOKUP(C115,DB!$A$2:$A$222,DB!$D$2:$D$222,"")</f>
        <v>Sector 7</v>
      </c>
    </row>
    <row r="116" spans="1:20" x14ac:dyDescent="0.2">
      <c r="A116" s="13" t="s">
        <v>476</v>
      </c>
      <c r="B116" s="13" t="s">
        <v>18</v>
      </c>
      <c r="C116" s="13" t="s">
        <v>131</v>
      </c>
      <c r="D116" s="13" t="s">
        <v>65</v>
      </c>
      <c r="E116" s="13" t="s">
        <v>874</v>
      </c>
      <c r="F116" s="14">
        <v>46297.800636574073</v>
      </c>
      <c r="G116" s="13" t="s">
        <v>22</v>
      </c>
      <c r="H116" s="13" t="s">
        <v>8426</v>
      </c>
      <c r="I116" s="15">
        <v>360</v>
      </c>
      <c r="J116" s="13" t="s">
        <v>24</v>
      </c>
      <c r="K116" s="13" t="s">
        <v>25</v>
      </c>
      <c r="L116" s="15">
        <v>947</v>
      </c>
      <c r="M116" s="13" t="s">
        <v>2339</v>
      </c>
      <c r="N116" s="14">
        <v>46297.84951388889</v>
      </c>
      <c r="O116" s="15">
        <v>224</v>
      </c>
      <c r="P116" s="13" t="s">
        <v>27</v>
      </c>
      <c r="Q116" s="15">
        <v>190</v>
      </c>
      <c r="R116" s="3" t="str">
        <f>IF(OR(G116="12R",G116="12L"),_xlfn.XLOOKUP(C116,DB!$A$2:$A$222,DB!$B$2:$B$222,""),IF(OR(G116="30L",G116="30R"),_xlfn.XLOOKUP(C116,DB!$A$2:$A$222,DB!$C$2:$C$222,""),""))</f>
        <v>UDGUV</v>
      </c>
      <c r="S116" s="3">
        <f t="shared" si="1"/>
        <v>19</v>
      </c>
      <c r="T116" s="3" t="str">
        <f>_xlfn.XLOOKUP(C116,DB!$A$2:$A$222,DB!$D$2:$D$222,"")</f>
        <v>Sector 2</v>
      </c>
    </row>
    <row r="117" spans="1:20" x14ac:dyDescent="0.2">
      <c r="A117" s="13" t="s">
        <v>434</v>
      </c>
      <c r="B117" s="13" t="s">
        <v>18</v>
      </c>
      <c r="C117" s="13" t="s">
        <v>341</v>
      </c>
      <c r="D117" s="13" t="s">
        <v>30</v>
      </c>
      <c r="E117" s="13" t="s">
        <v>8427</v>
      </c>
      <c r="F117" s="14">
        <v>46297.801990740743</v>
      </c>
      <c r="G117" s="13" t="s">
        <v>22</v>
      </c>
      <c r="H117" s="13" t="s">
        <v>8428</v>
      </c>
      <c r="I117" s="15">
        <v>380</v>
      </c>
      <c r="J117" s="13" t="s">
        <v>24</v>
      </c>
      <c r="K117" s="13" t="s">
        <v>25</v>
      </c>
      <c r="L117" s="15">
        <v>731</v>
      </c>
      <c r="M117" s="13" t="s">
        <v>8429</v>
      </c>
      <c r="N117" s="14">
        <v>46297.837835648148</v>
      </c>
      <c r="O117" s="15">
        <v>380</v>
      </c>
      <c r="P117" s="13" t="s">
        <v>27</v>
      </c>
      <c r="Q117" s="15">
        <v>190</v>
      </c>
      <c r="R117" s="3" t="str">
        <f>IF(OR(G117="12R",G117="12L"),_xlfn.XLOOKUP(C117,DB!$A$2:$A$222,DB!$B$2:$B$222,""),IF(OR(G117="30L",G117="30R"),_xlfn.XLOOKUP(C117,DB!$A$2:$A$222,DB!$C$2:$C$222,""),""))</f>
        <v>ENEBA</v>
      </c>
      <c r="S117" s="3">
        <f t="shared" si="1"/>
        <v>19</v>
      </c>
      <c r="T117" s="3" t="str">
        <f>_xlfn.XLOOKUP(C117,DB!$A$2:$A$222,DB!$D$2:$D$222,"")</f>
        <v>Sector 3</v>
      </c>
    </row>
    <row r="118" spans="1:20" x14ac:dyDescent="0.2">
      <c r="A118" s="13" t="s">
        <v>437</v>
      </c>
      <c r="B118" s="13" t="s">
        <v>18</v>
      </c>
      <c r="C118" s="13" t="s">
        <v>211</v>
      </c>
      <c r="D118" s="13" t="s">
        <v>73</v>
      </c>
      <c r="E118" s="13" t="s">
        <v>2725</v>
      </c>
      <c r="F118" s="14">
        <v>46297.802916666667</v>
      </c>
      <c r="G118" s="13" t="s">
        <v>22</v>
      </c>
      <c r="H118" s="13" t="s">
        <v>8430</v>
      </c>
      <c r="I118" s="15">
        <v>370</v>
      </c>
      <c r="J118" s="13" t="s">
        <v>24</v>
      </c>
      <c r="K118" s="13" t="s">
        <v>25</v>
      </c>
      <c r="L118" s="15">
        <v>137</v>
      </c>
      <c r="M118" s="13" t="s">
        <v>936</v>
      </c>
      <c r="N118" s="14">
        <v>46297.812384259261</v>
      </c>
      <c r="O118" s="15">
        <v>254</v>
      </c>
      <c r="P118" s="13" t="s">
        <v>27</v>
      </c>
      <c r="Q118" s="15">
        <v>190</v>
      </c>
      <c r="R118" s="3" t="str">
        <f>IF(OR(G118="12R",G118="12L"),_xlfn.XLOOKUP(C118,DB!$A$2:$A$222,DB!$B$2:$B$222,""),IF(OR(G118="30L",G118="30R"),_xlfn.XLOOKUP(C118,DB!$A$2:$A$222,DB!$C$2:$C$222,""),""))</f>
        <v>NUDAL</v>
      </c>
      <c r="S118" s="3">
        <f t="shared" si="1"/>
        <v>19</v>
      </c>
      <c r="T118" s="3" t="str">
        <f>_xlfn.XLOOKUP(C118,DB!$A$2:$A$222,DB!$D$2:$D$222,"")</f>
        <v>Sector 3</v>
      </c>
    </row>
    <row r="119" spans="1:20" x14ac:dyDescent="0.2">
      <c r="A119" s="13" t="s">
        <v>399</v>
      </c>
      <c r="B119" s="13" t="s">
        <v>18</v>
      </c>
      <c r="C119" s="13" t="s">
        <v>77</v>
      </c>
      <c r="D119" s="13" t="s">
        <v>36</v>
      </c>
      <c r="E119" s="13" t="s">
        <v>109</v>
      </c>
      <c r="F119" s="14">
        <v>46297.804166666669</v>
      </c>
      <c r="G119" s="13" t="s">
        <v>22</v>
      </c>
      <c r="H119" s="13" t="s">
        <v>8431</v>
      </c>
      <c r="I119" s="15">
        <v>360</v>
      </c>
      <c r="J119" s="13" t="s">
        <v>24</v>
      </c>
      <c r="K119" s="13" t="s">
        <v>25</v>
      </c>
      <c r="L119" s="15">
        <v>878</v>
      </c>
      <c r="M119" s="13" t="s">
        <v>267</v>
      </c>
      <c r="N119" s="14">
        <v>46297.847442129627</v>
      </c>
      <c r="O119" s="15">
        <v>360</v>
      </c>
      <c r="P119" s="13" t="s">
        <v>27</v>
      </c>
      <c r="Q119" s="15">
        <v>190</v>
      </c>
      <c r="R119" s="3" t="str">
        <f>IF(OR(G119="12R",G119="12L"),_xlfn.XLOOKUP(C119,DB!$A$2:$A$222,DB!$B$2:$B$222,""),IF(OR(G119="30L",G119="30R"),_xlfn.XLOOKUP(C119,DB!$A$2:$A$222,DB!$C$2:$C$222,""),""))</f>
        <v>UDGUV</v>
      </c>
      <c r="S119" s="3">
        <f t="shared" si="1"/>
        <v>19</v>
      </c>
      <c r="T119" s="3" t="str">
        <f>_xlfn.XLOOKUP(C119,DB!$A$2:$A$222,DB!$D$2:$D$222,"")</f>
        <v>Sector 2</v>
      </c>
    </row>
    <row r="120" spans="1:20" x14ac:dyDescent="0.2">
      <c r="A120" s="13" t="s">
        <v>8191</v>
      </c>
      <c r="B120" s="13" t="s">
        <v>18</v>
      </c>
      <c r="C120" s="13" t="s">
        <v>1905</v>
      </c>
      <c r="D120" s="13" t="s">
        <v>30</v>
      </c>
      <c r="E120" s="13" t="s">
        <v>8432</v>
      </c>
      <c r="F120" s="14">
        <v>46297.807858796295</v>
      </c>
      <c r="G120" s="13" t="s">
        <v>22</v>
      </c>
      <c r="H120" s="13" t="s">
        <v>8433</v>
      </c>
      <c r="I120" s="15">
        <v>380</v>
      </c>
      <c r="J120" s="13" t="s">
        <v>24</v>
      </c>
      <c r="K120" s="13" t="s">
        <v>25</v>
      </c>
      <c r="L120" s="15">
        <v>410</v>
      </c>
      <c r="M120" s="13" t="s">
        <v>7749</v>
      </c>
      <c r="N120" s="14">
        <v>46297.829907407402</v>
      </c>
      <c r="O120" s="15">
        <v>380</v>
      </c>
      <c r="P120" s="13" t="s">
        <v>27</v>
      </c>
      <c r="Q120" s="15">
        <v>40</v>
      </c>
      <c r="R120" s="3" t="str">
        <f>IF(OR(G120="12R",G120="12L"),_xlfn.XLOOKUP(C120,DB!$A$2:$A$222,DB!$B$2:$B$222,""),IF(OR(G120="30L",G120="30R"),_xlfn.XLOOKUP(C120,DB!$A$2:$A$222,DB!$C$2:$C$222,""),""))</f>
        <v>ENEBA</v>
      </c>
      <c r="S120" s="3">
        <f t="shared" si="1"/>
        <v>19</v>
      </c>
      <c r="T120" s="3" t="str">
        <f>_xlfn.XLOOKUP(C120,DB!$A$2:$A$222,DB!$D$2:$D$222,"")</f>
        <v>Sector 3</v>
      </c>
    </row>
    <row r="121" spans="1:20" x14ac:dyDescent="0.2">
      <c r="A121" s="13" t="s">
        <v>445</v>
      </c>
      <c r="B121" s="13" t="s">
        <v>18</v>
      </c>
      <c r="C121" s="13" t="s">
        <v>182</v>
      </c>
      <c r="D121" s="13" t="s">
        <v>73</v>
      </c>
      <c r="E121" s="13" t="s">
        <v>8434</v>
      </c>
      <c r="F121" s="14">
        <v>46297.814571759256</v>
      </c>
      <c r="G121" s="13" t="s">
        <v>22</v>
      </c>
      <c r="H121" s="13" t="s">
        <v>8435</v>
      </c>
      <c r="I121" s="15">
        <v>350</v>
      </c>
      <c r="J121" s="13" t="s">
        <v>24</v>
      </c>
      <c r="K121" s="13" t="s">
        <v>25</v>
      </c>
      <c r="L121" s="15">
        <v>136</v>
      </c>
      <c r="M121" s="13" t="s">
        <v>45</v>
      </c>
      <c r="N121" s="14">
        <v>46297.82408564815</v>
      </c>
      <c r="O121" s="15">
        <v>201</v>
      </c>
      <c r="P121" s="13" t="s">
        <v>27</v>
      </c>
      <c r="Q121" s="15">
        <v>190</v>
      </c>
      <c r="R121" s="3" t="str">
        <f>IF(OR(G121="12R",G121="12L"),_xlfn.XLOOKUP(C121,DB!$A$2:$A$222,DB!$B$2:$B$222,""),IF(OR(G121="30L",G121="30R"),_xlfn.XLOOKUP(C121,DB!$A$2:$A$222,DB!$C$2:$C$222,""),""))</f>
        <v>ENEBA</v>
      </c>
      <c r="S121" s="3">
        <f t="shared" si="1"/>
        <v>19</v>
      </c>
      <c r="T121" s="3" t="str">
        <f>_xlfn.XLOOKUP(C121,DB!$A$2:$A$222,DB!$D$2:$D$222,"")</f>
        <v>Sector 3</v>
      </c>
    </row>
    <row r="122" spans="1:20" x14ac:dyDescent="0.2">
      <c r="A122" s="13" t="s">
        <v>448</v>
      </c>
      <c r="B122" s="13" t="s">
        <v>18</v>
      </c>
      <c r="C122" s="13" t="s">
        <v>449</v>
      </c>
      <c r="D122" s="13" t="s">
        <v>20</v>
      </c>
      <c r="E122" s="13" t="s">
        <v>229</v>
      </c>
      <c r="F122" s="14">
        <v>46297.818981481483</v>
      </c>
      <c r="G122" s="13" t="s">
        <v>22</v>
      </c>
      <c r="H122" s="13" t="s">
        <v>8436</v>
      </c>
      <c r="I122" s="15">
        <v>340</v>
      </c>
      <c r="J122" s="13" t="s">
        <v>24</v>
      </c>
      <c r="K122" s="13" t="s">
        <v>25</v>
      </c>
      <c r="L122" s="15">
        <v>940</v>
      </c>
      <c r="M122" s="13" t="s">
        <v>8437</v>
      </c>
      <c r="N122" s="14">
        <v>46297.865671296298</v>
      </c>
      <c r="O122" s="15">
        <v>340</v>
      </c>
      <c r="P122" s="13" t="s">
        <v>27</v>
      </c>
      <c r="Q122" s="15">
        <v>190</v>
      </c>
      <c r="R122" s="3" t="str">
        <f>IF(OR(G122="12R",G122="12L"),_xlfn.XLOOKUP(C122,DB!$A$2:$A$222,DB!$B$2:$B$222,""),IF(OR(G122="30L",G122="30R"),_xlfn.XLOOKUP(C122,DB!$A$2:$A$222,DB!$C$2:$C$222,""),""))</f>
        <v>UDGUV</v>
      </c>
      <c r="S122" s="3">
        <f t="shared" si="1"/>
        <v>19</v>
      </c>
      <c r="T122" s="3" t="str">
        <f>_xlfn.XLOOKUP(C122,DB!$A$2:$A$222,DB!$D$2:$D$222,"")</f>
        <v>Sector 2</v>
      </c>
    </row>
    <row r="123" spans="1:20" x14ac:dyDescent="0.2">
      <c r="A123" s="13" t="s">
        <v>456</v>
      </c>
      <c r="B123" s="13" t="s">
        <v>18</v>
      </c>
      <c r="C123" s="13" t="s">
        <v>35</v>
      </c>
      <c r="D123" s="13" t="s">
        <v>36</v>
      </c>
      <c r="E123" s="13" t="s">
        <v>2398</v>
      </c>
      <c r="F123" s="14">
        <v>46297.8206712963</v>
      </c>
      <c r="G123" s="13" t="s">
        <v>22</v>
      </c>
      <c r="H123" s="13" t="s">
        <v>8438</v>
      </c>
      <c r="I123" s="15">
        <v>380</v>
      </c>
      <c r="J123" s="13" t="s">
        <v>24</v>
      </c>
      <c r="K123" s="13" t="s">
        <v>25</v>
      </c>
      <c r="L123" s="15">
        <v>857</v>
      </c>
      <c r="M123" s="13" t="s">
        <v>3371</v>
      </c>
      <c r="N123" s="14">
        <v>46297.864247685182</v>
      </c>
      <c r="O123" s="15">
        <v>380</v>
      </c>
      <c r="P123" s="13" t="s">
        <v>27</v>
      </c>
      <c r="Q123" s="15">
        <v>190</v>
      </c>
      <c r="R123" s="3" t="str">
        <f>IF(OR(G123="12R",G123="12L"),_xlfn.XLOOKUP(C123,DB!$A$2:$A$222,DB!$B$2:$B$222,""),IF(OR(G123="30L",G123="30R"),_xlfn.XLOOKUP(C123,DB!$A$2:$A$222,DB!$C$2:$C$222,""),""))</f>
        <v>UDGUV</v>
      </c>
      <c r="S123" s="3">
        <f t="shared" si="1"/>
        <v>19</v>
      </c>
      <c r="T123" s="3" t="str">
        <f>_xlfn.XLOOKUP(C123,DB!$A$2:$A$222,DB!$D$2:$D$222,"")</f>
        <v>Sector 2</v>
      </c>
    </row>
    <row r="124" spans="1:20" x14ac:dyDescent="0.2">
      <c r="A124" s="13" t="s">
        <v>459</v>
      </c>
      <c r="B124" s="13" t="s">
        <v>18</v>
      </c>
      <c r="C124" s="13" t="s">
        <v>249</v>
      </c>
      <c r="D124" s="13" t="s">
        <v>36</v>
      </c>
      <c r="E124" s="13" t="s">
        <v>8439</v>
      </c>
      <c r="F124" s="14">
        <v>46297.821828703702</v>
      </c>
      <c r="G124" s="13" t="s">
        <v>22</v>
      </c>
      <c r="H124" s="13" t="s">
        <v>8440</v>
      </c>
      <c r="I124" s="15">
        <v>350</v>
      </c>
      <c r="J124" s="13" t="s">
        <v>24</v>
      </c>
      <c r="K124" s="13" t="s">
        <v>25</v>
      </c>
      <c r="L124" s="15">
        <v>136</v>
      </c>
      <c r="M124" s="13" t="s">
        <v>2742</v>
      </c>
      <c r="N124" s="14">
        <v>46297.831006944441</v>
      </c>
      <c r="O124" s="15">
        <v>220</v>
      </c>
      <c r="P124" s="13" t="s">
        <v>27</v>
      </c>
      <c r="Q124" s="15">
        <v>190</v>
      </c>
      <c r="R124" s="3" t="str">
        <f>IF(OR(G124="12R",G124="12L"),_xlfn.XLOOKUP(C124,DB!$A$2:$A$222,DB!$B$2:$B$222,""),IF(OR(G124="30L",G124="30R"),_xlfn.XLOOKUP(C124,DB!$A$2:$A$222,DB!$C$2:$C$222,""),""))</f>
        <v>OMSUK</v>
      </c>
      <c r="S124" s="3">
        <f t="shared" si="1"/>
        <v>19</v>
      </c>
      <c r="T124" s="3" t="str">
        <f>_xlfn.XLOOKUP(C124,DB!$A$2:$A$222,DB!$D$2:$D$222,"")</f>
        <v>Sector 3</v>
      </c>
    </row>
    <row r="125" spans="1:20" x14ac:dyDescent="0.2">
      <c r="A125" s="13" t="s">
        <v>1938</v>
      </c>
      <c r="B125" s="13" t="s">
        <v>18</v>
      </c>
      <c r="C125" s="13" t="s">
        <v>529</v>
      </c>
      <c r="D125" s="13" t="s">
        <v>20</v>
      </c>
      <c r="E125" s="13" t="s">
        <v>8441</v>
      </c>
      <c r="F125" s="14">
        <v>46297.823981481481</v>
      </c>
      <c r="G125" s="13" t="s">
        <v>22</v>
      </c>
      <c r="H125" s="13" t="s">
        <v>8442</v>
      </c>
      <c r="I125" s="15">
        <v>320</v>
      </c>
      <c r="J125" s="13" t="s">
        <v>24</v>
      </c>
      <c r="K125" s="13" t="s">
        <v>25</v>
      </c>
      <c r="L125" s="15">
        <v>864</v>
      </c>
      <c r="M125" s="13" t="s">
        <v>39</v>
      </c>
      <c r="N125" s="14">
        <v>46297.866412037038</v>
      </c>
      <c r="O125" s="15">
        <v>320</v>
      </c>
      <c r="P125" s="13" t="s">
        <v>27</v>
      </c>
      <c r="Q125" s="15">
        <v>190</v>
      </c>
      <c r="R125" s="3" t="str">
        <f>IF(OR(G125="12R",G125="12L"),_xlfn.XLOOKUP(C125,DB!$A$2:$A$222,DB!$B$2:$B$222,""),IF(OR(G125="30L",G125="30R"),_xlfn.XLOOKUP(C125,DB!$A$2:$A$222,DB!$C$2:$C$222,""),""))</f>
        <v>UDGUV</v>
      </c>
      <c r="S125" s="3">
        <f t="shared" si="1"/>
        <v>19</v>
      </c>
      <c r="T125" s="3" t="str">
        <f>_xlfn.XLOOKUP(C125,DB!$A$2:$A$222,DB!$D$2:$D$222,"")</f>
        <v>Sector 2</v>
      </c>
    </row>
    <row r="126" spans="1:20" x14ac:dyDescent="0.2">
      <c r="A126" s="13" t="s">
        <v>470</v>
      </c>
      <c r="B126" s="13" t="s">
        <v>18</v>
      </c>
      <c r="C126" s="13" t="s">
        <v>298</v>
      </c>
      <c r="D126" s="13" t="s">
        <v>73</v>
      </c>
      <c r="E126" s="13" t="s">
        <v>3563</v>
      </c>
      <c r="F126" s="14">
        <v>46297.825115740736</v>
      </c>
      <c r="G126" s="13" t="s">
        <v>22</v>
      </c>
      <c r="H126" s="13" t="s">
        <v>8443</v>
      </c>
      <c r="I126" s="15">
        <v>350</v>
      </c>
      <c r="J126" s="13" t="s">
        <v>24</v>
      </c>
      <c r="K126" s="13" t="s">
        <v>25</v>
      </c>
      <c r="L126" s="15">
        <v>137</v>
      </c>
      <c r="M126" s="13" t="s">
        <v>936</v>
      </c>
      <c r="N126" s="14">
        <v>46297.834363425922</v>
      </c>
      <c r="O126" s="15">
        <v>221</v>
      </c>
      <c r="P126" s="13" t="s">
        <v>27</v>
      </c>
      <c r="Q126" s="15">
        <v>190</v>
      </c>
      <c r="R126" s="3" t="str">
        <f>IF(OR(G126="12R",G126="12L"),_xlfn.XLOOKUP(C126,DB!$A$2:$A$222,DB!$B$2:$B$222,""),IF(OR(G126="30L",G126="30R"),_xlfn.XLOOKUP(C126,DB!$A$2:$A$222,DB!$C$2:$C$222,""),""))</f>
        <v>OMSUK</v>
      </c>
      <c r="S126" s="3">
        <f t="shared" si="1"/>
        <v>19</v>
      </c>
      <c r="T126" s="3" t="str">
        <f>_xlfn.XLOOKUP(C126,DB!$A$2:$A$222,DB!$D$2:$D$222,"")</f>
        <v>Sector 3</v>
      </c>
    </row>
    <row r="127" spans="1:20" x14ac:dyDescent="0.2">
      <c r="A127" s="13" t="s">
        <v>479</v>
      </c>
      <c r="B127" s="13" t="s">
        <v>18</v>
      </c>
      <c r="C127" s="13" t="s">
        <v>164</v>
      </c>
      <c r="D127" s="13" t="s">
        <v>49</v>
      </c>
      <c r="E127" s="13" t="s">
        <v>6847</v>
      </c>
      <c r="F127" s="14">
        <v>46297.832048611112</v>
      </c>
      <c r="G127" s="13" t="s">
        <v>22</v>
      </c>
      <c r="H127" s="13" t="s">
        <v>8444</v>
      </c>
      <c r="I127" s="15">
        <v>340</v>
      </c>
      <c r="J127" s="13" t="s">
        <v>24</v>
      </c>
      <c r="K127" s="13" t="s">
        <v>25</v>
      </c>
      <c r="L127" s="15">
        <v>732</v>
      </c>
      <c r="M127" s="13" t="s">
        <v>8445</v>
      </c>
      <c r="N127" s="14">
        <v>46297.868217592593</v>
      </c>
      <c r="O127" s="15">
        <v>340</v>
      </c>
      <c r="P127" s="13" t="s">
        <v>27</v>
      </c>
      <c r="Q127" s="15">
        <v>40</v>
      </c>
      <c r="R127" s="3" t="str">
        <f>IF(OR(G127="12R",G127="12L"),_xlfn.XLOOKUP(C127,DB!$A$2:$A$222,DB!$B$2:$B$222,""),IF(OR(G127="30L",G127="30R"),_xlfn.XLOOKUP(C127,DB!$A$2:$A$222,DB!$C$2:$C$222,""),""))</f>
        <v>ENEBA</v>
      </c>
      <c r="S127" s="3">
        <f t="shared" si="1"/>
        <v>19</v>
      </c>
      <c r="T127" s="3" t="str">
        <f>_xlfn.XLOOKUP(C127,DB!$A$2:$A$222,DB!$D$2:$D$222,"")</f>
        <v>Sector 3</v>
      </c>
    </row>
    <row r="128" spans="1:20" x14ac:dyDescent="0.2">
      <c r="A128" s="13" t="s">
        <v>408</v>
      </c>
      <c r="B128" s="13" t="s">
        <v>18</v>
      </c>
      <c r="C128" s="13" t="s">
        <v>409</v>
      </c>
      <c r="D128" s="13" t="s">
        <v>73</v>
      </c>
      <c r="E128" s="13" t="s">
        <v>812</v>
      </c>
      <c r="F128" s="14">
        <v>46297.835902777777</v>
      </c>
      <c r="G128" s="13" t="s">
        <v>22</v>
      </c>
      <c r="H128" s="13" t="s">
        <v>8446</v>
      </c>
      <c r="I128" s="15">
        <v>340</v>
      </c>
      <c r="J128" s="13" t="s">
        <v>24</v>
      </c>
      <c r="K128" s="13" t="s">
        <v>25</v>
      </c>
      <c r="L128" s="15">
        <v>874</v>
      </c>
      <c r="M128" s="13" t="s">
        <v>2001</v>
      </c>
      <c r="N128" s="14">
        <v>46297.879050925927</v>
      </c>
      <c r="O128" s="15">
        <v>340</v>
      </c>
      <c r="P128" s="13" t="s">
        <v>27</v>
      </c>
      <c r="Q128" s="15">
        <v>190</v>
      </c>
      <c r="R128" s="3" t="str">
        <f>IF(OR(G128="12R",G128="12L"),_xlfn.XLOOKUP(C128,DB!$A$2:$A$222,DB!$B$2:$B$222,""),IF(OR(G128="30L",G128="30R"),_xlfn.XLOOKUP(C128,DB!$A$2:$A$222,DB!$C$2:$C$222,""),""))</f>
        <v>UDGUV</v>
      </c>
      <c r="S128" s="3">
        <f t="shared" si="1"/>
        <v>20</v>
      </c>
      <c r="T128" s="3" t="str">
        <f>_xlfn.XLOOKUP(C128,DB!$A$2:$A$222,DB!$D$2:$D$222,"")</f>
        <v>Sector 2</v>
      </c>
    </row>
    <row r="129" spans="1:20" x14ac:dyDescent="0.2">
      <c r="A129" s="13" t="s">
        <v>483</v>
      </c>
      <c r="B129" s="13" t="s">
        <v>18</v>
      </c>
      <c r="C129" s="13" t="s">
        <v>48</v>
      </c>
      <c r="D129" s="13" t="s">
        <v>65</v>
      </c>
      <c r="E129" s="13" t="s">
        <v>137</v>
      </c>
      <c r="F129" s="14">
        <v>46297.837222222224</v>
      </c>
      <c r="G129" s="13" t="s">
        <v>22</v>
      </c>
      <c r="H129" s="13" t="s">
        <v>8447</v>
      </c>
      <c r="I129" s="15">
        <v>360</v>
      </c>
      <c r="J129" s="13" t="s">
        <v>24</v>
      </c>
      <c r="K129" s="13" t="s">
        <v>25</v>
      </c>
      <c r="L129" s="15">
        <v>863</v>
      </c>
      <c r="M129" s="13" t="s">
        <v>52</v>
      </c>
      <c r="N129" s="14">
        <v>46297.881631944445</v>
      </c>
      <c r="O129" s="15">
        <v>341</v>
      </c>
      <c r="P129" s="13" t="s">
        <v>27</v>
      </c>
      <c r="Q129" s="15">
        <v>190</v>
      </c>
      <c r="R129" s="3" t="str">
        <f>IF(OR(G129="12R",G129="12L"),_xlfn.XLOOKUP(C129,DB!$A$2:$A$222,DB!$B$2:$B$222,""),IF(OR(G129="30L",G129="30R"),_xlfn.XLOOKUP(C129,DB!$A$2:$A$222,DB!$C$2:$C$222,""),""))</f>
        <v>UDGUV</v>
      </c>
      <c r="S129" s="3">
        <f t="shared" si="1"/>
        <v>20</v>
      </c>
      <c r="T129" s="3" t="str">
        <f>_xlfn.XLOOKUP(C129,DB!$A$2:$A$222,DB!$D$2:$D$222,"")</f>
        <v>Sector 2</v>
      </c>
    </row>
    <row r="130" spans="1:20" x14ac:dyDescent="0.2">
      <c r="A130" s="13" t="s">
        <v>493</v>
      </c>
      <c r="B130" s="13" t="s">
        <v>18</v>
      </c>
      <c r="C130" s="13" t="s">
        <v>467</v>
      </c>
      <c r="D130" s="13" t="s">
        <v>65</v>
      </c>
      <c r="E130" s="13" t="s">
        <v>2207</v>
      </c>
      <c r="F130" s="14">
        <v>46297.83965277778</v>
      </c>
      <c r="G130" s="13" t="s">
        <v>22</v>
      </c>
      <c r="H130" s="13" t="s">
        <v>8448</v>
      </c>
      <c r="I130" s="15">
        <v>380</v>
      </c>
      <c r="J130" s="13" t="s">
        <v>24</v>
      </c>
      <c r="K130" s="13" t="s">
        <v>25</v>
      </c>
      <c r="L130" s="15">
        <v>891</v>
      </c>
      <c r="M130" s="13" t="s">
        <v>1379</v>
      </c>
      <c r="N130" s="14">
        <v>46297.883981481486</v>
      </c>
      <c r="O130" s="15">
        <v>380</v>
      </c>
      <c r="P130" s="13" t="s">
        <v>27</v>
      </c>
      <c r="Q130" s="15">
        <v>190</v>
      </c>
      <c r="R130" s="3" t="str">
        <f>IF(OR(G130="12R",G130="12L"),_xlfn.XLOOKUP(C130,DB!$A$2:$A$222,DB!$B$2:$B$222,""),IF(OR(G130="30L",G130="30R"),_xlfn.XLOOKUP(C130,DB!$A$2:$A$222,DB!$C$2:$C$222,""),""))</f>
        <v>UDGUV</v>
      </c>
      <c r="S130" s="3">
        <f t="shared" si="1"/>
        <v>20</v>
      </c>
      <c r="T130" s="3" t="str">
        <f>_xlfn.XLOOKUP(C130,DB!$A$2:$A$222,DB!$D$2:$D$222,"")</f>
        <v>Sector 2</v>
      </c>
    </row>
    <row r="131" spans="1:20" x14ac:dyDescent="0.2">
      <c r="A131" s="13" t="s">
        <v>487</v>
      </c>
      <c r="B131" s="13" t="s">
        <v>18</v>
      </c>
      <c r="C131" s="13" t="s">
        <v>136</v>
      </c>
      <c r="D131" s="13" t="s">
        <v>36</v>
      </c>
      <c r="E131" s="13" t="s">
        <v>4722</v>
      </c>
      <c r="F131" s="14">
        <v>46297.842291666668</v>
      </c>
      <c r="G131" s="13" t="s">
        <v>22</v>
      </c>
      <c r="H131" s="13" t="s">
        <v>8449</v>
      </c>
      <c r="I131" s="15">
        <v>360</v>
      </c>
      <c r="J131" s="13" t="s">
        <v>24</v>
      </c>
      <c r="K131" s="13" t="s">
        <v>25</v>
      </c>
      <c r="L131" s="15">
        <v>861</v>
      </c>
      <c r="M131" s="13" t="s">
        <v>52</v>
      </c>
      <c r="N131" s="14">
        <v>46297.887418981481</v>
      </c>
      <c r="O131" s="15">
        <v>360</v>
      </c>
      <c r="P131" s="13" t="s">
        <v>27</v>
      </c>
      <c r="Q131" s="15">
        <v>190</v>
      </c>
      <c r="R131" s="3" t="str">
        <f>IF(OR(G131="12R",G131="12L"),_xlfn.XLOOKUP(C131,DB!$A$2:$A$222,DB!$B$2:$B$222,""),IF(OR(G131="30L",G131="30R"),_xlfn.XLOOKUP(C131,DB!$A$2:$A$222,DB!$C$2:$C$222,""),""))</f>
        <v>UDGUV</v>
      </c>
      <c r="S131" s="3">
        <f t="shared" ref="S131:S194" si="2">HOUR(F131)</f>
        <v>20</v>
      </c>
      <c r="T131" s="3" t="str">
        <f>_xlfn.XLOOKUP(C131,DB!$A$2:$A$222,DB!$D$2:$D$222,"")</f>
        <v>Sector 2</v>
      </c>
    </row>
    <row r="132" spans="1:20" x14ac:dyDescent="0.2">
      <c r="A132" s="13" t="s">
        <v>560</v>
      </c>
      <c r="B132" s="13" t="s">
        <v>18</v>
      </c>
      <c r="C132" s="13" t="s">
        <v>310</v>
      </c>
      <c r="D132" s="13" t="s">
        <v>36</v>
      </c>
      <c r="E132" s="13" t="s">
        <v>2943</v>
      </c>
      <c r="F132" s="14">
        <v>46297.843171296292</v>
      </c>
      <c r="G132" s="13" t="s">
        <v>22</v>
      </c>
      <c r="H132" s="13" t="s">
        <v>312</v>
      </c>
      <c r="I132" s="15">
        <v>390</v>
      </c>
      <c r="J132" s="13" t="s">
        <v>24</v>
      </c>
      <c r="K132" s="13" t="s">
        <v>25</v>
      </c>
      <c r="L132" s="15">
        <v>136</v>
      </c>
      <c r="M132" s="13" t="s">
        <v>45</v>
      </c>
      <c r="N132" s="14">
        <v>46297.852303240739</v>
      </c>
      <c r="O132" s="15">
        <v>264</v>
      </c>
      <c r="P132" s="13" t="s">
        <v>27</v>
      </c>
      <c r="Q132" s="15">
        <v>190</v>
      </c>
      <c r="R132" s="3" t="str">
        <f>IF(OR(G132="12R",G132="12L"),_xlfn.XLOOKUP(C132,DB!$A$2:$A$222,DB!$B$2:$B$222,""),IF(OR(G132="30L",G132="30R"),_xlfn.XLOOKUP(C132,DB!$A$2:$A$222,DB!$C$2:$C$222,""),""))</f>
        <v>NUDAL</v>
      </c>
      <c r="S132" s="3">
        <f t="shared" si="2"/>
        <v>20</v>
      </c>
      <c r="T132" s="3" t="str">
        <f>_xlfn.XLOOKUP(C132,DB!$A$2:$A$222,DB!$D$2:$D$222,"")</f>
        <v>Sector 3</v>
      </c>
    </row>
    <row r="133" spans="1:20" x14ac:dyDescent="0.2">
      <c r="A133" s="13" t="s">
        <v>1141</v>
      </c>
      <c r="B133" s="13" t="s">
        <v>18</v>
      </c>
      <c r="C133" s="13" t="s">
        <v>1142</v>
      </c>
      <c r="D133" s="13" t="s">
        <v>155</v>
      </c>
      <c r="E133" s="13" t="s">
        <v>8450</v>
      </c>
      <c r="F133" s="14">
        <v>46297.844618055555</v>
      </c>
      <c r="G133" s="13" t="s">
        <v>22</v>
      </c>
      <c r="H133" s="13" t="s">
        <v>8451</v>
      </c>
      <c r="I133" s="15">
        <v>390</v>
      </c>
      <c r="J133" s="13" t="s">
        <v>24</v>
      </c>
      <c r="K133" s="13" t="s">
        <v>25</v>
      </c>
      <c r="L133" s="15">
        <v>210</v>
      </c>
      <c r="M133" s="13" t="s">
        <v>686</v>
      </c>
      <c r="N133" s="14">
        <v>46297.856724537036</v>
      </c>
      <c r="O133" s="15">
        <v>310</v>
      </c>
      <c r="P133" s="13" t="s">
        <v>27</v>
      </c>
      <c r="Q133" s="15">
        <v>40</v>
      </c>
      <c r="R133" s="3" t="str">
        <f>IF(OR(G133="12R",G133="12L"),_xlfn.XLOOKUP(C133,DB!$A$2:$A$222,DB!$B$2:$B$222,""),IF(OR(G133="30L",G133="30R"),_xlfn.XLOOKUP(C133,DB!$A$2:$A$222,DB!$C$2:$C$222,""),""))</f>
        <v>ENEBA</v>
      </c>
      <c r="S133" s="3">
        <f t="shared" si="2"/>
        <v>20</v>
      </c>
      <c r="T133" s="3" t="str">
        <f>_xlfn.XLOOKUP(C133,DB!$A$2:$A$222,DB!$D$2:$D$222,"")</f>
        <v>Sector 3</v>
      </c>
    </row>
    <row r="134" spans="1:20" x14ac:dyDescent="0.2">
      <c r="A134" s="13" t="s">
        <v>496</v>
      </c>
      <c r="B134" s="13" t="s">
        <v>18</v>
      </c>
      <c r="C134" s="13" t="s">
        <v>59</v>
      </c>
      <c r="D134" s="13" t="s">
        <v>65</v>
      </c>
      <c r="E134" s="13" t="s">
        <v>2972</v>
      </c>
      <c r="F134" s="14">
        <v>46297.846168981487</v>
      </c>
      <c r="G134" s="13" t="s">
        <v>22</v>
      </c>
      <c r="H134" s="13" t="s">
        <v>8452</v>
      </c>
      <c r="I134" s="15">
        <v>380</v>
      </c>
      <c r="J134" s="13" t="s">
        <v>24</v>
      </c>
      <c r="K134" s="13" t="s">
        <v>25</v>
      </c>
      <c r="L134" s="15">
        <v>857</v>
      </c>
      <c r="M134" s="13" t="s">
        <v>52</v>
      </c>
      <c r="N134" s="14">
        <v>46297.890972222223</v>
      </c>
      <c r="O134" s="15">
        <v>380</v>
      </c>
      <c r="P134" s="13" t="s">
        <v>27</v>
      </c>
      <c r="Q134" s="15">
        <v>190</v>
      </c>
      <c r="R134" s="3" t="str">
        <f>IF(OR(G134="12R",G134="12L"),_xlfn.XLOOKUP(C134,DB!$A$2:$A$222,DB!$B$2:$B$222,""),IF(OR(G134="30L",G134="30R"),_xlfn.XLOOKUP(C134,DB!$A$2:$A$222,DB!$C$2:$C$222,""),""))</f>
        <v>UDGUV</v>
      </c>
      <c r="S134" s="3">
        <f t="shared" si="2"/>
        <v>20</v>
      </c>
      <c r="T134" s="3" t="str">
        <f>_xlfn.XLOOKUP(C134,DB!$A$2:$A$222,DB!$D$2:$D$222,"")</f>
        <v>Sector 2</v>
      </c>
    </row>
    <row r="135" spans="1:20" x14ac:dyDescent="0.2">
      <c r="A135" s="13" t="s">
        <v>415</v>
      </c>
      <c r="B135" s="13" t="s">
        <v>18</v>
      </c>
      <c r="C135" s="13" t="s">
        <v>173</v>
      </c>
      <c r="D135" s="13" t="s">
        <v>73</v>
      </c>
      <c r="E135" s="13" t="s">
        <v>8453</v>
      </c>
      <c r="F135" s="14">
        <v>46297.851087962961</v>
      </c>
      <c r="G135" s="13" t="s">
        <v>22</v>
      </c>
      <c r="H135" s="13" t="s">
        <v>8454</v>
      </c>
      <c r="I135" s="15">
        <v>360</v>
      </c>
      <c r="J135" s="13" t="s">
        <v>24</v>
      </c>
      <c r="K135" s="13" t="s">
        <v>25</v>
      </c>
      <c r="L135" s="15">
        <v>439</v>
      </c>
      <c r="M135" s="13" t="s">
        <v>308</v>
      </c>
      <c r="N135" s="14">
        <v>46297.874745370369</v>
      </c>
      <c r="O135" s="15">
        <v>340</v>
      </c>
      <c r="P135" s="13" t="s">
        <v>27</v>
      </c>
      <c r="Q135" s="15">
        <v>40</v>
      </c>
      <c r="R135" s="3" t="str">
        <f>IF(OR(G135="12R",G135="12L"),_xlfn.XLOOKUP(C135,DB!$A$2:$A$222,DB!$B$2:$B$222,""),IF(OR(G135="30L",G135="30R"),_xlfn.XLOOKUP(C135,DB!$A$2:$A$222,DB!$C$2:$C$222,""),""))</f>
        <v>ENEBA</v>
      </c>
      <c r="S135" s="3">
        <f t="shared" si="2"/>
        <v>20</v>
      </c>
      <c r="T135" s="3" t="str">
        <f>_xlfn.XLOOKUP(C135,DB!$A$2:$A$222,DB!$D$2:$D$222,"")</f>
        <v>Sector 3</v>
      </c>
    </row>
    <row r="136" spans="1:20" x14ac:dyDescent="0.2">
      <c r="A136" s="13" t="s">
        <v>499</v>
      </c>
      <c r="B136" s="13" t="s">
        <v>18</v>
      </c>
      <c r="C136" s="13" t="s">
        <v>48</v>
      </c>
      <c r="D136" s="13" t="s">
        <v>20</v>
      </c>
      <c r="E136" s="13" t="s">
        <v>2337</v>
      </c>
      <c r="F136" s="14">
        <v>46297.852152777778</v>
      </c>
      <c r="G136" s="13" t="s">
        <v>22</v>
      </c>
      <c r="H136" s="13" t="s">
        <v>8455</v>
      </c>
      <c r="I136" s="15">
        <v>340</v>
      </c>
      <c r="J136" s="13" t="s">
        <v>24</v>
      </c>
      <c r="K136" s="13" t="s">
        <v>25</v>
      </c>
      <c r="L136" s="15">
        <v>861</v>
      </c>
      <c r="M136" s="13" t="s">
        <v>52</v>
      </c>
      <c r="N136" s="14">
        <v>46297.898032407407</v>
      </c>
      <c r="O136" s="15">
        <v>340</v>
      </c>
      <c r="P136" s="13" t="s">
        <v>27</v>
      </c>
      <c r="Q136" s="15">
        <v>190</v>
      </c>
      <c r="R136" s="3" t="str">
        <f>IF(OR(G136="12R",G136="12L"),_xlfn.XLOOKUP(C136,DB!$A$2:$A$222,DB!$B$2:$B$222,""),IF(OR(G136="30L",G136="30R"),_xlfn.XLOOKUP(C136,DB!$A$2:$A$222,DB!$C$2:$C$222,""),""))</f>
        <v>UDGUV</v>
      </c>
      <c r="S136" s="3">
        <f t="shared" si="2"/>
        <v>20</v>
      </c>
      <c r="T136" s="3" t="str">
        <f>_xlfn.XLOOKUP(C136,DB!$A$2:$A$222,DB!$D$2:$D$222,"")</f>
        <v>Sector 2</v>
      </c>
    </row>
    <row r="137" spans="1:20" x14ac:dyDescent="0.2">
      <c r="A137" s="13" t="s">
        <v>503</v>
      </c>
      <c r="B137" s="13" t="s">
        <v>18</v>
      </c>
      <c r="C137" s="13" t="s">
        <v>182</v>
      </c>
      <c r="D137" s="13" t="s">
        <v>165</v>
      </c>
      <c r="E137" s="13" t="s">
        <v>8456</v>
      </c>
      <c r="F137" s="14">
        <v>46297.853043981479</v>
      </c>
      <c r="G137" s="13" t="s">
        <v>22</v>
      </c>
      <c r="H137" s="13" t="s">
        <v>8457</v>
      </c>
      <c r="I137" s="15">
        <v>350</v>
      </c>
      <c r="J137" s="13" t="s">
        <v>24</v>
      </c>
      <c r="K137" s="13" t="s">
        <v>25</v>
      </c>
      <c r="L137" s="15">
        <v>136</v>
      </c>
      <c r="M137" s="13" t="s">
        <v>7644</v>
      </c>
      <c r="N137" s="14">
        <v>46297.86210648148</v>
      </c>
      <c r="O137" s="15">
        <v>257</v>
      </c>
      <c r="P137" s="13" t="s">
        <v>27</v>
      </c>
      <c r="Q137" s="15">
        <v>190</v>
      </c>
      <c r="R137" s="3" t="str">
        <f>IF(OR(G137="12R",G137="12L"),_xlfn.XLOOKUP(C137,DB!$A$2:$A$222,DB!$B$2:$B$222,""),IF(OR(G137="30L",G137="30R"),_xlfn.XLOOKUP(C137,DB!$A$2:$A$222,DB!$C$2:$C$222,""),""))</f>
        <v>ENEBA</v>
      </c>
      <c r="S137" s="3">
        <f t="shared" si="2"/>
        <v>20</v>
      </c>
      <c r="T137" s="3" t="str">
        <f>_xlfn.XLOOKUP(C137,DB!$A$2:$A$222,DB!$D$2:$D$222,"")</f>
        <v>Sector 3</v>
      </c>
    </row>
    <row r="138" spans="1:20" x14ac:dyDescent="0.2">
      <c r="A138" s="13" t="s">
        <v>384</v>
      </c>
      <c r="B138" s="13" t="s">
        <v>18</v>
      </c>
      <c r="C138" s="13" t="s">
        <v>204</v>
      </c>
      <c r="D138" s="13" t="s">
        <v>73</v>
      </c>
      <c r="E138" s="13" t="s">
        <v>646</v>
      </c>
      <c r="F138" s="14">
        <v>46297.854861111111</v>
      </c>
      <c r="G138" s="13" t="s">
        <v>22</v>
      </c>
      <c r="H138" s="13" t="s">
        <v>8458</v>
      </c>
      <c r="I138" s="15">
        <v>350</v>
      </c>
      <c r="J138" s="13" t="s">
        <v>24</v>
      </c>
      <c r="K138" s="13" t="s">
        <v>25</v>
      </c>
      <c r="L138" s="15">
        <v>208</v>
      </c>
      <c r="M138" s="13" t="s">
        <v>686</v>
      </c>
      <c r="N138" s="14">
        <v>46297.867789351847</v>
      </c>
      <c r="O138" s="15">
        <v>226</v>
      </c>
      <c r="P138" s="13" t="s">
        <v>27</v>
      </c>
      <c r="Q138" s="15">
        <v>40</v>
      </c>
      <c r="R138" s="3" t="str">
        <f>IF(OR(G138="12R",G138="12L"),_xlfn.XLOOKUP(C138,DB!$A$2:$A$222,DB!$B$2:$B$222,""),IF(OR(G138="30L",G138="30R"),_xlfn.XLOOKUP(C138,DB!$A$2:$A$222,DB!$C$2:$C$222,""),""))</f>
        <v>OMSUK</v>
      </c>
      <c r="S138" s="3">
        <f t="shared" si="2"/>
        <v>20</v>
      </c>
      <c r="T138" s="3" t="str">
        <f>_xlfn.XLOOKUP(C138,DB!$A$2:$A$222,DB!$D$2:$D$222,"")</f>
        <v>Sector 3</v>
      </c>
    </row>
    <row r="139" spans="1:20" x14ac:dyDescent="0.2">
      <c r="A139" s="13" t="s">
        <v>466</v>
      </c>
      <c r="B139" s="13" t="s">
        <v>18</v>
      </c>
      <c r="C139" s="13" t="s">
        <v>467</v>
      </c>
      <c r="D139" s="13" t="s">
        <v>36</v>
      </c>
      <c r="E139" s="13" t="s">
        <v>1550</v>
      </c>
      <c r="F139" s="14">
        <v>46297.857199074075</v>
      </c>
      <c r="G139" s="13" t="s">
        <v>22</v>
      </c>
      <c r="H139" s="13" t="s">
        <v>8459</v>
      </c>
      <c r="I139" s="15">
        <v>360</v>
      </c>
      <c r="J139" s="13" t="s">
        <v>24</v>
      </c>
      <c r="K139" s="13" t="s">
        <v>25</v>
      </c>
      <c r="L139" s="15">
        <v>874</v>
      </c>
      <c r="M139" s="13" t="s">
        <v>2395</v>
      </c>
      <c r="N139" s="14">
        <v>46297.901307870372</v>
      </c>
      <c r="O139" s="15">
        <v>360</v>
      </c>
      <c r="P139" s="13" t="s">
        <v>27</v>
      </c>
      <c r="Q139" s="15">
        <v>190</v>
      </c>
      <c r="R139" s="3" t="str">
        <f>IF(OR(G139="12R",G139="12L"),_xlfn.XLOOKUP(C139,DB!$A$2:$A$222,DB!$B$2:$B$222,""),IF(OR(G139="30L",G139="30R"),_xlfn.XLOOKUP(C139,DB!$A$2:$A$222,DB!$C$2:$C$222,""),""))</f>
        <v>UDGUV</v>
      </c>
      <c r="S139" s="3">
        <f t="shared" si="2"/>
        <v>20</v>
      </c>
      <c r="T139" s="3" t="str">
        <f>_xlfn.XLOOKUP(C139,DB!$A$2:$A$222,DB!$D$2:$D$222,"")</f>
        <v>Sector 2</v>
      </c>
    </row>
    <row r="140" spans="1:20" x14ac:dyDescent="0.2">
      <c r="A140" s="13" t="s">
        <v>462</v>
      </c>
      <c r="B140" s="13" t="s">
        <v>18</v>
      </c>
      <c r="C140" s="13" t="s">
        <v>463</v>
      </c>
      <c r="D140" s="13" t="s">
        <v>36</v>
      </c>
      <c r="E140" s="13" t="s">
        <v>7174</v>
      </c>
      <c r="F140" s="14">
        <v>46297.858391203699</v>
      </c>
      <c r="G140" s="13" t="s">
        <v>22</v>
      </c>
      <c r="H140" s="13" t="s">
        <v>1208</v>
      </c>
      <c r="I140" s="15">
        <v>350</v>
      </c>
      <c r="J140" s="13" t="s">
        <v>24</v>
      </c>
      <c r="K140" s="13" t="s">
        <v>25</v>
      </c>
      <c r="L140" s="15">
        <v>136</v>
      </c>
      <c r="M140" s="13" t="s">
        <v>45</v>
      </c>
      <c r="N140" s="14">
        <v>46297.867465277777</v>
      </c>
      <c r="O140" s="15">
        <v>262</v>
      </c>
      <c r="P140" s="13" t="s">
        <v>27</v>
      </c>
      <c r="Q140" s="15">
        <v>190</v>
      </c>
      <c r="R140" s="3" t="str">
        <f>IF(OR(G140="12R",G140="12L"),_xlfn.XLOOKUP(C140,DB!$A$2:$A$222,DB!$B$2:$B$222,""),IF(OR(G140="30L",G140="30R"),_xlfn.XLOOKUP(C140,DB!$A$2:$A$222,DB!$C$2:$C$222,""),""))</f>
        <v>OMSUK</v>
      </c>
      <c r="S140" s="3">
        <f t="shared" si="2"/>
        <v>20</v>
      </c>
      <c r="T140" s="3" t="str">
        <f>_xlfn.XLOOKUP(C140,DB!$A$2:$A$222,DB!$D$2:$D$222,"")</f>
        <v>Sector 3</v>
      </c>
    </row>
    <row r="141" spans="1:20" x14ac:dyDescent="0.2">
      <c r="A141" s="13" t="s">
        <v>8460</v>
      </c>
      <c r="B141" s="13" t="s">
        <v>18</v>
      </c>
      <c r="C141" s="13" t="s">
        <v>211</v>
      </c>
      <c r="D141" s="13" t="s">
        <v>1176</v>
      </c>
      <c r="E141" s="13" t="s">
        <v>8461</v>
      </c>
      <c r="F141" s="14">
        <v>46297.859861111108</v>
      </c>
      <c r="G141" s="13" t="s">
        <v>22</v>
      </c>
      <c r="H141" s="13" t="s">
        <v>8462</v>
      </c>
      <c r="I141" s="15">
        <v>390</v>
      </c>
      <c r="J141" s="13" t="s">
        <v>24</v>
      </c>
      <c r="K141" s="13" t="s">
        <v>216</v>
      </c>
      <c r="L141" s="15">
        <v>207</v>
      </c>
      <c r="M141" s="13" t="s">
        <v>686</v>
      </c>
      <c r="N141" s="14">
        <v>46297.871527777781</v>
      </c>
      <c r="O141" s="15">
        <v>310</v>
      </c>
      <c r="P141" s="13" t="s">
        <v>27</v>
      </c>
      <c r="Q141" s="15">
        <v>40</v>
      </c>
      <c r="R141" s="3" t="str">
        <f>IF(OR(G141="12R",G141="12L"),_xlfn.XLOOKUP(C141,DB!$A$2:$A$222,DB!$B$2:$B$222,""),IF(OR(G141="30L",G141="30R"),_xlfn.XLOOKUP(C141,DB!$A$2:$A$222,DB!$C$2:$C$222,""),""))</f>
        <v>NUDAL</v>
      </c>
      <c r="S141" s="3">
        <f t="shared" si="2"/>
        <v>20</v>
      </c>
      <c r="T141" s="3" t="str">
        <f>_xlfn.XLOOKUP(C141,DB!$A$2:$A$222,DB!$D$2:$D$222,"")</f>
        <v>Sector 3</v>
      </c>
    </row>
    <row r="142" spans="1:20" x14ac:dyDescent="0.2">
      <c r="A142" s="13" t="s">
        <v>2328</v>
      </c>
      <c r="B142" s="13" t="s">
        <v>18</v>
      </c>
      <c r="C142" s="13" t="s">
        <v>337</v>
      </c>
      <c r="D142" s="13" t="s">
        <v>65</v>
      </c>
      <c r="E142" s="13" t="s">
        <v>2329</v>
      </c>
      <c r="F142" s="14">
        <v>46297.860787037032</v>
      </c>
      <c r="G142" s="13" t="s">
        <v>22</v>
      </c>
      <c r="H142" s="13" t="s">
        <v>8463</v>
      </c>
      <c r="I142" s="15">
        <v>380</v>
      </c>
      <c r="J142" s="13" t="s">
        <v>24</v>
      </c>
      <c r="K142" s="13" t="s">
        <v>25</v>
      </c>
      <c r="L142" s="15">
        <v>863</v>
      </c>
      <c r="M142" s="13" t="s">
        <v>52</v>
      </c>
      <c r="N142" s="14">
        <v>46297.905995370369</v>
      </c>
      <c r="O142" s="15">
        <v>380</v>
      </c>
      <c r="P142" s="13" t="s">
        <v>27</v>
      </c>
      <c r="Q142" s="15">
        <v>190</v>
      </c>
      <c r="R142" s="3" t="str">
        <f>IF(OR(G142="12R",G142="12L"),_xlfn.XLOOKUP(C142,DB!$A$2:$A$222,DB!$B$2:$B$222,""),IF(OR(G142="30L",G142="30R"),_xlfn.XLOOKUP(C142,DB!$A$2:$A$222,DB!$C$2:$C$222,""),""))</f>
        <v>UDGUV</v>
      </c>
      <c r="S142" s="3">
        <f t="shared" si="2"/>
        <v>20</v>
      </c>
      <c r="T142" s="3" t="str">
        <f>_xlfn.XLOOKUP(C142,DB!$A$2:$A$222,DB!$D$2:$D$222,"")</f>
        <v>Sector 2</v>
      </c>
    </row>
    <row r="143" spans="1:20" x14ac:dyDescent="0.2">
      <c r="A143" s="13" t="s">
        <v>3154</v>
      </c>
      <c r="B143" s="13" t="s">
        <v>18</v>
      </c>
      <c r="C143" s="13" t="s">
        <v>305</v>
      </c>
      <c r="D143" s="13" t="s">
        <v>174</v>
      </c>
      <c r="E143" s="13" t="s">
        <v>8464</v>
      </c>
      <c r="F143" s="14">
        <v>46297.861851851849</v>
      </c>
      <c r="G143" s="13" t="s">
        <v>22</v>
      </c>
      <c r="H143" s="13" t="s">
        <v>8465</v>
      </c>
      <c r="I143" s="15">
        <v>360</v>
      </c>
      <c r="J143" s="13" t="s">
        <v>24</v>
      </c>
      <c r="K143" s="13" t="s">
        <v>25</v>
      </c>
      <c r="L143" s="15">
        <v>552</v>
      </c>
      <c r="M143" s="13" t="s">
        <v>177</v>
      </c>
      <c r="N143" s="14">
        <v>46297.891342592593</v>
      </c>
      <c r="O143" s="15">
        <v>360</v>
      </c>
      <c r="P143" s="13" t="s">
        <v>27</v>
      </c>
      <c r="Q143" s="15">
        <v>40</v>
      </c>
      <c r="R143" s="3" t="str">
        <f>IF(OR(G143="12R",G143="12L"),_xlfn.XLOOKUP(C143,DB!$A$2:$A$222,DB!$B$2:$B$222,""),IF(OR(G143="30L",G143="30R"),_xlfn.XLOOKUP(C143,DB!$A$2:$A$222,DB!$C$2:$C$222,""),""))</f>
        <v>ENEBA</v>
      </c>
      <c r="S143" s="3">
        <f t="shared" si="2"/>
        <v>20</v>
      </c>
      <c r="T143" s="3" t="str">
        <f>_xlfn.XLOOKUP(C143,DB!$A$2:$A$222,DB!$D$2:$D$222,"")</f>
        <v>Sector 3</v>
      </c>
    </row>
    <row r="144" spans="1:20" x14ac:dyDescent="0.2">
      <c r="A144" s="13" t="s">
        <v>473</v>
      </c>
      <c r="B144" s="13" t="s">
        <v>18</v>
      </c>
      <c r="C144" s="13" t="s">
        <v>48</v>
      </c>
      <c r="D144" s="13" t="s">
        <v>49</v>
      </c>
      <c r="E144" s="13" t="s">
        <v>1421</v>
      </c>
      <c r="F144" s="14">
        <v>46297.864421296297</v>
      </c>
      <c r="G144" s="13" t="s">
        <v>22</v>
      </c>
      <c r="H144" s="13" t="s">
        <v>8466</v>
      </c>
      <c r="I144" s="15">
        <v>360</v>
      </c>
      <c r="J144" s="13" t="s">
        <v>24</v>
      </c>
      <c r="K144" s="13" t="s">
        <v>25</v>
      </c>
      <c r="L144" s="15">
        <v>865</v>
      </c>
      <c r="M144" s="13" t="s">
        <v>52</v>
      </c>
      <c r="N144" s="14">
        <v>46297.907500000001</v>
      </c>
      <c r="O144" s="15">
        <v>360</v>
      </c>
      <c r="P144" s="13" t="s">
        <v>27</v>
      </c>
      <c r="Q144" s="15">
        <v>190</v>
      </c>
      <c r="R144" s="3" t="str">
        <f>IF(OR(G144="12R",G144="12L"),_xlfn.XLOOKUP(C144,DB!$A$2:$A$222,DB!$B$2:$B$222,""),IF(OR(G144="30L",G144="30R"),_xlfn.XLOOKUP(C144,DB!$A$2:$A$222,DB!$C$2:$C$222,""),""))</f>
        <v>UDGUV</v>
      </c>
      <c r="S144" s="3">
        <f t="shared" si="2"/>
        <v>20</v>
      </c>
      <c r="T144" s="3" t="str">
        <f>_xlfn.XLOOKUP(C144,DB!$A$2:$A$222,DB!$D$2:$D$222,"")</f>
        <v>Sector 2</v>
      </c>
    </row>
    <row r="145" spans="1:20" x14ac:dyDescent="0.2">
      <c r="A145" s="13" t="s">
        <v>839</v>
      </c>
      <c r="B145" s="13" t="s">
        <v>18</v>
      </c>
      <c r="C145" s="13" t="s">
        <v>840</v>
      </c>
      <c r="D145" s="13" t="s">
        <v>73</v>
      </c>
      <c r="E145" s="13" t="s">
        <v>5881</v>
      </c>
      <c r="F145" s="14">
        <v>46297.86550925926</v>
      </c>
      <c r="G145" s="13" t="s">
        <v>22</v>
      </c>
      <c r="H145" s="13" t="s">
        <v>8467</v>
      </c>
      <c r="I145" s="15">
        <v>360</v>
      </c>
      <c r="J145" s="13" t="s">
        <v>24</v>
      </c>
      <c r="K145" s="13" t="s">
        <v>25</v>
      </c>
      <c r="L145" s="15">
        <v>786</v>
      </c>
      <c r="M145" s="13" t="s">
        <v>344</v>
      </c>
      <c r="N145" s="14">
        <v>46297.904606481483</v>
      </c>
      <c r="O145" s="15">
        <v>320</v>
      </c>
      <c r="P145" s="13" t="s">
        <v>27</v>
      </c>
      <c r="Q145" s="15">
        <v>190</v>
      </c>
      <c r="R145" s="3" t="str">
        <f>IF(OR(G145="12R",G145="12L"),_xlfn.XLOOKUP(C145,DB!$A$2:$A$222,DB!$B$2:$B$222,""),IF(OR(G145="30L",G145="30R"),_xlfn.XLOOKUP(C145,DB!$A$2:$A$222,DB!$C$2:$C$222,""),""))</f>
        <v>ENEBA</v>
      </c>
      <c r="S145" s="3">
        <f t="shared" si="2"/>
        <v>20</v>
      </c>
      <c r="T145" s="3" t="str">
        <f>_xlfn.XLOOKUP(C145,DB!$A$2:$A$222,DB!$D$2:$D$222,"")</f>
        <v>Sector 3</v>
      </c>
    </row>
    <row r="146" spans="1:20" x14ac:dyDescent="0.2">
      <c r="A146" s="13" t="s">
        <v>1264</v>
      </c>
      <c r="B146" s="13" t="s">
        <v>18</v>
      </c>
      <c r="C146" s="13" t="s">
        <v>305</v>
      </c>
      <c r="D146" s="13" t="s">
        <v>49</v>
      </c>
      <c r="E146" s="13" t="s">
        <v>1226</v>
      </c>
      <c r="F146" s="14">
        <v>46297.867384259254</v>
      </c>
      <c r="G146" s="13" t="s">
        <v>22</v>
      </c>
      <c r="H146" s="13" t="s">
        <v>8468</v>
      </c>
      <c r="I146" s="15">
        <v>300</v>
      </c>
      <c r="J146" s="13" t="s">
        <v>24</v>
      </c>
      <c r="K146" s="13" t="s">
        <v>25</v>
      </c>
      <c r="L146" s="15">
        <v>816</v>
      </c>
      <c r="M146" s="13" t="s">
        <v>344</v>
      </c>
      <c r="N146" s="14">
        <v>46297.908622685187</v>
      </c>
      <c r="O146" s="15">
        <v>310</v>
      </c>
      <c r="P146" s="13" t="s">
        <v>27</v>
      </c>
      <c r="Q146" s="15">
        <v>190</v>
      </c>
      <c r="R146" s="3" t="str">
        <f>IF(OR(G146="12R",G146="12L"),_xlfn.XLOOKUP(C146,DB!$A$2:$A$222,DB!$B$2:$B$222,""),IF(OR(G146="30L",G146="30R"),_xlfn.XLOOKUP(C146,DB!$A$2:$A$222,DB!$C$2:$C$222,""),""))</f>
        <v>ENEBA</v>
      </c>
      <c r="S146" s="3">
        <f t="shared" si="2"/>
        <v>20</v>
      </c>
      <c r="T146" s="3" t="str">
        <f>_xlfn.XLOOKUP(C146,DB!$A$2:$A$222,DB!$D$2:$D$222,"")</f>
        <v>Sector 3</v>
      </c>
    </row>
    <row r="147" spans="1:20" x14ac:dyDescent="0.2">
      <c r="A147" s="13" t="s">
        <v>329</v>
      </c>
      <c r="B147" s="13" t="s">
        <v>18</v>
      </c>
      <c r="C147" s="13" t="s">
        <v>35</v>
      </c>
      <c r="D147" s="13" t="s">
        <v>20</v>
      </c>
      <c r="E147" s="13" t="s">
        <v>581</v>
      </c>
      <c r="F147" s="14">
        <v>46297.878287037034</v>
      </c>
      <c r="G147" s="13" t="s">
        <v>22</v>
      </c>
      <c r="H147" s="13" t="s">
        <v>8469</v>
      </c>
      <c r="I147" s="15">
        <v>340</v>
      </c>
      <c r="J147" s="13" t="s">
        <v>24</v>
      </c>
      <c r="K147" s="13" t="s">
        <v>25</v>
      </c>
      <c r="L147" s="15">
        <v>999</v>
      </c>
      <c r="M147" s="13" t="s">
        <v>8470</v>
      </c>
      <c r="N147" s="14">
        <v>46297.927060185189</v>
      </c>
      <c r="O147" s="15">
        <v>340</v>
      </c>
      <c r="P147" s="13" t="s">
        <v>27</v>
      </c>
      <c r="Q147" s="15">
        <v>190</v>
      </c>
      <c r="R147" s="3" t="str">
        <f>IF(OR(G147="12R",G147="12L"),_xlfn.XLOOKUP(C147,DB!$A$2:$A$222,DB!$B$2:$B$222,""),IF(OR(G147="30L",G147="30R"),_xlfn.XLOOKUP(C147,DB!$A$2:$A$222,DB!$C$2:$C$222,""),""))</f>
        <v>UDGUV</v>
      </c>
      <c r="S147" s="3">
        <f t="shared" si="2"/>
        <v>21</v>
      </c>
      <c r="T147" s="3" t="str">
        <f>_xlfn.XLOOKUP(C147,DB!$A$2:$A$222,DB!$D$2:$D$222,"")</f>
        <v>Sector 2</v>
      </c>
    </row>
    <row r="148" spans="1:20" x14ac:dyDescent="0.2">
      <c r="A148" s="13" t="s">
        <v>528</v>
      </c>
      <c r="B148" s="13" t="s">
        <v>18</v>
      </c>
      <c r="C148" s="13" t="s">
        <v>529</v>
      </c>
      <c r="D148" s="13" t="s">
        <v>49</v>
      </c>
      <c r="E148" s="13" t="s">
        <v>4720</v>
      </c>
      <c r="F148" s="14">
        <v>46297.879675925928</v>
      </c>
      <c r="G148" s="13" t="s">
        <v>22</v>
      </c>
      <c r="H148" s="13" t="s">
        <v>8471</v>
      </c>
      <c r="I148" s="15">
        <v>360</v>
      </c>
      <c r="J148" s="13" t="s">
        <v>24</v>
      </c>
      <c r="K148" s="13" t="s">
        <v>25</v>
      </c>
      <c r="L148" s="15">
        <v>770</v>
      </c>
      <c r="M148" s="13" t="s">
        <v>344</v>
      </c>
      <c r="N148" s="14">
        <v>46297.91710648148</v>
      </c>
      <c r="O148" s="15">
        <v>360</v>
      </c>
      <c r="P148" s="13" t="s">
        <v>27</v>
      </c>
      <c r="Q148" s="15">
        <v>190</v>
      </c>
      <c r="R148" s="3" t="str">
        <f>IF(OR(G148="12R",G148="12L"),_xlfn.XLOOKUP(C148,DB!$A$2:$A$222,DB!$B$2:$B$222,""),IF(OR(G148="30L",G148="30R"),_xlfn.XLOOKUP(C148,DB!$A$2:$A$222,DB!$C$2:$C$222,""),""))</f>
        <v>UDGUV</v>
      </c>
      <c r="S148" s="3">
        <f t="shared" si="2"/>
        <v>21</v>
      </c>
      <c r="T148" s="3" t="str">
        <f>_xlfn.XLOOKUP(C148,DB!$A$2:$A$222,DB!$D$2:$D$222,"")</f>
        <v>Sector 2</v>
      </c>
    </row>
    <row r="149" spans="1:20" x14ac:dyDescent="0.2">
      <c r="A149" s="13" t="s">
        <v>895</v>
      </c>
      <c r="B149" s="13" t="s">
        <v>18</v>
      </c>
      <c r="C149" s="13" t="s">
        <v>896</v>
      </c>
      <c r="D149" s="13" t="s">
        <v>65</v>
      </c>
      <c r="E149" s="13" t="s">
        <v>4235</v>
      </c>
      <c r="F149" s="14">
        <v>46297.884224537032</v>
      </c>
      <c r="G149" s="13" t="s">
        <v>22</v>
      </c>
      <c r="H149" s="13" t="s">
        <v>8472</v>
      </c>
      <c r="I149" s="15">
        <v>380</v>
      </c>
      <c r="J149" s="13" t="s">
        <v>24</v>
      </c>
      <c r="K149" s="13" t="s">
        <v>25</v>
      </c>
      <c r="L149" s="15">
        <v>979</v>
      </c>
      <c r="M149" s="13" t="s">
        <v>6320</v>
      </c>
      <c r="N149" s="14">
        <v>46297.931770833333</v>
      </c>
      <c r="O149" s="15">
        <v>380</v>
      </c>
      <c r="P149" s="13" t="s">
        <v>27</v>
      </c>
      <c r="Q149" s="15">
        <v>190</v>
      </c>
      <c r="R149" s="3" t="str">
        <f>IF(OR(G149="12R",G149="12L"),_xlfn.XLOOKUP(C149,DB!$A$2:$A$222,DB!$B$2:$B$222,""),IF(OR(G149="30L",G149="30R"),_xlfn.XLOOKUP(C149,DB!$A$2:$A$222,DB!$C$2:$C$222,""),""))</f>
        <v>UDGUV</v>
      </c>
      <c r="S149" s="3">
        <f t="shared" si="2"/>
        <v>21</v>
      </c>
      <c r="T149" s="3" t="str">
        <f>_xlfn.XLOOKUP(C149,DB!$A$2:$A$222,DB!$D$2:$D$222,"")</f>
        <v>Sector 2</v>
      </c>
    </row>
    <row r="150" spans="1:20" x14ac:dyDescent="0.2">
      <c r="A150" s="13" t="s">
        <v>843</v>
      </c>
      <c r="B150" s="13" t="s">
        <v>18</v>
      </c>
      <c r="C150" s="13" t="s">
        <v>420</v>
      </c>
      <c r="D150" s="13" t="s">
        <v>421</v>
      </c>
      <c r="E150" s="13" t="s">
        <v>5713</v>
      </c>
      <c r="F150" s="14">
        <v>46297.885520833333</v>
      </c>
      <c r="G150" s="13" t="s">
        <v>22</v>
      </c>
      <c r="H150" s="13" t="s">
        <v>8473</v>
      </c>
      <c r="I150" s="15">
        <v>330</v>
      </c>
      <c r="J150" s="13" t="s">
        <v>24</v>
      </c>
      <c r="K150" s="13" t="s">
        <v>25</v>
      </c>
      <c r="L150" s="15">
        <v>140</v>
      </c>
      <c r="M150" s="13" t="s">
        <v>45</v>
      </c>
      <c r="N150" s="14">
        <v>46297.894583333335</v>
      </c>
      <c r="O150" s="15">
        <v>207</v>
      </c>
      <c r="P150" s="13" t="s">
        <v>46</v>
      </c>
      <c r="Q150" s="15">
        <v>190</v>
      </c>
      <c r="R150" s="3" t="str">
        <f>IF(OR(G150="12R",G150="12L"),_xlfn.XLOOKUP(C150,DB!$A$2:$A$222,DB!$B$2:$B$222,""),IF(OR(G150="30L",G150="30R"),_xlfn.XLOOKUP(C150,DB!$A$2:$A$222,DB!$C$2:$C$222,""),""))</f>
        <v>NUDAL</v>
      </c>
      <c r="S150" s="3">
        <f t="shared" si="2"/>
        <v>21</v>
      </c>
      <c r="T150" s="3" t="str">
        <f>_xlfn.XLOOKUP(C150,DB!$A$2:$A$222,DB!$D$2:$D$222,"")</f>
        <v>Sector 3</v>
      </c>
    </row>
    <row r="151" spans="1:20" x14ac:dyDescent="0.2">
      <c r="A151" s="13" t="s">
        <v>3162</v>
      </c>
      <c r="B151" s="13" t="s">
        <v>18</v>
      </c>
      <c r="C151" s="13" t="s">
        <v>173</v>
      </c>
      <c r="D151" s="13" t="s">
        <v>174</v>
      </c>
      <c r="E151" s="13" t="s">
        <v>8474</v>
      </c>
      <c r="F151" s="14">
        <v>46297.887013888889</v>
      </c>
      <c r="G151" s="13" t="s">
        <v>22</v>
      </c>
      <c r="H151" s="13" t="s">
        <v>8475</v>
      </c>
      <c r="I151" s="15">
        <v>360</v>
      </c>
      <c r="J151" s="13" t="s">
        <v>24</v>
      </c>
      <c r="K151" s="13" t="s">
        <v>25</v>
      </c>
      <c r="L151" s="15">
        <v>442</v>
      </c>
      <c r="M151" s="13" t="s">
        <v>308</v>
      </c>
      <c r="N151" s="14">
        <v>46297.910196759258</v>
      </c>
      <c r="O151" s="15">
        <v>360</v>
      </c>
      <c r="P151" s="13" t="s">
        <v>27</v>
      </c>
      <c r="Q151" s="15">
        <v>40</v>
      </c>
      <c r="R151" s="3" t="str">
        <f>IF(OR(G151="12R",G151="12L"),_xlfn.XLOOKUP(C151,DB!$A$2:$A$222,DB!$B$2:$B$222,""),IF(OR(G151="30L",G151="30R"),_xlfn.XLOOKUP(C151,DB!$A$2:$A$222,DB!$C$2:$C$222,""),""))</f>
        <v>ENEBA</v>
      </c>
      <c r="S151" s="3">
        <f t="shared" si="2"/>
        <v>21</v>
      </c>
      <c r="T151" s="3" t="str">
        <f>_xlfn.XLOOKUP(C151,DB!$A$2:$A$222,DB!$D$2:$D$222,"")</f>
        <v>Sector 3</v>
      </c>
    </row>
    <row r="152" spans="1:20" x14ac:dyDescent="0.2">
      <c r="A152" s="13" t="s">
        <v>1217</v>
      </c>
      <c r="B152" s="13" t="s">
        <v>18</v>
      </c>
      <c r="C152" s="13" t="s">
        <v>374</v>
      </c>
      <c r="D152" s="13" t="s">
        <v>174</v>
      </c>
      <c r="E152" s="13" t="s">
        <v>5666</v>
      </c>
      <c r="F152" s="14">
        <v>46297.888194444444</v>
      </c>
      <c r="G152" s="13" t="s">
        <v>22</v>
      </c>
      <c r="H152" s="13" t="s">
        <v>8476</v>
      </c>
      <c r="I152" s="15">
        <v>390</v>
      </c>
      <c r="J152" s="13" t="s">
        <v>24</v>
      </c>
      <c r="K152" s="13" t="s">
        <v>25</v>
      </c>
      <c r="L152" s="15">
        <v>373</v>
      </c>
      <c r="M152" s="13" t="s">
        <v>1817</v>
      </c>
      <c r="N152" s="14">
        <v>46297.908078703702</v>
      </c>
      <c r="O152" s="15">
        <v>390</v>
      </c>
      <c r="P152" s="13" t="s">
        <v>27</v>
      </c>
      <c r="Q152" s="15">
        <v>40</v>
      </c>
      <c r="R152" s="3" t="str">
        <f>IF(OR(G152="12R",G152="12L"),_xlfn.XLOOKUP(C152,DB!$A$2:$A$222,DB!$B$2:$B$222,""),IF(OR(G152="30L",G152="30R"),_xlfn.XLOOKUP(C152,DB!$A$2:$A$222,DB!$C$2:$C$222,""),""))</f>
        <v>OMSUK</v>
      </c>
      <c r="S152" s="3">
        <f t="shared" si="2"/>
        <v>21</v>
      </c>
      <c r="T152" s="3" t="str">
        <f>_xlfn.XLOOKUP(C152,DB!$A$2:$A$222,DB!$D$2:$D$222,"")</f>
        <v>Sector 3</v>
      </c>
    </row>
    <row r="153" spans="1:20" x14ac:dyDescent="0.2">
      <c r="A153" s="13" t="s">
        <v>1249</v>
      </c>
      <c r="B153" s="13" t="s">
        <v>18</v>
      </c>
      <c r="C153" s="13" t="s">
        <v>19</v>
      </c>
      <c r="D153" s="13" t="s">
        <v>36</v>
      </c>
      <c r="E153" s="13" t="s">
        <v>2171</v>
      </c>
      <c r="F153" s="14">
        <v>46297.889039351852</v>
      </c>
      <c r="G153" s="13" t="s">
        <v>22</v>
      </c>
      <c r="H153" s="13" t="s">
        <v>8477</v>
      </c>
      <c r="I153" s="15">
        <v>360</v>
      </c>
      <c r="J153" s="13" t="s">
        <v>24</v>
      </c>
      <c r="K153" s="13" t="s">
        <v>25</v>
      </c>
      <c r="L153" s="15">
        <v>876</v>
      </c>
      <c r="M153" s="13" t="s">
        <v>1379</v>
      </c>
      <c r="N153" s="14">
        <v>46297.932951388888</v>
      </c>
      <c r="O153" s="15">
        <v>360</v>
      </c>
      <c r="P153" s="13" t="s">
        <v>27</v>
      </c>
      <c r="Q153" s="15">
        <v>190</v>
      </c>
      <c r="R153" s="3" t="str">
        <f>IF(OR(G153="12R",G153="12L"),_xlfn.XLOOKUP(C153,DB!$A$2:$A$222,DB!$B$2:$B$222,""),IF(OR(G153="30L",G153="30R"),_xlfn.XLOOKUP(C153,DB!$A$2:$A$222,DB!$C$2:$C$222,""),""))</f>
        <v>UDGUV</v>
      </c>
      <c r="S153" s="3">
        <f t="shared" si="2"/>
        <v>21</v>
      </c>
      <c r="T153" s="3" t="str">
        <f>_xlfn.XLOOKUP(C153,DB!$A$2:$A$222,DB!$D$2:$D$222,"")</f>
        <v>Sector 2</v>
      </c>
    </row>
    <row r="154" spans="1:20" x14ac:dyDescent="0.2">
      <c r="A154" s="13" t="s">
        <v>3408</v>
      </c>
      <c r="B154" s="13" t="s">
        <v>18</v>
      </c>
      <c r="C154" s="13" t="s">
        <v>249</v>
      </c>
      <c r="D154" s="13" t="s">
        <v>73</v>
      </c>
      <c r="E154" s="13" t="s">
        <v>1908</v>
      </c>
      <c r="F154" s="14">
        <v>46297.889918981484</v>
      </c>
      <c r="G154" s="13" t="s">
        <v>22</v>
      </c>
      <c r="H154" s="13" t="s">
        <v>8478</v>
      </c>
      <c r="I154" s="15">
        <v>350</v>
      </c>
      <c r="J154" s="13" t="s">
        <v>24</v>
      </c>
      <c r="K154" s="13" t="s">
        <v>25</v>
      </c>
      <c r="L154" s="15">
        <v>133</v>
      </c>
      <c r="M154" s="13" t="s">
        <v>45</v>
      </c>
      <c r="N154" s="14">
        <v>46297.899270833332</v>
      </c>
      <c r="O154" s="15">
        <v>221</v>
      </c>
      <c r="P154" s="13" t="s">
        <v>27</v>
      </c>
      <c r="Q154" s="15">
        <v>190</v>
      </c>
      <c r="R154" s="3" t="str">
        <f>IF(OR(G154="12R",G154="12L"),_xlfn.XLOOKUP(C154,DB!$A$2:$A$222,DB!$B$2:$B$222,""),IF(OR(G154="30L",G154="30R"),_xlfn.XLOOKUP(C154,DB!$A$2:$A$222,DB!$C$2:$C$222,""),""))</f>
        <v>OMSUK</v>
      </c>
      <c r="S154" s="3">
        <f t="shared" si="2"/>
        <v>21</v>
      </c>
      <c r="T154" s="3" t="str">
        <f>_xlfn.XLOOKUP(C154,DB!$A$2:$A$222,DB!$D$2:$D$222,"")</f>
        <v>Sector 3</v>
      </c>
    </row>
    <row r="155" spans="1:20" x14ac:dyDescent="0.2">
      <c r="A155" s="13" t="s">
        <v>452</v>
      </c>
      <c r="B155" s="13" t="s">
        <v>18</v>
      </c>
      <c r="C155" s="13" t="s">
        <v>453</v>
      </c>
      <c r="D155" s="13" t="s">
        <v>165</v>
      </c>
      <c r="E155" s="13" t="s">
        <v>8479</v>
      </c>
      <c r="F155" s="14">
        <v>46297.895000000004</v>
      </c>
      <c r="G155" s="13" t="s">
        <v>22</v>
      </c>
      <c r="H155" s="13" t="s">
        <v>8480</v>
      </c>
      <c r="I155" s="15">
        <v>320</v>
      </c>
      <c r="J155" s="13" t="s">
        <v>24</v>
      </c>
      <c r="K155" s="13" t="s">
        <v>25</v>
      </c>
      <c r="L155" s="15">
        <v>944</v>
      </c>
      <c r="M155" s="13" t="s">
        <v>39</v>
      </c>
      <c r="N155" s="14">
        <v>46297.940185185187</v>
      </c>
      <c r="O155" s="15">
        <v>320</v>
      </c>
      <c r="P155" s="13" t="s">
        <v>27</v>
      </c>
      <c r="Q155" s="15">
        <v>190</v>
      </c>
      <c r="R155" s="3" t="str">
        <f>IF(OR(G155="12R",G155="12L"),_xlfn.XLOOKUP(C155,DB!$A$2:$A$222,DB!$B$2:$B$222,""),IF(OR(G155="30L",G155="30R"),_xlfn.XLOOKUP(C155,DB!$A$2:$A$222,DB!$C$2:$C$222,""),""))</f>
        <v>UDGUV</v>
      </c>
      <c r="S155" s="3">
        <f t="shared" si="2"/>
        <v>21</v>
      </c>
      <c r="T155" s="3" t="str">
        <f>_xlfn.XLOOKUP(C155,DB!$A$2:$A$222,DB!$D$2:$D$222,"")</f>
        <v>Sector 2</v>
      </c>
    </row>
    <row r="156" spans="1:20" x14ac:dyDescent="0.2">
      <c r="A156" t="s">
        <v>532</v>
      </c>
      <c r="B156" t="s">
        <v>18</v>
      </c>
      <c r="C156" t="s">
        <v>186</v>
      </c>
      <c r="D156" t="s">
        <v>49</v>
      </c>
      <c r="E156" t="s">
        <v>1629</v>
      </c>
      <c r="F156" s="2">
        <v>46297.896527777775</v>
      </c>
      <c r="G156" t="s">
        <v>22</v>
      </c>
      <c r="H156" t="s">
        <v>8481</v>
      </c>
      <c r="I156" s="3">
        <v>330</v>
      </c>
      <c r="J156" t="s">
        <v>24</v>
      </c>
      <c r="K156" t="s">
        <v>25</v>
      </c>
      <c r="L156" s="3">
        <v>373</v>
      </c>
      <c r="M156" t="s">
        <v>1990</v>
      </c>
      <c r="N156" s="2">
        <v>46297.917442129634</v>
      </c>
      <c r="O156" s="3">
        <v>330</v>
      </c>
      <c r="P156" t="s">
        <v>27</v>
      </c>
      <c r="Q156" s="3">
        <v>40</v>
      </c>
      <c r="R156" s="3" t="str">
        <f>IF(OR(G156="12R",G156="12L"),_xlfn.XLOOKUP(C156,DB!$A$2:$A$222,DB!$B$2:$B$222,""),IF(OR(G156="30L",G156="30R"),_xlfn.XLOOKUP(C156,DB!$A$2:$A$222,DB!$C$2:$C$222,""),""))</f>
        <v>OMSUK</v>
      </c>
      <c r="S156" s="3">
        <f t="shared" si="2"/>
        <v>21</v>
      </c>
      <c r="T156" s="3" t="str">
        <f>_xlfn.XLOOKUP(C156,DB!$A$2:$A$222,DB!$D$2:$D$222,"")</f>
        <v>Sector 3</v>
      </c>
    </row>
    <row r="157" spans="1:20" x14ac:dyDescent="0.2">
      <c r="A157" t="s">
        <v>1637</v>
      </c>
      <c r="B157" t="s">
        <v>18</v>
      </c>
      <c r="C157" t="s">
        <v>1638</v>
      </c>
      <c r="D157" t="s">
        <v>630</v>
      </c>
      <c r="E157" t="s">
        <v>2687</v>
      </c>
      <c r="F157" s="2">
        <v>46297.902303240742</v>
      </c>
      <c r="G157" t="s">
        <v>22</v>
      </c>
      <c r="H157" t="s">
        <v>8482</v>
      </c>
      <c r="I157" s="3">
        <v>390</v>
      </c>
      <c r="J157" t="s">
        <v>24</v>
      </c>
      <c r="K157" t="s">
        <v>25</v>
      </c>
      <c r="L157" s="3">
        <v>373</v>
      </c>
      <c r="M157" t="s">
        <v>8483</v>
      </c>
      <c r="N157" s="2">
        <v>46297.92186342593</v>
      </c>
      <c r="O157" s="3">
        <v>390</v>
      </c>
      <c r="P157" t="s">
        <v>46</v>
      </c>
      <c r="Q157" s="3">
        <v>40</v>
      </c>
      <c r="R157" s="3" t="str">
        <f>IF(OR(G157="12R",G157="12L"),_xlfn.XLOOKUP(C157,DB!$A$2:$A$222,DB!$B$2:$B$222,""),IF(OR(G157="30L",G157="30R"),_xlfn.XLOOKUP(C157,DB!$A$2:$A$222,DB!$C$2:$C$222,""),""))</f>
        <v>NUDAL</v>
      </c>
      <c r="S157" s="3">
        <f t="shared" si="2"/>
        <v>21</v>
      </c>
      <c r="T157" s="3" t="str">
        <f>_xlfn.XLOOKUP(C157,DB!$A$2:$A$222,DB!$D$2:$D$222,"")</f>
        <v>Sector 3</v>
      </c>
    </row>
    <row r="158" spans="1:20" x14ac:dyDescent="0.2">
      <c r="A158" t="s">
        <v>577</v>
      </c>
      <c r="B158" t="s">
        <v>18</v>
      </c>
      <c r="C158" t="s">
        <v>289</v>
      </c>
      <c r="D158" t="s">
        <v>65</v>
      </c>
      <c r="E158" t="s">
        <v>494</v>
      </c>
      <c r="F158" s="2">
        <v>46297.903900462959</v>
      </c>
      <c r="G158" t="s">
        <v>22</v>
      </c>
      <c r="H158" t="s">
        <v>8484</v>
      </c>
      <c r="I158" s="3">
        <v>380</v>
      </c>
      <c r="J158" t="s">
        <v>24</v>
      </c>
      <c r="K158" t="s">
        <v>25</v>
      </c>
      <c r="L158" s="3">
        <v>843</v>
      </c>
      <c r="M158" t="s">
        <v>289</v>
      </c>
      <c r="N158" s="2">
        <v>46297.953518518523</v>
      </c>
      <c r="O158" s="3">
        <v>15</v>
      </c>
      <c r="P158" t="s">
        <v>27</v>
      </c>
      <c r="Q158" s="3">
        <v>190</v>
      </c>
      <c r="R158" s="3" t="str">
        <f>IF(OR(G158="12R",G158="12L"),_xlfn.XLOOKUP(C158,DB!$A$2:$A$222,DB!$B$2:$B$222,""),IF(OR(G158="30L",G158="30R"),_xlfn.XLOOKUP(C158,DB!$A$2:$A$222,DB!$C$2:$C$222,""),""))</f>
        <v>UDGUV</v>
      </c>
      <c r="S158" s="3">
        <f t="shared" si="2"/>
        <v>21</v>
      </c>
      <c r="T158" s="3" t="str">
        <f>_xlfn.XLOOKUP(C158,DB!$A$2:$A$222,DB!$D$2:$D$222,"")</f>
        <v>Sector 2</v>
      </c>
    </row>
    <row r="159" spans="1:20" x14ac:dyDescent="0.2">
      <c r="A159" t="s">
        <v>550</v>
      </c>
      <c r="B159" t="s">
        <v>18</v>
      </c>
      <c r="C159" t="s">
        <v>551</v>
      </c>
      <c r="D159" t="s">
        <v>30</v>
      </c>
      <c r="E159" t="s">
        <v>3047</v>
      </c>
      <c r="F159" s="2">
        <v>46297.904976851853</v>
      </c>
      <c r="G159" t="s">
        <v>22</v>
      </c>
      <c r="H159" t="s">
        <v>8485</v>
      </c>
      <c r="I159" s="3">
        <v>360</v>
      </c>
      <c r="J159" t="s">
        <v>24</v>
      </c>
      <c r="K159" t="s">
        <v>25</v>
      </c>
      <c r="L159" s="3">
        <v>789</v>
      </c>
      <c r="M159" t="s">
        <v>344</v>
      </c>
      <c r="N159" s="2">
        <v>46297.944201388891</v>
      </c>
      <c r="O159" s="3">
        <v>360</v>
      </c>
      <c r="P159" t="s">
        <v>27</v>
      </c>
      <c r="Q159" s="3">
        <v>40</v>
      </c>
      <c r="R159" s="3" t="str">
        <f>IF(OR(G159="12R",G159="12L"),_xlfn.XLOOKUP(C159,DB!$A$2:$A$222,DB!$B$2:$B$222,""),IF(OR(G159="30L",G159="30R"),_xlfn.XLOOKUP(C159,DB!$A$2:$A$222,DB!$C$2:$C$222,""),""))</f>
        <v>OMSUK</v>
      </c>
      <c r="S159" s="3">
        <f t="shared" si="2"/>
        <v>21</v>
      </c>
      <c r="T159" s="3" t="str">
        <f>_xlfn.XLOOKUP(C159,DB!$A$2:$A$222,DB!$D$2:$D$222,"")</f>
        <v>Sector 3</v>
      </c>
    </row>
    <row r="160" spans="1:20" x14ac:dyDescent="0.2">
      <c r="A160" t="s">
        <v>1275</v>
      </c>
      <c r="B160" t="s">
        <v>18</v>
      </c>
      <c r="C160" t="s">
        <v>261</v>
      </c>
      <c r="D160" t="s">
        <v>49</v>
      </c>
      <c r="E160" t="s">
        <v>5910</v>
      </c>
      <c r="F160" s="2">
        <v>46297.906307870369</v>
      </c>
      <c r="G160" t="s">
        <v>22</v>
      </c>
      <c r="H160" t="s">
        <v>8486</v>
      </c>
      <c r="I160" s="3">
        <v>350</v>
      </c>
      <c r="J160" t="s">
        <v>24</v>
      </c>
      <c r="K160" t="s">
        <v>25</v>
      </c>
      <c r="L160" s="3">
        <v>136</v>
      </c>
      <c r="M160" t="s">
        <v>45</v>
      </c>
      <c r="N160" s="2">
        <v>46297.915671296301</v>
      </c>
      <c r="O160" s="3">
        <v>248</v>
      </c>
      <c r="P160" t="s">
        <v>27</v>
      </c>
      <c r="Q160" s="3">
        <v>190</v>
      </c>
      <c r="R160" s="3" t="str">
        <f>IF(OR(G160="12R",G160="12L"),_xlfn.XLOOKUP(C160,DB!$A$2:$A$222,DB!$B$2:$B$222,""),IF(OR(G160="30L",G160="30R"),_xlfn.XLOOKUP(C160,DB!$A$2:$A$222,DB!$C$2:$C$222,""),""))</f>
        <v>OMSUK</v>
      </c>
      <c r="S160" s="3">
        <f t="shared" si="2"/>
        <v>21</v>
      </c>
      <c r="T160" s="3" t="str">
        <f>_xlfn.XLOOKUP(C160,DB!$A$2:$A$222,DB!$D$2:$D$222,"")</f>
        <v>Sector 3</v>
      </c>
    </row>
    <row r="161" spans="1:20" x14ac:dyDescent="0.2">
      <c r="A161" t="s">
        <v>1621</v>
      </c>
      <c r="B161" t="s">
        <v>18</v>
      </c>
      <c r="C161" t="s">
        <v>35</v>
      </c>
      <c r="D161" t="s">
        <v>20</v>
      </c>
      <c r="E161" t="s">
        <v>1289</v>
      </c>
      <c r="F161" s="2">
        <v>46297.907685185186</v>
      </c>
      <c r="G161" t="s">
        <v>22</v>
      </c>
      <c r="H161" t="s">
        <v>8487</v>
      </c>
      <c r="I161" s="3">
        <v>360</v>
      </c>
      <c r="J161" t="s">
        <v>24</v>
      </c>
      <c r="K161" t="s">
        <v>25</v>
      </c>
      <c r="L161" s="3">
        <v>934</v>
      </c>
      <c r="M161" t="s">
        <v>39</v>
      </c>
      <c r="N161" s="2">
        <v>46297.953946759255</v>
      </c>
      <c r="O161" s="3">
        <v>350</v>
      </c>
      <c r="P161" t="s">
        <v>27</v>
      </c>
      <c r="Q161" s="3">
        <v>190</v>
      </c>
      <c r="R161" s="3" t="str">
        <f>IF(OR(G161="12R",G161="12L"),_xlfn.XLOOKUP(C161,DB!$A$2:$A$222,DB!$B$2:$B$222,""),IF(OR(G161="30L",G161="30R"),_xlfn.XLOOKUP(C161,DB!$A$2:$A$222,DB!$C$2:$C$222,""),""))</f>
        <v>UDGUV</v>
      </c>
      <c r="S161" s="3">
        <f t="shared" si="2"/>
        <v>21</v>
      </c>
      <c r="T161" s="3" t="str">
        <f>_xlfn.XLOOKUP(C161,DB!$A$2:$A$222,DB!$D$2:$D$222,"")</f>
        <v>Sector 2</v>
      </c>
    </row>
    <row r="162" spans="1:20" x14ac:dyDescent="0.2">
      <c r="A162" t="s">
        <v>542</v>
      </c>
      <c r="B162" t="s">
        <v>18</v>
      </c>
      <c r="C162" t="s">
        <v>543</v>
      </c>
      <c r="D162" t="s">
        <v>165</v>
      </c>
      <c r="E162" t="s">
        <v>7195</v>
      </c>
      <c r="F162" s="2">
        <v>46297.910601851851</v>
      </c>
      <c r="G162" t="s">
        <v>22</v>
      </c>
      <c r="H162" t="s">
        <v>8488</v>
      </c>
      <c r="I162" s="3">
        <v>340</v>
      </c>
      <c r="J162" t="s">
        <v>24</v>
      </c>
      <c r="K162" t="s">
        <v>25</v>
      </c>
      <c r="L162" s="3">
        <v>877</v>
      </c>
      <c r="M162" t="s">
        <v>39</v>
      </c>
      <c r="N162" s="2">
        <v>46297.951932870375</v>
      </c>
      <c r="O162" s="3">
        <v>320</v>
      </c>
      <c r="P162" t="s">
        <v>27</v>
      </c>
      <c r="Q162" s="3">
        <v>190</v>
      </c>
      <c r="R162" s="3" t="str">
        <f>IF(OR(G162="12R",G162="12L"),_xlfn.XLOOKUP(C162,DB!$A$2:$A$222,DB!$B$2:$B$222,""),IF(OR(G162="30L",G162="30R"),_xlfn.XLOOKUP(C162,DB!$A$2:$A$222,DB!$C$2:$C$222,""),""))</f>
        <v>OMSUK</v>
      </c>
      <c r="S162" s="3">
        <f t="shared" si="2"/>
        <v>21</v>
      </c>
      <c r="T162" s="3" t="str">
        <f>_xlfn.XLOOKUP(C162,DB!$A$2:$A$222,DB!$D$2:$D$222,"")</f>
        <v>Sector 3</v>
      </c>
    </row>
    <row r="163" spans="1:20" x14ac:dyDescent="0.2">
      <c r="A163" t="s">
        <v>580</v>
      </c>
      <c r="B163" t="s">
        <v>18</v>
      </c>
      <c r="C163" t="s">
        <v>136</v>
      </c>
      <c r="D163" t="s">
        <v>73</v>
      </c>
      <c r="E163" t="s">
        <v>2538</v>
      </c>
      <c r="F163" s="2">
        <v>46297.912048611106</v>
      </c>
      <c r="G163" t="s">
        <v>22</v>
      </c>
      <c r="H163" t="s">
        <v>8489</v>
      </c>
      <c r="I163" s="3">
        <v>340</v>
      </c>
      <c r="J163" t="s">
        <v>24</v>
      </c>
      <c r="K163" t="s">
        <v>216</v>
      </c>
      <c r="L163" s="3">
        <v>895</v>
      </c>
      <c r="M163" t="s">
        <v>52</v>
      </c>
      <c r="N163" s="2">
        <v>46297.957245370373</v>
      </c>
      <c r="O163" s="3">
        <v>340</v>
      </c>
      <c r="P163" t="s">
        <v>27</v>
      </c>
      <c r="Q163" s="3">
        <v>190</v>
      </c>
      <c r="R163" s="3" t="str">
        <f>IF(OR(G163="12R",G163="12L"),_xlfn.XLOOKUP(C163,DB!$A$2:$A$222,DB!$B$2:$B$222,""),IF(OR(G163="30L",G163="30R"),_xlfn.XLOOKUP(C163,DB!$A$2:$A$222,DB!$C$2:$C$222,""),""))</f>
        <v>UDGUV</v>
      </c>
      <c r="S163" s="3">
        <f t="shared" si="2"/>
        <v>21</v>
      </c>
      <c r="T163" s="3" t="str">
        <f>_xlfn.XLOOKUP(C163,DB!$A$2:$A$222,DB!$D$2:$D$222,"")</f>
        <v>Sector 2</v>
      </c>
    </row>
    <row r="164" spans="1:20" x14ac:dyDescent="0.2">
      <c r="A164" t="s">
        <v>547</v>
      </c>
      <c r="B164" t="s">
        <v>18</v>
      </c>
      <c r="C164" t="s">
        <v>35</v>
      </c>
      <c r="D164" t="s">
        <v>65</v>
      </c>
      <c r="E164" t="s">
        <v>491</v>
      </c>
      <c r="F164" s="2">
        <v>46297.913275462968</v>
      </c>
      <c r="G164" t="s">
        <v>22</v>
      </c>
      <c r="H164" t="s">
        <v>8490</v>
      </c>
      <c r="I164" s="3">
        <v>340</v>
      </c>
      <c r="J164" t="s">
        <v>24</v>
      </c>
      <c r="K164" t="s">
        <v>216</v>
      </c>
      <c r="L164" s="3">
        <v>889</v>
      </c>
      <c r="M164" t="s">
        <v>39</v>
      </c>
      <c r="N164" s="2">
        <v>46297.958009259259</v>
      </c>
      <c r="O164" s="3">
        <v>330</v>
      </c>
      <c r="P164" t="s">
        <v>27</v>
      </c>
      <c r="Q164" s="3">
        <v>190</v>
      </c>
      <c r="R164" s="3" t="str">
        <f>IF(OR(G164="12R",G164="12L"),_xlfn.XLOOKUP(C164,DB!$A$2:$A$222,DB!$B$2:$B$222,""),IF(OR(G164="30L",G164="30R"),_xlfn.XLOOKUP(C164,DB!$A$2:$A$222,DB!$C$2:$C$222,""),""))</f>
        <v>UDGUV</v>
      </c>
      <c r="S164" s="3">
        <f t="shared" si="2"/>
        <v>21</v>
      </c>
      <c r="T164" s="3" t="str">
        <f>_xlfn.XLOOKUP(C164,DB!$A$2:$A$222,DB!$D$2:$D$222,"")</f>
        <v>Sector 2</v>
      </c>
    </row>
    <row r="165" spans="1:20" x14ac:dyDescent="0.2">
      <c r="A165" t="s">
        <v>1261</v>
      </c>
      <c r="B165" t="s">
        <v>18</v>
      </c>
      <c r="C165" t="s">
        <v>529</v>
      </c>
      <c r="D165" t="s">
        <v>174</v>
      </c>
      <c r="E165" t="s">
        <v>8202</v>
      </c>
      <c r="F165" s="2">
        <v>46297.915833333333</v>
      </c>
      <c r="G165" t="s">
        <v>22</v>
      </c>
      <c r="H165" t="s">
        <v>8491</v>
      </c>
      <c r="I165" s="3">
        <v>380</v>
      </c>
      <c r="J165" t="s">
        <v>24</v>
      </c>
      <c r="K165" t="s">
        <v>25</v>
      </c>
      <c r="L165" s="3">
        <v>444</v>
      </c>
      <c r="M165" t="s">
        <v>8492</v>
      </c>
      <c r="N165" s="2">
        <v>46297.939189814817</v>
      </c>
      <c r="O165" s="3">
        <v>380</v>
      </c>
      <c r="P165" t="s">
        <v>27</v>
      </c>
      <c r="Q165" s="3">
        <v>40</v>
      </c>
      <c r="R165" s="3" t="str">
        <f>IF(OR(G165="12R",G165="12L"),_xlfn.XLOOKUP(C165,DB!$A$2:$A$222,DB!$B$2:$B$222,""),IF(OR(G165="30L",G165="30R"),_xlfn.XLOOKUP(C165,DB!$A$2:$A$222,DB!$C$2:$C$222,""),""))</f>
        <v>UDGUV</v>
      </c>
      <c r="S165" s="3">
        <f t="shared" si="2"/>
        <v>21</v>
      </c>
      <c r="T165" s="3" t="str">
        <f>_xlfn.XLOOKUP(C165,DB!$A$2:$A$222,DB!$D$2:$D$222,"")</f>
        <v>Sector 2</v>
      </c>
    </row>
    <row r="166" spans="1:20" x14ac:dyDescent="0.2">
      <c r="A166" t="s">
        <v>569</v>
      </c>
      <c r="B166" t="s">
        <v>18</v>
      </c>
      <c r="C166" t="s">
        <v>154</v>
      </c>
      <c r="D166" t="s">
        <v>49</v>
      </c>
      <c r="E166" t="s">
        <v>8493</v>
      </c>
      <c r="F166" s="2">
        <v>46297.917222222226</v>
      </c>
      <c r="G166" t="s">
        <v>22</v>
      </c>
      <c r="H166" t="s">
        <v>8494</v>
      </c>
      <c r="I166" s="3">
        <v>350</v>
      </c>
      <c r="J166" t="s">
        <v>24</v>
      </c>
      <c r="K166" t="s">
        <v>25</v>
      </c>
      <c r="L166" s="3">
        <v>156</v>
      </c>
      <c r="M166" t="s">
        <v>3005</v>
      </c>
      <c r="N166" s="2">
        <v>46297.927916666667</v>
      </c>
      <c r="O166" s="3">
        <v>286</v>
      </c>
      <c r="P166" t="s">
        <v>27</v>
      </c>
      <c r="Q166" s="3">
        <v>190</v>
      </c>
      <c r="R166" s="3" t="str">
        <f>IF(OR(G166="12R",G166="12L"),_xlfn.XLOOKUP(C166,DB!$A$2:$A$222,DB!$B$2:$B$222,""),IF(OR(G166="30L",G166="30R"),_xlfn.XLOOKUP(C166,DB!$A$2:$A$222,DB!$C$2:$C$222,""),""))</f>
        <v>TAKUX</v>
      </c>
      <c r="S166" s="3">
        <f t="shared" si="2"/>
        <v>22</v>
      </c>
      <c r="T166" s="3" t="str">
        <f>_xlfn.XLOOKUP(C166,DB!$A$2:$A$222,DB!$D$2:$D$222,"")</f>
        <v>Sector 7</v>
      </c>
    </row>
    <row r="167" spans="1:20" x14ac:dyDescent="0.2">
      <c r="A167" t="s">
        <v>8270</v>
      </c>
      <c r="B167" t="s">
        <v>18</v>
      </c>
      <c r="C167" t="s">
        <v>3142</v>
      </c>
      <c r="D167" t="s">
        <v>30</v>
      </c>
      <c r="E167" t="s">
        <v>3327</v>
      </c>
      <c r="F167" s="2">
        <v>46297.91851851852</v>
      </c>
      <c r="G167" t="s">
        <v>22</v>
      </c>
      <c r="H167" t="s">
        <v>8495</v>
      </c>
      <c r="I167" s="3">
        <v>380</v>
      </c>
      <c r="J167" t="s">
        <v>24</v>
      </c>
      <c r="K167" t="s">
        <v>25</v>
      </c>
      <c r="L167" s="3">
        <v>755</v>
      </c>
      <c r="M167" t="s">
        <v>344</v>
      </c>
      <c r="N167" s="2">
        <v>46297.956273148149</v>
      </c>
      <c r="O167" s="3">
        <v>380</v>
      </c>
      <c r="P167" t="s">
        <v>27</v>
      </c>
      <c r="Q167" s="3">
        <v>40</v>
      </c>
      <c r="R167" s="3" t="str">
        <f>IF(OR(G167="12R",G167="12L"),_xlfn.XLOOKUP(C167,DB!$A$2:$A$222,DB!$B$2:$B$222,""),IF(OR(G167="30L",G167="30R"),_xlfn.XLOOKUP(C167,DB!$A$2:$A$222,DB!$C$2:$C$222,""),""))</f>
        <v>UDGUV</v>
      </c>
      <c r="S167" s="3">
        <f t="shared" si="2"/>
        <v>22</v>
      </c>
      <c r="T167" s="3" t="str">
        <f>_xlfn.XLOOKUP(C167,DB!$A$2:$A$222,DB!$D$2:$D$222,"")</f>
        <v>Sector 2</v>
      </c>
    </row>
    <row r="168" spans="1:20" x14ac:dyDescent="0.2">
      <c r="A168" t="s">
        <v>921</v>
      </c>
      <c r="B168" t="s">
        <v>18</v>
      </c>
      <c r="C168" t="s">
        <v>318</v>
      </c>
      <c r="D168" t="s">
        <v>30</v>
      </c>
      <c r="E168" t="s">
        <v>7023</v>
      </c>
      <c r="F168" s="2">
        <v>46297.921122685184</v>
      </c>
      <c r="G168" t="s">
        <v>22</v>
      </c>
      <c r="H168" t="s">
        <v>8496</v>
      </c>
      <c r="I168" s="3">
        <v>390</v>
      </c>
      <c r="J168" t="s">
        <v>24</v>
      </c>
      <c r="K168" t="s">
        <v>25</v>
      </c>
      <c r="L168" s="3">
        <v>175</v>
      </c>
      <c r="M168" t="s">
        <v>8497</v>
      </c>
      <c r="N168" s="2">
        <v>46297.933356481481</v>
      </c>
      <c r="O168" s="3">
        <v>293</v>
      </c>
      <c r="P168" t="s">
        <v>27</v>
      </c>
      <c r="Q168" s="3">
        <v>190</v>
      </c>
      <c r="R168" s="3" t="str">
        <f>IF(OR(G168="12R",G168="12L"),_xlfn.XLOOKUP(C168,DB!$A$2:$A$222,DB!$B$2:$B$222,""),IF(OR(G168="30L",G168="30R"),_xlfn.XLOOKUP(C168,DB!$A$2:$A$222,DB!$C$2:$C$222,""),""))</f>
        <v>HECAT</v>
      </c>
      <c r="S168" s="3">
        <f t="shared" si="2"/>
        <v>22</v>
      </c>
      <c r="T168" s="3" t="str">
        <f>_xlfn.XLOOKUP(C168,DB!$A$2:$A$222,DB!$D$2:$D$222,"")</f>
        <v>Sector 7</v>
      </c>
    </row>
    <row r="169" spans="1:20" x14ac:dyDescent="0.2">
      <c r="A169" t="s">
        <v>572</v>
      </c>
      <c r="B169" t="s">
        <v>18</v>
      </c>
      <c r="C169" t="s">
        <v>333</v>
      </c>
      <c r="D169" t="s">
        <v>36</v>
      </c>
      <c r="E169" t="s">
        <v>8498</v>
      </c>
      <c r="F169" s="2">
        <v>46297.930254629631</v>
      </c>
      <c r="G169" t="s">
        <v>22</v>
      </c>
      <c r="H169" t="s">
        <v>8499</v>
      </c>
      <c r="I169" s="3">
        <v>370</v>
      </c>
      <c r="J169" t="s">
        <v>24</v>
      </c>
      <c r="K169" t="s">
        <v>25</v>
      </c>
      <c r="L169" s="3">
        <v>150</v>
      </c>
      <c r="M169" t="s">
        <v>158</v>
      </c>
      <c r="N169" s="2">
        <v>46297.940995370373</v>
      </c>
      <c r="O169" s="3">
        <v>246</v>
      </c>
      <c r="P169" t="s">
        <v>27</v>
      </c>
      <c r="Q169" s="3">
        <v>190</v>
      </c>
      <c r="R169" s="3" t="str">
        <f>IF(OR(G169="12R",G169="12L"),_xlfn.XLOOKUP(C169,DB!$A$2:$A$222,DB!$B$2:$B$222,""),IF(OR(G169="30L",G169="30R"),_xlfn.XLOOKUP(C169,DB!$A$2:$A$222,DB!$C$2:$C$222,""),""))</f>
        <v>TAKUX</v>
      </c>
      <c r="S169" s="3">
        <f t="shared" si="2"/>
        <v>22</v>
      </c>
      <c r="T169" s="3" t="str">
        <f>_xlfn.XLOOKUP(C169,DB!$A$2:$A$222,DB!$D$2:$D$222,"")</f>
        <v>Sector 7</v>
      </c>
    </row>
    <row r="170" spans="1:20" x14ac:dyDescent="0.2">
      <c r="A170" t="s">
        <v>28</v>
      </c>
      <c r="B170" t="s">
        <v>18</v>
      </c>
      <c r="C170" t="s">
        <v>29</v>
      </c>
      <c r="D170" t="s">
        <v>30</v>
      </c>
      <c r="E170" t="s">
        <v>7977</v>
      </c>
      <c r="F170" s="2">
        <v>46297.932175925926</v>
      </c>
      <c r="G170" t="s">
        <v>22</v>
      </c>
      <c r="H170" t="s">
        <v>8500</v>
      </c>
      <c r="I170" s="3">
        <v>360</v>
      </c>
      <c r="J170" t="s">
        <v>24</v>
      </c>
      <c r="K170" t="s">
        <v>25</v>
      </c>
      <c r="L170" s="3">
        <v>424</v>
      </c>
      <c r="M170" t="s">
        <v>5572</v>
      </c>
      <c r="N170" s="2">
        <v>46297.955011574071</v>
      </c>
      <c r="O170" s="3">
        <v>360</v>
      </c>
      <c r="P170" t="s">
        <v>27</v>
      </c>
      <c r="Q170" s="3">
        <v>40</v>
      </c>
      <c r="R170" s="3" t="str">
        <f>IF(OR(G170="12R",G170="12L"),_xlfn.XLOOKUP(C170,DB!$A$2:$A$222,DB!$B$2:$B$222,""),IF(OR(G170="30L",G170="30R"),_xlfn.XLOOKUP(C170,DB!$A$2:$A$222,DB!$C$2:$C$222,""),""))</f>
        <v>OMSUK</v>
      </c>
      <c r="S170" s="3">
        <f t="shared" si="2"/>
        <v>22</v>
      </c>
      <c r="T170" s="3" t="str">
        <f>_xlfn.XLOOKUP(C170,DB!$A$2:$A$222,DB!$D$2:$D$222,"")</f>
        <v>Sector 3</v>
      </c>
    </row>
    <row r="171" spans="1:20" x14ac:dyDescent="0.2">
      <c r="A171" t="s">
        <v>944</v>
      </c>
      <c r="B171" t="s">
        <v>18</v>
      </c>
      <c r="C171" t="s">
        <v>449</v>
      </c>
      <c r="D171" t="s">
        <v>36</v>
      </c>
      <c r="E171" t="s">
        <v>1669</v>
      </c>
      <c r="F171" s="2">
        <v>46297.937708333338</v>
      </c>
      <c r="G171" t="s">
        <v>22</v>
      </c>
      <c r="H171" t="s">
        <v>8501</v>
      </c>
      <c r="I171" s="3">
        <v>360</v>
      </c>
      <c r="J171" t="s">
        <v>24</v>
      </c>
      <c r="K171" t="s">
        <v>25</v>
      </c>
      <c r="L171" s="3">
        <v>923</v>
      </c>
      <c r="M171" t="s">
        <v>39</v>
      </c>
      <c r="N171" s="2">
        <v>46297.983414351853</v>
      </c>
      <c r="O171" s="3">
        <v>360</v>
      </c>
      <c r="P171" t="s">
        <v>27</v>
      </c>
      <c r="Q171" s="3">
        <v>190</v>
      </c>
      <c r="R171" s="3" t="str">
        <f>IF(OR(G171="12R",G171="12L"),_xlfn.XLOOKUP(C171,DB!$A$2:$A$222,DB!$B$2:$B$222,""),IF(OR(G171="30L",G171="30R"),_xlfn.XLOOKUP(C171,DB!$A$2:$A$222,DB!$C$2:$C$222,""),""))</f>
        <v>UDGUV</v>
      </c>
      <c r="S171" s="3">
        <f t="shared" si="2"/>
        <v>22</v>
      </c>
      <c r="T171" s="3" t="str">
        <f>_xlfn.XLOOKUP(C171,DB!$A$2:$A$222,DB!$D$2:$D$222,"")</f>
        <v>Sector 2</v>
      </c>
    </row>
    <row r="172" spans="1:20" x14ac:dyDescent="0.2">
      <c r="A172" t="s">
        <v>585</v>
      </c>
      <c r="B172" t="s">
        <v>18</v>
      </c>
      <c r="C172" t="s">
        <v>164</v>
      </c>
      <c r="D172" t="s">
        <v>49</v>
      </c>
      <c r="E172" t="s">
        <v>8502</v>
      </c>
      <c r="F172" s="2">
        <v>46297.938923611116</v>
      </c>
      <c r="G172" t="s">
        <v>22</v>
      </c>
      <c r="H172" t="s">
        <v>8503</v>
      </c>
      <c r="I172" s="3">
        <v>380</v>
      </c>
      <c r="J172" t="s">
        <v>24</v>
      </c>
      <c r="K172" t="s">
        <v>25</v>
      </c>
      <c r="L172" s="3">
        <v>656</v>
      </c>
      <c r="M172" t="s">
        <v>168</v>
      </c>
      <c r="N172" s="2">
        <v>46297.971956018519</v>
      </c>
      <c r="O172" s="3">
        <v>380</v>
      </c>
      <c r="P172" t="s">
        <v>27</v>
      </c>
      <c r="Q172" s="3">
        <v>40</v>
      </c>
      <c r="R172" s="3" t="str">
        <f>IF(OR(G172="12R",G172="12L"),_xlfn.XLOOKUP(C172,DB!$A$2:$A$222,DB!$B$2:$B$222,""),IF(OR(G172="30L",G172="30R"),_xlfn.XLOOKUP(C172,DB!$A$2:$A$222,DB!$C$2:$C$222,""),""))</f>
        <v>ENEBA</v>
      </c>
      <c r="S172" s="3">
        <f t="shared" si="2"/>
        <v>22</v>
      </c>
      <c r="T172" s="3" t="str">
        <f>_xlfn.XLOOKUP(C172,DB!$A$2:$A$222,DB!$D$2:$D$222,"")</f>
        <v>Sector 3</v>
      </c>
    </row>
    <row r="173" spans="1:20" x14ac:dyDescent="0.2">
      <c r="A173" t="s">
        <v>602</v>
      </c>
      <c r="B173" t="s">
        <v>18</v>
      </c>
      <c r="C173" t="s">
        <v>48</v>
      </c>
      <c r="D173" t="s">
        <v>49</v>
      </c>
      <c r="E173" t="s">
        <v>1708</v>
      </c>
      <c r="F173" s="2">
        <v>46297.943472222221</v>
      </c>
      <c r="G173" t="s">
        <v>22</v>
      </c>
      <c r="H173" t="s">
        <v>8504</v>
      </c>
      <c r="I173" s="3">
        <v>360</v>
      </c>
      <c r="J173" t="s">
        <v>24</v>
      </c>
      <c r="K173" t="s">
        <v>25</v>
      </c>
      <c r="L173" s="3">
        <v>956</v>
      </c>
      <c r="M173" t="s">
        <v>3622</v>
      </c>
      <c r="N173" s="2">
        <v>46297.993495370371</v>
      </c>
      <c r="O173" s="3">
        <v>360</v>
      </c>
      <c r="P173" t="s">
        <v>27</v>
      </c>
      <c r="Q173" s="3">
        <v>190</v>
      </c>
      <c r="R173" s="3" t="str">
        <f>IF(OR(G173="12R",G173="12L"),_xlfn.XLOOKUP(C173,DB!$A$2:$A$222,DB!$B$2:$B$222,""),IF(OR(G173="30L",G173="30R"),_xlfn.XLOOKUP(C173,DB!$A$2:$A$222,DB!$C$2:$C$222,""),""))</f>
        <v>UDGUV</v>
      </c>
      <c r="S173" s="3">
        <f t="shared" si="2"/>
        <v>22</v>
      </c>
      <c r="T173" s="3" t="str">
        <f>_xlfn.XLOOKUP(C173,DB!$A$2:$A$222,DB!$D$2:$D$222,"")</f>
        <v>Sector 2</v>
      </c>
    </row>
    <row r="174" spans="1:20" x14ac:dyDescent="0.2">
      <c r="A174" t="s">
        <v>566</v>
      </c>
      <c r="B174" t="s">
        <v>18</v>
      </c>
      <c r="C174" t="s">
        <v>19</v>
      </c>
      <c r="D174" t="s">
        <v>65</v>
      </c>
      <c r="E174" t="s">
        <v>1952</v>
      </c>
      <c r="F174" s="2">
        <v>46297.945196759261</v>
      </c>
      <c r="G174" t="s">
        <v>22</v>
      </c>
      <c r="H174" t="s">
        <v>8505</v>
      </c>
      <c r="I174" s="3">
        <v>380</v>
      </c>
      <c r="J174" t="s">
        <v>24</v>
      </c>
      <c r="K174" t="s">
        <v>25</v>
      </c>
      <c r="L174" s="3">
        <v>864</v>
      </c>
      <c r="M174" t="s">
        <v>26</v>
      </c>
      <c r="N174" s="2">
        <v>46297.989918981482</v>
      </c>
      <c r="O174" s="3">
        <v>380</v>
      </c>
      <c r="P174" t="s">
        <v>27</v>
      </c>
      <c r="Q174" s="3">
        <v>190</v>
      </c>
      <c r="R174" s="3" t="str">
        <f>IF(OR(G174="12R",G174="12L"),_xlfn.XLOOKUP(C174,DB!$A$2:$A$222,DB!$B$2:$B$222,""),IF(OR(G174="30L",G174="30R"),_xlfn.XLOOKUP(C174,DB!$A$2:$A$222,DB!$C$2:$C$222,""),""))</f>
        <v>UDGUV</v>
      </c>
      <c r="S174" s="3">
        <f t="shared" si="2"/>
        <v>22</v>
      </c>
      <c r="T174" s="3" t="str">
        <f>_xlfn.XLOOKUP(C174,DB!$A$2:$A$222,DB!$D$2:$D$222,"")</f>
        <v>Sector 2</v>
      </c>
    </row>
    <row r="175" spans="1:20" x14ac:dyDescent="0.2">
      <c r="A175" t="s">
        <v>588</v>
      </c>
      <c r="B175" t="s">
        <v>18</v>
      </c>
      <c r="C175" t="s">
        <v>589</v>
      </c>
      <c r="D175" t="s">
        <v>36</v>
      </c>
      <c r="E175" t="s">
        <v>128</v>
      </c>
      <c r="F175" s="2">
        <v>46297.947048611109</v>
      </c>
      <c r="G175" t="s">
        <v>22</v>
      </c>
      <c r="H175" t="s">
        <v>8506</v>
      </c>
      <c r="I175" s="3">
        <v>380</v>
      </c>
      <c r="J175" t="s">
        <v>24</v>
      </c>
      <c r="K175" t="s">
        <v>25</v>
      </c>
      <c r="L175" s="3">
        <v>904</v>
      </c>
      <c r="M175" t="s">
        <v>8507</v>
      </c>
      <c r="N175" s="2">
        <v>46297.992372685185</v>
      </c>
      <c r="O175" s="3">
        <v>380</v>
      </c>
      <c r="P175" t="s">
        <v>27</v>
      </c>
      <c r="Q175" s="3">
        <v>190</v>
      </c>
      <c r="R175" s="3" t="str">
        <f>IF(OR(G175="12R",G175="12L"),_xlfn.XLOOKUP(C175,DB!$A$2:$A$222,DB!$B$2:$B$222,""),IF(OR(G175="30L",G175="30R"),_xlfn.XLOOKUP(C175,DB!$A$2:$A$222,DB!$C$2:$C$222,""),""))</f>
        <v>UDGUV</v>
      </c>
      <c r="S175" s="3">
        <f t="shared" si="2"/>
        <v>22</v>
      </c>
      <c r="T175" s="3" t="str">
        <f>_xlfn.XLOOKUP(C175,DB!$A$2:$A$222,DB!$D$2:$D$222,"")</f>
        <v>Sector 2</v>
      </c>
    </row>
    <row r="176" spans="1:20" x14ac:dyDescent="0.2">
      <c r="A176" t="s">
        <v>8508</v>
      </c>
      <c r="B176" t="s">
        <v>18</v>
      </c>
      <c r="C176" t="s">
        <v>59</v>
      </c>
      <c r="D176" t="s">
        <v>2218</v>
      </c>
      <c r="F176" s="2">
        <v>46297.948634259257</v>
      </c>
      <c r="G176" t="s">
        <v>22</v>
      </c>
      <c r="H176" t="s">
        <v>8509</v>
      </c>
      <c r="I176" s="3">
        <v>470</v>
      </c>
      <c r="J176" t="s">
        <v>24</v>
      </c>
      <c r="K176" t="s">
        <v>62</v>
      </c>
      <c r="L176" s="3">
        <v>865</v>
      </c>
      <c r="M176" t="s">
        <v>52</v>
      </c>
      <c r="N176" s="2">
        <v>46297.990624999999</v>
      </c>
      <c r="O176" s="3">
        <v>470</v>
      </c>
      <c r="P176" t="s">
        <v>27</v>
      </c>
      <c r="Q176" s="3">
        <v>30</v>
      </c>
      <c r="R176" s="3" t="str">
        <f>IF(OR(G176="12R",G176="12L"),_xlfn.XLOOKUP(C176,DB!$A$2:$A$222,DB!$B$2:$B$222,""),IF(OR(G176="30L",G176="30R"),_xlfn.XLOOKUP(C176,DB!$A$2:$A$222,DB!$C$2:$C$222,""),""))</f>
        <v>UDGUV</v>
      </c>
      <c r="S176" s="3">
        <f t="shared" si="2"/>
        <v>22</v>
      </c>
      <c r="T176" s="3" t="str">
        <f>_xlfn.XLOOKUP(C176,DB!$A$2:$A$222,DB!$D$2:$D$222,"")</f>
        <v>Sector 2</v>
      </c>
    </row>
    <row r="177" spans="1:20" x14ac:dyDescent="0.2">
      <c r="A177" t="s">
        <v>1297</v>
      </c>
      <c r="B177" t="s">
        <v>18</v>
      </c>
      <c r="C177" t="s">
        <v>1298</v>
      </c>
      <c r="D177" t="s">
        <v>174</v>
      </c>
      <c r="E177" t="s">
        <v>8510</v>
      </c>
      <c r="F177" s="2">
        <v>46297.950324074074</v>
      </c>
      <c r="G177" t="s">
        <v>22</v>
      </c>
      <c r="H177" t="s">
        <v>8511</v>
      </c>
      <c r="I177" s="3">
        <v>340</v>
      </c>
      <c r="J177" t="s">
        <v>24</v>
      </c>
      <c r="K177" t="s">
        <v>25</v>
      </c>
      <c r="L177" s="3">
        <v>526</v>
      </c>
      <c r="M177" t="s">
        <v>5725</v>
      </c>
      <c r="N177" s="2">
        <v>46297.976817129631</v>
      </c>
      <c r="O177" s="3">
        <v>340</v>
      </c>
      <c r="P177" t="s">
        <v>27</v>
      </c>
      <c r="Q177" s="3">
        <v>40</v>
      </c>
      <c r="R177" s="3" t="str">
        <f>IF(OR(G177="12R",G177="12L"),_xlfn.XLOOKUP(C177,DB!$A$2:$A$222,DB!$B$2:$B$222,""),IF(OR(G177="30L",G177="30R"),_xlfn.XLOOKUP(C177,DB!$A$2:$A$222,DB!$C$2:$C$222,""),""))</f>
        <v>OMSUK</v>
      </c>
      <c r="S177" s="3">
        <f t="shared" si="2"/>
        <v>22</v>
      </c>
      <c r="T177" s="3" t="str">
        <f>_xlfn.XLOOKUP(C177,DB!$A$2:$A$222,DB!$D$2:$D$222,"")</f>
        <v>Sector 3</v>
      </c>
    </row>
    <row r="178" spans="1:20" x14ac:dyDescent="0.2">
      <c r="A178" t="s">
        <v>525</v>
      </c>
      <c r="B178" t="s">
        <v>18</v>
      </c>
      <c r="C178" t="s">
        <v>341</v>
      </c>
      <c r="D178" t="s">
        <v>30</v>
      </c>
      <c r="E178" t="s">
        <v>8250</v>
      </c>
      <c r="F178" s="2">
        <v>46297.952048611114</v>
      </c>
      <c r="G178" t="s">
        <v>22</v>
      </c>
      <c r="H178" t="s">
        <v>8512</v>
      </c>
      <c r="I178" s="3">
        <v>380</v>
      </c>
      <c r="J178" t="s">
        <v>24</v>
      </c>
      <c r="K178" t="s">
        <v>25</v>
      </c>
      <c r="L178" s="3">
        <v>505</v>
      </c>
      <c r="M178" t="s">
        <v>2627</v>
      </c>
      <c r="N178" s="2">
        <v>46297.97756944444</v>
      </c>
      <c r="O178" s="3">
        <v>360</v>
      </c>
      <c r="P178" t="s">
        <v>27</v>
      </c>
      <c r="Q178" s="3">
        <v>40</v>
      </c>
      <c r="R178" s="3" t="str">
        <f>IF(OR(G178="12R",G178="12L"),_xlfn.XLOOKUP(C178,DB!$A$2:$A$222,DB!$B$2:$B$222,""),IF(OR(G178="30L",G178="30R"),_xlfn.XLOOKUP(C178,DB!$A$2:$A$222,DB!$C$2:$C$222,""),""))</f>
        <v>ENEBA</v>
      </c>
      <c r="S178" s="3">
        <f t="shared" si="2"/>
        <v>22</v>
      </c>
      <c r="T178" s="3" t="str">
        <f>_xlfn.XLOOKUP(C178,DB!$A$2:$A$222,DB!$D$2:$D$222,"")</f>
        <v>Sector 3</v>
      </c>
    </row>
    <row r="179" spans="1:20" x14ac:dyDescent="0.2">
      <c r="A179" t="s">
        <v>8076</v>
      </c>
      <c r="B179" t="s">
        <v>18</v>
      </c>
      <c r="C179" t="s">
        <v>131</v>
      </c>
      <c r="D179" t="s">
        <v>1050</v>
      </c>
      <c r="E179" t="s">
        <v>8076</v>
      </c>
      <c r="F179" s="2">
        <v>46297.954467592594</v>
      </c>
      <c r="G179" t="s">
        <v>22</v>
      </c>
      <c r="H179" t="s">
        <v>8513</v>
      </c>
      <c r="I179" s="3">
        <v>380</v>
      </c>
      <c r="J179" t="s">
        <v>24</v>
      </c>
      <c r="K179" t="s">
        <v>27</v>
      </c>
      <c r="L179" s="3">
        <v>897</v>
      </c>
      <c r="M179" t="s">
        <v>134</v>
      </c>
      <c r="N179" s="2">
        <v>46298.001620370371</v>
      </c>
      <c r="O179" s="3">
        <v>200</v>
      </c>
      <c r="P179" t="s">
        <v>27</v>
      </c>
      <c r="Q179" s="3">
        <v>30</v>
      </c>
      <c r="R179" s="3" t="str">
        <f>IF(OR(G179="12R",G179="12L"),_xlfn.XLOOKUP(C179,DB!$A$2:$A$222,DB!$B$2:$B$222,""),IF(OR(G179="30L",G179="30R"),_xlfn.XLOOKUP(C179,DB!$A$2:$A$222,DB!$C$2:$C$222,""),""))</f>
        <v>UDGUV</v>
      </c>
      <c r="S179" s="3">
        <f t="shared" si="2"/>
        <v>22</v>
      </c>
      <c r="T179" s="3" t="str">
        <f>_xlfn.XLOOKUP(C179,DB!$A$2:$A$222,DB!$D$2:$D$222,"")</f>
        <v>Sector 2</v>
      </c>
    </row>
    <row r="180" spans="1:20" x14ac:dyDescent="0.2">
      <c r="A180" t="s">
        <v>1239</v>
      </c>
      <c r="B180" t="s">
        <v>18</v>
      </c>
      <c r="C180" t="s">
        <v>298</v>
      </c>
      <c r="D180" t="s">
        <v>73</v>
      </c>
      <c r="E180" t="s">
        <v>8514</v>
      </c>
      <c r="F180" s="2">
        <v>46297.958356481482</v>
      </c>
      <c r="G180" t="s">
        <v>22</v>
      </c>
      <c r="H180" t="s">
        <v>8515</v>
      </c>
      <c r="I180" s="3">
        <v>370</v>
      </c>
      <c r="J180" t="s">
        <v>24</v>
      </c>
      <c r="K180" t="s">
        <v>25</v>
      </c>
      <c r="L180" s="3">
        <v>136</v>
      </c>
      <c r="M180" t="s">
        <v>45</v>
      </c>
      <c r="N180" s="2">
        <v>46297.967534722222</v>
      </c>
      <c r="O180" s="3">
        <v>262</v>
      </c>
      <c r="P180" t="s">
        <v>27</v>
      </c>
      <c r="Q180" s="3">
        <v>190</v>
      </c>
      <c r="R180" s="3" t="str">
        <f>IF(OR(G180="12R",G180="12L"),_xlfn.XLOOKUP(C180,DB!$A$2:$A$222,DB!$B$2:$B$222,""),IF(OR(G180="30L",G180="30R"),_xlfn.XLOOKUP(C180,DB!$A$2:$A$222,DB!$C$2:$C$222,""),""))</f>
        <v>OMSUK</v>
      </c>
      <c r="S180" s="3">
        <f t="shared" si="2"/>
        <v>23</v>
      </c>
      <c r="T180" s="3" t="str">
        <f>_xlfn.XLOOKUP(C180,DB!$A$2:$A$222,DB!$D$2:$D$222,"")</f>
        <v>Sector 3</v>
      </c>
    </row>
    <row r="181" spans="1:20" x14ac:dyDescent="0.2">
      <c r="A181" t="s">
        <v>596</v>
      </c>
      <c r="B181" t="s">
        <v>18</v>
      </c>
      <c r="C181" t="s">
        <v>337</v>
      </c>
      <c r="D181" t="s">
        <v>65</v>
      </c>
      <c r="E181" t="s">
        <v>3913</v>
      </c>
      <c r="F181" s="2">
        <v>46297.959710648152</v>
      </c>
      <c r="G181" t="s">
        <v>22</v>
      </c>
      <c r="H181" t="s">
        <v>8516</v>
      </c>
      <c r="I181" s="3">
        <v>380</v>
      </c>
      <c r="J181" t="s">
        <v>24</v>
      </c>
      <c r="K181" t="s">
        <v>25</v>
      </c>
      <c r="L181" s="3">
        <v>963</v>
      </c>
      <c r="M181" t="s">
        <v>52</v>
      </c>
      <c r="N181" s="2">
        <v>46298.009571759263</v>
      </c>
      <c r="O181" s="3">
        <v>380</v>
      </c>
      <c r="P181" t="s">
        <v>27</v>
      </c>
      <c r="Q181" s="3">
        <v>190</v>
      </c>
      <c r="R181" s="3" t="str">
        <f>IF(OR(G181="12R",G181="12L"),_xlfn.XLOOKUP(C181,DB!$A$2:$A$222,DB!$B$2:$B$222,""),IF(OR(G181="30L",G181="30R"),_xlfn.XLOOKUP(C181,DB!$A$2:$A$222,DB!$C$2:$C$222,""),""))</f>
        <v>UDGUV</v>
      </c>
      <c r="S181" s="3">
        <f t="shared" si="2"/>
        <v>23</v>
      </c>
      <c r="T181" s="3" t="str">
        <f>_xlfn.XLOOKUP(C181,DB!$A$2:$A$222,DB!$D$2:$D$222,"")</f>
        <v>Sector 2</v>
      </c>
    </row>
    <row r="182" spans="1:20" x14ac:dyDescent="0.2">
      <c r="A182" t="s">
        <v>575</v>
      </c>
      <c r="B182" t="s">
        <v>18</v>
      </c>
      <c r="C182" t="s">
        <v>95</v>
      </c>
      <c r="D182" t="s">
        <v>65</v>
      </c>
      <c r="E182" t="s">
        <v>338</v>
      </c>
      <c r="F182" s="2">
        <v>46297.965185185181</v>
      </c>
      <c r="G182" t="s">
        <v>22</v>
      </c>
      <c r="H182" t="s">
        <v>8517</v>
      </c>
      <c r="I182" s="3">
        <v>380</v>
      </c>
      <c r="J182" t="s">
        <v>24</v>
      </c>
      <c r="K182" t="s">
        <v>25</v>
      </c>
      <c r="L182" s="3">
        <v>798</v>
      </c>
      <c r="M182" t="s">
        <v>95</v>
      </c>
      <c r="N182" s="2">
        <v>46298.015127314815</v>
      </c>
      <c r="O182" s="3">
        <v>0</v>
      </c>
      <c r="P182" t="s">
        <v>27</v>
      </c>
      <c r="Q182" s="3">
        <v>190</v>
      </c>
      <c r="R182" s="3" t="str">
        <f>IF(OR(G182="12R",G182="12L"),_xlfn.XLOOKUP(C182,DB!$A$2:$A$222,DB!$B$2:$B$222,""),IF(OR(G182="30L",G182="30R"),_xlfn.XLOOKUP(C182,DB!$A$2:$A$222,DB!$C$2:$C$222,""),""))</f>
        <v>UDGUV</v>
      </c>
      <c r="S182" s="3">
        <f t="shared" si="2"/>
        <v>23</v>
      </c>
      <c r="T182" s="3" t="str">
        <f>_xlfn.XLOOKUP(C182,DB!$A$2:$A$222,DB!$D$2:$D$222,"")</f>
        <v>Sector 2</v>
      </c>
    </row>
    <row r="183" spans="1:20" x14ac:dyDescent="0.2">
      <c r="A183" t="s">
        <v>608</v>
      </c>
      <c r="B183" t="s">
        <v>18</v>
      </c>
      <c r="C183" t="s">
        <v>453</v>
      </c>
      <c r="D183" t="s">
        <v>165</v>
      </c>
      <c r="E183" t="s">
        <v>8518</v>
      </c>
      <c r="F183" s="2">
        <v>46297.967939814815</v>
      </c>
      <c r="G183" t="s">
        <v>22</v>
      </c>
      <c r="H183" t="s">
        <v>8519</v>
      </c>
      <c r="I183" s="3">
        <v>340</v>
      </c>
      <c r="J183" t="s">
        <v>24</v>
      </c>
      <c r="K183" t="s">
        <v>25</v>
      </c>
      <c r="L183" s="3">
        <v>908</v>
      </c>
      <c r="M183" t="s">
        <v>39</v>
      </c>
      <c r="N183" s="2">
        <v>46298.011273148149</v>
      </c>
      <c r="O183" s="3">
        <v>340</v>
      </c>
      <c r="P183" t="s">
        <v>27</v>
      </c>
      <c r="Q183" s="3">
        <v>190</v>
      </c>
      <c r="R183" s="3" t="str">
        <f>IF(OR(G183="12R",G183="12L"),_xlfn.XLOOKUP(C183,DB!$A$2:$A$222,DB!$B$2:$B$222,""),IF(OR(G183="30L",G183="30R"),_xlfn.XLOOKUP(C183,DB!$A$2:$A$222,DB!$C$2:$C$222,""),""))</f>
        <v>UDGUV</v>
      </c>
      <c r="S183" s="3">
        <f t="shared" si="2"/>
        <v>23</v>
      </c>
      <c r="T183" s="3" t="str">
        <f>_xlfn.XLOOKUP(C183,DB!$A$2:$A$222,DB!$D$2:$D$222,"")</f>
        <v>Sector 2</v>
      </c>
    </row>
    <row r="184" spans="1:20" x14ac:dyDescent="0.2">
      <c r="A184" t="s">
        <v>8520</v>
      </c>
      <c r="B184" t="s">
        <v>18</v>
      </c>
      <c r="C184" t="s">
        <v>59</v>
      </c>
      <c r="D184" t="s">
        <v>179</v>
      </c>
      <c r="F184" s="2">
        <v>46297.974212962959</v>
      </c>
      <c r="G184" t="s">
        <v>22</v>
      </c>
      <c r="H184" t="s">
        <v>8521</v>
      </c>
      <c r="I184" s="3">
        <v>280</v>
      </c>
      <c r="J184" t="s">
        <v>24</v>
      </c>
      <c r="K184" t="s">
        <v>62</v>
      </c>
      <c r="L184" s="3">
        <v>928</v>
      </c>
      <c r="M184" t="s">
        <v>8522</v>
      </c>
      <c r="N184" s="2">
        <v>46298.030543981484</v>
      </c>
      <c r="O184" s="3">
        <v>280</v>
      </c>
      <c r="P184" t="s">
        <v>27</v>
      </c>
      <c r="Q184" s="3">
        <v>190</v>
      </c>
      <c r="R184" s="3" t="str">
        <f>IF(OR(G184="12R",G184="12L"),_xlfn.XLOOKUP(C184,DB!$A$2:$A$222,DB!$B$2:$B$222,""),IF(OR(G184="30L",G184="30R"),_xlfn.XLOOKUP(C184,DB!$A$2:$A$222,DB!$C$2:$C$222,""),""))</f>
        <v>UDGUV</v>
      </c>
      <c r="S184" s="3">
        <f t="shared" si="2"/>
        <v>23</v>
      </c>
      <c r="T184" s="3" t="str">
        <f>_xlfn.XLOOKUP(C184,DB!$A$2:$A$222,DB!$D$2:$D$222,"")</f>
        <v>Sector 2</v>
      </c>
    </row>
    <row r="185" spans="1:20" x14ac:dyDescent="0.2">
      <c r="A185" t="s">
        <v>611</v>
      </c>
      <c r="B185" t="s">
        <v>18</v>
      </c>
      <c r="C185" t="s">
        <v>333</v>
      </c>
      <c r="D185" t="s">
        <v>65</v>
      </c>
      <c r="E185" t="s">
        <v>1845</v>
      </c>
      <c r="F185" s="2">
        <v>46297.976400462961</v>
      </c>
      <c r="G185" t="s">
        <v>22</v>
      </c>
      <c r="H185" t="s">
        <v>8523</v>
      </c>
      <c r="I185" s="3">
        <v>370</v>
      </c>
      <c r="J185" t="s">
        <v>24</v>
      </c>
      <c r="K185" t="s">
        <v>25</v>
      </c>
      <c r="L185" s="3">
        <v>151</v>
      </c>
      <c r="M185" t="s">
        <v>158</v>
      </c>
      <c r="N185" s="2">
        <v>46297.986817129626</v>
      </c>
      <c r="O185" s="3">
        <v>290</v>
      </c>
      <c r="P185" t="s">
        <v>27</v>
      </c>
      <c r="Q185" s="3">
        <v>190</v>
      </c>
      <c r="R185" s="3" t="str">
        <f>IF(OR(G185="12R",G185="12L"),_xlfn.XLOOKUP(C185,DB!$A$2:$A$222,DB!$B$2:$B$222,""),IF(OR(G185="30L",G185="30R"),_xlfn.XLOOKUP(C185,DB!$A$2:$A$222,DB!$C$2:$C$222,""),""))</f>
        <v>TAKUX</v>
      </c>
      <c r="S185" s="3">
        <f t="shared" si="2"/>
        <v>23</v>
      </c>
      <c r="T185" s="3" t="str">
        <f>_xlfn.XLOOKUP(C185,DB!$A$2:$A$222,DB!$D$2:$D$222,"")</f>
        <v>Sector 7</v>
      </c>
    </row>
    <row r="186" spans="1:20" x14ac:dyDescent="0.2">
      <c r="A186" t="s">
        <v>594</v>
      </c>
      <c r="B186" t="s">
        <v>18</v>
      </c>
      <c r="C186" t="s">
        <v>35</v>
      </c>
      <c r="D186" t="s">
        <v>36</v>
      </c>
      <c r="E186" t="s">
        <v>214</v>
      </c>
      <c r="F186" s="2">
        <v>46297.982858796298</v>
      </c>
      <c r="G186" t="s">
        <v>22</v>
      </c>
      <c r="H186" t="s">
        <v>8524</v>
      </c>
      <c r="I186" s="3">
        <v>360</v>
      </c>
      <c r="J186" t="s">
        <v>24</v>
      </c>
      <c r="K186" t="s">
        <v>25</v>
      </c>
      <c r="L186" s="3">
        <v>915</v>
      </c>
      <c r="M186" t="s">
        <v>39</v>
      </c>
      <c r="N186" s="2">
        <v>46298.027141203704</v>
      </c>
      <c r="O186" s="3">
        <v>380</v>
      </c>
      <c r="P186" t="s">
        <v>27</v>
      </c>
      <c r="Q186" s="3">
        <v>190</v>
      </c>
      <c r="R186" s="3" t="str">
        <f>IF(OR(G186="12R",G186="12L"),_xlfn.XLOOKUP(C186,DB!$A$2:$A$222,DB!$B$2:$B$222,""),IF(OR(G186="30L",G186="30R"),_xlfn.XLOOKUP(C186,DB!$A$2:$A$222,DB!$C$2:$C$222,""),""))</f>
        <v>UDGUV</v>
      </c>
      <c r="S186" s="3">
        <f t="shared" si="2"/>
        <v>23</v>
      </c>
      <c r="T186" s="3" t="str">
        <f>_xlfn.XLOOKUP(C186,DB!$A$2:$A$222,DB!$D$2:$D$222,"")</f>
        <v>Sector 2</v>
      </c>
    </row>
    <row r="187" spans="1:20" x14ac:dyDescent="0.2">
      <c r="A187" t="s">
        <v>8525</v>
      </c>
      <c r="B187" t="s">
        <v>18</v>
      </c>
      <c r="C187" t="s">
        <v>59</v>
      </c>
      <c r="D187" t="s">
        <v>179</v>
      </c>
      <c r="F187" s="2">
        <v>46297.984421296293</v>
      </c>
      <c r="G187" t="s">
        <v>22</v>
      </c>
      <c r="H187" t="s">
        <v>8526</v>
      </c>
      <c r="I187" s="3">
        <v>400</v>
      </c>
      <c r="J187" t="s">
        <v>24</v>
      </c>
      <c r="K187" t="s">
        <v>62</v>
      </c>
      <c r="L187" s="3">
        <v>904</v>
      </c>
      <c r="M187" t="s">
        <v>52</v>
      </c>
      <c r="N187" s="2">
        <v>46298.036979166667</v>
      </c>
      <c r="O187" s="3">
        <v>400</v>
      </c>
      <c r="P187" t="s">
        <v>27</v>
      </c>
      <c r="Q187" s="3">
        <v>30</v>
      </c>
      <c r="R187" s="3" t="str">
        <f>IF(OR(G187="12R",G187="12L"),_xlfn.XLOOKUP(C187,DB!$A$2:$A$222,DB!$B$2:$B$222,""),IF(OR(G187="30L",G187="30R"),_xlfn.XLOOKUP(C187,DB!$A$2:$A$222,DB!$C$2:$C$222,""),""))</f>
        <v>UDGUV</v>
      </c>
      <c r="S187" s="3">
        <f t="shared" si="2"/>
        <v>23</v>
      </c>
      <c r="T187" s="3" t="str">
        <f>_xlfn.XLOOKUP(C187,DB!$A$2:$A$222,DB!$D$2:$D$222,"")</f>
        <v>Sector 2</v>
      </c>
    </row>
    <row r="188" spans="1:20" x14ac:dyDescent="0.2">
      <c r="A188" t="s">
        <v>614</v>
      </c>
      <c r="B188" t="s">
        <v>18</v>
      </c>
      <c r="C188" t="s">
        <v>48</v>
      </c>
      <c r="D188" t="s">
        <v>174</v>
      </c>
      <c r="E188" t="s">
        <v>615</v>
      </c>
      <c r="F188" s="2">
        <v>46297.988668981481</v>
      </c>
      <c r="G188" t="s">
        <v>22</v>
      </c>
      <c r="H188" t="s">
        <v>8527</v>
      </c>
      <c r="I188" s="3">
        <v>360</v>
      </c>
      <c r="J188" t="s">
        <v>24</v>
      </c>
      <c r="K188" t="s">
        <v>25</v>
      </c>
      <c r="L188" s="3">
        <v>877</v>
      </c>
      <c r="M188" t="s">
        <v>486</v>
      </c>
      <c r="N188" s="2">
        <v>46298.033159722225</v>
      </c>
      <c r="O188" s="3">
        <v>380</v>
      </c>
      <c r="P188" t="s">
        <v>27</v>
      </c>
      <c r="Q188" s="3">
        <v>190</v>
      </c>
      <c r="R188" s="3" t="str">
        <f>IF(OR(G188="12R",G188="12L"),_xlfn.XLOOKUP(C188,DB!$A$2:$A$222,DB!$B$2:$B$222,""),IF(OR(G188="30L",G188="30R"),_xlfn.XLOOKUP(C188,DB!$A$2:$A$222,DB!$C$2:$C$222,""),""))</f>
        <v>UDGUV</v>
      </c>
      <c r="S188" s="3">
        <f t="shared" si="2"/>
        <v>23</v>
      </c>
      <c r="T188" s="3" t="str">
        <f>_xlfn.XLOOKUP(C188,DB!$A$2:$A$222,DB!$D$2:$D$222,"")</f>
        <v>Sector 2</v>
      </c>
    </row>
    <row r="189" spans="1:20" x14ac:dyDescent="0.2">
      <c r="A189" t="s">
        <v>605</v>
      </c>
      <c r="B189" t="s">
        <v>18</v>
      </c>
      <c r="C189" t="s">
        <v>77</v>
      </c>
      <c r="D189" t="s">
        <v>65</v>
      </c>
      <c r="E189" t="s">
        <v>3454</v>
      </c>
      <c r="F189" s="2">
        <v>46297.992858796293</v>
      </c>
      <c r="G189" t="s">
        <v>22</v>
      </c>
      <c r="H189" t="s">
        <v>8528</v>
      </c>
      <c r="I189" s="3">
        <v>380</v>
      </c>
      <c r="J189" t="s">
        <v>24</v>
      </c>
      <c r="K189" t="s">
        <v>25</v>
      </c>
      <c r="L189" s="3">
        <v>864</v>
      </c>
      <c r="M189" t="s">
        <v>3232</v>
      </c>
      <c r="N189" s="2">
        <v>46298.036469907413</v>
      </c>
      <c r="O189" s="3">
        <v>380</v>
      </c>
      <c r="P189" t="s">
        <v>27</v>
      </c>
      <c r="Q189" s="3">
        <v>190</v>
      </c>
      <c r="R189" s="3" t="str">
        <f>IF(OR(G189="12R",G189="12L"),_xlfn.XLOOKUP(C189,DB!$A$2:$A$222,DB!$B$2:$B$222,""),IF(OR(G189="30L",G189="30R"),_xlfn.XLOOKUP(C189,DB!$A$2:$A$222,DB!$C$2:$C$222,""),""))</f>
        <v>UDGUV</v>
      </c>
      <c r="S189" s="3">
        <f t="shared" si="2"/>
        <v>23</v>
      </c>
      <c r="T189" s="3" t="str">
        <f>_xlfn.XLOOKUP(C189,DB!$A$2:$A$222,DB!$D$2:$D$222,"")</f>
        <v>Sector 2</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8529</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0</v>
      </c>
      <c r="C227" s="8">
        <f t="shared" si="4"/>
        <v>0</v>
      </c>
      <c r="D227" s="8">
        <f t="shared" si="4"/>
        <v>0</v>
      </c>
      <c r="E227" s="8">
        <f t="shared" si="4"/>
        <v>1</v>
      </c>
      <c r="F227" s="8">
        <f t="shared" si="4"/>
        <v>0</v>
      </c>
      <c r="G227" s="8">
        <f t="shared" si="4"/>
        <v>0</v>
      </c>
      <c r="H227" s="8">
        <f t="shared" si="4"/>
        <v>3</v>
      </c>
      <c r="I227" s="9">
        <f t="shared" ref="I227:I235" si="5">SUM(B227:H227)</f>
        <v>4</v>
      </c>
    </row>
    <row r="228" spans="1:9" x14ac:dyDescent="0.2">
      <c r="A228" s="7">
        <v>15</v>
      </c>
      <c r="B228" s="8">
        <f t="shared" si="4"/>
        <v>1</v>
      </c>
      <c r="C228" s="8">
        <f t="shared" si="4"/>
        <v>1</v>
      </c>
      <c r="D228" s="8">
        <f t="shared" si="4"/>
        <v>0</v>
      </c>
      <c r="E228" s="8">
        <f t="shared" si="4"/>
        <v>0</v>
      </c>
      <c r="F228" s="8">
        <f t="shared" si="4"/>
        <v>0</v>
      </c>
      <c r="G228" s="8">
        <f t="shared" si="4"/>
        <v>0</v>
      </c>
      <c r="H228" s="8">
        <f t="shared" si="4"/>
        <v>8</v>
      </c>
      <c r="I228" s="9">
        <f t="shared" si="5"/>
        <v>10</v>
      </c>
    </row>
    <row r="229" spans="1:9" x14ac:dyDescent="0.2">
      <c r="A229" s="7">
        <v>16</v>
      </c>
      <c r="B229" s="8">
        <f t="shared" si="4"/>
        <v>2</v>
      </c>
      <c r="C229" s="8">
        <f t="shared" si="4"/>
        <v>2</v>
      </c>
      <c r="D229" s="8">
        <f t="shared" si="4"/>
        <v>0</v>
      </c>
      <c r="E229" s="8">
        <f t="shared" si="4"/>
        <v>1</v>
      </c>
      <c r="F229" s="8">
        <f t="shared" si="4"/>
        <v>4</v>
      </c>
      <c r="G229" s="8">
        <f t="shared" si="4"/>
        <v>2</v>
      </c>
      <c r="H229" s="8">
        <f t="shared" si="4"/>
        <v>10</v>
      </c>
      <c r="I229" s="9">
        <f t="shared" si="5"/>
        <v>21</v>
      </c>
    </row>
    <row r="230" spans="1:9" x14ac:dyDescent="0.2">
      <c r="A230" s="7">
        <v>17</v>
      </c>
      <c r="B230" s="8">
        <f t="shared" si="4"/>
        <v>0</v>
      </c>
      <c r="C230" s="8">
        <f t="shared" si="4"/>
        <v>4</v>
      </c>
      <c r="D230" s="8">
        <f t="shared" si="4"/>
        <v>0</v>
      </c>
      <c r="E230" s="8">
        <f t="shared" si="4"/>
        <v>1</v>
      </c>
      <c r="F230" s="8">
        <f t="shared" si="4"/>
        <v>2</v>
      </c>
      <c r="G230" s="8">
        <f t="shared" si="4"/>
        <v>2</v>
      </c>
      <c r="H230" s="8">
        <f t="shared" si="4"/>
        <v>4</v>
      </c>
      <c r="I230" s="9">
        <f t="shared" si="5"/>
        <v>13</v>
      </c>
    </row>
    <row r="231" spans="1:9" x14ac:dyDescent="0.2">
      <c r="A231" s="7">
        <v>18</v>
      </c>
      <c r="B231" s="8">
        <f t="shared" si="4"/>
        <v>2</v>
      </c>
      <c r="C231" s="8">
        <f t="shared" si="4"/>
        <v>2</v>
      </c>
      <c r="D231" s="8">
        <f t="shared" si="4"/>
        <v>0</v>
      </c>
      <c r="E231" s="8">
        <f t="shared" si="4"/>
        <v>0</v>
      </c>
      <c r="F231" s="8">
        <f t="shared" si="4"/>
        <v>8</v>
      </c>
      <c r="G231" s="8">
        <f t="shared" si="4"/>
        <v>1</v>
      </c>
      <c r="H231" s="8">
        <f t="shared" si="4"/>
        <v>8</v>
      </c>
      <c r="I231" s="9">
        <f t="shared" si="5"/>
        <v>21</v>
      </c>
    </row>
    <row r="232" spans="1:9" x14ac:dyDescent="0.2">
      <c r="A232" s="7">
        <v>19</v>
      </c>
      <c r="B232" s="8">
        <f t="shared" si="4"/>
        <v>0</v>
      </c>
      <c r="C232" s="8">
        <f t="shared" si="4"/>
        <v>5</v>
      </c>
      <c r="D232" s="8">
        <f t="shared" si="4"/>
        <v>0</v>
      </c>
      <c r="E232" s="8">
        <f t="shared" si="4"/>
        <v>1</v>
      </c>
      <c r="F232" s="8">
        <f t="shared" si="4"/>
        <v>2</v>
      </c>
      <c r="G232" s="8">
        <f t="shared" si="4"/>
        <v>1</v>
      </c>
      <c r="H232" s="8">
        <f t="shared" si="4"/>
        <v>5</v>
      </c>
      <c r="I232" s="9">
        <f t="shared" si="5"/>
        <v>14</v>
      </c>
    </row>
    <row r="233" spans="1:9" x14ac:dyDescent="0.2">
      <c r="A233" s="7">
        <v>20</v>
      </c>
      <c r="B233" s="8">
        <f t="shared" si="4"/>
        <v>0</v>
      </c>
      <c r="C233" s="8">
        <f t="shared" si="4"/>
        <v>6</v>
      </c>
      <c r="D233" s="8">
        <f t="shared" si="4"/>
        <v>0</v>
      </c>
      <c r="E233" s="8">
        <f t="shared" si="4"/>
        <v>2</v>
      </c>
      <c r="F233" s="8">
        <f t="shared" si="4"/>
        <v>2</v>
      </c>
      <c r="G233" s="8">
        <f t="shared" si="4"/>
        <v>0</v>
      </c>
      <c r="H233" s="8">
        <f t="shared" si="4"/>
        <v>9</v>
      </c>
      <c r="I233" s="9">
        <f t="shared" si="5"/>
        <v>19</v>
      </c>
    </row>
    <row r="234" spans="1:9" x14ac:dyDescent="0.2">
      <c r="A234" s="7">
        <v>21</v>
      </c>
      <c r="B234" s="8">
        <f t="shared" si="4"/>
        <v>0</v>
      </c>
      <c r="C234" s="8">
        <f t="shared" si="4"/>
        <v>1</v>
      </c>
      <c r="D234" s="8">
        <f t="shared" si="4"/>
        <v>0</v>
      </c>
      <c r="E234" s="8">
        <f t="shared" si="4"/>
        <v>2</v>
      </c>
      <c r="F234" s="8">
        <f t="shared" si="4"/>
        <v>6</v>
      </c>
      <c r="G234" s="8">
        <f t="shared" si="4"/>
        <v>0</v>
      </c>
      <c r="H234" s="8">
        <f t="shared" si="4"/>
        <v>10</v>
      </c>
      <c r="I234" s="9">
        <f t="shared" si="5"/>
        <v>19</v>
      </c>
    </row>
    <row r="235" spans="1:9" x14ac:dyDescent="0.2">
      <c r="A235" s="10">
        <v>22</v>
      </c>
      <c r="B235" s="11">
        <f t="shared" si="4"/>
        <v>0</v>
      </c>
      <c r="C235" s="11">
        <f t="shared" si="4"/>
        <v>2</v>
      </c>
      <c r="D235" s="11">
        <f t="shared" si="4"/>
        <v>1</v>
      </c>
      <c r="E235" s="11">
        <f t="shared" si="4"/>
        <v>0</v>
      </c>
      <c r="F235" s="11">
        <f t="shared" si="4"/>
        <v>2</v>
      </c>
      <c r="G235" s="11">
        <f t="shared" si="4"/>
        <v>2</v>
      </c>
      <c r="H235" s="11">
        <f t="shared" si="4"/>
        <v>7</v>
      </c>
      <c r="I235" s="12">
        <f t="shared" si="5"/>
        <v>14</v>
      </c>
    </row>
    <row r="258" spans="1:9" ht="24" x14ac:dyDescent="0.3">
      <c r="A258" s="17" t="s">
        <v>8530</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3</v>
      </c>
      <c r="C263" s="8">
        <f t="shared" si="6"/>
        <v>1</v>
      </c>
      <c r="D263" s="8">
        <f t="shared" si="6"/>
        <v>0</v>
      </c>
      <c r="E263" s="9">
        <f t="shared" ref="E263:E272" si="7">SUM(B263:D263)</f>
        <v>4</v>
      </c>
    </row>
    <row r="264" spans="1:9" x14ac:dyDescent="0.2">
      <c r="A264" s="7">
        <v>15</v>
      </c>
      <c r="B264" s="8">
        <f t="shared" si="6"/>
        <v>8</v>
      </c>
      <c r="C264" s="8">
        <f t="shared" si="6"/>
        <v>1</v>
      </c>
      <c r="D264" s="8">
        <f t="shared" si="6"/>
        <v>1</v>
      </c>
      <c r="E264" s="9">
        <f t="shared" si="7"/>
        <v>10</v>
      </c>
    </row>
    <row r="265" spans="1:9" x14ac:dyDescent="0.2">
      <c r="A265" s="7">
        <v>16</v>
      </c>
      <c r="B265" s="8">
        <f t="shared" si="6"/>
        <v>10</v>
      </c>
      <c r="C265" s="8">
        <f t="shared" si="6"/>
        <v>7</v>
      </c>
      <c r="D265" s="8">
        <f t="shared" si="6"/>
        <v>4</v>
      </c>
      <c r="E265" s="9">
        <f t="shared" si="7"/>
        <v>21</v>
      </c>
    </row>
    <row r="266" spans="1:9" x14ac:dyDescent="0.2">
      <c r="A266" s="7">
        <v>17</v>
      </c>
      <c r="B266" s="8">
        <f t="shared" si="6"/>
        <v>4</v>
      </c>
      <c r="C266" s="8">
        <f t="shared" si="6"/>
        <v>7</v>
      </c>
      <c r="D266" s="8">
        <f t="shared" si="6"/>
        <v>2</v>
      </c>
      <c r="E266" s="9">
        <f t="shared" si="7"/>
        <v>13</v>
      </c>
    </row>
    <row r="267" spans="1:9" x14ac:dyDescent="0.2">
      <c r="A267" s="7">
        <v>18</v>
      </c>
      <c r="B267" s="8">
        <f t="shared" si="6"/>
        <v>8</v>
      </c>
      <c r="C267" s="8">
        <f t="shared" si="6"/>
        <v>10</v>
      </c>
      <c r="D267" s="8">
        <f t="shared" si="6"/>
        <v>3</v>
      </c>
      <c r="E267" s="9">
        <f t="shared" si="7"/>
        <v>21</v>
      </c>
    </row>
    <row r="268" spans="1:9" x14ac:dyDescent="0.2">
      <c r="A268" s="7">
        <v>19</v>
      </c>
      <c r="B268" s="8">
        <f t="shared" si="6"/>
        <v>5</v>
      </c>
      <c r="C268" s="8">
        <f t="shared" si="6"/>
        <v>8</v>
      </c>
      <c r="D268" s="8">
        <f t="shared" si="6"/>
        <v>1</v>
      </c>
      <c r="E268" s="9">
        <f t="shared" si="7"/>
        <v>14</v>
      </c>
    </row>
    <row r="269" spans="1:9" x14ac:dyDescent="0.2">
      <c r="A269" s="7">
        <v>20</v>
      </c>
      <c r="B269" s="8">
        <f t="shared" si="6"/>
        <v>9</v>
      </c>
      <c r="C269" s="8">
        <f t="shared" si="6"/>
        <v>10</v>
      </c>
      <c r="D269" s="8">
        <f t="shared" si="6"/>
        <v>0</v>
      </c>
      <c r="E269" s="9">
        <f t="shared" si="7"/>
        <v>19</v>
      </c>
    </row>
    <row r="270" spans="1:9" x14ac:dyDescent="0.2">
      <c r="A270" s="7">
        <v>21</v>
      </c>
      <c r="B270" s="8">
        <f t="shared" si="6"/>
        <v>10</v>
      </c>
      <c r="C270" s="8">
        <f t="shared" si="6"/>
        <v>9</v>
      </c>
      <c r="D270" s="8">
        <f t="shared" si="6"/>
        <v>0</v>
      </c>
      <c r="E270" s="9">
        <f t="shared" si="7"/>
        <v>19</v>
      </c>
    </row>
    <row r="271" spans="1:9" x14ac:dyDescent="0.2">
      <c r="A271" s="7">
        <v>22</v>
      </c>
      <c r="B271" s="8">
        <f t="shared" si="6"/>
        <v>7</v>
      </c>
      <c r="C271" s="8">
        <f t="shared" si="6"/>
        <v>4</v>
      </c>
      <c r="D271" s="8">
        <f t="shared" si="6"/>
        <v>3</v>
      </c>
      <c r="E271" s="9">
        <f t="shared" si="7"/>
        <v>14</v>
      </c>
    </row>
    <row r="272" spans="1:9" x14ac:dyDescent="0.2">
      <c r="A272" s="10">
        <v>23</v>
      </c>
      <c r="B272" s="11">
        <f t="shared" si="6"/>
        <v>8</v>
      </c>
      <c r="C272" s="11">
        <f t="shared" si="6"/>
        <v>1</v>
      </c>
      <c r="D272" s="11">
        <f t="shared" si="6"/>
        <v>1</v>
      </c>
      <c r="E272" s="12">
        <f t="shared" si="7"/>
        <v>10</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E5276-6290-B645-88D2-3AEE99FA322E}">
  <dimension ref="A1:T272"/>
  <sheetViews>
    <sheetView showGridLines="0" zoomScale="110" zoomScaleNormal="110" workbookViewId="0">
      <selection activeCell="M260" sqref="M260"/>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s="13" t="s">
        <v>617</v>
      </c>
      <c r="B2" s="13" t="s">
        <v>18</v>
      </c>
      <c r="C2" s="13" t="s">
        <v>521</v>
      </c>
      <c r="D2" s="13" t="s">
        <v>36</v>
      </c>
      <c r="E2" s="13" t="s">
        <v>899</v>
      </c>
      <c r="F2" s="14">
        <v>46298.0003587963</v>
      </c>
      <c r="G2" s="13" t="s">
        <v>22</v>
      </c>
      <c r="H2" s="13" t="s">
        <v>8531</v>
      </c>
      <c r="I2" s="15">
        <v>330</v>
      </c>
      <c r="J2" s="13" t="s">
        <v>24</v>
      </c>
      <c r="K2" s="13" t="s">
        <v>25</v>
      </c>
      <c r="L2" s="15">
        <v>233</v>
      </c>
      <c r="M2" s="13" t="s">
        <v>6633</v>
      </c>
      <c r="N2" s="14">
        <v>46298.015324074076</v>
      </c>
      <c r="O2" s="15">
        <v>293</v>
      </c>
      <c r="P2" s="13" t="s">
        <v>27</v>
      </c>
      <c r="Q2" s="15">
        <v>190</v>
      </c>
      <c r="R2" s="3" t="str">
        <f>IF(OR(G2="12R",G2="12L"),_xlfn.XLOOKUP(C2,DB!$A$2:$A$222,DB!$B$2:$B$222,""),IF(OR(G2="30L",G2="30R"),_xlfn.XLOOKUP(C2,DB!$A$2:$A$222,DB!$C$2:$C$222,""),""))</f>
        <v>CZM</v>
      </c>
      <c r="S2" s="3">
        <f>HOUR(F2)</f>
        <v>0</v>
      </c>
      <c r="T2" s="3" t="str">
        <f>_xlfn.XLOOKUP(C2,DB!$A$2:$A$222,DB!$D$2:$D$222,"")</f>
        <v>Sector 7</v>
      </c>
    </row>
    <row r="3" spans="1:20" x14ac:dyDescent="0.2">
      <c r="A3" s="13" t="s">
        <v>949</v>
      </c>
      <c r="B3" s="13" t="s">
        <v>18</v>
      </c>
      <c r="C3" s="13" t="s">
        <v>113</v>
      </c>
      <c r="D3" s="13" t="s">
        <v>114</v>
      </c>
      <c r="E3" s="13" t="s">
        <v>4625</v>
      </c>
      <c r="F3" s="14">
        <v>46298.020729166667</v>
      </c>
      <c r="G3" s="13" t="s">
        <v>22</v>
      </c>
      <c r="H3" s="13" t="s">
        <v>8532</v>
      </c>
      <c r="I3" s="15">
        <v>370</v>
      </c>
      <c r="J3" s="13" t="s">
        <v>24</v>
      </c>
      <c r="K3" s="13" t="s">
        <v>25</v>
      </c>
      <c r="L3" s="15">
        <v>288</v>
      </c>
      <c r="M3" s="13" t="s">
        <v>33</v>
      </c>
      <c r="N3" s="14">
        <v>46298.045370370368</v>
      </c>
      <c r="O3" s="15">
        <v>370</v>
      </c>
      <c r="P3" s="13" t="s">
        <v>46</v>
      </c>
      <c r="Q3" s="15">
        <v>40</v>
      </c>
      <c r="R3" s="3" t="str">
        <f>IF(OR(G3="12R",G3="12L"),_xlfn.XLOOKUP(C3,DB!$A$2:$A$222,DB!$B$2:$B$222,""),IF(OR(G3="30L",G3="30R"),_xlfn.XLOOKUP(C3,DB!$A$2:$A$222,DB!$C$2:$C$222,""),""))</f>
        <v>NUDAL</v>
      </c>
      <c r="S3" s="3">
        <f t="shared" ref="S3:S66" si="0">HOUR(F3)</f>
        <v>0</v>
      </c>
      <c r="T3" s="3" t="str">
        <f>_xlfn.XLOOKUP(C3,DB!$A$2:$A$222,DB!$D$2:$D$222,"")</f>
        <v>Sector 3</v>
      </c>
    </row>
    <row r="4" spans="1:20" x14ac:dyDescent="0.2">
      <c r="A4" s="13" t="s">
        <v>563</v>
      </c>
      <c r="B4" s="13" t="s">
        <v>18</v>
      </c>
      <c r="C4" s="13" t="s">
        <v>211</v>
      </c>
      <c r="D4" s="13" t="s">
        <v>30</v>
      </c>
      <c r="E4" s="13" t="s">
        <v>8533</v>
      </c>
      <c r="F4" s="14">
        <v>46298.035277777773</v>
      </c>
      <c r="G4" s="13" t="s">
        <v>22</v>
      </c>
      <c r="H4" s="13" t="s">
        <v>838</v>
      </c>
      <c r="I4" s="15">
        <v>370</v>
      </c>
      <c r="J4" s="13" t="s">
        <v>24</v>
      </c>
      <c r="K4" s="13" t="s">
        <v>25</v>
      </c>
      <c r="L4" s="15">
        <v>136</v>
      </c>
      <c r="M4" s="13" t="s">
        <v>45</v>
      </c>
      <c r="N4" s="14">
        <v>46298.044189814813</v>
      </c>
      <c r="O4" s="15">
        <v>260</v>
      </c>
      <c r="P4" s="13" t="s">
        <v>27</v>
      </c>
      <c r="Q4" s="15">
        <v>190</v>
      </c>
      <c r="R4" s="3" t="str">
        <f>IF(OR(G4="12R",G4="12L"),_xlfn.XLOOKUP(C4,DB!$A$2:$A$222,DB!$B$2:$B$222,""),IF(OR(G4="30L",G4="30R"),_xlfn.XLOOKUP(C4,DB!$A$2:$A$222,DB!$C$2:$C$222,""),""))</f>
        <v>NUDAL</v>
      </c>
      <c r="S4" s="3">
        <f t="shared" si="0"/>
        <v>0</v>
      </c>
      <c r="T4" s="3" t="str">
        <f>_xlfn.XLOOKUP(C4,DB!$A$2:$A$222,DB!$D$2:$D$222,"")</f>
        <v>Sector 3</v>
      </c>
    </row>
    <row r="5" spans="1:20" x14ac:dyDescent="0.2">
      <c r="A5" s="13" t="s">
        <v>69</v>
      </c>
      <c r="B5" s="13" t="s">
        <v>18</v>
      </c>
      <c r="C5" s="13" t="s">
        <v>48</v>
      </c>
      <c r="D5" s="13" t="s">
        <v>20</v>
      </c>
      <c r="E5" s="13" t="s">
        <v>269</v>
      </c>
      <c r="F5" s="14">
        <v>46298.045011574075</v>
      </c>
      <c r="G5" s="13" t="s">
        <v>22</v>
      </c>
      <c r="H5" s="13" t="s">
        <v>8534</v>
      </c>
      <c r="I5" s="15">
        <v>360</v>
      </c>
      <c r="J5" s="13" t="s">
        <v>24</v>
      </c>
      <c r="K5" s="13" t="s">
        <v>25</v>
      </c>
      <c r="L5" s="15">
        <v>921</v>
      </c>
      <c r="M5" s="13" t="s">
        <v>4629</v>
      </c>
      <c r="N5" s="14">
        <v>46298.092893518522</v>
      </c>
      <c r="O5" s="15">
        <v>360</v>
      </c>
      <c r="P5" s="13" t="s">
        <v>27</v>
      </c>
      <c r="Q5" s="15">
        <v>190</v>
      </c>
      <c r="R5" s="3" t="str">
        <f>IF(OR(G5="12R",G5="12L"),_xlfn.XLOOKUP(C5,DB!$A$2:$A$222,DB!$B$2:$B$222,""),IF(OR(G5="30L",G5="30R"),_xlfn.XLOOKUP(C5,DB!$A$2:$A$222,DB!$C$2:$C$222,""),""))</f>
        <v>UDGUV</v>
      </c>
      <c r="S5" s="3">
        <f t="shared" si="0"/>
        <v>1</v>
      </c>
      <c r="T5" s="3" t="str">
        <f>_xlfn.XLOOKUP(C5,DB!$A$2:$A$222,DB!$D$2:$D$222,"")</f>
        <v>Sector 2</v>
      </c>
    </row>
    <row r="6" spans="1:20" x14ac:dyDescent="0.2">
      <c r="A6" s="13" t="s">
        <v>17</v>
      </c>
      <c r="B6" s="13" t="s">
        <v>18</v>
      </c>
      <c r="C6" s="13" t="s">
        <v>19</v>
      </c>
      <c r="D6" s="13" t="s">
        <v>36</v>
      </c>
      <c r="E6" s="13" t="s">
        <v>1711</v>
      </c>
      <c r="F6" s="14">
        <v>46298.048298611116</v>
      </c>
      <c r="G6" s="13" t="s">
        <v>22</v>
      </c>
      <c r="H6" s="13" t="s">
        <v>8535</v>
      </c>
      <c r="I6" s="15">
        <v>360</v>
      </c>
      <c r="J6" s="13" t="s">
        <v>24</v>
      </c>
      <c r="K6" s="13" t="s">
        <v>25</v>
      </c>
      <c r="L6" s="15">
        <v>880</v>
      </c>
      <c r="M6" s="13" t="s">
        <v>26</v>
      </c>
      <c r="N6" s="14">
        <v>46298.094189814816</v>
      </c>
      <c r="O6" s="15">
        <v>360</v>
      </c>
      <c r="P6" s="13" t="s">
        <v>27</v>
      </c>
      <c r="Q6" s="15">
        <v>190</v>
      </c>
      <c r="R6" s="3" t="str">
        <f>IF(OR(G6="12R",G6="12L"),_xlfn.XLOOKUP(C6,DB!$A$2:$A$222,DB!$B$2:$B$222,""),IF(OR(G6="30L",G6="30R"),_xlfn.XLOOKUP(C6,DB!$A$2:$A$222,DB!$C$2:$C$222,""),""))</f>
        <v>UDGUV</v>
      </c>
      <c r="S6" s="3">
        <f t="shared" si="0"/>
        <v>1</v>
      </c>
      <c r="T6" s="3" t="str">
        <f>_xlfn.XLOOKUP(C6,DB!$A$2:$A$222,DB!$D$2:$D$222,"")</f>
        <v>Sector 2</v>
      </c>
    </row>
    <row r="7" spans="1:20" x14ac:dyDescent="0.2">
      <c r="A7" s="13" t="s">
        <v>76</v>
      </c>
      <c r="B7" s="13" t="s">
        <v>18</v>
      </c>
      <c r="C7" s="13" t="s">
        <v>77</v>
      </c>
      <c r="D7" s="13" t="s">
        <v>638</v>
      </c>
      <c r="E7" s="13" t="s">
        <v>639</v>
      </c>
      <c r="F7" s="14">
        <v>46298.049791666665</v>
      </c>
      <c r="G7" s="13" t="s">
        <v>22</v>
      </c>
      <c r="H7" s="13" t="s">
        <v>8536</v>
      </c>
      <c r="I7" s="15">
        <v>340</v>
      </c>
      <c r="J7" s="13" t="s">
        <v>24</v>
      </c>
      <c r="K7" s="13" t="s">
        <v>25</v>
      </c>
      <c r="L7" s="15">
        <v>886</v>
      </c>
      <c r="M7" s="13" t="s">
        <v>3009</v>
      </c>
      <c r="N7" s="14">
        <v>46298.094722222224</v>
      </c>
      <c r="O7" s="15">
        <v>340</v>
      </c>
      <c r="P7" s="13" t="s">
        <v>27</v>
      </c>
      <c r="Q7" s="15">
        <v>190</v>
      </c>
      <c r="R7" s="3" t="str">
        <f>IF(OR(G7="12R",G7="12L"),_xlfn.XLOOKUP(C7,DB!$A$2:$A$222,DB!$B$2:$B$222,""),IF(OR(G7="30L",G7="30R"),_xlfn.XLOOKUP(C7,DB!$A$2:$A$222,DB!$C$2:$C$222,""),""))</f>
        <v>UDGUV</v>
      </c>
      <c r="S7" s="3">
        <f t="shared" si="0"/>
        <v>1</v>
      </c>
      <c r="T7" s="3" t="str">
        <f>_xlfn.XLOOKUP(C7,DB!$A$2:$A$222,DB!$D$2:$D$222,"")</f>
        <v>Sector 2</v>
      </c>
    </row>
    <row r="8" spans="1:20" x14ac:dyDescent="0.2">
      <c r="A8" s="13" t="s">
        <v>34</v>
      </c>
      <c r="B8" s="13" t="s">
        <v>18</v>
      </c>
      <c r="C8" s="13" t="s">
        <v>35</v>
      </c>
      <c r="D8" s="13" t="s">
        <v>36</v>
      </c>
      <c r="E8" s="13" t="s">
        <v>1701</v>
      </c>
      <c r="F8" s="14">
        <v>46298.054745370369</v>
      </c>
      <c r="G8" s="13" t="s">
        <v>22</v>
      </c>
      <c r="H8" s="13" t="s">
        <v>8537</v>
      </c>
      <c r="I8" s="15">
        <v>360</v>
      </c>
      <c r="J8" s="13" t="s">
        <v>24</v>
      </c>
      <c r="K8" s="13" t="s">
        <v>25</v>
      </c>
      <c r="L8" s="15">
        <v>923</v>
      </c>
      <c r="M8" s="13" t="s">
        <v>39</v>
      </c>
      <c r="N8" s="14">
        <v>46298.100775462968</v>
      </c>
      <c r="O8" s="15">
        <v>360</v>
      </c>
      <c r="P8" s="13" t="s">
        <v>27</v>
      </c>
      <c r="Q8" s="15">
        <v>190</v>
      </c>
      <c r="R8" s="3" t="str">
        <f>IF(OR(G8="12R",G8="12L"),_xlfn.XLOOKUP(C8,DB!$A$2:$A$222,DB!$B$2:$B$222,""),IF(OR(G8="30L",G8="30R"),_xlfn.XLOOKUP(C8,DB!$A$2:$A$222,DB!$C$2:$C$222,""),""))</f>
        <v>UDGUV</v>
      </c>
      <c r="S8" s="3">
        <f t="shared" si="0"/>
        <v>1</v>
      </c>
      <c r="T8" s="3" t="str">
        <f>_xlfn.XLOOKUP(C8,DB!$A$2:$A$222,DB!$D$2:$D$222,"")</f>
        <v>Sector 2</v>
      </c>
    </row>
    <row r="9" spans="1:20" x14ac:dyDescent="0.2">
      <c r="A9" s="13" t="s">
        <v>47</v>
      </c>
      <c r="B9" s="13" t="s">
        <v>18</v>
      </c>
      <c r="C9" s="13" t="s">
        <v>48</v>
      </c>
      <c r="D9" s="13" t="s">
        <v>49</v>
      </c>
      <c r="E9" s="13" t="s">
        <v>1394</v>
      </c>
      <c r="F9" s="14">
        <v>46298.058229166665</v>
      </c>
      <c r="G9" s="13" t="s">
        <v>22</v>
      </c>
      <c r="H9" s="13" t="s">
        <v>8538</v>
      </c>
      <c r="I9" s="15">
        <v>360</v>
      </c>
      <c r="J9" s="13" t="s">
        <v>24</v>
      </c>
      <c r="K9" s="13" t="s">
        <v>25</v>
      </c>
      <c r="L9" s="15">
        <v>894</v>
      </c>
      <c r="M9" s="13" t="s">
        <v>52</v>
      </c>
      <c r="N9" s="14">
        <v>46298.10356481481</v>
      </c>
      <c r="O9" s="15">
        <v>360</v>
      </c>
      <c r="P9" s="13" t="s">
        <v>27</v>
      </c>
      <c r="Q9" s="15">
        <v>190</v>
      </c>
      <c r="R9" s="3" t="str">
        <f>IF(OR(G9="12R",G9="12L"),_xlfn.XLOOKUP(C9,DB!$A$2:$A$222,DB!$B$2:$B$222,""),IF(OR(G9="30L",G9="30R"),_xlfn.XLOOKUP(C9,DB!$A$2:$A$222,DB!$C$2:$C$222,""),""))</f>
        <v>UDGUV</v>
      </c>
      <c r="S9" s="3">
        <f t="shared" si="0"/>
        <v>1</v>
      </c>
      <c r="T9" s="3" t="str">
        <f>_xlfn.XLOOKUP(C9,DB!$A$2:$A$222,DB!$D$2:$D$222,"")</f>
        <v>Sector 2</v>
      </c>
    </row>
    <row r="10" spans="1:20" x14ac:dyDescent="0.2">
      <c r="A10" s="13" t="s">
        <v>63</v>
      </c>
      <c r="B10" s="13" t="s">
        <v>18</v>
      </c>
      <c r="C10" s="13" t="s">
        <v>64</v>
      </c>
      <c r="D10" s="13" t="s">
        <v>65</v>
      </c>
      <c r="E10" s="13" t="s">
        <v>1565</v>
      </c>
      <c r="F10" s="14">
        <v>46298.059907407413</v>
      </c>
      <c r="G10" s="13" t="s">
        <v>22</v>
      </c>
      <c r="H10" s="13" t="s">
        <v>8539</v>
      </c>
      <c r="I10" s="15">
        <v>330</v>
      </c>
      <c r="J10" s="13" t="s">
        <v>24</v>
      </c>
      <c r="K10" s="13" t="s">
        <v>25</v>
      </c>
      <c r="L10" s="15">
        <v>186</v>
      </c>
      <c r="M10" s="13" t="s">
        <v>7698</v>
      </c>
      <c r="N10" s="14">
        <v>46298.07203703704</v>
      </c>
      <c r="O10" s="15">
        <v>363</v>
      </c>
      <c r="P10" s="13" t="s">
        <v>27</v>
      </c>
      <c r="Q10" s="15">
        <v>190</v>
      </c>
      <c r="R10" s="3" t="str">
        <f>IF(OR(G10="12R",G10="12L"),_xlfn.XLOOKUP(C10,DB!$A$2:$A$222,DB!$B$2:$B$222,""),IF(OR(G10="30L",G10="30R"),_xlfn.XLOOKUP(C10,DB!$A$2:$A$222,DB!$C$2:$C$222,""),""))</f>
        <v>CZM</v>
      </c>
      <c r="S10" s="3">
        <f t="shared" si="0"/>
        <v>1</v>
      </c>
      <c r="T10" s="3" t="str">
        <f>_xlfn.XLOOKUP(C10,DB!$A$2:$A$222,DB!$D$2:$D$222,"")</f>
        <v>Sector 7</v>
      </c>
    </row>
    <row r="11" spans="1:20" x14ac:dyDescent="0.2">
      <c r="A11" s="13" t="s">
        <v>53</v>
      </c>
      <c r="B11" s="13" t="s">
        <v>18</v>
      </c>
      <c r="C11" s="13" t="s">
        <v>54</v>
      </c>
      <c r="D11" s="13" t="s">
        <v>55</v>
      </c>
      <c r="E11" s="13" t="s">
        <v>2062</v>
      </c>
      <c r="F11" s="14">
        <v>46298.062951388885</v>
      </c>
      <c r="G11" s="13" t="s">
        <v>22</v>
      </c>
      <c r="H11" s="13" t="s">
        <v>8540</v>
      </c>
      <c r="I11" s="15">
        <v>370</v>
      </c>
      <c r="J11" s="13" t="s">
        <v>24</v>
      </c>
      <c r="K11" s="13" t="s">
        <v>25</v>
      </c>
      <c r="L11" s="15">
        <v>371</v>
      </c>
      <c r="M11" s="13" t="s">
        <v>33</v>
      </c>
      <c r="N11" s="14">
        <v>46298.082314814819</v>
      </c>
      <c r="O11" s="15">
        <v>370</v>
      </c>
      <c r="P11" s="13" t="s">
        <v>46</v>
      </c>
      <c r="Q11" s="15">
        <v>40</v>
      </c>
      <c r="R11" s="3" t="str">
        <f>IF(OR(G11="12R",G11="12L"),_xlfn.XLOOKUP(C11,DB!$A$2:$A$222,DB!$B$2:$B$222,""),IF(OR(G11="30L",G11="30R"),_xlfn.XLOOKUP(C11,DB!$A$2:$A$222,DB!$C$2:$C$222,""),""))</f>
        <v>NUDAL</v>
      </c>
      <c r="S11" s="3">
        <f t="shared" si="0"/>
        <v>1</v>
      </c>
      <c r="T11" s="3" t="str">
        <f>_xlfn.XLOOKUP(C11,DB!$A$2:$A$222,DB!$D$2:$D$222,"")</f>
        <v>Sector 3</v>
      </c>
    </row>
    <row r="12" spans="1:20" x14ac:dyDescent="0.2">
      <c r="A12" s="13" t="s">
        <v>642</v>
      </c>
      <c r="B12" s="13" t="s">
        <v>18</v>
      </c>
      <c r="C12" s="13" t="s">
        <v>41</v>
      </c>
      <c r="D12" s="13" t="s">
        <v>630</v>
      </c>
      <c r="E12" s="13" t="s">
        <v>7011</v>
      </c>
      <c r="F12" s="14">
        <v>46298.065451388888</v>
      </c>
      <c r="G12" s="13" t="s">
        <v>22</v>
      </c>
      <c r="H12" s="13" t="s">
        <v>8541</v>
      </c>
      <c r="I12" s="15">
        <v>370</v>
      </c>
      <c r="J12" s="13" t="s">
        <v>24</v>
      </c>
      <c r="K12" s="13" t="s">
        <v>25</v>
      </c>
      <c r="L12" s="15">
        <v>141</v>
      </c>
      <c r="M12" s="13" t="s">
        <v>45</v>
      </c>
      <c r="N12" s="14">
        <v>46298.07512731482</v>
      </c>
      <c r="O12" s="15">
        <v>203</v>
      </c>
      <c r="P12" s="13" t="s">
        <v>46</v>
      </c>
      <c r="Q12" s="15">
        <v>190</v>
      </c>
      <c r="R12" s="3" t="str">
        <f>IF(OR(G12="12R",G12="12L"),_xlfn.XLOOKUP(C12,DB!$A$2:$A$222,DB!$B$2:$B$222,""),IF(OR(G12="30L",G12="30R"),_xlfn.XLOOKUP(C12,DB!$A$2:$A$222,DB!$C$2:$C$222,""),""))</f>
        <v>NUDAL</v>
      </c>
      <c r="S12" s="3">
        <f t="shared" si="0"/>
        <v>1</v>
      </c>
      <c r="T12" s="3" t="str">
        <f>_xlfn.XLOOKUP(C12,DB!$A$2:$A$222,DB!$D$2:$D$222,"")</f>
        <v>Sector 3</v>
      </c>
    </row>
    <row r="13" spans="1:20" x14ac:dyDescent="0.2">
      <c r="A13" s="13" t="s">
        <v>40</v>
      </c>
      <c r="B13" s="13" t="s">
        <v>18</v>
      </c>
      <c r="C13" s="13" t="s">
        <v>41</v>
      </c>
      <c r="D13" s="13" t="s">
        <v>42</v>
      </c>
      <c r="E13" s="13" t="s">
        <v>7241</v>
      </c>
      <c r="F13" s="14">
        <v>46298.071469907409</v>
      </c>
      <c r="G13" s="13" t="s">
        <v>22</v>
      </c>
      <c r="H13" s="13" t="s">
        <v>8542</v>
      </c>
      <c r="I13" s="15">
        <v>350</v>
      </c>
      <c r="J13" s="13" t="s">
        <v>24</v>
      </c>
      <c r="K13" s="13" t="s">
        <v>25</v>
      </c>
      <c r="L13" s="15">
        <v>138</v>
      </c>
      <c r="M13" s="13" t="s">
        <v>45</v>
      </c>
      <c r="N13" s="14">
        <v>46298.081157407403</v>
      </c>
      <c r="O13" s="15">
        <v>207</v>
      </c>
      <c r="P13" s="13" t="s">
        <v>46</v>
      </c>
      <c r="Q13" s="15">
        <v>190</v>
      </c>
      <c r="R13" s="3" t="str">
        <f>IF(OR(G13="12R",G13="12L"),_xlfn.XLOOKUP(C13,DB!$A$2:$A$222,DB!$B$2:$B$222,""),IF(OR(G13="30L",G13="30R"),_xlfn.XLOOKUP(C13,DB!$A$2:$A$222,DB!$C$2:$C$222,""),""))</f>
        <v>NUDAL</v>
      </c>
      <c r="S13" s="3">
        <f t="shared" si="0"/>
        <v>1</v>
      </c>
      <c r="T13" s="3" t="str">
        <f>_xlfn.XLOOKUP(C13,DB!$A$2:$A$222,DB!$D$2:$D$222,"")</f>
        <v>Sector 3</v>
      </c>
    </row>
    <row r="14" spans="1:20" x14ac:dyDescent="0.2">
      <c r="A14" s="13" t="s">
        <v>8543</v>
      </c>
      <c r="B14" s="13" t="s">
        <v>18</v>
      </c>
      <c r="C14" s="13" t="s">
        <v>35</v>
      </c>
      <c r="D14" s="13" t="s">
        <v>179</v>
      </c>
      <c r="E14" s="13"/>
      <c r="F14" s="14">
        <v>46298.07413194445</v>
      </c>
      <c r="G14" s="13" t="s">
        <v>22</v>
      </c>
      <c r="H14" s="13" t="s">
        <v>8544</v>
      </c>
      <c r="I14" s="15">
        <v>400</v>
      </c>
      <c r="J14" s="13" t="s">
        <v>24</v>
      </c>
      <c r="K14" s="13" t="s">
        <v>62</v>
      </c>
      <c r="L14" s="15">
        <v>875</v>
      </c>
      <c r="M14" s="13" t="s">
        <v>39</v>
      </c>
      <c r="N14" s="14">
        <v>46298.120034722218</v>
      </c>
      <c r="O14" s="15">
        <v>400</v>
      </c>
      <c r="P14" s="13" t="s">
        <v>27</v>
      </c>
      <c r="Q14" s="15">
        <v>30</v>
      </c>
      <c r="R14" s="3" t="str">
        <f>IF(OR(G14="12R",G14="12L"),_xlfn.XLOOKUP(C14,DB!$A$2:$A$222,DB!$B$2:$B$222,""),IF(OR(G14="30L",G14="30R"),_xlfn.XLOOKUP(C14,DB!$A$2:$A$222,DB!$C$2:$C$222,""),""))</f>
        <v>UDGUV</v>
      </c>
      <c r="S14" s="3">
        <f t="shared" si="0"/>
        <v>1</v>
      </c>
      <c r="T14" s="3" t="str">
        <f>_xlfn.XLOOKUP(C14,DB!$A$2:$A$222,DB!$D$2:$D$222,"")</f>
        <v>Sector 2</v>
      </c>
    </row>
    <row r="15" spans="1:20" x14ac:dyDescent="0.2">
      <c r="A15" s="13" t="s">
        <v>86</v>
      </c>
      <c r="B15" s="13" t="s">
        <v>18</v>
      </c>
      <c r="C15" s="13" t="s">
        <v>41</v>
      </c>
      <c r="D15" s="13" t="s">
        <v>114</v>
      </c>
      <c r="E15" s="13" t="s">
        <v>635</v>
      </c>
      <c r="F15" s="14">
        <v>46298.103715277779</v>
      </c>
      <c r="G15" s="13" t="s">
        <v>2581</v>
      </c>
      <c r="H15" s="13" t="s">
        <v>8545</v>
      </c>
      <c r="I15" s="15">
        <v>350</v>
      </c>
      <c r="J15" s="13" t="s">
        <v>24</v>
      </c>
      <c r="K15" s="13" t="s">
        <v>25</v>
      </c>
      <c r="L15" s="15">
        <v>141</v>
      </c>
      <c r="M15" s="13" t="s">
        <v>767</v>
      </c>
      <c r="N15" s="14">
        <v>46298.113668981481</v>
      </c>
      <c r="O15" s="15">
        <v>202</v>
      </c>
      <c r="P15" s="13" t="s">
        <v>46</v>
      </c>
      <c r="Q15" s="15">
        <v>190</v>
      </c>
      <c r="R15" s="3" t="str">
        <f>IF(OR(G15="12R",G15="12L"),_xlfn.XLOOKUP(C15,DB!$A$2:$A$222,DB!$B$2:$B$222,""),IF(OR(G15="30L",G15="30R"),_xlfn.XLOOKUP(C15,DB!$A$2:$A$222,DB!$C$2:$C$222,""),""))</f>
        <v>NUDAL</v>
      </c>
      <c r="S15" s="3">
        <f t="shared" si="0"/>
        <v>2</v>
      </c>
      <c r="T15" s="3" t="str">
        <f>_xlfn.XLOOKUP(C15,DB!$A$2:$A$222,DB!$D$2:$D$222,"")</f>
        <v>Sector 3</v>
      </c>
    </row>
    <row r="16" spans="1:20" x14ac:dyDescent="0.2">
      <c r="A16" s="13" t="s">
        <v>91</v>
      </c>
      <c r="B16" s="13" t="s">
        <v>18</v>
      </c>
      <c r="C16" s="13" t="s">
        <v>48</v>
      </c>
      <c r="D16" s="13" t="s">
        <v>65</v>
      </c>
      <c r="E16" s="13" t="s">
        <v>92</v>
      </c>
      <c r="F16" s="14">
        <v>46298.129618055551</v>
      </c>
      <c r="G16" s="13" t="s">
        <v>22</v>
      </c>
      <c r="H16" s="13" t="s">
        <v>8546</v>
      </c>
      <c r="I16" s="15">
        <v>360</v>
      </c>
      <c r="J16" s="13" t="s">
        <v>24</v>
      </c>
      <c r="K16" s="13" t="s">
        <v>25</v>
      </c>
      <c r="L16" s="15">
        <v>28</v>
      </c>
      <c r="M16" s="13" t="s">
        <v>52</v>
      </c>
      <c r="N16" s="14">
        <v>46298.174097222218</v>
      </c>
      <c r="O16" s="15">
        <v>360</v>
      </c>
      <c r="P16" s="13" t="s">
        <v>27</v>
      </c>
      <c r="Q16" s="15">
        <v>190</v>
      </c>
      <c r="R16" s="3" t="str">
        <f>IF(OR(G16="12R",G16="12L"),_xlfn.XLOOKUP(C16,DB!$A$2:$A$222,DB!$B$2:$B$222,""),IF(OR(G16="30L",G16="30R"),_xlfn.XLOOKUP(C16,DB!$A$2:$A$222,DB!$C$2:$C$222,""),""))</f>
        <v>UDGUV</v>
      </c>
      <c r="S16" s="3">
        <f t="shared" si="0"/>
        <v>3</v>
      </c>
      <c r="T16" s="3" t="str">
        <f>_xlfn.XLOOKUP(C16,DB!$A$2:$A$222,DB!$D$2:$D$222,"")</f>
        <v>Sector 2</v>
      </c>
    </row>
    <row r="17" spans="1:20" x14ac:dyDescent="0.2">
      <c r="A17" s="13" t="s">
        <v>72</v>
      </c>
      <c r="B17" s="13" t="s">
        <v>18</v>
      </c>
      <c r="C17" s="13" t="s">
        <v>29</v>
      </c>
      <c r="D17" s="13" t="s">
        <v>205</v>
      </c>
      <c r="E17" s="13" t="s">
        <v>6285</v>
      </c>
      <c r="F17" s="14">
        <v>46298.13118055556</v>
      </c>
      <c r="G17" s="13" t="s">
        <v>22</v>
      </c>
      <c r="H17" s="13" t="s">
        <v>8547</v>
      </c>
      <c r="I17" s="15">
        <v>330</v>
      </c>
      <c r="J17" s="13" t="s">
        <v>24</v>
      </c>
      <c r="K17" s="13" t="s">
        <v>25</v>
      </c>
      <c r="L17" s="15">
        <v>165</v>
      </c>
      <c r="M17" s="13" t="s">
        <v>8548</v>
      </c>
      <c r="N17" s="14">
        <v>46298.14163194444</v>
      </c>
      <c r="O17" s="15">
        <v>271</v>
      </c>
      <c r="P17" s="13" t="s">
        <v>27</v>
      </c>
      <c r="Q17" s="15">
        <v>40</v>
      </c>
      <c r="R17" s="3" t="str">
        <f>IF(OR(G17="12R",G17="12L"),_xlfn.XLOOKUP(C17,DB!$A$2:$A$222,DB!$B$2:$B$222,""),IF(OR(G17="30L",G17="30R"),_xlfn.XLOOKUP(C17,DB!$A$2:$A$222,DB!$C$2:$C$222,""),""))</f>
        <v>OMSUK</v>
      </c>
      <c r="S17" s="3">
        <f t="shared" si="0"/>
        <v>3</v>
      </c>
      <c r="T17" s="3" t="str">
        <f>_xlfn.XLOOKUP(C17,DB!$A$2:$A$222,DB!$D$2:$D$222,"")</f>
        <v>Sector 3</v>
      </c>
    </row>
    <row r="18" spans="1:20" x14ac:dyDescent="0.2">
      <c r="A18" s="13" t="s">
        <v>91</v>
      </c>
      <c r="B18" s="13" t="s">
        <v>18</v>
      </c>
      <c r="C18" s="13" t="s">
        <v>48</v>
      </c>
      <c r="D18" s="13" t="s">
        <v>36</v>
      </c>
      <c r="E18" s="13"/>
      <c r="F18" s="14">
        <v>46298.133657407408</v>
      </c>
      <c r="G18" s="13" t="s">
        <v>22</v>
      </c>
      <c r="H18" s="13" t="s">
        <v>8549</v>
      </c>
      <c r="I18" s="15">
        <v>360</v>
      </c>
      <c r="J18" s="13" t="s">
        <v>24</v>
      </c>
      <c r="K18" s="13" t="s">
        <v>25</v>
      </c>
      <c r="L18" s="15">
        <v>861</v>
      </c>
      <c r="M18" s="13" t="s">
        <v>652</v>
      </c>
      <c r="N18" s="14">
        <v>46298.177847222221</v>
      </c>
      <c r="O18" s="15">
        <v>380</v>
      </c>
      <c r="P18" s="13" t="s">
        <v>27</v>
      </c>
      <c r="Q18" s="15">
        <v>280</v>
      </c>
      <c r="R18" s="3" t="str">
        <f>IF(OR(G18="12R",G18="12L"),_xlfn.XLOOKUP(C18,DB!$A$2:$A$222,DB!$B$2:$B$222,""),IF(OR(G18="30L",G18="30R"),_xlfn.XLOOKUP(C18,DB!$A$2:$A$222,DB!$C$2:$C$222,""),""))</f>
        <v>UDGUV</v>
      </c>
      <c r="S18" s="3">
        <f t="shared" si="0"/>
        <v>3</v>
      </c>
      <c r="T18" s="3" t="str">
        <f>_xlfn.XLOOKUP(C18,DB!$A$2:$A$222,DB!$D$2:$D$222,"")</f>
        <v>Sector 2</v>
      </c>
    </row>
    <row r="19" spans="1:20" x14ac:dyDescent="0.2">
      <c r="A19" s="13" t="s">
        <v>102</v>
      </c>
      <c r="B19" s="13" t="s">
        <v>18</v>
      </c>
      <c r="C19" s="13" t="s">
        <v>48</v>
      </c>
      <c r="D19" s="13" t="s">
        <v>20</v>
      </c>
      <c r="E19" s="13" t="s">
        <v>2292</v>
      </c>
      <c r="F19" s="14">
        <v>46298.139641203699</v>
      </c>
      <c r="G19" s="13" t="s">
        <v>22</v>
      </c>
      <c r="H19" s="13" t="s">
        <v>8550</v>
      </c>
      <c r="I19" s="15">
        <v>360</v>
      </c>
      <c r="J19" s="13" t="s">
        <v>24</v>
      </c>
      <c r="K19" s="13" t="s">
        <v>25</v>
      </c>
      <c r="L19" s="15">
        <v>879</v>
      </c>
      <c r="M19" s="13" t="s">
        <v>52</v>
      </c>
      <c r="N19" s="14">
        <v>46298.185127314813</v>
      </c>
      <c r="O19" s="15">
        <v>360</v>
      </c>
      <c r="P19" s="13" t="s">
        <v>27</v>
      </c>
      <c r="Q19" s="15">
        <v>190</v>
      </c>
      <c r="R19" s="3" t="str">
        <f>IF(OR(G19="12R",G19="12L"),_xlfn.XLOOKUP(C19,DB!$A$2:$A$222,DB!$B$2:$B$222,""),IF(OR(G19="30L",G19="30R"),_xlfn.XLOOKUP(C19,DB!$A$2:$A$222,DB!$C$2:$C$222,""),""))</f>
        <v>UDGUV</v>
      </c>
      <c r="S19" s="3">
        <f t="shared" si="0"/>
        <v>3</v>
      </c>
      <c r="T19" s="3" t="str">
        <f>_xlfn.XLOOKUP(C19,DB!$A$2:$A$222,DB!$D$2:$D$222,"")</f>
        <v>Sector 2</v>
      </c>
    </row>
    <row r="20" spans="1:20" x14ac:dyDescent="0.2">
      <c r="A20" s="13" t="s">
        <v>1371</v>
      </c>
      <c r="B20" s="13" t="s">
        <v>18</v>
      </c>
      <c r="C20" s="13" t="s">
        <v>136</v>
      </c>
      <c r="D20" s="13" t="s">
        <v>20</v>
      </c>
      <c r="E20" s="13" t="s">
        <v>751</v>
      </c>
      <c r="F20" s="14">
        <v>46298.151134259257</v>
      </c>
      <c r="G20" s="13" t="s">
        <v>22</v>
      </c>
      <c r="H20" s="13" t="s">
        <v>8551</v>
      </c>
      <c r="I20" s="15">
        <v>360</v>
      </c>
      <c r="J20" s="13" t="s">
        <v>24</v>
      </c>
      <c r="K20" s="13" t="s">
        <v>25</v>
      </c>
      <c r="L20" s="15">
        <v>886</v>
      </c>
      <c r="M20" s="13" t="s">
        <v>1733</v>
      </c>
      <c r="N20" s="14">
        <v>46298.196377314816</v>
      </c>
      <c r="O20" s="15">
        <v>360</v>
      </c>
      <c r="P20" s="13" t="s">
        <v>27</v>
      </c>
      <c r="Q20" s="15">
        <v>190</v>
      </c>
      <c r="R20" s="3" t="str">
        <f>IF(OR(G20="12R",G20="12L"),_xlfn.XLOOKUP(C20,DB!$A$2:$A$222,DB!$B$2:$B$222,""),IF(OR(G20="30L",G20="30R"),_xlfn.XLOOKUP(C20,DB!$A$2:$A$222,DB!$C$2:$C$222,""),""))</f>
        <v>UDGUV</v>
      </c>
      <c r="S20" s="3">
        <f t="shared" si="0"/>
        <v>3</v>
      </c>
      <c r="T20" s="3" t="str">
        <f>_xlfn.XLOOKUP(C20,DB!$A$2:$A$222,DB!$D$2:$D$222,"")</f>
        <v>Sector 2</v>
      </c>
    </row>
    <row r="21" spans="1:20" x14ac:dyDescent="0.2">
      <c r="A21" s="13" t="s">
        <v>648</v>
      </c>
      <c r="B21" s="13" t="s">
        <v>18</v>
      </c>
      <c r="C21" s="13" t="s">
        <v>333</v>
      </c>
      <c r="D21" s="13" t="s">
        <v>65</v>
      </c>
      <c r="E21" s="13" t="s">
        <v>338</v>
      </c>
      <c r="F21" s="14">
        <v>46298.171932870369</v>
      </c>
      <c r="G21" s="13" t="s">
        <v>22</v>
      </c>
      <c r="H21" s="13" t="s">
        <v>8552</v>
      </c>
      <c r="I21" s="15">
        <v>370</v>
      </c>
      <c r="J21" s="13" t="s">
        <v>24</v>
      </c>
      <c r="K21" s="13" t="s">
        <v>25</v>
      </c>
      <c r="L21" s="15">
        <v>152</v>
      </c>
      <c r="M21" s="13" t="s">
        <v>158</v>
      </c>
      <c r="N21" s="14">
        <v>46298.18241898148</v>
      </c>
      <c r="O21" s="15">
        <v>309</v>
      </c>
      <c r="P21" s="13" t="s">
        <v>27</v>
      </c>
      <c r="Q21" s="15">
        <v>190</v>
      </c>
      <c r="R21" s="3" t="str">
        <f>IF(OR(G21="12R",G21="12L"),_xlfn.XLOOKUP(C21,DB!$A$2:$A$222,DB!$B$2:$B$222,""),IF(OR(G21="30L",G21="30R"),_xlfn.XLOOKUP(C21,DB!$A$2:$A$222,DB!$C$2:$C$222,""),""))</f>
        <v>TAKUX</v>
      </c>
      <c r="S21" s="3">
        <f t="shared" si="0"/>
        <v>4</v>
      </c>
      <c r="T21" s="3" t="str">
        <f>_xlfn.XLOOKUP(C21,DB!$A$2:$A$222,DB!$D$2:$D$222,"")</f>
        <v>Sector 7</v>
      </c>
    </row>
    <row r="22" spans="1:20" x14ac:dyDescent="0.2">
      <c r="A22" s="13" t="s">
        <v>98</v>
      </c>
      <c r="B22" s="13" t="s">
        <v>18</v>
      </c>
      <c r="C22" s="13" t="s">
        <v>19</v>
      </c>
      <c r="D22" s="13" t="s">
        <v>36</v>
      </c>
      <c r="E22" s="13" t="s">
        <v>1314</v>
      </c>
      <c r="F22" s="14">
        <v>46298.25105324074</v>
      </c>
      <c r="G22" s="13" t="s">
        <v>2581</v>
      </c>
      <c r="H22" s="13" t="s">
        <v>8553</v>
      </c>
      <c r="I22" s="15">
        <v>340</v>
      </c>
      <c r="J22" s="13" t="s">
        <v>24</v>
      </c>
      <c r="K22" s="13" t="s">
        <v>25</v>
      </c>
      <c r="L22" s="15">
        <v>847</v>
      </c>
      <c r="M22" s="13" t="s">
        <v>101</v>
      </c>
      <c r="N22" s="14">
        <v>46298.294421296298</v>
      </c>
      <c r="O22" s="15">
        <v>340</v>
      </c>
      <c r="P22" s="13" t="s">
        <v>27</v>
      </c>
      <c r="Q22" s="15">
        <v>190</v>
      </c>
      <c r="R22" s="3" t="str">
        <f>IF(OR(G22="12R",G22="12L"),_xlfn.XLOOKUP(C22,DB!$A$2:$A$222,DB!$B$2:$B$222,""),IF(OR(G22="30L",G22="30R"),_xlfn.XLOOKUP(C22,DB!$A$2:$A$222,DB!$C$2:$C$222,""),""))</f>
        <v>UDGUV</v>
      </c>
      <c r="S22" s="3">
        <f t="shared" si="0"/>
        <v>6</v>
      </c>
      <c r="T22" s="3" t="str">
        <f>_xlfn.XLOOKUP(C22,DB!$A$2:$A$222,DB!$D$2:$D$222,"")</f>
        <v>Sector 2</v>
      </c>
    </row>
    <row r="23" spans="1:20" x14ac:dyDescent="0.2">
      <c r="A23" s="13" t="s">
        <v>124</v>
      </c>
      <c r="B23" s="13" t="s">
        <v>18</v>
      </c>
      <c r="C23" s="13" t="s">
        <v>35</v>
      </c>
      <c r="D23" s="13" t="s">
        <v>20</v>
      </c>
      <c r="E23" s="13" t="s">
        <v>2811</v>
      </c>
      <c r="F23" s="14">
        <v>46298.253518518519</v>
      </c>
      <c r="G23" s="13" t="s">
        <v>2581</v>
      </c>
      <c r="H23" s="13" t="s">
        <v>8554</v>
      </c>
      <c r="I23" s="15">
        <v>360</v>
      </c>
      <c r="J23" s="13" t="s">
        <v>24</v>
      </c>
      <c r="K23" s="13" t="s">
        <v>25</v>
      </c>
      <c r="L23" s="15">
        <v>836</v>
      </c>
      <c r="M23" s="13" t="s">
        <v>39</v>
      </c>
      <c r="N23" s="14">
        <v>46298.295046296298</v>
      </c>
      <c r="O23" s="15">
        <v>360</v>
      </c>
      <c r="P23" s="13" t="s">
        <v>27</v>
      </c>
      <c r="Q23" s="15">
        <v>190</v>
      </c>
      <c r="R23" s="3" t="str">
        <f>IF(OR(G23="12R",G23="12L"),_xlfn.XLOOKUP(C23,DB!$A$2:$A$222,DB!$B$2:$B$222,""),IF(OR(G23="30L",G23="30R"),_xlfn.XLOOKUP(C23,DB!$A$2:$A$222,DB!$C$2:$C$222,""),""))</f>
        <v>UDGUV</v>
      </c>
      <c r="S23" s="3">
        <f t="shared" si="0"/>
        <v>6</v>
      </c>
      <c r="T23" s="3" t="str">
        <f>_xlfn.XLOOKUP(C23,DB!$A$2:$A$222,DB!$D$2:$D$222,"")</f>
        <v>Sector 2</v>
      </c>
    </row>
    <row r="24" spans="1:20" x14ac:dyDescent="0.2">
      <c r="A24" s="13" t="s">
        <v>127</v>
      </c>
      <c r="B24" s="13" t="s">
        <v>18</v>
      </c>
      <c r="C24" s="13" t="s">
        <v>48</v>
      </c>
      <c r="D24" s="13" t="s">
        <v>65</v>
      </c>
      <c r="E24" s="13" t="s">
        <v>6611</v>
      </c>
      <c r="F24" s="14">
        <v>46298.443981481483</v>
      </c>
      <c r="G24" s="13" t="s">
        <v>2581</v>
      </c>
      <c r="H24" s="13" t="s">
        <v>8555</v>
      </c>
      <c r="I24" s="15">
        <v>380</v>
      </c>
      <c r="J24" s="13" t="s">
        <v>24</v>
      </c>
      <c r="K24" s="13" t="s">
        <v>25</v>
      </c>
      <c r="L24" s="15">
        <v>879</v>
      </c>
      <c r="M24" s="13" t="s">
        <v>52</v>
      </c>
      <c r="N24" s="14">
        <v>46298.48814814815</v>
      </c>
      <c r="O24" s="15">
        <v>380</v>
      </c>
      <c r="P24" s="13" t="s">
        <v>27</v>
      </c>
      <c r="Q24" s="15">
        <v>190</v>
      </c>
      <c r="R24" s="3" t="str">
        <f>IF(OR(G24="12R",G24="12L"),_xlfn.XLOOKUP(C24,DB!$A$2:$A$222,DB!$B$2:$B$222,""),IF(OR(G24="30L",G24="30R"),_xlfn.XLOOKUP(C24,DB!$A$2:$A$222,DB!$C$2:$C$222,""),""))</f>
        <v>UDGUV</v>
      </c>
      <c r="S24" s="3">
        <f t="shared" si="0"/>
        <v>10</v>
      </c>
      <c r="T24" s="3" t="str">
        <f>_xlfn.XLOOKUP(C24,DB!$A$2:$A$222,DB!$D$2:$D$222,"")</f>
        <v>Sector 2</v>
      </c>
    </row>
    <row r="25" spans="1:20" x14ac:dyDescent="0.2">
      <c r="A25" s="13" t="s">
        <v>139</v>
      </c>
      <c r="B25" s="13" t="s">
        <v>18</v>
      </c>
      <c r="C25" s="13" t="s">
        <v>48</v>
      </c>
      <c r="D25" s="13" t="s">
        <v>49</v>
      </c>
      <c r="E25" s="13" t="s">
        <v>1519</v>
      </c>
      <c r="F25" s="14">
        <v>46298.470092592594</v>
      </c>
      <c r="G25" s="13" t="s">
        <v>2581</v>
      </c>
      <c r="H25" s="13" t="s">
        <v>8556</v>
      </c>
      <c r="I25" s="15">
        <v>360</v>
      </c>
      <c r="J25" s="13" t="s">
        <v>24</v>
      </c>
      <c r="K25" s="13" t="s">
        <v>25</v>
      </c>
      <c r="L25" s="15">
        <v>846</v>
      </c>
      <c r="M25" s="13" t="s">
        <v>52</v>
      </c>
      <c r="N25" s="14">
        <v>46298.513912037037</v>
      </c>
      <c r="O25" s="15">
        <v>360</v>
      </c>
      <c r="P25" s="13" t="s">
        <v>27</v>
      </c>
      <c r="Q25" s="15">
        <v>190</v>
      </c>
      <c r="R25" s="3" t="str">
        <f>IF(OR(G25="12R",G25="12L"),_xlfn.XLOOKUP(C25,DB!$A$2:$A$222,DB!$B$2:$B$222,""),IF(OR(G25="30L",G25="30R"),_xlfn.XLOOKUP(C25,DB!$A$2:$A$222,DB!$C$2:$C$222,""),""))</f>
        <v>UDGUV</v>
      </c>
      <c r="S25" s="3">
        <f t="shared" si="0"/>
        <v>11</v>
      </c>
      <c r="T25" s="3" t="str">
        <f>_xlfn.XLOOKUP(C25,DB!$A$2:$A$222,DB!$D$2:$D$222,"")</f>
        <v>Sector 2</v>
      </c>
    </row>
    <row r="26" spans="1:20" x14ac:dyDescent="0.2">
      <c r="A26" s="13" t="s">
        <v>130</v>
      </c>
      <c r="B26" s="13" t="s">
        <v>18</v>
      </c>
      <c r="C26" s="13" t="s">
        <v>131</v>
      </c>
      <c r="D26" s="13" t="s">
        <v>65</v>
      </c>
      <c r="E26" s="13" t="s">
        <v>874</v>
      </c>
      <c r="F26" s="14">
        <v>46298.47320601852</v>
      </c>
      <c r="G26" s="13" t="s">
        <v>2581</v>
      </c>
      <c r="H26" s="13" t="s">
        <v>8557</v>
      </c>
      <c r="I26" s="15">
        <v>360</v>
      </c>
      <c r="J26" s="13" t="s">
        <v>24</v>
      </c>
      <c r="K26" s="13" t="s">
        <v>25</v>
      </c>
      <c r="L26" s="15">
        <v>905</v>
      </c>
      <c r="M26" s="13" t="s">
        <v>134</v>
      </c>
      <c r="N26" s="14">
        <v>46298.520775462966</v>
      </c>
      <c r="O26" s="15">
        <v>208</v>
      </c>
      <c r="P26" s="13" t="s">
        <v>27</v>
      </c>
      <c r="Q26" s="15">
        <v>190</v>
      </c>
      <c r="R26" s="3" t="str">
        <f>IF(OR(G26="12R",G26="12L"),_xlfn.XLOOKUP(C26,DB!$A$2:$A$222,DB!$B$2:$B$222,""),IF(OR(G26="30L",G26="30R"),_xlfn.XLOOKUP(C26,DB!$A$2:$A$222,DB!$C$2:$C$222,""),""))</f>
        <v>UDGUV</v>
      </c>
      <c r="S26" s="3">
        <f t="shared" si="0"/>
        <v>11</v>
      </c>
      <c r="T26" s="3" t="str">
        <f>_xlfn.XLOOKUP(C26,DB!$A$2:$A$222,DB!$D$2:$D$222,"")</f>
        <v>Sector 2</v>
      </c>
    </row>
    <row r="27" spans="1:20" x14ac:dyDescent="0.2">
      <c r="A27" s="13" t="s">
        <v>135</v>
      </c>
      <c r="B27" s="13" t="s">
        <v>18</v>
      </c>
      <c r="C27" s="13" t="s">
        <v>136</v>
      </c>
      <c r="D27" s="13" t="s">
        <v>20</v>
      </c>
      <c r="E27" s="13" t="s">
        <v>269</v>
      </c>
      <c r="F27" s="14">
        <v>46298.478888888887</v>
      </c>
      <c r="G27" s="13" t="s">
        <v>2581</v>
      </c>
      <c r="H27" s="13" t="s">
        <v>8558</v>
      </c>
      <c r="I27" s="15">
        <v>360</v>
      </c>
      <c r="J27" s="13" t="s">
        <v>24</v>
      </c>
      <c r="K27" s="13" t="s">
        <v>25</v>
      </c>
      <c r="L27" s="15">
        <v>875</v>
      </c>
      <c r="M27" s="13" t="s">
        <v>1930</v>
      </c>
      <c r="N27" s="14">
        <v>46298.523912037039</v>
      </c>
      <c r="O27" s="15">
        <v>360</v>
      </c>
      <c r="P27" s="13" t="s">
        <v>27</v>
      </c>
      <c r="Q27" s="15">
        <v>190</v>
      </c>
      <c r="R27" s="3" t="str">
        <f>IF(OR(G27="12R",G27="12L"),_xlfn.XLOOKUP(C27,DB!$A$2:$A$222,DB!$B$2:$B$222,""),IF(OR(G27="30L",G27="30R"),_xlfn.XLOOKUP(C27,DB!$A$2:$A$222,DB!$C$2:$C$222,""),""))</f>
        <v>UDGUV</v>
      </c>
      <c r="S27" s="3">
        <f t="shared" si="0"/>
        <v>11</v>
      </c>
      <c r="T27" s="3" t="str">
        <f>_xlfn.XLOOKUP(C27,DB!$A$2:$A$222,DB!$D$2:$D$222,"")</f>
        <v>Sector 2</v>
      </c>
    </row>
    <row r="28" spans="1:20" x14ac:dyDescent="0.2">
      <c r="A28" s="13" t="s">
        <v>142</v>
      </c>
      <c r="B28" s="13" t="s">
        <v>18</v>
      </c>
      <c r="C28" s="13" t="s">
        <v>48</v>
      </c>
      <c r="D28" s="13" t="s">
        <v>20</v>
      </c>
      <c r="E28" s="13" t="s">
        <v>1289</v>
      </c>
      <c r="F28" s="14">
        <v>46298.480682870373</v>
      </c>
      <c r="G28" s="13" t="s">
        <v>2581</v>
      </c>
      <c r="H28" s="13" t="s">
        <v>8559</v>
      </c>
      <c r="I28" s="15">
        <v>360</v>
      </c>
      <c r="J28" s="13" t="s">
        <v>24</v>
      </c>
      <c r="K28" s="13" t="s">
        <v>25</v>
      </c>
      <c r="L28" s="15">
        <v>868</v>
      </c>
      <c r="M28" s="13" t="s">
        <v>2325</v>
      </c>
      <c r="N28" s="14">
        <v>46298.525300925925</v>
      </c>
      <c r="O28" s="15">
        <v>360</v>
      </c>
      <c r="P28" s="13" t="s">
        <v>27</v>
      </c>
      <c r="Q28" s="15">
        <v>190</v>
      </c>
      <c r="R28" s="3" t="str">
        <f>IF(OR(G28="12R",G28="12L"),_xlfn.XLOOKUP(C28,DB!$A$2:$A$222,DB!$B$2:$B$222,""),IF(OR(G28="30L",G28="30R"),_xlfn.XLOOKUP(C28,DB!$A$2:$A$222,DB!$C$2:$C$222,""),""))</f>
        <v>UDGUV</v>
      </c>
      <c r="S28" s="3">
        <f t="shared" si="0"/>
        <v>11</v>
      </c>
      <c r="T28" s="3" t="str">
        <f>_xlfn.XLOOKUP(C28,DB!$A$2:$A$222,DB!$D$2:$D$222,"")</f>
        <v>Sector 2</v>
      </c>
    </row>
    <row r="29" spans="1:20" x14ac:dyDescent="0.2">
      <c r="A29" s="13" t="s">
        <v>5169</v>
      </c>
      <c r="B29" s="13" t="s">
        <v>18</v>
      </c>
      <c r="C29" s="13" t="s">
        <v>8189</v>
      </c>
      <c r="D29" s="13" t="s">
        <v>4050</v>
      </c>
      <c r="E29" s="13"/>
      <c r="F29" s="14">
        <v>46298.482719907406</v>
      </c>
      <c r="G29" s="13" t="s">
        <v>2581</v>
      </c>
      <c r="H29" s="13" t="s">
        <v>8560</v>
      </c>
      <c r="I29" s="15">
        <v>220</v>
      </c>
      <c r="J29" s="13" t="s">
        <v>2637</v>
      </c>
      <c r="K29" s="13" t="s">
        <v>62</v>
      </c>
      <c r="L29" s="15">
        <v>863</v>
      </c>
      <c r="M29" s="13" t="s">
        <v>3552</v>
      </c>
      <c r="N29" s="14">
        <v>46298.590277777781</v>
      </c>
      <c r="O29" s="15">
        <v>220</v>
      </c>
      <c r="P29" s="13" t="s">
        <v>192</v>
      </c>
      <c r="Q29" s="15">
        <v>40</v>
      </c>
      <c r="R29" s="3" t="str">
        <f>IF(OR(G29="12R",G29="12L"),_xlfn.XLOOKUP(C29,DB!$A$2:$A$222,DB!$B$2:$B$222,""),IF(OR(G29="30L",G29="30R"),_xlfn.XLOOKUP(C29,DB!$A$2:$A$222,DB!$C$2:$C$222,""),""))</f>
        <v>UDGUV</v>
      </c>
      <c r="S29" s="3">
        <f t="shared" si="0"/>
        <v>11</v>
      </c>
      <c r="T29" s="3" t="str">
        <f>_xlfn.XLOOKUP(C29,DB!$A$2:$A$222,DB!$D$2:$D$222,"")</f>
        <v>Sector 2</v>
      </c>
    </row>
    <row r="30" spans="1:20" x14ac:dyDescent="0.2">
      <c r="A30" s="13" t="s">
        <v>147</v>
      </c>
      <c r="B30" s="13" t="s">
        <v>18</v>
      </c>
      <c r="C30" s="13" t="s">
        <v>35</v>
      </c>
      <c r="D30" s="13" t="s">
        <v>20</v>
      </c>
      <c r="E30" s="13" t="s">
        <v>70</v>
      </c>
      <c r="F30" s="14">
        <v>46298.493958333333</v>
      </c>
      <c r="G30" s="13" t="s">
        <v>2581</v>
      </c>
      <c r="H30" s="13" t="s">
        <v>8561</v>
      </c>
      <c r="I30" s="15">
        <v>340</v>
      </c>
      <c r="J30" s="13" t="s">
        <v>24</v>
      </c>
      <c r="K30" s="13" t="s">
        <v>25</v>
      </c>
      <c r="L30" s="15">
        <v>855</v>
      </c>
      <c r="M30" s="13" t="s">
        <v>8562</v>
      </c>
      <c r="N30" s="14">
        <v>46298.537303240737</v>
      </c>
      <c r="O30" s="15">
        <v>340</v>
      </c>
      <c r="P30" s="13" t="s">
        <v>27</v>
      </c>
      <c r="Q30" s="15">
        <v>190</v>
      </c>
      <c r="R30" s="3" t="str">
        <f>IF(OR(G30="12R",G30="12L"),_xlfn.XLOOKUP(C30,DB!$A$2:$A$222,DB!$B$2:$B$222,""),IF(OR(G30="30L",G30="30R"),_xlfn.XLOOKUP(C30,DB!$A$2:$A$222,DB!$C$2:$C$222,""),""))</f>
        <v>UDGUV</v>
      </c>
      <c r="S30" s="3">
        <f t="shared" si="0"/>
        <v>11</v>
      </c>
      <c r="T30" s="3" t="str">
        <f>_xlfn.XLOOKUP(C30,DB!$A$2:$A$222,DB!$D$2:$D$222,"")</f>
        <v>Sector 2</v>
      </c>
    </row>
    <row r="31" spans="1:20" x14ac:dyDescent="0.2">
      <c r="A31" s="13" t="s">
        <v>143</v>
      </c>
      <c r="B31" s="13" t="s">
        <v>18</v>
      </c>
      <c r="C31" s="13" t="s">
        <v>144</v>
      </c>
      <c r="D31" s="13" t="s">
        <v>65</v>
      </c>
      <c r="E31" s="13" t="s">
        <v>148</v>
      </c>
      <c r="F31" s="14">
        <v>46298.497233796297</v>
      </c>
      <c r="G31" s="13" t="s">
        <v>2581</v>
      </c>
      <c r="H31" s="13" t="s">
        <v>8563</v>
      </c>
      <c r="I31" s="15">
        <v>290</v>
      </c>
      <c r="J31" s="13" t="s">
        <v>24</v>
      </c>
      <c r="K31" s="13" t="s">
        <v>25</v>
      </c>
      <c r="L31" s="15">
        <v>140</v>
      </c>
      <c r="M31" s="13" t="s">
        <v>45</v>
      </c>
      <c r="N31" s="14">
        <v>46298.506898148145</v>
      </c>
      <c r="O31" s="15">
        <v>275</v>
      </c>
      <c r="P31" s="13" t="s">
        <v>27</v>
      </c>
      <c r="Q31" s="15">
        <v>190</v>
      </c>
      <c r="R31" s="3" t="str">
        <f>IF(OR(G31="12R",G31="12L"),_xlfn.XLOOKUP(C31,DB!$A$2:$A$222,DB!$B$2:$B$222,""),IF(OR(G31="30L",G31="30R"),_xlfn.XLOOKUP(C31,DB!$A$2:$A$222,DB!$C$2:$C$222,""),""))</f>
        <v>NUDAL</v>
      </c>
      <c r="S31" s="3">
        <f t="shared" si="0"/>
        <v>11</v>
      </c>
      <c r="T31" s="3" t="str">
        <f>_xlfn.XLOOKUP(C31,DB!$A$2:$A$222,DB!$D$2:$D$222,"")</f>
        <v>Sector 3</v>
      </c>
    </row>
    <row r="32" spans="1:20" x14ac:dyDescent="0.2">
      <c r="A32" s="13" t="s">
        <v>153</v>
      </c>
      <c r="B32" s="13" t="s">
        <v>18</v>
      </c>
      <c r="C32" s="13" t="s">
        <v>154</v>
      </c>
      <c r="D32" s="13" t="s">
        <v>174</v>
      </c>
      <c r="E32" s="13" t="s">
        <v>3553</v>
      </c>
      <c r="F32" s="14">
        <v>46298.508217592593</v>
      </c>
      <c r="G32" s="13" t="s">
        <v>2581</v>
      </c>
      <c r="H32" s="13" t="s">
        <v>8564</v>
      </c>
      <c r="I32" s="15">
        <v>370</v>
      </c>
      <c r="J32" s="13" t="s">
        <v>24</v>
      </c>
      <c r="K32" s="13" t="s">
        <v>25</v>
      </c>
      <c r="L32" s="15">
        <v>181</v>
      </c>
      <c r="M32" s="13" t="s">
        <v>3276</v>
      </c>
      <c r="N32" s="14">
        <v>46298.519745370373</v>
      </c>
      <c r="O32" s="15">
        <v>325</v>
      </c>
      <c r="P32" s="13" t="s">
        <v>27</v>
      </c>
      <c r="Q32" s="15">
        <v>190</v>
      </c>
      <c r="R32" s="3" t="str">
        <f>IF(OR(G32="12R",G32="12L"),_xlfn.XLOOKUP(C32,DB!$A$2:$A$222,DB!$B$2:$B$222,""),IF(OR(G32="30L",G32="30R"),_xlfn.XLOOKUP(C32,DB!$A$2:$A$222,DB!$C$2:$C$222,""),""))</f>
        <v>CZM</v>
      </c>
      <c r="S32" s="3">
        <f t="shared" si="0"/>
        <v>12</v>
      </c>
      <c r="T32" s="3" t="str">
        <f>_xlfn.XLOOKUP(C32,DB!$A$2:$A$222,DB!$D$2:$D$222,"")</f>
        <v>Sector 7</v>
      </c>
    </row>
    <row r="33" spans="1:20" x14ac:dyDescent="0.2">
      <c r="A33" s="13" t="s">
        <v>150</v>
      </c>
      <c r="B33" s="13" t="s">
        <v>18</v>
      </c>
      <c r="C33" s="13" t="s">
        <v>48</v>
      </c>
      <c r="D33" s="13" t="s">
        <v>174</v>
      </c>
      <c r="E33" s="13" t="s">
        <v>4640</v>
      </c>
      <c r="F33" s="14">
        <v>46298.512662037036</v>
      </c>
      <c r="G33" s="13" t="s">
        <v>2581</v>
      </c>
      <c r="H33" s="13" t="s">
        <v>8565</v>
      </c>
      <c r="I33" s="15">
        <v>380</v>
      </c>
      <c r="J33" s="13" t="s">
        <v>24</v>
      </c>
      <c r="K33" s="13" t="s">
        <v>25</v>
      </c>
      <c r="L33" s="15">
        <v>849</v>
      </c>
      <c r="M33" s="13" t="s">
        <v>52</v>
      </c>
      <c r="N33" s="14">
        <v>46298.55678240741</v>
      </c>
      <c r="O33" s="15">
        <v>380</v>
      </c>
      <c r="P33" s="13" t="s">
        <v>27</v>
      </c>
      <c r="Q33" s="15">
        <v>190</v>
      </c>
      <c r="R33" s="3" t="str">
        <f>IF(OR(G33="12R",G33="12L"),_xlfn.XLOOKUP(C33,DB!$A$2:$A$222,DB!$B$2:$B$222,""),IF(OR(G33="30L",G33="30R"),_xlfn.XLOOKUP(C33,DB!$A$2:$A$222,DB!$C$2:$C$222,""),""))</f>
        <v>UDGUV</v>
      </c>
      <c r="S33" s="3">
        <f t="shared" si="0"/>
        <v>12</v>
      </c>
      <c r="T33" s="3" t="str">
        <f>_xlfn.XLOOKUP(C33,DB!$A$2:$A$222,DB!$D$2:$D$222,"")</f>
        <v>Sector 2</v>
      </c>
    </row>
    <row r="34" spans="1:20" x14ac:dyDescent="0.2">
      <c r="A34" s="13" t="s">
        <v>8566</v>
      </c>
      <c r="B34" s="13" t="s">
        <v>18</v>
      </c>
      <c r="C34" s="13" t="s">
        <v>695</v>
      </c>
      <c r="D34" s="13" t="s">
        <v>3595</v>
      </c>
      <c r="E34" s="13"/>
      <c r="F34" s="14">
        <v>46298.525405092594</v>
      </c>
      <c r="G34" s="13" t="s">
        <v>2581</v>
      </c>
      <c r="H34" s="13" t="s">
        <v>8567</v>
      </c>
      <c r="I34" s="15">
        <v>370</v>
      </c>
      <c r="J34" s="13" t="s">
        <v>24</v>
      </c>
      <c r="K34" s="13" t="s">
        <v>62</v>
      </c>
      <c r="L34" s="15">
        <v>220</v>
      </c>
      <c r="M34" s="13" t="s">
        <v>686</v>
      </c>
      <c r="N34" s="14">
        <v>46298.539305555554</v>
      </c>
      <c r="O34" s="15">
        <v>343</v>
      </c>
      <c r="P34" s="13" t="s">
        <v>27</v>
      </c>
      <c r="Q34" s="15">
        <v>40</v>
      </c>
      <c r="R34" s="3" t="str">
        <f>IF(OR(G34="12R",G34="12L"),_xlfn.XLOOKUP(C34,DB!$A$2:$A$222,DB!$B$2:$B$222,""),IF(OR(G34="30L",G34="30R"),_xlfn.XLOOKUP(C34,DB!$A$2:$A$222,DB!$C$2:$C$222,""),""))</f>
        <v>NUDAL</v>
      </c>
      <c r="S34" s="3">
        <f t="shared" si="0"/>
        <v>12</v>
      </c>
      <c r="T34" s="3" t="str">
        <f>_xlfn.XLOOKUP(C34,DB!$A$2:$A$222,DB!$D$2:$D$222,"")</f>
        <v>Sector 3</v>
      </c>
    </row>
    <row r="35" spans="1:20" x14ac:dyDescent="0.2">
      <c r="A35" s="13" t="s">
        <v>159</v>
      </c>
      <c r="B35" s="13" t="s">
        <v>18</v>
      </c>
      <c r="C35" s="13" t="s">
        <v>160</v>
      </c>
      <c r="D35" s="13" t="s">
        <v>65</v>
      </c>
      <c r="E35" s="13" t="s">
        <v>338</v>
      </c>
      <c r="F35" s="14">
        <v>46298.542604166665</v>
      </c>
      <c r="G35" s="13" t="s">
        <v>2581</v>
      </c>
      <c r="H35" s="13" t="s">
        <v>8568</v>
      </c>
      <c r="I35" s="15">
        <v>380</v>
      </c>
      <c r="J35" s="13" t="s">
        <v>24</v>
      </c>
      <c r="K35" s="13" t="s">
        <v>25</v>
      </c>
      <c r="L35" s="15">
        <v>847</v>
      </c>
      <c r="M35" s="13" t="s">
        <v>39</v>
      </c>
      <c r="N35" s="14">
        <v>46298.584918981476</v>
      </c>
      <c r="O35" s="15">
        <v>380</v>
      </c>
      <c r="P35" s="13" t="s">
        <v>27</v>
      </c>
      <c r="Q35" s="15">
        <v>190</v>
      </c>
      <c r="R35" s="3" t="str">
        <f>IF(OR(G35="12R",G35="12L"),_xlfn.XLOOKUP(C35,DB!$A$2:$A$222,DB!$B$2:$B$222,""),IF(OR(G35="30L",G35="30R"),_xlfn.XLOOKUP(C35,DB!$A$2:$A$222,DB!$C$2:$C$222,""),""))</f>
        <v>UDGUV</v>
      </c>
      <c r="S35" s="3">
        <f t="shared" si="0"/>
        <v>13</v>
      </c>
      <c r="T35" s="3" t="str">
        <f>_xlfn.XLOOKUP(C35,DB!$A$2:$A$222,DB!$D$2:$D$222,"")</f>
        <v>Sector 2</v>
      </c>
    </row>
    <row r="36" spans="1:20" x14ac:dyDescent="0.2">
      <c r="A36" s="13" t="s">
        <v>163</v>
      </c>
      <c r="B36" s="13" t="s">
        <v>18</v>
      </c>
      <c r="C36" s="13" t="s">
        <v>164</v>
      </c>
      <c r="D36" s="13" t="s">
        <v>165</v>
      </c>
      <c r="E36" s="13" t="s">
        <v>2576</v>
      </c>
      <c r="F36" s="14">
        <v>46298.543981481482</v>
      </c>
      <c r="G36" s="13" t="s">
        <v>2581</v>
      </c>
      <c r="H36" s="13" t="s">
        <v>8569</v>
      </c>
      <c r="I36" s="15">
        <v>340</v>
      </c>
      <c r="J36" s="13" t="s">
        <v>24</v>
      </c>
      <c r="K36" s="13" t="s">
        <v>25</v>
      </c>
      <c r="L36" s="15">
        <v>544</v>
      </c>
      <c r="M36" s="13" t="s">
        <v>177</v>
      </c>
      <c r="N36" s="14">
        <v>46298.572337962964</v>
      </c>
      <c r="O36" s="15">
        <v>360</v>
      </c>
      <c r="P36" s="13" t="s">
        <v>27</v>
      </c>
      <c r="Q36" s="15">
        <v>190</v>
      </c>
      <c r="R36" s="3" t="str">
        <f>IF(OR(G36="12R",G36="12L"),_xlfn.XLOOKUP(C36,DB!$A$2:$A$222,DB!$B$2:$B$222,""),IF(OR(G36="30L",G36="30R"),_xlfn.XLOOKUP(C36,DB!$A$2:$A$222,DB!$C$2:$C$222,""),""))</f>
        <v>NOSUG</v>
      </c>
      <c r="S36" s="3">
        <f t="shared" si="0"/>
        <v>13</v>
      </c>
      <c r="T36" s="3" t="str">
        <f>_xlfn.XLOOKUP(C36,DB!$A$2:$A$222,DB!$D$2:$D$222,"")</f>
        <v>Sector 3</v>
      </c>
    </row>
    <row r="37" spans="1:20" x14ac:dyDescent="0.2">
      <c r="A37" s="13" t="s">
        <v>181</v>
      </c>
      <c r="B37" s="13" t="s">
        <v>18</v>
      </c>
      <c r="C37" s="13" t="s">
        <v>182</v>
      </c>
      <c r="D37" s="13" t="s">
        <v>174</v>
      </c>
      <c r="E37" s="13" t="s">
        <v>8570</v>
      </c>
      <c r="F37" s="14">
        <v>46298.547581018516</v>
      </c>
      <c r="G37" s="13" t="s">
        <v>2581</v>
      </c>
      <c r="H37" s="13" t="s">
        <v>8571</v>
      </c>
      <c r="I37" s="15">
        <v>350</v>
      </c>
      <c r="J37" s="13" t="s">
        <v>24</v>
      </c>
      <c r="K37" s="13" t="s">
        <v>25</v>
      </c>
      <c r="L37" s="15">
        <v>154</v>
      </c>
      <c r="M37" s="13" t="s">
        <v>7625</v>
      </c>
      <c r="N37" s="14">
        <v>46298.557534722218</v>
      </c>
      <c r="O37" s="15">
        <v>265</v>
      </c>
      <c r="P37" s="13" t="s">
        <v>27</v>
      </c>
      <c r="Q37" s="15">
        <v>40</v>
      </c>
      <c r="R37" s="3" t="str">
        <f>IF(OR(G37="12R",G37="12L"),_xlfn.XLOOKUP(C37,DB!$A$2:$A$222,DB!$B$2:$B$222,""),IF(OR(G37="30L",G37="30R"),_xlfn.XLOOKUP(C37,DB!$A$2:$A$222,DB!$C$2:$C$222,""),""))</f>
        <v>NOSUG</v>
      </c>
      <c r="S37" s="3">
        <f t="shared" si="0"/>
        <v>13</v>
      </c>
      <c r="T37" s="3" t="str">
        <f>_xlfn.XLOOKUP(C37,DB!$A$2:$A$222,DB!$D$2:$D$222,"")</f>
        <v>Sector 3</v>
      </c>
    </row>
    <row r="38" spans="1:20" x14ac:dyDescent="0.2">
      <c r="A38" s="13" t="s">
        <v>169</v>
      </c>
      <c r="B38" s="13" t="s">
        <v>18</v>
      </c>
      <c r="C38" s="13" t="s">
        <v>48</v>
      </c>
      <c r="D38" s="13" t="s">
        <v>49</v>
      </c>
      <c r="E38" s="13" t="s">
        <v>1171</v>
      </c>
      <c r="F38" s="14">
        <v>46298.55023148148</v>
      </c>
      <c r="G38" s="13" t="s">
        <v>2581</v>
      </c>
      <c r="H38" s="13" t="s">
        <v>8572</v>
      </c>
      <c r="I38" s="15">
        <v>360</v>
      </c>
      <c r="J38" s="13" t="s">
        <v>24</v>
      </c>
      <c r="K38" s="13" t="s">
        <v>25</v>
      </c>
      <c r="L38" s="15">
        <v>847</v>
      </c>
      <c r="M38" s="13" t="s">
        <v>52</v>
      </c>
      <c r="N38" s="14">
        <v>46298.593680555554</v>
      </c>
      <c r="O38" s="15">
        <v>360</v>
      </c>
      <c r="P38" s="13" t="s">
        <v>27</v>
      </c>
      <c r="Q38" s="15">
        <v>190</v>
      </c>
      <c r="R38" s="3" t="str">
        <f>IF(OR(G38="12R",G38="12L"),_xlfn.XLOOKUP(C38,DB!$A$2:$A$222,DB!$B$2:$B$222,""),IF(OR(G38="30L",G38="30R"),_xlfn.XLOOKUP(C38,DB!$A$2:$A$222,DB!$C$2:$C$222,""),""))</f>
        <v>UDGUV</v>
      </c>
      <c r="S38" s="3">
        <f t="shared" si="0"/>
        <v>13</v>
      </c>
      <c r="T38" s="3" t="str">
        <f>_xlfn.XLOOKUP(C38,DB!$A$2:$A$222,DB!$D$2:$D$222,"")</f>
        <v>Sector 2</v>
      </c>
    </row>
    <row r="39" spans="1:20" x14ac:dyDescent="0.2">
      <c r="A39" s="13" t="s">
        <v>197</v>
      </c>
      <c r="B39" s="13" t="s">
        <v>18</v>
      </c>
      <c r="C39" s="13" t="s">
        <v>48</v>
      </c>
      <c r="D39" s="13" t="s">
        <v>49</v>
      </c>
      <c r="E39" s="13" t="s">
        <v>947</v>
      </c>
      <c r="F39" s="14">
        <v>46298.60261574074</v>
      </c>
      <c r="G39" s="13" t="s">
        <v>22</v>
      </c>
      <c r="H39" s="13" t="s">
        <v>8573</v>
      </c>
      <c r="I39" s="15">
        <v>360</v>
      </c>
      <c r="J39" s="13" t="s">
        <v>24</v>
      </c>
      <c r="K39" s="13" t="s">
        <v>25</v>
      </c>
      <c r="L39" s="15">
        <v>885</v>
      </c>
      <c r="M39" s="13" t="s">
        <v>52</v>
      </c>
      <c r="N39" s="14">
        <v>46298.648495370369</v>
      </c>
      <c r="O39" s="15">
        <v>360</v>
      </c>
      <c r="P39" s="13" t="s">
        <v>27</v>
      </c>
      <c r="Q39" s="15">
        <v>190</v>
      </c>
      <c r="R39" s="3" t="str">
        <f>IF(OR(G39="12R",G39="12L"),_xlfn.XLOOKUP(C39,DB!$A$2:$A$222,DB!$B$2:$B$222,""),IF(OR(G39="30L",G39="30R"),_xlfn.XLOOKUP(C39,DB!$A$2:$A$222,DB!$C$2:$C$222,""),""))</f>
        <v>UDGUV</v>
      </c>
      <c r="S39" s="3">
        <f t="shared" si="0"/>
        <v>14</v>
      </c>
      <c r="T39" s="3" t="str">
        <f>_xlfn.XLOOKUP(C39,DB!$A$2:$A$222,DB!$D$2:$D$222,"")</f>
        <v>Sector 2</v>
      </c>
    </row>
    <row r="40" spans="1:20" x14ac:dyDescent="0.2">
      <c r="A40" s="13" t="s">
        <v>208</v>
      </c>
      <c r="B40" s="13" t="s">
        <v>18</v>
      </c>
      <c r="C40" s="13" t="s">
        <v>35</v>
      </c>
      <c r="D40" s="13" t="s">
        <v>36</v>
      </c>
      <c r="E40" s="13" t="s">
        <v>1701</v>
      </c>
      <c r="F40" s="14">
        <v>46298.634155092594</v>
      </c>
      <c r="G40" s="13" t="s">
        <v>22</v>
      </c>
      <c r="H40" s="13" t="s">
        <v>38</v>
      </c>
      <c r="I40" s="15">
        <v>360</v>
      </c>
      <c r="J40" s="13" t="s">
        <v>24</v>
      </c>
      <c r="K40" s="13" t="s">
        <v>25</v>
      </c>
      <c r="L40" s="15">
        <v>878</v>
      </c>
      <c r="M40" s="13" t="s">
        <v>39</v>
      </c>
      <c r="N40" s="14">
        <v>46298.679155092592</v>
      </c>
      <c r="O40" s="15">
        <v>340</v>
      </c>
      <c r="P40" s="13" t="s">
        <v>27</v>
      </c>
      <c r="Q40" s="15">
        <v>190</v>
      </c>
      <c r="R40" s="3" t="str">
        <f>IF(OR(G40="12R",G40="12L"),_xlfn.XLOOKUP(C40,DB!$A$2:$A$222,DB!$B$2:$B$222,""),IF(OR(G40="30L",G40="30R"),_xlfn.XLOOKUP(C40,DB!$A$2:$A$222,DB!$C$2:$C$222,""),""))</f>
        <v>UDGUV</v>
      </c>
      <c r="S40" s="3">
        <f t="shared" si="0"/>
        <v>15</v>
      </c>
      <c r="T40" s="3" t="str">
        <f>_xlfn.XLOOKUP(C40,DB!$A$2:$A$222,DB!$D$2:$D$222,"")</f>
        <v>Sector 2</v>
      </c>
    </row>
    <row r="41" spans="1:20" x14ac:dyDescent="0.2">
      <c r="A41" s="13" t="s">
        <v>8574</v>
      </c>
      <c r="B41" s="13" t="s">
        <v>18</v>
      </c>
      <c r="C41" s="13" t="s">
        <v>1098</v>
      </c>
      <c r="D41" s="13" t="s">
        <v>179</v>
      </c>
      <c r="E41" s="13"/>
      <c r="F41" s="14">
        <v>46298.63653935185</v>
      </c>
      <c r="G41" s="13" t="s">
        <v>22</v>
      </c>
      <c r="H41" s="13" t="s">
        <v>8575</v>
      </c>
      <c r="I41" s="15">
        <v>280</v>
      </c>
      <c r="J41" s="13" t="s">
        <v>24</v>
      </c>
      <c r="K41" s="13" t="s">
        <v>62</v>
      </c>
      <c r="L41" s="15">
        <v>873</v>
      </c>
      <c r="M41" s="13" t="s">
        <v>39</v>
      </c>
      <c r="N41" s="14">
        <v>46298.686342592591</v>
      </c>
      <c r="O41" s="15">
        <v>280</v>
      </c>
      <c r="P41" s="13" t="s">
        <v>27</v>
      </c>
      <c r="Q41" s="15">
        <v>30</v>
      </c>
      <c r="R41" s="3" t="str">
        <f>IF(OR(G41="12R",G41="12L"),_xlfn.XLOOKUP(C41,DB!$A$2:$A$222,DB!$B$2:$B$222,""),IF(OR(G41="30L",G41="30R"),_xlfn.XLOOKUP(C41,DB!$A$2:$A$222,DB!$C$2:$C$222,""),""))</f>
        <v>UDGUV</v>
      </c>
      <c r="S41" s="3">
        <f t="shared" si="0"/>
        <v>15</v>
      </c>
      <c r="T41" s="3" t="str">
        <f>_xlfn.XLOOKUP(C41,DB!$A$2:$A$222,DB!$D$2:$D$222,"")</f>
        <v>Sector 2</v>
      </c>
    </row>
    <row r="42" spans="1:20" x14ac:dyDescent="0.2">
      <c r="A42" s="13" t="s">
        <v>218</v>
      </c>
      <c r="B42" s="13" t="s">
        <v>18</v>
      </c>
      <c r="C42" s="13" t="s">
        <v>48</v>
      </c>
      <c r="D42" s="13" t="s">
        <v>20</v>
      </c>
      <c r="E42" s="13" t="s">
        <v>1742</v>
      </c>
      <c r="F42" s="14">
        <v>46298.649201388893</v>
      </c>
      <c r="G42" s="13" t="s">
        <v>22</v>
      </c>
      <c r="H42" s="13" t="s">
        <v>8576</v>
      </c>
      <c r="I42" s="15">
        <v>360</v>
      </c>
      <c r="J42" s="13" t="s">
        <v>24</v>
      </c>
      <c r="K42" s="13" t="s">
        <v>25</v>
      </c>
      <c r="L42" s="15">
        <v>864</v>
      </c>
      <c r="M42" s="13" t="s">
        <v>52</v>
      </c>
      <c r="N42" s="14">
        <v>46298.693356481483</v>
      </c>
      <c r="O42" s="15">
        <v>360</v>
      </c>
      <c r="P42" s="13" t="s">
        <v>27</v>
      </c>
      <c r="Q42" s="15">
        <v>190</v>
      </c>
      <c r="R42" s="3" t="str">
        <f>IF(OR(G42="12R",G42="12L"),_xlfn.XLOOKUP(C42,DB!$A$2:$A$222,DB!$B$2:$B$222,""),IF(OR(G42="30L",G42="30R"),_xlfn.XLOOKUP(C42,DB!$A$2:$A$222,DB!$C$2:$C$222,""),""))</f>
        <v>UDGUV</v>
      </c>
      <c r="S42" s="3">
        <f t="shared" si="0"/>
        <v>15</v>
      </c>
      <c r="T42" s="3" t="str">
        <f>_xlfn.XLOOKUP(C42,DB!$A$2:$A$222,DB!$D$2:$D$222,"")</f>
        <v>Sector 2</v>
      </c>
    </row>
    <row r="43" spans="1:20" x14ac:dyDescent="0.2">
      <c r="A43" s="13" t="s">
        <v>225</v>
      </c>
      <c r="B43" s="13" t="s">
        <v>18</v>
      </c>
      <c r="C43" s="13" t="s">
        <v>136</v>
      </c>
      <c r="D43" s="13" t="s">
        <v>36</v>
      </c>
      <c r="E43" s="13" t="s">
        <v>1799</v>
      </c>
      <c r="F43" s="14">
        <v>46298.652083333334</v>
      </c>
      <c r="G43" s="13" t="s">
        <v>22</v>
      </c>
      <c r="H43" s="13" t="s">
        <v>8577</v>
      </c>
      <c r="I43" s="15">
        <v>380</v>
      </c>
      <c r="J43" s="13" t="s">
        <v>24</v>
      </c>
      <c r="K43" s="13" t="s">
        <v>25</v>
      </c>
      <c r="L43" s="15">
        <v>867</v>
      </c>
      <c r="M43" s="13" t="s">
        <v>52</v>
      </c>
      <c r="N43" s="14">
        <v>46298.696481481486</v>
      </c>
      <c r="O43" s="15">
        <v>380</v>
      </c>
      <c r="P43" s="13" t="s">
        <v>27</v>
      </c>
      <c r="Q43" s="15">
        <v>190</v>
      </c>
      <c r="R43" s="3" t="str">
        <f>IF(OR(G43="12R",G43="12L"),_xlfn.XLOOKUP(C43,DB!$A$2:$A$222,DB!$B$2:$B$222,""),IF(OR(G43="30L",G43="30R"),_xlfn.XLOOKUP(C43,DB!$A$2:$A$222,DB!$C$2:$C$222,""),""))</f>
        <v>UDGUV</v>
      </c>
      <c r="S43" s="3">
        <f t="shared" si="0"/>
        <v>15</v>
      </c>
      <c r="T43" s="3" t="str">
        <f>_xlfn.XLOOKUP(C43,DB!$A$2:$A$222,DB!$D$2:$D$222,"")</f>
        <v>Sector 2</v>
      </c>
    </row>
    <row r="44" spans="1:20" x14ac:dyDescent="0.2">
      <c r="A44" s="13" t="s">
        <v>213</v>
      </c>
      <c r="B44" s="13" t="s">
        <v>18</v>
      </c>
      <c r="C44" s="13" t="s">
        <v>59</v>
      </c>
      <c r="D44" s="13" t="s">
        <v>36</v>
      </c>
      <c r="E44" s="13" t="s">
        <v>1250</v>
      </c>
      <c r="F44" s="14">
        <v>46298.653807870374</v>
      </c>
      <c r="G44" s="13" t="s">
        <v>22</v>
      </c>
      <c r="H44" s="13" t="s">
        <v>8578</v>
      </c>
      <c r="I44" s="15">
        <v>360</v>
      </c>
      <c r="J44" s="13" t="s">
        <v>24</v>
      </c>
      <c r="K44" s="13" t="s">
        <v>216</v>
      </c>
      <c r="L44" s="15">
        <v>866</v>
      </c>
      <c r="M44" s="13" t="s">
        <v>52</v>
      </c>
      <c r="N44" s="14">
        <v>46298.697696759264</v>
      </c>
      <c r="O44" s="15">
        <v>360</v>
      </c>
      <c r="P44" s="13" t="s">
        <v>27</v>
      </c>
      <c r="Q44" s="15">
        <v>190</v>
      </c>
      <c r="R44" s="3" t="str">
        <f>IF(OR(G44="12R",G44="12L"),_xlfn.XLOOKUP(C44,DB!$A$2:$A$222,DB!$B$2:$B$222,""),IF(OR(G44="30L",G44="30R"),_xlfn.XLOOKUP(C44,DB!$A$2:$A$222,DB!$C$2:$C$222,""),""))</f>
        <v>UDGUV</v>
      </c>
      <c r="S44" s="3">
        <f t="shared" si="0"/>
        <v>15</v>
      </c>
      <c r="T44" s="3" t="str">
        <f>_xlfn.XLOOKUP(C44,DB!$A$2:$A$222,DB!$D$2:$D$222,"")</f>
        <v>Sector 2</v>
      </c>
    </row>
    <row r="45" spans="1:20" x14ac:dyDescent="0.2">
      <c r="A45" s="13" t="s">
        <v>222</v>
      </c>
      <c r="B45" s="13" t="s">
        <v>18</v>
      </c>
      <c r="C45" s="13" t="s">
        <v>19</v>
      </c>
      <c r="D45" s="13" t="s">
        <v>36</v>
      </c>
      <c r="E45" s="13" t="s">
        <v>1711</v>
      </c>
      <c r="F45" s="14">
        <v>46298.657361111109</v>
      </c>
      <c r="G45" s="13" t="s">
        <v>22</v>
      </c>
      <c r="H45" s="13" t="s">
        <v>8579</v>
      </c>
      <c r="I45" s="15">
        <v>360</v>
      </c>
      <c r="J45" s="13" t="s">
        <v>24</v>
      </c>
      <c r="K45" s="13" t="s">
        <v>25</v>
      </c>
      <c r="L45" s="15">
        <v>869</v>
      </c>
      <c r="M45" s="13" t="s">
        <v>26</v>
      </c>
      <c r="N45" s="14">
        <v>46298.701956018514</v>
      </c>
      <c r="O45" s="15">
        <v>360</v>
      </c>
      <c r="P45" s="13" t="s">
        <v>27</v>
      </c>
      <c r="Q45" s="15">
        <v>190</v>
      </c>
      <c r="R45" s="3" t="str">
        <f>IF(OR(G45="12R",G45="12L"),_xlfn.XLOOKUP(C45,DB!$A$2:$A$222,DB!$B$2:$B$222,""),IF(OR(G45="30L",G45="30R"),_xlfn.XLOOKUP(C45,DB!$A$2:$A$222,DB!$C$2:$C$222,""),""))</f>
        <v>UDGUV</v>
      </c>
      <c r="S45" s="3">
        <f t="shared" si="0"/>
        <v>15</v>
      </c>
      <c r="T45" s="3" t="str">
        <f>_xlfn.XLOOKUP(C45,DB!$A$2:$A$222,DB!$D$2:$D$222,"")</f>
        <v>Sector 2</v>
      </c>
    </row>
    <row r="46" spans="1:20" x14ac:dyDescent="0.2">
      <c r="A46" s="13" t="s">
        <v>234</v>
      </c>
      <c r="B46" s="13" t="s">
        <v>18</v>
      </c>
      <c r="C46" s="13" t="s">
        <v>136</v>
      </c>
      <c r="D46" s="13" t="s">
        <v>174</v>
      </c>
      <c r="E46" s="13" t="s">
        <v>708</v>
      </c>
      <c r="F46" s="14">
        <v>46298.659004629633</v>
      </c>
      <c r="G46" s="13" t="s">
        <v>22</v>
      </c>
      <c r="H46" s="13" t="s">
        <v>8580</v>
      </c>
      <c r="I46" s="15">
        <v>360</v>
      </c>
      <c r="J46" s="13" t="s">
        <v>24</v>
      </c>
      <c r="K46" s="13" t="s">
        <v>25</v>
      </c>
      <c r="L46" s="15">
        <v>872</v>
      </c>
      <c r="M46" s="13" t="s">
        <v>52</v>
      </c>
      <c r="N46" s="14">
        <v>46298.704456018517</v>
      </c>
      <c r="O46" s="15">
        <v>360</v>
      </c>
      <c r="P46" s="13" t="s">
        <v>27</v>
      </c>
      <c r="Q46" s="15">
        <v>190</v>
      </c>
      <c r="R46" s="3" t="str">
        <f>IF(OR(G46="12R",G46="12L"),_xlfn.XLOOKUP(C46,DB!$A$2:$A$222,DB!$B$2:$B$222,""),IF(OR(G46="30L",G46="30R"),_xlfn.XLOOKUP(C46,DB!$A$2:$A$222,DB!$C$2:$C$222,""),""))</f>
        <v>UDGUV</v>
      </c>
      <c r="S46" s="3">
        <f t="shared" si="0"/>
        <v>15</v>
      </c>
      <c r="T46" s="3" t="str">
        <f>_xlfn.XLOOKUP(C46,DB!$A$2:$A$222,DB!$D$2:$D$222,"")</f>
        <v>Sector 2</v>
      </c>
    </row>
    <row r="47" spans="1:20" x14ac:dyDescent="0.2">
      <c r="A47" s="13" t="s">
        <v>1141</v>
      </c>
      <c r="B47" s="13" t="s">
        <v>18</v>
      </c>
      <c r="C47" s="13" t="s">
        <v>1142</v>
      </c>
      <c r="D47" s="13" t="s">
        <v>30</v>
      </c>
      <c r="E47" s="13" t="s">
        <v>5482</v>
      </c>
      <c r="F47" s="14">
        <v>46298.660138888888</v>
      </c>
      <c r="G47" s="13" t="s">
        <v>22</v>
      </c>
      <c r="H47" s="13" t="s">
        <v>8581</v>
      </c>
      <c r="I47" s="15">
        <v>380</v>
      </c>
      <c r="J47" s="13" t="s">
        <v>24</v>
      </c>
      <c r="K47" s="13" t="s">
        <v>25</v>
      </c>
      <c r="L47" s="15">
        <v>442</v>
      </c>
      <c r="M47" s="13" t="s">
        <v>308</v>
      </c>
      <c r="N47" s="14">
        <v>46298.683287037042</v>
      </c>
      <c r="O47" s="15">
        <v>380</v>
      </c>
      <c r="P47" s="13" t="s">
        <v>27</v>
      </c>
      <c r="Q47" s="15">
        <v>40</v>
      </c>
      <c r="R47" s="3" t="str">
        <f>IF(OR(G47="12R",G47="12L"),_xlfn.XLOOKUP(C47,DB!$A$2:$A$222,DB!$B$2:$B$222,""),IF(OR(G47="30L",G47="30R"),_xlfn.XLOOKUP(C47,DB!$A$2:$A$222,DB!$C$2:$C$222,""),""))</f>
        <v>ENEBA</v>
      </c>
      <c r="S47" s="3">
        <f t="shared" si="0"/>
        <v>15</v>
      </c>
      <c r="T47" s="3" t="str">
        <f>_xlfn.XLOOKUP(C47,DB!$A$2:$A$222,DB!$D$2:$D$222,"")</f>
        <v>Sector 3</v>
      </c>
    </row>
    <row r="48" spans="1:20" x14ac:dyDescent="0.2">
      <c r="A48" s="13" t="s">
        <v>219</v>
      </c>
      <c r="B48" s="13" t="s">
        <v>18</v>
      </c>
      <c r="C48" s="13" t="s">
        <v>35</v>
      </c>
      <c r="D48" s="13" t="s">
        <v>65</v>
      </c>
      <c r="E48" s="13" t="s">
        <v>1804</v>
      </c>
      <c r="F48" s="14">
        <v>46298.66133101852</v>
      </c>
      <c r="G48" s="13" t="s">
        <v>22</v>
      </c>
      <c r="H48" s="13" t="s">
        <v>8582</v>
      </c>
      <c r="I48" s="15">
        <v>360</v>
      </c>
      <c r="J48" s="13" t="s">
        <v>24</v>
      </c>
      <c r="K48" s="13" t="s">
        <v>25</v>
      </c>
      <c r="L48" s="15">
        <v>901</v>
      </c>
      <c r="M48" s="13" t="s">
        <v>39</v>
      </c>
      <c r="N48" s="14">
        <v>46298.706180555557</v>
      </c>
      <c r="O48" s="15">
        <v>360</v>
      </c>
      <c r="P48" s="13" t="s">
        <v>27</v>
      </c>
      <c r="Q48" s="15">
        <v>190</v>
      </c>
      <c r="R48" s="3" t="str">
        <f>IF(OR(G48="12R",G48="12L"),_xlfn.XLOOKUP(C48,DB!$A$2:$A$222,DB!$B$2:$B$222,""),IF(OR(G48="30L",G48="30R"),_xlfn.XLOOKUP(C48,DB!$A$2:$A$222,DB!$C$2:$C$222,""),""))</f>
        <v>UDGUV</v>
      </c>
      <c r="S48" s="3">
        <f t="shared" si="0"/>
        <v>15</v>
      </c>
      <c r="T48" s="3" t="str">
        <f>_xlfn.XLOOKUP(C48,DB!$A$2:$A$222,DB!$D$2:$D$222,"")</f>
        <v>Sector 2</v>
      </c>
    </row>
    <row r="49" spans="1:20" x14ac:dyDescent="0.2">
      <c r="A49" s="13" t="s">
        <v>740</v>
      </c>
      <c r="B49" s="13" t="s">
        <v>18</v>
      </c>
      <c r="C49" s="13" t="s">
        <v>3774</v>
      </c>
      <c r="D49" s="13" t="s">
        <v>742</v>
      </c>
      <c r="E49" s="13"/>
      <c r="F49" s="14">
        <v>46298.663854166662</v>
      </c>
      <c r="G49" s="13" t="s">
        <v>22</v>
      </c>
      <c r="H49" s="13" t="s">
        <v>244</v>
      </c>
      <c r="I49" s="15">
        <v>65</v>
      </c>
      <c r="J49" s="13" t="s">
        <v>196</v>
      </c>
      <c r="K49" s="13" t="s">
        <v>62</v>
      </c>
      <c r="L49" s="15">
        <v>168</v>
      </c>
      <c r="M49" s="13" t="s">
        <v>3774</v>
      </c>
      <c r="N49" s="14">
        <v>46298.691666666666</v>
      </c>
      <c r="O49" s="15">
        <v>0</v>
      </c>
      <c r="P49" s="13" t="s">
        <v>192</v>
      </c>
      <c r="Q49" s="15">
        <v>927</v>
      </c>
      <c r="R49" s="3" t="str">
        <f>IF(OR(G49="12R",G49="12L"),_xlfn.XLOOKUP(C49,DB!$A$2:$A$222,DB!$B$2:$B$222,""),IF(OR(G49="30L",G49="30R"),_xlfn.XLOOKUP(C49,DB!$A$2:$A$222,DB!$C$2:$C$222,""),""))</f>
        <v/>
      </c>
      <c r="S49" s="3">
        <f t="shared" si="0"/>
        <v>15</v>
      </c>
      <c r="T49" s="3" t="str">
        <f>_xlfn.XLOOKUP(C49,DB!$A$2:$A$222,DB!$D$2:$D$222,"")</f>
        <v/>
      </c>
    </row>
    <row r="50" spans="1:20" x14ac:dyDescent="0.2">
      <c r="A50" s="13" t="s">
        <v>2242</v>
      </c>
      <c r="B50" s="13" t="s">
        <v>18</v>
      </c>
      <c r="C50" s="13" t="s">
        <v>59</v>
      </c>
      <c r="D50" s="13" t="s">
        <v>2243</v>
      </c>
      <c r="E50" s="13" t="s">
        <v>2242</v>
      </c>
      <c r="F50" s="14">
        <v>46298.66684027778</v>
      </c>
      <c r="G50" s="13" t="s">
        <v>22</v>
      </c>
      <c r="H50" s="13" t="s">
        <v>8583</v>
      </c>
      <c r="I50" s="15">
        <v>400</v>
      </c>
      <c r="J50" s="13" t="s">
        <v>24</v>
      </c>
      <c r="K50" s="13" t="s">
        <v>62</v>
      </c>
      <c r="L50" s="15">
        <v>859</v>
      </c>
      <c r="M50" s="13" t="s">
        <v>52</v>
      </c>
      <c r="N50" s="14">
        <v>46298.709085648152</v>
      </c>
      <c r="O50" s="15">
        <v>400</v>
      </c>
      <c r="P50" s="13" t="s">
        <v>27</v>
      </c>
      <c r="Q50" s="15">
        <v>30</v>
      </c>
      <c r="R50" s="3" t="str">
        <f>IF(OR(G50="12R",G50="12L"),_xlfn.XLOOKUP(C50,DB!$A$2:$A$222,DB!$B$2:$B$222,""),IF(OR(G50="30L",G50="30R"),_xlfn.XLOOKUP(C50,DB!$A$2:$A$222,DB!$C$2:$C$222,""),""))</f>
        <v>UDGUV</v>
      </c>
      <c r="S50" s="3">
        <f t="shared" si="0"/>
        <v>16</v>
      </c>
      <c r="T50" s="3" t="str">
        <f>_xlfn.XLOOKUP(C50,DB!$A$2:$A$222,DB!$D$2:$D$222,"")</f>
        <v>Sector 2</v>
      </c>
    </row>
    <row r="51" spans="1:20" x14ac:dyDescent="0.2">
      <c r="A51" s="13" t="s">
        <v>228</v>
      </c>
      <c r="B51" s="13" t="s">
        <v>18</v>
      </c>
      <c r="C51" s="13" t="s">
        <v>48</v>
      </c>
      <c r="D51" s="13" t="s">
        <v>73</v>
      </c>
      <c r="E51" s="13" t="s">
        <v>2365</v>
      </c>
      <c r="F51" s="14">
        <v>46298.669432870374</v>
      </c>
      <c r="G51" s="13" t="s">
        <v>22</v>
      </c>
      <c r="H51" s="13" t="s">
        <v>8584</v>
      </c>
      <c r="I51" s="15">
        <v>360</v>
      </c>
      <c r="J51" s="13" t="s">
        <v>24</v>
      </c>
      <c r="K51" s="13" t="s">
        <v>25</v>
      </c>
      <c r="L51" s="15">
        <v>877</v>
      </c>
      <c r="M51" s="13" t="s">
        <v>52</v>
      </c>
      <c r="N51" s="14">
        <v>46298.714513888888</v>
      </c>
      <c r="O51" s="15">
        <v>360</v>
      </c>
      <c r="P51" s="13" t="s">
        <v>27</v>
      </c>
      <c r="Q51" s="15">
        <v>190</v>
      </c>
      <c r="R51" s="3" t="str">
        <f>IF(OR(G51="12R",G51="12L"),_xlfn.XLOOKUP(C51,DB!$A$2:$A$222,DB!$B$2:$B$222,""),IF(OR(G51="30L",G51="30R"),_xlfn.XLOOKUP(C51,DB!$A$2:$A$222,DB!$C$2:$C$222,""),""))</f>
        <v>UDGUV</v>
      </c>
      <c r="S51" s="3">
        <f t="shared" si="0"/>
        <v>16</v>
      </c>
      <c r="T51" s="3" t="str">
        <f>_xlfn.XLOOKUP(C51,DB!$A$2:$A$222,DB!$D$2:$D$222,"")</f>
        <v>Sector 2</v>
      </c>
    </row>
    <row r="52" spans="1:20" x14ac:dyDescent="0.2">
      <c r="A52" s="13" t="s">
        <v>268</v>
      </c>
      <c r="B52" s="13" t="s">
        <v>18</v>
      </c>
      <c r="C52" s="13" t="s">
        <v>136</v>
      </c>
      <c r="D52" s="13" t="s">
        <v>65</v>
      </c>
      <c r="E52" s="13" t="s">
        <v>145</v>
      </c>
      <c r="F52" s="14">
        <v>46298.675439814819</v>
      </c>
      <c r="G52" s="13" t="s">
        <v>22</v>
      </c>
      <c r="H52" s="13" t="s">
        <v>8585</v>
      </c>
      <c r="I52" s="15">
        <v>380</v>
      </c>
      <c r="J52" s="13" t="s">
        <v>24</v>
      </c>
      <c r="K52" s="13" t="s">
        <v>25</v>
      </c>
      <c r="L52" s="15">
        <v>888</v>
      </c>
      <c r="M52" s="13" t="s">
        <v>52</v>
      </c>
      <c r="N52" s="14">
        <v>46298.720439814817</v>
      </c>
      <c r="O52" s="15">
        <v>380</v>
      </c>
      <c r="P52" s="13" t="s">
        <v>27</v>
      </c>
      <c r="Q52" s="15">
        <v>190</v>
      </c>
      <c r="R52" s="3" t="str">
        <f>IF(OR(G52="12R",G52="12L"),_xlfn.XLOOKUP(C52,DB!$A$2:$A$222,DB!$B$2:$B$222,""),IF(OR(G52="30L",G52="30R"),_xlfn.XLOOKUP(C52,DB!$A$2:$A$222,DB!$C$2:$C$222,""),""))</f>
        <v>UDGUV</v>
      </c>
      <c r="S52" s="3">
        <f t="shared" si="0"/>
        <v>16</v>
      </c>
      <c r="T52" s="3" t="str">
        <f>_xlfn.XLOOKUP(C52,DB!$A$2:$A$222,DB!$D$2:$D$222,"")</f>
        <v>Sector 2</v>
      </c>
    </row>
    <row r="53" spans="1:20" x14ac:dyDescent="0.2">
      <c r="A53" s="13" t="s">
        <v>1786</v>
      </c>
      <c r="B53" s="13" t="s">
        <v>18</v>
      </c>
      <c r="C53" s="13" t="s">
        <v>182</v>
      </c>
      <c r="D53" s="13" t="s">
        <v>165</v>
      </c>
      <c r="E53" s="13" t="s">
        <v>8586</v>
      </c>
      <c r="F53" s="14">
        <v>46298.676550925928</v>
      </c>
      <c r="G53" s="13" t="s">
        <v>22</v>
      </c>
      <c r="H53" s="13" t="s">
        <v>8587</v>
      </c>
      <c r="I53" s="15">
        <v>340</v>
      </c>
      <c r="J53" s="13" t="s">
        <v>24</v>
      </c>
      <c r="K53" s="13" t="s">
        <v>25</v>
      </c>
      <c r="L53" s="15">
        <v>433</v>
      </c>
      <c r="M53" s="13" t="s">
        <v>308</v>
      </c>
      <c r="N53" s="14">
        <v>46298.699525462958</v>
      </c>
      <c r="O53" s="15">
        <v>340</v>
      </c>
      <c r="P53" s="13" t="s">
        <v>27</v>
      </c>
      <c r="Q53" s="15">
        <v>40</v>
      </c>
      <c r="R53" s="3" t="str">
        <f>IF(OR(G53="12R",G53="12L"),_xlfn.XLOOKUP(C53,DB!$A$2:$A$222,DB!$B$2:$B$222,""),IF(OR(G53="30L",G53="30R"),_xlfn.XLOOKUP(C53,DB!$A$2:$A$222,DB!$C$2:$C$222,""),""))</f>
        <v>ENEBA</v>
      </c>
      <c r="S53" s="3">
        <f t="shared" si="0"/>
        <v>16</v>
      </c>
      <c r="T53" s="3" t="str">
        <f>_xlfn.XLOOKUP(C53,DB!$A$2:$A$222,DB!$D$2:$D$222,"")</f>
        <v>Sector 3</v>
      </c>
    </row>
    <row r="54" spans="1:20" x14ac:dyDescent="0.2">
      <c r="A54" s="13" t="s">
        <v>257</v>
      </c>
      <c r="B54" s="13" t="s">
        <v>18</v>
      </c>
      <c r="C54" s="13" t="s">
        <v>29</v>
      </c>
      <c r="D54" s="13" t="s">
        <v>73</v>
      </c>
      <c r="E54" s="13" t="s">
        <v>3811</v>
      </c>
      <c r="F54" s="14">
        <v>46298.680578703701</v>
      </c>
      <c r="G54" s="13" t="s">
        <v>22</v>
      </c>
      <c r="H54" s="13" t="s">
        <v>8588</v>
      </c>
      <c r="I54" s="15">
        <v>310</v>
      </c>
      <c r="J54" s="13" t="s">
        <v>24</v>
      </c>
      <c r="K54" s="13" t="s">
        <v>25</v>
      </c>
      <c r="L54" s="15">
        <v>136</v>
      </c>
      <c r="M54" s="13" t="s">
        <v>45</v>
      </c>
      <c r="N54" s="14">
        <v>46298.691458333335</v>
      </c>
      <c r="O54" s="15">
        <v>203</v>
      </c>
      <c r="P54" s="13" t="s">
        <v>27</v>
      </c>
      <c r="Q54" s="15">
        <v>190</v>
      </c>
      <c r="R54" s="3" t="str">
        <f>IF(OR(G54="12R",G54="12L"),_xlfn.XLOOKUP(C54,DB!$A$2:$A$222,DB!$B$2:$B$222,""),IF(OR(G54="30L",G54="30R"),_xlfn.XLOOKUP(C54,DB!$A$2:$A$222,DB!$C$2:$C$222,""),""))</f>
        <v>OMSUK</v>
      </c>
      <c r="S54" s="3">
        <f t="shared" si="0"/>
        <v>16</v>
      </c>
      <c r="T54" s="3" t="str">
        <f>_xlfn.XLOOKUP(C54,DB!$A$2:$A$222,DB!$D$2:$D$222,"")</f>
        <v>Sector 3</v>
      </c>
    </row>
    <row r="55" spans="1:20" x14ac:dyDescent="0.2">
      <c r="A55" s="13" t="s">
        <v>245</v>
      </c>
      <c r="B55" s="13" t="s">
        <v>18</v>
      </c>
      <c r="C55" s="13" t="s">
        <v>154</v>
      </c>
      <c r="D55" s="13" t="s">
        <v>174</v>
      </c>
      <c r="E55" s="13" t="s">
        <v>4301</v>
      </c>
      <c r="F55" s="14">
        <v>46298.683576388888</v>
      </c>
      <c r="G55" s="13" t="s">
        <v>22</v>
      </c>
      <c r="H55" s="13" t="s">
        <v>8589</v>
      </c>
      <c r="I55" s="15">
        <v>370</v>
      </c>
      <c r="J55" s="13" t="s">
        <v>24</v>
      </c>
      <c r="K55" s="13" t="s">
        <v>25</v>
      </c>
      <c r="L55" s="15">
        <v>150</v>
      </c>
      <c r="M55" s="13" t="s">
        <v>158</v>
      </c>
      <c r="N55" s="14">
        <v>46298.694120370375</v>
      </c>
      <c r="O55" s="15">
        <v>290</v>
      </c>
      <c r="P55" s="13" t="s">
        <v>27</v>
      </c>
      <c r="Q55" s="15">
        <v>190</v>
      </c>
      <c r="R55" s="3" t="str">
        <f>IF(OR(G55="12R",G55="12L"),_xlfn.XLOOKUP(C55,DB!$A$2:$A$222,DB!$B$2:$B$222,""),IF(OR(G55="30L",G55="30R"),_xlfn.XLOOKUP(C55,DB!$A$2:$A$222,DB!$C$2:$C$222,""),""))</f>
        <v>TAKUX</v>
      </c>
      <c r="S55" s="3">
        <f t="shared" si="0"/>
        <v>16</v>
      </c>
      <c r="T55" s="3" t="str">
        <f>_xlfn.XLOOKUP(C55,DB!$A$2:$A$222,DB!$D$2:$D$222,"")</f>
        <v>Sector 7</v>
      </c>
    </row>
    <row r="56" spans="1:20" x14ac:dyDescent="0.2">
      <c r="A56" s="13" t="s">
        <v>237</v>
      </c>
      <c r="B56" s="13" t="s">
        <v>18</v>
      </c>
      <c r="C56" s="13" t="s">
        <v>238</v>
      </c>
      <c r="D56" s="13" t="s">
        <v>36</v>
      </c>
      <c r="E56" s="13" t="s">
        <v>226</v>
      </c>
      <c r="F56" s="14">
        <v>46298.684699074074</v>
      </c>
      <c r="G56" s="13" t="s">
        <v>22</v>
      </c>
      <c r="H56" s="13" t="s">
        <v>8590</v>
      </c>
      <c r="I56" s="15">
        <v>360</v>
      </c>
      <c r="J56" s="13" t="s">
        <v>24</v>
      </c>
      <c r="K56" s="13" t="s">
        <v>25</v>
      </c>
      <c r="L56" s="15">
        <v>875</v>
      </c>
      <c r="M56" s="13" t="s">
        <v>39</v>
      </c>
      <c r="N56" s="14">
        <v>46298.729004629626</v>
      </c>
      <c r="O56" s="15">
        <v>360</v>
      </c>
      <c r="P56" s="13" t="s">
        <v>27</v>
      </c>
      <c r="Q56" s="15">
        <v>190</v>
      </c>
      <c r="R56" s="3" t="str">
        <f>IF(OR(G56="12R",G56="12L"),_xlfn.XLOOKUP(C56,DB!$A$2:$A$222,DB!$B$2:$B$222,""),IF(OR(G56="30L",G56="30R"),_xlfn.XLOOKUP(C56,DB!$A$2:$A$222,DB!$C$2:$C$222,""),""))</f>
        <v>UDGUV</v>
      </c>
      <c r="S56" s="3">
        <f t="shared" si="0"/>
        <v>16</v>
      </c>
      <c r="T56" s="3" t="str">
        <f>_xlfn.XLOOKUP(C56,DB!$A$2:$A$222,DB!$D$2:$D$222,"")</f>
        <v>Sector 2</v>
      </c>
    </row>
    <row r="57" spans="1:20" x14ac:dyDescent="0.2">
      <c r="A57" s="13" t="s">
        <v>252</v>
      </c>
      <c r="B57" s="13" t="s">
        <v>18</v>
      </c>
      <c r="C57" s="13" t="s">
        <v>253</v>
      </c>
      <c r="D57" s="13" t="s">
        <v>36</v>
      </c>
      <c r="E57" s="13" t="s">
        <v>488</v>
      </c>
      <c r="F57" s="14">
        <v>46298.685937499999</v>
      </c>
      <c r="G57" s="13" t="s">
        <v>22</v>
      </c>
      <c r="H57" s="13" t="s">
        <v>8591</v>
      </c>
      <c r="I57" s="15">
        <v>320</v>
      </c>
      <c r="J57" s="13" t="s">
        <v>24</v>
      </c>
      <c r="K57" s="13" t="s">
        <v>25</v>
      </c>
      <c r="L57" s="15">
        <v>343</v>
      </c>
      <c r="M57" s="13" t="s">
        <v>1592</v>
      </c>
      <c r="N57" s="14">
        <v>46298.708692129629</v>
      </c>
      <c r="O57" s="15">
        <v>340</v>
      </c>
      <c r="P57" s="13" t="s">
        <v>27</v>
      </c>
      <c r="Q57" s="15">
        <v>190</v>
      </c>
      <c r="R57" s="3" t="str">
        <f>IF(OR(G57="12R",G57="12L"),_xlfn.XLOOKUP(C57,DB!$A$2:$A$222,DB!$B$2:$B$222,""),IF(OR(G57="30L",G57="30R"),_xlfn.XLOOKUP(C57,DB!$A$2:$A$222,DB!$C$2:$C$222,""),""))</f>
        <v>CZM</v>
      </c>
      <c r="S57" s="3">
        <f t="shared" si="0"/>
        <v>16</v>
      </c>
      <c r="T57" s="3" t="str">
        <f>_xlfn.XLOOKUP(C57,DB!$A$2:$A$222,DB!$D$2:$D$222,"")</f>
        <v>Sector 7</v>
      </c>
    </row>
    <row r="58" spans="1:20" x14ac:dyDescent="0.2">
      <c r="A58" s="13" t="s">
        <v>231</v>
      </c>
      <c r="B58" s="13" t="s">
        <v>18</v>
      </c>
      <c r="C58" s="13" t="s">
        <v>35</v>
      </c>
      <c r="D58" s="13" t="s">
        <v>65</v>
      </c>
      <c r="E58" s="13" t="s">
        <v>1220</v>
      </c>
      <c r="F58" s="14">
        <v>46298.687164351853</v>
      </c>
      <c r="G58" s="13" t="s">
        <v>22</v>
      </c>
      <c r="H58" s="13" t="s">
        <v>8592</v>
      </c>
      <c r="I58" s="15">
        <v>340</v>
      </c>
      <c r="J58" s="13" t="s">
        <v>24</v>
      </c>
      <c r="K58" s="13" t="s">
        <v>25</v>
      </c>
      <c r="L58" s="15">
        <v>883</v>
      </c>
      <c r="M58" s="13" t="s">
        <v>39</v>
      </c>
      <c r="N58" s="14">
        <v>46298.730787037042</v>
      </c>
      <c r="O58" s="15">
        <v>340</v>
      </c>
      <c r="P58" s="13" t="s">
        <v>27</v>
      </c>
      <c r="Q58" s="15">
        <v>190</v>
      </c>
      <c r="R58" s="3" t="str">
        <f>IF(OR(G58="12R",G58="12L"),_xlfn.XLOOKUP(C58,DB!$A$2:$A$222,DB!$B$2:$B$222,""),IF(OR(G58="30L",G58="30R"),_xlfn.XLOOKUP(C58,DB!$A$2:$A$222,DB!$C$2:$C$222,""),""))</f>
        <v>UDGUV</v>
      </c>
      <c r="S58" s="3">
        <f t="shared" si="0"/>
        <v>16</v>
      </c>
      <c r="T58" s="3" t="str">
        <f>_xlfn.XLOOKUP(C58,DB!$A$2:$A$222,DB!$D$2:$D$222,"")</f>
        <v>Sector 2</v>
      </c>
    </row>
    <row r="59" spans="1:20" x14ac:dyDescent="0.2">
      <c r="A59" s="13" t="s">
        <v>1073</v>
      </c>
      <c r="B59" s="13" t="s">
        <v>18</v>
      </c>
      <c r="C59" s="13" t="s">
        <v>467</v>
      </c>
      <c r="D59" s="13" t="s">
        <v>36</v>
      </c>
      <c r="E59" s="13" t="s">
        <v>567</v>
      </c>
      <c r="F59" s="14">
        <v>46298.688657407409</v>
      </c>
      <c r="G59" s="13" t="s">
        <v>22</v>
      </c>
      <c r="H59" s="13" t="s">
        <v>8593</v>
      </c>
      <c r="I59" s="15">
        <v>380</v>
      </c>
      <c r="J59" s="13" t="s">
        <v>24</v>
      </c>
      <c r="K59" s="13" t="s">
        <v>25</v>
      </c>
      <c r="L59" s="15">
        <v>870</v>
      </c>
      <c r="M59" s="13" t="s">
        <v>267</v>
      </c>
      <c r="N59" s="14">
        <v>46298.732881944445</v>
      </c>
      <c r="O59" s="15">
        <v>380</v>
      </c>
      <c r="P59" s="13" t="s">
        <v>27</v>
      </c>
      <c r="Q59" s="15">
        <v>190</v>
      </c>
      <c r="R59" s="3" t="str">
        <f>IF(OR(G59="12R",G59="12L"),_xlfn.XLOOKUP(C59,DB!$A$2:$A$222,DB!$B$2:$B$222,""),IF(OR(G59="30L",G59="30R"),_xlfn.XLOOKUP(C59,DB!$A$2:$A$222,DB!$C$2:$C$222,""),""))</f>
        <v>UDGUV</v>
      </c>
      <c r="S59" s="3">
        <f t="shared" si="0"/>
        <v>16</v>
      </c>
      <c r="T59" s="3" t="str">
        <f>_xlfn.XLOOKUP(C59,DB!$A$2:$A$222,DB!$D$2:$D$222,"")</f>
        <v>Sector 2</v>
      </c>
    </row>
    <row r="60" spans="1:20" x14ac:dyDescent="0.2">
      <c r="A60" s="13" t="s">
        <v>4337</v>
      </c>
      <c r="B60" s="13" t="s">
        <v>18</v>
      </c>
      <c r="C60" s="13" t="s">
        <v>59</v>
      </c>
      <c r="D60" s="13" t="s">
        <v>1619</v>
      </c>
      <c r="E60" s="13"/>
      <c r="F60" s="14">
        <v>46298.690312499995</v>
      </c>
      <c r="G60" s="13" t="s">
        <v>22</v>
      </c>
      <c r="H60" s="13" t="s">
        <v>8594</v>
      </c>
      <c r="I60" s="15">
        <v>430</v>
      </c>
      <c r="J60" s="13" t="s">
        <v>24</v>
      </c>
      <c r="K60" s="13" t="s">
        <v>62</v>
      </c>
      <c r="L60" s="15">
        <v>859</v>
      </c>
      <c r="M60" s="13" t="s">
        <v>52</v>
      </c>
      <c r="N60" s="14">
        <v>46298.73841435185</v>
      </c>
      <c r="O60" s="15">
        <v>430</v>
      </c>
      <c r="P60" s="13" t="s">
        <v>27</v>
      </c>
      <c r="Q60" s="15">
        <v>30</v>
      </c>
      <c r="R60" s="3" t="str">
        <f>IF(OR(G60="12R",G60="12L"),_xlfn.XLOOKUP(C60,DB!$A$2:$A$222,DB!$B$2:$B$222,""),IF(OR(G60="30L",G60="30R"),_xlfn.XLOOKUP(C60,DB!$A$2:$A$222,DB!$C$2:$C$222,""),""))</f>
        <v>UDGUV</v>
      </c>
      <c r="S60" s="3">
        <f t="shared" si="0"/>
        <v>16</v>
      </c>
      <c r="T60" s="3" t="str">
        <f>_xlfn.XLOOKUP(C60,DB!$A$2:$A$222,DB!$D$2:$D$222,"")</f>
        <v>Sector 2</v>
      </c>
    </row>
    <row r="61" spans="1:20" x14ac:dyDescent="0.2">
      <c r="A61" s="13" t="s">
        <v>260</v>
      </c>
      <c r="B61" s="13" t="s">
        <v>18</v>
      </c>
      <c r="C61" s="13" t="s">
        <v>261</v>
      </c>
      <c r="D61" s="13" t="s">
        <v>49</v>
      </c>
      <c r="E61" s="13" t="s">
        <v>8595</v>
      </c>
      <c r="F61" s="14">
        <v>46298.691412037035</v>
      </c>
      <c r="G61" s="13" t="s">
        <v>22</v>
      </c>
      <c r="H61" s="13" t="s">
        <v>8596</v>
      </c>
      <c r="I61" s="15">
        <v>310</v>
      </c>
      <c r="J61" s="13" t="s">
        <v>24</v>
      </c>
      <c r="K61" s="13" t="s">
        <v>25</v>
      </c>
      <c r="L61" s="15">
        <v>219</v>
      </c>
      <c r="M61" s="13" t="s">
        <v>686</v>
      </c>
      <c r="N61" s="14">
        <v>46298.704710648148</v>
      </c>
      <c r="O61" s="15">
        <v>261</v>
      </c>
      <c r="P61" s="13" t="s">
        <v>27</v>
      </c>
      <c r="Q61" s="15">
        <v>40</v>
      </c>
      <c r="R61" s="3" t="str">
        <f>IF(OR(G61="12R",G61="12L"),_xlfn.XLOOKUP(C61,DB!$A$2:$A$222,DB!$B$2:$B$222,""),IF(OR(G61="30L",G61="30R"),_xlfn.XLOOKUP(C61,DB!$A$2:$A$222,DB!$C$2:$C$222,""),""))</f>
        <v>OMSUK</v>
      </c>
      <c r="S61" s="3">
        <f t="shared" si="0"/>
        <v>16</v>
      </c>
      <c r="T61" s="3" t="str">
        <f>_xlfn.XLOOKUP(C61,DB!$A$2:$A$222,DB!$D$2:$D$222,"")</f>
        <v>Sector 3</v>
      </c>
    </row>
    <row r="62" spans="1:20" x14ac:dyDescent="0.2">
      <c r="A62" s="13" t="s">
        <v>1078</v>
      </c>
      <c r="B62" s="13" t="s">
        <v>18</v>
      </c>
      <c r="C62" s="13" t="s">
        <v>396</v>
      </c>
      <c r="D62" s="13" t="s">
        <v>174</v>
      </c>
      <c r="E62" s="13" t="s">
        <v>8597</v>
      </c>
      <c r="F62" s="14">
        <v>46298.692928240736</v>
      </c>
      <c r="G62" s="13" t="s">
        <v>22</v>
      </c>
      <c r="H62" s="13" t="s">
        <v>8598</v>
      </c>
      <c r="I62" s="15">
        <v>380</v>
      </c>
      <c r="J62" s="13" t="s">
        <v>24</v>
      </c>
      <c r="K62" s="13" t="s">
        <v>25</v>
      </c>
      <c r="L62" s="15">
        <v>410</v>
      </c>
      <c r="M62" s="13" t="s">
        <v>2542</v>
      </c>
      <c r="N62" s="14">
        <v>46298.714270833334</v>
      </c>
      <c r="O62" s="15">
        <v>380</v>
      </c>
      <c r="P62" s="13" t="s">
        <v>27</v>
      </c>
      <c r="Q62" s="15">
        <v>40</v>
      </c>
      <c r="R62" s="3" t="str">
        <f>IF(OR(G62="12R",G62="12L"),_xlfn.XLOOKUP(C62,DB!$A$2:$A$222,DB!$B$2:$B$222,""),IF(OR(G62="30L",G62="30R"),_xlfn.XLOOKUP(C62,DB!$A$2:$A$222,DB!$C$2:$C$222,""),""))</f>
        <v>UDGUV</v>
      </c>
      <c r="S62" s="3">
        <f t="shared" si="0"/>
        <v>16</v>
      </c>
      <c r="T62" s="3" t="str">
        <f>_xlfn.XLOOKUP(C62,DB!$A$2:$A$222,DB!$D$2:$D$222,"")</f>
        <v>Sector 2</v>
      </c>
    </row>
    <row r="63" spans="1:20" x14ac:dyDescent="0.2">
      <c r="A63" s="13" t="s">
        <v>325</v>
      </c>
      <c r="B63" s="13" t="s">
        <v>18</v>
      </c>
      <c r="C63" s="13" t="s">
        <v>326</v>
      </c>
      <c r="D63" s="13" t="s">
        <v>30</v>
      </c>
      <c r="E63" s="13" t="s">
        <v>8250</v>
      </c>
      <c r="F63" s="14">
        <v>46298.69530092593</v>
      </c>
      <c r="G63" s="13" t="s">
        <v>22</v>
      </c>
      <c r="H63" s="13" t="s">
        <v>8599</v>
      </c>
      <c r="I63" s="15">
        <v>360</v>
      </c>
      <c r="J63" s="13" t="s">
        <v>24</v>
      </c>
      <c r="K63" s="13" t="s">
        <v>25</v>
      </c>
      <c r="L63" s="15">
        <v>446</v>
      </c>
      <c r="M63" s="13" t="s">
        <v>308</v>
      </c>
      <c r="N63" s="14">
        <v>46298.71947916667</v>
      </c>
      <c r="O63" s="15">
        <v>360</v>
      </c>
      <c r="P63" s="13" t="s">
        <v>27</v>
      </c>
      <c r="Q63" s="15">
        <v>40</v>
      </c>
      <c r="R63" s="3" t="str">
        <f>IF(OR(G63="12R",G63="12L"),_xlfn.XLOOKUP(C63,DB!$A$2:$A$222,DB!$B$2:$B$222,""),IF(OR(G63="30L",G63="30R"),_xlfn.XLOOKUP(C63,DB!$A$2:$A$222,DB!$C$2:$C$222,""),""))</f>
        <v>OMSUK</v>
      </c>
      <c r="S63" s="3">
        <f t="shared" si="0"/>
        <v>16</v>
      </c>
      <c r="T63" s="3" t="str">
        <f>_xlfn.XLOOKUP(C63,DB!$A$2:$A$222,DB!$D$2:$D$222,"")</f>
        <v>Sector 3</v>
      </c>
    </row>
    <row r="64" spans="1:20" x14ac:dyDescent="0.2">
      <c r="A64" s="13" t="s">
        <v>1471</v>
      </c>
      <c r="B64" s="13" t="s">
        <v>18</v>
      </c>
      <c r="C64" s="13" t="s">
        <v>154</v>
      </c>
      <c r="D64" s="13" t="s">
        <v>30</v>
      </c>
      <c r="E64" s="13" t="s">
        <v>3616</v>
      </c>
      <c r="F64" s="14">
        <v>46298.696724537032</v>
      </c>
      <c r="G64" s="13" t="s">
        <v>22</v>
      </c>
      <c r="H64" s="13" t="s">
        <v>8600</v>
      </c>
      <c r="I64" s="15">
        <v>370</v>
      </c>
      <c r="J64" s="13" t="s">
        <v>24</v>
      </c>
      <c r="K64" s="13" t="s">
        <v>25</v>
      </c>
      <c r="L64" s="15">
        <v>150</v>
      </c>
      <c r="M64" s="13" t="s">
        <v>158</v>
      </c>
      <c r="N64" s="14">
        <v>46298.707523148143</v>
      </c>
      <c r="O64" s="15">
        <v>290</v>
      </c>
      <c r="P64" s="13" t="s">
        <v>27</v>
      </c>
      <c r="Q64" s="15">
        <v>190</v>
      </c>
      <c r="R64" s="3" t="str">
        <f>IF(OR(G64="12R",G64="12L"),_xlfn.XLOOKUP(C64,DB!$A$2:$A$222,DB!$B$2:$B$222,""),IF(OR(G64="30L",G64="30R"),_xlfn.XLOOKUP(C64,DB!$A$2:$A$222,DB!$C$2:$C$222,""),""))</f>
        <v>TAKUX</v>
      </c>
      <c r="S64" s="3">
        <f t="shared" si="0"/>
        <v>16</v>
      </c>
      <c r="T64" s="3" t="str">
        <f>_xlfn.XLOOKUP(C64,DB!$A$2:$A$222,DB!$D$2:$D$222,"")</f>
        <v>Sector 7</v>
      </c>
    </row>
    <row r="65" spans="1:20" x14ac:dyDescent="0.2">
      <c r="A65" s="13" t="s">
        <v>294</v>
      </c>
      <c r="B65" s="13" t="s">
        <v>18</v>
      </c>
      <c r="C65" s="13" t="s">
        <v>48</v>
      </c>
      <c r="D65" s="13" t="s">
        <v>30</v>
      </c>
      <c r="E65" s="13" t="s">
        <v>6899</v>
      </c>
      <c r="F65" s="14">
        <v>46298.697766203702</v>
      </c>
      <c r="G65" s="13" t="s">
        <v>22</v>
      </c>
      <c r="H65" s="13" t="s">
        <v>6456</v>
      </c>
      <c r="I65" s="15">
        <v>380</v>
      </c>
      <c r="J65" s="13" t="s">
        <v>24</v>
      </c>
      <c r="K65" s="13" t="s">
        <v>25</v>
      </c>
      <c r="L65" s="15">
        <v>859</v>
      </c>
      <c r="M65" s="13" t="s">
        <v>52</v>
      </c>
      <c r="N65" s="14">
        <v>46298.742094907408</v>
      </c>
      <c r="O65" s="15">
        <v>380</v>
      </c>
      <c r="P65" s="13" t="s">
        <v>27</v>
      </c>
      <c r="Q65" s="15">
        <v>190</v>
      </c>
      <c r="R65" s="3" t="str">
        <f>IF(OR(G65="12R",G65="12L"),_xlfn.XLOOKUP(C65,DB!$A$2:$A$222,DB!$B$2:$B$222,""),IF(OR(G65="30L",G65="30R"),_xlfn.XLOOKUP(C65,DB!$A$2:$A$222,DB!$C$2:$C$222,""),""))</f>
        <v>UDGUV</v>
      </c>
      <c r="S65" s="3">
        <f t="shared" si="0"/>
        <v>16</v>
      </c>
      <c r="T65" s="3" t="str">
        <f>_xlfn.XLOOKUP(C65,DB!$A$2:$A$222,DB!$D$2:$D$222,"")</f>
        <v>Sector 2</v>
      </c>
    </row>
    <row r="66" spans="1:20" x14ac:dyDescent="0.2">
      <c r="A66" s="13" t="s">
        <v>718</v>
      </c>
      <c r="B66" s="13" t="s">
        <v>18</v>
      </c>
      <c r="C66" s="13" t="s">
        <v>29</v>
      </c>
      <c r="D66" s="13" t="s">
        <v>30</v>
      </c>
      <c r="E66" s="13" t="s">
        <v>3445</v>
      </c>
      <c r="F66" s="14">
        <v>46298.698946759258</v>
      </c>
      <c r="G66" s="13" t="s">
        <v>22</v>
      </c>
      <c r="H66" s="13" t="s">
        <v>8601</v>
      </c>
      <c r="I66" s="15">
        <v>330</v>
      </c>
      <c r="J66" s="13" t="s">
        <v>24</v>
      </c>
      <c r="K66" s="13" t="s">
        <v>25</v>
      </c>
      <c r="L66" s="15">
        <v>225</v>
      </c>
      <c r="M66" s="13" t="s">
        <v>686</v>
      </c>
      <c r="N66" s="14">
        <v>46298.712430555555</v>
      </c>
      <c r="O66" s="15">
        <v>260</v>
      </c>
      <c r="P66" s="13" t="s">
        <v>27</v>
      </c>
      <c r="Q66" s="15">
        <v>40</v>
      </c>
      <c r="R66" s="3" t="str">
        <f>IF(OR(G66="12R",G66="12L"),_xlfn.XLOOKUP(C66,DB!$A$2:$A$222,DB!$B$2:$B$222,""),IF(OR(G66="30L",G66="30R"),_xlfn.XLOOKUP(C66,DB!$A$2:$A$222,DB!$C$2:$C$222,""),""))</f>
        <v>OMSUK</v>
      </c>
      <c r="S66" s="3">
        <f t="shared" si="0"/>
        <v>16</v>
      </c>
      <c r="T66" s="3" t="str">
        <f>_xlfn.XLOOKUP(C66,DB!$A$2:$A$222,DB!$D$2:$D$222,"")</f>
        <v>Sector 3</v>
      </c>
    </row>
    <row r="67" spans="1:20" x14ac:dyDescent="0.2">
      <c r="A67" s="13" t="s">
        <v>285</v>
      </c>
      <c r="B67" s="13" t="s">
        <v>18</v>
      </c>
      <c r="C67" s="13" t="s">
        <v>154</v>
      </c>
      <c r="D67" s="13" t="s">
        <v>174</v>
      </c>
      <c r="E67" s="13" t="s">
        <v>2515</v>
      </c>
      <c r="F67" s="14">
        <v>46298.702164351853</v>
      </c>
      <c r="G67" s="13" t="s">
        <v>22</v>
      </c>
      <c r="H67" s="13" t="s">
        <v>8602</v>
      </c>
      <c r="I67" s="15">
        <v>350</v>
      </c>
      <c r="J67" s="13" t="s">
        <v>24</v>
      </c>
      <c r="K67" s="13" t="s">
        <v>25</v>
      </c>
      <c r="L67" s="15">
        <v>149</v>
      </c>
      <c r="M67" s="13" t="s">
        <v>158</v>
      </c>
      <c r="N67" s="14">
        <v>46298.712418981479</v>
      </c>
      <c r="O67" s="15">
        <v>282</v>
      </c>
      <c r="P67" s="13" t="s">
        <v>27</v>
      </c>
      <c r="Q67" s="15">
        <v>190</v>
      </c>
      <c r="R67" s="3" t="str">
        <f>IF(OR(G67="12R",G67="12L"),_xlfn.XLOOKUP(C67,DB!$A$2:$A$222,DB!$B$2:$B$222,""),IF(OR(G67="30L",G67="30R"),_xlfn.XLOOKUP(C67,DB!$A$2:$A$222,DB!$C$2:$C$222,""),""))</f>
        <v>TAKUX</v>
      </c>
      <c r="S67" s="3">
        <f t="shared" ref="S67:S130" si="1">HOUR(F67)</f>
        <v>16</v>
      </c>
      <c r="T67" s="3" t="str">
        <f>_xlfn.XLOOKUP(C67,DB!$A$2:$A$222,DB!$D$2:$D$222,"")</f>
        <v>Sector 7</v>
      </c>
    </row>
    <row r="68" spans="1:20" x14ac:dyDescent="0.2">
      <c r="A68" s="13" t="s">
        <v>282</v>
      </c>
      <c r="B68" s="13" t="s">
        <v>18</v>
      </c>
      <c r="C68" s="13" t="s">
        <v>19</v>
      </c>
      <c r="D68" s="13" t="s">
        <v>65</v>
      </c>
      <c r="E68" s="13" t="s">
        <v>8603</v>
      </c>
      <c r="F68" s="14">
        <v>46298.703217592592</v>
      </c>
      <c r="G68" s="13" t="s">
        <v>22</v>
      </c>
      <c r="H68" s="13" t="s">
        <v>8604</v>
      </c>
      <c r="I68" s="15">
        <v>360</v>
      </c>
      <c r="J68" s="13" t="s">
        <v>24</v>
      </c>
      <c r="K68" s="13" t="s">
        <v>25</v>
      </c>
      <c r="L68" s="15">
        <v>869</v>
      </c>
      <c r="M68" s="13" t="s">
        <v>267</v>
      </c>
      <c r="N68" s="14">
        <v>46298.747060185182</v>
      </c>
      <c r="O68" s="15">
        <v>360</v>
      </c>
      <c r="P68" s="13" t="s">
        <v>27</v>
      </c>
      <c r="Q68" s="15">
        <v>190</v>
      </c>
      <c r="R68" s="3" t="str">
        <f>IF(OR(G68="12R",G68="12L"),_xlfn.XLOOKUP(C68,DB!$A$2:$A$222,DB!$B$2:$B$222,""),IF(OR(G68="30L",G68="30R"),_xlfn.XLOOKUP(C68,DB!$A$2:$A$222,DB!$C$2:$C$222,""),""))</f>
        <v>UDGUV</v>
      </c>
      <c r="S68" s="3">
        <f t="shared" si="1"/>
        <v>16</v>
      </c>
      <c r="T68" s="3" t="str">
        <f>_xlfn.XLOOKUP(C68,DB!$A$2:$A$222,DB!$D$2:$D$222,"")</f>
        <v>Sector 2</v>
      </c>
    </row>
    <row r="69" spans="1:20" x14ac:dyDescent="0.2">
      <c r="A69" s="13" t="s">
        <v>1261</v>
      </c>
      <c r="B69" s="13" t="s">
        <v>18</v>
      </c>
      <c r="C69" s="13" t="s">
        <v>529</v>
      </c>
      <c r="D69" s="13" t="s">
        <v>30</v>
      </c>
      <c r="E69" s="13" t="s">
        <v>8159</v>
      </c>
      <c r="F69" s="14">
        <v>46298.706504629634</v>
      </c>
      <c r="G69" s="13" t="s">
        <v>22</v>
      </c>
      <c r="H69" s="13" t="s">
        <v>8605</v>
      </c>
      <c r="I69" s="15">
        <v>380</v>
      </c>
      <c r="J69" s="13" t="s">
        <v>24</v>
      </c>
      <c r="K69" s="13" t="s">
        <v>25</v>
      </c>
      <c r="L69" s="15">
        <v>531</v>
      </c>
      <c r="M69" s="13" t="s">
        <v>8606</v>
      </c>
      <c r="N69" s="14">
        <v>46298.733229166668</v>
      </c>
      <c r="O69" s="15">
        <v>380</v>
      </c>
      <c r="P69" s="13" t="s">
        <v>27</v>
      </c>
      <c r="Q69" s="15">
        <v>40</v>
      </c>
      <c r="R69" s="3" t="str">
        <f>IF(OR(G69="12R",G69="12L"),_xlfn.XLOOKUP(C69,DB!$A$2:$A$222,DB!$B$2:$B$222,""),IF(OR(G69="30L",G69="30R"),_xlfn.XLOOKUP(C69,DB!$A$2:$A$222,DB!$C$2:$C$222,""),""))</f>
        <v>UDGUV</v>
      </c>
      <c r="S69" s="3">
        <f t="shared" si="1"/>
        <v>16</v>
      </c>
      <c r="T69" s="3" t="str">
        <f>_xlfn.XLOOKUP(C69,DB!$A$2:$A$222,DB!$D$2:$D$222,"")</f>
        <v>Sector 2</v>
      </c>
    </row>
    <row r="70" spans="1:20" x14ac:dyDescent="0.2">
      <c r="A70" s="13" t="s">
        <v>291</v>
      </c>
      <c r="B70" s="13" t="s">
        <v>18</v>
      </c>
      <c r="C70" s="13" t="s">
        <v>204</v>
      </c>
      <c r="D70" s="13" t="s">
        <v>73</v>
      </c>
      <c r="E70" s="13" t="s">
        <v>258</v>
      </c>
      <c r="F70" s="14">
        <v>46298.707789351851</v>
      </c>
      <c r="G70" s="13" t="s">
        <v>22</v>
      </c>
      <c r="H70" s="13" t="s">
        <v>8607</v>
      </c>
      <c r="I70" s="15">
        <v>330</v>
      </c>
      <c r="J70" s="13" t="s">
        <v>24</v>
      </c>
      <c r="K70" s="13" t="s">
        <v>25</v>
      </c>
      <c r="L70" s="15">
        <v>137</v>
      </c>
      <c r="M70" s="13" t="s">
        <v>2401</v>
      </c>
      <c r="N70" s="14">
        <v>46298.718229166669</v>
      </c>
      <c r="O70" s="15">
        <v>215</v>
      </c>
      <c r="P70" s="13" t="s">
        <v>27</v>
      </c>
      <c r="Q70" s="15">
        <v>190</v>
      </c>
      <c r="R70" s="3" t="str">
        <f>IF(OR(G70="12R",G70="12L"),_xlfn.XLOOKUP(C70,DB!$A$2:$A$222,DB!$B$2:$B$222,""),IF(OR(G70="30L",G70="30R"),_xlfn.XLOOKUP(C70,DB!$A$2:$A$222,DB!$C$2:$C$222,""),""))</f>
        <v>OMSUK</v>
      </c>
      <c r="S70" s="3">
        <f t="shared" si="1"/>
        <v>16</v>
      </c>
      <c r="T70" s="3" t="str">
        <f>_xlfn.XLOOKUP(C70,DB!$A$2:$A$222,DB!$D$2:$D$222,"")</f>
        <v>Sector 3</v>
      </c>
    </row>
    <row r="71" spans="1:20" x14ac:dyDescent="0.2">
      <c r="A71" s="13" t="s">
        <v>761</v>
      </c>
      <c r="B71" s="13" t="s">
        <v>18</v>
      </c>
      <c r="C71" s="13" t="s">
        <v>77</v>
      </c>
      <c r="D71" s="13" t="s">
        <v>65</v>
      </c>
      <c r="E71" s="13" t="s">
        <v>3454</v>
      </c>
      <c r="F71" s="14">
        <v>46298.713090277779</v>
      </c>
      <c r="G71" s="13" t="s">
        <v>22</v>
      </c>
      <c r="H71" s="13" t="s">
        <v>8608</v>
      </c>
      <c r="I71" s="15">
        <v>360</v>
      </c>
      <c r="J71" s="13" t="s">
        <v>24</v>
      </c>
      <c r="K71" s="13" t="s">
        <v>25</v>
      </c>
      <c r="L71" s="15">
        <v>871</v>
      </c>
      <c r="M71" s="13" t="s">
        <v>8071</v>
      </c>
      <c r="N71" s="14">
        <v>46298.759606481486</v>
      </c>
      <c r="O71" s="15">
        <v>360</v>
      </c>
      <c r="P71" s="13" t="s">
        <v>27</v>
      </c>
      <c r="Q71" s="15">
        <v>190</v>
      </c>
      <c r="R71" s="3" t="str">
        <f>IF(OR(G71="12R",G71="12L"),_xlfn.XLOOKUP(C71,DB!$A$2:$A$222,DB!$B$2:$B$222,""),IF(OR(G71="30L",G71="30R"),_xlfn.XLOOKUP(C71,DB!$A$2:$A$222,DB!$C$2:$C$222,""),""))</f>
        <v>UDGUV</v>
      </c>
      <c r="S71" s="3">
        <f t="shared" si="1"/>
        <v>17</v>
      </c>
      <c r="T71" s="3" t="str">
        <f>_xlfn.XLOOKUP(C71,DB!$A$2:$A$222,DB!$D$2:$D$222,"")</f>
        <v>Sector 2</v>
      </c>
    </row>
    <row r="72" spans="1:20" x14ac:dyDescent="0.2">
      <c r="A72" s="13" t="s">
        <v>340</v>
      </c>
      <c r="B72" s="13" t="s">
        <v>18</v>
      </c>
      <c r="C72" s="13" t="s">
        <v>341</v>
      </c>
      <c r="D72" s="13" t="s">
        <v>155</v>
      </c>
      <c r="E72" s="13" t="s">
        <v>849</v>
      </c>
      <c r="F72" s="14">
        <v>46298.716157407413</v>
      </c>
      <c r="G72" s="13" t="s">
        <v>22</v>
      </c>
      <c r="H72" s="13" t="s">
        <v>8609</v>
      </c>
      <c r="I72" s="15">
        <v>400</v>
      </c>
      <c r="J72" s="13" t="s">
        <v>24</v>
      </c>
      <c r="K72" s="13" t="s">
        <v>25</v>
      </c>
      <c r="L72" s="15">
        <v>540</v>
      </c>
      <c r="M72" s="13" t="s">
        <v>8610</v>
      </c>
      <c r="N72" s="14">
        <v>46298.742719907408</v>
      </c>
      <c r="O72" s="15">
        <v>380</v>
      </c>
      <c r="P72" s="13" t="s">
        <v>27</v>
      </c>
      <c r="Q72" s="15">
        <v>40</v>
      </c>
      <c r="R72" s="3" t="str">
        <f>IF(OR(G72="12R",G72="12L"),_xlfn.XLOOKUP(C72,DB!$A$2:$A$222,DB!$B$2:$B$222,""),IF(OR(G72="30L",G72="30R"),_xlfn.XLOOKUP(C72,DB!$A$2:$A$222,DB!$C$2:$C$222,""),""))</f>
        <v>ENEBA</v>
      </c>
      <c r="S72" s="3">
        <f t="shared" si="1"/>
        <v>17</v>
      </c>
      <c r="T72" s="3" t="str">
        <f>_xlfn.XLOOKUP(C72,DB!$A$2:$A$222,DB!$D$2:$D$222,"")</f>
        <v>Sector 3</v>
      </c>
    </row>
    <row r="73" spans="1:20" x14ac:dyDescent="0.2">
      <c r="A73" s="13" t="s">
        <v>304</v>
      </c>
      <c r="B73" s="13" t="s">
        <v>18</v>
      </c>
      <c r="C73" s="13" t="s">
        <v>305</v>
      </c>
      <c r="D73" s="13" t="s">
        <v>165</v>
      </c>
      <c r="E73" s="13" t="s">
        <v>4126</v>
      </c>
      <c r="F73" s="14">
        <v>46298.719189814816</v>
      </c>
      <c r="G73" s="13" t="s">
        <v>22</v>
      </c>
      <c r="H73" s="13" t="s">
        <v>8611</v>
      </c>
      <c r="I73" s="15">
        <v>300</v>
      </c>
      <c r="J73" s="13" t="s">
        <v>24</v>
      </c>
      <c r="K73" s="13" t="s">
        <v>25</v>
      </c>
      <c r="L73" s="15">
        <v>499</v>
      </c>
      <c r="M73" s="13" t="s">
        <v>2727</v>
      </c>
      <c r="N73" s="14">
        <v>46298.743425925924</v>
      </c>
      <c r="O73" s="15">
        <v>300</v>
      </c>
      <c r="P73" s="13" t="s">
        <v>27</v>
      </c>
      <c r="Q73" s="15">
        <v>40</v>
      </c>
      <c r="R73" s="3" t="str">
        <f>IF(OR(G73="12R",G73="12L"),_xlfn.XLOOKUP(C73,DB!$A$2:$A$222,DB!$B$2:$B$222,""),IF(OR(G73="30L",G73="30R"),_xlfn.XLOOKUP(C73,DB!$A$2:$A$222,DB!$C$2:$C$222,""),""))</f>
        <v>ENEBA</v>
      </c>
      <c r="S73" s="3">
        <f t="shared" si="1"/>
        <v>17</v>
      </c>
      <c r="T73" s="3" t="str">
        <f>_xlfn.XLOOKUP(C73,DB!$A$2:$A$222,DB!$D$2:$D$222,"")</f>
        <v>Sector 3</v>
      </c>
    </row>
    <row r="74" spans="1:20" x14ac:dyDescent="0.2">
      <c r="A74" s="13" t="s">
        <v>297</v>
      </c>
      <c r="B74" s="13" t="s">
        <v>18</v>
      </c>
      <c r="C74" s="13" t="s">
        <v>298</v>
      </c>
      <c r="D74" s="13" t="s">
        <v>73</v>
      </c>
      <c r="E74" s="13" t="s">
        <v>7423</v>
      </c>
      <c r="F74" s="14">
        <v>46298.7265625</v>
      </c>
      <c r="G74" s="13" t="s">
        <v>22</v>
      </c>
      <c r="H74" s="13" t="s">
        <v>8612</v>
      </c>
      <c r="I74" s="15">
        <v>330</v>
      </c>
      <c r="J74" s="13" t="s">
        <v>24</v>
      </c>
      <c r="K74" s="13" t="s">
        <v>25</v>
      </c>
      <c r="L74" s="15">
        <v>136</v>
      </c>
      <c r="M74" s="13" t="s">
        <v>1997</v>
      </c>
      <c r="N74" s="14">
        <v>46298.736620370371</v>
      </c>
      <c r="O74" s="15">
        <v>237</v>
      </c>
      <c r="P74" s="13" t="s">
        <v>27</v>
      </c>
      <c r="Q74" s="15">
        <v>190</v>
      </c>
      <c r="R74" s="3" t="str">
        <f>IF(OR(G74="12R",G74="12L"),_xlfn.XLOOKUP(C74,DB!$A$2:$A$222,DB!$B$2:$B$222,""),IF(OR(G74="30L",G74="30R"),_xlfn.XLOOKUP(C74,DB!$A$2:$A$222,DB!$C$2:$C$222,""),""))</f>
        <v>OMSUK</v>
      </c>
      <c r="S74" s="3">
        <f t="shared" si="1"/>
        <v>17</v>
      </c>
      <c r="T74" s="3" t="str">
        <f>_xlfn.XLOOKUP(C74,DB!$A$2:$A$222,DB!$D$2:$D$222,"")</f>
        <v>Sector 3</v>
      </c>
    </row>
    <row r="75" spans="1:20" x14ac:dyDescent="0.2">
      <c r="A75" s="13" t="s">
        <v>288</v>
      </c>
      <c r="B75" s="13" t="s">
        <v>18</v>
      </c>
      <c r="C75" s="13" t="s">
        <v>289</v>
      </c>
      <c r="D75" s="13" t="s">
        <v>65</v>
      </c>
      <c r="E75" s="13" t="s">
        <v>148</v>
      </c>
      <c r="F75" s="14">
        <v>46298.728819444441</v>
      </c>
      <c r="G75" s="13" t="s">
        <v>22</v>
      </c>
      <c r="H75" s="13" t="s">
        <v>8613</v>
      </c>
      <c r="I75" s="15">
        <v>380</v>
      </c>
      <c r="J75" s="13" t="s">
        <v>24</v>
      </c>
      <c r="K75" s="13" t="s">
        <v>25</v>
      </c>
      <c r="L75" s="15">
        <v>831</v>
      </c>
      <c r="M75" s="13" t="s">
        <v>289</v>
      </c>
      <c r="N75" s="14">
        <v>46298.775763888887</v>
      </c>
      <c r="O75" s="15">
        <v>15</v>
      </c>
      <c r="P75" s="13" t="s">
        <v>27</v>
      </c>
      <c r="Q75" s="15">
        <v>190</v>
      </c>
      <c r="R75" s="3" t="str">
        <f>IF(OR(G75="12R",G75="12L"),_xlfn.XLOOKUP(C75,DB!$A$2:$A$222,DB!$B$2:$B$222,""),IF(OR(G75="30L",G75="30R"),_xlfn.XLOOKUP(C75,DB!$A$2:$A$222,DB!$C$2:$C$222,""),""))</f>
        <v>UDGUV</v>
      </c>
      <c r="S75" s="3">
        <f t="shared" si="1"/>
        <v>17</v>
      </c>
      <c r="T75" s="3" t="str">
        <f>_xlfn.XLOOKUP(C75,DB!$A$2:$A$222,DB!$D$2:$D$222,"")</f>
        <v>Sector 2</v>
      </c>
    </row>
    <row r="76" spans="1:20" x14ac:dyDescent="0.2">
      <c r="A76" s="13" t="s">
        <v>772</v>
      </c>
      <c r="B76" s="13" t="s">
        <v>18</v>
      </c>
      <c r="C76" s="13" t="s">
        <v>204</v>
      </c>
      <c r="D76" s="13" t="s">
        <v>30</v>
      </c>
      <c r="E76" s="13" t="s">
        <v>1150</v>
      </c>
      <c r="F76" s="14">
        <v>46298.729953703703</v>
      </c>
      <c r="G76" s="13" t="s">
        <v>22</v>
      </c>
      <c r="H76" s="13" t="s">
        <v>8614</v>
      </c>
      <c r="I76" s="15">
        <v>370</v>
      </c>
      <c r="J76" s="13" t="s">
        <v>24</v>
      </c>
      <c r="K76" s="13" t="s">
        <v>25</v>
      </c>
      <c r="L76" s="15">
        <v>234</v>
      </c>
      <c r="M76" s="13" t="s">
        <v>686</v>
      </c>
      <c r="N76" s="14">
        <v>46298.745347222226</v>
      </c>
      <c r="O76" s="15">
        <v>291</v>
      </c>
      <c r="P76" s="13" t="s">
        <v>27</v>
      </c>
      <c r="Q76" s="15">
        <v>40</v>
      </c>
      <c r="R76" s="3" t="str">
        <f>IF(OR(G76="12R",G76="12L"),_xlfn.XLOOKUP(C76,DB!$A$2:$A$222,DB!$B$2:$B$222,""),IF(OR(G76="30L",G76="30R"),_xlfn.XLOOKUP(C76,DB!$A$2:$A$222,DB!$C$2:$C$222,""),""))</f>
        <v>OMSUK</v>
      </c>
      <c r="S76" s="3">
        <f t="shared" si="1"/>
        <v>17</v>
      </c>
      <c r="T76" s="3" t="str">
        <f>_xlfn.XLOOKUP(C76,DB!$A$2:$A$222,DB!$D$2:$D$222,"")</f>
        <v>Sector 3</v>
      </c>
    </row>
    <row r="77" spans="1:20" x14ac:dyDescent="0.2">
      <c r="A77" s="13" t="s">
        <v>506</v>
      </c>
      <c r="B77" s="13" t="s">
        <v>18</v>
      </c>
      <c r="C77" s="13" t="s">
        <v>211</v>
      </c>
      <c r="D77" s="13" t="s">
        <v>73</v>
      </c>
      <c r="E77" s="13" t="s">
        <v>5113</v>
      </c>
      <c r="F77" s="14">
        <v>46298.73332175926</v>
      </c>
      <c r="G77" s="13" t="s">
        <v>22</v>
      </c>
      <c r="H77" s="13" t="s">
        <v>6881</v>
      </c>
      <c r="I77" s="15">
        <v>370</v>
      </c>
      <c r="J77" s="13" t="s">
        <v>24</v>
      </c>
      <c r="K77" s="13" t="s">
        <v>25</v>
      </c>
      <c r="L77" s="15">
        <v>136</v>
      </c>
      <c r="M77" s="13" t="s">
        <v>45</v>
      </c>
      <c r="N77" s="14">
        <v>46298.742939814816</v>
      </c>
      <c r="O77" s="15">
        <v>248</v>
      </c>
      <c r="P77" s="13" t="s">
        <v>27</v>
      </c>
      <c r="Q77" s="15">
        <v>190</v>
      </c>
      <c r="R77" s="3" t="str">
        <f>IF(OR(G77="12R",G77="12L"),_xlfn.XLOOKUP(C77,DB!$A$2:$A$222,DB!$B$2:$B$222,""),IF(OR(G77="30L",G77="30R"),_xlfn.XLOOKUP(C77,DB!$A$2:$A$222,DB!$C$2:$C$222,""),""))</f>
        <v>NUDAL</v>
      </c>
      <c r="S77" s="3">
        <f t="shared" si="1"/>
        <v>17</v>
      </c>
      <c r="T77" s="3" t="str">
        <f>_xlfn.XLOOKUP(C77,DB!$A$2:$A$222,DB!$D$2:$D$222,"")</f>
        <v>Sector 3</v>
      </c>
    </row>
    <row r="78" spans="1:20" x14ac:dyDescent="0.2">
      <c r="A78" s="13" t="s">
        <v>329</v>
      </c>
      <c r="B78" s="13" t="s">
        <v>18</v>
      </c>
      <c r="C78" s="13" t="s">
        <v>35</v>
      </c>
      <c r="D78" s="13" t="s">
        <v>65</v>
      </c>
      <c r="E78" s="13" t="s">
        <v>716</v>
      </c>
      <c r="F78" s="14">
        <v>46298.734513888892</v>
      </c>
      <c r="G78" s="13" t="s">
        <v>22</v>
      </c>
      <c r="H78" s="13" t="s">
        <v>8615</v>
      </c>
      <c r="I78" s="15">
        <v>360</v>
      </c>
      <c r="J78" s="13" t="s">
        <v>24</v>
      </c>
      <c r="K78" s="13" t="s">
        <v>25</v>
      </c>
      <c r="L78" s="15">
        <v>861</v>
      </c>
      <c r="M78" s="13" t="s">
        <v>39</v>
      </c>
      <c r="N78" s="14">
        <v>46298.778194444443</v>
      </c>
      <c r="O78" s="15">
        <v>360</v>
      </c>
      <c r="P78" s="13" t="s">
        <v>27</v>
      </c>
      <c r="Q78" s="15">
        <v>190</v>
      </c>
      <c r="R78" s="3" t="str">
        <f>IF(OR(G78="12R",G78="12L"),_xlfn.XLOOKUP(C78,DB!$A$2:$A$222,DB!$B$2:$B$222,""),IF(OR(G78="30L",G78="30R"),_xlfn.XLOOKUP(C78,DB!$A$2:$A$222,DB!$C$2:$C$222,""),""))</f>
        <v>UDGUV</v>
      </c>
      <c r="S78" s="3">
        <f t="shared" si="1"/>
        <v>17</v>
      </c>
      <c r="T78" s="3" t="str">
        <f>_xlfn.XLOOKUP(C78,DB!$A$2:$A$222,DB!$D$2:$D$222,"")</f>
        <v>Sector 2</v>
      </c>
    </row>
    <row r="79" spans="1:20" x14ac:dyDescent="0.2">
      <c r="A79" s="13" t="s">
        <v>301</v>
      </c>
      <c r="B79" s="13" t="s">
        <v>18</v>
      </c>
      <c r="C79" s="13" t="s">
        <v>173</v>
      </c>
      <c r="D79" s="13" t="s">
        <v>73</v>
      </c>
      <c r="E79" s="13" t="s">
        <v>7993</v>
      </c>
      <c r="F79" s="14">
        <v>46298.735474537039</v>
      </c>
      <c r="G79" s="13" t="s">
        <v>22</v>
      </c>
      <c r="H79" s="13" t="s">
        <v>8616</v>
      </c>
      <c r="I79" s="15">
        <v>340</v>
      </c>
      <c r="J79" s="13" t="s">
        <v>24</v>
      </c>
      <c r="K79" s="13" t="s">
        <v>25</v>
      </c>
      <c r="L79" s="15">
        <v>466</v>
      </c>
      <c r="M79" s="13" t="s">
        <v>8617</v>
      </c>
      <c r="N79" s="14">
        <v>46298.760879629626</v>
      </c>
      <c r="O79" s="15">
        <v>340</v>
      </c>
      <c r="P79" s="13" t="s">
        <v>27</v>
      </c>
      <c r="Q79" s="15">
        <v>40</v>
      </c>
      <c r="R79" s="3" t="str">
        <f>IF(OR(G79="12R",G79="12L"),_xlfn.XLOOKUP(C79,DB!$A$2:$A$222,DB!$B$2:$B$222,""),IF(OR(G79="30L",G79="30R"),_xlfn.XLOOKUP(C79,DB!$A$2:$A$222,DB!$C$2:$C$222,""),""))</f>
        <v>ENEBA</v>
      </c>
      <c r="S79" s="3">
        <f t="shared" si="1"/>
        <v>17</v>
      </c>
      <c r="T79" s="3" t="str">
        <f>_xlfn.XLOOKUP(C79,DB!$A$2:$A$222,DB!$D$2:$D$222,"")</f>
        <v>Sector 3</v>
      </c>
    </row>
    <row r="80" spans="1:20" x14ac:dyDescent="0.2">
      <c r="A80" s="13" t="s">
        <v>8618</v>
      </c>
      <c r="B80" s="13" t="s">
        <v>18</v>
      </c>
      <c r="C80" s="13" t="s">
        <v>322</v>
      </c>
      <c r="D80" s="13" t="s">
        <v>1050</v>
      </c>
      <c r="E80" s="13" t="s">
        <v>8618</v>
      </c>
      <c r="F80" s="14">
        <v>46298.73646990741</v>
      </c>
      <c r="G80" s="13" t="s">
        <v>22</v>
      </c>
      <c r="H80" s="13" t="s">
        <v>8619</v>
      </c>
      <c r="I80" s="15">
        <v>380</v>
      </c>
      <c r="J80" s="13" t="s">
        <v>24</v>
      </c>
      <c r="K80" s="13" t="s">
        <v>62</v>
      </c>
      <c r="L80" s="15">
        <v>870</v>
      </c>
      <c r="M80" s="13" t="s">
        <v>39</v>
      </c>
      <c r="N80" s="14">
        <v>46298.780428240745</v>
      </c>
      <c r="O80" s="15">
        <v>380</v>
      </c>
      <c r="P80" s="13" t="s">
        <v>27</v>
      </c>
      <c r="Q80" s="15">
        <v>190</v>
      </c>
      <c r="R80" s="3" t="str">
        <f>IF(OR(G80="12R",G80="12L"),_xlfn.XLOOKUP(C80,DB!$A$2:$A$222,DB!$B$2:$B$222,""),IF(OR(G80="30L",G80="30R"),_xlfn.XLOOKUP(C80,DB!$A$2:$A$222,DB!$C$2:$C$222,""),""))</f>
        <v>UDGUV</v>
      </c>
      <c r="S80" s="3">
        <f t="shared" si="1"/>
        <v>17</v>
      </c>
      <c r="T80" s="3" t="str">
        <f>_xlfn.XLOOKUP(C80,DB!$A$2:$A$222,DB!$D$2:$D$222,"")</f>
        <v>Sector 2</v>
      </c>
    </row>
    <row r="81" spans="1:20" x14ac:dyDescent="0.2">
      <c r="A81" s="13" t="s">
        <v>428</v>
      </c>
      <c r="B81" s="13" t="s">
        <v>18</v>
      </c>
      <c r="C81" s="13" t="s">
        <v>182</v>
      </c>
      <c r="D81" s="13" t="s">
        <v>73</v>
      </c>
      <c r="E81" s="13" t="s">
        <v>1841</v>
      </c>
      <c r="F81" s="14">
        <v>46298.737476851849</v>
      </c>
      <c r="G81" s="13" t="s">
        <v>22</v>
      </c>
      <c r="H81" s="13" t="s">
        <v>8620</v>
      </c>
      <c r="I81" s="15">
        <v>350</v>
      </c>
      <c r="J81" s="13" t="s">
        <v>24</v>
      </c>
      <c r="K81" s="13" t="s">
        <v>25</v>
      </c>
      <c r="L81" s="15">
        <v>136</v>
      </c>
      <c r="M81" s="13" t="s">
        <v>45</v>
      </c>
      <c r="N81" s="14">
        <v>46298.747673611113</v>
      </c>
      <c r="O81" s="15">
        <v>200</v>
      </c>
      <c r="P81" s="13" t="s">
        <v>27</v>
      </c>
      <c r="Q81" s="15">
        <v>190</v>
      </c>
      <c r="R81" s="3" t="str">
        <f>IF(OR(G81="12R",G81="12L"),_xlfn.XLOOKUP(C81,DB!$A$2:$A$222,DB!$B$2:$B$222,""),IF(OR(G81="30L",G81="30R"),_xlfn.XLOOKUP(C81,DB!$A$2:$A$222,DB!$C$2:$C$222,""),""))</f>
        <v>ENEBA</v>
      </c>
      <c r="S81" s="3">
        <f t="shared" si="1"/>
        <v>17</v>
      </c>
      <c r="T81" s="3" t="str">
        <f>_xlfn.XLOOKUP(C81,DB!$A$2:$A$222,DB!$D$2:$D$222,"")</f>
        <v>Sector 3</v>
      </c>
    </row>
    <row r="82" spans="1:20" x14ac:dyDescent="0.2">
      <c r="A82" s="13" t="s">
        <v>8621</v>
      </c>
      <c r="B82" s="13" t="s">
        <v>18</v>
      </c>
      <c r="C82" s="13" t="s">
        <v>1142</v>
      </c>
      <c r="D82" s="13" t="s">
        <v>155</v>
      </c>
      <c r="E82" s="13" t="s">
        <v>2234</v>
      </c>
      <c r="F82" s="14">
        <v>46298.739270833335</v>
      </c>
      <c r="G82" s="13" t="s">
        <v>22</v>
      </c>
      <c r="H82" s="13" t="s">
        <v>8622</v>
      </c>
      <c r="I82" s="15">
        <v>400</v>
      </c>
      <c r="J82" s="13" t="s">
        <v>24</v>
      </c>
      <c r="K82" s="13" t="s">
        <v>25</v>
      </c>
      <c r="L82" s="15">
        <v>446</v>
      </c>
      <c r="M82" s="13" t="s">
        <v>308</v>
      </c>
      <c r="N82" s="14">
        <v>46298.762962962966</v>
      </c>
      <c r="O82" s="15">
        <v>400</v>
      </c>
      <c r="P82" s="13" t="s">
        <v>27</v>
      </c>
      <c r="Q82" s="15">
        <v>40</v>
      </c>
      <c r="R82" s="3" t="str">
        <f>IF(OR(G82="12R",G82="12L"),_xlfn.XLOOKUP(C82,DB!$A$2:$A$222,DB!$B$2:$B$222,""),IF(OR(G82="30L",G82="30R"),_xlfn.XLOOKUP(C82,DB!$A$2:$A$222,DB!$C$2:$C$222,""),""))</f>
        <v>ENEBA</v>
      </c>
      <c r="S82" s="3">
        <f t="shared" si="1"/>
        <v>17</v>
      </c>
      <c r="T82" s="3" t="str">
        <f>_xlfn.XLOOKUP(C82,DB!$A$2:$A$222,DB!$D$2:$D$222,"")</f>
        <v>Sector 3</v>
      </c>
    </row>
    <row r="83" spans="1:20" x14ac:dyDescent="0.2">
      <c r="A83" s="13" t="s">
        <v>1122</v>
      </c>
      <c r="B83" s="13" t="s">
        <v>18</v>
      </c>
      <c r="C83" s="13" t="s">
        <v>1123</v>
      </c>
      <c r="D83" s="13" t="s">
        <v>65</v>
      </c>
      <c r="E83" s="13" t="s">
        <v>2389</v>
      </c>
      <c r="F83" s="14">
        <v>46298.742326388892</v>
      </c>
      <c r="G83" s="13" t="s">
        <v>22</v>
      </c>
      <c r="H83" s="13" t="s">
        <v>8623</v>
      </c>
      <c r="I83" s="15">
        <v>240</v>
      </c>
      <c r="J83" s="13" t="s">
        <v>24</v>
      </c>
      <c r="K83" s="13" t="s">
        <v>25</v>
      </c>
      <c r="L83" s="15">
        <v>1039</v>
      </c>
      <c r="M83" s="13" t="s">
        <v>1126</v>
      </c>
      <c r="N83" s="14">
        <v>46298.797916666663</v>
      </c>
      <c r="O83" s="15">
        <v>228</v>
      </c>
      <c r="P83" s="13" t="s">
        <v>27</v>
      </c>
      <c r="Q83" s="15">
        <v>190</v>
      </c>
      <c r="R83" s="3" t="str">
        <f>IF(OR(G83="12R",G83="12L"),_xlfn.XLOOKUP(C83,DB!$A$2:$A$222,DB!$B$2:$B$222,""),IF(OR(G83="30L",G83="30R"),_xlfn.XLOOKUP(C83,DB!$A$2:$A$222,DB!$C$2:$C$222,""),""))</f>
        <v>UDGUV</v>
      </c>
      <c r="S83" s="3">
        <f t="shared" si="1"/>
        <v>17</v>
      </c>
      <c r="T83" s="3" t="str">
        <f>_xlfn.XLOOKUP(C83,DB!$A$2:$A$222,DB!$D$2:$D$222,"")</f>
        <v>Sector 2</v>
      </c>
    </row>
    <row r="84" spans="1:20" x14ac:dyDescent="0.2">
      <c r="A84" s="13" t="s">
        <v>317</v>
      </c>
      <c r="B84" s="13" t="s">
        <v>18</v>
      </c>
      <c r="C84" s="13" t="s">
        <v>318</v>
      </c>
      <c r="D84" s="13" t="s">
        <v>30</v>
      </c>
      <c r="E84" s="13" t="s">
        <v>319</v>
      </c>
      <c r="F84" s="14">
        <v>46298.743761574078</v>
      </c>
      <c r="G84" s="13" t="s">
        <v>22</v>
      </c>
      <c r="H84" s="13" t="s">
        <v>8624</v>
      </c>
      <c r="I84" s="15">
        <v>390</v>
      </c>
      <c r="J84" s="13" t="s">
        <v>24</v>
      </c>
      <c r="K84" s="13" t="s">
        <v>25</v>
      </c>
      <c r="L84" s="15">
        <v>188</v>
      </c>
      <c r="M84" s="13" t="s">
        <v>7025</v>
      </c>
      <c r="N84" s="14">
        <v>46298.75645833333</v>
      </c>
      <c r="O84" s="15">
        <v>297</v>
      </c>
      <c r="P84" s="13" t="s">
        <v>27</v>
      </c>
      <c r="Q84" s="15">
        <v>190</v>
      </c>
      <c r="R84" s="3" t="str">
        <f>IF(OR(G84="12R",G84="12L"),_xlfn.XLOOKUP(C84,DB!$A$2:$A$222,DB!$B$2:$B$222,""),IF(OR(G84="30L",G84="30R"),_xlfn.XLOOKUP(C84,DB!$A$2:$A$222,DB!$C$2:$C$222,""),""))</f>
        <v>HECAT</v>
      </c>
      <c r="S84" s="3">
        <f t="shared" si="1"/>
        <v>17</v>
      </c>
      <c r="T84" s="3" t="str">
        <f>_xlfn.XLOOKUP(C84,DB!$A$2:$A$222,DB!$D$2:$D$222,"")</f>
        <v>Sector 7</v>
      </c>
    </row>
    <row r="85" spans="1:20" x14ac:dyDescent="0.2">
      <c r="A85" s="13" t="s">
        <v>370</v>
      </c>
      <c r="B85" s="13" t="s">
        <v>18</v>
      </c>
      <c r="C85" s="13" t="s">
        <v>48</v>
      </c>
      <c r="D85" s="13" t="s">
        <v>174</v>
      </c>
      <c r="E85" s="13" t="s">
        <v>7031</v>
      </c>
      <c r="F85" s="14">
        <v>46298.745601851857</v>
      </c>
      <c r="G85" s="13" t="s">
        <v>22</v>
      </c>
      <c r="H85" s="13" t="s">
        <v>8625</v>
      </c>
      <c r="I85" s="15">
        <v>380</v>
      </c>
      <c r="J85" s="13" t="s">
        <v>24</v>
      </c>
      <c r="K85" s="13" t="s">
        <v>25</v>
      </c>
      <c r="L85" s="15">
        <v>861</v>
      </c>
      <c r="M85" s="13" t="s">
        <v>52</v>
      </c>
      <c r="N85" s="14">
        <v>46298.790347222224</v>
      </c>
      <c r="O85" s="15">
        <v>380</v>
      </c>
      <c r="P85" s="13" t="s">
        <v>27</v>
      </c>
      <c r="Q85" s="15">
        <v>190</v>
      </c>
      <c r="R85" s="3" t="str">
        <f>IF(OR(G85="12R",G85="12L"),_xlfn.XLOOKUP(C85,DB!$A$2:$A$222,DB!$B$2:$B$222,""),IF(OR(G85="30L",G85="30R"),_xlfn.XLOOKUP(C85,DB!$A$2:$A$222,DB!$C$2:$C$222,""),""))</f>
        <v>UDGUV</v>
      </c>
      <c r="S85" s="3">
        <f t="shared" si="1"/>
        <v>17</v>
      </c>
      <c r="T85" s="3" t="str">
        <f>_xlfn.XLOOKUP(C85,DB!$A$2:$A$222,DB!$D$2:$D$222,"")</f>
        <v>Sector 2</v>
      </c>
    </row>
    <row r="86" spans="1:20" x14ac:dyDescent="0.2">
      <c r="A86" s="13" t="s">
        <v>351</v>
      </c>
      <c r="B86" s="13" t="s">
        <v>18</v>
      </c>
      <c r="C86" s="13" t="s">
        <v>352</v>
      </c>
      <c r="D86" s="13" t="s">
        <v>73</v>
      </c>
      <c r="E86" s="13" t="s">
        <v>8626</v>
      </c>
      <c r="F86" s="14">
        <v>46298.74690972222</v>
      </c>
      <c r="G86" s="13" t="s">
        <v>22</v>
      </c>
      <c r="H86" s="13" t="s">
        <v>8627</v>
      </c>
      <c r="I86" s="15">
        <v>330</v>
      </c>
      <c r="J86" s="13" t="s">
        <v>24</v>
      </c>
      <c r="K86" s="13" t="s">
        <v>25</v>
      </c>
      <c r="L86" s="15">
        <v>235</v>
      </c>
      <c r="M86" s="13" t="s">
        <v>686</v>
      </c>
      <c r="N86" s="14">
        <v>46298.760937500003</v>
      </c>
      <c r="O86" s="15">
        <v>249</v>
      </c>
      <c r="P86" s="13" t="s">
        <v>27</v>
      </c>
      <c r="Q86" s="15">
        <v>40</v>
      </c>
      <c r="R86" s="3" t="str">
        <f>IF(OR(G86="12R",G86="12L"),_xlfn.XLOOKUP(C86,DB!$A$2:$A$222,DB!$B$2:$B$222,""),IF(OR(G86="30L",G86="30R"),_xlfn.XLOOKUP(C86,DB!$A$2:$A$222,DB!$C$2:$C$222,""),""))</f>
        <v>OMSUK</v>
      </c>
      <c r="S86" s="3">
        <f t="shared" si="1"/>
        <v>17</v>
      </c>
      <c r="T86" s="3" t="str">
        <f>_xlfn.XLOOKUP(C86,DB!$A$2:$A$222,DB!$D$2:$D$222,"")</f>
        <v>Sector 3</v>
      </c>
    </row>
    <row r="87" spans="1:20" x14ac:dyDescent="0.2">
      <c r="A87" s="13" t="s">
        <v>1064</v>
      </c>
      <c r="B87" s="13" t="s">
        <v>18</v>
      </c>
      <c r="C87" s="13" t="s">
        <v>173</v>
      </c>
      <c r="D87" s="13" t="s">
        <v>174</v>
      </c>
      <c r="E87" s="13" t="s">
        <v>8628</v>
      </c>
      <c r="F87" s="14">
        <v>46298.74827546296</v>
      </c>
      <c r="G87" s="13" t="s">
        <v>22</v>
      </c>
      <c r="H87" s="13" t="s">
        <v>8629</v>
      </c>
      <c r="I87" s="15">
        <v>360</v>
      </c>
      <c r="J87" s="13" t="s">
        <v>24</v>
      </c>
      <c r="K87" s="13" t="s">
        <v>25</v>
      </c>
      <c r="L87" s="15">
        <v>708</v>
      </c>
      <c r="M87" s="13" t="s">
        <v>8630</v>
      </c>
      <c r="N87" s="14">
        <v>46298.784363425926</v>
      </c>
      <c r="O87" s="15">
        <v>360</v>
      </c>
      <c r="P87" s="13" t="s">
        <v>27</v>
      </c>
      <c r="Q87" s="15">
        <v>40</v>
      </c>
      <c r="R87" s="3" t="str">
        <f>IF(OR(G87="12R",G87="12L"),_xlfn.XLOOKUP(C87,DB!$A$2:$A$222,DB!$B$2:$B$222,""),IF(OR(G87="30L",G87="30R"),_xlfn.XLOOKUP(C87,DB!$A$2:$A$222,DB!$C$2:$C$222,""),""))</f>
        <v>ENEBA</v>
      </c>
      <c r="S87" s="3">
        <f t="shared" si="1"/>
        <v>17</v>
      </c>
      <c r="T87" s="3" t="str">
        <f>_xlfn.XLOOKUP(C87,DB!$A$2:$A$222,DB!$D$2:$D$222,"")</f>
        <v>Sector 3</v>
      </c>
    </row>
    <row r="88" spans="1:20" x14ac:dyDescent="0.2">
      <c r="A88" s="13" t="s">
        <v>1854</v>
      </c>
      <c r="B88" s="13" t="s">
        <v>18</v>
      </c>
      <c r="C88" s="13" t="s">
        <v>1855</v>
      </c>
      <c r="D88" s="13" t="s">
        <v>165</v>
      </c>
      <c r="E88" s="13" t="s">
        <v>3116</v>
      </c>
      <c r="F88" s="14">
        <v>46298.749525462961</v>
      </c>
      <c r="G88" s="13" t="s">
        <v>22</v>
      </c>
      <c r="H88" s="13" t="s">
        <v>8631</v>
      </c>
      <c r="I88" s="15">
        <v>310</v>
      </c>
      <c r="J88" s="13" t="s">
        <v>24</v>
      </c>
      <c r="K88" s="13" t="s">
        <v>25</v>
      </c>
      <c r="L88" s="15">
        <v>235</v>
      </c>
      <c r="M88" s="13" t="s">
        <v>686</v>
      </c>
      <c r="N88" s="14">
        <v>46298.763043981482</v>
      </c>
      <c r="O88" s="15">
        <v>293</v>
      </c>
      <c r="P88" s="13" t="s">
        <v>27</v>
      </c>
      <c r="Q88" s="15">
        <v>40</v>
      </c>
      <c r="R88" s="3" t="str">
        <f>IF(OR(G88="12R",G88="12L"),_xlfn.XLOOKUP(C88,DB!$A$2:$A$222,DB!$B$2:$B$222,""),IF(OR(G88="30L",G88="30R"),_xlfn.XLOOKUP(C88,DB!$A$2:$A$222,DB!$C$2:$C$222,""),""))</f>
        <v>ENEBA</v>
      </c>
      <c r="S88" s="3">
        <f t="shared" si="1"/>
        <v>17</v>
      </c>
      <c r="T88" s="3" t="str">
        <f>_xlfn.XLOOKUP(C88,DB!$A$2:$A$222,DB!$D$2:$D$222,"")</f>
        <v>Sector 3</v>
      </c>
    </row>
    <row r="89" spans="1:20" x14ac:dyDescent="0.2">
      <c r="A89" s="13" t="s">
        <v>332</v>
      </c>
      <c r="B89" s="13" t="s">
        <v>18</v>
      </c>
      <c r="C89" s="13" t="s">
        <v>333</v>
      </c>
      <c r="D89" s="13" t="s">
        <v>65</v>
      </c>
      <c r="E89" s="13" t="s">
        <v>959</v>
      </c>
      <c r="F89" s="14">
        <v>46298.750856481478</v>
      </c>
      <c r="G89" s="13" t="s">
        <v>22</v>
      </c>
      <c r="H89" s="13" t="s">
        <v>8632</v>
      </c>
      <c r="I89" s="15">
        <v>390</v>
      </c>
      <c r="J89" s="13" t="s">
        <v>24</v>
      </c>
      <c r="K89" s="13" t="s">
        <v>25</v>
      </c>
      <c r="L89" s="15">
        <v>151</v>
      </c>
      <c r="M89" s="13" t="s">
        <v>158</v>
      </c>
      <c r="N89" s="14">
        <v>46298.761006944449</v>
      </c>
      <c r="O89" s="15">
        <v>287</v>
      </c>
      <c r="P89" s="13" t="s">
        <v>27</v>
      </c>
      <c r="Q89" s="15">
        <v>190</v>
      </c>
      <c r="R89" s="3" t="str">
        <f>IF(OR(G89="12R",G89="12L"),_xlfn.XLOOKUP(C89,DB!$A$2:$A$222,DB!$B$2:$B$222,""),IF(OR(G89="30L",G89="30R"),_xlfn.XLOOKUP(C89,DB!$A$2:$A$222,DB!$C$2:$C$222,""),""))</f>
        <v>TAKUX</v>
      </c>
      <c r="S89" s="3">
        <f t="shared" si="1"/>
        <v>18</v>
      </c>
      <c r="T89" s="3" t="str">
        <f>_xlfn.XLOOKUP(C89,DB!$A$2:$A$222,DB!$D$2:$D$222,"")</f>
        <v>Sector 7</v>
      </c>
    </row>
    <row r="90" spans="1:20" x14ac:dyDescent="0.2">
      <c r="A90" s="13" t="s">
        <v>345</v>
      </c>
      <c r="B90" s="13" t="s">
        <v>18</v>
      </c>
      <c r="C90" s="13" t="s">
        <v>346</v>
      </c>
      <c r="D90" s="13" t="s">
        <v>65</v>
      </c>
      <c r="E90" s="13" t="s">
        <v>8633</v>
      </c>
      <c r="F90" s="14">
        <v>46298.75472222222</v>
      </c>
      <c r="G90" s="13" t="s">
        <v>22</v>
      </c>
      <c r="H90" s="13" t="s">
        <v>8634</v>
      </c>
      <c r="I90" s="15">
        <v>370</v>
      </c>
      <c r="J90" s="13" t="s">
        <v>24</v>
      </c>
      <c r="K90" s="13" t="s">
        <v>25</v>
      </c>
      <c r="L90" s="15">
        <v>151</v>
      </c>
      <c r="M90" s="13" t="s">
        <v>158</v>
      </c>
      <c r="N90" s="14">
        <v>46298.76489583333</v>
      </c>
      <c r="O90" s="15">
        <v>297</v>
      </c>
      <c r="P90" s="13" t="s">
        <v>27</v>
      </c>
      <c r="Q90" s="15">
        <v>190</v>
      </c>
      <c r="R90" s="3" t="str">
        <f>IF(OR(G90="12R",G90="12L"),_xlfn.XLOOKUP(C90,DB!$A$2:$A$222,DB!$B$2:$B$222,""),IF(OR(G90="30L",G90="30R"),_xlfn.XLOOKUP(C90,DB!$A$2:$A$222,DB!$C$2:$C$222,""),""))</f>
        <v>TAKUX</v>
      </c>
      <c r="S90" s="3">
        <f t="shared" si="1"/>
        <v>18</v>
      </c>
      <c r="T90" s="3" t="str">
        <f>_xlfn.XLOOKUP(C90,DB!$A$2:$A$222,DB!$D$2:$D$222,"")</f>
        <v>Sector 7</v>
      </c>
    </row>
    <row r="91" spans="1:20" x14ac:dyDescent="0.2">
      <c r="A91" s="13" t="s">
        <v>373</v>
      </c>
      <c r="B91" s="13" t="s">
        <v>18</v>
      </c>
      <c r="C91" s="13" t="s">
        <v>374</v>
      </c>
      <c r="D91" s="13" t="s">
        <v>30</v>
      </c>
      <c r="E91" s="13" t="s">
        <v>8635</v>
      </c>
      <c r="F91" s="14">
        <v>46298.756030092598</v>
      </c>
      <c r="G91" s="13" t="s">
        <v>22</v>
      </c>
      <c r="H91" s="13" t="s">
        <v>8636</v>
      </c>
      <c r="I91" s="15">
        <v>370</v>
      </c>
      <c r="J91" s="13" t="s">
        <v>24</v>
      </c>
      <c r="K91" s="13" t="s">
        <v>25</v>
      </c>
      <c r="L91" s="15">
        <v>131</v>
      </c>
      <c r="M91" s="13" t="s">
        <v>45</v>
      </c>
      <c r="N91" s="14">
        <v>46298.765104166669</v>
      </c>
      <c r="O91" s="15">
        <v>258</v>
      </c>
      <c r="P91" s="13" t="s">
        <v>27</v>
      </c>
      <c r="Q91" s="15">
        <v>190</v>
      </c>
      <c r="R91" s="3" t="str">
        <f>IF(OR(G91="12R",G91="12L"),_xlfn.XLOOKUP(C91,DB!$A$2:$A$222,DB!$B$2:$B$222,""),IF(OR(G91="30L",G91="30R"),_xlfn.XLOOKUP(C91,DB!$A$2:$A$222,DB!$C$2:$C$222,""),""))</f>
        <v>OMSUK</v>
      </c>
      <c r="S91" s="3">
        <f t="shared" si="1"/>
        <v>18</v>
      </c>
      <c r="T91" s="3" t="str">
        <f>_xlfn.XLOOKUP(C91,DB!$A$2:$A$222,DB!$D$2:$D$222,"")</f>
        <v>Sector 3</v>
      </c>
    </row>
    <row r="92" spans="1:20" x14ac:dyDescent="0.2">
      <c r="A92" s="13" t="s">
        <v>360</v>
      </c>
      <c r="B92" s="13" t="s">
        <v>18</v>
      </c>
      <c r="C92" s="13" t="s">
        <v>361</v>
      </c>
      <c r="D92" s="13" t="s">
        <v>49</v>
      </c>
      <c r="E92" s="13" t="s">
        <v>8637</v>
      </c>
      <c r="F92" s="14">
        <v>46298.757106481484</v>
      </c>
      <c r="G92" s="13" t="s">
        <v>22</v>
      </c>
      <c r="H92" s="13" t="s">
        <v>8638</v>
      </c>
      <c r="I92" s="15">
        <v>320</v>
      </c>
      <c r="J92" s="13" t="s">
        <v>24</v>
      </c>
      <c r="K92" s="13" t="s">
        <v>25</v>
      </c>
      <c r="L92" s="15">
        <v>864</v>
      </c>
      <c r="M92" s="13" t="s">
        <v>39</v>
      </c>
      <c r="N92" s="14">
        <v>46298.801469907412</v>
      </c>
      <c r="O92" s="15">
        <v>320</v>
      </c>
      <c r="P92" s="13" t="s">
        <v>27</v>
      </c>
      <c r="Q92" s="15">
        <v>190</v>
      </c>
      <c r="R92" s="3" t="str">
        <f>IF(OR(G92="12R",G92="12L"),_xlfn.XLOOKUP(C92,DB!$A$2:$A$222,DB!$B$2:$B$222,""),IF(OR(G92="30L",G92="30R"),_xlfn.XLOOKUP(C92,DB!$A$2:$A$222,DB!$C$2:$C$222,""),""))</f>
        <v>UDGUV</v>
      </c>
      <c r="S92" s="3">
        <f t="shared" si="1"/>
        <v>18</v>
      </c>
      <c r="T92" s="3" t="str">
        <f>_xlfn.XLOOKUP(C92,DB!$A$2:$A$222,DB!$D$2:$D$222,"")</f>
        <v>Sector 2</v>
      </c>
    </row>
    <row r="93" spans="1:20" x14ac:dyDescent="0.2">
      <c r="A93" s="13" t="s">
        <v>699</v>
      </c>
      <c r="B93" s="13" t="s">
        <v>18</v>
      </c>
      <c r="C93" s="13" t="s">
        <v>700</v>
      </c>
      <c r="D93" s="13" t="s">
        <v>36</v>
      </c>
      <c r="E93" s="13" t="s">
        <v>8639</v>
      </c>
      <c r="F93" s="14">
        <v>46298.758356481485</v>
      </c>
      <c r="G93" s="13" t="s">
        <v>22</v>
      </c>
      <c r="H93" s="13" t="s">
        <v>8640</v>
      </c>
      <c r="I93" s="15">
        <v>350</v>
      </c>
      <c r="J93" s="13" t="s">
        <v>24</v>
      </c>
      <c r="K93" s="13" t="s">
        <v>25</v>
      </c>
      <c r="L93" s="15">
        <v>219</v>
      </c>
      <c r="M93" s="13" t="s">
        <v>686</v>
      </c>
      <c r="N93" s="14">
        <v>46298.771828703699</v>
      </c>
      <c r="O93" s="15">
        <v>310</v>
      </c>
      <c r="P93" s="13" t="s">
        <v>27</v>
      </c>
      <c r="Q93" s="15">
        <v>40</v>
      </c>
      <c r="R93" s="3" t="str">
        <f>IF(OR(G93="12R",G93="12L"),_xlfn.XLOOKUP(C93,DB!$A$2:$A$222,DB!$B$2:$B$222,""),IF(OR(G93="30L",G93="30R"),_xlfn.XLOOKUP(C93,DB!$A$2:$A$222,DB!$C$2:$C$222,""),""))</f>
        <v>OMSUK</v>
      </c>
      <c r="S93" s="3">
        <f t="shared" si="1"/>
        <v>18</v>
      </c>
      <c r="T93" s="3" t="str">
        <f>_xlfn.XLOOKUP(C93,DB!$A$2:$A$222,DB!$D$2:$D$222,"")</f>
        <v>Sector 3</v>
      </c>
    </row>
    <row r="94" spans="1:20" x14ac:dyDescent="0.2">
      <c r="A94" s="13" t="s">
        <v>8641</v>
      </c>
      <c r="B94" s="13" t="s">
        <v>18</v>
      </c>
      <c r="C94" s="13" t="s">
        <v>463</v>
      </c>
      <c r="D94" s="13" t="s">
        <v>174</v>
      </c>
      <c r="E94" s="13" t="s">
        <v>8642</v>
      </c>
      <c r="F94" s="14">
        <v>46298.759722222225</v>
      </c>
      <c r="G94" s="13" t="s">
        <v>22</v>
      </c>
      <c r="H94" s="13" t="s">
        <v>8643</v>
      </c>
      <c r="I94" s="15">
        <v>410</v>
      </c>
      <c r="J94" s="13" t="s">
        <v>24</v>
      </c>
      <c r="K94" s="13" t="s">
        <v>216</v>
      </c>
      <c r="L94" s="15">
        <v>384</v>
      </c>
      <c r="M94" s="13" t="s">
        <v>444</v>
      </c>
      <c r="N94" s="14">
        <v>46298.779780092591</v>
      </c>
      <c r="O94" s="15">
        <v>390</v>
      </c>
      <c r="P94" s="13" t="s">
        <v>27</v>
      </c>
      <c r="Q94" s="15">
        <v>40</v>
      </c>
      <c r="R94" s="3" t="str">
        <f>IF(OR(G94="12R",G94="12L"),_xlfn.XLOOKUP(C94,DB!$A$2:$A$222,DB!$B$2:$B$222,""),IF(OR(G94="30L",G94="30R"),_xlfn.XLOOKUP(C94,DB!$A$2:$A$222,DB!$C$2:$C$222,""),""))</f>
        <v>OMSUK</v>
      </c>
      <c r="S94" s="3">
        <f t="shared" si="1"/>
        <v>18</v>
      </c>
      <c r="T94" s="3" t="str">
        <f>_xlfn.XLOOKUP(C94,DB!$A$2:$A$222,DB!$D$2:$D$222,"")</f>
        <v>Sector 3</v>
      </c>
    </row>
    <row r="95" spans="1:20" x14ac:dyDescent="0.2">
      <c r="A95" s="13" t="s">
        <v>264</v>
      </c>
      <c r="B95" s="13" t="s">
        <v>18</v>
      </c>
      <c r="C95" s="13" t="s">
        <v>265</v>
      </c>
      <c r="D95" s="13" t="s">
        <v>20</v>
      </c>
      <c r="E95" s="13" t="s">
        <v>1289</v>
      </c>
      <c r="F95" s="14">
        <v>46298.760648148149</v>
      </c>
      <c r="G95" s="13" t="s">
        <v>22</v>
      </c>
      <c r="H95" s="13" t="s">
        <v>8644</v>
      </c>
      <c r="I95" s="15">
        <v>360</v>
      </c>
      <c r="J95" s="13" t="s">
        <v>24</v>
      </c>
      <c r="K95" s="13" t="s">
        <v>25</v>
      </c>
      <c r="L95" s="15">
        <v>863</v>
      </c>
      <c r="M95" s="13" t="s">
        <v>267</v>
      </c>
      <c r="N95" s="14">
        <v>46298.803668981476</v>
      </c>
      <c r="O95" s="15">
        <v>360</v>
      </c>
      <c r="P95" s="13" t="s">
        <v>27</v>
      </c>
      <c r="Q95" s="15">
        <v>190</v>
      </c>
      <c r="R95" s="3" t="str">
        <f>IF(OR(G95="12R",G95="12L"),_xlfn.XLOOKUP(C95,DB!$A$2:$A$222,DB!$B$2:$B$222,""),IF(OR(G95="30L",G95="30R"),_xlfn.XLOOKUP(C95,DB!$A$2:$A$222,DB!$C$2:$C$222,""),""))</f>
        <v>UDGUV</v>
      </c>
      <c r="S95" s="3">
        <f t="shared" si="1"/>
        <v>18</v>
      </c>
      <c r="T95" s="3" t="str">
        <f>_xlfn.XLOOKUP(C95,DB!$A$2:$A$222,DB!$D$2:$D$222,"")</f>
        <v>Sector 2</v>
      </c>
    </row>
    <row r="96" spans="1:20" x14ac:dyDescent="0.2">
      <c r="A96" s="13" t="s">
        <v>357</v>
      </c>
      <c r="B96" s="13" t="s">
        <v>18</v>
      </c>
      <c r="C96" s="13" t="s">
        <v>249</v>
      </c>
      <c r="D96" s="13" t="s">
        <v>20</v>
      </c>
      <c r="E96" s="13" t="s">
        <v>1874</v>
      </c>
      <c r="F96" s="14">
        <v>46298.761666666665</v>
      </c>
      <c r="G96" s="13" t="s">
        <v>22</v>
      </c>
      <c r="H96" s="13" t="s">
        <v>8645</v>
      </c>
      <c r="I96" s="15">
        <v>330</v>
      </c>
      <c r="J96" s="13" t="s">
        <v>24</v>
      </c>
      <c r="K96" s="13" t="s">
        <v>25</v>
      </c>
      <c r="L96" s="15">
        <v>136</v>
      </c>
      <c r="M96" s="13" t="s">
        <v>45</v>
      </c>
      <c r="N96" s="14">
        <v>46298.770983796298</v>
      </c>
      <c r="O96" s="15">
        <v>228</v>
      </c>
      <c r="P96" s="13" t="s">
        <v>27</v>
      </c>
      <c r="Q96" s="15">
        <v>190</v>
      </c>
      <c r="R96" s="3" t="str">
        <f>IF(OR(G96="12R",G96="12L"),_xlfn.XLOOKUP(C96,DB!$A$2:$A$222,DB!$B$2:$B$222,""),IF(OR(G96="30L",G96="30R"),_xlfn.XLOOKUP(C96,DB!$A$2:$A$222,DB!$C$2:$C$222,""),""))</f>
        <v>OMSUK</v>
      </c>
      <c r="S96" s="3">
        <f t="shared" si="1"/>
        <v>18</v>
      </c>
      <c r="T96" s="3" t="str">
        <f>_xlfn.XLOOKUP(C96,DB!$A$2:$A$222,DB!$D$2:$D$222,"")</f>
        <v>Sector 3</v>
      </c>
    </row>
    <row r="97" spans="1:20" x14ac:dyDescent="0.2">
      <c r="A97" s="13" t="s">
        <v>349</v>
      </c>
      <c r="B97" s="13" t="s">
        <v>18</v>
      </c>
      <c r="C97" s="13" t="s">
        <v>19</v>
      </c>
      <c r="D97" s="13" t="s">
        <v>36</v>
      </c>
      <c r="E97" s="13" t="s">
        <v>1304</v>
      </c>
      <c r="F97" s="14">
        <v>46298.764004629629</v>
      </c>
      <c r="G97" s="13" t="s">
        <v>22</v>
      </c>
      <c r="H97" s="13" t="s">
        <v>8646</v>
      </c>
      <c r="I97" s="15">
        <v>360</v>
      </c>
      <c r="J97" s="13" t="s">
        <v>24</v>
      </c>
      <c r="K97" s="13" t="s">
        <v>25</v>
      </c>
      <c r="L97" s="15">
        <v>864</v>
      </c>
      <c r="M97" s="13" t="s">
        <v>26</v>
      </c>
      <c r="N97" s="14">
        <v>46298.808379629627</v>
      </c>
      <c r="O97" s="15">
        <v>360</v>
      </c>
      <c r="P97" s="13" t="s">
        <v>27</v>
      </c>
      <c r="Q97" s="15">
        <v>190</v>
      </c>
      <c r="R97" s="3" t="str">
        <f>IF(OR(G97="12R",G97="12L"),_xlfn.XLOOKUP(C97,DB!$A$2:$A$222,DB!$B$2:$B$222,""),IF(OR(G97="30L",G97="30R"),_xlfn.XLOOKUP(C97,DB!$A$2:$A$222,DB!$C$2:$C$222,""),""))</f>
        <v>UDGUV</v>
      </c>
      <c r="S97" s="3">
        <f t="shared" si="1"/>
        <v>18</v>
      </c>
      <c r="T97" s="3" t="str">
        <f>_xlfn.XLOOKUP(C97,DB!$A$2:$A$222,DB!$D$2:$D$222,"")</f>
        <v>Sector 2</v>
      </c>
    </row>
    <row r="98" spans="1:20" x14ac:dyDescent="0.2">
      <c r="A98" s="13" t="s">
        <v>8270</v>
      </c>
      <c r="B98" s="13" t="s">
        <v>18</v>
      </c>
      <c r="C98" s="13" t="s">
        <v>3142</v>
      </c>
      <c r="D98" s="13" t="s">
        <v>155</v>
      </c>
      <c r="E98" s="13" t="s">
        <v>2299</v>
      </c>
      <c r="F98" s="14">
        <v>46298.765416666662</v>
      </c>
      <c r="G98" s="13" t="s">
        <v>22</v>
      </c>
      <c r="H98" s="13" t="s">
        <v>8647</v>
      </c>
      <c r="I98" s="15">
        <v>400</v>
      </c>
      <c r="J98" s="13" t="s">
        <v>24</v>
      </c>
      <c r="K98" s="13" t="s">
        <v>25</v>
      </c>
      <c r="L98" s="15">
        <v>581</v>
      </c>
      <c r="M98" s="13" t="s">
        <v>8648</v>
      </c>
      <c r="N98" s="14">
        <v>46298.795624999999</v>
      </c>
      <c r="O98" s="15">
        <v>400</v>
      </c>
      <c r="P98" s="13" t="s">
        <v>27</v>
      </c>
      <c r="Q98" s="15">
        <v>40</v>
      </c>
      <c r="R98" s="3" t="str">
        <f>IF(OR(G98="12R",G98="12L"),_xlfn.XLOOKUP(C98,DB!$A$2:$A$222,DB!$B$2:$B$222,""),IF(OR(G98="30L",G98="30R"),_xlfn.XLOOKUP(C98,DB!$A$2:$A$222,DB!$C$2:$C$222,""),""))</f>
        <v>UDGUV</v>
      </c>
      <c r="S98" s="3">
        <f t="shared" si="1"/>
        <v>18</v>
      </c>
      <c r="T98" s="3" t="str">
        <f>_xlfn.XLOOKUP(C98,DB!$A$2:$A$222,DB!$D$2:$D$222,"")</f>
        <v>Sector 2</v>
      </c>
    </row>
    <row r="99" spans="1:20" x14ac:dyDescent="0.2">
      <c r="A99" s="13" t="s">
        <v>355</v>
      </c>
      <c r="B99" s="13" t="s">
        <v>18</v>
      </c>
      <c r="C99" s="13" t="s">
        <v>35</v>
      </c>
      <c r="D99" s="13" t="s">
        <v>20</v>
      </c>
      <c r="E99" s="13" t="s">
        <v>70</v>
      </c>
      <c r="F99" s="14">
        <v>46298.768726851849</v>
      </c>
      <c r="G99" s="13" t="s">
        <v>22</v>
      </c>
      <c r="H99" s="13" t="s">
        <v>8649</v>
      </c>
      <c r="I99" s="15">
        <v>360</v>
      </c>
      <c r="J99" s="13" t="s">
        <v>24</v>
      </c>
      <c r="K99" s="13" t="s">
        <v>25</v>
      </c>
      <c r="L99" s="15">
        <v>870</v>
      </c>
      <c r="M99" s="13" t="s">
        <v>39</v>
      </c>
      <c r="N99" s="14">
        <v>46298.812986111108</v>
      </c>
      <c r="O99" s="15">
        <v>360</v>
      </c>
      <c r="P99" s="13" t="s">
        <v>27</v>
      </c>
      <c r="Q99" s="15">
        <v>190</v>
      </c>
      <c r="R99" s="3" t="str">
        <f>IF(OR(G99="12R",G99="12L"),_xlfn.XLOOKUP(C99,DB!$A$2:$A$222,DB!$B$2:$B$222,""),IF(OR(G99="30L",G99="30R"),_xlfn.XLOOKUP(C99,DB!$A$2:$A$222,DB!$C$2:$C$222,""),""))</f>
        <v>UDGUV</v>
      </c>
      <c r="S99" s="3">
        <f t="shared" si="1"/>
        <v>18</v>
      </c>
      <c r="T99" s="3" t="str">
        <f>_xlfn.XLOOKUP(C99,DB!$A$2:$A$222,DB!$D$2:$D$222,"")</f>
        <v>Sector 2</v>
      </c>
    </row>
    <row r="100" spans="1:20" x14ac:dyDescent="0.2">
      <c r="A100" s="13" t="s">
        <v>336</v>
      </c>
      <c r="B100" s="13" t="s">
        <v>18</v>
      </c>
      <c r="C100" s="13" t="s">
        <v>337</v>
      </c>
      <c r="D100" s="13" t="s">
        <v>20</v>
      </c>
      <c r="E100" s="13" t="s">
        <v>269</v>
      </c>
      <c r="F100" s="14">
        <v>46298.770138888889</v>
      </c>
      <c r="G100" s="13" t="s">
        <v>22</v>
      </c>
      <c r="H100" s="13" t="s">
        <v>8650</v>
      </c>
      <c r="I100" s="15">
        <v>360</v>
      </c>
      <c r="J100" s="13" t="s">
        <v>24</v>
      </c>
      <c r="K100" s="13" t="s">
        <v>25</v>
      </c>
      <c r="L100" s="15">
        <v>858</v>
      </c>
      <c r="M100" s="13" t="s">
        <v>52</v>
      </c>
      <c r="N100" s="14">
        <v>46298.814942129626</v>
      </c>
      <c r="O100" s="15">
        <v>360</v>
      </c>
      <c r="P100" s="13" t="s">
        <v>27</v>
      </c>
      <c r="Q100" s="15">
        <v>190</v>
      </c>
      <c r="R100" s="3" t="str">
        <f>IF(OR(G100="12R",G100="12L"),_xlfn.XLOOKUP(C100,DB!$A$2:$A$222,DB!$B$2:$B$222,""),IF(OR(G100="30L",G100="30R"),_xlfn.XLOOKUP(C100,DB!$A$2:$A$222,DB!$C$2:$C$222,""),""))</f>
        <v>UDGUV</v>
      </c>
      <c r="S100" s="3">
        <f t="shared" si="1"/>
        <v>18</v>
      </c>
      <c r="T100" s="3" t="str">
        <f>_xlfn.XLOOKUP(C100,DB!$A$2:$A$222,DB!$D$2:$D$222,"")</f>
        <v>Sector 2</v>
      </c>
    </row>
    <row r="101" spans="1:20" x14ac:dyDescent="0.2">
      <c r="A101" s="13" t="s">
        <v>313</v>
      </c>
      <c r="B101" s="13" t="s">
        <v>18</v>
      </c>
      <c r="C101" s="13" t="s">
        <v>314</v>
      </c>
      <c r="D101" s="13" t="s">
        <v>73</v>
      </c>
      <c r="E101" s="13" t="s">
        <v>8651</v>
      </c>
      <c r="F101" s="14">
        <v>46298.770902777775</v>
      </c>
      <c r="G101" s="13" t="s">
        <v>22</v>
      </c>
      <c r="H101" s="13" t="s">
        <v>8652</v>
      </c>
      <c r="I101" s="15">
        <v>330</v>
      </c>
      <c r="J101" s="13" t="s">
        <v>24</v>
      </c>
      <c r="K101" s="13" t="s">
        <v>25</v>
      </c>
      <c r="L101" s="15">
        <v>136</v>
      </c>
      <c r="M101" s="13" t="s">
        <v>45</v>
      </c>
      <c r="N101" s="14">
        <v>46298.780914351853</v>
      </c>
      <c r="O101" s="15">
        <v>205</v>
      </c>
      <c r="P101" s="13" t="s">
        <v>27</v>
      </c>
      <c r="Q101" s="15">
        <v>190</v>
      </c>
      <c r="R101" s="3" t="str">
        <f>IF(OR(G101="12R",G101="12L"),_xlfn.XLOOKUP(C101,DB!$A$2:$A$222,DB!$B$2:$B$222,""),IF(OR(G101="30L",G101="30R"),_xlfn.XLOOKUP(C101,DB!$A$2:$A$222,DB!$C$2:$C$222,""),""))</f>
        <v>ENEBA</v>
      </c>
      <c r="S101" s="3">
        <f t="shared" si="1"/>
        <v>18</v>
      </c>
      <c r="T101" s="3" t="str">
        <f>_xlfn.XLOOKUP(C101,DB!$A$2:$A$222,DB!$D$2:$D$222,"")</f>
        <v>Sector 3</v>
      </c>
    </row>
    <row r="102" spans="1:20" x14ac:dyDescent="0.2">
      <c r="A102" s="13" t="s">
        <v>384</v>
      </c>
      <c r="B102" s="13" t="s">
        <v>18</v>
      </c>
      <c r="C102" s="13" t="s">
        <v>204</v>
      </c>
      <c r="D102" s="13" t="s">
        <v>73</v>
      </c>
      <c r="E102" s="13" t="s">
        <v>1778</v>
      </c>
      <c r="F102" s="14">
        <v>46298.774305555555</v>
      </c>
      <c r="G102" s="13" t="s">
        <v>22</v>
      </c>
      <c r="H102" s="13" t="s">
        <v>8653</v>
      </c>
      <c r="I102" s="15">
        <v>310</v>
      </c>
      <c r="J102" s="13" t="s">
        <v>24</v>
      </c>
      <c r="K102" s="13" t="s">
        <v>25</v>
      </c>
      <c r="L102" s="15">
        <v>222</v>
      </c>
      <c r="M102" s="13" t="s">
        <v>686</v>
      </c>
      <c r="N102" s="14">
        <v>46298.788391203707</v>
      </c>
      <c r="O102" s="15">
        <v>221</v>
      </c>
      <c r="P102" s="13" t="s">
        <v>27</v>
      </c>
      <c r="Q102" s="15">
        <v>40</v>
      </c>
      <c r="R102" s="3" t="str">
        <f>IF(OR(G102="12R",G102="12L"),_xlfn.XLOOKUP(C102,DB!$A$2:$A$222,DB!$B$2:$B$222,""),IF(OR(G102="30L",G102="30R"),_xlfn.XLOOKUP(C102,DB!$A$2:$A$222,DB!$C$2:$C$222,""),""))</f>
        <v>OMSUK</v>
      </c>
      <c r="S102" s="3">
        <f t="shared" si="1"/>
        <v>18</v>
      </c>
      <c r="T102" s="3" t="str">
        <f>_xlfn.XLOOKUP(C102,DB!$A$2:$A$222,DB!$D$2:$D$222,"")</f>
        <v>Sector 3</v>
      </c>
    </row>
    <row r="103" spans="1:20" x14ac:dyDescent="0.2">
      <c r="A103" s="13" t="s">
        <v>402</v>
      </c>
      <c r="B103" s="13" t="s">
        <v>18</v>
      </c>
      <c r="C103" s="13" t="s">
        <v>164</v>
      </c>
      <c r="D103" s="13" t="s">
        <v>49</v>
      </c>
      <c r="E103" s="13" t="s">
        <v>1663</v>
      </c>
      <c r="F103" s="14">
        <v>46298.775925925926</v>
      </c>
      <c r="G103" s="13" t="s">
        <v>22</v>
      </c>
      <c r="H103" s="13" t="s">
        <v>8654</v>
      </c>
      <c r="I103" s="15">
        <v>340</v>
      </c>
      <c r="J103" s="13" t="s">
        <v>24</v>
      </c>
      <c r="K103" s="13" t="s">
        <v>25</v>
      </c>
      <c r="L103" s="15">
        <v>715</v>
      </c>
      <c r="M103" s="13" t="s">
        <v>168</v>
      </c>
      <c r="N103" s="14">
        <v>46298.813564814816</v>
      </c>
      <c r="O103" s="15">
        <v>340</v>
      </c>
      <c r="P103" s="13" t="s">
        <v>27</v>
      </c>
      <c r="Q103" s="15">
        <v>40</v>
      </c>
      <c r="R103" s="3" t="str">
        <f>IF(OR(G103="12R",G103="12L"),_xlfn.XLOOKUP(C103,DB!$A$2:$A$222,DB!$B$2:$B$222,""),IF(OR(G103="30L",G103="30R"),_xlfn.XLOOKUP(C103,DB!$A$2:$A$222,DB!$C$2:$C$222,""),""))</f>
        <v>ENEBA</v>
      </c>
      <c r="S103" s="3">
        <f t="shared" si="1"/>
        <v>18</v>
      </c>
      <c r="T103" s="3" t="str">
        <f>_xlfn.XLOOKUP(C103,DB!$A$2:$A$222,DB!$D$2:$D$222,"")</f>
        <v>Sector 3</v>
      </c>
    </row>
    <row r="104" spans="1:20" x14ac:dyDescent="0.2">
      <c r="A104" s="13" t="s">
        <v>387</v>
      </c>
      <c r="B104" s="13" t="s">
        <v>18</v>
      </c>
      <c r="C104" s="13" t="s">
        <v>29</v>
      </c>
      <c r="D104" s="13" t="s">
        <v>30</v>
      </c>
      <c r="E104" s="13" t="s">
        <v>31</v>
      </c>
      <c r="F104" s="14">
        <v>46298.777291666665</v>
      </c>
      <c r="G104" s="13" t="s">
        <v>22</v>
      </c>
      <c r="H104" s="13" t="s">
        <v>8655</v>
      </c>
      <c r="I104" s="15">
        <v>370</v>
      </c>
      <c r="J104" s="13" t="s">
        <v>24</v>
      </c>
      <c r="K104" s="13" t="s">
        <v>25</v>
      </c>
      <c r="L104" s="15">
        <v>219</v>
      </c>
      <c r="M104" s="13" t="s">
        <v>686</v>
      </c>
      <c r="N104" s="14">
        <v>46298.791458333333</v>
      </c>
      <c r="O104" s="15">
        <v>279</v>
      </c>
      <c r="P104" s="13" t="s">
        <v>27</v>
      </c>
      <c r="Q104" s="15">
        <v>40</v>
      </c>
      <c r="R104" s="3" t="str">
        <f>IF(OR(G104="12R",G104="12L"),_xlfn.XLOOKUP(C104,DB!$A$2:$A$222,DB!$B$2:$B$222,""),IF(OR(G104="30L",G104="30R"),_xlfn.XLOOKUP(C104,DB!$A$2:$A$222,DB!$C$2:$C$222,""),""))</f>
        <v>OMSUK</v>
      </c>
      <c r="S104" s="3">
        <f t="shared" si="1"/>
        <v>18</v>
      </c>
      <c r="T104" s="3" t="str">
        <f>_xlfn.XLOOKUP(C104,DB!$A$2:$A$222,DB!$D$2:$D$222,"")</f>
        <v>Sector 3</v>
      </c>
    </row>
    <row r="105" spans="1:20" x14ac:dyDescent="0.2">
      <c r="A105" s="13" t="s">
        <v>408</v>
      </c>
      <c r="B105" s="13" t="s">
        <v>18</v>
      </c>
      <c r="C105" s="13" t="s">
        <v>409</v>
      </c>
      <c r="D105" s="13" t="s">
        <v>20</v>
      </c>
      <c r="E105" s="13" t="s">
        <v>2811</v>
      </c>
      <c r="F105" s="14">
        <v>46298.778634259259</v>
      </c>
      <c r="G105" s="13" t="s">
        <v>22</v>
      </c>
      <c r="H105" s="13" t="s">
        <v>8656</v>
      </c>
      <c r="I105" s="15">
        <v>360</v>
      </c>
      <c r="J105" s="13" t="s">
        <v>24</v>
      </c>
      <c r="K105" s="13" t="s">
        <v>25</v>
      </c>
      <c r="L105" s="15">
        <v>855</v>
      </c>
      <c r="M105" s="13" t="s">
        <v>39</v>
      </c>
      <c r="N105" s="14">
        <v>46298.82240740741</v>
      </c>
      <c r="O105" s="15">
        <v>360</v>
      </c>
      <c r="P105" s="13" t="s">
        <v>27</v>
      </c>
      <c r="Q105" s="15">
        <v>190</v>
      </c>
      <c r="R105" s="3" t="str">
        <f>IF(OR(G105="12R",G105="12L"),_xlfn.XLOOKUP(C105,DB!$A$2:$A$222,DB!$B$2:$B$222,""),IF(OR(G105="30L",G105="30R"),_xlfn.XLOOKUP(C105,DB!$A$2:$A$222,DB!$C$2:$C$222,""),""))</f>
        <v>UDGUV</v>
      </c>
      <c r="S105" s="3">
        <f t="shared" si="1"/>
        <v>18</v>
      </c>
      <c r="T105" s="3" t="str">
        <f>_xlfn.XLOOKUP(C105,DB!$A$2:$A$222,DB!$D$2:$D$222,"")</f>
        <v>Sector 2</v>
      </c>
    </row>
    <row r="106" spans="1:20" x14ac:dyDescent="0.2">
      <c r="A106" s="13" t="s">
        <v>8657</v>
      </c>
      <c r="B106" s="13" t="s">
        <v>18</v>
      </c>
      <c r="C106" s="13" t="s">
        <v>326</v>
      </c>
      <c r="D106" s="13" t="s">
        <v>155</v>
      </c>
      <c r="E106" s="13" t="s">
        <v>1767</v>
      </c>
      <c r="F106" s="14">
        <v>46298.78225694444</v>
      </c>
      <c r="G106" s="13" t="s">
        <v>22</v>
      </c>
      <c r="H106" s="13" t="s">
        <v>8658</v>
      </c>
      <c r="I106" s="15">
        <v>380</v>
      </c>
      <c r="J106" s="13" t="s">
        <v>24</v>
      </c>
      <c r="K106" s="13" t="s">
        <v>25</v>
      </c>
      <c r="L106" s="15">
        <v>433</v>
      </c>
      <c r="M106" s="13" t="s">
        <v>308</v>
      </c>
      <c r="N106" s="14">
        <v>46298.805069444439</v>
      </c>
      <c r="O106" s="15">
        <v>360</v>
      </c>
      <c r="P106" s="13" t="s">
        <v>27</v>
      </c>
      <c r="Q106" s="15">
        <v>40</v>
      </c>
      <c r="R106" s="3" t="str">
        <f>IF(OR(G106="12R",G106="12L"),_xlfn.XLOOKUP(C106,DB!$A$2:$A$222,DB!$B$2:$B$222,""),IF(OR(G106="30L",G106="30R"),_xlfn.XLOOKUP(C106,DB!$A$2:$A$222,DB!$C$2:$C$222,""),""))</f>
        <v>OMSUK</v>
      </c>
      <c r="S106" s="3">
        <f t="shared" si="1"/>
        <v>18</v>
      </c>
      <c r="T106" s="3" t="str">
        <f>_xlfn.XLOOKUP(C106,DB!$A$2:$A$222,DB!$D$2:$D$222,"")</f>
        <v>Sector 3</v>
      </c>
    </row>
    <row r="107" spans="1:20" x14ac:dyDescent="0.2">
      <c r="A107" s="13" t="s">
        <v>434</v>
      </c>
      <c r="B107" s="13" t="s">
        <v>18</v>
      </c>
      <c r="C107" s="13" t="s">
        <v>341</v>
      </c>
      <c r="D107" s="13" t="s">
        <v>155</v>
      </c>
      <c r="E107" s="13" t="s">
        <v>375</v>
      </c>
      <c r="F107" s="14">
        <v>46298.785625000004</v>
      </c>
      <c r="G107" s="13" t="s">
        <v>22</v>
      </c>
      <c r="H107" s="13" t="s">
        <v>8659</v>
      </c>
      <c r="I107" s="15">
        <v>400</v>
      </c>
      <c r="J107" s="13" t="s">
        <v>24</v>
      </c>
      <c r="K107" s="13" t="s">
        <v>25</v>
      </c>
      <c r="L107" s="15">
        <v>634</v>
      </c>
      <c r="M107" s="13" t="s">
        <v>8660</v>
      </c>
      <c r="N107" s="14">
        <v>46298.817442129628</v>
      </c>
      <c r="O107" s="15">
        <v>400</v>
      </c>
      <c r="P107" s="13" t="s">
        <v>27</v>
      </c>
      <c r="Q107" s="15">
        <v>40</v>
      </c>
      <c r="R107" s="3" t="str">
        <f>IF(OR(G107="12R",G107="12L"),_xlfn.XLOOKUP(C107,DB!$A$2:$A$222,DB!$B$2:$B$222,""),IF(OR(G107="30L",G107="30R"),_xlfn.XLOOKUP(C107,DB!$A$2:$A$222,DB!$C$2:$C$222,""),""))</f>
        <v>ENEBA</v>
      </c>
      <c r="S107" s="3">
        <f t="shared" si="1"/>
        <v>18</v>
      </c>
      <c r="T107" s="3" t="str">
        <f>_xlfn.XLOOKUP(C107,DB!$A$2:$A$222,DB!$D$2:$D$222,"")</f>
        <v>Sector 3</v>
      </c>
    </row>
    <row r="108" spans="1:20" x14ac:dyDescent="0.2">
      <c r="A108" s="13" t="s">
        <v>399</v>
      </c>
      <c r="B108" s="13" t="s">
        <v>18</v>
      </c>
      <c r="C108" s="13" t="s">
        <v>77</v>
      </c>
      <c r="D108" s="13" t="s">
        <v>36</v>
      </c>
      <c r="E108" s="13" t="s">
        <v>1550</v>
      </c>
      <c r="F108" s="14">
        <v>46298.788113425922</v>
      </c>
      <c r="G108" s="13" t="s">
        <v>22</v>
      </c>
      <c r="H108" s="13" t="s">
        <v>8661</v>
      </c>
      <c r="I108" s="15">
        <v>360</v>
      </c>
      <c r="J108" s="13" t="s">
        <v>24</v>
      </c>
      <c r="K108" s="13" t="s">
        <v>25</v>
      </c>
      <c r="L108" s="15">
        <v>866</v>
      </c>
      <c r="M108" s="13" t="s">
        <v>267</v>
      </c>
      <c r="N108" s="14">
        <v>46298.832465277781</v>
      </c>
      <c r="O108" s="15">
        <v>360</v>
      </c>
      <c r="P108" s="13" t="s">
        <v>27</v>
      </c>
      <c r="Q108" s="15">
        <v>190</v>
      </c>
      <c r="R108" s="3" t="str">
        <f>IF(OR(G108="12R",G108="12L"),_xlfn.XLOOKUP(C108,DB!$A$2:$A$222,DB!$B$2:$B$222,""),IF(OR(G108="30L",G108="30R"),_xlfn.XLOOKUP(C108,DB!$A$2:$A$222,DB!$C$2:$C$222,""),""))</f>
        <v>UDGUV</v>
      </c>
      <c r="S108" s="3">
        <f t="shared" si="1"/>
        <v>18</v>
      </c>
      <c r="T108" s="3" t="str">
        <f>_xlfn.XLOOKUP(C108,DB!$A$2:$A$222,DB!$D$2:$D$222,"")</f>
        <v>Sector 2</v>
      </c>
    </row>
    <row r="109" spans="1:20" x14ac:dyDescent="0.2">
      <c r="A109" s="13" t="s">
        <v>8662</v>
      </c>
      <c r="B109" s="13" t="s">
        <v>18</v>
      </c>
      <c r="C109" s="13" t="s">
        <v>136</v>
      </c>
      <c r="D109" s="13" t="s">
        <v>65</v>
      </c>
      <c r="E109" s="13" t="s">
        <v>874</v>
      </c>
      <c r="F109" s="14">
        <v>46298.790555555555</v>
      </c>
      <c r="G109" s="13" t="s">
        <v>22</v>
      </c>
      <c r="H109" s="13" t="s">
        <v>8663</v>
      </c>
      <c r="I109" s="15">
        <v>380</v>
      </c>
      <c r="J109" s="13" t="s">
        <v>24</v>
      </c>
      <c r="K109" s="13" t="s">
        <v>25</v>
      </c>
      <c r="L109" s="15">
        <v>856</v>
      </c>
      <c r="M109" s="13" t="s">
        <v>52</v>
      </c>
      <c r="N109" s="14">
        <v>46298.834120370375</v>
      </c>
      <c r="O109" s="15">
        <v>380</v>
      </c>
      <c r="P109" s="13" t="s">
        <v>27</v>
      </c>
      <c r="Q109" s="15">
        <v>190</v>
      </c>
      <c r="R109" s="3" t="str">
        <f>IF(OR(G109="12R",G109="12L"),_xlfn.XLOOKUP(C109,DB!$A$2:$A$222,DB!$B$2:$B$222,""),IF(OR(G109="30L",G109="30R"),_xlfn.XLOOKUP(C109,DB!$A$2:$A$222,DB!$C$2:$C$222,""),""))</f>
        <v>UDGUV</v>
      </c>
      <c r="S109" s="3">
        <f t="shared" si="1"/>
        <v>18</v>
      </c>
      <c r="T109" s="3" t="str">
        <f>_xlfn.XLOOKUP(C109,DB!$A$2:$A$222,DB!$D$2:$D$222,"")</f>
        <v>Sector 2</v>
      </c>
    </row>
    <row r="110" spans="1:20" x14ac:dyDescent="0.2">
      <c r="A110" s="13" t="s">
        <v>1212</v>
      </c>
      <c r="B110" s="13" t="s">
        <v>18</v>
      </c>
      <c r="C110" s="13" t="s">
        <v>182</v>
      </c>
      <c r="D110" s="13" t="s">
        <v>20</v>
      </c>
      <c r="E110" s="13" t="s">
        <v>8422</v>
      </c>
      <c r="F110" s="14">
        <v>46298.79184027778</v>
      </c>
      <c r="G110" s="13" t="s">
        <v>22</v>
      </c>
      <c r="H110" s="13" t="s">
        <v>8664</v>
      </c>
      <c r="I110" s="15">
        <v>360</v>
      </c>
      <c r="J110" s="13" t="s">
        <v>24</v>
      </c>
      <c r="K110" s="13" t="s">
        <v>25</v>
      </c>
      <c r="L110" s="15">
        <v>437</v>
      </c>
      <c r="M110" s="13" t="s">
        <v>308</v>
      </c>
      <c r="N110" s="14">
        <v>46298.814780092594</v>
      </c>
      <c r="O110" s="15">
        <v>360</v>
      </c>
      <c r="P110" s="13" t="s">
        <v>27</v>
      </c>
      <c r="Q110" s="15">
        <v>40</v>
      </c>
      <c r="R110" s="3" t="str">
        <f>IF(OR(G110="12R",G110="12L"),_xlfn.XLOOKUP(C110,DB!$A$2:$A$222,DB!$B$2:$B$222,""),IF(OR(G110="30L",G110="30R"),_xlfn.XLOOKUP(C110,DB!$A$2:$A$222,DB!$C$2:$C$222,""),""))</f>
        <v>ENEBA</v>
      </c>
      <c r="S110" s="3">
        <f t="shared" si="1"/>
        <v>19</v>
      </c>
      <c r="T110" s="3" t="str">
        <f>_xlfn.XLOOKUP(C110,DB!$A$2:$A$222,DB!$D$2:$D$222,"")</f>
        <v>Sector 3</v>
      </c>
    </row>
    <row r="111" spans="1:20" x14ac:dyDescent="0.2">
      <c r="A111" s="13" t="s">
        <v>1147</v>
      </c>
      <c r="B111" s="13" t="s">
        <v>18</v>
      </c>
      <c r="C111" s="13" t="s">
        <v>463</v>
      </c>
      <c r="D111" s="13" t="s">
        <v>155</v>
      </c>
      <c r="E111" s="13" t="s">
        <v>327</v>
      </c>
      <c r="F111" s="14">
        <v>46298.795104166667</v>
      </c>
      <c r="G111" s="13" t="s">
        <v>22</v>
      </c>
      <c r="H111" s="13" t="s">
        <v>4106</v>
      </c>
      <c r="I111" s="15">
        <v>350</v>
      </c>
      <c r="J111" s="13" t="s">
        <v>24</v>
      </c>
      <c r="K111" s="13" t="s">
        <v>25</v>
      </c>
      <c r="L111" s="15">
        <v>134</v>
      </c>
      <c r="M111" s="13" t="s">
        <v>45</v>
      </c>
      <c r="N111" s="14">
        <v>46298.803842592592</v>
      </c>
      <c r="O111" s="15">
        <v>269</v>
      </c>
      <c r="P111" s="13" t="s">
        <v>27</v>
      </c>
      <c r="Q111" s="15">
        <v>190</v>
      </c>
      <c r="R111" s="3" t="str">
        <f>IF(OR(G111="12R",G111="12L"),_xlfn.XLOOKUP(C111,DB!$A$2:$A$222,DB!$B$2:$B$222,""),IF(OR(G111="30L",G111="30R"),_xlfn.XLOOKUP(C111,DB!$A$2:$A$222,DB!$C$2:$C$222,""),""))</f>
        <v>OMSUK</v>
      </c>
      <c r="S111" s="3">
        <f t="shared" si="1"/>
        <v>19</v>
      </c>
      <c r="T111" s="3" t="str">
        <f>_xlfn.XLOOKUP(C111,DB!$A$2:$A$222,DB!$D$2:$D$222,"")</f>
        <v>Sector 3</v>
      </c>
    </row>
    <row r="112" spans="1:20" x14ac:dyDescent="0.2">
      <c r="A112" s="13" t="s">
        <v>431</v>
      </c>
      <c r="B112" s="13" t="s">
        <v>18</v>
      </c>
      <c r="C112" s="13" t="s">
        <v>154</v>
      </c>
      <c r="D112" s="13" t="s">
        <v>49</v>
      </c>
      <c r="E112" s="13" t="s">
        <v>8665</v>
      </c>
      <c r="F112" s="14">
        <v>46298.797025462962</v>
      </c>
      <c r="G112" s="13" t="s">
        <v>22</v>
      </c>
      <c r="H112" s="13" t="s">
        <v>8666</v>
      </c>
      <c r="I112" s="15">
        <v>350</v>
      </c>
      <c r="J112" s="13" t="s">
        <v>24</v>
      </c>
      <c r="K112" s="13" t="s">
        <v>25</v>
      </c>
      <c r="L112" s="15">
        <v>149</v>
      </c>
      <c r="M112" s="13" t="s">
        <v>158</v>
      </c>
      <c r="N112" s="14">
        <v>46298.807743055557</v>
      </c>
      <c r="O112" s="15">
        <v>275</v>
      </c>
      <c r="P112" s="13" t="s">
        <v>27</v>
      </c>
      <c r="Q112" s="15">
        <v>190</v>
      </c>
      <c r="R112" s="3" t="str">
        <f>IF(OR(G112="12R",G112="12L"),_xlfn.XLOOKUP(C112,DB!$A$2:$A$222,DB!$B$2:$B$222,""),IF(OR(G112="30L",G112="30R"),_xlfn.XLOOKUP(C112,DB!$A$2:$A$222,DB!$C$2:$C$222,""),""))</f>
        <v>TAKUX</v>
      </c>
      <c r="S112" s="3">
        <f t="shared" si="1"/>
        <v>19</v>
      </c>
      <c r="T112" s="3" t="str">
        <f>_xlfn.XLOOKUP(C112,DB!$A$2:$A$222,DB!$D$2:$D$222,"")</f>
        <v>Sector 7</v>
      </c>
    </row>
    <row r="113" spans="1:20" x14ac:dyDescent="0.2">
      <c r="A113" s="13" t="s">
        <v>1914</v>
      </c>
      <c r="B113" s="13" t="s">
        <v>18</v>
      </c>
      <c r="C113" s="13" t="s">
        <v>1915</v>
      </c>
      <c r="D113" s="13" t="s">
        <v>174</v>
      </c>
      <c r="E113" s="13" t="s">
        <v>2250</v>
      </c>
      <c r="F113" s="14">
        <v>46298.798287037032</v>
      </c>
      <c r="G113" s="13" t="s">
        <v>22</v>
      </c>
      <c r="H113" s="13" t="s">
        <v>8667</v>
      </c>
      <c r="I113" s="15">
        <v>360</v>
      </c>
      <c r="J113" s="13" t="s">
        <v>24</v>
      </c>
      <c r="K113" s="13" t="s">
        <v>25</v>
      </c>
      <c r="L113" s="15">
        <v>436</v>
      </c>
      <c r="M113" s="13" t="s">
        <v>308</v>
      </c>
      <c r="N113" s="14">
        <v>46298.821655092594</v>
      </c>
      <c r="O113" s="15">
        <v>360</v>
      </c>
      <c r="P113" s="13" t="s">
        <v>27</v>
      </c>
      <c r="Q113" s="15">
        <v>40</v>
      </c>
      <c r="R113" s="3" t="str">
        <f>IF(OR(G113="12R",G113="12L"),_xlfn.XLOOKUP(C113,DB!$A$2:$A$222,DB!$B$2:$B$222,""),IF(OR(G113="30L",G113="30R"),_xlfn.XLOOKUP(C113,DB!$A$2:$A$222,DB!$C$2:$C$222,""),""))</f>
        <v>OMSUK</v>
      </c>
      <c r="S113" s="3">
        <f t="shared" si="1"/>
        <v>19</v>
      </c>
      <c r="T113" s="3" t="str">
        <f>_xlfn.XLOOKUP(C113,DB!$A$2:$A$222,DB!$D$2:$D$222,"")</f>
        <v>Sector 3</v>
      </c>
    </row>
    <row r="114" spans="1:20" x14ac:dyDescent="0.2">
      <c r="A114" s="13" t="s">
        <v>441</v>
      </c>
      <c r="B114" s="13" t="s">
        <v>18</v>
      </c>
      <c r="C114" s="13" t="s">
        <v>352</v>
      </c>
      <c r="D114" s="13" t="s">
        <v>165</v>
      </c>
      <c r="E114" s="13" t="s">
        <v>8027</v>
      </c>
      <c r="F114" s="14">
        <v>46298.799664351856</v>
      </c>
      <c r="G114" s="13" t="s">
        <v>22</v>
      </c>
      <c r="H114" s="13" t="s">
        <v>8668</v>
      </c>
      <c r="I114" s="15">
        <v>320</v>
      </c>
      <c r="J114" s="13" t="s">
        <v>24</v>
      </c>
      <c r="K114" s="13" t="s">
        <v>25</v>
      </c>
      <c r="L114" s="15">
        <v>371</v>
      </c>
      <c r="M114" s="13" t="s">
        <v>1858</v>
      </c>
      <c r="N114" s="14">
        <v>46298.819571759261</v>
      </c>
      <c r="O114" s="15">
        <v>330</v>
      </c>
      <c r="P114" s="13" t="s">
        <v>27</v>
      </c>
      <c r="Q114" s="15">
        <v>40</v>
      </c>
      <c r="R114" s="3" t="str">
        <f>IF(OR(G114="12R",G114="12L"),_xlfn.XLOOKUP(C114,DB!$A$2:$A$222,DB!$B$2:$B$222,""),IF(OR(G114="30L",G114="30R"),_xlfn.XLOOKUP(C114,DB!$A$2:$A$222,DB!$C$2:$C$222,""),""))</f>
        <v>OMSUK</v>
      </c>
      <c r="S114" s="3">
        <f t="shared" si="1"/>
        <v>19</v>
      </c>
      <c r="T114" s="3" t="str">
        <f>_xlfn.XLOOKUP(C114,DB!$A$2:$A$222,DB!$D$2:$D$222,"")</f>
        <v>Sector 3</v>
      </c>
    </row>
    <row r="115" spans="1:20" x14ac:dyDescent="0.2">
      <c r="A115" s="13" t="s">
        <v>390</v>
      </c>
      <c r="B115" s="13" t="s">
        <v>18</v>
      </c>
      <c r="C115" s="13" t="s">
        <v>391</v>
      </c>
      <c r="D115" s="13" t="s">
        <v>392</v>
      </c>
      <c r="E115" s="13" t="s">
        <v>1893</v>
      </c>
      <c r="F115" s="14">
        <v>46298.801446759258</v>
      </c>
      <c r="G115" s="13" t="s">
        <v>22</v>
      </c>
      <c r="H115" s="13" t="s">
        <v>8669</v>
      </c>
      <c r="I115" s="15">
        <v>100</v>
      </c>
      <c r="J115" s="13" t="s">
        <v>24</v>
      </c>
      <c r="K115" s="13" t="s">
        <v>25</v>
      </c>
      <c r="L115" s="15">
        <v>345</v>
      </c>
      <c r="M115" s="13" t="s">
        <v>391</v>
      </c>
      <c r="N115" s="14">
        <v>46298.872523148151</v>
      </c>
      <c r="O115" s="15">
        <v>0</v>
      </c>
      <c r="P115" s="13" t="s">
        <v>192</v>
      </c>
      <c r="Q115" s="15">
        <v>40</v>
      </c>
      <c r="R115" s="3" t="str">
        <f>IF(OR(G115="12R",G115="12L"),_xlfn.XLOOKUP(C115,DB!$A$2:$A$222,DB!$B$2:$B$222,""),IF(OR(G115="30L",G115="30R"),_xlfn.XLOOKUP(C115,DB!$A$2:$A$222,DB!$C$2:$C$222,""),""))</f>
        <v>CZM</v>
      </c>
      <c r="S115" s="3">
        <f t="shared" si="1"/>
        <v>19</v>
      </c>
      <c r="T115" s="3" t="str">
        <f>_xlfn.XLOOKUP(C115,DB!$A$2:$A$222,DB!$D$2:$D$222,"")</f>
        <v>Sector 7</v>
      </c>
    </row>
    <row r="116" spans="1:20" x14ac:dyDescent="0.2">
      <c r="A116" s="13" t="s">
        <v>839</v>
      </c>
      <c r="B116" s="13" t="s">
        <v>18</v>
      </c>
      <c r="C116" s="13" t="s">
        <v>840</v>
      </c>
      <c r="D116" s="13" t="s">
        <v>73</v>
      </c>
      <c r="E116" s="13" t="s">
        <v>5881</v>
      </c>
      <c r="F116" s="14">
        <v>46298.803530092591</v>
      </c>
      <c r="G116" s="13" t="s">
        <v>22</v>
      </c>
      <c r="H116" s="13" t="s">
        <v>8670</v>
      </c>
      <c r="I116" s="15">
        <v>340</v>
      </c>
      <c r="J116" s="13" t="s">
        <v>24</v>
      </c>
      <c r="K116" s="13" t="s">
        <v>25</v>
      </c>
      <c r="L116" s="15">
        <v>546</v>
      </c>
      <c r="M116" s="13" t="s">
        <v>8671</v>
      </c>
      <c r="N116" s="14">
        <v>46298.832557870366</v>
      </c>
      <c r="O116" s="15">
        <v>320</v>
      </c>
      <c r="P116" s="13" t="s">
        <v>27</v>
      </c>
      <c r="Q116" s="15">
        <v>40</v>
      </c>
      <c r="R116" s="3" t="str">
        <f>IF(OR(G116="12R",G116="12L"),_xlfn.XLOOKUP(C116,DB!$A$2:$A$222,DB!$B$2:$B$222,""),IF(OR(G116="30L",G116="30R"),_xlfn.XLOOKUP(C116,DB!$A$2:$A$222,DB!$C$2:$C$222,""),""))</f>
        <v>ENEBA</v>
      </c>
      <c r="S116" s="3">
        <f t="shared" si="1"/>
        <v>19</v>
      </c>
      <c r="T116" s="3" t="str">
        <f>_xlfn.XLOOKUP(C116,DB!$A$2:$A$222,DB!$D$2:$D$222,"")</f>
        <v>Sector 3</v>
      </c>
    </row>
    <row r="117" spans="1:20" x14ac:dyDescent="0.2">
      <c r="A117" s="13" t="s">
        <v>437</v>
      </c>
      <c r="B117" s="13" t="s">
        <v>18</v>
      </c>
      <c r="C117" s="13" t="s">
        <v>211</v>
      </c>
      <c r="D117" s="13" t="s">
        <v>20</v>
      </c>
      <c r="E117" s="13" t="s">
        <v>3898</v>
      </c>
      <c r="F117" s="14">
        <v>46298.80431712963</v>
      </c>
      <c r="G117" s="13" t="s">
        <v>22</v>
      </c>
      <c r="H117" s="13" t="s">
        <v>8672</v>
      </c>
      <c r="I117" s="15">
        <v>370</v>
      </c>
      <c r="J117" s="13" t="s">
        <v>24</v>
      </c>
      <c r="K117" s="13" t="s">
        <v>25</v>
      </c>
      <c r="L117" s="15">
        <v>135</v>
      </c>
      <c r="M117" s="13" t="s">
        <v>45</v>
      </c>
      <c r="N117" s="14">
        <v>46298.813761574071</v>
      </c>
      <c r="O117" s="15">
        <v>278</v>
      </c>
      <c r="P117" s="13" t="s">
        <v>27</v>
      </c>
      <c r="Q117" s="15">
        <v>190</v>
      </c>
      <c r="R117" s="3" t="str">
        <f>IF(OR(G117="12R",G117="12L"),_xlfn.XLOOKUP(C117,DB!$A$2:$A$222,DB!$B$2:$B$222,""),IF(OR(G117="30L",G117="30R"),_xlfn.XLOOKUP(C117,DB!$A$2:$A$222,DB!$C$2:$C$222,""),""))</f>
        <v>NUDAL</v>
      </c>
      <c r="S117" s="3">
        <f t="shared" si="1"/>
        <v>19</v>
      </c>
      <c r="T117" s="3" t="str">
        <f>_xlfn.XLOOKUP(C117,DB!$A$2:$A$222,DB!$D$2:$D$222,"")</f>
        <v>Sector 3</v>
      </c>
    </row>
    <row r="118" spans="1:20" x14ac:dyDescent="0.2">
      <c r="A118" s="13" t="s">
        <v>1938</v>
      </c>
      <c r="B118" s="13" t="s">
        <v>18</v>
      </c>
      <c r="C118" s="13" t="s">
        <v>529</v>
      </c>
      <c r="D118" s="13" t="s">
        <v>20</v>
      </c>
      <c r="E118" s="13" t="s">
        <v>8673</v>
      </c>
      <c r="F118" s="14">
        <v>46298.805497685185</v>
      </c>
      <c r="G118" s="13" t="s">
        <v>22</v>
      </c>
      <c r="H118" s="13" t="s">
        <v>8674</v>
      </c>
      <c r="I118" s="15">
        <v>320</v>
      </c>
      <c r="J118" s="13" t="s">
        <v>24</v>
      </c>
      <c r="K118" s="13" t="s">
        <v>25</v>
      </c>
      <c r="L118" s="15">
        <v>878</v>
      </c>
      <c r="M118" s="13" t="s">
        <v>267</v>
      </c>
      <c r="N118" s="14">
        <v>46298.850046296298</v>
      </c>
      <c r="O118" s="15">
        <v>320</v>
      </c>
      <c r="P118" s="13" t="s">
        <v>27</v>
      </c>
      <c r="Q118" s="15">
        <v>190</v>
      </c>
      <c r="R118" s="3" t="str">
        <f>IF(OR(G118="12R",G118="12L"),_xlfn.XLOOKUP(C118,DB!$A$2:$A$222,DB!$B$2:$B$222,""),IF(OR(G118="30L",G118="30R"),_xlfn.XLOOKUP(C118,DB!$A$2:$A$222,DB!$C$2:$C$222,""),""))</f>
        <v>UDGUV</v>
      </c>
      <c r="S118" s="3">
        <f t="shared" si="1"/>
        <v>19</v>
      </c>
      <c r="T118" s="3" t="str">
        <f>_xlfn.XLOOKUP(C118,DB!$A$2:$A$222,DB!$D$2:$D$222,"")</f>
        <v>Sector 2</v>
      </c>
    </row>
    <row r="119" spans="1:20" x14ac:dyDescent="0.2">
      <c r="A119" s="13" t="s">
        <v>1189</v>
      </c>
      <c r="B119" s="13" t="s">
        <v>18</v>
      </c>
      <c r="C119" s="13" t="s">
        <v>420</v>
      </c>
      <c r="D119" s="13" t="s">
        <v>421</v>
      </c>
      <c r="E119" s="13" t="s">
        <v>6300</v>
      </c>
      <c r="F119" s="14">
        <v>46298.806354166663</v>
      </c>
      <c r="G119" s="13" t="s">
        <v>22</v>
      </c>
      <c r="H119" s="13" t="s">
        <v>8675</v>
      </c>
      <c r="I119" s="15">
        <v>350</v>
      </c>
      <c r="J119" s="13" t="s">
        <v>24</v>
      </c>
      <c r="K119" s="13" t="s">
        <v>25</v>
      </c>
      <c r="L119" s="15">
        <v>383</v>
      </c>
      <c r="M119" s="13" t="s">
        <v>444</v>
      </c>
      <c r="N119" s="14">
        <v>46298.826597222222</v>
      </c>
      <c r="O119" s="15">
        <v>350</v>
      </c>
      <c r="P119" s="13" t="s">
        <v>46</v>
      </c>
      <c r="Q119" s="15">
        <v>40</v>
      </c>
      <c r="R119" s="3" t="str">
        <f>IF(OR(G119="12R",G119="12L"),_xlfn.XLOOKUP(C119,DB!$A$2:$A$222,DB!$B$2:$B$222,""),IF(OR(G119="30L",G119="30R"),_xlfn.XLOOKUP(C119,DB!$A$2:$A$222,DB!$C$2:$C$222,""),""))</f>
        <v>NUDAL</v>
      </c>
      <c r="S119" s="3">
        <f t="shared" si="1"/>
        <v>19</v>
      </c>
      <c r="T119" s="3" t="str">
        <f>_xlfn.XLOOKUP(C119,DB!$A$2:$A$222,DB!$D$2:$D$222,"")</f>
        <v>Sector 3</v>
      </c>
    </row>
    <row r="120" spans="1:20" x14ac:dyDescent="0.2">
      <c r="A120" s="13" t="s">
        <v>377</v>
      </c>
      <c r="B120" s="13" t="s">
        <v>18</v>
      </c>
      <c r="C120" s="13" t="s">
        <v>29</v>
      </c>
      <c r="D120" s="13" t="s">
        <v>378</v>
      </c>
      <c r="E120" s="13" t="s">
        <v>8676</v>
      </c>
      <c r="F120" s="14">
        <v>46298.808252314819</v>
      </c>
      <c r="G120" s="13" t="s">
        <v>22</v>
      </c>
      <c r="H120" s="13" t="s">
        <v>8677</v>
      </c>
      <c r="I120" s="15">
        <v>320</v>
      </c>
      <c r="J120" s="13" t="s">
        <v>24</v>
      </c>
      <c r="K120" s="13" t="s">
        <v>25</v>
      </c>
      <c r="L120" s="15">
        <v>438</v>
      </c>
      <c r="M120" s="13" t="s">
        <v>308</v>
      </c>
      <c r="N120" s="14">
        <v>46298.832673611112</v>
      </c>
      <c r="O120" s="15">
        <v>360</v>
      </c>
      <c r="P120" s="13" t="s">
        <v>27</v>
      </c>
      <c r="Q120" s="15">
        <v>40</v>
      </c>
      <c r="R120" s="3" t="str">
        <f>IF(OR(G120="12R",G120="12L"),_xlfn.XLOOKUP(C120,DB!$A$2:$A$222,DB!$B$2:$B$222,""),IF(OR(G120="30L",G120="30R"),_xlfn.XLOOKUP(C120,DB!$A$2:$A$222,DB!$C$2:$C$222,""),""))</f>
        <v>OMSUK</v>
      </c>
      <c r="S120" s="3">
        <f t="shared" si="1"/>
        <v>19</v>
      </c>
      <c r="T120" s="3" t="str">
        <f>_xlfn.XLOOKUP(C120,DB!$A$2:$A$222,DB!$D$2:$D$222,"")</f>
        <v>Sector 3</v>
      </c>
    </row>
    <row r="121" spans="1:20" x14ac:dyDescent="0.2">
      <c r="A121" s="13" t="s">
        <v>8678</v>
      </c>
      <c r="B121" s="13" t="s">
        <v>18</v>
      </c>
      <c r="C121" s="13" t="s">
        <v>1268</v>
      </c>
      <c r="D121" s="13" t="s">
        <v>30</v>
      </c>
      <c r="E121" s="13" t="s">
        <v>1542</v>
      </c>
      <c r="F121" s="14">
        <v>46298.809108796297</v>
      </c>
      <c r="G121" s="13" t="s">
        <v>22</v>
      </c>
      <c r="H121" s="13" t="s">
        <v>8679</v>
      </c>
      <c r="I121" s="15">
        <v>380</v>
      </c>
      <c r="J121" s="13" t="s">
        <v>24</v>
      </c>
      <c r="K121" s="13" t="s">
        <v>25</v>
      </c>
      <c r="L121" s="15">
        <v>879</v>
      </c>
      <c r="M121" s="13" t="s">
        <v>39</v>
      </c>
      <c r="N121" s="14">
        <v>46298.85324074074</v>
      </c>
      <c r="O121" s="15">
        <v>390</v>
      </c>
      <c r="P121" s="13" t="s">
        <v>27</v>
      </c>
      <c r="Q121" s="15">
        <v>190</v>
      </c>
      <c r="R121" s="3" t="str">
        <f>IF(OR(G121="12R",G121="12L"),_xlfn.XLOOKUP(C121,DB!$A$2:$A$222,DB!$B$2:$B$222,""),IF(OR(G121="30L",G121="30R"),_xlfn.XLOOKUP(C121,DB!$A$2:$A$222,DB!$C$2:$C$222,""),""))</f>
        <v>ENEBA</v>
      </c>
      <c r="S121" s="3">
        <f t="shared" si="1"/>
        <v>19</v>
      </c>
      <c r="T121" s="3" t="str">
        <f>_xlfn.XLOOKUP(C121,DB!$A$2:$A$222,DB!$D$2:$D$222,"")</f>
        <v>Sector 3</v>
      </c>
    </row>
    <row r="122" spans="1:20" x14ac:dyDescent="0.2">
      <c r="A122" s="13" t="s">
        <v>415</v>
      </c>
      <c r="B122" s="13" t="s">
        <v>18</v>
      </c>
      <c r="C122" s="13" t="s">
        <v>173</v>
      </c>
      <c r="D122" s="13" t="s">
        <v>73</v>
      </c>
      <c r="E122" s="13" t="s">
        <v>2902</v>
      </c>
      <c r="F122" s="14">
        <v>46298.809895833328</v>
      </c>
      <c r="G122" s="13" t="s">
        <v>22</v>
      </c>
      <c r="H122" s="13" t="s">
        <v>8680</v>
      </c>
      <c r="I122" s="15">
        <v>360</v>
      </c>
      <c r="J122" s="13" t="s">
        <v>24</v>
      </c>
      <c r="K122" s="13" t="s">
        <v>25</v>
      </c>
      <c r="L122" s="15">
        <v>592</v>
      </c>
      <c r="M122" s="13" t="s">
        <v>8681</v>
      </c>
      <c r="N122" s="14">
        <v>46298.840590277774</v>
      </c>
      <c r="O122" s="15">
        <v>320</v>
      </c>
      <c r="P122" s="13" t="s">
        <v>27</v>
      </c>
      <c r="Q122" s="15">
        <v>40</v>
      </c>
      <c r="R122" s="3" t="str">
        <f>IF(OR(G122="12R",G122="12L"),_xlfn.XLOOKUP(C122,DB!$A$2:$A$222,DB!$B$2:$B$222,""),IF(OR(G122="30L",G122="30R"),_xlfn.XLOOKUP(C122,DB!$A$2:$A$222,DB!$C$2:$C$222,""),""))</f>
        <v>ENEBA</v>
      </c>
      <c r="S122" s="3">
        <f t="shared" si="1"/>
        <v>19</v>
      </c>
      <c r="T122" s="3" t="str">
        <f>_xlfn.XLOOKUP(C122,DB!$A$2:$A$222,DB!$D$2:$D$222,"")</f>
        <v>Sector 3</v>
      </c>
    </row>
    <row r="123" spans="1:20" x14ac:dyDescent="0.2">
      <c r="A123" s="13" t="s">
        <v>7281</v>
      </c>
      <c r="B123" s="13" t="s">
        <v>18</v>
      </c>
      <c r="C123" s="13" t="s">
        <v>83</v>
      </c>
      <c r="D123" s="13" t="s">
        <v>179</v>
      </c>
      <c r="E123" s="13"/>
      <c r="F123" s="14">
        <v>46298.810601851852</v>
      </c>
      <c r="G123" s="13" t="s">
        <v>22</v>
      </c>
      <c r="H123" s="13" t="s">
        <v>6571</v>
      </c>
      <c r="I123" s="15">
        <v>220</v>
      </c>
      <c r="J123" s="13" t="s">
        <v>24</v>
      </c>
      <c r="K123" s="13" t="s">
        <v>62</v>
      </c>
      <c r="L123" s="15">
        <v>358</v>
      </c>
      <c r="M123" s="13" t="s">
        <v>83</v>
      </c>
      <c r="N123" s="14">
        <v>46298.837268518517</v>
      </c>
      <c r="O123" s="15">
        <v>0</v>
      </c>
      <c r="P123" s="13" t="s">
        <v>27</v>
      </c>
      <c r="Q123" s="15">
        <v>30</v>
      </c>
      <c r="R123" s="3" t="str">
        <f>IF(OR(G123="12R",G123="12L"),_xlfn.XLOOKUP(C123,DB!$A$2:$A$222,DB!$B$2:$B$222,""),IF(OR(G123="30L",G123="30R"),_xlfn.XLOOKUP(C123,DB!$A$2:$A$222,DB!$C$2:$C$222,""),""))</f>
        <v>UDGUV</v>
      </c>
      <c r="S123" s="3">
        <f t="shared" si="1"/>
        <v>19</v>
      </c>
      <c r="T123" s="3" t="str">
        <f>_xlfn.XLOOKUP(C123,DB!$A$2:$A$222,DB!$D$2:$D$222,"")</f>
        <v>Sector 2</v>
      </c>
    </row>
    <row r="124" spans="1:20" x14ac:dyDescent="0.2">
      <c r="A124" s="13" t="s">
        <v>395</v>
      </c>
      <c r="B124" s="13" t="s">
        <v>18</v>
      </c>
      <c r="C124" s="13" t="s">
        <v>396</v>
      </c>
      <c r="D124" s="13" t="s">
        <v>155</v>
      </c>
      <c r="E124" s="13" t="s">
        <v>2898</v>
      </c>
      <c r="F124" s="14">
        <v>46298.81181712963</v>
      </c>
      <c r="G124" s="13" t="s">
        <v>22</v>
      </c>
      <c r="H124" s="13" t="s">
        <v>8682</v>
      </c>
      <c r="I124" s="15">
        <v>400</v>
      </c>
      <c r="J124" s="13" t="s">
        <v>24</v>
      </c>
      <c r="K124" s="13" t="s">
        <v>25</v>
      </c>
      <c r="L124" s="15">
        <v>601</v>
      </c>
      <c r="M124" s="13" t="s">
        <v>8683</v>
      </c>
      <c r="N124" s="14">
        <v>46298.842280092591</v>
      </c>
      <c r="O124" s="15">
        <v>400</v>
      </c>
      <c r="P124" s="13" t="s">
        <v>27</v>
      </c>
      <c r="Q124" s="15">
        <v>40</v>
      </c>
      <c r="R124" s="3" t="str">
        <f>IF(OR(G124="12R",G124="12L"),_xlfn.XLOOKUP(C124,DB!$A$2:$A$222,DB!$B$2:$B$222,""),IF(OR(G124="30L",G124="30R"),_xlfn.XLOOKUP(C124,DB!$A$2:$A$222,DB!$C$2:$C$222,""),""))</f>
        <v>UDGUV</v>
      </c>
      <c r="S124" s="3">
        <f t="shared" si="1"/>
        <v>19</v>
      </c>
      <c r="T124" s="3" t="str">
        <f>_xlfn.XLOOKUP(C124,DB!$A$2:$A$222,DB!$D$2:$D$222,"")</f>
        <v>Sector 2</v>
      </c>
    </row>
    <row r="125" spans="1:20" x14ac:dyDescent="0.2">
      <c r="A125" s="13" t="s">
        <v>459</v>
      </c>
      <c r="B125" s="13" t="s">
        <v>18</v>
      </c>
      <c r="C125" s="13" t="s">
        <v>249</v>
      </c>
      <c r="D125" s="13" t="s">
        <v>36</v>
      </c>
      <c r="E125" s="13" t="s">
        <v>2833</v>
      </c>
      <c r="F125" s="14">
        <v>46298.812939814816</v>
      </c>
      <c r="G125" s="13" t="s">
        <v>22</v>
      </c>
      <c r="H125" s="13" t="s">
        <v>8684</v>
      </c>
      <c r="I125" s="15">
        <v>330</v>
      </c>
      <c r="J125" s="13" t="s">
        <v>24</v>
      </c>
      <c r="K125" s="13" t="s">
        <v>25</v>
      </c>
      <c r="L125" s="15">
        <v>136</v>
      </c>
      <c r="M125" s="13" t="s">
        <v>45</v>
      </c>
      <c r="N125" s="14">
        <v>46298.822245370371</v>
      </c>
      <c r="O125" s="15">
        <v>216</v>
      </c>
      <c r="P125" s="13" t="s">
        <v>27</v>
      </c>
      <c r="Q125" s="15">
        <v>190</v>
      </c>
      <c r="R125" s="3" t="str">
        <f>IF(OR(G125="12R",G125="12L"),_xlfn.XLOOKUP(C125,DB!$A$2:$A$222,DB!$B$2:$B$222,""),IF(OR(G125="30L",G125="30R"),_xlfn.XLOOKUP(C125,DB!$A$2:$A$222,DB!$C$2:$C$222,""),""))</f>
        <v>OMSUK</v>
      </c>
      <c r="S125" s="3">
        <f t="shared" si="1"/>
        <v>19</v>
      </c>
      <c r="T125" s="3" t="str">
        <f>_xlfn.XLOOKUP(C125,DB!$A$2:$A$222,DB!$D$2:$D$222,"")</f>
        <v>Sector 3</v>
      </c>
    </row>
    <row r="126" spans="1:20" x14ac:dyDescent="0.2">
      <c r="A126" s="13" t="s">
        <v>456</v>
      </c>
      <c r="B126" s="13" t="s">
        <v>18</v>
      </c>
      <c r="C126" s="13" t="s">
        <v>35</v>
      </c>
      <c r="D126" s="13" t="s">
        <v>65</v>
      </c>
      <c r="E126" s="13" t="s">
        <v>6611</v>
      </c>
      <c r="F126" s="14">
        <v>46298.813703703709</v>
      </c>
      <c r="G126" s="13" t="s">
        <v>22</v>
      </c>
      <c r="H126" s="13" t="s">
        <v>8685</v>
      </c>
      <c r="I126" s="15">
        <v>360</v>
      </c>
      <c r="J126" s="13" t="s">
        <v>24</v>
      </c>
      <c r="K126" s="13" t="s">
        <v>25</v>
      </c>
      <c r="L126" s="15">
        <v>882</v>
      </c>
      <c r="M126" s="13" t="s">
        <v>39</v>
      </c>
      <c r="N126" s="14">
        <v>46298.859212962961</v>
      </c>
      <c r="O126" s="15">
        <v>360</v>
      </c>
      <c r="P126" s="13" t="s">
        <v>27</v>
      </c>
      <c r="Q126" s="15">
        <v>190</v>
      </c>
      <c r="R126" s="3" t="str">
        <f>IF(OR(G126="12R",G126="12L"),_xlfn.XLOOKUP(C126,DB!$A$2:$A$222,DB!$B$2:$B$222,""),IF(OR(G126="30L",G126="30R"),_xlfn.XLOOKUP(C126,DB!$A$2:$A$222,DB!$C$2:$C$222,""),""))</f>
        <v>UDGUV</v>
      </c>
      <c r="S126" s="3">
        <f t="shared" si="1"/>
        <v>19</v>
      </c>
      <c r="T126" s="3" t="str">
        <f>_xlfn.XLOOKUP(C126,DB!$A$2:$A$222,DB!$D$2:$D$222,"")</f>
        <v>Sector 2</v>
      </c>
    </row>
    <row r="127" spans="1:20" x14ac:dyDescent="0.2">
      <c r="A127" s="13" t="s">
        <v>1921</v>
      </c>
      <c r="B127" s="13" t="s">
        <v>18</v>
      </c>
      <c r="C127" s="13" t="s">
        <v>1922</v>
      </c>
      <c r="D127" s="13" t="s">
        <v>30</v>
      </c>
      <c r="E127" s="13" t="s">
        <v>8686</v>
      </c>
      <c r="F127" s="14">
        <v>46298.814571759256</v>
      </c>
      <c r="G127" s="13" t="s">
        <v>22</v>
      </c>
      <c r="H127" s="13" t="s">
        <v>8687</v>
      </c>
      <c r="I127" s="15">
        <v>380</v>
      </c>
      <c r="J127" s="13" t="s">
        <v>24</v>
      </c>
      <c r="K127" s="13" t="s">
        <v>25</v>
      </c>
      <c r="L127" s="15">
        <v>436</v>
      </c>
      <c r="M127" s="13" t="s">
        <v>308</v>
      </c>
      <c r="N127" s="14">
        <v>46298.837916666671</v>
      </c>
      <c r="O127" s="15">
        <v>380</v>
      </c>
      <c r="P127" s="13" t="s">
        <v>27</v>
      </c>
      <c r="Q127" s="15">
        <v>40</v>
      </c>
      <c r="R127" s="3" t="str">
        <f>IF(OR(G127="12R",G127="12L"),_xlfn.XLOOKUP(C127,DB!$A$2:$A$222,DB!$B$2:$B$222,""),IF(OR(G127="30L",G127="30R"),_xlfn.XLOOKUP(C127,DB!$A$2:$A$222,DB!$C$2:$C$222,""),""))</f>
        <v>OMSUK</v>
      </c>
      <c r="S127" s="3">
        <f t="shared" si="1"/>
        <v>19</v>
      </c>
      <c r="T127" s="3" t="str">
        <f>_xlfn.XLOOKUP(C127,DB!$A$2:$A$222,DB!$D$2:$D$222,"")</f>
        <v>Sector 3</v>
      </c>
    </row>
    <row r="128" spans="1:20" x14ac:dyDescent="0.2">
      <c r="A128" s="13" t="s">
        <v>448</v>
      </c>
      <c r="B128" s="13" t="s">
        <v>18</v>
      </c>
      <c r="C128" s="13" t="s">
        <v>449</v>
      </c>
      <c r="D128" s="13" t="s">
        <v>20</v>
      </c>
      <c r="E128" s="13" t="s">
        <v>229</v>
      </c>
      <c r="F128" s="14">
        <v>46298.815868055557</v>
      </c>
      <c r="G128" s="13" t="s">
        <v>22</v>
      </c>
      <c r="H128" s="13" t="s">
        <v>8688</v>
      </c>
      <c r="I128" s="15">
        <v>340</v>
      </c>
      <c r="J128" s="13" t="s">
        <v>24</v>
      </c>
      <c r="K128" s="13" t="s">
        <v>25</v>
      </c>
      <c r="L128" s="15">
        <v>873</v>
      </c>
      <c r="M128" s="13" t="s">
        <v>39</v>
      </c>
      <c r="N128" s="14">
        <v>46298.860972222217</v>
      </c>
      <c r="O128" s="15">
        <v>340</v>
      </c>
      <c r="P128" s="13" t="s">
        <v>27</v>
      </c>
      <c r="Q128" s="15">
        <v>190</v>
      </c>
      <c r="R128" s="3" t="str">
        <f>IF(OR(G128="12R",G128="12L"),_xlfn.XLOOKUP(C128,DB!$A$2:$A$222,DB!$B$2:$B$222,""),IF(OR(G128="30L",G128="30R"),_xlfn.XLOOKUP(C128,DB!$A$2:$A$222,DB!$C$2:$C$222,""),""))</f>
        <v>UDGUV</v>
      </c>
      <c r="S128" s="3">
        <f t="shared" si="1"/>
        <v>19</v>
      </c>
      <c r="T128" s="3" t="str">
        <f>_xlfn.XLOOKUP(C128,DB!$A$2:$A$222,DB!$D$2:$D$222,"")</f>
        <v>Sector 2</v>
      </c>
    </row>
    <row r="129" spans="1:20" x14ac:dyDescent="0.2">
      <c r="A129" s="13" t="s">
        <v>554</v>
      </c>
      <c r="B129" s="13" t="s">
        <v>18</v>
      </c>
      <c r="C129" s="13" t="s">
        <v>555</v>
      </c>
      <c r="D129" s="13" t="s">
        <v>36</v>
      </c>
      <c r="E129" s="13" t="s">
        <v>2858</v>
      </c>
      <c r="F129" s="14">
        <v>46298.817557870367</v>
      </c>
      <c r="G129" s="13" t="s">
        <v>22</v>
      </c>
      <c r="H129" s="13" t="s">
        <v>8689</v>
      </c>
      <c r="I129" s="15">
        <v>330</v>
      </c>
      <c r="J129" s="13" t="s">
        <v>24</v>
      </c>
      <c r="K129" s="13" t="s">
        <v>25</v>
      </c>
      <c r="L129" s="15">
        <v>139</v>
      </c>
      <c r="M129" s="13" t="s">
        <v>45</v>
      </c>
      <c r="N129" s="14">
        <v>46298.826979166668</v>
      </c>
      <c r="O129" s="15">
        <v>221</v>
      </c>
      <c r="P129" s="13" t="s">
        <v>27</v>
      </c>
      <c r="Q129" s="15">
        <v>190</v>
      </c>
      <c r="R129" s="3" t="str">
        <f>IF(OR(G129="12R",G129="12L"),_xlfn.XLOOKUP(C129,DB!$A$2:$A$222,DB!$B$2:$B$222,""),IF(OR(G129="30L",G129="30R"),_xlfn.XLOOKUP(C129,DB!$A$2:$A$222,DB!$C$2:$C$222,""),""))</f>
        <v>OMSUK</v>
      </c>
      <c r="S129" s="3">
        <f t="shared" si="1"/>
        <v>19</v>
      </c>
      <c r="T129" s="3" t="str">
        <f>_xlfn.XLOOKUP(C129,DB!$A$2:$A$222,DB!$D$2:$D$222,"")</f>
        <v>Sector 3</v>
      </c>
    </row>
    <row r="130" spans="1:20" x14ac:dyDescent="0.2">
      <c r="A130" s="13" t="s">
        <v>473</v>
      </c>
      <c r="B130" s="13" t="s">
        <v>18</v>
      </c>
      <c r="C130" s="13" t="s">
        <v>48</v>
      </c>
      <c r="D130" s="13" t="s">
        <v>49</v>
      </c>
      <c r="E130" s="13" t="s">
        <v>2159</v>
      </c>
      <c r="F130" s="14">
        <v>46298.819247685184</v>
      </c>
      <c r="G130" s="13" t="s">
        <v>22</v>
      </c>
      <c r="H130" s="13" t="s">
        <v>8690</v>
      </c>
      <c r="I130" s="15">
        <v>360</v>
      </c>
      <c r="J130" s="13" t="s">
        <v>24</v>
      </c>
      <c r="K130" s="13" t="s">
        <v>25</v>
      </c>
      <c r="L130" s="15">
        <v>864</v>
      </c>
      <c r="M130" s="13" t="s">
        <v>52</v>
      </c>
      <c r="N130" s="14">
        <v>46298.863425925927</v>
      </c>
      <c r="O130" s="15">
        <v>360</v>
      </c>
      <c r="P130" s="13" t="s">
        <v>27</v>
      </c>
      <c r="Q130" s="15">
        <v>190</v>
      </c>
      <c r="R130" s="3" t="str">
        <f>IF(OR(G130="12R",G130="12L"),_xlfn.XLOOKUP(C130,DB!$A$2:$A$222,DB!$B$2:$B$222,""),IF(OR(G130="30L",G130="30R"),_xlfn.XLOOKUP(C130,DB!$A$2:$A$222,DB!$C$2:$C$222,""),""))</f>
        <v>UDGUV</v>
      </c>
      <c r="S130" s="3">
        <f t="shared" si="1"/>
        <v>19</v>
      </c>
      <c r="T130" s="3" t="str">
        <f>_xlfn.XLOOKUP(C130,DB!$A$2:$A$222,DB!$D$2:$D$222,"")</f>
        <v>Sector 2</v>
      </c>
    </row>
    <row r="131" spans="1:20" x14ac:dyDescent="0.2">
      <c r="A131" s="13" t="s">
        <v>470</v>
      </c>
      <c r="B131" s="13" t="s">
        <v>18</v>
      </c>
      <c r="C131" s="13" t="s">
        <v>298</v>
      </c>
      <c r="D131" s="13" t="s">
        <v>20</v>
      </c>
      <c r="E131" s="13" t="s">
        <v>893</v>
      </c>
      <c r="F131" s="14">
        <v>46298.821134259255</v>
      </c>
      <c r="G131" s="13" t="s">
        <v>22</v>
      </c>
      <c r="H131" s="13" t="s">
        <v>8691</v>
      </c>
      <c r="I131" s="15">
        <v>350</v>
      </c>
      <c r="J131" s="13" t="s">
        <v>24</v>
      </c>
      <c r="K131" s="13" t="s">
        <v>25</v>
      </c>
      <c r="L131" s="15">
        <v>322</v>
      </c>
      <c r="M131" s="13" t="s">
        <v>4972</v>
      </c>
      <c r="N131" s="14">
        <v>46298.837997685187</v>
      </c>
      <c r="O131" s="15">
        <v>314</v>
      </c>
      <c r="P131" s="13" t="s">
        <v>27</v>
      </c>
      <c r="Q131" s="15">
        <v>40</v>
      </c>
      <c r="R131" s="3" t="str">
        <f>IF(OR(G131="12R",G131="12L"),_xlfn.XLOOKUP(C131,DB!$A$2:$A$222,DB!$B$2:$B$222,""),IF(OR(G131="30L",G131="30R"),_xlfn.XLOOKUP(C131,DB!$A$2:$A$222,DB!$C$2:$C$222,""),""))</f>
        <v>OMSUK</v>
      </c>
      <c r="S131" s="3">
        <f t="shared" ref="S131:S194" si="2">HOUR(F131)</f>
        <v>19</v>
      </c>
      <c r="T131" s="3" t="str">
        <f>_xlfn.XLOOKUP(C131,DB!$A$2:$A$222,DB!$D$2:$D$222,"")</f>
        <v>Sector 3</v>
      </c>
    </row>
    <row r="132" spans="1:20" x14ac:dyDescent="0.2">
      <c r="A132" s="13" t="s">
        <v>412</v>
      </c>
      <c r="B132" s="13" t="s">
        <v>18</v>
      </c>
      <c r="C132" s="13" t="s">
        <v>164</v>
      </c>
      <c r="D132" s="13" t="s">
        <v>49</v>
      </c>
      <c r="E132" s="13" t="s">
        <v>5230</v>
      </c>
      <c r="F132" s="14">
        <v>46298.827627314815</v>
      </c>
      <c r="G132" s="13" t="s">
        <v>22</v>
      </c>
      <c r="H132" s="13" t="s">
        <v>8692</v>
      </c>
      <c r="I132" s="15">
        <v>340</v>
      </c>
      <c r="J132" s="13" t="s">
        <v>24</v>
      </c>
      <c r="K132" s="13" t="s">
        <v>25</v>
      </c>
      <c r="L132" s="15">
        <v>876</v>
      </c>
      <c r="M132" s="13" t="s">
        <v>39</v>
      </c>
      <c r="N132" s="14">
        <v>46298.870428240742</v>
      </c>
      <c r="O132" s="15">
        <v>340</v>
      </c>
      <c r="P132" s="13" t="s">
        <v>27</v>
      </c>
      <c r="Q132" s="15">
        <v>190</v>
      </c>
      <c r="R132" s="3" t="str">
        <f>IF(OR(G132="12R",G132="12L"),_xlfn.XLOOKUP(C132,DB!$A$2:$A$222,DB!$B$2:$B$222,""),IF(OR(G132="30L",G132="30R"),_xlfn.XLOOKUP(C132,DB!$A$2:$A$222,DB!$C$2:$C$222,""),""))</f>
        <v>ENEBA</v>
      </c>
      <c r="S132" s="3">
        <f t="shared" si="2"/>
        <v>19</v>
      </c>
      <c r="T132" s="3" t="str">
        <f>_xlfn.XLOOKUP(C132,DB!$A$2:$A$222,DB!$D$2:$D$222,"")</f>
        <v>Sector 3</v>
      </c>
    </row>
    <row r="133" spans="1:20" x14ac:dyDescent="0.2">
      <c r="A133" s="13" t="s">
        <v>483</v>
      </c>
      <c r="B133" s="13" t="s">
        <v>18</v>
      </c>
      <c r="C133" s="13" t="s">
        <v>48</v>
      </c>
      <c r="D133" s="13" t="s">
        <v>36</v>
      </c>
      <c r="E133" s="13" t="s">
        <v>2144</v>
      </c>
      <c r="F133" s="14">
        <v>46298.830335648148</v>
      </c>
      <c r="G133" s="13" t="s">
        <v>22</v>
      </c>
      <c r="H133" s="13" t="s">
        <v>8693</v>
      </c>
      <c r="I133" s="15">
        <v>360</v>
      </c>
      <c r="J133" s="13" t="s">
        <v>24</v>
      </c>
      <c r="K133" s="13" t="s">
        <v>25</v>
      </c>
      <c r="L133" s="15">
        <v>868</v>
      </c>
      <c r="M133" s="13" t="s">
        <v>1004</v>
      </c>
      <c r="N133" s="14">
        <v>46298.874409722222</v>
      </c>
      <c r="O133" s="15">
        <v>360</v>
      </c>
      <c r="P133" s="13" t="s">
        <v>27</v>
      </c>
      <c r="Q133" s="15">
        <v>190</v>
      </c>
      <c r="R133" s="3" t="str">
        <f>IF(OR(G133="12R",G133="12L"),_xlfn.XLOOKUP(C133,DB!$A$2:$A$222,DB!$B$2:$B$222,""),IF(OR(G133="30L",G133="30R"),_xlfn.XLOOKUP(C133,DB!$A$2:$A$222,DB!$C$2:$C$222,""),""))</f>
        <v>UDGUV</v>
      </c>
      <c r="S133" s="3">
        <f t="shared" si="2"/>
        <v>19</v>
      </c>
      <c r="T133" s="3" t="str">
        <f>_xlfn.XLOOKUP(C133,DB!$A$2:$A$222,DB!$D$2:$D$222,"")</f>
        <v>Sector 2</v>
      </c>
    </row>
    <row r="134" spans="1:20" x14ac:dyDescent="0.2">
      <c r="A134" s="13" t="s">
        <v>445</v>
      </c>
      <c r="B134" s="13" t="s">
        <v>18</v>
      </c>
      <c r="C134" s="13" t="s">
        <v>182</v>
      </c>
      <c r="D134" s="13" t="s">
        <v>73</v>
      </c>
      <c r="E134" s="13" t="s">
        <v>8694</v>
      </c>
      <c r="F134" s="14">
        <v>46298.831087962964</v>
      </c>
      <c r="G134" s="13" t="s">
        <v>22</v>
      </c>
      <c r="H134" s="13" t="s">
        <v>8695</v>
      </c>
      <c r="I134" s="15">
        <v>350</v>
      </c>
      <c r="J134" s="13" t="s">
        <v>24</v>
      </c>
      <c r="K134" s="13" t="s">
        <v>25</v>
      </c>
      <c r="L134" s="15">
        <v>135</v>
      </c>
      <c r="M134" s="13" t="s">
        <v>45</v>
      </c>
      <c r="N134" s="14">
        <v>46298.840462962966</v>
      </c>
      <c r="O134" s="15">
        <v>219</v>
      </c>
      <c r="P134" s="13" t="s">
        <v>27</v>
      </c>
      <c r="Q134" s="15">
        <v>190</v>
      </c>
      <c r="R134" s="3" t="str">
        <f>IF(OR(G134="12R",G134="12L"),_xlfn.XLOOKUP(C134,DB!$A$2:$A$222,DB!$B$2:$B$222,""),IF(OR(G134="30L",G134="30R"),_xlfn.XLOOKUP(C134,DB!$A$2:$A$222,DB!$C$2:$C$222,""),""))</f>
        <v>ENEBA</v>
      </c>
      <c r="S134" s="3">
        <f t="shared" si="2"/>
        <v>19</v>
      </c>
      <c r="T134" s="3" t="str">
        <f>_xlfn.XLOOKUP(C134,DB!$A$2:$A$222,DB!$D$2:$D$222,"")</f>
        <v>Sector 3</v>
      </c>
    </row>
    <row r="135" spans="1:20" x14ac:dyDescent="0.2">
      <c r="A135" s="13" t="s">
        <v>8696</v>
      </c>
      <c r="B135" s="13" t="s">
        <v>18</v>
      </c>
      <c r="C135" s="13" t="s">
        <v>529</v>
      </c>
      <c r="D135" s="13" t="s">
        <v>174</v>
      </c>
      <c r="E135" s="13" t="s">
        <v>5556</v>
      </c>
      <c r="F135" s="14">
        <v>46298.832384259258</v>
      </c>
      <c r="G135" s="13" t="s">
        <v>22</v>
      </c>
      <c r="H135" s="13" t="s">
        <v>8697</v>
      </c>
      <c r="I135" s="15">
        <v>380</v>
      </c>
      <c r="J135" s="13" t="s">
        <v>24</v>
      </c>
      <c r="K135" s="13" t="s">
        <v>25</v>
      </c>
      <c r="L135" s="15">
        <v>663</v>
      </c>
      <c r="M135" s="13" t="s">
        <v>168</v>
      </c>
      <c r="N135" s="14">
        <v>46298.865937499999</v>
      </c>
      <c r="O135" s="15">
        <v>360</v>
      </c>
      <c r="P135" s="13" t="s">
        <v>27</v>
      </c>
      <c r="Q135" s="15">
        <v>40</v>
      </c>
      <c r="R135" s="3" t="str">
        <f>IF(OR(G135="12R",G135="12L"),_xlfn.XLOOKUP(C135,DB!$A$2:$A$222,DB!$B$2:$B$222,""),IF(OR(G135="30L",G135="30R"),_xlfn.XLOOKUP(C135,DB!$A$2:$A$222,DB!$C$2:$C$222,""),""))</f>
        <v>UDGUV</v>
      </c>
      <c r="S135" s="3">
        <f t="shared" si="2"/>
        <v>19</v>
      </c>
      <c r="T135" s="3" t="str">
        <f>_xlfn.XLOOKUP(C135,DB!$A$2:$A$222,DB!$D$2:$D$222,"")</f>
        <v>Sector 2</v>
      </c>
    </row>
    <row r="136" spans="1:20" x14ac:dyDescent="0.2">
      <c r="A136" s="13" t="s">
        <v>479</v>
      </c>
      <c r="B136" s="13" t="s">
        <v>18</v>
      </c>
      <c r="C136" s="13" t="s">
        <v>164</v>
      </c>
      <c r="D136" s="13" t="s">
        <v>165</v>
      </c>
      <c r="E136" s="13" t="s">
        <v>8698</v>
      </c>
      <c r="F136" s="14">
        <v>46298.833668981482</v>
      </c>
      <c r="G136" s="13" t="s">
        <v>22</v>
      </c>
      <c r="H136" s="13" t="s">
        <v>8699</v>
      </c>
      <c r="I136" s="15">
        <v>300</v>
      </c>
      <c r="J136" s="13" t="s">
        <v>24</v>
      </c>
      <c r="K136" s="13" t="s">
        <v>25</v>
      </c>
      <c r="L136" s="15">
        <v>802</v>
      </c>
      <c r="M136" s="13" t="s">
        <v>344</v>
      </c>
      <c r="N136" s="14">
        <v>46298.872361111113</v>
      </c>
      <c r="O136" s="15">
        <v>320</v>
      </c>
      <c r="P136" s="13" t="s">
        <v>27</v>
      </c>
      <c r="Q136" s="15">
        <v>190</v>
      </c>
      <c r="R136" s="3" t="str">
        <f>IF(OR(G136="12R",G136="12L"),_xlfn.XLOOKUP(C136,DB!$A$2:$A$222,DB!$B$2:$B$222,""),IF(OR(G136="30L",G136="30R"),_xlfn.XLOOKUP(C136,DB!$A$2:$A$222,DB!$C$2:$C$222,""),""))</f>
        <v>ENEBA</v>
      </c>
      <c r="S136" s="3">
        <f t="shared" si="2"/>
        <v>20</v>
      </c>
      <c r="T136" s="3" t="str">
        <f>_xlfn.XLOOKUP(C136,DB!$A$2:$A$222,DB!$D$2:$D$222,"")</f>
        <v>Sector 3</v>
      </c>
    </row>
    <row r="137" spans="1:20" x14ac:dyDescent="0.2">
      <c r="A137" s="13" t="s">
        <v>487</v>
      </c>
      <c r="B137" s="13" t="s">
        <v>18</v>
      </c>
      <c r="C137" s="13" t="s">
        <v>136</v>
      </c>
      <c r="D137" s="13" t="s">
        <v>65</v>
      </c>
      <c r="E137" s="13" t="s">
        <v>3068</v>
      </c>
      <c r="F137" s="14">
        <v>46298.839768518519</v>
      </c>
      <c r="G137" s="13" t="s">
        <v>22</v>
      </c>
      <c r="H137" s="13" t="s">
        <v>8700</v>
      </c>
      <c r="I137" s="15">
        <v>380</v>
      </c>
      <c r="J137" s="13" t="s">
        <v>24</v>
      </c>
      <c r="K137" s="13" t="s">
        <v>25</v>
      </c>
      <c r="L137" s="15">
        <v>872</v>
      </c>
      <c r="M137" s="13" t="s">
        <v>52</v>
      </c>
      <c r="N137" s="14">
        <v>46298.883831018524</v>
      </c>
      <c r="O137" s="15">
        <v>380</v>
      </c>
      <c r="P137" s="13" t="s">
        <v>27</v>
      </c>
      <c r="Q137" s="15">
        <v>190</v>
      </c>
      <c r="R137" s="3" t="str">
        <f>IF(OR(G137="12R",G137="12L"),_xlfn.XLOOKUP(C137,DB!$A$2:$A$222,DB!$B$2:$B$222,""),IF(OR(G137="30L",G137="30R"),_xlfn.XLOOKUP(C137,DB!$A$2:$A$222,DB!$C$2:$C$222,""),""))</f>
        <v>UDGUV</v>
      </c>
      <c r="S137" s="3">
        <f t="shared" si="2"/>
        <v>20</v>
      </c>
      <c r="T137" s="3" t="str">
        <f>_xlfn.XLOOKUP(C137,DB!$A$2:$A$222,DB!$D$2:$D$222,"")</f>
        <v>Sector 2</v>
      </c>
    </row>
    <row r="138" spans="1:20" x14ac:dyDescent="0.2">
      <c r="A138" s="13" t="s">
        <v>1959</v>
      </c>
      <c r="B138" s="13" t="s">
        <v>18</v>
      </c>
      <c r="C138" s="13" t="s">
        <v>906</v>
      </c>
      <c r="D138" s="13" t="s">
        <v>630</v>
      </c>
      <c r="E138" s="13" t="s">
        <v>907</v>
      </c>
      <c r="F138" s="14">
        <v>46298.840787037036</v>
      </c>
      <c r="G138" s="13" t="s">
        <v>22</v>
      </c>
      <c r="H138" s="13" t="s">
        <v>8701</v>
      </c>
      <c r="I138" s="15">
        <v>390</v>
      </c>
      <c r="J138" s="13" t="s">
        <v>24</v>
      </c>
      <c r="K138" s="13" t="s">
        <v>25</v>
      </c>
      <c r="L138" s="15">
        <v>350</v>
      </c>
      <c r="M138" s="13" t="s">
        <v>735</v>
      </c>
      <c r="N138" s="14">
        <v>46298.859247685185</v>
      </c>
      <c r="O138" s="15">
        <v>390</v>
      </c>
      <c r="P138" s="13" t="s">
        <v>46</v>
      </c>
      <c r="Q138" s="15">
        <v>40</v>
      </c>
      <c r="R138" s="3" t="str">
        <f>IF(OR(G138="12R",G138="12L"),_xlfn.XLOOKUP(C138,DB!$A$2:$A$222,DB!$B$2:$B$222,""),IF(OR(G138="30L",G138="30R"),_xlfn.XLOOKUP(C138,DB!$A$2:$A$222,DB!$C$2:$C$222,""),""))</f>
        <v>NUDAL</v>
      </c>
      <c r="S138" s="3">
        <f t="shared" si="2"/>
        <v>20</v>
      </c>
      <c r="T138" s="3" t="str">
        <f>_xlfn.XLOOKUP(C138,DB!$A$2:$A$222,DB!$D$2:$D$222,"")</f>
        <v>Sector 3</v>
      </c>
    </row>
    <row r="139" spans="1:20" x14ac:dyDescent="0.2">
      <c r="A139" s="13" t="s">
        <v>3154</v>
      </c>
      <c r="B139" s="13" t="s">
        <v>18</v>
      </c>
      <c r="C139" s="13" t="s">
        <v>305</v>
      </c>
      <c r="D139" s="13" t="s">
        <v>174</v>
      </c>
      <c r="E139" s="13" t="s">
        <v>3567</v>
      </c>
      <c r="F139" s="14">
        <v>46298.842662037037</v>
      </c>
      <c r="G139" s="13" t="s">
        <v>22</v>
      </c>
      <c r="H139" s="13" t="s">
        <v>8702</v>
      </c>
      <c r="I139" s="15">
        <v>360</v>
      </c>
      <c r="J139" s="13" t="s">
        <v>24</v>
      </c>
      <c r="K139" s="13" t="s">
        <v>25</v>
      </c>
      <c r="L139" s="15">
        <v>429</v>
      </c>
      <c r="M139" s="13" t="s">
        <v>308</v>
      </c>
      <c r="N139" s="14">
        <v>46298.865381944444</v>
      </c>
      <c r="O139" s="15">
        <v>360</v>
      </c>
      <c r="P139" s="13" t="s">
        <v>27</v>
      </c>
      <c r="Q139" s="15">
        <v>40</v>
      </c>
      <c r="R139" s="3" t="str">
        <f>IF(OR(G139="12R",G139="12L"),_xlfn.XLOOKUP(C139,DB!$A$2:$A$222,DB!$B$2:$B$222,""),IF(OR(G139="30L",G139="30R"),_xlfn.XLOOKUP(C139,DB!$A$2:$A$222,DB!$C$2:$C$222,""),""))</f>
        <v>ENEBA</v>
      </c>
      <c r="S139" s="3">
        <f t="shared" si="2"/>
        <v>20</v>
      </c>
      <c r="T139" s="3" t="str">
        <f>_xlfn.XLOOKUP(C139,DB!$A$2:$A$222,DB!$D$2:$D$222,"")</f>
        <v>Sector 3</v>
      </c>
    </row>
    <row r="140" spans="1:20" x14ac:dyDescent="0.2">
      <c r="A140" s="13" t="s">
        <v>8703</v>
      </c>
      <c r="B140" s="13" t="s">
        <v>18</v>
      </c>
      <c r="C140" s="13" t="s">
        <v>59</v>
      </c>
      <c r="D140" s="13" t="s">
        <v>1872</v>
      </c>
      <c r="E140" s="13"/>
      <c r="F140" s="14">
        <v>46298.843599537038</v>
      </c>
      <c r="G140" s="13" t="s">
        <v>22</v>
      </c>
      <c r="H140" s="13" t="s">
        <v>8704</v>
      </c>
      <c r="I140" s="15">
        <v>430</v>
      </c>
      <c r="J140" s="13" t="s">
        <v>24</v>
      </c>
      <c r="K140" s="13" t="s">
        <v>62</v>
      </c>
      <c r="L140" s="15">
        <v>861</v>
      </c>
      <c r="M140" s="13" t="s">
        <v>988</v>
      </c>
      <c r="N140" s="14">
        <v>46298.889479166668</v>
      </c>
      <c r="O140" s="15">
        <v>430</v>
      </c>
      <c r="P140" s="13" t="s">
        <v>27</v>
      </c>
      <c r="Q140" s="15">
        <v>30</v>
      </c>
      <c r="R140" s="3" t="str">
        <f>IF(OR(G140="12R",G140="12L"),_xlfn.XLOOKUP(C140,DB!$A$2:$A$222,DB!$B$2:$B$222,""),IF(OR(G140="30L",G140="30R"),_xlfn.XLOOKUP(C140,DB!$A$2:$A$222,DB!$C$2:$C$222,""),""))</f>
        <v>UDGUV</v>
      </c>
      <c r="S140" s="3">
        <f t="shared" si="2"/>
        <v>20</v>
      </c>
      <c r="T140" s="3" t="str">
        <f>_xlfn.XLOOKUP(C140,DB!$A$2:$A$222,DB!$D$2:$D$222,"")</f>
        <v>Sector 2</v>
      </c>
    </row>
    <row r="141" spans="1:20" x14ac:dyDescent="0.2">
      <c r="A141" s="13" t="s">
        <v>8705</v>
      </c>
      <c r="B141" s="13" t="s">
        <v>18</v>
      </c>
      <c r="C141" s="13" t="s">
        <v>3925</v>
      </c>
      <c r="D141" s="13" t="s">
        <v>155</v>
      </c>
      <c r="E141" s="13" t="s">
        <v>2225</v>
      </c>
      <c r="F141" s="14">
        <v>46298.844525462962</v>
      </c>
      <c r="G141" s="13" t="s">
        <v>22</v>
      </c>
      <c r="H141" s="13" t="s">
        <v>8706</v>
      </c>
      <c r="I141" s="15">
        <v>400</v>
      </c>
      <c r="J141" s="13" t="s">
        <v>24</v>
      </c>
      <c r="K141" s="13" t="s">
        <v>25</v>
      </c>
      <c r="L141" s="15">
        <v>371</v>
      </c>
      <c r="M141" s="13" t="s">
        <v>444</v>
      </c>
      <c r="N141" s="14">
        <v>46298.864282407405</v>
      </c>
      <c r="O141" s="15">
        <v>380</v>
      </c>
      <c r="P141" s="13" t="s">
        <v>27</v>
      </c>
      <c r="Q141" s="15">
        <v>40</v>
      </c>
      <c r="R141" s="3" t="str">
        <f>IF(OR(G141="12R",G141="12L"),_xlfn.XLOOKUP(C141,DB!$A$2:$A$222,DB!$B$2:$B$222,""),IF(OR(G141="30L",G141="30R"),_xlfn.XLOOKUP(C141,DB!$A$2:$A$222,DB!$C$2:$C$222,""),""))</f>
        <v>ENEBA</v>
      </c>
      <c r="S141" s="3">
        <f t="shared" si="2"/>
        <v>20</v>
      </c>
      <c r="T141" s="3" t="str">
        <f>_xlfn.XLOOKUP(C141,DB!$A$2:$A$222,DB!$D$2:$D$222,"")</f>
        <v>Sector 3</v>
      </c>
    </row>
    <row r="142" spans="1:20" x14ac:dyDescent="0.2">
      <c r="A142" s="13" t="s">
        <v>496</v>
      </c>
      <c r="B142" s="13" t="s">
        <v>18</v>
      </c>
      <c r="C142" s="13" t="s">
        <v>59</v>
      </c>
      <c r="D142" s="13" t="s">
        <v>65</v>
      </c>
      <c r="E142" s="13" t="s">
        <v>2972</v>
      </c>
      <c r="F142" s="14">
        <v>46298.851018518515</v>
      </c>
      <c r="G142" s="13" t="s">
        <v>22</v>
      </c>
      <c r="H142" s="13" t="s">
        <v>8707</v>
      </c>
      <c r="I142" s="15">
        <v>380</v>
      </c>
      <c r="J142" s="13" t="s">
        <v>24</v>
      </c>
      <c r="K142" s="13" t="s">
        <v>25</v>
      </c>
      <c r="L142" s="15">
        <v>877</v>
      </c>
      <c r="M142" s="13" t="s">
        <v>52</v>
      </c>
      <c r="N142" s="14">
        <v>46298.895787037036</v>
      </c>
      <c r="O142" s="15">
        <v>380</v>
      </c>
      <c r="P142" s="13" t="s">
        <v>27</v>
      </c>
      <c r="Q142" s="15">
        <v>190</v>
      </c>
      <c r="R142" s="3" t="str">
        <f>IF(OR(G142="12R",G142="12L"),_xlfn.XLOOKUP(C142,DB!$A$2:$A$222,DB!$B$2:$B$222,""),IF(OR(G142="30L",G142="30R"),_xlfn.XLOOKUP(C142,DB!$A$2:$A$222,DB!$C$2:$C$222,""),""))</f>
        <v>UDGUV</v>
      </c>
      <c r="S142" s="3">
        <f t="shared" si="2"/>
        <v>20</v>
      </c>
      <c r="T142" s="3" t="str">
        <f>_xlfn.XLOOKUP(C142,DB!$A$2:$A$222,DB!$D$2:$D$222,"")</f>
        <v>Sector 2</v>
      </c>
    </row>
    <row r="143" spans="1:20" x14ac:dyDescent="0.2">
      <c r="A143" s="13" t="s">
        <v>560</v>
      </c>
      <c r="B143" s="13" t="s">
        <v>18</v>
      </c>
      <c r="C143" s="13" t="s">
        <v>310</v>
      </c>
      <c r="D143" s="13" t="s">
        <v>36</v>
      </c>
      <c r="E143" s="13" t="s">
        <v>3914</v>
      </c>
      <c r="F143" s="14">
        <v>46298.852361111116</v>
      </c>
      <c r="G143" s="13" t="s">
        <v>22</v>
      </c>
      <c r="H143" s="13" t="s">
        <v>8708</v>
      </c>
      <c r="I143" s="15">
        <v>310</v>
      </c>
      <c r="J143" s="13" t="s">
        <v>24</v>
      </c>
      <c r="K143" s="13" t="s">
        <v>25</v>
      </c>
      <c r="L143" s="15">
        <v>134</v>
      </c>
      <c r="M143" s="13" t="s">
        <v>45</v>
      </c>
      <c r="N143" s="14">
        <v>46298.861562499995</v>
      </c>
      <c r="O143" s="15">
        <v>235</v>
      </c>
      <c r="P143" s="13" t="s">
        <v>27</v>
      </c>
      <c r="Q143" s="15">
        <v>190</v>
      </c>
      <c r="R143" s="3" t="str">
        <f>IF(OR(G143="12R",G143="12L"),_xlfn.XLOOKUP(C143,DB!$A$2:$A$222,DB!$B$2:$B$222,""),IF(OR(G143="30L",G143="30R"),_xlfn.XLOOKUP(C143,DB!$A$2:$A$222,DB!$C$2:$C$222,""),""))</f>
        <v>NUDAL</v>
      </c>
      <c r="S143" s="3">
        <f t="shared" si="2"/>
        <v>20</v>
      </c>
      <c r="T143" s="3" t="str">
        <f>_xlfn.XLOOKUP(C143,DB!$A$2:$A$222,DB!$D$2:$D$222,"")</f>
        <v>Sector 3</v>
      </c>
    </row>
    <row r="144" spans="1:20" x14ac:dyDescent="0.2">
      <c r="A144" s="13" t="s">
        <v>499</v>
      </c>
      <c r="B144" s="13" t="s">
        <v>18</v>
      </c>
      <c r="C144" s="13" t="s">
        <v>48</v>
      </c>
      <c r="D144" s="13" t="s">
        <v>20</v>
      </c>
      <c r="E144" s="13" t="s">
        <v>7288</v>
      </c>
      <c r="F144" s="14">
        <v>46298.853981481487</v>
      </c>
      <c r="G144" s="13" t="s">
        <v>22</v>
      </c>
      <c r="H144" s="13" t="s">
        <v>8709</v>
      </c>
      <c r="I144" s="15">
        <v>360</v>
      </c>
      <c r="J144" s="13" t="s">
        <v>24</v>
      </c>
      <c r="K144" s="13" t="s">
        <v>25</v>
      </c>
      <c r="L144" s="15">
        <v>859</v>
      </c>
      <c r="M144" s="13" t="s">
        <v>52</v>
      </c>
      <c r="N144" s="14">
        <v>46298.898043981477</v>
      </c>
      <c r="O144" s="15">
        <v>360</v>
      </c>
      <c r="P144" s="13" t="s">
        <v>27</v>
      </c>
      <c r="Q144" s="15">
        <v>190</v>
      </c>
      <c r="R144" s="3" t="str">
        <f>IF(OR(G144="12R",G144="12L"),_xlfn.XLOOKUP(C144,DB!$A$2:$A$222,DB!$B$2:$B$222,""),IF(OR(G144="30L",G144="30R"),_xlfn.XLOOKUP(C144,DB!$A$2:$A$222,DB!$C$2:$C$222,""),""))</f>
        <v>UDGUV</v>
      </c>
      <c r="S144" s="3">
        <f t="shared" si="2"/>
        <v>20</v>
      </c>
      <c r="T144" s="3" t="str">
        <f>_xlfn.XLOOKUP(C144,DB!$A$2:$A$222,DB!$D$2:$D$222,"")</f>
        <v>Sector 2</v>
      </c>
    </row>
    <row r="145" spans="1:20" x14ac:dyDescent="0.2">
      <c r="A145" s="13" t="s">
        <v>503</v>
      </c>
      <c r="B145" s="13" t="s">
        <v>18</v>
      </c>
      <c r="C145" s="13" t="s">
        <v>182</v>
      </c>
      <c r="D145" s="13" t="s">
        <v>165</v>
      </c>
      <c r="E145" s="13" t="s">
        <v>1787</v>
      </c>
      <c r="F145" s="14">
        <v>46298.855451388888</v>
      </c>
      <c r="G145" s="13" t="s">
        <v>22</v>
      </c>
      <c r="H145" s="13" t="s">
        <v>8710</v>
      </c>
      <c r="I145" s="15">
        <v>350</v>
      </c>
      <c r="J145" s="13" t="s">
        <v>24</v>
      </c>
      <c r="K145" s="13" t="s">
        <v>25</v>
      </c>
      <c r="L145" s="15">
        <v>134</v>
      </c>
      <c r="M145" s="13" t="s">
        <v>45</v>
      </c>
      <c r="N145" s="14">
        <v>46298.86446759259</v>
      </c>
      <c r="O145" s="15">
        <v>239</v>
      </c>
      <c r="P145" s="13" t="s">
        <v>27</v>
      </c>
      <c r="Q145" s="15">
        <v>190</v>
      </c>
      <c r="R145" s="3" t="str">
        <f>IF(OR(G145="12R",G145="12L"),_xlfn.XLOOKUP(C145,DB!$A$2:$A$222,DB!$B$2:$B$222,""),IF(OR(G145="30L",G145="30R"),_xlfn.XLOOKUP(C145,DB!$A$2:$A$222,DB!$C$2:$C$222,""),""))</f>
        <v>ENEBA</v>
      </c>
      <c r="S145" s="3">
        <f t="shared" si="2"/>
        <v>20</v>
      </c>
      <c r="T145" s="3" t="str">
        <f>_xlfn.XLOOKUP(C145,DB!$A$2:$A$222,DB!$D$2:$D$222,"")</f>
        <v>Sector 3</v>
      </c>
    </row>
    <row r="146" spans="1:20" x14ac:dyDescent="0.2">
      <c r="A146" s="13" t="s">
        <v>1965</v>
      </c>
      <c r="B146" s="13" t="s">
        <v>18</v>
      </c>
      <c r="C146" s="13" t="s">
        <v>1966</v>
      </c>
      <c r="D146" s="13" t="s">
        <v>65</v>
      </c>
      <c r="E146" s="13" t="s">
        <v>338</v>
      </c>
      <c r="F146" s="14">
        <v>46298.856828703705</v>
      </c>
      <c r="G146" s="13" t="s">
        <v>22</v>
      </c>
      <c r="H146" s="13" t="s">
        <v>8711</v>
      </c>
      <c r="I146" s="15">
        <v>370</v>
      </c>
      <c r="J146" s="13" t="s">
        <v>24</v>
      </c>
      <c r="K146" s="13" t="s">
        <v>25</v>
      </c>
      <c r="L146" s="15">
        <v>360</v>
      </c>
      <c r="M146" s="13" t="s">
        <v>2850</v>
      </c>
      <c r="N146" s="14">
        <v>46298.877175925925</v>
      </c>
      <c r="O146" s="15">
        <v>370</v>
      </c>
      <c r="P146" s="13" t="s">
        <v>27</v>
      </c>
      <c r="Q146" s="15">
        <v>40</v>
      </c>
      <c r="R146" s="3" t="str">
        <f>IF(OR(G146="12R",G146="12L"),_xlfn.XLOOKUP(C146,DB!$A$2:$A$222,DB!$B$2:$B$222,""),IF(OR(G146="30L",G146="30R"),_xlfn.XLOOKUP(C146,DB!$A$2:$A$222,DB!$C$2:$C$222,""),""))</f>
        <v>OMSUK</v>
      </c>
      <c r="S146" s="3">
        <f t="shared" si="2"/>
        <v>20</v>
      </c>
      <c r="T146" s="3" t="str">
        <f>_xlfn.XLOOKUP(C146,DB!$A$2:$A$222,DB!$D$2:$D$222,"")</f>
        <v>Sector 3</v>
      </c>
    </row>
    <row r="147" spans="1:20" x14ac:dyDescent="0.2">
      <c r="A147" s="13" t="s">
        <v>462</v>
      </c>
      <c r="B147" s="13" t="s">
        <v>18</v>
      </c>
      <c r="C147" s="13" t="s">
        <v>463</v>
      </c>
      <c r="D147" s="13" t="s">
        <v>36</v>
      </c>
      <c r="E147" s="13" t="s">
        <v>2210</v>
      </c>
      <c r="F147" s="14">
        <v>46298.857893518521</v>
      </c>
      <c r="G147" s="13" t="s">
        <v>22</v>
      </c>
      <c r="H147" s="13" t="s">
        <v>8712</v>
      </c>
      <c r="I147" s="15">
        <v>350</v>
      </c>
      <c r="J147" s="13" t="s">
        <v>24</v>
      </c>
      <c r="K147" s="13" t="s">
        <v>25</v>
      </c>
      <c r="L147" s="15">
        <v>131</v>
      </c>
      <c r="M147" s="13" t="s">
        <v>45</v>
      </c>
      <c r="N147" s="14">
        <v>46298.867430555554</v>
      </c>
      <c r="O147" s="15">
        <v>239</v>
      </c>
      <c r="P147" s="13" t="s">
        <v>27</v>
      </c>
      <c r="Q147" s="15">
        <v>190</v>
      </c>
      <c r="R147" s="3" t="str">
        <f>IF(OR(G147="12R",G147="12L"),_xlfn.XLOOKUP(C147,DB!$A$2:$A$222,DB!$B$2:$B$222,""),IF(OR(G147="30L",G147="30R"),_xlfn.XLOOKUP(C147,DB!$A$2:$A$222,DB!$C$2:$C$222,""),""))</f>
        <v>OMSUK</v>
      </c>
      <c r="S147" s="3">
        <f t="shared" si="2"/>
        <v>20</v>
      </c>
      <c r="T147" s="3" t="str">
        <f>_xlfn.XLOOKUP(C147,DB!$A$2:$A$222,DB!$D$2:$D$222,"")</f>
        <v>Sector 3</v>
      </c>
    </row>
    <row r="148" spans="1:20" x14ac:dyDescent="0.2">
      <c r="A148" s="13" t="s">
        <v>493</v>
      </c>
      <c r="B148" s="13" t="s">
        <v>18</v>
      </c>
      <c r="C148" s="13" t="s">
        <v>467</v>
      </c>
      <c r="D148" s="13" t="s">
        <v>65</v>
      </c>
      <c r="E148" s="13" t="s">
        <v>952</v>
      </c>
      <c r="F148" s="14">
        <v>46298.859178240746</v>
      </c>
      <c r="G148" s="13" t="s">
        <v>22</v>
      </c>
      <c r="H148" s="13" t="s">
        <v>8713</v>
      </c>
      <c r="I148" s="15">
        <v>380</v>
      </c>
      <c r="J148" s="13" t="s">
        <v>24</v>
      </c>
      <c r="K148" s="13" t="s">
        <v>25</v>
      </c>
      <c r="L148" s="15">
        <v>869</v>
      </c>
      <c r="M148" s="13" t="s">
        <v>267</v>
      </c>
      <c r="N148" s="14">
        <v>46298.902986111112</v>
      </c>
      <c r="O148" s="15">
        <v>380</v>
      </c>
      <c r="P148" s="13" t="s">
        <v>27</v>
      </c>
      <c r="Q148" s="15">
        <v>190</v>
      </c>
      <c r="R148" s="3" t="str">
        <f>IF(OR(G148="12R",G148="12L"),_xlfn.XLOOKUP(C148,DB!$A$2:$A$222,DB!$B$2:$B$222,""),IF(OR(G148="30L",G148="30R"),_xlfn.XLOOKUP(C148,DB!$A$2:$A$222,DB!$C$2:$C$222,""),""))</f>
        <v>UDGUV</v>
      </c>
      <c r="S148" s="3">
        <f t="shared" si="2"/>
        <v>20</v>
      </c>
      <c r="T148" s="3" t="str">
        <f>_xlfn.XLOOKUP(C148,DB!$A$2:$A$222,DB!$D$2:$D$222,"")</f>
        <v>Sector 2</v>
      </c>
    </row>
    <row r="149" spans="1:20" x14ac:dyDescent="0.2">
      <c r="A149" s="13" t="s">
        <v>1249</v>
      </c>
      <c r="B149" s="13" t="s">
        <v>18</v>
      </c>
      <c r="C149" s="13" t="s">
        <v>19</v>
      </c>
      <c r="D149" s="13" t="s">
        <v>36</v>
      </c>
      <c r="E149" s="13" t="s">
        <v>2954</v>
      </c>
      <c r="F149" s="14">
        <v>46298.860416666663</v>
      </c>
      <c r="G149" s="13" t="s">
        <v>22</v>
      </c>
      <c r="H149" s="13" t="s">
        <v>8714</v>
      </c>
      <c r="I149" s="15">
        <v>360</v>
      </c>
      <c r="J149" s="13" t="s">
        <v>24</v>
      </c>
      <c r="K149" s="13" t="s">
        <v>25</v>
      </c>
      <c r="L149" s="15">
        <v>885</v>
      </c>
      <c r="M149" s="13" t="s">
        <v>267</v>
      </c>
      <c r="N149" s="14">
        <v>46298.904710648145</v>
      </c>
      <c r="O149" s="15">
        <v>360</v>
      </c>
      <c r="P149" s="13" t="s">
        <v>27</v>
      </c>
      <c r="Q149" s="15">
        <v>190</v>
      </c>
      <c r="R149" s="3" t="str">
        <f>IF(OR(G149="12R",G149="12L"),_xlfn.XLOOKUP(C149,DB!$A$2:$A$222,DB!$B$2:$B$222,""),IF(OR(G149="30L",G149="30R"),_xlfn.XLOOKUP(C149,DB!$A$2:$A$222,DB!$C$2:$C$222,""),""))</f>
        <v>UDGUV</v>
      </c>
      <c r="S149" s="3">
        <f t="shared" si="2"/>
        <v>20</v>
      </c>
      <c r="T149" s="3" t="str">
        <f>_xlfn.XLOOKUP(C149,DB!$A$2:$A$222,DB!$D$2:$D$222,"")</f>
        <v>Sector 2</v>
      </c>
    </row>
    <row r="150" spans="1:20" x14ac:dyDescent="0.2">
      <c r="A150" s="13" t="s">
        <v>1239</v>
      </c>
      <c r="B150" s="13" t="s">
        <v>18</v>
      </c>
      <c r="C150" s="13" t="s">
        <v>298</v>
      </c>
      <c r="D150" s="13" t="s">
        <v>73</v>
      </c>
      <c r="E150" s="13" t="s">
        <v>8715</v>
      </c>
      <c r="F150" s="14">
        <v>46298.861504629633</v>
      </c>
      <c r="G150" s="13" t="s">
        <v>22</v>
      </c>
      <c r="H150" s="13" t="s">
        <v>8716</v>
      </c>
      <c r="I150" s="15">
        <v>330</v>
      </c>
      <c r="J150" s="13" t="s">
        <v>24</v>
      </c>
      <c r="K150" s="13" t="s">
        <v>25</v>
      </c>
      <c r="L150" s="15">
        <v>359</v>
      </c>
      <c r="M150" s="13" t="s">
        <v>33</v>
      </c>
      <c r="N150" s="14">
        <v>46298.880891203706</v>
      </c>
      <c r="O150" s="15">
        <v>330</v>
      </c>
      <c r="P150" s="13" t="s">
        <v>27</v>
      </c>
      <c r="Q150" s="15">
        <v>40</v>
      </c>
      <c r="R150" s="3" t="str">
        <f>IF(OR(G150="12R",G150="12L"),_xlfn.XLOOKUP(C150,DB!$A$2:$A$222,DB!$B$2:$B$222,""),IF(OR(G150="30L",G150="30R"),_xlfn.XLOOKUP(C150,DB!$A$2:$A$222,DB!$C$2:$C$222,""),""))</f>
        <v>OMSUK</v>
      </c>
      <c r="S150" s="3">
        <f t="shared" si="2"/>
        <v>20</v>
      </c>
      <c r="T150" s="3" t="str">
        <f>_xlfn.XLOOKUP(C150,DB!$A$2:$A$222,DB!$D$2:$D$222,"")</f>
        <v>Sector 3</v>
      </c>
    </row>
    <row r="151" spans="1:20" x14ac:dyDescent="0.2">
      <c r="A151" s="13" t="s">
        <v>452</v>
      </c>
      <c r="B151" s="13" t="s">
        <v>18</v>
      </c>
      <c r="C151" s="13" t="s">
        <v>453</v>
      </c>
      <c r="D151" s="13" t="s">
        <v>165</v>
      </c>
      <c r="E151" s="13" t="s">
        <v>1856</v>
      </c>
      <c r="F151" s="14">
        <v>46298.862939814819</v>
      </c>
      <c r="G151" s="13" t="s">
        <v>22</v>
      </c>
      <c r="H151" s="13" t="s">
        <v>8717</v>
      </c>
      <c r="I151" s="15">
        <v>280</v>
      </c>
      <c r="J151" s="13" t="s">
        <v>24</v>
      </c>
      <c r="K151" s="13" t="s">
        <v>25</v>
      </c>
      <c r="L151" s="15">
        <v>839</v>
      </c>
      <c r="M151" s="13" t="s">
        <v>344</v>
      </c>
      <c r="N151" s="14">
        <v>46298.903587962966</v>
      </c>
      <c r="O151" s="15">
        <v>280</v>
      </c>
      <c r="P151" s="13" t="s">
        <v>27</v>
      </c>
      <c r="Q151" s="15">
        <v>40</v>
      </c>
      <c r="R151" s="3" t="str">
        <f>IF(OR(G151="12R",G151="12L"),_xlfn.XLOOKUP(C151,DB!$A$2:$A$222,DB!$B$2:$B$222,""),IF(OR(G151="30L",G151="30R"),_xlfn.XLOOKUP(C151,DB!$A$2:$A$222,DB!$C$2:$C$222,""),""))</f>
        <v>UDGUV</v>
      </c>
      <c r="S151" s="3">
        <f t="shared" si="2"/>
        <v>20</v>
      </c>
      <c r="T151" s="3" t="str">
        <f>_xlfn.XLOOKUP(C151,DB!$A$2:$A$222,DB!$D$2:$D$222,"")</f>
        <v>Sector 2</v>
      </c>
    </row>
    <row r="152" spans="1:20" x14ac:dyDescent="0.2">
      <c r="A152" s="13" t="s">
        <v>5212</v>
      </c>
      <c r="B152" s="13" t="s">
        <v>18</v>
      </c>
      <c r="C152" s="13" t="s">
        <v>513</v>
      </c>
      <c r="D152" s="13" t="s">
        <v>65</v>
      </c>
      <c r="E152" s="13" t="s">
        <v>4916</v>
      </c>
      <c r="F152" s="14">
        <v>46298.86509259259</v>
      </c>
      <c r="G152" s="13" t="s">
        <v>22</v>
      </c>
      <c r="H152" s="13" t="s">
        <v>8718</v>
      </c>
      <c r="I152" s="15">
        <v>340</v>
      </c>
      <c r="J152" s="13" t="s">
        <v>24</v>
      </c>
      <c r="K152" s="13" t="s">
        <v>25</v>
      </c>
      <c r="L152" s="15">
        <v>323</v>
      </c>
      <c r="M152" s="13" t="s">
        <v>8719</v>
      </c>
      <c r="N152" s="14">
        <v>46298.884004629625</v>
      </c>
      <c r="O152" s="15">
        <v>380</v>
      </c>
      <c r="P152" s="13" t="s">
        <v>27</v>
      </c>
      <c r="Q152" s="15">
        <v>190</v>
      </c>
      <c r="R152" s="3" t="str">
        <f>IF(OR(G152="12R",G152="12L"),_xlfn.XLOOKUP(C152,DB!$A$2:$A$222,DB!$B$2:$B$222,""),IF(OR(G152="30L",G152="30R"),_xlfn.XLOOKUP(C152,DB!$A$2:$A$222,DB!$C$2:$C$222,""),""))</f>
        <v>CZM</v>
      </c>
      <c r="S152" s="3">
        <f t="shared" si="2"/>
        <v>20</v>
      </c>
      <c r="T152" s="3" t="str">
        <f>_xlfn.XLOOKUP(C152,DB!$A$2:$A$222,DB!$D$2:$D$222,"")</f>
        <v>Sector 7</v>
      </c>
    </row>
    <row r="153" spans="1:20" x14ac:dyDescent="0.2">
      <c r="A153" s="13" t="s">
        <v>520</v>
      </c>
      <c r="B153" s="13" t="s">
        <v>18</v>
      </c>
      <c r="C153" s="13" t="s">
        <v>521</v>
      </c>
      <c r="D153" s="13" t="s">
        <v>65</v>
      </c>
      <c r="E153" s="13" t="s">
        <v>3997</v>
      </c>
      <c r="F153" s="14">
        <v>46298.879467592589</v>
      </c>
      <c r="G153" s="13" t="s">
        <v>22</v>
      </c>
      <c r="H153" s="13" t="s">
        <v>8720</v>
      </c>
      <c r="I153" s="15">
        <v>350</v>
      </c>
      <c r="J153" s="13" t="s">
        <v>24</v>
      </c>
      <c r="K153" s="13" t="s">
        <v>25</v>
      </c>
      <c r="L153" s="15">
        <v>184</v>
      </c>
      <c r="M153" s="13" t="s">
        <v>8721</v>
      </c>
      <c r="N153" s="14">
        <v>46298.892048611116</v>
      </c>
      <c r="O153" s="15">
        <v>295</v>
      </c>
      <c r="P153" s="13" t="s">
        <v>27</v>
      </c>
      <c r="Q153" s="15">
        <v>190</v>
      </c>
      <c r="R153" s="3" t="str">
        <f>IF(OR(G153="12R",G153="12L"),_xlfn.XLOOKUP(C153,DB!$A$2:$A$222,DB!$B$2:$B$222,""),IF(OR(G153="30L",G153="30R"),_xlfn.XLOOKUP(C153,DB!$A$2:$A$222,DB!$C$2:$C$222,""),""))</f>
        <v>CZM</v>
      </c>
      <c r="S153" s="3">
        <f t="shared" si="2"/>
        <v>21</v>
      </c>
      <c r="T153" s="3" t="str">
        <f>_xlfn.XLOOKUP(C153,DB!$A$2:$A$222,DB!$D$2:$D$222,"")</f>
        <v>Sector 7</v>
      </c>
    </row>
    <row r="154" spans="1:20" x14ac:dyDescent="0.2">
      <c r="A154" s="13" t="s">
        <v>1217</v>
      </c>
      <c r="B154" s="13" t="s">
        <v>18</v>
      </c>
      <c r="C154" s="13" t="s">
        <v>374</v>
      </c>
      <c r="D154" s="13" t="s">
        <v>30</v>
      </c>
      <c r="E154" s="13" t="s">
        <v>8722</v>
      </c>
      <c r="F154" s="14">
        <v>46298.881041666667</v>
      </c>
      <c r="G154" s="13" t="s">
        <v>22</v>
      </c>
      <c r="H154" s="13" t="s">
        <v>8723</v>
      </c>
      <c r="I154" s="15">
        <v>370</v>
      </c>
      <c r="J154" s="13" t="s">
        <v>24</v>
      </c>
      <c r="K154" s="13" t="s">
        <v>25</v>
      </c>
      <c r="L154" s="15">
        <v>359</v>
      </c>
      <c r="M154" s="13" t="s">
        <v>33</v>
      </c>
      <c r="N154" s="14">
        <v>46298.900324074071</v>
      </c>
      <c r="O154" s="15">
        <v>370</v>
      </c>
      <c r="P154" s="13" t="s">
        <v>27</v>
      </c>
      <c r="Q154" s="15">
        <v>40</v>
      </c>
      <c r="R154" s="3" t="str">
        <f>IF(OR(G154="12R",G154="12L"),_xlfn.XLOOKUP(C154,DB!$A$2:$A$222,DB!$B$2:$B$222,""),IF(OR(G154="30L",G154="30R"),_xlfn.XLOOKUP(C154,DB!$A$2:$A$222,DB!$C$2:$C$222,""),""))</f>
        <v>OMSUK</v>
      </c>
      <c r="S154" s="3">
        <f t="shared" si="2"/>
        <v>21</v>
      </c>
      <c r="T154" s="3" t="str">
        <f>_xlfn.XLOOKUP(C154,DB!$A$2:$A$222,DB!$D$2:$D$222,"")</f>
        <v>Sector 3</v>
      </c>
    </row>
    <row r="155" spans="1:20" x14ac:dyDescent="0.2">
      <c r="A155" s="13" t="s">
        <v>1264</v>
      </c>
      <c r="B155" s="13" t="s">
        <v>18</v>
      </c>
      <c r="C155" s="13" t="s">
        <v>305</v>
      </c>
      <c r="D155" s="13" t="s">
        <v>49</v>
      </c>
      <c r="E155" s="13" t="s">
        <v>3095</v>
      </c>
      <c r="F155" s="14">
        <v>46298.882881944446</v>
      </c>
      <c r="G155" s="13" t="s">
        <v>22</v>
      </c>
      <c r="H155" s="13" t="s">
        <v>8724</v>
      </c>
      <c r="I155" s="15">
        <v>340</v>
      </c>
      <c r="J155" s="13" t="s">
        <v>24</v>
      </c>
      <c r="K155" s="13" t="s">
        <v>25</v>
      </c>
      <c r="L155" s="15">
        <v>518</v>
      </c>
      <c r="M155" s="13" t="s">
        <v>177</v>
      </c>
      <c r="N155" s="14">
        <v>46298.910601851851</v>
      </c>
      <c r="O155" s="15">
        <v>340</v>
      </c>
      <c r="P155" s="13" t="s">
        <v>27</v>
      </c>
      <c r="Q155" s="15">
        <v>40</v>
      </c>
      <c r="R155" s="3" t="str">
        <f>IF(OR(G155="12R",G155="12L"),_xlfn.XLOOKUP(C155,DB!$A$2:$A$222,DB!$B$2:$B$222,""),IF(OR(G155="30L",G155="30R"),_xlfn.XLOOKUP(C155,DB!$A$2:$A$222,DB!$C$2:$C$222,""),""))</f>
        <v>ENEBA</v>
      </c>
      <c r="S155" s="3">
        <f t="shared" si="2"/>
        <v>21</v>
      </c>
      <c r="T155" s="3" t="str">
        <f>_xlfn.XLOOKUP(C155,DB!$A$2:$A$222,DB!$D$2:$D$222,"")</f>
        <v>Sector 3</v>
      </c>
    </row>
    <row r="156" spans="1:20" x14ac:dyDescent="0.2">
      <c r="A156" t="s">
        <v>532</v>
      </c>
      <c r="B156" t="s">
        <v>18</v>
      </c>
      <c r="C156" t="s">
        <v>186</v>
      </c>
      <c r="D156" t="s">
        <v>49</v>
      </c>
      <c r="E156" t="s">
        <v>1972</v>
      </c>
      <c r="F156" s="2">
        <v>46298.884432870371</v>
      </c>
      <c r="G156" t="s">
        <v>22</v>
      </c>
      <c r="H156" t="s">
        <v>8725</v>
      </c>
      <c r="I156" s="3">
        <v>310</v>
      </c>
      <c r="J156" t="s">
        <v>24</v>
      </c>
      <c r="K156" t="s">
        <v>25</v>
      </c>
      <c r="L156" s="3">
        <v>216</v>
      </c>
      <c r="M156" t="s">
        <v>686</v>
      </c>
      <c r="N156" s="2">
        <v>46298.898206018523</v>
      </c>
      <c r="O156" s="3">
        <v>283</v>
      </c>
      <c r="P156" t="s">
        <v>27</v>
      </c>
      <c r="Q156" s="3">
        <v>40</v>
      </c>
      <c r="R156" s="3" t="str">
        <f>IF(OR(G156="12R",G156="12L"),_xlfn.XLOOKUP(C156,DB!$A$2:$A$222,DB!$B$2:$B$222,""),IF(OR(G156="30L",G156="30R"),_xlfn.XLOOKUP(C156,DB!$A$2:$A$222,DB!$C$2:$C$222,""),""))</f>
        <v>OMSUK</v>
      </c>
      <c r="S156" s="3">
        <f t="shared" si="2"/>
        <v>21</v>
      </c>
      <c r="T156" s="3" t="str">
        <f>_xlfn.XLOOKUP(C156,DB!$A$2:$A$222,DB!$D$2:$D$222,"")</f>
        <v>Sector 3</v>
      </c>
    </row>
    <row r="157" spans="1:20" x14ac:dyDescent="0.2">
      <c r="A157" t="s">
        <v>535</v>
      </c>
      <c r="B157" t="s">
        <v>18</v>
      </c>
      <c r="C157" t="s">
        <v>173</v>
      </c>
      <c r="D157" t="s">
        <v>73</v>
      </c>
      <c r="E157" t="s">
        <v>8726</v>
      </c>
      <c r="F157" s="2">
        <v>46298.885949074072</v>
      </c>
      <c r="G157" t="s">
        <v>22</v>
      </c>
      <c r="H157" t="s">
        <v>8727</v>
      </c>
      <c r="I157" s="3">
        <v>340</v>
      </c>
      <c r="J157" t="s">
        <v>24</v>
      </c>
      <c r="K157" t="s">
        <v>25</v>
      </c>
      <c r="L157" s="3">
        <v>521</v>
      </c>
      <c r="M157" t="s">
        <v>177</v>
      </c>
      <c r="N157" s="2">
        <v>46298.913761574076</v>
      </c>
      <c r="O157" s="3">
        <v>320</v>
      </c>
      <c r="P157" t="s">
        <v>27</v>
      </c>
      <c r="Q157" s="3">
        <v>40</v>
      </c>
      <c r="R157" s="3" t="str">
        <f>IF(OR(G157="12R",G157="12L"),_xlfn.XLOOKUP(C157,DB!$A$2:$A$222,DB!$B$2:$B$222,""),IF(OR(G157="30L",G157="30R"),_xlfn.XLOOKUP(C157,DB!$A$2:$A$222,DB!$C$2:$C$222,""),""))</f>
        <v>ENEBA</v>
      </c>
      <c r="S157" s="3">
        <f t="shared" si="2"/>
        <v>21</v>
      </c>
      <c r="T157" s="3" t="str">
        <f>_xlfn.XLOOKUP(C157,DB!$A$2:$A$222,DB!$D$2:$D$222,"")</f>
        <v>Sector 3</v>
      </c>
    </row>
    <row r="158" spans="1:20" x14ac:dyDescent="0.2">
      <c r="A158" t="s">
        <v>3408</v>
      </c>
      <c r="B158" t="s">
        <v>18</v>
      </c>
      <c r="C158" t="s">
        <v>249</v>
      </c>
      <c r="D158" t="s">
        <v>73</v>
      </c>
      <c r="E158" t="s">
        <v>3409</v>
      </c>
      <c r="F158" s="2">
        <v>46298.887465277774</v>
      </c>
      <c r="G158" t="s">
        <v>22</v>
      </c>
      <c r="H158" t="s">
        <v>8728</v>
      </c>
      <c r="I158" s="3">
        <v>350</v>
      </c>
      <c r="J158" t="s">
        <v>24</v>
      </c>
      <c r="K158" t="s">
        <v>25</v>
      </c>
      <c r="L158" s="3">
        <v>133</v>
      </c>
      <c r="M158" t="s">
        <v>45</v>
      </c>
      <c r="N158" s="2">
        <v>46298.897233796291</v>
      </c>
      <c r="O158" s="3">
        <v>215</v>
      </c>
      <c r="P158" t="s">
        <v>27</v>
      </c>
      <c r="Q158" s="3">
        <v>190</v>
      </c>
      <c r="R158" s="3" t="str">
        <f>IF(OR(G158="12R",G158="12L"),_xlfn.XLOOKUP(C158,DB!$A$2:$A$222,DB!$B$2:$B$222,""),IF(OR(G158="30L",G158="30R"),_xlfn.XLOOKUP(C158,DB!$A$2:$A$222,DB!$C$2:$C$222,""),""))</f>
        <v>OMSUK</v>
      </c>
      <c r="S158" s="3">
        <f t="shared" si="2"/>
        <v>21</v>
      </c>
      <c r="T158" s="3" t="str">
        <f>_xlfn.XLOOKUP(C158,DB!$A$2:$A$222,DB!$D$2:$D$222,"")</f>
        <v>Sector 3</v>
      </c>
    </row>
    <row r="159" spans="1:20" x14ac:dyDescent="0.2">
      <c r="A159" t="s">
        <v>550</v>
      </c>
      <c r="B159" t="s">
        <v>18</v>
      </c>
      <c r="C159" t="s">
        <v>551</v>
      </c>
      <c r="D159" t="s">
        <v>30</v>
      </c>
      <c r="E159" t="s">
        <v>8729</v>
      </c>
      <c r="F159" s="2">
        <v>46298.888831018514</v>
      </c>
      <c r="G159" t="s">
        <v>22</v>
      </c>
      <c r="H159" t="s">
        <v>8730</v>
      </c>
      <c r="I159" s="3">
        <v>360</v>
      </c>
      <c r="J159" t="s">
        <v>24</v>
      </c>
      <c r="K159" t="s">
        <v>25</v>
      </c>
      <c r="L159" s="3">
        <v>435</v>
      </c>
      <c r="M159" t="s">
        <v>308</v>
      </c>
      <c r="N159" s="2">
        <v>46298.913078703699</v>
      </c>
      <c r="O159" s="3">
        <v>360</v>
      </c>
      <c r="P159" t="s">
        <v>27</v>
      </c>
      <c r="Q159" s="3">
        <v>40</v>
      </c>
      <c r="R159" s="3" t="str">
        <f>IF(OR(G159="12R",G159="12L"),_xlfn.XLOOKUP(C159,DB!$A$2:$A$222,DB!$B$2:$B$222,""),IF(OR(G159="30L",G159="30R"),_xlfn.XLOOKUP(C159,DB!$A$2:$A$222,DB!$C$2:$C$222,""),""))</f>
        <v>OMSUK</v>
      </c>
      <c r="S159" s="3">
        <f t="shared" si="2"/>
        <v>21</v>
      </c>
      <c r="T159" s="3" t="str">
        <f>_xlfn.XLOOKUP(C159,DB!$A$2:$A$222,DB!$D$2:$D$222,"")</f>
        <v>Sector 3</v>
      </c>
    </row>
    <row r="160" spans="1:20" x14ac:dyDescent="0.2">
      <c r="A160" t="s">
        <v>528</v>
      </c>
      <c r="B160" t="s">
        <v>18</v>
      </c>
      <c r="C160" t="s">
        <v>529</v>
      </c>
      <c r="D160" t="s">
        <v>49</v>
      </c>
      <c r="E160" t="s">
        <v>3588</v>
      </c>
      <c r="F160" s="2">
        <v>46298.889710648145</v>
      </c>
      <c r="G160" t="s">
        <v>22</v>
      </c>
      <c r="H160" t="s">
        <v>8731</v>
      </c>
      <c r="I160" s="3">
        <v>360</v>
      </c>
      <c r="J160" t="s">
        <v>24</v>
      </c>
      <c r="K160" t="s">
        <v>25</v>
      </c>
      <c r="L160" s="3">
        <v>870</v>
      </c>
      <c r="M160" t="s">
        <v>39</v>
      </c>
      <c r="N160" s="2">
        <v>46298.932037037041</v>
      </c>
      <c r="O160" s="3">
        <v>360</v>
      </c>
      <c r="P160" t="s">
        <v>27</v>
      </c>
      <c r="Q160" s="3">
        <v>190</v>
      </c>
      <c r="R160" s="3" t="str">
        <f>IF(OR(G160="12R",G160="12L"),_xlfn.XLOOKUP(C160,DB!$A$2:$A$222,DB!$B$2:$B$222,""),IF(OR(G160="30L",G160="30R"),_xlfn.XLOOKUP(C160,DB!$A$2:$A$222,DB!$C$2:$C$222,""),""))</f>
        <v>UDGUV</v>
      </c>
      <c r="S160" s="3">
        <f t="shared" si="2"/>
        <v>21</v>
      </c>
      <c r="T160" s="3" t="str">
        <f>_xlfn.XLOOKUP(C160,DB!$A$2:$A$222,DB!$D$2:$D$222,"")</f>
        <v>Sector 2</v>
      </c>
    </row>
    <row r="161" spans="1:20" x14ac:dyDescent="0.2">
      <c r="A161" t="s">
        <v>566</v>
      </c>
      <c r="B161" t="s">
        <v>18</v>
      </c>
      <c r="C161" t="s">
        <v>19</v>
      </c>
      <c r="D161" t="s">
        <v>65</v>
      </c>
      <c r="E161" t="s">
        <v>1432</v>
      </c>
      <c r="F161" s="2">
        <v>46298.897418981476</v>
      </c>
      <c r="G161" t="s">
        <v>22</v>
      </c>
      <c r="H161" t="s">
        <v>8732</v>
      </c>
      <c r="I161" s="3">
        <v>380</v>
      </c>
      <c r="J161" t="s">
        <v>24</v>
      </c>
      <c r="K161" t="s">
        <v>25</v>
      </c>
      <c r="L161" s="3">
        <v>859</v>
      </c>
      <c r="M161" t="s">
        <v>26</v>
      </c>
      <c r="N161" s="2">
        <v>46298.941030092596</v>
      </c>
      <c r="O161" s="3">
        <v>380</v>
      </c>
      <c r="P161" t="s">
        <v>27</v>
      </c>
      <c r="Q161" s="3">
        <v>190</v>
      </c>
      <c r="R161" s="3" t="str">
        <f>IF(OR(G161="12R",G161="12L"),_xlfn.XLOOKUP(C161,DB!$A$2:$A$222,DB!$B$2:$B$222,""),IF(OR(G161="30L",G161="30R"),_xlfn.XLOOKUP(C161,DB!$A$2:$A$222,DB!$C$2:$C$222,""),""))</f>
        <v>UDGUV</v>
      </c>
      <c r="S161" s="3">
        <f t="shared" si="2"/>
        <v>21</v>
      </c>
      <c r="T161" s="3" t="str">
        <f>_xlfn.XLOOKUP(C161,DB!$A$2:$A$222,DB!$D$2:$D$222,"")</f>
        <v>Sector 2</v>
      </c>
    </row>
    <row r="162" spans="1:20" x14ac:dyDescent="0.2">
      <c r="A162" t="s">
        <v>563</v>
      </c>
      <c r="B162" t="s">
        <v>18</v>
      </c>
      <c r="C162" t="s">
        <v>211</v>
      </c>
      <c r="D162" t="s">
        <v>174</v>
      </c>
      <c r="E162" t="s">
        <v>934</v>
      </c>
      <c r="F162" s="2">
        <v>46298.898263888885</v>
      </c>
      <c r="G162" t="s">
        <v>22</v>
      </c>
      <c r="H162" t="s">
        <v>838</v>
      </c>
      <c r="I162" s="3">
        <v>370</v>
      </c>
      <c r="J162" t="s">
        <v>24</v>
      </c>
      <c r="K162" t="s">
        <v>25</v>
      </c>
      <c r="L162" s="3">
        <v>136</v>
      </c>
      <c r="M162" t="s">
        <v>45</v>
      </c>
      <c r="N162" s="2">
        <v>46298.908101851848</v>
      </c>
      <c r="O162" s="3">
        <v>272</v>
      </c>
      <c r="P162" t="s">
        <v>27</v>
      </c>
      <c r="Q162" s="3">
        <v>190</v>
      </c>
      <c r="R162" s="3" t="str">
        <f>IF(OR(G162="12R",G162="12L"),_xlfn.XLOOKUP(C162,DB!$A$2:$A$222,DB!$B$2:$B$222,""),IF(OR(G162="30L",G162="30R"),_xlfn.XLOOKUP(C162,DB!$A$2:$A$222,DB!$C$2:$C$222,""),""))</f>
        <v>NUDAL</v>
      </c>
      <c r="S162" s="3">
        <f t="shared" si="2"/>
        <v>21</v>
      </c>
      <c r="T162" s="3" t="str">
        <f>_xlfn.XLOOKUP(C162,DB!$A$2:$A$222,DB!$D$2:$D$222,"")</f>
        <v>Sector 3</v>
      </c>
    </row>
    <row r="163" spans="1:20" x14ac:dyDescent="0.2">
      <c r="A163" t="s">
        <v>542</v>
      </c>
      <c r="B163" t="s">
        <v>18</v>
      </c>
      <c r="C163" t="s">
        <v>543</v>
      </c>
      <c r="D163" t="s">
        <v>165</v>
      </c>
      <c r="E163" t="s">
        <v>7195</v>
      </c>
      <c r="F163" s="2">
        <v>46298.899884259255</v>
      </c>
      <c r="G163" t="s">
        <v>22</v>
      </c>
      <c r="H163" t="s">
        <v>8733</v>
      </c>
      <c r="I163" s="3">
        <v>340</v>
      </c>
      <c r="J163" t="s">
        <v>24</v>
      </c>
      <c r="K163" t="s">
        <v>25</v>
      </c>
      <c r="L163" s="3">
        <v>539</v>
      </c>
      <c r="M163" t="s">
        <v>177</v>
      </c>
      <c r="N163" s="2">
        <v>46298.927152777775</v>
      </c>
      <c r="O163" s="3">
        <v>340</v>
      </c>
      <c r="P163" t="s">
        <v>27</v>
      </c>
      <c r="Q163" s="3">
        <v>40</v>
      </c>
      <c r="R163" s="3" t="str">
        <f>IF(OR(G163="12R",G163="12L"),_xlfn.XLOOKUP(C163,DB!$A$2:$A$222,DB!$B$2:$B$222,""),IF(OR(G163="30L",G163="30R"),_xlfn.XLOOKUP(C163,DB!$A$2:$A$222,DB!$C$2:$C$222,""),""))</f>
        <v>OMSUK</v>
      </c>
      <c r="S163" s="3">
        <f t="shared" si="2"/>
        <v>21</v>
      </c>
      <c r="T163" s="3" t="str">
        <f>_xlfn.XLOOKUP(C163,DB!$A$2:$A$222,DB!$D$2:$D$222,"")</f>
        <v>Sector 3</v>
      </c>
    </row>
    <row r="164" spans="1:20" x14ac:dyDescent="0.2">
      <c r="A164" t="s">
        <v>1993</v>
      </c>
      <c r="B164" t="s">
        <v>18</v>
      </c>
      <c r="C164" t="s">
        <v>539</v>
      </c>
      <c r="D164" t="s">
        <v>421</v>
      </c>
      <c r="E164" t="s">
        <v>518</v>
      </c>
      <c r="F164" s="2">
        <v>46298.90152777778</v>
      </c>
      <c r="G164" t="s">
        <v>22</v>
      </c>
      <c r="H164" t="s">
        <v>8734</v>
      </c>
      <c r="I164" s="3">
        <v>370</v>
      </c>
      <c r="J164" t="s">
        <v>24</v>
      </c>
      <c r="K164" t="s">
        <v>25</v>
      </c>
      <c r="L164" s="3">
        <v>348</v>
      </c>
      <c r="M164" t="s">
        <v>1784</v>
      </c>
      <c r="N164" s="2">
        <v>46298.919918981483</v>
      </c>
      <c r="O164" s="3">
        <v>370</v>
      </c>
      <c r="P164" t="s">
        <v>46</v>
      </c>
      <c r="Q164" s="3">
        <v>40</v>
      </c>
      <c r="R164" s="3" t="str">
        <f>IF(OR(G164="12R",G164="12L"),_xlfn.XLOOKUP(C164,DB!$A$2:$A$222,DB!$B$2:$B$222,""),IF(OR(G164="30L",G164="30R"),_xlfn.XLOOKUP(C164,DB!$A$2:$A$222,DB!$C$2:$C$222,""),""))</f>
        <v>NUDAL</v>
      </c>
      <c r="S164" s="3">
        <f t="shared" si="2"/>
        <v>21</v>
      </c>
      <c r="T164" s="3" t="str">
        <f>_xlfn.XLOOKUP(C164,DB!$A$2:$A$222,DB!$D$2:$D$222,"")</f>
        <v>Sector 3</v>
      </c>
    </row>
    <row r="165" spans="1:20" x14ac:dyDescent="0.2">
      <c r="A165" t="s">
        <v>580</v>
      </c>
      <c r="B165" t="s">
        <v>18</v>
      </c>
      <c r="C165" t="s">
        <v>136</v>
      </c>
      <c r="D165" t="s">
        <v>20</v>
      </c>
      <c r="E165" t="s">
        <v>2481</v>
      </c>
      <c r="F165" s="2">
        <v>46298.904363425929</v>
      </c>
      <c r="G165" t="s">
        <v>22</v>
      </c>
      <c r="H165" t="s">
        <v>721</v>
      </c>
      <c r="I165" s="3">
        <v>360</v>
      </c>
      <c r="J165" t="s">
        <v>24</v>
      </c>
      <c r="K165" t="s">
        <v>216</v>
      </c>
      <c r="L165" s="3">
        <v>859</v>
      </c>
      <c r="M165" t="s">
        <v>52</v>
      </c>
      <c r="N165" s="2">
        <v>46298.947870370372</v>
      </c>
      <c r="O165" s="3">
        <v>360</v>
      </c>
      <c r="P165" t="s">
        <v>27</v>
      </c>
      <c r="Q165" s="3">
        <v>190</v>
      </c>
      <c r="R165" s="3" t="str">
        <f>IF(OR(G165="12R",G165="12L"),_xlfn.XLOOKUP(C165,DB!$A$2:$A$222,DB!$B$2:$B$222,""),IF(OR(G165="30L",G165="30R"),_xlfn.XLOOKUP(C165,DB!$A$2:$A$222,DB!$C$2:$C$222,""),""))</f>
        <v>UDGUV</v>
      </c>
      <c r="S165" s="3">
        <f t="shared" si="2"/>
        <v>21</v>
      </c>
      <c r="T165" s="3" t="str">
        <f>_xlfn.XLOOKUP(C165,DB!$A$2:$A$222,DB!$D$2:$D$222,"")</f>
        <v>Sector 2</v>
      </c>
    </row>
    <row r="166" spans="1:20" x14ac:dyDescent="0.2">
      <c r="A166" t="s">
        <v>569</v>
      </c>
      <c r="B166" t="s">
        <v>18</v>
      </c>
      <c r="C166" t="s">
        <v>154</v>
      </c>
      <c r="D166" t="s">
        <v>174</v>
      </c>
      <c r="E166" t="s">
        <v>8735</v>
      </c>
      <c r="F166" s="2">
        <v>46298.91342592593</v>
      </c>
      <c r="G166" t="s">
        <v>22</v>
      </c>
      <c r="H166" t="s">
        <v>8736</v>
      </c>
      <c r="I166" s="3">
        <v>350</v>
      </c>
      <c r="J166" t="s">
        <v>24</v>
      </c>
      <c r="K166" t="s">
        <v>25</v>
      </c>
      <c r="L166" s="3">
        <v>160</v>
      </c>
      <c r="M166" t="s">
        <v>158</v>
      </c>
      <c r="N166" s="2">
        <v>46298.924375000002</v>
      </c>
      <c r="O166" s="3">
        <v>294</v>
      </c>
      <c r="P166" t="s">
        <v>27</v>
      </c>
      <c r="Q166" s="3">
        <v>190</v>
      </c>
      <c r="R166" s="3" t="str">
        <f>IF(OR(G166="12R",G166="12L"),_xlfn.XLOOKUP(C166,DB!$A$2:$A$222,DB!$B$2:$B$222,""),IF(OR(G166="30L",G166="30R"),_xlfn.XLOOKUP(C166,DB!$A$2:$A$222,DB!$C$2:$C$222,""),""))</f>
        <v>TAKUX</v>
      </c>
      <c r="S166" s="3">
        <f t="shared" si="2"/>
        <v>21</v>
      </c>
      <c r="T166" s="3" t="str">
        <f>_xlfn.XLOOKUP(C166,DB!$A$2:$A$222,DB!$D$2:$D$222,"")</f>
        <v>Sector 7</v>
      </c>
    </row>
    <row r="167" spans="1:20" x14ac:dyDescent="0.2">
      <c r="A167" t="s">
        <v>572</v>
      </c>
      <c r="B167" t="s">
        <v>18</v>
      </c>
      <c r="C167" t="s">
        <v>333</v>
      </c>
      <c r="D167" t="s">
        <v>36</v>
      </c>
      <c r="E167" t="s">
        <v>8737</v>
      </c>
      <c r="F167" s="2">
        <v>46298.915810185186</v>
      </c>
      <c r="G167" t="s">
        <v>22</v>
      </c>
      <c r="H167" t="s">
        <v>8738</v>
      </c>
      <c r="I167" s="3">
        <v>330</v>
      </c>
      <c r="J167" t="s">
        <v>24</v>
      </c>
      <c r="K167" t="s">
        <v>25</v>
      </c>
      <c r="L167" s="3">
        <v>150</v>
      </c>
      <c r="M167" t="s">
        <v>158</v>
      </c>
      <c r="N167" s="2">
        <v>46298.926516203705</v>
      </c>
      <c r="O167" s="3">
        <v>249</v>
      </c>
      <c r="P167" t="s">
        <v>27</v>
      </c>
      <c r="Q167" s="3">
        <v>190</v>
      </c>
      <c r="R167" s="3" t="str">
        <f>IF(OR(G167="12R",G167="12L"),_xlfn.XLOOKUP(C167,DB!$A$2:$A$222,DB!$B$2:$B$222,""),IF(OR(G167="30L",G167="30R"),_xlfn.XLOOKUP(C167,DB!$A$2:$A$222,DB!$C$2:$C$222,""),""))</f>
        <v>TAKUX</v>
      </c>
      <c r="S167" s="3">
        <f t="shared" si="2"/>
        <v>21</v>
      </c>
      <c r="T167" s="3" t="str">
        <f>_xlfn.XLOOKUP(C167,DB!$A$2:$A$222,DB!$D$2:$D$222,"")</f>
        <v>Sector 7</v>
      </c>
    </row>
    <row r="168" spans="1:20" x14ac:dyDescent="0.2">
      <c r="A168" t="s">
        <v>8191</v>
      </c>
      <c r="B168" t="s">
        <v>18</v>
      </c>
      <c r="C168" t="s">
        <v>1905</v>
      </c>
      <c r="D168" t="s">
        <v>155</v>
      </c>
      <c r="E168" t="s">
        <v>785</v>
      </c>
      <c r="F168" s="2">
        <v>46298.918483796297</v>
      </c>
      <c r="G168" t="s">
        <v>22</v>
      </c>
      <c r="H168" t="s">
        <v>8739</v>
      </c>
      <c r="I168" s="3">
        <v>380</v>
      </c>
      <c r="J168" t="s">
        <v>24</v>
      </c>
      <c r="K168" t="s">
        <v>25</v>
      </c>
      <c r="L168" s="3">
        <v>446</v>
      </c>
      <c r="M168" t="s">
        <v>308</v>
      </c>
      <c r="N168" s="2">
        <v>46298.942199074074</v>
      </c>
      <c r="O168" s="3">
        <v>380</v>
      </c>
      <c r="P168" t="s">
        <v>27</v>
      </c>
      <c r="Q168" s="3">
        <v>40</v>
      </c>
      <c r="R168" s="3" t="str">
        <f>IF(OR(G168="12R",G168="12L"),_xlfn.XLOOKUP(C168,DB!$A$2:$A$222,DB!$B$2:$B$222,""),IF(OR(G168="30L",G168="30R"),_xlfn.XLOOKUP(C168,DB!$A$2:$A$222,DB!$C$2:$C$222,""),""))</f>
        <v>ENEBA</v>
      </c>
      <c r="S168" s="3">
        <f t="shared" si="2"/>
        <v>22</v>
      </c>
      <c r="T168" s="3" t="str">
        <f>_xlfn.XLOOKUP(C168,DB!$A$2:$A$222,DB!$D$2:$D$222,"")</f>
        <v>Sector 3</v>
      </c>
    </row>
    <row r="169" spans="1:20" x14ac:dyDescent="0.2">
      <c r="A169" t="s">
        <v>575</v>
      </c>
      <c r="B169" t="s">
        <v>18</v>
      </c>
      <c r="C169" t="s">
        <v>95</v>
      </c>
      <c r="D169" t="s">
        <v>65</v>
      </c>
      <c r="E169" t="s">
        <v>148</v>
      </c>
      <c r="F169" s="2">
        <v>46298.920092592598</v>
      </c>
      <c r="G169" t="s">
        <v>22</v>
      </c>
      <c r="H169" t="s">
        <v>8740</v>
      </c>
      <c r="I169" s="3">
        <v>360</v>
      </c>
      <c r="J169" t="s">
        <v>24</v>
      </c>
      <c r="K169" t="s">
        <v>25</v>
      </c>
      <c r="L169" s="3">
        <v>720</v>
      </c>
      <c r="M169" t="s">
        <v>95</v>
      </c>
      <c r="N169" s="2">
        <v>46298.962500000001</v>
      </c>
      <c r="O169" s="3">
        <v>0</v>
      </c>
      <c r="P169" t="s">
        <v>27</v>
      </c>
      <c r="Q169" s="3">
        <v>190</v>
      </c>
      <c r="R169" s="3" t="str">
        <f>IF(OR(G169="12R",G169="12L"),_xlfn.XLOOKUP(C169,DB!$A$2:$A$222,DB!$B$2:$B$222,""),IF(OR(G169="30L",G169="30R"),_xlfn.XLOOKUP(C169,DB!$A$2:$A$222,DB!$C$2:$C$222,""),""))</f>
        <v>UDGUV</v>
      </c>
      <c r="S169" s="3">
        <f t="shared" si="2"/>
        <v>22</v>
      </c>
      <c r="T169" s="3" t="str">
        <f>_xlfn.XLOOKUP(C169,DB!$A$2:$A$222,DB!$D$2:$D$222,"")</f>
        <v>Sector 2</v>
      </c>
    </row>
    <row r="170" spans="1:20" x14ac:dyDescent="0.2">
      <c r="A170" t="s">
        <v>8741</v>
      </c>
      <c r="B170" t="s">
        <v>18</v>
      </c>
      <c r="C170" t="s">
        <v>3925</v>
      </c>
      <c r="D170" t="s">
        <v>556</v>
      </c>
      <c r="E170" t="s">
        <v>8742</v>
      </c>
      <c r="F170" s="2">
        <v>46298.921180555553</v>
      </c>
      <c r="G170" t="s">
        <v>22</v>
      </c>
      <c r="H170" t="s">
        <v>8743</v>
      </c>
      <c r="I170" s="3">
        <v>360</v>
      </c>
      <c r="J170" t="s">
        <v>24</v>
      </c>
      <c r="K170" t="s">
        <v>25</v>
      </c>
      <c r="L170" s="3">
        <v>445</v>
      </c>
      <c r="M170" t="s">
        <v>308</v>
      </c>
      <c r="N170" s="2">
        <v>46298.945694444439</v>
      </c>
      <c r="O170" s="3">
        <v>360</v>
      </c>
      <c r="P170" t="s">
        <v>27</v>
      </c>
      <c r="Q170" s="3">
        <v>40</v>
      </c>
      <c r="R170" s="3" t="str">
        <f>IF(OR(G170="12R",G170="12L"),_xlfn.XLOOKUP(C170,DB!$A$2:$A$222,DB!$B$2:$B$222,""),IF(OR(G170="30L",G170="30R"),_xlfn.XLOOKUP(C170,DB!$A$2:$A$222,DB!$C$2:$C$222,""),""))</f>
        <v>ENEBA</v>
      </c>
      <c r="S170" s="3">
        <f t="shared" si="2"/>
        <v>22</v>
      </c>
      <c r="T170" s="3" t="str">
        <f>_xlfn.XLOOKUP(C170,DB!$A$2:$A$222,DB!$D$2:$D$222,"")</f>
        <v>Sector 3</v>
      </c>
    </row>
    <row r="171" spans="1:20" x14ac:dyDescent="0.2">
      <c r="A171" t="s">
        <v>8744</v>
      </c>
      <c r="B171" t="s">
        <v>18</v>
      </c>
      <c r="C171" t="s">
        <v>4491</v>
      </c>
      <c r="D171" t="s">
        <v>155</v>
      </c>
      <c r="E171" t="s">
        <v>8745</v>
      </c>
      <c r="F171" s="2">
        <v>46298.92355324074</v>
      </c>
      <c r="G171" t="s">
        <v>22</v>
      </c>
      <c r="H171" t="s">
        <v>8746</v>
      </c>
      <c r="I171" s="3">
        <v>400</v>
      </c>
      <c r="J171" t="s">
        <v>24</v>
      </c>
      <c r="K171" t="s">
        <v>25</v>
      </c>
      <c r="L171" s="3">
        <v>884</v>
      </c>
      <c r="M171" t="s">
        <v>5124</v>
      </c>
      <c r="N171" s="2">
        <v>46298.966689814813</v>
      </c>
      <c r="O171" s="3">
        <v>400</v>
      </c>
      <c r="P171" t="s">
        <v>27</v>
      </c>
      <c r="Q171" s="3">
        <v>190</v>
      </c>
      <c r="R171" s="3" t="str">
        <f>IF(OR(G171="12R",G171="12L"),_xlfn.XLOOKUP(C171,DB!$A$2:$A$222,DB!$B$2:$B$222,""),IF(OR(G171="30L",G171="30R"),_xlfn.XLOOKUP(C171,DB!$A$2:$A$222,DB!$C$2:$C$222,""),""))</f>
        <v>ENEBA</v>
      </c>
      <c r="S171" s="3">
        <f t="shared" si="2"/>
        <v>22</v>
      </c>
      <c r="T171" s="3" t="str">
        <f>_xlfn.XLOOKUP(C171,DB!$A$2:$A$222,DB!$D$2:$D$222,"")</f>
        <v>Sector 3</v>
      </c>
    </row>
    <row r="172" spans="1:20" x14ac:dyDescent="0.2">
      <c r="A172" t="s">
        <v>525</v>
      </c>
      <c r="B172" t="s">
        <v>18</v>
      </c>
      <c r="C172" t="s">
        <v>341</v>
      </c>
      <c r="D172" t="s">
        <v>30</v>
      </c>
      <c r="E172" t="s">
        <v>8747</v>
      </c>
      <c r="F172" s="2">
        <v>46298.928136574075</v>
      </c>
      <c r="G172" t="s">
        <v>22</v>
      </c>
      <c r="H172" t="s">
        <v>8748</v>
      </c>
      <c r="I172" s="3">
        <v>360</v>
      </c>
      <c r="J172" t="s">
        <v>24</v>
      </c>
      <c r="K172" t="s">
        <v>25</v>
      </c>
      <c r="L172" s="3">
        <v>537</v>
      </c>
      <c r="M172" t="s">
        <v>177</v>
      </c>
      <c r="N172" s="2">
        <v>46298.955983796295</v>
      </c>
      <c r="O172" s="3">
        <v>360</v>
      </c>
      <c r="P172" t="s">
        <v>27</v>
      </c>
      <c r="Q172" s="3">
        <v>40</v>
      </c>
      <c r="R172" s="3" t="str">
        <f>IF(OR(G172="12R",G172="12L"),_xlfn.XLOOKUP(C172,DB!$A$2:$A$222,DB!$B$2:$B$222,""),IF(OR(G172="30L",G172="30R"),_xlfn.XLOOKUP(C172,DB!$A$2:$A$222,DB!$C$2:$C$222,""),""))</f>
        <v>ENEBA</v>
      </c>
      <c r="S172" s="3">
        <f t="shared" si="2"/>
        <v>22</v>
      </c>
      <c r="T172" s="3" t="str">
        <f>_xlfn.XLOOKUP(C172,DB!$A$2:$A$222,DB!$D$2:$D$222,"")</f>
        <v>Sector 3</v>
      </c>
    </row>
    <row r="173" spans="1:20" x14ac:dyDescent="0.2">
      <c r="A173" t="s">
        <v>3162</v>
      </c>
      <c r="B173" t="s">
        <v>18</v>
      </c>
      <c r="C173" t="s">
        <v>173</v>
      </c>
      <c r="D173" t="s">
        <v>174</v>
      </c>
      <c r="E173" t="s">
        <v>8749</v>
      </c>
      <c r="F173" s="2">
        <v>46298.933518518519</v>
      </c>
      <c r="G173" t="s">
        <v>22</v>
      </c>
      <c r="H173" t="s">
        <v>8750</v>
      </c>
      <c r="I173" s="3">
        <v>380</v>
      </c>
      <c r="J173" t="s">
        <v>24</v>
      </c>
      <c r="K173" t="s">
        <v>25</v>
      </c>
      <c r="L173" s="3">
        <v>549</v>
      </c>
      <c r="M173" t="s">
        <v>177</v>
      </c>
      <c r="N173" s="2">
        <v>46298.961180555554</v>
      </c>
      <c r="O173" s="3">
        <v>380</v>
      </c>
      <c r="P173" t="s">
        <v>27</v>
      </c>
      <c r="Q173" s="3">
        <v>40</v>
      </c>
      <c r="R173" s="3" t="str">
        <f>IF(OR(G173="12R",G173="12L"),_xlfn.XLOOKUP(C173,DB!$A$2:$A$222,DB!$B$2:$B$222,""),IF(OR(G173="30L",G173="30R"),_xlfn.XLOOKUP(C173,DB!$A$2:$A$222,DB!$C$2:$C$222,""),""))</f>
        <v>ENEBA</v>
      </c>
      <c r="S173" s="3">
        <f t="shared" si="2"/>
        <v>22</v>
      </c>
      <c r="T173" s="3" t="str">
        <f>_xlfn.XLOOKUP(C173,DB!$A$2:$A$222,DB!$D$2:$D$222,"")</f>
        <v>Sector 3</v>
      </c>
    </row>
    <row r="174" spans="1:20" x14ac:dyDescent="0.2">
      <c r="A174" t="s">
        <v>1362</v>
      </c>
      <c r="B174" t="s">
        <v>18</v>
      </c>
      <c r="C174" t="s">
        <v>1298</v>
      </c>
      <c r="D174" t="s">
        <v>30</v>
      </c>
      <c r="E174" t="s">
        <v>8751</v>
      </c>
      <c r="F174" s="2">
        <v>46298.935057870374</v>
      </c>
      <c r="G174" t="s">
        <v>22</v>
      </c>
      <c r="H174" t="s">
        <v>8752</v>
      </c>
      <c r="I174" s="3">
        <v>360</v>
      </c>
      <c r="J174" t="s">
        <v>24</v>
      </c>
      <c r="K174" t="s">
        <v>25</v>
      </c>
      <c r="L174" s="3">
        <v>534</v>
      </c>
      <c r="M174" t="s">
        <v>177</v>
      </c>
      <c r="N174" s="2">
        <v>46298.964097222226</v>
      </c>
      <c r="O174" s="3">
        <v>360</v>
      </c>
      <c r="P174" t="s">
        <v>27</v>
      </c>
      <c r="Q174" s="3">
        <v>40</v>
      </c>
      <c r="R174" s="3" t="str">
        <f>IF(OR(G174="12R",G174="12L"),_xlfn.XLOOKUP(C174,DB!$A$2:$A$222,DB!$B$2:$B$222,""),IF(OR(G174="30L",G174="30R"),_xlfn.XLOOKUP(C174,DB!$A$2:$A$222,DB!$C$2:$C$222,""),""))</f>
        <v>OMSUK</v>
      </c>
      <c r="S174" s="3">
        <f t="shared" si="2"/>
        <v>22</v>
      </c>
      <c r="T174" s="3" t="str">
        <f>_xlfn.XLOOKUP(C174,DB!$A$2:$A$222,DB!$D$2:$D$222,"")</f>
        <v>Sector 3</v>
      </c>
    </row>
    <row r="175" spans="1:20" x14ac:dyDescent="0.2">
      <c r="A175" t="s">
        <v>1297</v>
      </c>
      <c r="B175" t="s">
        <v>18</v>
      </c>
      <c r="C175" t="s">
        <v>1298</v>
      </c>
      <c r="D175" t="s">
        <v>30</v>
      </c>
      <c r="E175" t="s">
        <v>1706</v>
      </c>
      <c r="F175" s="2">
        <v>46298.936805555553</v>
      </c>
      <c r="G175" t="s">
        <v>22</v>
      </c>
      <c r="H175" t="s">
        <v>8753</v>
      </c>
      <c r="I175" s="3">
        <v>340</v>
      </c>
      <c r="J175" t="s">
        <v>24</v>
      </c>
      <c r="K175" t="s">
        <v>25</v>
      </c>
      <c r="L175" s="3">
        <v>506</v>
      </c>
      <c r="M175" t="s">
        <v>4964</v>
      </c>
      <c r="N175" s="2">
        <v>46298.962268518517</v>
      </c>
      <c r="O175" s="3">
        <v>320</v>
      </c>
      <c r="P175" t="s">
        <v>27</v>
      </c>
      <c r="Q175" s="3">
        <v>40</v>
      </c>
      <c r="R175" s="3" t="str">
        <f>IF(OR(G175="12R",G175="12L"),_xlfn.XLOOKUP(C175,DB!$A$2:$A$222,DB!$B$2:$B$222,""),IF(OR(G175="30L",G175="30R"),_xlfn.XLOOKUP(C175,DB!$A$2:$A$222,DB!$C$2:$C$222,""),""))</f>
        <v>OMSUK</v>
      </c>
      <c r="S175" s="3">
        <f t="shared" si="2"/>
        <v>22</v>
      </c>
      <c r="T175" s="3" t="str">
        <f>_xlfn.XLOOKUP(C175,DB!$A$2:$A$222,DB!$D$2:$D$222,"")</f>
        <v>Sector 3</v>
      </c>
    </row>
    <row r="176" spans="1:20" x14ac:dyDescent="0.2">
      <c r="A176" t="s">
        <v>2014</v>
      </c>
      <c r="B176" t="s">
        <v>18</v>
      </c>
      <c r="C176" t="s">
        <v>551</v>
      </c>
      <c r="D176" t="s">
        <v>30</v>
      </c>
      <c r="E176" t="s">
        <v>3722</v>
      </c>
      <c r="F176" s="2">
        <v>46298.938518518524</v>
      </c>
      <c r="G176" t="s">
        <v>22</v>
      </c>
      <c r="H176" t="s">
        <v>8754</v>
      </c>
      <c r="I176" s="3">
        <v>360</v>
      </c>
      <c r="J176" t="s">
        <v>24</v>
      </c>
      <c r="K176" t="s">
        <v>25</v>
      </c>
      <c r="L176" s="3">
        <v>469</v>
      </c>
      <c r="M176" t="s">
        <v>7655</v>
      </c>
      <c r="N176" s="2">
        <v>46298.964085648149</v>
      </c>
      <c r="O176" s="3">
        <v>360</v>
      </c>
      <c r="P176" t="s">
        <v>27</v>
      </c>
      <c r="Q176" s="3">
        <v>40</v>
      </c>
      <c r="R176" s="3" t="str">
        <f>IF(OR(G176="12R",G176="12L"),_xlfn.XLOOKUP(C176,DB!$A$2:$A$222,DB!$B$2:$B$222,""),IF(OR(G176="30L",G176="30R"),_xlfn.XLOOKUP(C176,DB!$A$2:$A$222,DB!$C$2:$C$222,""),""))</f>
        <v>OMSUK</v>
      </c>
      <c r="S176" s="3">
        <f t="shared" si="2"/>
        <v>22</v>
      </c>
      <c r="T176" s="3" t="str">
        <f>_xlfn.XLOOKUP(C176,DB!$A$2:$A$222,DB!$D$2:$D$222,"")</f>
        <v>Sector 3</v>
      </c>
    </row>
    <row r="177" spans="1:20" x14ac:dyDescent="0.2">
      <c r="A177" t="s">
        <v>602</v>
      </c>
      <c r="B177" t="s">
        <v>18</v>
      </c>
      <c r="C177" t="s">
        <v>48</v>
      </c>
      <c r="D177" t="s">
        <v>49</v>
      </c>
      <c r="E177" t="s">
        <v>1318</v>
      </c>
      <c r="F177" s="2">
        <v>46298.941481481481</v>
      </c>
      <c r="G177" t="s">
        <v>22</v>
      </c>
      <c r="H177" t="s">
        <v>637</v>
      </c>
      <c r="I177" s="3">
        <v>360</v>
      </c>
      <c r="J177" t="s">
        <v>24</v>
      </c>
      <c r="K177" t="s">
        <v>25</v>
      </c>
      <c r="L177" s="3">
        <v>859</v>
      </c>
      <c r="M177" t="s">
        <v>52</v>
      </c>
      <c r="N177" s="2">
        <v>46298.984907407408</v>
      </c>
      <c r="O177" s="3">
        <v>360</v>
      </c>
      <c r="P177" t="s">
        <v>27</v>
      </c>
      <c r="Q177" s="3">
        <v>190</v>
      </c>
      <c r="R177" s="3" t="str">
        <f>IF(OR(G177="12R",G177="12L"),_xlfn.XLOOKUP(C177,DB!$A$2:$A$222,DB!$B$2:$B$222,""),IF(OR(G177="30L",G177="30R"),_xlfn.XLOOKUP(C177,DB!$A$2:$A$222,DB!$C$2:$C$222,""),""))</f>
        <v>UDGUV</v>
      </c>
      <c r="S177" s="3">
        <f t="shared" si="2"/>
        <v>22</v>
      </c>
      <c r="T177" s="3" t="str">
        <f>_xlfn.XLOOKUP(C177,DB!$A$2:$A$222,DB!$D$2:$D$222,"")</f>
        <v>Sector 2</v>
      </c>
    </row>
    <row r="178" spans="1:20" x14ac:dyDescent="0.2">
      <c r="A178" t="s">
        <v>185</v>
      </c>
      <c r="B178" t="s">
        <v>18</v>
      </c>
      <c r="C178" t="s">
        <v>186</v>
      </c>
      <c r="D178" t="s">
        <v>49</v>
      </c>
      <c r="E178" t="s">
        <v>1256</v>
      </c>
      <c r="F178" s="2">
        <v>46298.944166666668</v>
      </c>
      <c r="G178" t="s">
        <v>22</v>
      </c>
      <c r="H178" t="s">
        <v>8755</v>
      </c>
      <c r="I178" s="3">
        <v>330</v>
      </c>
      <c r="J178" t="s">
        <v>24</v>
      </c>
      <c r="K178" t="s">
        <v>25</v>
      </c>
      <c r="L178" s="3">
        <v>360</v>
      </c>
      <c r="M178" t="s">
        <v>33</v>
      </c>
      <c r="N178" s="2">
        <v>46298.964918981481</v>
      </c>
      <c r="O178" s="3">
        <v>350</v>
      </c>
      <c r="P178" t="s">
        <v>27</v>
      </c>
      <c r="Q178" s="3">
        <v>40</v>
      </c>
      <c r="R178" s="3" t="str">
        <f>IF(OR(G178="12R",G178="12L"),_xlfn.XLOOKUP(C178,DB!$A$2:$A$222,DB!$B$2:$B$222,""),IF(OR(G178="30L",G178="30R"),_xlfn.XLOOKUP(C178,DB!$A$2:$A$222,DB!$C$2:$C$222,""),""))</f>
        <v>OMSUK</v>
      </c>
      <c r="S178" s="3">
        <f t="shared" si="2"/>
        <v>22</v>
      </c>
      <c r="T178" s="3" t="str">
        <f>_xlfn.XLOOKUP(C178,DB!$A$2:$A$222,DB!$D$2:$D$222,"")</f>
        <v>Sector 3</v>
      </c>
    </row>
    <row r="179" spans="1:20" x14ac:dyDescent="0.2">
      <c r="A179" t="s">
        <v>1275</v>
      </c>
      <c r="B179" t="s">
        <v>18</v>
      </c>
      <c r="C179" t="s">
        <v>261</v>
      </c>
      <c r="D179" t="s">
        <v>49</v>
      </c>
      <c r="E179" t="s">
        <v>533</v>
      </c>
      <c r="F179" s="2">
        <v>46298.945474537039</v>
      </c>
      <c r="G179" t="s">
        <v>22</v>
      </c>
      <c r="H179" t="s">
        <v>8756</v>
      </c>
      <c r="I179" s="3">
        <v>310</v>
      </c>
      <c r="J179" t="s">
        <v>24</v>
      </c>
      <c r="K179" t="s">
        <v>25</v>
      </c>
      <c r="L179" s="3">
        <v>136</v>
      </c>
      <c r="M179" t="s">
        <v>831</v>
      </c>
      <c r="N179" s="2">
        <v>46298.955208333333</v>
      </c>
      <c r="O179" s="3">
        <v>241</v>
      </c>
      <c r="P179" t="s">
        <v>27</v>
      </c>
      <c r="Q179" s="3">
        <v>190</v>
      </c>
      <c r="R179" s="3" t="str">
        <f>IF(OR(G179="12R",G179="12L"),_xlfn.XLOOKUP(C179,DB!$A$2:$A$222,DB!$B$2:$B$222,""),IF(OR(G179="30L",G179="30R"),_xlfn.XLOOKUP(C179,DB!$A$2:$A$222,DB!$C$2:$C$222,""),""))</f>
        <v>OMSUK</v>
      </c>
      <c r="S179" s="3">
        <f t="shared" si="2"/>
        <v>22</v>
      </c>
      <c r="T179" s="3" t="str">
        <f>_xlfn.XLOOKUP(C179,DB!$A$2:$A$222,DB!$D$2:$D$222,"")</f>
        <v>Sector 3</v>
      </c>
    </row>
    <row r="180" spans="1:20" x14ac:dyDescent="0.2">
      <c r="A180" t="s">
        <v>594</v>
      </c>
      <c r="B180" t="s">
        <v>18</v>
      </c>
      <c r="C180" t="s">
        <v>35</v>
      </c>
      <c r="D180" t="s">
        <v>65</v>
      </c>
      <c r="E180" t="s">
        <v>1220</v>
      </c>
      <c r="F180" s="2">
        <v>46298.946527777778</v>
      </c>
      <c r="G180" t="s">
        <v>22</v>
      </c>
      <c r="H180" t="s">
        <v>8757</v>
      </c>
      <c r="I180" s="3">
        <v>380</v>
      </c>
      <c r="J180" t="s">
        <v>24</v>
      </c>
      <c r="K180" t="s">
        <v>25</v>
      </c>
      <c r="L180" s="3">
        <v>878</v>
      </c>
      <c r="M180" t="s">
        <v>39</v>
      </c>
      <c r="N180" s="2">
        <v>46298.990347222221</v>
      </c>
      <c r="O180" s="3">
        <v>380</v>
      </c>
      <c r="P180" t="s">
        <v>27</v>
      </c>
      <c r="Q180" s="3">
        <v>190</v>
      </c>
      <c r="R180" s="3" t="str">
        <f>IF(OR(G180="12R",G180="12L"),_xlfn.XLOOKUP(C180,DB!$A$2:$A$222,DB!$B$2:$B$222,""),IF(OR(G180="30L",G180="30R"),_xlfn.XLOOKUP(C180,DB!$A$2:$A$222,DB!$C$2:$C$222,""),""))</f>
        <v>UDGUV</v>
      </c>
      <c r="S180" s="3">
        <f t="shared" si="2"/>
        <v>22</v>
      </c>
      <c r="T180" s="3" t="str">
        <f>_xlfn.XLOOKUP(C180,DB!$A$2:$A$222,DB!$D$2:$D$222,"")</f>
        <v>Sector 2</v>
      </c>
    </row>
    <row r="181" spans="1:20" x14ac:dyDescent="0.2">
      <c r="A181" t="s">
        <v>596</v>
      </c>
      <c r="B181" t="s">
        <v>18</v>
      </c>
      <c r="C181" t="s">
        <v>337</v>
      </c>
      <c r="D181" t="s">
        <v>65</v>
      </c>
      <c r="E181" t="s">
        <v>1424</v>
      </c>
      <c r="F181" s="2">
        <v>46298.950601851851</v>
      </c>
      <c r="G181" t="s">
        <v>22</v>
      </c>
      <c r="H181" t="s">
        <v>598</v>
      </c>
      <c r="I181" s="3">
        <v>380</v>
      </c>
      <c r="J181" t="s">
        <v>24</v>
      </c>
      <c r="K181" t="s">
        <v>25</v>
      </c>
      <c r="L181" s="3">
        <v>859</v>
      </c>
      <c r="M181" t="s">
        <v>52</v>
      </c>
      <c r="N181" s="2">
        <v>46298.994421296295</v>
      </c>
      <c r="O181" s="3">
        <v>380</v>
      </c>
      <c r="P181" t="s">
        <v>27</v>
      </c>
      <c r="Q181" s="3">
        <v>190</v>
      </c>
      <c r="R181" s="3" t="str">
        <f>IF(OR(G181="12R",G181="12L"),_xlfn.XLOOKUP(C181,DB!$A$2:$A$222,DB!$B$2:$B$222,""),IF(OR(G181="30L",G181="30R"),_xlfn.XLOOKUP(C181,DB!$A$2:$A$222,DB!$C$2:$C$222,""),""))</f>
        <v>UDGUV</v>
      </c>
      <c r="S181" s="3">
        <f t="shared" si="2"/>
        <v>22</v>
      </c>
      <c r="T181" s="3" t="str">
        <f>_xlfn.XLOOKUP(C181,DB!$A$2:$A$222,DB!$D$2:$D$222,"")</f>
        <v>Sector 2</v>
      </c>
    </row>
    <row r="182" spans="1:20" x14ac:dyDescent="0.2">
      <c r="A182" t="s">
        <v>588</v>
      </c>
      <c r="B182" t="s">
        <v>18</v>
      </c>
      <c r="C182" t="s">
        <v>589</v>
      </c>
      <c r="D182" t="s">
        <v>36</v>
      </c>
      <c r="E182" t="s">
        <v>488</v>
      </c>
      <c r="F182" s="2">
        <v>46298.953912037032</v>
      </c>
      <c r="G182" t="s">
        <v>22</v>
      </c>
      <c r="H182" t="s">
        <v>8758</v>
      </c>
      <c r="I182" s="3">
        <v>360</v>
      </c>
      <c r="J182" t="s">
        <v>24</v>
      </c>
      <c r="K182" t="s">
        <v>25</v>
      </c>
      <c r="L182" s="3">
        <v>863</v>
      </c>
      <c r="M182" t="s">
        <v>2148</v>
      </c>
      <c r="N182" s="2">
        <v>46298.998020833329</v>
      </c>
      <c r="O182" s="3">
        <v>360</v>
      </c>
      <c r="P182" t="s">
        <v>27</v>
      </c>
      <c r="Q182" s="3">
        <v>190</v>
      </c>
      <c r="R182" s="3" t="str">
        <f>IF(OR(G182="12R",G182="12L"),_xlfn.XLOOKUP(C182,DB!$A$2:$A$222,DB!$B$2:$B$222,""),IF(OR(G182="30L",G182="30R"),_xlfn.XLOOKUP(C182,DB!$A$2:$A$222,DB!$C$2:$C$222,""),""))</f>
        <v>UDGUV</v>
      </c>
      <c r="S182" s="3">
        <f t="shared" si="2"/>
        <v>22</v>
      </c>
      <c r="T182" s="3" t="str">
        <f>_xlfn.XLOOKUP(C182,DB!$A$2:$A$222,DB!$D$2:$D$222,"")</f>
        <v>Sector 2</v>
      </c>
    </row>
    <row r="183" spans="1:20" x14ac:dyDescent="0.2">
      <c r="A183" t="s">
        <v>605</v>
      </c>
      <c r="B183" t="s">
        <v>18</v>
      </c>
      <c r="C183" t="s">
        <v>77</v>
      </c>
      <c r="D183" t="s">
        <v>65</v>
      </c>
      <c r="E183" t="s">
        <v>2651</v>
      </c>
      <c r="F183" s="2">
        <v>46298.963587962964</v>
      </c>
      <c r="G183" t="s">
        <v>22</v>
      </c>
      <c r="H183" t="s">
        <v>8759</v>
      </c>
      <c r="I183" s="3">
        <v>360</v>
      </c>
      <c r="J183" t="s">
        <v>24</v>
      </c>
      <c r="K183" t="s">
        <v>25</v>
      </c>
      <c r="L183" s="3">
        <v>863</v>
      </c>
      <c r="M183" t="s">
        <v>1252</v>
      </c>
      <c r="N183" s="2">
        <v>46299.007835648154</v>
      </c>
      <c r="O183" s="3">
        <v>360</v>
      </c>
      <c r="P183" t="s">
        <v>27</v>
      </c>
      <c r="Q183" s="3">
        <v>190</v>
      </c>
      <c r="R183" s="3" t="str">
        <f>IF(OR(G183="12R",G183="12L"),_xlfn.XLOOKUP(C183,DB!$A$2:$A$222,DB!$B$2:$B$222,""),IF(OR(G183="30L",G183="30R"),_xlfn.XLOOKUP(C183,DB!$A$2:$A$222,DB!$C$2:$C$222,""),""))</f>
        <v>UDGUV</v>
      </c>
      <c r="S183" s="3">
        <f t="shared" si="2"/>
        <v>23</v>
      </c>
      <c r="T183" s="3" t="str">
        <f>_xlfn.XLOOKUP(C183,DB!$A$2:$A$222,DB!$D$2:$D$222,"")</f>
        <v>Sector 2</v>
      </c>
    </row>
    <row r="184" spans="1:20" x14ac:dyDescent="0.2">
      <c r="A184" t="s">
        <v>583</v>
      </c>
      <c r="B184" t="s">
        <v>18</v>
      </c>
      <c r="C184" t="s">
        <v>35</v>
      </c>
      <c r="D184" t="s">
        <v>20</v>
      </c>
      <c r="E184" t="s">
        <v>1289</v>
      </c>
      <c r="F184" s="2">
        <v>46298.973923611113</v>
      </c>
      <c r="G184" t="s">
        <v>22</v>
      </c>
      <c r="H184" t="s">
        <v>626</v>
      </c>
      <c r="I184" s="3">
        <v>360</v>
      </c>
      <c r="J184" t="s">
        <v>24</v>
      </c>
      <c r="K184" t="s">
        <v>25</v>
      </c>
      <c r="L184" s="3">
        <v>862</v>
      </c>
      <c r="M184" t="s">
        <v>39</v>
      </c>
      <c r="N184" s="2">
        <v>46299.017199074078</v>
      </c>
      <c r="O184" s="3">
        <v>360</v>
      </c>
      <c r="P184" t="s">
        <v>27</v>
      </c>
      <c r="Q184" s="3">
        <v>190</v>
      </c>
      <c r="R184" s="3" t="str">
        <f>IF(OR(G184="12R",G184="12L"),_xlfn.XLOOKUP(C184,DB!$A$2:$A$222,DB!$B$2:$B$222,""),IF(OR(G184="30L",G184="30R"),_xlfn.XLOOKUP(C184,DB!$A$2:$A$222,DB!$C$2:$C$222,""),""))</f>
        <v>UDGUV</v>
      </c>
      <c r="S184" s="3">
        <f t="shared" si="2"/>
        <v>23</v>
      </c>
      <c r="T184" s="3" t="str">
        <f>_xlfn.XLOOKUP(C184,DB!$A$2:$A$222,DB!$D$2:$D$222,"")</f>
        <v>Sector 2</v>
      </c>
    </row>
    <row r="185" spans="1:20" x14ac:dyDescent="0.2">
      <c r="A185" t="s">
        <v>611</v>
      </c>
      <c r="B185" t="s">
        <v>18</v>
      </c>
      <c r="C185" t="s">
        <v>333</v>
      </c>
      <c r="D185" t="s">
        <v>36</v>
      </c>
      <c r="E185" t="s">
        <v>8760</v>
      </c>
      <c r="F185" s="2">
        <v>46298.985601851848</v>
      </c>
      <c r="G185" t="s">
        <v>22</v>
      </c>
      <c r="H185" t="s">
        <v>8761</v>
      </c>
      <c r="I185" s="3">
        <v>330</v>
      </c>
      <c r="J185" t="s">
        <v>24</v>
      </c>
      <c r="K185" t="s">
        <v>25</v>
      </c>
      <c r="L185" s="3">
        <v>149</v>
      </c>
      <c r="M185" t="s">
        <v>158</v>
      </c>
      <c r="N185" s="2">
        <v>46298.996030092589</v>
      </c>
      <c r="O185" s="3">
        <v>262</v>
      </c>
      <c r="P185" t="s">
        <v>27</v>
      </c>
      <c r="Q185" s="3">
        <v>190</v>
      </c>
      <c r="R185" s="3" t="str">
        <f>IF(OR(G185="12R",G185="12L"),_xlfn.XLOOKUP(C185,DB!$A$2:$A$222,DB!$B$2:$B$222,""),IF(OR(G185="30L",G185="30R"),_xlfn.XLOOKUP(C185,DB!$A$2:$A$222,DB!$C$2:$C$222,""),""))</f>
        <v>TAKUX</v>
      </c>
      <c r="S185" s="3">
        <f t="shared" si="2"/>
        <v>23</v>
      </c>
      <c r="T185" s="3" t="str">
        <f>_xlfn.XLOOKUP(C185,DB!$A$2:$A$222,DB!$D$2:$D$222,"")</f>
        <v>Sector 7</v>
      </c>
    </row>
    <row r="186" spans="1:20" x14ac:dyDescent="0.2">
      <c r="A186" t="s">
        <v>617</v>
      </c>
      <c r="B186" t="s">
        <v>18</v>
      </c>
      <c r="C186" t="s">
        <v>521</v>
      </c>
      <c r="D186" t="s">
        <v>36</v>
      </c>
      <c r="E186" t="s">
        <v>8762</v>
      </c>
      <c r="F186" s="2">
        <v>46298.986562499995</v>
      </c>
      <c r="G186" t="s">
        <v>22</v>
      </c>
      <c r="H186" t="s">
        <v>8763</v>
      </c>
      <c r="I186" s="3">
        <v>350</v>
      </c>
      <c r="J186" t="s">
        <v>24</v>
      </c>
      <c r="K186" t="s">
        <v>25</v>
      </c>
      <c r="L186" s="3">
        <v>199</v>
      </c>
      <c r="M186" t="s">
        <v>5759</v>
      </c>
      <c r="N186" s="2">
        <v>46298.999571759261</v>
      </c>
      <c r="O186" s="3">
        <v>249</v>
      </c>
      <c r="P186" t="s">
        <v>27</v>
      </c>
      <c r="Q186" s="3">
        <v>190</v>
      </c>
      <c r="R186" s="3" t="str">
        <f>IF(OR(G186="12R",G186="12L"),_xlfn.XLOOKUP(C186,DB!$A$2:$A$222,DB!$B$2:$B$222,""),IF(OR(G186="30L",G186="30R"),_xlfn.XLOOKUP(C186,DB!$A$2:$A$222,DB!$C$2:$C$222,""),""))</f>
        <v>CZM</v>
      </c>
      <c r="S186" s="3">
        <f t="shared" si="2"/>
        <v>23</v>
      </c>
      <c r="T186" s="3" t="str">
        <f>_xlfn.XLOOKUP(C186,DB!$A$2:$A$222,DB!$D$2:$D$222,"")</f>
        <v>Sector 7</v>
      </c>
    </row>
    <row r="187" spans="1: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1: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1: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8764</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1</v>
      </c>
      <c r="I227" s="9">
        <f t="shared" ref="I227:I235" si="5">SUM(B227:H227)</f>
        <v>1</v>
      </c>
    </row>
    <row r="228" spans="1:9" x14ac:dyDescent="0.2">
      <c r="A228" s="7">
        <v>15</v>
      </c>
      <c r="B228" s="8">
        <f t="shared" si="4"/>
        <v>0</v>
      </c>
      <c r="C228" s="8">
        <f t="shared" si="4"/>
        <v>1</v>
      </c>
      <c r="D228" s="8">
        <f t="shared" si="4"/>
        <v>0</v>
      </c>
      <c r="E228" s="8">
        <f t="shared" si="4"/>
        <v>0</v>
      </c>
      <c r="F228" s="8">
        <f t="shared" si="4"/>
        <v>0</v>
      </c>
      <c r="G228" s="8">
        <f t="shared" si="4"/>
        <v>0</v>
      </c>
      <c r="H228" s="8">
        <f t="shared" si="4"/>
        <v>8</v>
      </c>
      <c r="I228" s="9">
        <f t="shared" si="5"/>
        <v>9</v>
      </c>
    </row>
    <row r="229" spans="1:9" x14ac:dyDescent="0.2">
      <c r="A229" s="7">
        <v>16</v>
      </c>
      <c r="B229" s="8">
        <f t="shared" si="4"/>
        <v>1</v>
      </c>
      <c r="C229" s="8">
        <f t="shared" si="4"/>
        <v>1</v>
      </c>
      <c r="D229" s="8">
        <f t="shared" si="4"/>
        <v>0</v>
      </c>
      <c r="E229" s="8">
        <f t="shared" si="4"/>
        <v>0</v>
      </c>
      <c r="F229" s="8">
        <f t="shared" si="4"/>
        <v>5</v>
      </c>
      <c r="G229" s="8">
        <f t="shared" si="4"/>
        <v>3</v>
      </c>
      <c r="H229" s="8">
        <f t="shared" si="4"/>
        <v>11</v>
      </c>
      <c r="I229" s="9">
        <f t="shared" si="5"/>
        <v>21</v>
      </c>
    </row>
    <row r="230" spans="1:9" x14ac:dyDescent="0.2">
      <c r="A230" s="7">
        <v>17</v>
      </c>
      <c r="B230" s="8">
        <f t="shared" si="4"/>
        <v>0</v>
      </c>
      <c r="C230" s="8">
        <f t="shared" si="4"/>
        <v>7</v>
      </c>
      <c r="D230" s="8">
        <f t="shared" si="4"/>
        <v>1</v>
      </c>
      <c r="E230" s="8">
        <f t="shared" si="4"/>
        <v>1</v>
      </c>
      <c r="F230" s="8">
        <f t="shared" si="4"/>
        <v>3</v>
      </c>
      <c r="G230" s="8">
        <f t="shared" si="4"/>
        <v>0</v>
      </c>
      <c r="H230" s="8">
        <f t="shared" si="4"/>
        <v>6</v>
      </c>
      <c r="I230" s="9">
        <f t="shared" si="5"/>
        <v>18</v>
      </c>
    </row>
    <row r="231" spans="1:9" x14ac:dyDescent="0.2">
      <c r="A231" s="7">
        <v>18</v>
      </c>
      <c r="B231" s="8">
        <f t="shared" si="4"/>
        <v>0</v>
      </c>
      <c r="C231" s="8">
        <f t="shared" si="4"/>
        <v>3</v>
      </c>
      <c r="D231" s="8">
        <f t="shared" si="4"/>
        <v>0</v>
      </c>
      <c r="E231" s="8">
        <f t="shared" si="4"/>
        <v>0</v>
      </c>
      <c r="F231" s="8">
        <f t="shared" si="4"/>
        <v>7</v>
      </c>
      <c r="G231" s="8">
        <f t="shared" si="4"/>
        <v>2</v>
      </c>
      <c r="H231" s="8">
        <f t="shared" si="4"/>
        <v>9</v>
      </c>
      <c r="I231" s="9">
        <f t="shared" si="5"/>
        <v>21</v>
      </c>
    </row>
    <row r="232" spans="1:9" x14ac:dyDescent="0.2">
      <c r="A232" s="7">
        <v>19</v>
      </c>
      <c r="B232" s="8">
        <f t="shared" si="4"/>
        <v>1</v>
      </c>
      <c r="C232" s="8">
        <f t="shared" si="4"/>
        <v>6</v>
      </c>
      <c r="D232" s="8">
        <f t="shared" si="4"/>
        <v>0</v>
      </c>
      <c r="E232" s="8">
        <f t="shared" si="4"/>
        <v>2</v>
      </c>
      <c r="F232" s="8">
        <f t="shared" si="4"/>
        <v>8</v>
      </c>
      <c r="G232" s="8">
        <f t="shared" si="4"/>
        <v>1</v>
      </c>
      <c r="H232" s="8">
        <f t="shared" si="4"/>
        <v>8</v>
      </c>
      <c r="I232" s="9">
        <f t="shared" si="5"/>
        <v>26</v>
      </c>
    </row>
    <row r="233" spans="1:9" x14ac:dyDescent="0.2">
      <c r="A233" s="7">
        <v>20</v>
      </c>
      <c r="B233" s="8">
        <f t="shared" si="4"/>
        <v>1</v>
      </c>
      <c r="C233" s="8">
        <f t="shared" si="4"/>
        <v>4</v>
      </c>
      <c r="D233" s="8">
        <f t="shared" si="4"/>
        <v>0</v>
      </c>
      <c r="E233" s="8">
        <f t="shared" si="4"/>
        <v>2</v>
      </c>
      <c r="F233" s="8">
        <f t="shared" si="4"/>
        <v>3</v>
      </c>
      <c r="G233" s="8">
        <f t="shared" si="4"/>
        <v>0</v>
      </c>
      <c r="H233" s="8">
        <f t="shared" si="4"/>
        <v>7</v>
      </c>
      <c r="I233" s="9">
        <f t="shared" si="5"/>
        <v>17</v>
      </c>
    </row>
    <row r="234" spans="1:9" x14ac:dyDescent="0.2">
      <c r="A234" s="7">
        <v>21</v>
      </c>
      <c r="B234" s="8">
        <f t="shared" si="4"/>
        <v>1</v>
      </c>
      <c r="C234" s="8">
        <f t="shared" si="4"/>
        <v>2</v>
      </c>
      <c r="D234" s="8">
        <f t="shared" si="4"/>
        <v>0</v>
      </c>
      <c r="E234" s="8">
        <f t="shared" si="4"/>
        <v>2</v>
      </c>
      <c r="F234" s="8">
        <f t="shared" si="4"/>
        <v>5</v>
      </c>
      <c r="G234" s="8">
        <f t="shared" si="4"/>
        <v>2</v>
      </c>
      <c r="H234" s="8">
        <f t="shared" si="4"/>
        <v>3</v>
      </c>
      <c r="I234" s="9">
        <f t="shared" si="5"/>
        <v>15</v>
      </c>
    </row>
    <row r="235" spans="1:9" x14ac:dyDescent="0.2">
      <c r="A235" s="10">
        <v>22</v>
      </c>
      <c r="B235" s="11">
        <f t="shared" si="4"/>
        <v>0</v>
      </c>
      <c r="C235" s="11">
        <f t="shared" si="4"/>
        <v>5</v>
      </c>
      <c r="D235" s="11">
        <f t="shared" si="4"/>
        <v>0</v>
      </c>
      <c r="E235" s="11">
        <f t="shared" si="4"/>
        <v>0</v>
      </c>
      <c r="F235" s="11">
        <f t="shared" si="4"/>
        <v>5</v>
      </c>
      <c r="G235" s="11">
        <f t="shared" si="4"/>
        <v>0</v>
      </c>
      <c r="H235" s="11">
        <f t="shared" si="4"/>
        <v>5</v>
      </c>
      <c r="I235" s="12">
        <f t="shared" si="5"/>
        <v>15</v>
      </c>
    </row>
    <row r="258" spans="1:9" ht="24" x14ac:dyDescent="0.3">
      <c r="A258" s="17" t="s">
        <v>8765</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1</v>
      </c>
      <c r="C263" s="8">
        <f t="shared" si="6"/>
        <v>0</v>
      </c>
      <c r="D263" s="8">
        <f t="shared" si="6"/>
        <v>0</v>
      </c>
      <c r="E263" s="9">
        <f t="shared" ref="E263:E272" si="7">SUM(B263:D263)</f>
        <v>1</v>
      </c>
    </row>
    <row r="264" spans="1:9" x14ac:dyDescent="0.2">
      <c r="A264" s="7">
        <v>15</v>
      </c>
      <c r="B264" s="8">
        <f t="shared" si="6"/>
        <v>8</v>
      </c>
      <c r="C264" s="8">
        <f t="shared" si="6"/>
        <v>1</v>
      </c>
      <c r="D264" s="8">
        <f t="shared" si="6"/>
        <v>0</v>
      </c>
      <c r="E264" s="9">
        <f t="shared" si="7"/>
        <v>9</v>
      </c>
    </row>
    <row r="265" spans="1:9" x14ac:dyDescent="0.2">
      <c r="A265" s="7">
        <v>16</v>
      </c>
      <c r="B265" s="8">
        <f t="shared" si="6"/>
        <v>11</v>
      </c>
      <c r="C265" s="8">
        <f t="shared" si="6"/>
        <v>6</v>
      </c>
      <c r="D265" s="8">
        <f t="shared" si="6"/>
        <v>4</v>
      </c>
      <c r="E265" s="9">
        <f t="shared" si="7"/>
        <v>21</v>
      </c>
    </row>
    <row r="266" spans="1:9" x14ac:dyDescent="0.2">
      <c r="A266" s="7">
        <v>17</v>
      </c>
      <c r="B266" s="8">
        <f t="shared" si="6"/>
        <v>6</v>
      </c>
      <c r="C266" s="8">
        <f t="shared" si="6"/>
        <v>11</v>
      </c>
      <c r="D266" s="8">
        <f t="shared" si="6"/>
        <v>1</v>
      </c>
      <c r="E266" s="9">
        <f t="shared" si="7"/>
        <v>18</v>
      </c>
    </row>
    <row r="267" spans="1:9" x14ac:dyDescent="0.2">
      <c r="A267" s="7">
        <v>18</v>
      </c>
      <c r="B267" s="8">
        <f t="shared" si="6"/>
        <v>9</v>
      </c>
      <c r="C267" s="8">
        <f t="shared" si="6"/>
        <v>10</v>
      </c>
      <c r="D267" s="8">
        <f t="shared" si="6"/>
        <v>2</v>
      </c>
      <c r="E267" s="9">
        <f t="shared" si="7"/>
        <v>21</v>
      </c>
    </row>
    <row r="268" spans="1:9" x14ac:dyDescent="0.2">
      <c r="A268" s="7">
        <v>19</v>
      </c>
      <c r="B268" s="8">
        <f t="shared" si="6"/>
        <v>8</v>
      </c>
      <c r="C268" s="8">
        <f t="shared" si="6"/>
        <v>16</v>
      </c>
      <c r="D268" s="8">
        <f t="shared" si="6"/>
        <v>2</v>
      </c>
      <c r="E268" s="9">
        <f t="shared" si="7"/>
        <v>26</v>
      </c>
    </row>
    <row r="269" spans="1:9" x14ac:dyDescent="0.2">
      <c r="A269" s="7">
        <v>20</v>
      </c>
      <c r="B269" s="8">
        <f t="shared" si="6"/>
        <v>7</v>
      </c>
      <c r="C269" s="8">
        <f t="shared" si="6"/>
        <v>9</v>
      </c>
      <c r="D269" s="8">
        <f t="shared" si="6"/>
        <v>1</v>
      </c>
      <c r="E269" s="9">
        <f t="shared" si="7"/>
        <v>17</v>
      </c>
    </row>
    <row r="270" spans="1:9" x14ac:dyDescent="0.2">
      <c r="A270" s="7">
        <v>21</v>
      </c>
      <c r="B270" s="8">
        <f t="shared" si="6"/>
        <v>3</v>
      </c>
      <c r="C270" s="8">
        <f t="shared" si="6"/>
        <v>9</v>
      </c>
      <c r="D270" s="8">
        <f t="shared" si="6"/>
        <v>3</v>
      </c>
      <c r="E270" s="9">
        <f t="shared" si="7"/>
        <v>15</v>
      </c>
    </row>
    <row r="271" spans="1:9" x14ac:dyDescent="0.2">
      <c r="A271" s="7">
        <v>22</v>
      </c>
      <c r="B271" s="8">
        <f t="shared" si="6"/>
        <v>5</v>
      </c>
      <c r="C271" s="8">
        <f t="shared" si="6"/>
        <v>10</v>
      </c>
      <c r="D271" s="8">
        <f t="shared" si="6"/>
        <v>0</v>
      </c>
      <c r="E271" s="9">
        <f t="shared" si="7"/>
        <v>15</v>
      </c>
    </row>
    <row r="272" spans="1:9" x14ac:dyDescent="0.2">
      <c r="A272" s="10">
        <v>23</v>
      </c>
      <c r="B272" s="11">
        <f t="shared" si="6"/>
        <v>2</v>
      </c>
      <c r="C272" s="11">
        <f t="shared" si="6"/>
        <v>0</v>
      </c>
      <c r="D272" s="11">
        <f t="shared" si="6"/>
        <v>2</v>
      </c>
      <c r="E272" s="12">
        <f t="shared" si="7"/>
        <v>4</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9589C-DF21-1E45-9DD4-F746A75C3722}">
  <dimension ref="A1:T272"/>
  <sheetViews>
    <sheetView showGridLines="0" tabSelected="1" zoomScale="110" zoomScaleNormal="110" workbookViewId="0">
      <selection activeCell="N266" sqref="N266"/>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s="13" t="s">
        <v>17</v>
      </c>
      <c r="B2" s="13" t="s">
        <v>18</v>
      </c>
      <c r="C2" s="13" t="s">
        <v>19</v>
      </c>
      <c r="D2" s="13" t="s">
        <v>36</v>
      </c>
      <c r="E2" s="13" t="s">
        <v>4387</v>
      </c>
      <c r="F2" s="14">
        <v>46299.010497685187</v>
      </c>
      <c r="G2" s="13" t="s">
        <v>22</v>
      </c>
      <c r="H2" s="13" t="s">
        <v>8766</v>
      </c>
      <c r="I2" s="15">
        <v>380</v>
      </c>
      <c r="J2" s="13" t="s">
        <v>24</v>
      </c>
      <c r="K2" s="13" t="s">
        <v>25</v>
      </c>
      <c r="L2" s="15">
        <v>859</v>
      </c>
      <c r="M2" s="13" t="s">
        <v>26</v>
      </c>
      <c r="N2" s="14">
        <v>46299.054907407408</v>
      </c>
      <c r="O2" s="15">
        <v>380</v>
      </c>
      <c r="P2" s="13" t="s">
        <v>27</v>
      </c>
      <c r="Q2" s="15">
        <v>190</v>
      </c>
      <c r="R2" s="3" t="str">
        <f>IF(OR(G2="12R",G2="12L"),_xlfn.XLOOKUP(C2,DB!$A$2:$A$222,DB!$B$2:$B$222,""),IF(OR(G2="30L",G2="30R"),_xlfn.XLOOKUP(C2,DB!$A$2:$A$222,DB!$C$2:$C$222,""),""))</f>
        <v>UDGUV</v>
      </c>
      <c r="S2" s="3">
        <f>HOUR(F2)</f>
        <v>0</v>
      </c>
      <c r="T2" s="3" t="str">
        <f>_xlfn.XLOOKUP(C2,DB!$A$2:$A$222,DB!$D$2:$D$222,"")</f>
        <v>Sector 2</v>
      </c>
    </row>
    <row r="3" spans="1:20" x14ac:dyDescent="0.2">
      <c r="A3" s="13" t="s">
        <v>8767</v>
      </c>
      <c r="B3" s="13" t="s">
        <v>18</v>
      </c>
      <c r="C3" s="13" t="s">
        <v>131</v>
      </c>
      <c r="D3" s="13" t="s">
        <v>20</v>
      </c>
      <c r="E3" s="13" t="s">
        <v>269</v>
      </c>
      <c r="F3" s="14">
        <v>46299.011840277773</v>
      </c>
      <c r="G3" s="13" t="s">
        <v>22</v>
      </c>
      <c r="H3" s="13" t="s">
        <v>1393</v>
      </c>
      <c r="I3" s="15">
        <v>360</v>
      </c>
      <c r="J3" s="13" t="s">
        <v>24</v>
      </c>
      <c r="K3" s="13" t="s">
        <v>25</v>
      </c>
      <c r="L3" s="15">
        <v>876</v>
      </c>
      <c r="M3" s="13" t="s">
        <v>134</v>
      </c>
      <c r="N3" s="14">
        <v>46299.058587962965</v>
      </c>
      <c r="O3" s="15">
        <v>217</v>
      </c>
      <c r="P3" s="13" t="s">
        <v>27</v>
      </c>
      <c r="Q3" s="15">
        <v>190</v>
      </c>
      <c r="R3" s="3" t="str">
        <f>IF(OR(G3="12R",G3="12L"),_xlfn.XLOOKUP(C3,DB!$A$2:$A$222,DB!$B$2:$B$222,""),IF(OR(G3="30L",G3="30R"),_xlfn.XLOOKUP(C3,DB!$A$2:$A$222,DB!$C$2:$C$222,""),""))</f>
        <v>UDGUV</v>
      </c>
      <c r="S3" s="3">
        <f t="shared" ref="S3:S66" si="0">HOUR(F3)</f>
        <v>0</v>
      </c>
      <c r="T3" s="3" t="str">
        <f>_xlfn.XLOOKUP(C3,DB!$A$2:$A$222,DB!$D$2:$D$222,"")</f>
        <v>Sector 2</v>
      </c>
    </row>
    <row r="4" spans="1:20" x14ac:dyDescent="0.2">
      <c r="A4" s="13" t="s">
        <v>8768</v>
      </c>
      <c r="B4" s="13" t="s">
        <v>18</v>
      </c>
      <c r="C4" s="13" t="s">
        <v>35</v>
      </c>
      <c r="D4" s="13" t="s">
        <v>65</v>
      </c>
      <c r="E4" s="13" t="s">
        <v>491</v>
      </c>
      <c r="F4" s="14">
        <v>46299.013171296298</v>
      </c>
      <c r="G4" s="13" t="s">
        <v>22</v>
      </c>
      <c r="H4" s="13" t="s">
        <v>8769</v>
      </c>
      <c r="I4" s="15">
        <v>360</v>
      </c>
      <c r="J4" s="13" t="s">
        <v>24</v>
      </c>
      <c r="K4" s="13" t="s">
        <v>25</v>
      </c>
      <c r="L4" s="15">
        <v>859</v>
      </c>
      <c r="M4" s="13" t="s">
        <v>39</v>
      </c>
      <c r="N4" s="14">
        <v>46299.055208333331</v>
      </c>
      <c r="O4" s="15">
        <v>360</v>
      </c>
      <c r="P4" s="13" t="s">
        <v>27</v>
      </c>
      <c r="Q4" s="15">
        <v>190</v>
      </c>
      <c r="R4" s="3" t="str">
        <f>IF(OR(G4="12R",G4="12L"),_xlfn.XLOOKUP(C4,DB!$A$2:$A$222,DB!$B$2:$B$222,""),IF(OR(G4="30L",G4="30R"),_xlfn.XLOOKUP(C4,DB!$A$2:$A$222,DB!$C$2:$C$222,""),""))</f>
        <v>UDGUV</v>
      </c>
      <c r="S4" s="3">
        <f t="shared" si="0"/>
        <v>0</v>
      </c>
      <c r="T4" s="3" t="str">
        <f>_xlfn.XLOOKUP(C4,DB!$A$2:$A$222,DB!$D$2:$D$222,"")</f>
        <v>Sector 2</v>
      </c>
    </row>
    <row r="5" spans="1:20" x14ac:dyDescent="0.2">
      <c r="A5" s="13" t="s">
        <v>614</v>
      </c>
      <c r="B5" s="13" t="s">
        <v>18</v>
      </c>
      <c r="C5" s="13" t="s">
        <v>48</v>
      </c>
      <c r="D5" s="13" t="s">
        <v>174</v>
      </c>
      <c r="E5" s="13" t="s">
        <v>7515</v>
      </c>
      <c r="F5" s="14">
        <v>46299.020196759258</v>
      </c>
      <c r="G5" s="13" t="s">
        <v>22</v>
      </c>
      <c r="H5" s="13" t="s">
        <v>6456</v>
      </c>
      <c r="I5" s="15">
        <v>380</v>
      </c>
      <c r="J5" s="13" t="s">
        <v>24</v>
      </c>
      <c r="K5" s="13" t="s">
        <v>25</v>
      </c>
      <c r="L5" s="15">
        <v>859</v>
      </c>
      <c r="M5" s="13" t="s">
        <v>52</v>
      </c>
      <c r="N5" s="14">
        <v>46299.063078703708</v>
      </c>
      <c r="O5" s="15">
        <v>380</v>
      </c>
      <c r="P5" s="13" t="s">
        <v>27</v>
      </c>
      <c r="Q5" s="15">
        <v>190</v>
      </c>
      <c r="R5" s="3" t="str">
        <f>IF(OR(G5="12R",G5="12L"),_xlfn.XLOOKUP(C5,DB!$A$2:$A$222,DB!$B$2:$B$222,""),IF(OR(G5="30L",G5="30R"),_xlfn.XLOOKUP(C5,DB!$A$2:$A$222,DB!$C$2:$C$222,""),""))</f>
        <v>UDGUV</v>
      </c>
      <c r="S5" s="3">
        <f t="shared" si="0"/>
        <v>0</v>
      </c>
      <c r="T5" s="3" t="str">
        <f>_xlfn.XLOOKUP(C5,DB!$A$2:$A$222,DB!$D$2:$D$222,"")</f>
        <v>Sector 2</v>
      </c>
    </row>
    <row r="6" spans="1:20" x14ac:dyDescent="0.2">
      <c r="A6" s="13" t="s">
        <v>621</v>
      </c>
      <c r="B6" s="13" t="s">
        <v>18</v>
      </c>
      <c r="C6" s="13" t="s">
        <v>29</v>
      </c>
      <c r="D6" s="13" t="s">
        <v>30</v>
      </c>
      <c r="E6" s="13" t="s">
        <v>8770</v>
      </c>
      <c r="F6" s="14">
        <v>46299.021354166667</v>
      </c>
      <c r="G6" s="13" t="s">
        <v>22</v>
      </c>
      <c r="H6" s="13" t="s">
        <v>8771</v>
      </c>
      <c r="I6" s="15">
        <v>370</v>
      </c>
      <c r="J6" s="13" t="s">
        <v>24</v>
      </c>
      <c r="K6" s="13" t="s">
        <v>25</v>
      </c>
      <c r="L6" s="15">
        <v>360</v>
      </c>
      <c r="M6" s="13" t="s">
        <v>33</v>
      </c>
      <c r="N6" s="14">
        <v>46299.042453703703</v>
      </c>
      <c r="O6" s="15">
        <v>370</v>
      </c>
      <c r="P6" s="13" t="s">
        <v>27</v>
      </c>
      <c r="Q6" s="15">
        <v>40</v>
      </c>
      <c r="R6" s="3" t="str">
        <f>IF(OR(G6="12R",G6="12L"),_xlfn.XLOOKUP(C6,DB!$A$2:$A$222,DB!$B$2:$B$222,""),IF(OR(G6="30L",G6="30R"),_xlfn.XLOOKUP(C6,DB!$A$2:$A$222,DB!$C$2:$C$222,""),""))</f>
        <v>OMSUK</v>
      </c>
      <c r="S6" s="3">
        <f t="shared" si="0"/>
        <v>0</v>
      </c>
      <c r="T6" s="3" t="str">
        <f>_xlfn.XLOOKUP(C6,DB!$A$2:$A$222,DB!$D$2:$D$222,"")</f>
        <v>Sector 3</v>
      </c>
    </row>
    <row r="7" spans="1:20" x14ac:dyDescent="0.2">
      <c r="A7" s="13" t="s">
        <v>34</v>
      </c>
      <c r="B7" s="13" t="s">
        <v>18</v>
      </c>
      <c r="C7" s="13" t="s">
        <v>35</v>
      </c>
      <c r="D7" s="13" t="s">
        <v>65</v>
      </c>
      <c r="E7" s="13" t="s">
        <v>945</v>
      </c>
      <c r="F7" s="14">
        <v>46299.031597222223</v>
      </c>
      <c r="G7" s="13" t="s">
        <v>22</v>
      </c>
      <c r="H7" s="13" t="s">
        <v>8772</v>
      </c>
      <c r="I7" s="15">
        <v>380</v>
      </c>
      <c r="J7" s="13" t="s">
        <v>24</v>
      </c>
      <c r="K7" s="13" t="s">
        <v>25</v>
      </c>
      <c r="L7" s="15">
        <v>872</v>
      </c>
      <c r="M7" s="13" t="s">
        <v>39</v>
      </c>
      <c r="N7" s="14">
        <v>46299.075543981482</v>
      </c>
      <c r="O7" s="15">
        <v>380</v>
      </c>
      <c r="P7" s="13" t="s">
        <v>27</v>
      </c>
      <c r="Q7" s="15">
        <v>190</v>
      </c>
      <c r="R7" s="3" t="str">
        <f>IF(OR(G7="12R",G7="12L"),_xlfn.XLOOKUP(C7,DB!$A$2:$A$222,DB!$B$2:$B$222,""),IF(OR(G7="30L",G7="30R"),_xlfn.XLOOKUP(C7,DB!$A$2:$A$222,DB!$C$2:$C$222,""),""))</f>
        <v>UDGUV</v>
      </c>
      <c r="S7" s="3">
        <f t="shared" si="0"/>
        <v>0</v>
      </c>
      <c r="T7" s="3" t="str">
        <f>_xlfn.XLOOKUP(C7,DB!$A$2:$A$222,DB!$D$2:$D$222,"")</f>
        <v>Sector 2</v>
      </c>
    </row>
    <row r="8" spans="1:20" x14ac:dyDescent="0.2">
      <c r="A8" s="13" t="s">
        <v>1705</v>
      </c>
      <c r="B8" s="13" t="s">
        <v>18</v>
      </c>
      <c r="C8" s="13" t="s">
        <v>29</v>
      </c>
      <c r="D8" s="13" t="s">
        <v>30</v>
      </c>
      <c r="E8" s="13" t="s">
        <v>8773</v>
      </c>
      <c r="F8" s="14">
        <v>46299.035520833335</v>
      </c>
      <c r="G8" s="13" t="s">
        <v>22</v>
      </c>
      <c r="H8" s="13" t="s">
        <v>8774</v>
      </c>
      <c r="I8" s="15">
        <v>370</v>
      </c>
      <c r="J8" s="13" t="s">
        <v>24</v>
      </c>
      <c r="K8" s="13" t="s">
        <v>25</v>
      </c>
      <c r="L8" s="15">
        <v>352</v>
      </c>
      <c r="M8" s="13" t="s">
        <v>33</v>
      </c>
      <c r="N8" s="14">
        <v>46299.055798611109</v>
      </c>
      <c r="O8" s="15">
        <v>370</v>
      </c>
      <c r="P8" s="13" t="s">
        <v>27</v>
      </c>
      <c r="Q8" s="15">
        <v>40</v>
      </c>
      <c r="R8" s="3" t="str">
        <f>IF(OR(G8="12R",G8="12L"),_xlfn.XLOOKUP(C8,DB!$A$2:$A$222,DB!$B$2:$B$222,""),IF(OR(G8="30L",G8="30R"),_xlfn.XLOOKUP(C8,DB!$A$2:$A$222,DB!$C$2:$C$222,""),""))</f>
        <v>OMSUK</v>
      </c>
      <c r="S8" s="3">
        <f t="shared" si="0"/>
        <v>0</v>
      </c>
      <c r="T8" s="3" t="str">
        <f>_xlfn.XLOOKUP(C8,DB!$A$2:$A$222,DB!$D$2:$D$222,"")</f>
        <v>Sector 3</v>
      </c>
    </row>
    <row r="9" spans="1:20" x14ac:dyDescent="0.2">
      <c r="A9" s="13" t="s">
        <v>47</v>
      </c>
      <c r="B9" s="13" t="s">
        <v>18</v>
      </c>
      <c r="C9" s="13" t="s">
        <v>48</v>
      </c>
      <c r="D9" s="13" t="s">
        <v>49</v>
      </c>
      <c r="E9" s="13" t="s">
        <v>1766</v>
      </c>
      <c r="F9" s="14">
        <v>46299.036574074074</v>
      </c>
      <c r="G9" s="13" t="s">
        <v>22</v>
      </c>
      <c r="H9" s="13" t="s">
        <v>3509</v>
      </c>
      <c r="I9" s="15">
        <v>360</v>
      </c>
      <c r="J9" s="13" t="s">
        <v>24</v>
      </c>
      <c r="K9" s="13" t="s">
        <v>25</v>
      </c>
      <c r="L9" s="15">
        <v>859</v>
      </c>
      <c r="M9" s="13" t="s">
        <v>52</v>
      </c>
      <c r="N9" s="14">
        <v>46299.081006944441</v>
      </c>
      <c r="O9" s="15">
        <v>360</v>
      </c>
      <c r="P9" s="13" t="s">
        <v>27</v>
      </c>
      <c r="Q9" s="15">
        <v>190</v>
      </c>
      <c r="R9" s="3" t="str">
        <f>IF(OR(G9="12R",G9="12L"),_xlfn.XLOOKUP(C9,DB!$A$2:$A$222,DB!$B$2:$B$222,""),IF(OR(G9="30L",G9="30R"),_xlfn.XLOOKUP(C9,DB!$A$2:$A$222,DB!$C$2:$C$222,""),""))</f>
        <v>UDGUV</v>
      </c>
      <c r="S9" s="3">
        <f t="shared" si="0"/>
        <v>0</v>
      </c>
      <c r="T9" s="3" t="str">
        <f>_xlfn.XLOOKUP(C9,DB!$A$2:$A$222,DB!$D$2:$D$222,"")</f>
        <v>Sector 2</v>
      </c>
    </row>
    <row r="10" spans="1:20" x14ac:dyDescent="0.2">
      <c r="A10" s="13" t="s">
        <v>69</v>
      </c>
      <c r="B10" s="13" t="s">
        <v>18</v>
      </c>
      <c r="C10" s="13" t="s">
        <v>48</v>
      </c>
      <c r="D10" s="13" t="s">
        <v>20</v>
      </c>
      <c r="E10" s="13" t="s">
        <v>70</v>
      </c>
      <c r="F10" s="14">
        <v>46299.043472222227</v>
      </c>
      <c r="G10" s="13" t="s">
        <v>22</v>
      </c>
      <c r="H10" s="13" t="s">
        <v>93</v>
      </c>
      <c r="I10" s="15">
        <v>360</v>
      </c>
      <c r="J10" s="13" t="s">
        <v>24</v>
      </c>
      <c r="K10" s="13" t="s">
        <v>25</v>
      </c>
      <c r="L10" s="15">
        <v>859</v>
      </c>
      <c r="M10" s="13" t="s">
        <v>52</v>
      </c>
      <c r="N10" s="14">
        <v>46299.087743055556</v>
      </c>
      <c r="O10" s="15">
        <v>360</v>
      </c>
      <c r="P10" s="13" t="s">
        <v>27</v>
      </c>
      <c r="Q10" s="15">
        <v>190</v>
      </c>
      <c r="R10" s="3" t="str">
        <f>IF(OR(G10="12R",G10="12L"),_xlfn.XLOOKUP(C10,DB!$A$2:$A$222,DB!$B$2:$B$222,""),IF(OR(G10="30L",G10="30R"),_xlfn.XLOOKUP(C10,DB!$A$2:$A$222,DB!$C$2:$C$222,""),""))</f>
        <v>UDGUV</v>
      </c>
      <c r="S10" s="3">
        <f t="shared" si="0"/>
        <v>1</v>
      </c>
      <c r="T10" s="3" t="str">
        <f>_xlfn.XLOOKUP(C10,DB!$A$2:$A$222,DB!$D$2:$D$222,"")</f>
        <v>Sector 2</v>
      </c>
    </row>
    <row r="11" spans="1:20" x14ac:dyDescent="0.2">
      <c r="A11" s="13" t="s">
        <v>53</v>
      </c>
      <c r="B11" s="13" t="s">
        <v>18</v>
      </c>
      <c r="C11" s="13" t="s">
        <v>54</v>
      </c>
      <c r="D11" s="13" t="s">
        <v>55</v>
      </c>
      <c r="E11" s="13" t="s">
        <v>3221</v>
      </c>
      <c r="F11" s="14">
        <v>46299.044537037036</v>
      </c>
      <c r="G11" s="13" t="s">
        <v>22</v>
      </c>
      <c r="H11" s="13" t="s">
        <v>8775</v>
      </c>
      <c r="I11" s="15">
        <v>350</v>
      </c>
      <c r="J11" s="13" t="s">
        <v>24</v>
      </c>
      <c r="K11" s="13" t="s">
        <v>25</v>
      </c>
      <c r="L11" s="15">
        <v>359</v>
      </c>
      <c r="M11" s="13" t="s">
        <v>33</v>
      </c>
      <c r="N11" s="14">
        <v>46299.064421296294</v>
      </c>
      <c r="O11" s="15">
        <v>350</v>
      </c>
      <c r="P11" s="13" t="s">
        <v>46</v>
      </c>
      <c r="Q11" s="15">
        <v>40</v>
      </c>
      <c r="R11" s="3" t="str">
        <f>IF(OR(G11="12R",G11="12L"),_xlfn.XLOOKUP(C11,DB!$A$2:$A$222,DB!$B$2:$B$222,""),IF(OR(G11="30L",G11="30R"),_xlfn.XLOOKUP(C11,DB!$A$2:$A$222,DB!$C$2:$C$222,""),""))</f>
        <v>NUDAL</v>
      </c>
      <c r="S11" s="3">
        <f t="shared" si="0"/>
        <v>1</v>
      </c>
      <c r="T11" s="3" t="str">
        <f>_xlfn.XLOOKUP(C11,DB!$A$2:$A$222,DB!$D$2:$D$222,"")</f>
        <v>Sector 3</v>
      </c>
    </row>
    <row r="12" spans="1:20" x14ac:dyDescent="0.2">
      <c r="A12" s="13" t="s">
        <v>40</v>
      </c>
      <c r="B12" s="13" t="s">
        <v>18</v>
      </c>
      <c r="C12" s="13" t="s">
        <v>41</v>
      </c>
      <c r="D12" s="13" t="s">
        <v>42</v>
      </c>
      <c r="E12" s="13" t="s">
        <v>7241</v>
      </c>
      <c r="F12" s="14">
        <v>46299.049039351856</v>
      </c>
      <c r="G12" s="13" t="s">
        <v>22</v>
      </c>
      <c r="H12" s="13" t="s">
        <v>8776</v>
      </c>
      <c r="I12" s="15">
        <v>350</v>
      </c>
      <c r="J12" s="13" t="s">
        <v>24</v>
      </c>
      <c r="K12" s="13" t="s">
        <v>25</v>
      </c>
      <c r="L12" s="15">
        <v>133</v>
      </c>
      <c r="M12" s="13" t="s">
        <v>45</v>
      </c>
      <c r="N12" s="14">
        <v>46299.058564814812</v>
      </c>
      <c r="O12" s="15">
        <v>207</v>
      </c>
      <c r="P12" s="13" t="s">
        <v>46</v>
      </c>
      <c r="Q12" s="15">
        <v>190</v>
      </c>
      <c r="R12" s="3" t="str">
        <f>IF(OR(G12="12R",G12="12L"),_xlfn.XLOOKUP(C12,DB!$A$2:$A$222,DB!$B$2:$B$222,""),IF(OR(G12="30L",G12="30R"),_xlfn.XLOOKUP(C12,DB!$A$2:$A$222,DB!$C$2:$C$222,""),""))</f>
        <v>NUDAL</v>
      </c>
      <c r="S12" s="3">
        <f t="shared" si="0"/>
        <v>1</v>
      </c>
      <c r="T12" s="3" t="str">
        <f>_xlfn.XLOOKUP(C12,DB!$A$2:$A$222,DB!$D$2:$D$222,"")</f>
        <v>Sector 3</v>
      </c>
    </row>
    <row r="13" spans="1:20" x14ac:dyDescent="0.2">
      <c r="A13" s="13" t="s">
        <v>585</v>
      </c>
      <c r="B13" s="13" t="s">
        <v>18</v>
      </c>
      <c r="C13" s="13" t="s">
        <v>164</v>
      </c>
      <c r="D13" s="13" t="s">
        <v>49</v>
      </c>
      <c r="E13" s="13" t="s">
        <v>2107</v>
      </c>
      <c r="F13" s="14">
        <v>46299.056863425925</v>
      </c>
      <c r="G13" s="13" t="s">
        <v>22</v>
      </c>
      <c r="H13" s="13" t="s">
        <v>8777</v>
      </c>
      <c r="I13" s="15">
        <v>380</v>
      </c>
      <c r="J13" s="13" t="s">
        <v>24</v>
      </c>
      <c r="K13" s="13" t="s">
        <v>25</v>
      </c>
      <c r="L13" s="15">
        <v>540</v>
      </c>
      <c r="M13" s="13" t="s">
        <v>177</v>
      </c>
      <c r="N13" s="14">
        <v>46299.08421296296</v>
      </c>
      <c r="O13" s="15">
        <v>380</v>
      </c>
      <c r="P13" s="13" t="s">
        <v>27</v>
      </c>
      <c r="Q13" s="15">
        <v>40</v>
      </c>
      <c r="R13" s="3" t="str">
        <f>IF(OR(G13="12R",G13="12L"),_xlfn.XLOOKUP(C13,DB!$A$2:$A$222,DB!$B$2:$B$222,""),IF(OR(G13="30L",G13="30R"),_xlfn.XLOOKUP(C13,DB!$A$2:$A$222,DB!$C$2:$C$222,""),""))</f>
        <v>ENEBA</v>
      </c>
      <c r="S13" s="3">
        <f t="shared" si="0"/>
        <v>1</v>
      </c>
      <c r="T13" s="3" t="str">
        <f>_xlfn.XLOOKUP(C13,DB!$A$2:$A$222,DB!$D$2:$D$222,"")</f>
        <v>Sector 3</v>
      </c>
    </row>
    <row r="14" spans="1:20" x14ac:dyDescent="0.2">
      <c r="A14" s="13" t="s">
        <v>76</v>
      </c>
      <c r="B14" s="13" t="s">
        <v>18</v>
      </c>
      <c r="C14" s="13" t="s">
        <v>77</v>
      </c>
      <c r="D14" s="13" t="s">
        <v>638</v>
      </c>
      <c r="E14" s="13" t="s">
        <v>639</v>
      </c>
      <c r="F14" s="14">
        <v>46299.060624999998</v>
      </c>
      <c r="G14" s="13" t="s">
        <v>22</v>
      </c>
      <c r="H14" s="13" t="s">
        <v>8778</v>
      </c>
      <c r="I14" s="15">
        <v>340</v>
      </c>
      <c r="J14" s="13" t="s">
        <v>24</v>
      </c>
      <c r="K14" s="13" t="s">
        <v>25</v>
      </c>
      <c r="L14" s="15">
        <v>858</v>
      </c>
      <c r="M14" s="13" t="s">
        <v>1252</v>
      </c>
      <c r="N14" s="14">
        <v>46299.104189814811</v>
      </c>
      <c r="O14" s="15">
        <v>340</v>
      </c>
      <c r="P14" s="13" t="s">
        <v>27</v>
      </c>
      <c r="Q14" s="15">
        <v>190</v>
      </c>
      <c r="R14" s="3" t="str">
        <f>IF(OR(G14="12R",G14="12L"),_xlfn.XLOOKUP(C14,DB!$A$2:$A$222,DB!$B$2:$B$222,""),IF(OR(G14="30L",G14="30R"),_xlfn.XLOOKUP(C14,DB!$A$2:$A$222,DB!$C$2:$C$222,""),""))</f>
        <v>UDGUV</v>
      </c>
      <c r="S14" s="3">
        <f t="shared" si="0"/>
        <v>1</v>
      </c>
      <c r="T14" s="3" t="str">
        <f>_xlfn.XLOOKUP(C14,DB!$A$2:$A$222,DB!$D$2:$D$222,"")</f>
        <v>Sector 2</v>
      </c>
    </row>
    <row r="15" spans="1:20" x14ac:dyDescent="0.2">
      <c r="A15" s="13" t="s">
        <v>608</v>
      </c>
      <c r="B15" s="13" t="s">
        <v>18</v>
      </c>
      <c r="C15" s="13" t="s">
        <v>453</v>
      </c>
      <c r="D15" s="13" t="s">
        <v>165</v>
      </c>
      <c r="E15" s="13" t="s">
        <v>8779</v>
      </c>
      <c r="F15" s="14">
        <v>46299.061643518522</v>
      </c>
      <c r="G15" s="13" t="s">
        <v>22</v>
      </c>
      <c r="H15" s="13" t="s">
        <v>8780</v>
      </c>
      <c r="I15" s="15">
        <v>320</v>
      </c>
      <c r="J15" s="13" t="s">
        <v>24</v>
      </c>
      <c r="K15" s="13" t="s">
        <v>25</v>
      </c>
      <c r="L15" s="15">
        <v>867</v>
      </c>
      <c r="M15" s="13" t="s">
        <v>39</v>
      </c>
      <c r="N15" s="14">
        <v>46299.104525462964</v>
      </c>
      <c r="O15" s="15">
        <v>320</v>
      </c>
      <c r="P15" s="13" t="s">
        <v>27</v>
      </c>
      <c r="Q15" s="15">
        <v>190</v>
      </c>
      <c r="R15" s="3" t="str">
        <f>IF(OR(G15="12R",G15="12L"),_xlfn.XLOOKUP(C15,DB!$A$2:$A$222,DB!$B$2:$B$222,""),IF(OR(G15="30L",G15="30R"),_xlfn.XLOOKUP(C15,DB!$A$2:$A$222,DB!$C$2:$C$222,""),""))</f>
        <v>UDGUV</v>
      </c>
      <c r="S15" s="3">
        <f t="shared" si="0"/>
        <v>1</v>
      </c>
      <c r="T15" s="3" t="str">
        <f>_xlfn.XLOOKUP(C15,DB!$A$2:$A$222,DB!$D$2:$D$222,"")</f>
        <v>Sector 2</v>
      </c>
    </row>
    <row r="16" spans="1:20" x14ac:dyDescent="0.2">
      <c r="A16" s="13" t="s">
        <v>63</v>
      </c>
      <c r="B16" s="13" t="s">
        <v>18</v>
      </c>
      <c r="C16" s="13" t="s">
        <v>64</v>
      </c>
      <c r="D16" s="13" t="s">
        <v>65</v>
      </c>
      <c r="E16" s="13" t="s">
        <v>66</v>
      </c>
      <c r="F16" s="14">
        <v>46299.062719907408</v>
      </c>
      <c r="G16" s="13" t="s">
        <v>22</v>
      </c>
      <c r="H16" s="13" t="s">
        <v>8781</v>
      </c>
      <c r="I16" s="15">
        <v>310</v>
      </c>
      <c r="J16" s="13" t="s">
        <v>24</v>
      </c>
      <c r="K16" s="13" t="s">
        <v>25</v>
      </c>
      <c r="L16" s="15">
        <v>185</v>
      </c>
      <c r="M16" s="13" t="s">
        <v>8782</v>
      </c>
      <c r="N16" s="14">
        <v>46299.074745370366</v>
      </c>
      <c r="O16" s="15">
        <v>310</v>
      </c>
      <c r="P16" s="13" t="s">
        <v>27</v>
      </c>
      <c r="Q16" s="15">
        <v>190</v>
      </c>
      <c r="R16" s="3" t="str">
        <f>IF(OR(G16="12R",G16="12L"),_xlfn.XLOOKUP(C16,DB!$A$2:$A$222,DB!$B$2:$B$222,""),IF(OR(G16="30L",G16="30R"),_xlfn.XLOOKUP(C16,DB!$A$2:$A$222,DB!$C$2:$C$222,""),""))</f>
        <v>CZM</v>
      </c>
      <c r="S16" s="3">
        <f t="shared" si="0"/>
        <v>1</v>
      </c>
      <c r="T16" s="3" t="str">
        <f>_xlfn.XLOOKUP(C16,DB!$A$2:$A$222,DB!$D$2:$D$222,"")</f>
        <v>Sector 7</v>
      </c>
    </row>
    <row r="17" spans="1:20" x14ac:dyDescent="0.2">
      <c r="A17" s="13" t="s">
        <v>2040</v>
      </c>
      <c r="B17" s="13" t="s">
        <v>18</v>
      </c>
      <c r="C17" s="13" t="s">
        <v>2041</v>
      </c>
      <c r="D17" s="13" t="s">
        <v>42</v>
      </c>
      <c r="E17" s="13" t="s">
        <v>5743</v>
      </c>
      <c r="F17" s="14">
        <v>46299.092256944445</v>
      </c>
      <c r="G17" s="13" t="s">
        <v>22</v>
      </c>
      <c r="H17" s="13" t="s">
        <v>8783</v>
      </c>
      <c r="I17" s="15">
        <v>390</v>
      </c>
      <c r="J17" s="13" t="s">
        <v>24</v>
      </c>
      <c r="K17" s="13" t="s">
        <v>25</v>
      </c>
      <c r="L17" s="15">
        <v>360</v>
      </c>
      <c r="M17" s="13" t="s">
        <v>33</v>
      </c>
      <c r="N17" s="14">
        <v>46299.111932870372</v>
      </c>
      <c r="O17" s="15">
        <v>360</v>
      </c>
      <c r="P17" s="13" t="s">
        <v>46</v>
      </c>
      <c r="Q17" s="15">
        <v>40</v>
      </c>
      <c r="R17" s="3" t="str">
        <f>IF(OR(G17="12R",G17="12L"),_xlfn.XLOOKUP(C17,DB!$A$2:$A$222,DB!$B$2:$B$222,""),IF(OR(G17="30L",G17="30R"),_xlfn.XLOOKUP(C17,DB!$A$2:$A$222,DB!$C$2:$C$222,""),""))</f>
        <v>NUDAL</v>
      </c>
      <c r="S17" s="3">
        <f t="shared" si="0"/>
        <v>2</v>
      </c>
      <c r="T17" s="3" t="str">
        <f>_xlfn.XLOOKUP(C17,DB!$A$2:$A$222,DB!$D$2:$D$222,"")</f>
        <v>Sector 3</v>
      </c>
    </row>
    <row r="18" spans="1:20" x14ac:dyDescent="0.2">
      <c r="A18" s="13" t="s">
        <v>72</v>
      </c>
      <c r="B18" s="13" t="s">
        <v>18</v>
      </c>
      <c r="C18" s="13" t="s">
        <v>29</v>
      </c>
      <c r="D18" s="13" t="s">
        <v>36</v>
      </c>
      <c r="E18" s="13" t="s">
        <v>8784</v>
      </c>
      <c r="F18" s="14">
        <v>46299.102337962962</v>
      </c>
      <c r="G18" s="13" t="s">
        <v>22</v>
      </c>
      <c r="H18" s="13" t="s">
        <v>8785</v>
      </c>
      <c r="I18" s="15">
        <v>310</v>
      </c>
      <c r="J18" s="13" t="s">
        <v>24</v>
      </c>
      <c r="K18" s="13" t="s">
        <v>25</v>
      </c>
      <c r="L18" s="15">
        <v>349</v>
      </c>
      <c r="M18" s="13" t="s">
        <v>33</v>
      </c>
      <c r="N18" s="14">
        <v>46299.122476851851</v>
      </c>
      <c r="O18" s="15">
        <v>310</v>
      </c>
      <c r="P18" s="13" t="s">
        <v>27</v>
      </c>
      <c r="Q18" s="15">
        <v>40</v>
      </c>
      <c r="R18" s="3" t="str">
        <f>IF(OR(G18="12R",G18="12L"),_xlfn.XLOOKUP(C18,DB!$A$2:$A$222,DB!$B$2:$B$222,""),IF(OR(G18="30L",G18="30R"),_xlfn.XLOOKUP(C18,DB!$A$2:$A$222,DB!$C$2:$C$222,""),""))</f>
        <v>OMSUK</v>
      </c>
      <c r="S18" s="3">
        <f t="shared" si="0"/>
        <v>2</v>
      </c>
      <c r="T18" s="3" t="str">
        <f>_xlfn.XLOOKUP(C18,DB!$A$2:$A$222,DB!$D$2:$D$222,"")</f>
        <v>Sector 3</v>
      </c>
    </row>
    <row r="19" spans="1:20" x14ac:dyDescent="0.2">
      <c r="A19" s="13" t="s">
        <v>648</v>
      </c>
      <c r="B19" s="13" t="s">
        <v>18</v>
      </c>
      <c r="C19" s="13" t="s">
        <v>333</v>
      </c>
      <c r="D19" s="13" t="s">
        <v>65</v>
      </c>
      <c r="E19" s="13" t="s">
        <v>148</v>
      </c>
      <c r="F19" s="14">
        <v>46299.113506944443</v>
      </c>
      <c r="G19" s="13" t="s">
        <v>22</v>
      </c>
      <c r="H19" s="13" t="s">
        <v>8786</v>
      </c>
      <c r="I19" s="15">
        <v>370</v>
      </c>
      <c r="J19" s="13" t="s">
        <v>24</v>
      </c>
      <c r="K19" s="13" t="s">
        <v>25</v>
      </c>
      <c r="L19" s="15">
        <v>153</v>
      </c>
      <c r="M19" s="13" t="s">
        <v>158</v>
      </c>
      <c r="N19" s="14">
        <v>46299.123958333337</v>
      </c>
      <c r="O19" s="15">
        <v>285</v>
      </c>
      <c r="P19" s="13" t="s">
        <v>27</v>
      </c>
      <c r="Q19" s="15">
        <v>190</v>
      </c>
      <c r="R19" s="3" t="str">
        <f>IF(OR(G19="12R",G19="12L"),_xlfn.XLOOKUP(C19,DB!$A$2:$A$222,DB!$B$2:$B$222,""),IF(OR(G19="30L",G19="30R"),_xlfn.XLOOKUP(C19,DB!$A$2:$A$222,DB!$C$2:$C$222,""),""))</f>
        <v>TAKUX</v>
      </c>
      <c r="S19" s="3">
        <f t="shared" si="0"/>
        <v>2</v>
      </c>
      <c r="T19" s="3" t="str">
        <f>_xlfn.XLOOKUP(C19,DB!$A$2:$A$222,DB!$D$2:$D$222,"")</f>
        <v>Sector 7</v>
      </c>
    </row>
    <row r="20" spans="1:20" x14ac:dyDescent="0.2">
      <c r="A20" s="13" t="s">
        <v>91</v>
      </c>
      <c r="B20" s="13" t="s">
        <v>18</v>
      </c>
      <c r="C20" s="13" t="s">
        <v>48</v>
      </c>
      <c r="D20" s="13" t="s">
        <v>65</v>
      </c>
      <c r="E20" s="13" t="s">
        <v>3651</v>
      </c>
      <c r="F20" s="14">
        <v>46299.123842592591</v>
      </c>
      <c r="G20" s="13" t="s">
        <v>22</v>
      </c>
      <c r="H20" s="13" t="s">
        <v>8787</v>
      </c>
      <c r="I20" s="15">
        <v>360</v>
      </c>
      <c r="J20" s="13" t="s">
        <v>24</v>
      </c>
      <c r="K20" s="13" t="s">
        <v>25</v>
      </c>
      <c r="L20" s="15">
        <v>864</v>
      </c>
      <c r="M20" s="13" t="s">
        <v>1001</v>
      </c>
      <c r="N20" s="14">
        <v>46299.168680555551</v>
      </c>
      <c r="O20" s="15">
        <v>360</v>
      </c>
      <c r="P20" s="13" t="s">
        <v>27</v>
      </c>
      <c r="Q20" s="15">
        <v>190</v>
      </c>
      <c r="R20" s="3" t="str">
        <f>IF(OR(G20="12R",G20="12L"),_xlfn.XLOOKUP(C20,DB!$A$2:$A$222,DB!$B$2:$B$222,""),IF(OR(G20="30L",G20="30R"),_xlfn.XLOOKUP(C20,DB!$A$2:$A$222,DB!$C$2:$C$222,""),""))</f>
        <v>UDGUV</v>
      </c>
      <c r="S20" s="3">
        <f t="shared" si="0"/>
        <v>2</v>
      </c>
      <c r="T20" s="3" t="str">
        <f>_xlfn.XLOOKUP(C20,DB!$A$2:$A$222,DB!$D$2:$D$222,"")</f>
        <v>Sector 2</v>
      </c>
    </row>
    <row r="21" spans="1:20" x14ac:dyDescent="0.2">
      <c r="A21" s="13" t="s">
        <v>949</v>
      </c>
      <c r="B21" s="13" t="s">
        <v>18</v>
      </c>
      <c r="C21" s="13" t="s">
        <v>113</v>
      </c>
      <c r="D21" s="13" t="s">
        <v>114</v>
      </c>
      <c r="E21" s="13" t="s">
        <v>7450</v>
      </c>
      <c r="F21" s="14">
        <v>46299.125706018516</v>
      </c>
      <c r="G21" s="13" t="s">
        <v>22</v>
      </c>
      <c r="H21" s="13" t="s">
        <v>8788</v>
      </c>
      <c r="I21" s="15">
        <v>350</v>
      </c>
      <c r="J21" s="13" t="s">
        <v>24</v>
      </c>
      <c r="K21" s="13" t="s">
        <v>25</v>
      </c>
      <c r="L21" s="15">
        <v>360</v>
      </c>
      <c r="M21" s="13" t="s">
        <v>33</v>
      </c>
      <c r="N21" s="14">
        <v>46299.146226851852</v>
      </c>
      <c r="O21" s="15">
        <v>301</v>
      </c>
      <c r="P21" s="13" t="s">
        <v>46</v>
      </c>
      <c r="Q21" s="15">
        <v>40</v>
      </c>
      <c r="R21" s="3" t="str">
        <f>IF(OR(G21="12R",G21="12L"),_xlfn.XLOOKUP(C21,DB!$A$2:$A$222,DB!$B$2:$B$222,""),IF(OR(G21="30L",G21="30R"),_xlfn.XLOOKUP(C21,DB!$A$2:$A$222,DB!$C$2:$C$222,""),""))</f>
        <v>NUDAL</v>
      </c>
      <c r="S21" s="3">
        <f t="shared" si="0"/>
        <v>3</v>
      </c>
      <c r="T21" s="3" t="str">
        <f>_xlfn.XLOOKUP(C21,DB!$A$2:$A$222,DB!$D$2:$D$222,"")</f>
        <v>Sector 3</v>
      </c>
    </row>
    <row r="22" spans="1:20" x14ac:dyDescent="0.2">
      <c r="A22" s="13" t="s">
        <v>102</v>
      </c>
      <c r="B22" s="13" t="s">
        <v>18</v>
      </c>
      <c r="C22" s="13" t="s">
        <v>48</v>
      </c>
      <c r="D22" s="13" t="s">
        <v>20</v>
      </c>
      <c r="E22" s="13" t="s">
        <v>1443</v>
      </c>
      <c r="F22" s="14">
        <v>46299.127476851849</v>
      </c>
      <c r="G22" s="13" t="s">
        <v>22</v>
      </c>
      <c r="H22" s="13" t="s">
        <v>8789</v>
      </c>
      <c r="I22" s="15">
        <v>340</v>
      </c>
      <c r="J22" s="13" t="s">
        <v>24</v>
      </c>
      <c r="K22" s="13" t="s">
        <v>25</v>
      </c>
      <c r="L22" s="15">
        <v>858</v>
      </c>
      <c r="M22" s="13" t="s">
        <v>52</v>
      </c>
      <c r="N22" s="14">
        <v>46299.172789351855</v>
      </c>
      <c r="O22" s="15">
        <v>340</v>
      </c>
      <c r="P22" s="13" t="s">
        <v>27</v>
      </c>
      <c r="Q22" s="15">
        <v>190</v>
      </c>
      <c r="R22" s="3" t="str">
        <f>IF(OR(G22="12R",G22="12L"),_xlfn.XLOOKUP(C22,DB!$A$2:$A$222,DB!$B$2:$B$222,""),IF(OR(G22="30L",G22="30R"),_xlfn.XLOOKUP(C22,DB!$A$2:$A$222,DB!$C$2:$C$222,""),""))</f>
        <v>UDGUV</v>
      </c>
      <c r="S22" s="3">
        <f t="shared" si="0"/>
        <v>3</v>
      </c>
      <c r="T22" s="3" t="str">
        <f>_xlfn.XLOOKUP(C22,DB!$A$2:$A$222,DB!$D$2:$D$222,"")</f>
        <v>Sector 2</v>
      </c>
    </row>
    <row r="23" spans="1:20" x14ac:dyDescent="0.2">
      <c r="A23" s="13" t="s">
        <v>2084</v>
      </c>
      <c r="B23" s="13" t="s">
        <v>18</v>
      </c>
      <c r="C23" s="13" t="s">
        <v>629</v>
      </c>
      <c r="D23" s="13" t="s">
        <v>630</v>
      </c>
      <c r="E23" s="13" t="s">
        <v>8790</v>
      </c>
      <c r="F23" s="14">
        <v>46299.13282407407</v>
      </c>
      <c r="G23" s="13" t="s">
        <v>22</v>
      </c>
      <c r="H23" s="13" t="s">
        <v>8791</v>
      </c>
      <c r="I23" s="15">
        <v>390</v>
      </c>
      <c r="J23" s="13" t="s">
        <v>24</v>
      </c>
      <c r="K23" s="13" t="s">
        <v>25</v>
      </c>
      <c r="L23" s="15">
        <v>360</v>
      </c>
      <c r="M23" s="13" t="s">
        <v>33</v>
      </c>
      <c r="N23" s="14">
        <v>46299.152789351851</v>
      </c>
      <c r="O23" s="15">
        <v>390</v>
      </c>
      <c r="P23" s="13" t="s">
        <v>46</v>
      </c>
      <c r="Q23" s="15">
        <v>40</v>
      </c>
      <c r="R23" s="3" t="str">
        <f>IF(OR(G23="12R",G23="12L"),_xlfn.XLOOKUP(C23,DB!$A$2:$A$222,DB!$B$2:$B$222,""),IF(OR(G23="30L",G23="30R"),_xlfn.XLOOKUP(C23,DB!$A$2:$A$222,DB!$C$2:$C$222,""),""))</f>
        <v>NUDAL</v>
      </c>
      <c r="S23" s="3">
        <f t="shared" si="0"/>
        <v>3</v>
      </c>
      <c r="T23" s="3" t="str">
        <f>_xlfn.XLOOKUP(C23,DB!$A$2:$A$222,DB!$D$2:$D$222,"")</f>
        <v>Sector 3</v>
      </c>
    </row>
    <row r="24" spans="1:20" x14ac:dyDescent="0.2">
      <c r="A24" s="13" t="s">
        <v>117</v>
      </c>
      <c r="B24" s="13" t="s">
        <v>18</v>
      </c>
      <c r="C24" s="13" t="s">
        <v>48</v>
      </c>
      <c r="D24" s="13" t="s">
        <v>20</v>
      </c>
      <c r="E24" s="13" t="s">
        <v>4100</v>
      </c>
      <c r="F24" s="14">
        <v>46299.178495370375</v>
      </c>
      <c r="G24" s="13" t="s">
        <v>22</v>
      </c>
      <c r="H24" s="13" t="s">
        <v>8792</v>
      </c>
      <c r="I24" s="15">
        <v>360</v>
      </c>
      <c r="J24" s="13" t="s">
        <v>24</v>
      </c>
      <c r="K24" s="13" t="s">
        <v>25</v>
      </c>
      <c r="L24" s="15">
        <v>863</v>
      </c>
      <c r="M24" s="13" t="s">
        <v>660</v>
      </c>
      <c r="N24" s="14">
        <v>46299.222129629634</v>
      </c>
      <c r="O24" s="15">
        <v>360</v>
      </c>
      <c r="P24" s="13" t="s">
        <v>27</v>
      </c>
      <c r="Q24" s="15">
        <v>190</v>
      </c>
      <c r="R24" s="3" t="str">
        <f>IF(OR(G24="12R",G24="12L"),_xlfn.XLOOKUP(C24,DB!$A$2:$A$222,DB!$B$2:$B$222,""),IF(OR(G24="30L",G24="30R"),_xlfn.XLOOKUP(C24,DB!$A$2:$A$222,DB!$C$2:$C$222,""),""))</f>
        <v>UDGUV</v>
      </c>
      <c r="S24" s="3">
        <f t="shared" si="0"/>
        <v>4</v>
      </c>
      <c r="T24" s="3" t="str">
        <f>_xlfn.XLOOKUP(C24,DB!$A$2:$A$222,DB!$D$2:$D$222,"")</f>
        <v>Sector 2</v>
      </c>
    </row>
    <row r="25" spans="1:20" x14ac:dyDescent="0.2">
      <c r="A25" s="13" t="s">
        <v>124</v>
      </c>
      <c r="B25" s="13" t="s">
        <v>18</v>
      </c>
      <c r="C25" s="13" t="s">
        <v>35</v>
      </c>
      <c r="D25" s="13" t="s">
        <v>20</v>
      </c>
      <c r="E25" s="13" t="s">
        <v>6131</v>
      </c>
      <c r="F25" s="14">
        <v>46299.429236111115</v>
      </c>
      <c r="G25" s="13" t="s">
        <v>22</v>
      </c>
      <c r="H25" s="13" t="s">
        <v>8793</v>
      </c>
      <c r="I25" s="15">
        <v>360</v>
      </c>
      <c r="J25" s="13" t="s">
        <v>24</v>
      </c>
      <c r="K25" s="13" t="s">
        <v>25</v>
      </c>
      <c r="L25" s="15">
        <v>869</v>
      </c>
      <c r="M25" s="13" t="s">
        <v>39</v>
      </c>
      <c r="N25" s="14">
        <v>46299.473657407405</v>
      </c>
      <c r="O25" s="15">
        <v>360</v>
      </c>
      <c r="P25" s="13" t="s">
        <v>27</v>
      </c>
      <c r="Q25" s="15">
        <v>190</v>
      </c>
      <c r="R25" s="3" t="str">
        <f>IF(OR(G25="12R",G25="12L"),_xlfn.XLOOKUP(C25,DB!$A$2:$A$222,DB!$B$2:$B$222,""),IF(OR(G25="30L",G25="30R"),_xlfn.XLOOKUP(C25,DB!$A$2:$A$222,DB!$C$2:$C$222,""),""))</f>
        <v>UDGUV</v>
      </c>
      <c r="S25" s="3">
        <f t="shared" si="0"/>
        <v>10</v>
      </c>
      <c r="T25" s="3" t="str">
        <f>_xlfn.XLOOKUP(C25,DB!$A$2:$A$222,DB!$D$2:$D$222,"")</f>
        <v>Sector 2</v>
      </c>
    </row>
    <row r="26" spans="1:20" x14ac:dyDescent="0.2">
      <c r="A26" s="13" t="s">
        <v>127</v>
      </c>
      <c r="B26" s="13" t="s">
        <v>18</v>
      </c>
      <c r="C26" s="13" t="s">
        <v>48</v>
      </c>
      <c r="D26" s="13" t="s">
        <v>36</v>
      </c>
      <c r="E26" s="13" t="s">
        <v>497</v>
      </c>
      <c r="F26" s="14">
        <v>46299.436122685191</v>
      </c>
      <c r="G26" s="13" t="s">
        <v>22</v>
      </c>
      <c r="H26" s="13" t="s">
        <v>8794</v>
      </c>
      <c r="I26" s="15">
        <v>340</v>
      </c>
      <c r="J26" s="13" t="s">
        <v>24</v>
      </c>
      <c r="K26" s="13" t="s">
        <v>25</v>
      </c>
      <c r="L26" s="15">
        <v>860</v>
      </c>
      <c r="M26" s="13" t="s">
        <v>52</v>
      </c>
      <c r="N26" s="14">
        <v>46299.481365740736</v>
      </c>
      <c r="O26" s="15">
        <v>340</v>
      </c>
      <c r="P26" s="13" t="s">
        <v>27</v>
      </c>
      <c r="Q26" s="15">
        <v>190</v>
      </c>
      <c r="R26" s="3" t="str">
        <f>IF(OR(G26="12R",G26="12L"),_xlfn.XLOOKUP(C26,DB!$A$2:$A$222,DB!$B$2:$B$222,""),IF(OR(G26="30L",G26="30R"),_xlfn.XLOOKUP(C26,DB!$A$2:$A$222,DB!$C$2:$C$222,""),""))</f>
        <v>UDGUV</v>
      </c>
      <c r="S26" s="3">
        <f t="shared" si="0"/>
        <v>10</v>
      </c>
      <c r="T26" s="3" t="str">
        <f>_xlfn.XLOOKUP(C26,DB!$A$2:$A$222,DB!$D$2:$D$222,"")</f>
        <v>Sector 2</v>
      </c>
    </row>
    <row r="27" spans="1:20" x14ac:dyDescent="0.2">
      <c r="A27" s="13" t="s">
        <v>130</v>
      </c>
      <c r="B27" s="13" t="s">
        <v>18</v>
      </c>
      <c r="C27" s="13" t="s">
        <v>131</v>
      </c>
      <c r="D27" s="13" t="s">
        <v>65</v>
      </c>
      <c r="E27" s="13" t="s">
        <v>874</v>
      </c>
      <c r="F27" s="14">
        <v>46299.4606712963</v>
      </c>
      <c r="G27" s="13" t="s">
        <v>22</v>
      </c>
      <c r="H27" s="13" t="s">
        <v>8795</v>
      </c>
      <c r="I27" s="15">
        <v>360</v>
      </c>
      <c r="J27" s="13" t="s">
        <v>24</v>
      </c>
      <c r="K27" s="13" t="s">
        <v>25</v>
      </c>
      <c r="L27" s="15">
        <v>932</v>
      </c>
      <c r="M27" s="13" t="s">
        <v>8796</v>
      </c>
      <c r="N27" s="14">
        <v>46299.510891203703</v>
      </c>
      <c r="O27" s="15">
        <v>183</v>
      </c>
      <c r="P27" s="13" t="s">
        <v>27</v>
      </c>
      <c r="Q27" s="15">
        <v>190</v>
      </c>
      <c r="R27" s="3" t="str">
        <f>IF(OR(G27="12R",G27="12L"),_xlfn.XLOOKUP(C27,DB!$A$2:$A$222,DB!$B$2:$B$222,""),IF(OR(G27="30L",G27="30R"),_xlfn.XLOOKUP(C27,DB!$A$2:$A$222,DB!$C$2:$C$222,""),""))</f>
        <v>UDGUV</v>
      </c>
      <c r="S27" s="3">
        <f t="shared" si="0"/>
        <v>11</v>
      </c>
      <c r="T27" s="3" t="str">
        <f>_xlfn.XLOOKUP(C27,DB!$A$2:$A$222,DB!$D$2:$D$222,"")</f>
        <v>Sector 2</v>
      </c>
    </row>
    <row r="28" spans="1:20" x14ac:dyDescent="0.2">
      <c r="A28" s="13" t="s">
        <v>135</v>
      </c>
      <c r="B28" s="13" t="s">
        <v>18</v>
      </c>
      <c r="C28" s="13" t="s">
        <v>136</v>
      </c>
      <c r="D28" s="13" t="s">
        <v>20</v>
      </c>
      <c r="E28" s="13" t="s">
        <v>269</v>
      </c>
      <c r="F28" s="14">
        <v>46299.469826388886</v>
      </c>
      <c r="G28" s="13" t="s">
        <v>22</v>
      </c>
      <c r="H28" s="13" t="s">
        <v>8797</v>
      </c>
      <c r="I28" s="15">
        <v>360</v>
      </c>
      <c r="J28" s="13" t="s">
        <v>24</v>
      </c>
      <c r="K28" s="13" t="s">
        <v>25</v>
      </c>
      <c r="L28" s="15">
        <v>869</v>
      </c>
      <c r="M28" s="13" t="s">
        <v>52</v>
      </c>
      <c r="N28" s="14">
        <v>46299.515219907407</v>
      </c>
      <c r="O28" s="15">
        <v>360</v>
      </c>
      <c r="P28" s="13" t="s">
        <v>27</v>
      </c>
      <c r="Q28" s="15">
        <v>190</v>
      </c>
      <c r="R28" s="3" t="str">
        <f>IF(OR(G28="12R",G28="12L"),_xlfn.XLOOKUP(C28,DB!$A$2:$A$222,DB!$B$2:$B$222,""),IF(OR(G28="30L",G28="30R"),_xlfn.XLOOKUP(C28,DB!$A$2:$A$222,DB!$C$2:$C$222,""),""))</f>
        <v>UDGUV</v>
      </c>
      <c r="S28" s="3">
        <f t="shared" si="0"/>
        <v>11</v>
      </c>
      <c r="T28" s="3" t="str">
        <f>_xlfn.XLOOKUP(C28,DB!$A$2:$A$222,DB!$D$2:$D$222,"")</f>
        <v>Sector 2</v>
      </c>
    </row>
    <row r="29" spans="1:20" x14ac:dyDescent="0.2">
      <c r="A29" s="13" t="s">
        <v>142</v>
      </c>
      <c r="B29" s="13" t="s">
        <v>18</v>
      </c>
      <c r="C29" s="13" t="s">
        <v>48</v>
      </c>
      <c r="D29" s="13" t="s">
        <v>20</v>
      </c>
      <c r="E29" s="13" t="s">
        <v>70</v>
      </c>
      <c r="F29" s="14">
        <v>46299.475983796292</v>
      </c>
      <c r="G29" s="13" t="s">
        <v>22</v>
      </c>
      <c r="H29" s="13" t="s">
        <v>8798</v>
      </c>
      <c r="I29" s="15">
        <v>360</v>
      </c>
      <c r="J29" s="13" t="s">
        <v>24</v>
      </c>
      <c r="K29" s="13" t="s">
        <v>25</v>
      </c>
      <c r="L29" s="15">
        <v>873</v>
      </c>
      <c r="M29" s="13" t="s">
        <v>52</v>
      </c>
      <c r="N29" s="14">
        <v>46299.520648148144</v>
      </c>
      <c r="O29" s="15">
        <v>360</v>
      </c>
      <c r="P29" s="13" t="s">
        <v>27</v>
      </c>
      <c r="Q29" s="15">
        <v>190</v>
      </c>
      <c r="R29" s="3" t="str">
        <f>IF(OR(G29="12R",G29="12L"),_xlfn.XLOOKUP(C29,DB!$A$2:$A$222,DB!$B$2:$B$222,""),IF(OR(G29="30L",G29="30R"),_xlfn.XLOOKUP(C29,DB!$A$2:$A$222,DB!$C$2:$C$222,""),""))</f>
        <v>UDGUV</v>
      </c>
      <c r="S29" s="3">
        <f t="shared" si="0"/>
        <v>11</v>
      </c>
      <c r="T29" s="3" t="str">
        <f>_xlfn.XLOOKUP(C29,DB!$A$2:$A$222,DB!$D$2:$D$222,"")</f>
        <v>Sector 2</v>
      </c>
    </row>
    <row r="30" spans="1:20" x14ac:dyDescent="0.2">
      <c r="A30" s="13" t="s">
        <v>139</v>
      </c>
      <c r="B30" s="13" t="s">
        <v>18</v>
      </c>
      <c r="C30" s="13" t="s">
        <v>48</v>
      </c>
      <c r="D30" s="13" t="s">
        <v>49</v>
      </c>
      <c r="E30" s="13" t="s">
        <v>2159</v>
      </c>
      <c r="F30" s="14">
        <v>46299.47755787037</v>
      </c>
      <c r="G30" s="13" t="s">
        <v>22</v>
      </c>
      <c r="H30" s="13" t="s">
        <v>8799</v>
      </c>
      <c r="I30" s="15">
        <v>380</v>
      </c>
      <c r="J30" s="13" t="s">
        <v>24</v>
      </c>
      <c r="K30" s="13" t="s">
        <v>25</v>
      </c>
      <c r="L30" s="15">
        <v>861</v>
      </c>
      <c r="M30" s="13" t="s">
        <v>52</v>
      </c>
      <c r="N30" s="14">
        <v>46299.522569444445</v>
      </c>
      <c r="O30" s="15">
        <v>380</v>
      </c>
      <c r="P30" s="13" t="s">
        <v>27</v>
      </c>
      <c r="Q30" s="15">
        <v>190</v>
      </c>
      <c r="R30" s="3" t="str">
        <f>IF(OR(G30="12R",G30="12L"),_xlfn.XLOOKUP(C30,DB!$A$2:$A$222,DB!$B$2:$B$222,""),IF(OR(G30="30L",G30="30R"),_xlfn.XLOOKUP(C30,DB!$A$2:$A$222,DB!$C$2:$C$222,""),""))</f>
        <v>UDGUV</v>
      </c>
      <c r="S30" s="3">
        <f t="shared" si="0"/>
        <v>11</v>
      </c>
      <c r="T30" s="3" t="str">
        <f>_xlfn.XLOOKUP(C30,DB!$A$2:$A$222,DB!$D$2:$D$222,"")</f>
        <v>Sector 2</v>
      </c>
    </row>
    <row r="31" spans="1:20" x14ac:dyDescent="0.2">
      <c r="A31" s="13" t="s">
        <v>7001</v>
      </c>
      <c r="B31" s="13" t="s">
        <v>18</v>
      </c>
      <c r="C31" s="13" t="s">
        <v>59</v>
      </c>
      <c r="D31" s="13" t="s">
        <v>365</v>
      </c>
      <c r="E31" s="13"/>
      <c r="F31" s="14">
        <v>46299.479259259257</v>
      </c>
      <c r="G31" s="13" t="s">
        <v>22</v>
      </c>
      <c r="H31" s="13" t="s">
        <v>5545</v>
      </c>
      <c r="I31" s="15">
        <v>430</v>
      </c>
      <c r="J31" s="13" t="s">
        <v>24</v>
      </c>
      <c r="K31" s="13" t="s">
        <v>62</v>
      </c>
      <c r="L31" s="15">
        <v>862</v>
      </c>
      <c r="M31" s="13" t="s">
        <v>52</v>
      </c>
      <c r="N31" s="14">
        <v>46299.525127314817</v>
      </c>
      <c r="O31" s="15">
        <v>430</v>
      </c>
      <c r="P31" s="13" t="s">
        <v>27</v>
      </c>
      <c r="Q31" s="15">
        <v>30</v>
      </c>
      <c r="R31" s="3" t="str">
        <f>IF(OR(G31="12R",G31="12L"),_xlfn.XLOOKUP(C31,DB!$A$2:$A$222,DB!$B$2:$B$222,""),IF(OR(G31="30L",G31="30R"),_xlfn.XLOOKUP(C31,DB!$A$2:$A$222,DB!$C$2:$C$222,""),""))</f>
        <v>UDGUV</v>
      </c>
      <c r="S31" s="3">
        <f t="shared" si="0"/>
        <v>11</v>
      </c>
      <c r="T31" s="3" t="str">
        <f>_xlfn.XLOOKUP(C31,DB!$A$2:$A$222,DB!$D$2:$D$222,"")</f>
        <v>Sector 2</v>
      </c>
    </row>
    <row r="32" spans="1:20" x14ac:dyDescent="0.2">
      <c r="A32" s="13" t="s">
        <v>147</v>
      </c>
      <c r="B32" s="13" t="s">
        <v>18</v>
      </c>
      <c r="C32" s="13" t="s">
        <v>35</v>
      </c>
      <c r="D32" s="13" t="s">
        <v>20</v>
      </c>
      <c r="E32" s="13" t="s">
        <v>1289</v>
      </c>
      <c r="F32" s="14">
        <v>46299.485543981486</v>
      </c>
      <c r="G32" s="13" t="s">
        <v>22</v>
      </c>
      <c r="H32" s="13" t="s">
        <v>8800</v>
      </c>
      <c r="I32" s="15">
        <v>360</v>
      </c>
      <c r="J32" s="13" t="s">
        <v>24</v>
      </c>
      <c r="K32" s="13" t="s">
        <v>25</v>
      </c>
      <c r="L32" s="15">
        <v>867</v>
      </c>
      <c r="M32" s="13" t="s">
        <v>39</v>
      </c>
      <c r="N32" s="14">
        <v>46299.530335648145</v>
      </c>
      <c r="O32" s="15">
        <v>360</v>
      </c>
      <c r="P32" s="13" t="s">
        <v>27</v>
      </c>
      <c r="Q32" s="15">
        <v>190</v>
      </c>
      <c r="R32" s="3" t="str">
        <f>IF(OR(G32="12R",G32="12L"),_xlfn.XLOOKUP(C32,DB!$A$2:$A$222,DB!$B$2:$B$222,""),IF(OR(G32="30L",G32="30R"),_xlfn.XLOOKUP(C32,DB!$A$2:$A$222,DB!$C$2:$C$222,""),""))</f>
        <v>UDGUV</v>
      </c>
      <c r="S32" s="3">
        <f t="shared" si="0"/>
        <v>11</v>
      </c>
      <c r="T32" s="3" t="str">
        <f>_xlfn.XLOOKUP(C32,DB!$A$2:$A$222,DB!$D$2:$D$222,"")</f>
        <v>Sector 2</v>
      </c>
    </row>
    <row r="33" spans="1:20" x14ac:dyDescent="0.2">
      <c r="A33" s="13" t="s">
        <v>143</v>
      </c>
      <c r="B33" s="13" t="s">
        <v>18</v>
      </c>
      <c r="C33" s="13" t="s">
        <v>144</v>
      </c>
      <c r="D33" s="13" t="s">
        <v>65</v>
      </c>
      <c r="E33" s="13" t="s">
        <v>148</v>
      </c>
      <c r="F33" s="14">
        <v>46299.490173611106</v>
      </c>
      <c r="G33" s="13" t="s">
        <v>22</v>
      </c>
      <c r="H33" s="13" t="s">
        <v>146</v>
      </c>
      <c r="I33" s="15">
        <v>290</v>
      </c>
      <c r="J33" s="13" t="s">
        <v>24</v>
      </c>
      <c r="K33" s="13" t="s">
        <v>25</v>
      </c>
      <c r="L33" s="15">
        <v>136</v>
      </c>
      <c r="M33" s="13" t="s">
        <v>45</v>
      </c>
      <c r="N33" s="14">
        <v>46299.499803240746</v>
      </c>
      <c r="O33" s="15">
        <v>269</v>
      </c>
      <c r="P33" s="13" t="s">
        <v>27</v>
      </c>
      <c r="Q33" s="15">
        <v>190</v>
      </c>
      <c r="R33" s="3" t="str">
        <f>IF(OR(G33="12R",G33="12L"),_xlfn.XLOOKUP(C33,DB!$A$2:$A$222,DB!$B$2:$B$222,""),IF(OR(G33="30L",G33="30R"),_xlfn.XLOOKUP(C33,DB!$A$2:$A$222,DB!$C$2:$C$222,""),""))</f>
        <v>NUDAL</v>
      </c>
      <c r="S33" s="3">
        <f t="shared" si="0"/>
        <v>11</v>
      </c>
      <c r="T33" s="3" t="str">
        <f>_xlfn.XLOOKUP(C33,DB!$A$2:$A$222,DB!$D$2:$D$222,"")</f>
        <v>Sector 3</v>
      </c>
    </row>
    <row r="34" spans="1:20" x14ac:dyDescent="0.2">
      <c r="A34" s="13" t="s">
        <v>153</v>
      </c>
      <c r="B34" s="13" t="s">
        <v>18</v>
      </c>
      <c r="C34" s="13" t="s">
        <v>154</v>
      </c>
      <c r="D34" s="13" t="s">
        <v>174</v>
      </c>
      <c r="E34" s="13" t="s">
        <v>1813</v>
      </c>
      <c r="F34" s="14">
        <v>46299.502638888887</v>
      </c>
      <c r="G34" s="13" t="s">
        <v>22</v>
      </c>
      <c r="H34" s="13" t="s">
        <v>7213</v>
      </c>
      <c r="I34" s="15">
        <v>370</v>
      </c>
      <c r="J34" s="13" t="s">
        <v>24</v>
      </c>
      <c r="K34" s="13" t="s">
        <v>25</v>
      </c>
      <c r="L34" s="15">
        <v>147</v>
      </c>
      <c r="M34" s="13" t="s">
        <v>8801</v>
      </c>
      <c r="N34" s="14">
        <v>46299.512638888889</v>
      </c>
      <c r="O34" s="15">
        <v>291</v>
      </c>
      <c r="P34" s="13" t="s">
        <v>27</v>
      </c>
      <c r="Q34" s="15">
        <v>190</v>
      </c>
      <c r="R34" s="3" t="str">
        <f>IF(OR(G34="12R",G34="12L"),_xlfn.XLOOKUP(C34,DB!$A$2:$A$222,DB!$B$2:$B$222,""),IF(OR(G34="30L",G34="30R"),_xlfn.XLOOKUP(C34,DB!$A$2:$A$222,DB!$C$2:$C$222,""),""))</f>
        <v>TAKUX</v>
      </c>
      <c r="S34" s="3">
        <f t="shared" si="0"/>
        <v>12</v>
      </c>
      <c r="T34" s="3" t="str">
        <f>_xlfn.XLOOKUP(C34,DB!$A$2:$A$222,DB!$D$2:$D$222,"")</f>
        <v>Sector 7</v>
      </c>
    </row>
    <row r="35" spans="1:20" x14ac:dyDescent="0.2">
      <c r="A35" s="13" t="s">
        <v>169</v>
      </c>
      <c r="B35" s="13" t="s">
        <v>18</v>
      </c>
      <c r="C35" s="13" t="s">
        <v>48</v>
      </c>
      <c r="D35" s="13" t="s">
        <v>49</v>
      </c>
      <c r="E35" s="13" t="s">
        <v>2809</v>
      </c>
      <c r="F35" s="14">
        <v>46299.547893518524</v>
      </c>
      <c r="G35" s="13" t="s">
        <v>22</v>
      </c>
      <c r="H35" s="13" t="s">
        <v>8802</v>
      </c>
      <c r="I35" s="15">
        <v>360</v>
      </c>
      <c r="J35" s="13" t="s">
        <v>24</v>
      </c>
      <c r="K35" s="13" t="s">
        <v>25</v>
      </c>
      <c r="L35" s="15">
        <v>877</v>
      </c>
      <c r="M35" s="13" t="s">
        <v>52</v>
      </c>
      <c r="N35" s="14">
        <v>46299.593310185184</v>
      </c>
      <c r="O35" s="15">
        <v>360</v>
      </c>
      <c r="P35" s="13" t="s">
        <v>27</v>
      </c>
      <c r="Q35" s="15">
        <v>190</v>
      </c>
      <c r="R35" s="3" t="str">
        <f>IF(OR(G35="12R",G35="12L"),_xlfn.XLOOKUP(C35,DB!$A$2:$A$222,DB!$B$2:$B$222,""),IF(OR(G35="30L",G35="30R"),_xlfn.XLOOKUP(C35,DB!$A$2:$A$222,DB!$C$2:$C$222,""),""))</f>
        <v>UDGUV</v>
      </c>
      <c r="S35" s="3">
        <f t="shared" si="0"/>
        <v>13</v>
      </c>
      <c r="T35" s="3" t="str">
        <f>_xlfn.XLOOKUP(C35,DB!$A$2:$A$222,DB!$D$2:$D$222,"")</f>
        <v>Sector 2</v>
      </c>
    </row>
    <row r="36" spans="1:20" x14ac:dyDescent="0.2">
      <c r="A36" s="13" t="s">
        <v>181</v>
      </c>
      <c r="B36" s="13" t="s">
        <v>18</v>
      </c>
      <c r="C36" s="13" t="s">
        <v>182</v>
      </c>
      <c r="D36" s="13" t="s">
        <v>174</v>
      </c>
      <c r="E36" s="13" t="s">
        <v>8803</v>
      </c>
      <c r="F36" s="14">
        <v>46299.548958333333</v>
      </c>
      <c r="G36" s="13" t="s">
        <v>22</v>
      </c>
      <c r="H36" s="13" t="s">
        <v>8804</v>
      </c>
      <c r="I36" s="15">
        <v>350</v>
      </c>
      <c r="J36" s="13" t="s">
        <v>24</v>
      </c>
      <c r="K36" s="13" t="s">
        <v>25</v>
      </c>
      <c r="L36" s="15">
        <v>360</v>
      </c>
      <c r="M36" s="13" t="s">
        <v>33</v>
      </c>
      <c r="N36" s="14">
        <v>46299.569120370375</v>
      </c>
      <c r="O36" s="15">
        <v>330</v>
      </c>
      <c r="P36" s="13" t="s">
        <v>27</v>
      </c>
      <c r="Q36" s="15">
        <v>40</v>
      </c>
      <c r="R36" s="3" t="str">
        <f>IF(OR(G36="12R",G36="12L"),_xlfn.XLOOKUP(C36,DB!$A$2:$A$222,DB!$B$2:$B$222,""),IF(OR(G36="30L",G36="30R"),_xlfn.XLOOKUP(C36,DB!$A$2:$A$222,DB!$C$2:$C$222,""),""))</f>
        <v>ENEBA</v>
      </c>
      <c r="S36" s="3">
        <f t="shared" si="0"/>
        <v>13</v>
      </c>
      <c r="T36" s="3" t="str">
        <f>_xlfn.XLOOKUP(C36,DB!$A$2:$A$222,DB!$D$2:$D$222,"")</f>
        <v>Sector 3</v>
      </c>
    </row>
    <row r="37" spans="1:20" x14ac:dyDescent="0.2">
      <c r="A37" s="13" t="s">
        <v>163</v>
      </c>
      <c r="B37" s="13" t="s">
        <v>18</v>
      </c>
      <c r="C37" s="13" t="s">
        <v>164</v>
      </c>
      <c r="D37" s="13" t="s">
        <v>165</v>
      </c>
      <c r="E37" s="13" t="s">
        <v>851</v>
      </c>
      <c r="F37" s="14">
        <v>46299.561759259261</v>
      </c>
      <c r="G37" s="13" t="s">
        <v>22</v>
      </c>
      <c r="H37" s="13" t="s">
        <v>8805</v>
      </c>
      <c r="I37" s="15">
        <v>300</v>
      </c>
      <c r="J37" s="13" t="s">
        <v>24</v>
      </c>
      <c r="K37" s="13" t="s">
        <v>25</v>
      </c>
      <c r="L37" s="15">
        <v>435</v>
      </c>
      <c r="M37" s="13" t="s">
        <v>308</v>
      </c>
      <c r="N37" s="14">
        <v>46299.584687499999</v>
      </c>
      <c r="O37" s="15">
        <v>300</v>
      </c>
      <c r="P37" s="13" t="s">
        <v>27</v>
      </c>
      <c r="Q37" s="15">
        <v>40</v>
      </c>
      <c r="R37" s="3" t="str">
        <f>IF(OR(G37="12R",G37="12L"),_xlfn.XLOOKUP(C37,DB!$A$2:$A$222,DB!$B$2:$B$222,""),IF(OR(G37="30L",G37="30R"),_xlfn.XLOOKUP(C37,DB!$A$2:$A$222,DB!$C$2:$C$222,""),""))</f>
        <v>ENEBA</v>
      </c>
      <c r="S37" s="3">
        <f t="shared" si="0"/>
        <v>13</v>
      </c>
      <c r="T37" s="3" t="str">
        <f>_xlfn.XLOOKUP(C37,DB!$A$2:$A$222,DB!$D$2:$D$222,"")</f>
        <v>Sector 3</v>
      </c>
    </row>
    <row r="38" spans="1:20" x14ac:dyDescent="0.2">
      <c r="A38" s="13" t="s">
        <v>5775</v>
      </c>
      <c r="B38" s="13" t="s">
        <v>18</v>
      </c>
      <c r="C38" s="13" t="s">
        <v>41</v>
      </c>
      <c r="D38" s="13" t="s">
        <v>114</v>
      </c>
      <c r="E38" s="13" t="s">
        <v>635</v>
      </c>
      <c r="F38" s="14">
        <v>46299.56318287037</v>
      </c>
      <c r="G38" s="13" t="s">
        <v>22</v>
      </c>
      <c r="H38" s="13" t="s">
        <v>8806</v>
      </c>
      <c r="I38" s="15">
        <v>330</v>
      </c>
      <c r="J38" s="13" t="s">
        <v>24</v>
      </c>
      <c r="K38" s="13" t="s">
        <v>25</v>
      </c>
      <c r="L38" s="15">
        <v>140</v>
      </c>
      <c r="M38" s="13" t="s">
        <v>1725</v>
      </c>
      <c r="N38" s="14">
        <v>46299.573287037041</v>
      </c>
      <c r="O38" s="15">
        <v>189</v>
      </c>
      <c r="P38" s="13" t="s">
        <v>46</v>
      </c>
      <c r="Q38" s="15">
        <v>190</v>
      </c>
      <c r="R38" s="3" t="str">
        <f>IF(OR(G38="12R",G38="12L"),_xlfn.XLOOKUP(C38,DB!$A$2:$A$222,DB!$B$2:$B$222,""),IF(OR(G38="30L",G38="30R"),_xlfn.XLOOKUP(C38,DB!$A$2:$A$222,DB!$C$2:$C$222,""),""))</f>
        <v>NUDAL</v>
      </c>
      <c r="S38" s="3">
        <f t="shared" si="0"/>
        <v>13</v>
      </c>
      <c r="T38" s="3" t="str">
        <f>_xlfn.XLOOKUP(C38,DB!$A$2:$A$222,DB!$D$2:$D$222,"")</f>
        <v>Sector 3</v>
      </c>
    </row>
    <row r="39" spans="1:20" x14ac:dyDescent="0.2">
      <c r="A39" s="13" t="s">
        <v>150</v>
      </c>
      <c r="B39" s="13" t="s">
        <v>18</v>
      </c>
      <c r="C39" s="13" t="s">
        <v>48</v>
      </c>
      <c r="D39" s="13" t="s">
        <v>30</v>
      </c>
      <c r="E39" s="13" t="s">
        <v>8807</v>
      </c>
      <c r="F39" s="14">
        <v>46299.568645833337</v>
      </c>
      <c r="G39" s="13" t="s">
        <v>22</v>
      </c>
      <c r="H39" s="13" t="s">
        <v>8808</v>
      </c>
      <c r="I39" s="15">
        <v>380</v>
      </c>
      <c r="J39" s="13" t="s">
        <v>24</v>
      </c>
      <c r="K39" s="13" t="s">
        <v>25</v>
      </c>
      <c r="L39" s="15">
        <v>889</v>
      </c>
      <c r="M39" s="13" t="s">
        <v>52</v>
      </c>
      <c r="N39" s="14">
        <v>46299.61383101852</v>
      </c>
      <c r="O39" s="15">
        <v>380</v>
      </c>
      <c r="P39" s="13" t="s">
        <v>27</v>
      </c>
      <c r="Q39" s="15">
        <v>190</v>
      </c>
      <c r="R39" s="3" t="str">
        <f>IF(OR(G39="12R",G39="12L"),_xlfn.XLOOKUP(C39,DB!$A$2:$A$222,DB!$B$2:$B$222,""),IF(OR(G39="30L",G39="30R"),_xlfn.XLOOKUP(C39,DB!$A$2:$A$222,DB!$C$2:$C$222,""),""))</f>
        <v>UDGUV</v>
      </c>
      <c r="S39" s="3">
        <f t="shared" si="0"/>
        <v>13</v>
      </c>
      <c r="T39" s="3" t="str">
        <f>_xlfn.XLOOKUP(C39,DB!$A$2:$A$222,DB!$D$2:$D$222,"")</f>
        <v>Sector 2</v>
      </c>
    </row>
    <row r="40" spans="1:20" x14ac:dyDescent="0.2">
      <c r="A40" s="13" t="s">
        <v>76</v>
      </c>
      <c r="B40" s="13" t="s">
        <v>18</v>
      </c>
      <c r="C40" s="13" t="s">
        <v>83</v>
      </c>
      <c r="D40" s="13" t="s">
        <v>78</v>
      </c>
      <c r="E40" s="13" t="s">
        <v>8809</v>
      </c>
      <c r="F40" s="14">
        <v>46299.584155092598</v>
      </c>
      <c r="G40" s="13" t="s">
        <v>22</v>
      </c>
      <c r="H40" s="13" t="s">
        <v>8810</v>
      </c>
      <c r="I40" s="15">
        <v>240</v>
      </c>
      <c r="J40" s="13" t="s">
        <v>24</v>
      </c>
      <c r="K40" s="13" t="s">
        <v>25</v>
      </c>
      <c r="L40" s="15">
        <v>352</v>
      </c>
      <c r="M40" s="13" t="s">
        <v>83</v>
      </c>
      <c r="N40" s="14">
        <v>46299.607557870375</v>
      </c>
      <c r="O40" s="15">
        <v>0</v>
      </c>
      <c r="P40" s="13" t="s">
        <v>27</v>
      </c>
      <c r="Q40" s="15">
        <v>190</v>
      </c>
      <c r="R40" s="3" t="str">
        <f>IF(OR(G40="12R",G40="12L"),_xlfn.XLOOKUP(C40,DB!$A$2:$A$222,DB!$B$2:$B$222,""),IF(OR(G40="30L",G40="30R"),_xlfn.XLOOKUP(C40,DB!$A$2:$A$222,DB!$C$2:$C$222,""),""))</f>
        <v>UDGUV</v>
      </c>
      <c r="S40" s="3">
        <f t="shared" si="0"/>
        <v>14</v>
      </c>
      <c r="T40" s="3" t="str">
        <f>_xlfn.XLOOKUP(C40,DB!$A$2:$A$222,DB!$D$2:$D$222,"")</f>
        <v>Sector 2</v>
      </c>
    </row>
    <row r="41" spans="1:20" x14ac:dyDescent="0.2">
      <c r="A41" s="13" t="s">
        <v>1202</v>
      </c>
      <c r="B41" s="13" t="s">
        <v>18</v>
      </c>
      <c r="C41" s="13" t="s">
        <v>1396</v>
      </c>
      <c r="D41" s="13" t="s">
        <v>1203</v>
      </c>
      <c r="E41" s="13"/>
      <c r="F41" s="14">
        <v>46299.587812500002</v>
      </c>
      <c r="G41" s="13" t="s">
        <v>22</v>
      </c>
      <c r="H41" s="13" t="s">
        <v>244</v>
      </c>
      <c r="I41" s="15">
        <v>65</v>
      </c>
      <c r="J41" s="13" t="s">
        <v>196</v>
      </c>
      <c r="K41" s="13" t="s">
        <v>62</v>
      </c>
      <c r="L41" s="15">
        <v>227</v>
      </c>
      <c r="M41" s="13" t="s">
        <v>1396</v>
      </c>
      <c r="N41" s="14">
        <v>46299.6246875</v>
      </c>
      <c r="O41" s="15">
        <v>0</v>
      </c>
      <c r="P41" s="13" t="s">
        <v>192</v>
      </c>
      <c r="Q41" s="15">
        <v>15</v>
      </c>
      <c r="R41" s="3" t="str">
        <f>IF(OR(G41="12R",G41="12L"),_xlfn.XLOOKUP(C41,DB!$A$2:$A$222,DB!$B$2:$B$222,""),IF(OR(G41="30L",G41="30R"),_xlfn.XLOOKUP(C41,DB!$A$2:$A$222,DB!$C$2:$C$222,""),""))</f>
        <v/>
      </c>
      <c r="S41" s="3">
        <f t="shared" si="0"/>
        <v>14</v>
      </c>
      <c r="T41" s="3" t="str">
        <f>_xlfn.XLOOKUP(C41,DB!$A$2:$A$222,DB!$D$2:$D$222,"")</f>
        <v/>
      </c>
    </row>
    <row r="42" spans="1:20" x14ac:dyDescent="0.2">
      <c r="A42" s="13" t="s">
        <v>274</v>
      </c>
      <c r="B42" s="13" t="s">
        <v>18</v>
      </c>
      <c r="C42" s="13" t="s">
        <v>1396</v>
      </c>
      <c r="D42" s="13" t="s">
        <v>276</v>
      </c>
      <c r="E42" s="13"/>
      <c r="F42" s="14">
        <v>46299.589178240742</v>
      </c>
      <c r="G42" s="13" t="s">
        <v>22</v>
      </c>
      <c r="H42" s="13" t="s">
        <v>244</v>
      </c>
      <c r="I42" s="15">
        <v>25</v>
      </c>
      <c r="J42" s="13" t="s">
        <v>196</v>
      </c>
      <c r="K42" s="13" t="s">
        <v>62</v>
      </c>
      <c r="L42" s="15">
        <v>227</v>
      </c>
      <c r="M42" s="13" t="s">
        <v>1396</v>
      </c>
      <c r="N42" s="14">
        <v>46299.635682870372</v>
      </c>
      <c r="O42" s="15">
        <v>0</v>
      </c>
      <c r="P42" s="13" t="s">
        <v>192</v>
      </c>
      <c r="Q42" s="15">
        <v>15</v>
      </c>
      <c r="R42" s="3" t="str">
        <f>IF(OR(G42="12R",G42="12L"),_xlfn.XLOOKUP(C42,DB!$A$2:$A$222,DB!$B$2:$B$222,""),IF(OR(G42="30L",G42="30R"),_xlfn.XLOOKUP(C42,DB!$A$2:$A$222,DB!$C$2:$C$222,""),""))</f>
        <v/>
      </c>
      <c r="S42" s="3">
        <f t="shared" si="0"/>
        <v>14</v>
      </c>
      <c r="T42" s="3" t="str">
        <f>_xlfn.XLOOKUP(C42,DB!$A$2:$A$222,DB!$D$2:$D$222,"")</f>
        <v/>
      </c>
    </row>
    <row r="43" spans="1:20" x14ac:dyDescent="0.2">
      <c r="A43" s="13" t="s">
        <v>8811</v>
      </c>
      <c r="B43" s="13" t="s">
        <v>18</v>
      </c>
      <c r="C43" s="13" t="s">
        <v>341</v>
      </c>
      <c r="D43" s="13" t="s">
        <v>1619</v>
      </c>
      <c r="E43" s="13"/>
      <c r="F43" s="14">
        <v>46299.599120370374</v>
      </c>
      <c r="G43" s="13" t="s">
        <v>22</v>
      </c>
      <c r="H43" s="13" t="s">
        <v>8812</v>
      </c>
      <c r="I43" s="15">
        <v>400</v>
      </c>
      <c r="J43" s="13" t="s">
        <v>24</v>
      </c>
      <c r="K43" s="13" t="s">
        <v>62</v>
      </c>
      <c r="L43" s="15">
        <v>513</v>
      </c>
      <c r="M43" s="13" t="s">
        <v>4116</v>
      </c>
      <c r="N43" s="14">
        <v>46299.627916666665</v>
      </c>
      <c r="O43" s="15">
        <v>400</v>
      </c>
      <c r="P43" s="13" t="s">
        <v>27</v>
      </c>
      <c r="Q43" s="15">
        <v>40</v>
      </c>
      <c r="R43" s="3" t="str">
        <f>IF(OR(G43="12R",G43="12L"),_xlfn.XLOOKUP(C43,DB!$A$2:$A$222,DB!$B$2:$B$222,""),IF(OR(G43="30L",G43="30R"),_xlfn.XLOOKUP(C43,DB!$A$2:$A$222,DB!$C$2:$C$222,""),""))</f>
        <v>ENEBA</v>
      </c>
      <c r="S43" s="3">
        <f t="shared" si="0"/>
        <v>14</v>
      </c>
      <c r="T43" s="3" t="str">
        <f>_xlfn.XLOOKUP(C43,DB!$A$2:$A$222,DB!$D$2:$D$222,"")</f>
        <v>Sector 3</v>
      </c>
    </row>
    <row r="44" spans="1:20" x14ac:dyDescent="0.2">
      <c r="A44" s="13" t="s">
        <v>185</v>
      </c>
      <c r="B44" s="13" t="s">
        <v>18</v>
      </c>
      <c r="C44" s="13" t="s">
        <v>186</v>
      </c>
      <c r="D44" s="13" t="s">
        <v>49</v>
      </c>
      <c r="E44" s="13" t="s">
        <v>7632</v>
      </c>
      <c r="F44" s="14">
        <v>46299.601643518516</v>
      </c>
      <c r="G44" s="13" t="s">
        <v>22</v>
      </c>
      <c r="H44" s="13" t="s">
        <v>8813</v>
      </c>
      <c r="I44" s="15">
        <v>330</v>
      </c>
      <c r="J44" s="13" t="s">
        <v>24</v>
      </c>
      <c r="K44" s="13" t="s">
        <v>25</v>
      </c>
      <c r="L44" s="15">
        <v>367</v>
      </c>
      <c r="M44" s="13" t="s">
        <v>33</v>
      </c>
      <c r="N44" s="14">
        <v>46299.622962962967</v>
      </c>
      <c r="O44" s="15">
        <v>330</v>
      </c>
      <c r="P44" s="13" t="s">
        <v>27</v>
      </c>
      <c r="Q44" s="15">
        <v>40</v>
      </c>
      <c r="R44" s="3" t="str">
        <f>IF(OR(G44="12R",G44="12L"),_xlfn.XLOOKUP(C44,DB!$A$2:$A$222,DB!$B$2:$B$222,""),IF(OR(G44="30L",G44="30R"),_xlfn.XLOOKUP(C44,DB!$A$2:$A$222,DB!$C$2:$C$222,""),""))</f>
        <v>OMSUK</v>
      </c>
      <c r="S44" s="3">
        <f t="shared" si="0"/>
        <v>14</v>
      </c>
      <c r="T44" s="3" t="str">
        <f>_xlfn.XLOOKUP(C44,DB!$A$2:$A$222,DB!$D$2:$D$222,"")</f>
        <v>Sector 3</v>
      </c>
    </row>
    <row r="45" spans="1:20" x14ac:dyDescent="0.2">
      <c r="A45" s="13" t="s">
        <v>197</v>
      </c>
      <c r="B45" s="13" t="s">
        <v>18</v>
      </c>
      <c r="C45" s="13" t="s">
        <v>48</v>
      </c>
      <c r="D45" s="13" t="s">
        <v>49</v>
      </c>
      <c r="E45" s="13" t="s">
        <v>1519</v>
      </c>
      <c r="F45" s="14">
        <v>46299.602858796294</v>
      </c>
      <c r="G45" s="13" t="s">
        <v>22</v>
      </c>
      <c r="H45" s="13" t="s">
        <v>8814</v>
      </c>
      <c r="I45" s="15">
        <v>360</v>
      </c>
      <c r="J45" s="13" t="s">
        <v>24</v>
      </c>
      <c r="K45" s="13" t="s">
        <v>25</v>
      </c>
      <c r="L45" s="15">
        <v>861</v>
      </c>
      <c r="M45" s="13" t="s">
        <v>52</v>
      </c>
      <c r="N45" s="14">
        <v>46299.647453703699</v>
      </c>
      <c r="O45" s="15">
        <v>360</v>
      </c>
      <c r="P45" s="13" t="s">
        <v>27</v>
      </c>
      <c r="Q45" s="15">
        <v>190</v>
      </c>
      <c r="R45" s="3" t="str">
        <f>IF(OR(G45="12R",G45="12L"),_xlfn.XLOOKUP(C45,DB!$A$2:$A$222,DB!$B$2:$B$222,""),IF(OR(G45="30L",G45="30R"),_xlfn.XLOOKUP(C45,DB!$A$2:$A$222,DB!$C$2:$C$222,""),""))</f>
        <v>UDGUV</v>
      </c>
      <c r="S45" s="3">
        <f t="shared" si="0"/>
        <v>14</v>
      </c>
      <c r="T45" s="3" t="str">
        <f>_xlfn.XLOOKUP(C45,DB!$A$2:$A$222,DB!$D$2:$D$222,"")</f>
        <v>Sector 2</v>
      </c>
    </row>
    <row r="46" spans="1:20" x14ac:dyDescent="0.2">
      <c r="A46" s="13" t="s">
        <v>208</v>
      </c>
      <c r="B46" s="13" t="s">
        <v>18</v>
      </c>
      <c r="C46" s="13" t="s">
        <v>35</v>
      </c>
      <c r="D46" s="13" t="s">
        <v>65</v>
      </c>
      <c r="E46" s="13" t="s">
        <v>945</v>
      </c>
      <c r="F46" s="14">
        <v>46299.630462962959</v>
      </c>
      <c r="G46" s="13" t="s">
        <v>22</v>
      </c>
      <c r="H46" s="13" t="s">
        <v>8815</v>
      </c>
      <c r="I46" s="15">
        <v>380</v>
      </c>
      <c r="J46" s="13" t="s">
        <v>24</v>
      </c>
      <c r="K46" s="13" t="s">
        <v>25</v>
      </c>
      <c r="L46" s="15">
        <v>889</v>
      </c>
      <c r="M46" s="13" t="s">
        <v>4714</v>
      </c>
      <c r="N46" s="14">
        <v>46299.676041666666</v>
      </c>
      <c r="O46" s="15">
        <v>380</v>
      </c>
      <c r="P46" s="13" t="s">
        <v>27</v>
      </c>
      <c r="Q46" s="15">
        <v>190</v>
      </c>
      <c r="R46" s="3" t="str">
        <f>IF(OR(G46="12R",G46="12L"),_xlfn.XLOOKUP(C46,DB!$A$2:$A$222,DB!$B$2:$B$222,""),IF(OR(G46="30L",G46="30R"),_xlfn.XLOOKUP(C46,DB!$A$2:$A$222,DB!$C$2:$C$222,""),""))</f>
        <v>UDGUV</v>
      </c>
      <c r="S46" s="3">
        <f t="shared" si="0"/>
        <v>15</v>
      </c>
      <c r="T46" s="3" t="str">
        <f>_xlfn.XLOOKUP(C46,DB!$A$2:$A$222,DB!$D$2:$D$222,"")</f>
        <v>Sector 2</v>
      </c>
    </row>
    <row r="47" spans="1:20" x14ac:dyDescent="0.2">
      <c r="A47" s="13" t="s">
        <v>225</v>
      </c>
      <c r="B47" s="13" t="s">
        <v>18</v>
      </c>
      <c r="C47" s="13" t="s">
        <v>136</v>
      </c>
      <c r="D47" s="13" t="s">
        <v>73</v>
      </c>
      <c r="E47" s="13" t="s">
        <v>220</v>
      </c>
      <c r="F47" s="14">
        <v>46299.647245370375</v>
      </c>
      <c r="G47" s="13" t="s">
        <v>22</v>
      </c>
      <c r="H47" s="13" t="s">
        <v>8816</v>
      </c>
      <c r="I47" s="15">
        <v>360</v>
      </c>
      <c r="J47" s="13" t="s">
        <v>24</v>
      </c>
      <c r="K47" s="13" t="s">
        <v>25</v>
      </c>
      <c r="L47" s="15">
        <v>898</v>
      </c>
      <c r="M47" s="13" t="s">
        <v>8817</v>
      </c>
      <c r="N47" s="14">
        <v>46299.693240740744</v>
      </c>
      <c r="O47" s="15">
        <v>360</v>
      </c>
      <c r="P47" s="13" t="s">
        <v>27</v>
      </c>
      <c r="Q47" s="15">
        <v>190</v>
      </c>
      <c r="R47" s="3" t="str">
        <f>IF(OR(G47="12R",G47="12L"),_xlfn.XLOOKUP(C47,DB!$A$2:$A$222,DB!$B$2:$B$222,""),IF(OR(G47="30L",G47="30R"),_xlfn.XLOOKUP(C47,DB!$A$2:$A$222,DB!$C$2:$C$222,""),""))</f>
        <v>UDGUV</v>
      </c>
      <c r="S47" s="3">
        <f t="shared" si="0"/>
        <v>15</v>
      </c>
      <c r="T47" s="3" t="str">
        <f>_xlfn.XLOOKUP(C47,DB!$A$2:$A$222,DB!$D$2:$D$222,"")</f>
        <v>Sector 2</v>
      </c>
    </row>
    <row r="48" spans="1:20" x14ac:dyDescent="0.2">
      <c r="A48" s="13" t="s">
        <v>218</v>
      </c>
      <c r="B48" s="13" t="s">
        <v>18</v>
      </c>
      <c r="C48" s="13" t="s">
        <v>48</v>
      </c>
      <c r="D48" s="13" t="s">
        <v>20</v>
      </c>
      <c r="E48" s="13" t="s">
        <v>2811</v>
      </c>
      <c r="F48" s="14">
        <v>46299.651805555557</v>
      </c>
      <c r="G48" s="13" t="s">
        <v>22</v>
      </c>
      <c r="H48" s="13" t="s">
        <v>8818</v>
      </c>
      <c r="I48" s="15">
        <v>360</v>
      </c>
      <c r="J48" s="13" t="s">
        <v>24</v>
      </c>
      <c r="K48" s="13" t="s">
        <v>25</v>
      </c>
      <c r="L48" s="15">
        <v>863</v>
      </c>
      <c r="M48" s="13" t="s">
        <v>52</v>
      </c>
      <c r="N48" s="14">
        <v>46299.69604166667</v>
      </c>
      <c r="O48" s="15">
        <v>360</v>
      </c>
      <c r="P48" s="13" t="s">
        <v>27</v>
      </c>
      <c r="Q48" s="15">
        <v>190</v>
      </c>
      <c r="R48" s="3" t="str">
        <f>IF(OR(G48="12R",G48="12L"),_xlfn.XLOOKUP(C48,DB!$A$2:$A$222,DB!$B$2:$B$222,""),IF(OR(G48="30L",G48="30R"),_xlfn.XLOOKUP(C48,DB!$A$2:$A$222,DB!$C$2:$C$222,""),""))</f>
        <v>UDGUV</v>
      </c>
      <c r="S48" s="3">
        <f t="shared" si="0"/>
        <v>15</v>
      </c>
      <c r="T48" s="3" t="str">
        <f>_xlfn.XLOOKUP(C48,DB!$A$2:$A$222,DB!$D$2:$D$222,"")</f>
        <v>Sector 2</v>
      </c>
    </row>
    <row r="49" spans="1:20" x14ac:dyDescent="0.2">
      <c r="A49" s="13" t="s">
        <v>1033</v>
      </c>
      <c r="B49" s="13" t="s">
        <v>18</v>
      </c>
      <c r="C49" s="13" t="s">
        <v>59</v>
      </c>
      <c r="D49" s="13" t="s">
        <v>65</v>
      </c>
      <c r="E49" s="13" t="s">
        <v>2972</v>
      </c>
      <c r="F49" s="14">
        <v>46299.653356481482</v>
      </c>
      <c r="G49" s="13" t="s">
        <v>22</v>
      </c>
      <c r="H49" s="13" t="s">
        <v>1431</v>
      </c>
      <c r="I49" s="15">
        <v>380</v>
      </c>
      <c r="J49" s="13" t="s">
        <v>24</v>
      </c>
      <c r="K49" s="13" t="s">
        <v>25</v>
      </c>
      <c r="L49" s="15">
        <v>859</v>
      </c>
      <c r="M49" s="13" t="s">
        <v>52</v>
      </c>
      <c r="N49" s="14">
        <v>46299.697511574079</v>
      </c>
      <c r="O49" s="15">
        <v>380</v>
      </c>
      <c r="P49" s="13" t="s">
        <v>27</v>
      </c>
      <c r="Q49" s="15">
        <v>190</v>
      </c>
      <c r="R49" s="3" t="str">
        <f>IF(OR(G49="12R",G49="12L"),_xlfn.XLOOKUP(C49,DB!$A$2:$A$222,DB!$B$2:$B$222,""),IF(OR(G49="30L",G49="30R"),_xlfn.XLOOKUP(C49,DB!$A$2:$A$222,DB!$C$2:$C$222,""),""))</f>
        <v>UDGUV</v>
      </c>
      <c r="S49" s="3">
        <f t="shared" si="0"/>
        <v>15</v>
      </c>
      <c r="T49" s="3" t="str">
        <f>_xlfn.XLOOKUP(C49,DB!$A$2:$A$222,DB!$D$2:$D$222,"")</f>
        <v>Sector 2</v>
      </c>
    </row>
    <row r="50" spans="1:20" x14ac:dyDescent="0.2">
      <c r="A50" s="13" t="s">
        <v>234</v>
      </c>
      <c r="B50" s="13" t="s">
        <v>18</v>
      </c>
      <c r="C50" s="13" t="s">
        <v>136</v>
      </c>
      <c r="D50" s="13" t="s">
        <v>174</v>
      </c>
      <c r="E50" s="13" t="s">
        <v>1694</v>
      </c>
      <c r="F50" s="14">
        <v>46299.654837962968</v>
      </c>
      <c r="G50" s="13" t="s">
        <v>22</v>
      </c>
      <c r="H50" s="13" t="s">
        <v>8819</v>
      </c>
      <c r="I50" s="15">
        <v>380</v>
      </c>
      <c r="J50" s="13" t="s">
        <v>24</v>
      </c>
      <c r="K50" s="13" t="s">
        <v>25</v>
      </c>
      <c r="L50" s="15">
        <v>871</v>
      </c>
      <c r="M50" s="13" t="s">
        <v>52</v>
      </c>
      <c r="N50" s="14">
        <v>46299.700497685189</v>
      </c>
      <c r="O50" s="15">
        <v>380</v>
      </c>
      <c r="P50" s="13" t="s">
        <v>27</v>
      </c>
      <c r="Q50" s="15">
        <v>190</v>
      </c>
      <c r="R50" s="3" t="str">
        <f>IF(OR(G50="12R",G50="12L"),_xlfn.XLOOKUP(C50,DB!$A$2:$A$222,DB!$B$2:$B$222,""),IF(OR(G50="30L",G50="30R"),_xlfn.XLOOKUP(C50,DB!$A$2:$A$222,DB!$C$2:$C$222,""),""))</f>
        <v>UDGUV</v>
      </c>
      <c r="S50" s="3">
        <f t="shared" si="0"/>
        <v>15</v>
      </c>
      <c r="T50" s="3" t="str">
        <f>_xlfn.XLOOKUP(C50,DB!$A$2:$A$222,DB!$D$2:$D$222,"")</f>
        <v>Sector 2</v>
      </c>
    </row>
    <row r="51" spans="1:20" x14ac:dyDescent="0.2">
      <c r="A51" s="13" t="s">
        <v>222</v>
      </c>
      <c r="B51" s="13" t="s">
        <v>18</v>
      </c>
      <c r="C51" s="13" t="s">
        <v>19</v>
      </c>
      <c r="D51" s="13" t="s">
        <v>65</v>
      </c>
      <c r="E51" s="13" t="s">
        <v>754</v>
      </c>
      <c r="F51" s="14">
        <v>46299.659282407403</v>
      </c>
      <c r="G51" s="13" t="s">
        <v>22</v>
      </c>
      <c r="H51" s="13" t="s">
        <v>8820</v>
      </c>
      <c r="I51" s="15">
        <v>380</v>
      </c>
      <c r="J51" s="13" t="s">
        <v>24</v>
      </c>
      <c r="K51" s="13" t="s">
        <v>25</v>
      </c>
      <c r="L51" s="15">
        <v>891</v>
      </c>
      <c r="M51" s="13" t="s">
        <v>26</v>
      </c>
      <c r="N51" s="14">
        <v>46299.705104166671</v>
      </c>
      <c r="O51" s="15">
        <v>380</v>
      </c>
      <c r="P51" s="13" t="s">
        <v>27</v>
      </c>
      <c r="Q51" s="15">
        <v>190</v>
      </c>
      <c r="R51" s="3" t="str">
        <f>IF(OR(G51="12R",G51="12L"),_xlfn.XLOOKUP(C51,DB!$A$2:$A$222,DB!$B$2:$B$222,""),IF(OR(G51="30L",G51="30R"),_xlfn.XLOOKUP(C51,DB!$A$2:$A$222,DB!$C$2:$C$222,""),""))</f>
        <v>UDGUV</v>
      </c>
      <c r="S51" s="3">
        <f t="shared" si="0"/>
        <v>15</v>
      </c>
      <c r="T51" s="3" t="str">
        <f>_xlfn.XLOOKUP(C51,DB!$A$2:$A$222,DB!$D$2:$D$222,"")</f>
        <v>Sector 2</v>
      </c>
    </row>
    <row r="52" spans="1:20" x14ac:dyDescent="0.2">
      <c r="A52" s="13" t="s">
        <v>228</v>
      </c>
      <c r="B52" s="13" t="s">
        <v>18</v>
      </c>
      <c r="C52" s="13" t="s">
        <v>48</v>
      </c>
      <c r="D52" s="13" t="s">
        <v>73</v>
      </c>
      <c r="E52" s="13" t="s">
        <v>2077</v>
      </c>
      <c r="F52" s="14">
        <v>46299.662777777776</v>
      </c>
      <c r="G52" s="13" t="s">
        <v>22</v>
      </c>
      <c r="H52" s="13" t="s">
        <v>8821</v>
      </c>
      <c r="I52" s="15">
        <v>360</v>
      </c>
      <c r="J52" s="13" t="s">
        <v>24</v>
      </c>
      <c r="K52" s="13" t="s">
        <v>25</v>
      </c>
      <c r="L52" s="15">
        <v>859</v>
      </c>
      <c r="M52" s="13" t="s">
        <v>52</v>
      </c>
      <c r="N52" s="14">
        <v>46299.70694444445</v>
      </c>
      <c r="O52" s="15">
        <v>340</v>
      </c>
      <c r="P52" s="13" t="s">
        <v>27</v>
      </c>
      <c r="Q52" s="15">
        <v>190</v>
      </c>
      <c r="R52" s="3" t="str">
        <f>IF(OR(G52="12R",G52="12L"),_xlfn.XLOOKUP(C52,DB!$A$2:$A$222,DB!$B$2:$B$222,""),IF(OR(G52="30L",G52="30R"),_xlfn.XLOOKUP(C52,DB!$A$2:$A$222,DB!$C$2:$C$222,""),""))</f>
        <v>UDGUV</v>
      </c>
      <c r="S52" s="3">
        <f t="shared" si="0"/>
        <v>15</v>
      </c>
      <c r="T52" s="3" t="str">
        <f>_xlfn.XLOOKUP(C52,DB!$A$2:$A$222,DB!$D$2:$D$222,"")</f>
        <v>Sector 2</v>
      </c>
    </row>
    <row r="53" spans="1:20" x14ac:dyDescent="0.2">
      <c r="A53" s="13" t="s">
        <v>1064</v>
      </c>
      <c r="B53" s="13" t="s">
        <v>18</v>
      </c>
      <c r="C53" s="13" t="s">
        <v>173</v>
      </c>
      <c r="D53" s="13" t="s">
        <v>174</v>
      </c>
      <c r="E53" s="13" t="s">
        <v>8822</v>
      </c>
      <c r="F53" s="14">
        <v>46299.674282407403</v>
      </c>
      <c r="G53" s="13" t="s">
        <v>22</v>
      </c>
      <c r="H53" s="13" t="s">
        <v>8823</v>
      </c>
      <c r="I53" s="15">
        <v>360</v>
      </c>
      <c r="J53" s="13" t="s">
        <v>24</v>
      </c>
      <c r="K53" s="13" t="s">
        <v>25</v>
      </c>
      <c r="L53" s="15">
        <v>534</v>
      </c>
      <c r="M53" s="13" t="s">
        <v>177</v>
      </c>
      <c r="N53" s="14">
        <v>46299.702835648146</v>
      </c>
      <c r="O53" s="15">
        <v>360</v>
      </c>
      <c r="P53" s="13" t="s">
        <v>27</v>
      </c>
      <c r="Q53" s="15">
        <v>40</v>
      </c>
      <c r="R53" s="3" t="str">
        <f>IF(OR(G53="12R",G53="12L"),_xlfn.XLOOKUP(C53,DB!$A$2:$A$222,DB!$B$2:$B$222,""),IF(OR(G53="30L",G53="30R"),_xlfn.XLOOKUP(C53,DB!$A$2:$A$222,DB!$C$2:$C$222,""),""))</f>
        <v>ENEBA</v>
      </c>
      <c r="S53" s="3">
        <f t="shared" si="0"/>
        <v>16</v>
      </c>
      <c r="T53" s="3" t="str">
        <f>_xlfn.XLOOKUP(C53,DB!$A$2:$A$222,DB!$D$2:$D$222,"")</f>
        <v>Sector 3</v>
      </c>
    </row>
    <row r="54" spans="1:20" x14ac:dyDescent="0.2">
      <c r="A54" s="13" t="s">
        <v>245</v>
      </c>
      <c r="B54" s="13" t="s">
        <v>18</v>
      </c>
      <c r="C54" s="13" t="s">
        <v>154</v>
      </c>
      <c r="D54" s="13" t="s">
        <v>30</v>
      </c>
      <c r="E54" s="13" t="s">
        <v>6304</v>
      </c>
      <c r="F54" s="14">
        <v>46299.677905092598</v>
      </c>
      <c r="G54" s="13" t="s">
        <v>22</v>
      </c>
      <c r="H54" s="13" t="s">
        <v>8824</v>
      </c>
      <c r="I54" s="15">
        <v>370</v>
      </c>
      <c r="J54" s="13" t="s">
        <v>24</v>
      </c>
      <c r="K54" s="13" t="s">
        <v>25</v>
      </c>
      <c r="L54" s="15">
        <v>148</v>
      </c>
      <c r="M54" s="13" t="s">
        <v>1645</v>
      </c>
      <c r="N54" s="14">
        <v>46299.688449074078</v>
      </c>
      <c r="O54" s="15">
        <v>271</v>
      </c>
      <c r="P54" s="13" t="s">
        <v>27</v>
      </c>
      <c r="Q54" s="15">
        <v>190</v>
      </c>
      <c r="R54" s="3" t="str">
        <f>IF(OR(G54="12R",G54="12L"),_xlfn.XLOOKUP(C54,DB!$A$2:$A$222,DB!$B$2:$B$222,""),IF(OR(G54="30L",G54="30R"),_xlfn.XLOOKUP(C54,DB!$A$2:$A$222,DB!$C$2:$C$222,""),""))</f>
        <v>TAKUX</v>
      </c>
      <c r="S54" s="3">
        <f t="shared" si="0"/>
        <v>16</v>
      </c>
      <c r="T54" s="3" t="str">
        <f>_xlfn.XLOOKUP(C54,DB!$A$2:$A$222,DB!$D$2:$D$222,"")</f>
        <v>Sector 7</v>
      </c>
    </row>
    <row r="55" spans="1:20" x14ac:dyDescent="0.2">
      <c r="A55" s="13" t="s">
        <v>718</v>
      </c>
      <c r="B55" s="13" t="s">
        <v>18</v>
      </c>
      <c r="C55" s="13" t="s">
        <v>29</v>
      </c>
      <c r="D55" s="13" t="s">
        <v>30</v>
      </c>
      <c r="E55" s="13" t="s">
        <v>5559</v>
      </c>
      <c r="F55" s="14">
        <v>46299.679236111115</v>
      </c>
      <c r="G55" s="13" t="s">
        <v>22</v>
      </c>
      <c r="H55" s="13" t="s">
        <v>8825</v>
      </c>
      <c r="I55" s="15">
        <v>330</v>
      </c>
      <c r="J55" s="13" t="s">
        <v>24</v>
      </c>
      <c r="K55" s="13" t="s">
        <v>25</v>
      </c>
      <c r="L55" s="15">
        <v>230</v>
      </c>
      <c r="M55" s="13" t="s">
        <v>686</v>
      </c>
      <c r="N55" s="14">
        <v>46299.694293981476</v>
      </c>
      <c r="O55" s="15">
        <v>298</v>
      </c>
      <c r="P55" s="13" t="s">
        <v>27</v>
      </c>
      <c r="Q55" s="15">
        <v>40</v>
      </c>
      <c r="R55" s="3" t="str">
        <f>IF(OR(G55="12R",G55="12L"),_xlfn.XLOOKUP(C55,DB!$A$2:$A$222,DB!$B$2:$B$222,""),IF(OR(G55="30L",G55="30R"),_xlfn.XLOOKUP(C55,DB!$A$2:$A$222,DB!$C$2:$C$222,""),""))</f>
        <v>OMSUK</v>
      </c>
      <c r="S55" s="3">
        <f t="shared" si="0"/>
        <v>16</v>
      </c>
      <c r="T55" s="3" t="str">
        <f>_xlfn.XLOOKUP(C55,DB!$A$2:$A$222,DB!$D$2:$D$222,"")</f>
        <v>Sector 3</v>
      </c>
    </row>
    <row r="56" spans="1:20" x14ac:dyDescent="0.2">
      <c r="A56" s="13" t="s">
        <v>720</v>
      </c>
      <c r="B56" s="13" t="s">
        <v>18</v>
      </c>
      <c r="C56" s="13" t="s">
        <v>136</v>
      </c>
      <c r="D56" s="13" t="s">
        <v>65</v>
      </c>
      <c r="E56" s="13" t="s">
        <v>137</v>
      </c>
      <c r="F56" s="14">
        <v>46299.681655092594</v>
      </c>
      <c r="G56" s="13" t="s">
        <v>22</v>
      </c>
      <c r="H56" s="13" t="s">
        <v>721</v>
      </c>
      <c r="I56" s="15">
        <v>380</v>
      </c>
      <c r="J56" s="13" t="s">
        <v>24</v>
      </c>
      <c r="K56" s="13" t="s">
        <v>216</v>
      </c>
      <c r="L56" s="15">
        <v>859</v>
      </c>
      <c r="M56" s="13" t="s">
        <v>52</v>
      </c>
      <c r="N56" s="14">
        <v>46299.726284722223</v>
      </c>
      <c r="O56" s="15">
        <v>380</v>
      </c>
      <c r="P56" s="13" t="s">
        <v>27</v>
      </c>
      <c r="Q56" s="15">
        <v>190</v>
      </c>
      <c r="R56" s="3" t="str">
        <f>IF(OR(G56="12R",G56="12L"),_xlfn.XLOOKUP(C56,DB!$A$2:$A$222,DB!$B$2:$B$222,""),IF(OR(G56="30L",G56="30R"),_xlfn.XLOOKUP(C56,DB!$A$2:$A$222,DB!$C$2:$C$222,""),""))</f>
        <v>UDGUV</v>
      </c>
      <c r="S56" s="3">
        <f t="shared" si="0"/>
        <v>16</v>
      </c>
      <c r="T56" s="3" t="str">
        <f>_xlfn.XLOOKUP(C56,DB!$A$2:$A$222,DB!$D$2:$D$222,"")</f>
        <v>Sector 2</v>
      </c>
    </row>
    <row r="57" spans="1:20" x14ac:dyDescent="0.2">
      <c r="A57" s="13" t="s">
        <v>260</v>
      </c>
      <c r="B57" s="13" t="s">
        <v>18</v>
      </c>
      <c r="C57" s="13" t="s">
        <v>261</v>
      </c>
      <c r="D57" s="13" t="s">
        <v>49</v>
      </c>
      <c r="E57" s="13" t="s">
        <v>1301</v>
      </c>
      <c r="F57" s="14">
        <v>46299.682627314818</v>
      </c>
      <c r="G57" s="13" t="s">
        <v>22</v>
      </c>
      <c r="H57" s="13" t="s">
        <v>8826</v>
      </c>
      <c r="I57" s="15">
        <v>330</v>
      </c>
      <c r="J57" s="13" t="s">
        <v>24</v>
      </c>
      <c r="K57" s="13" t="s">
        <v>25</v>
      </c>
      <c r="L57" s="15">
        <v>360</v>
      </c>
      <c r="M57" s="13" t="s">
        <v>33</v>
      </c>
      <c r="N57" s="14">
        <v>46299.703842592593</v>
      </c>
      <c r="O57" s="15">
        <v>330</v>
      </c>
      <c r="P57" s="13" t="s">
        <v>27</v>
      </c>
      <c r="Q57" s="15">
        <v>40</v>
      </c>
      <c r="R57" s="3" t="str">
        <f>IF(OR(G57="12R",G57="12L"),_xlfn.XLOOKUP(C57,DB!$A$2:$A$222,DB!$B$2:$B$222,""),IF(OR(G57="30L",G57="30R"),_xlfn.XLOOKUP(C57,DB!$A$2:$A$222,DB!$C$2:$C$222,""),""))</f>
        <v>OMSUK</v>
      </c>
      <c r="S57" s="3">
        <f t="shared" si="0"/>
        <v>16</v>
      </c>
      <c r="T57" s="3" t="str">
        <f>_xlfn.XLOOKUP(C57,DB!$A$2:$A$222,DB!$D$2:$D$222,"")</f>
        <v>Sector 3</v>
      </c>
    </row>
    <row r="58" spans="1:20" x14ac:dyDescent="0.2">
      <c r="A58" s="13" t="s">
        <v>252</v>
      </c>
      <c r="B58" s="13" t="s">
        <v>18</v>
      </c>
      <c r="C58" s="13" t="s">
        <v>253</v>
      </c>
      <c r="D58" s="13" t="s">
        <v>36</v>
      </c>
      <c r="E58" s="13" t="s">
        <v>488</v>
      </c>
      <c r="F58" s="14">
        <v>46299.685601851852</v>
      </c>
      <c r="G58" s="13" t="s">
        <v>22</v>
      </c>
      <c r="H58" s="13" t="s">
        <v>8827</v>
      </c>
      <c r="I58" s="15">
        <v>380</v>
      </c>
      <c r="J58" s="13" t="s">
        <v>24</v>
      </c>
      <c r="K58" s="13" t="s">
        <v>25</v>
      </c>
      <c r="L58" s="15">
        <v>368</v>
      </c>
      <c r="M58" s="13" t="s">
        <v>8828</v>
      </c>
      <c r="N58" s="14">
        <v>46299.707685185189</v>
      </c>
      <c r="O58" s="15">
        <v>380</v>
      </c>
      <c r="P58" s="13" t="s">
        <v>27</v>
      </c>
      <c r="Q58" s="15">
        <v>190</v>
      </c>
      <c r="R58" s="3" t="str">
        <f>IF(OR(G58="12R",G58="12L"),_xlfn.XLOOKUP(C58,DB!$A$2:$A$222,DB!$B$2:$B$222,""),IF(OR(G58="30L",G58="30R"),_xlfn.XLOOKUP(C58,DB!$A$2:$A$222,DB!$C$2:$C$222,""),""))</f>
        <v>CZM</v>
      </c>
      <c r="S58" s="3">
        <f t="shared" si="0"/>
        <v>16</v>
      </c>
      <c r="T58" s="3" t="str">
        <f>_xlfn.XLOOKUP(C58,DB!$A$2:$A$222,DB!$D$2:$D$222,"")</f>
        <v>Sector 7</v>
      </c>
    </row>
    <row r="59" spans="1:20" x14ac:dyDescent="0.2">
      <c r="A59" s="13" t="s">
        <v>257</v>
      </c>
      <c r="B59" s="13" t="s">
        <v>18</v>
      </c>
      <c r="C59" s="13" t="s">
        <v>29</v>
      </c>
      <c r="D59" s="13" t="s">
        <v>73</v>
      </c>
      <c r="E59" s="13" t="s">
        <v>2167</v>
      </c>
      <c r="F59" s="14">
        <v>46299.686956018515</v>
      </c>
      <c r="G59" s="13" t="s">
        <v>22</v>
      </c>
      <c r="H59" s="13" t="s">
        <v>8829</v>
      </c>
      <c r="I59" s="15">
        <v>330</v>
      </c>
      <c r="J59" s="13" t="s">
        <v>24</v>
      </c>
      <c r="K59" s="13" t="s">
        <v>25</v>
      </c>
      <c r="L59" s="15">
        <v>364</v>
      </c>
      <c r="M59" s="13" t="s">
        <v>33</v>
      </c>
      <c r="N59" s="14">
        <v>46299.708969907406</v>
      </c>
      <c r="O59" s="15">
        <v>330</v>
      </c>
      <c r="P59" s="13" t="s">
        <v>27</v>
      </c>
      <c r="Q59" s="15">
        <v>190</v>
      </c>
      <c r="R59" s="3" t="str">
        <f>IF(OR(G59="12R",G59="12L"),_xlfn.XLOOKUP(C59,DB!$A$2:$A$222,DB!$B$2:$B$222,""),IF(OR(G59="30L",G59="30R"),_xlfn.XLOOKUP(C59,DB!$A$2:$A$222,DB!$C$2:$C$222,""),""))</f>
        <v>OMSUK</v>
      </c>
      <c r="S59" s="3">
        <f t="shared" si="0"/>
        <v>16</v>
      </c>
      <c r="T59" s="3" t="str">
        <f>_xlfn.XLOOKUP(C59,DB!$A$2:$A$222,DB!$D$2:$D$222,"")</f>
        <v>Sector 3</v>
      </c>
    </row>
    <row r="60" spans="1:20" x14ac:dyDescent="0.2">
      <c r="A60" s="13" t="s">
        <v>279</v>
      </c>
      <c r="B60" s="13" t="s">
        <v>18</v>
      </c>
      <c r="C60" s="13" t="s">
        <v>64</v>
      </c>
      <c r="D60" s="13" t="s">
        <v>20</v>
      </c>
      <c r="E60" s="13" t="s">
        <v>1074</v>
      </c>
      <c r="F60" s="14">
        <v>46299.689722222218</v>
      </c>
      <c r="G60" s="13" t="s">
        <v>22</v>
      </c>
      <c r="H60" s="13" t="s">
        <v>8830</v>
      </c>
      <c r="I60" s="15">
        <v>390</v>
      </c>
      <c r="J60" s="13" t="s">
        <v>24</v>
      </c>
      <c r="K60" s="13" t="s">
        <v>25</v>
      </c>
      <c r="L60" s="15">
        <v>219</v>
      </c>
      <c r="M60" s="13" t="s">
        <v>68</v>
      </c>
      <c r="N60" s="14">
        <v>46299.703668981485</v>
      </c>
      <c r="O60" s="15">
        <v>362</v>
      </c>
      <c r="P60" s="13" t="s">
        <v>27</v>
      </c>
      <c r="Q60" s="15">
        <v>190</v>
      </c>
      <c r="R60" s="3" t="str">
        <f>IF(OR(G60="12R",G60="12L"),_xlfn.XLOOKUP(C60,DB!$A$2:$A$222,DB!$B$2:$B$222,""),IF(OR(G60="30L",G60="30R"),_xlfn.XLOOKUP(C60,DB!$A$2:$A$222,DB!$C$2:$C$222,""),""))</f>
        <v>CZM</v>
      </c>
      <c r="S60" s="3">
        <f t="shared" si="0"/>
        <v>16</v>
      </c>
      <c r="T60" s="3" t="str">
        <f>_xlfn.XLOOKUP(C60,DB!$A$2:$A$222,DB!$D$2:$D$222,"")</f>
        <v>Sector 7</v>
      </c>
    </row>
    <row r="61" spans="1:20" x14ac:dyDescent="0.2">
      <c r="A61" s="13" t="s">
        <v>231</v>
      </c>
      <c r="B61" s="13" t="s">
        <v>18</v>
      </c>
      <c r="C61" s="13" t="s">
        <v>35</v>
      </c>
      <c r="D61" s="13" t="s">
        <v>20</v>
      </c>
      <c r="E61" s="13" t="s">
        <v>751</v>
      </c>
      <c r="F61" s="14">
        <v>46299.691643518519</v>
      </c>
      <c r="G61" s="13" t="s">
        <v>22</v>
      </c>
      <c r="H61" s="13" t="s">
        <v>8831</v>
      </c>
      <c r="I61" s="15">
        <v>360</v>
      </c>
      <c r="J61" s="13" t="s">
        <v>24</v>
      </c>
      <c r="K61" s="13" t="s">
        <v>25</v>
      </c>
      <c r="L61" s="15">
        <v>871</v>
      </c>
      <c r="M61" s="13" t="s">
        <v>39</v>
      </c>
      <c r="N61" s="14">
        <v>46299.736886574072</v>
      </c>
      <c r="O61" s="15">
        <v>360</v>
      </c>
      <c r="P61" s="13" t="s">
        <v>27</v>
      </c>
      <c r="Q61" s="15">
        <v>190</v>
      </c>
      <c r="R61" s="3" t="str">
        <f>IF(OR(G61="12R",G61="12L"),_xlfn.XLOOKUP(C61,DB!$A$2:$A$222,DB!$B$2:$B$222,""),IF(OR(G61="30L",G61="30R"),_xlfn.XLOOKUP(C61,DB!$A$2:$A$222,DB!$C$2:$C$222,""),""))</f>
        <v>UDGUV</v>
      </c>
      <c r="S61" s="3">
        <f t="shared" si="0"/>
        <v>16</v>
      </c>
      <c r="T61" s="3" t="str">
        <f>_xlfn.XLOOKUP(C61,DB!$A$2:$A$222,DB!$D$2:$D$222,"")</f>
        <v>Sector 2</v>
      </c>
    </row>
    <row r="62" spans="1:20" x14ac:dyDescent="0.2">
      <c r="A62" s="13" t="s">
        <v>237</v>
      </c>
      <c r="B62" s="13" t="s">
        <v>18</v>
      </c>
      <c r="C62" s="13" t="s">
        <v>238</v>
      </c>
      <c r="D62" s="13" t="s">
        <v>36</v>
      </c>
      <c r="E62" s="13" t="s">
        <v>400</v>
      </c>
      <c r="F62" s="14">
        <v>46299.69321759259</v>
      </c>
      <c r="G62" s="13" t="s">
        <v>22</v>
      </c>
      <c r="H62" s="13" t="s">
        <v>8832</v>
      </c>
      <c r="I62" s="15">
        <v>340</v>
      </c>
      <c r="J62" s="13" t="s">
        <v>24</v>
      </c>
      <c r="K62" s="13" t="s">
        <v>25</v>
      </c>
      <c r="L62" s="15">
        <v>873</v>
      </c>
      <c r="M62" s="13" t="s">
        <v>39</v>
      </c>
      <c r="N62" s="14">
        <v>46299.739606481482</v>
      </c>
      <c r="O62" s="15">
        <v>340</v>
      </c>
      <c r="P62" s="13" t="s">
        <v>27</v>
      </c>
      <c r="Q62" s="15">
        <v>190</v>
      </c>
      <c r="R62" s="3" t="str">
        <f>IF(OR(G62="12R",G62="12L"),_xlfn.XLOOKUP(C62,DB!$A$2:$A$222,DB!$B$2:$B$222,""),IF(OR(G62="30L",G62="30R"),_xlfn.XLOOKUP(C62,DB!$A$2:$A$222,DB!$C$2:$C$222,""),""))</f>
        <v>UDGUV</v>
      </c>
      <c r="S62" s="3">
        <f t="shared" si="0"/>
        <v>16</v>
      </c>
      <c r="T62" s="3" t="str">
        <f>_xlfn.XLOOKUP(C62,DB!$A$2:$A$222,DB!$D$2:$D$222,"")</f>
        <v>Sector 2</v>
      </c>
    </row>
    <row r="63" spans="1:20" x14ac:dyDescent="0.2">
      <c r="A63" s="13" t="s">
        <v>340</v>
      </c>
      <c r="B63" s="13" t="s">
        <v>18</v>
      </c>
      <c r="C63" s="13" t="s">
        <v>341</v>
      </c>
      <c r="D63" s="13" t="s">
        <v>155</v>
      </c>
      <c r="E63" s="13" t="s">
        <v>849</v>
      </c>
      <c r="F63" s="14">
        <v>46299.694155092591</v>
      </c>
      <c r="G63" s="13" t="s">
        <v>22</v>
      </c>
      <c r="H63" s="13" t="s">
        <v>8833</v>
      </c>
      <c r="I63" s="15">
        <v>380</v>
      </c>
      <c r="J63" s="13" t="s">
        <v>24</v>
      </c>
      <c r="K63" s="13" t="s">
        <v>25</v>
      </c>
      <c r="L63" s="15">
        <v>519</v>
      </c>
      <c r="M63" s="13" t="s">
        <v>177</v>
      </c>
      <c r="N63" s="14">
        <v>46299.721053240741</v>
      </c>
      <c r="O63" s="15">
        <v>380</v>
      </c>
      <c r="P63" s="13" t="s">
        <v>27</v>
      </c>
      <c r="Q63" s="15">
        <v>40</v>
      </c>
      <c r="R63" s="3" t="str">
        <f>IF(OR(G63="12R",G63="12L"),_xlfn.XLOOKUP(C63,DB!$A$2:$A$222,DB!$B$2:$B$222,""),IF(OR(G63="30L",G63="30R"),_xlfn.XLOOKUP(C63,DB!$A$2:$A$222,DB!$C$2:$C$222,""),""))</f>
        <v>ENEBA</v>
      </c>
      <c r="S63" s="3">
        <f t="shared" si="0"/>
        <v>16</v>
      </c>
      <c r="T63" s="3" t="str">
        <f>_xlfn.XLOOKUP(C63,DB!$A$2:$A$222,DB!$D$2:$D$222,"")</f>
        <v>Sector 3</v>
      </c>
    </row>
    <row r="64" spans="1:20" x14ac:dyDescent="0.2">
      <c r="A64" s="13" t="s">
        <v>1471</v>
      </c>
      <c r="B64" s="13" t="s">
        <v>18</v>
      </c>
      <c r="C64" s="13" t="s">
        <v>154</v>
      </c>
      <c r="D64" s="13" t="s">
        <v>155</v>
      </c>
      <c r="E64" s="13" t="s">
        <v>8834</v>
      </c>
      <c r="F64" s="14">
        <v>46299.695185185185</v>
      </c>
      <c r="G64" s="13" t="s">
        <v>22</v>
      </c>
      <c r="H64" s="13" t="s">
        <v>8835</v>
      </c>
      <c r="I64" s="15">
        <v>390</v>
      </c>
      <c r="J64" s="13" t="s">
        <v>24</v>
      </c>
      <c r="K64" s="13" t="s">
        <v>25</v>
      </c>
      <c r="L64" s="15">
        <v>150</v>
      </c>
      <c r="M64" s="13" t="s">
        <v>158</v>
      </c>
      <c r="N64" s="14">
        <v>46299.705266203702</v>
      </c>
      <c r="O64" s="15">
        <v>290</v>
      </c>
      <c r="P64" s="13" t="s">
        <v>27</v>
      </c>
      <c r="Q64" s="15">
        <v>190</v>
      </c>
      <c r="R64" s="3" t="str">
        <f>IF(OR(G64="12R",G64="12L"),_xlfn.XLOOKUP(C64,DB!$A$2:$A$222,DB!$B$2:$B$222,""),IF(OR(G64="30L",G64="30R"),_xlfn.XLOOKUP(C64,DB!$A$2:$A$222,DB!$C$2:$C$222,""),""))</f>
        <v>TAKUX</v>
      </c>
      <c r="S64" s="3">
        <f t="shared" si="0"/>
        <v>16</v>
      </c>
      <c r="T64" s="3" t="str">
        <f>_xlfn.XLOOKUP(C64,DB!$A$2:$A$222,DB!$D$2:$D$222,"")</f>
        <v>Sector 7</v>
      </c>
    </row>
    <row r="65" spans="1:20" x14ac:dyDescent="0.2">
      <c r="A65" s="13" t="s">
        <v>291</v>
      </c>
      <c r="B65" s="13" t="s">
        <v>18</v>
      </c>
      <c r="C65" s="13" t="s">
        <v>204</v>
      </c>
      <c r="D65" s="13" t="s">
        <v>73</v>
      </c>
      <c r="E65" s="13" t="s">
        <v>258</v>
      </c>
      <c r="F65" s="14">
        <v>46299.696469907409</v>
      </c>
      <c r="G65" s="13" t="s">
        <v>22</v>
      </c>
      <c r="H65" s="13" t="s">
        <v>8836</v>
      </c>
      <c r="I65" s="15">
        <v>350</v>
      </c>
      <c r="J65" s="13" t="s">
        <v>24</v>
      </c>
      <c r="K65" s="13" t="s">
        <v>25</v>
      </c>
      <c r="L65" s="15">
        <v>350</v>
      </c>
      <c r="M65" s="13" t="s">
        <v>33</v>
      </c>
      <c r="N65" s="14">
        <v>46299.717291666668</v>
      </c>
      <c r="O65" s="15">
        <v>330</v>
      </c>
      <c r="P65" s="13" t="s">
        <v>27</v>
      </c>
      <c r="Q65" s="15">
        <v>40</v>
      </c>
      <c r="R65" s="3" t="str">
        <f>IF(OR(G65="12R",G65="12L"),_xlfn.XLOOKUP(C65,DB!$A$2:$A$222,DB!$B$2:$B$222,""),IF(OR(G65="30L",G65="30R"),_xlfn.XLOOKUP(C65,DB!$A$2:$A$222,DB!$C$2:$C$222,""),""))</f>
        <v>OMSUK</v>
      </c>
      <c r="S65" s="3">
        <f t="shared" si="0"/>
        <v>16</v>
      </c>
      <c r="T65" s="3" t="str">
        <f>_xlfn.XLOOKUP(C65,DB!$A$2:$A$222,DB!$D$2:$D$222,"")</f>
        <v>Sector 3</v>
      </c>
    </row>
    <row r="66" spans="1:20" x14ac:dyDescent="0.2">
      <c r="A66" s="13" t="s">
        <v>294</v>
      </c>
      <c r="B66" s="13" t="s">
        <v>18</v>
      </c>
      <c r="C66" s="13" t="s">
        <v>48</v>
      </c>
      <c r="D66" s="13" t="s">
        <v>174</v>
      </c>
      <c r="E66" s="13" t="s">
        <v>5455</v>
      </c>
      <c r="F66" s="14">
        <v>46299.697627314818</v>
      </c>
      <c r="G66" s="13" t="s">
        <v>22</v>
      </c>
      <c r="H66" s="13" t="s">
        <v>3461</v>
      </c>
      <c r="I66" s="15">
        <v>360</v>
      </c>
      <c r="J66" s="13" t="s">
        <v>24</v>
      </c>
      <c r="K66" s="13" t="s">
        <v>25</v>
      </c>
      <c r="L66" s="15">
        <v>859</v>
      </c>
      <c r="M66" s="13" t="s">
        <v>52</v>
      </c>
      <c r="N66" s="14">
        <v>46299.742210648154</v>
      </c>
      <c r="O66" s="15">
        <v>360</v>
      </c>
      <c r="P66" s="13" t="s">
        <v>27</v>
      </c>
      <c r="Q66" s="15">
        <v>190</v>
      </c>
      <c r="R66" s="3" t="str">
        <f>IF(OR(G66="12R",G66="12L"),_xlfn.XLOOKUP(C66,DB!$A$2:$A$222,DB!$B$2:$B$222,""),IF(OR(G66="30L",G66="30R"),_xlfn.XLOOKUP(C66,DB!$A$2:$A$222,DB!$C$2:$C$222,""),""))</f>
        <v>UDGUV</v>
      </c>
      <c r="S66" s="3">
        <f t="shared" si="0"/>
        <v>16</v>
      </c>
      <c r="T66" s="3" t="str">
        <f>_xlfn.XLOOKUP(C66,DB!$A$2:$A$222,DB!$D$2:$D$222,"")</f>
        <v>Sector 2</v>
      </c>
    </row>
    <row r="67" spans="1:20" x14ac:dyDescent="0.2">
      <c r="A67" s="13" t="s">
        <v>1078</v>
      </c>
      <c r="B67" s="13" t="s">
        <v>18</v>
      </c>
      <c r="C67" s="13" t="s">
        <v>396</v>
      </c>
      <c r="D67" s="13" t="s">
        <v>174</v>
      </c>
      <c r="E67" s="13" t="s">
        <v>5098</v>
      </c>
      <c r="F67" s="14">
        <v>46299.698807870373</v>
      </c>
      <c r="G67" s="13" t="s">
        <v>22</v>
      </c>
      <c r="H67" s="13" t="s">
        <v>8837</v>
      </c>
      <c r="I67" s="15">
        <v>360</v>
      </c>
      <c r="J67" s="13" t="s">
        <v>24</v>
      </c>
      <c r="K67" s="13" t="s">
        <v>25</v>
      </c>
      <c r="L67" s="15">
        <v>530</v>
      </c>
      <c r="M67" s="13" t="s">
        <v>177</v>
      </c>
      <c r="N67" s="14">
        <v>46299.727592592593</v>
      </c>
      <c r="O67" s="15">
        <v>380</v>
      </c>
      <c r="P67" s="13" t="s">
        <v>27</v>
      </c>
      <c r="Q67" s="15">
        <v>40</v>
      </c>
      <c r="R67" s="3" t="str">
        <f>IF(OR(G67="12R",G67="12L"),_xlfn.XLOOKUP(C67,DB!$A$2:$A$222,DB!$B$2:$B$222,""),IF(OR(G67="30L",G67="30R"),_xlfn.XLOOKUP(C67,DB!$A$2:$A$222,DB!$C$2:$C$222,""),""))</f>
        <v>UDGUV</v>
      </c>
      <c r="S67" s="3">
        <f t="shared" ref="S67:S130" si="1">HOUR(F67)</f>
        <v>16</v>
      </c>
      <c r="T67" s="3" t="str">
        <f>_xlfn.XLOOKUP(C67,DB!$A$2:$A$222,DB!$D$2:$D$222,"")</f>
        <v>Sector 2</v>
      </c>
    </row>
    <row r="68" spans="1:20" x14ac:dyDescent="0.2">
      <c r="A68" s="13" t="s">
        <v>1073</v>
      </c>
      <c r="B68" s="13" t="s">
        <v>18</v>
      </c>
      <c r="C68" s="13" t="s">
        <v>467</v>
      </c>
      <c r="D68" s="13" t="s">
        <v>36</v>
      </c>
      <c r="E68" s="13" t="s">
        <v>1304</v>
      </c>
      <c r="F68" s="14">
        <v>46299.699884259258</v>
      </c>
      <c r="G68" s="13" t="s">
        <v>22</v>
      </c>
      <c r="H68" s="13" t="s">
        <v>8838</v>
      </c>
      <c r="I68" s="15">
        <v>380</v>
      </c>
      <c r="J68" s="13" t="s">
        <v>24</v>
      </c>
      <c r="K68" s="13" t="s">
        <v>25</v>
      </c>
      <c r="L68" s="15">
        <v>868</v>
      </c>
      <c r="M68" s="13" t="s">
        <v>267</v>
      </c>
      <c r="N68" s="14">
        <v>46299.745601851857</v>
      </c>
      <c r="O68" s="15">
        <v>380</v>
      </c>
      <c r="P68" s="13" t="s">
        <v>27</v>
      </c>
      <c r="Q68" s="15">
        <v>190</v>
      </c>
      <c r="R68" s="3" t="str">
        <f>IF(OR(G68="12R",G68="12L"),_xlfn.XLOOKUP(C68,DB!$A$2:$A$222,DB!$B$2:$B$222,""),IF(OR(G68="30L",G68="30R"),_xlfn.XLOOKUP(C68,DB!$A$2:$A$222,DB!$C$2:$C$222,""),""))</f>
        <v>UDGUV</v>
      </c>
      <c r="S68" s="3">
        <f t="shared" si="1"/>
        <v>16</v>
      </c>
      <c r="T68" s="3" t="str">
        <f>_xlfn.XLOOKUP(C68,DB!$A$2:$A$222,DB!$D$2:$D$222,"")</f>
        <v>Sector 2</v>
      </c>
    </row>
    <row r="69" spans="1:20" x14ac:dyDescent="0.2">
      <c r="A69" s="13" t="s">
        <v>285</v>
      </c>
      <c r="B69" s="13" t="s">
        <v>18</v>
      </c>
      <c r="C69" s="13" t="s">
        <v>154</v>
      </c>
      <c r="D69" s="13" t="s">
        <v>174</v>
      </c>
      <c r="E69" s="13" t="s">
        <v>5778</v>
      </c>
      <c r="F69" s="14">
        <v>46299.702673611115</v>
      </c>
      <c r="G69" s="13" t="s">
        <v>22</v>
      </c>
      <c r="H69" s="13" t="s">
        <v>8839</v>
      </c>
      <c r="I69" s="15">
        <v>370</v>
      </c>
      <c r="J69" s="13" t="s">
        <v>24</v>
      </c>
      <c r="K69" s="13" t="s">
        <v>25</v>
      </c>
      <c r="L69" s="15">
        <v>146</v>
      </c>
      <c r="M69" s="13" t="s">
        <v>1293</v>
      </c>
      <c r="N69" s="14">
        <v>46299.712534722217</v>
      </c>
      <c r="O69" s="15">
        <v>284</v>
      </c>
      <c r="P69" s="13" t="s">
        <v>27</v>
      </c>
      <c r="Q69" s="15">
        <v>190</v>
      </c>
      <c r="R69" s="3" t="str">
        <f>IF(OR(G69="12R",G69="12L"),_xlfn.XLOOKUP(C69,DB!$A$2:$A$222,DB!$B$2:$B$222,""),IF(OR(G69="30L",G69="30R"),_xlfn.XLOOKUP(C69,DB!$A$2:$A$222,DB!$C$2:$C$222,""),""))</f>
        <v>TAKUX</v>
      </c>
      <c r="S69" s="3">
        <f t="shared" si="1"/>
        <v>16</v>
      </c>
      <c r="T69" s="3" t="str">
        <f>_xlfn.XLOOKUP(C69,DB!$A$2:$A$222,DB!$D$2:$D$222,"")</f>
        <v>Sector 7</v>
      </c>
    </row>
    <row r="70" spans="1:20" x14ac:dyDescent="0.2">
      <c r="A70" s="13" t="s">
        <v>219</v>
      </c>
      <c r="B70" s="13" t="s">
        <v>18</v>
      </c>
      <c r="C70" s="13" t="s">
        <v>35</v>
      </c>
      <c r="D70" s="13" t="s">
        <v>20</v>
      </c>
      <c r="E70" s="13" t="s">
        <v>6131</v>
      </c>
      <c r="F70" s="14">
        <v>46299.709004629629</v>
      </c>
      <c r="G70" s="13" t="s">
        <v>22</v>
      </c>
      <c r="H70" s="13" t="s">
        <v>669</v>
      </c>
      <c r="I70" s="15">
        <v>360</v>
      </c>
      <c r="J70" s="13" t="s">
        <v>24</v>
      </c>
      <c r="K70" s="13" t="s">
        <v>25</v>
      </c>
      <c r="L70" s="15">
        <v>878</v>
      </c>
      <c r="M70" s="13" t="s">
        <v>39</v>
      </c>
      <c r="N70" s="14">
        <v>46299.75371527778</v>
      </c>
      <c r="O70" s="15">
        <v>360</v>
      </c>
      <c r="P70" s="13" t="s">
        <v>27</v>
      </c>
      <c r="Q70" s="15">
        <v>190</v>
      </c>
      <c r="R70" s="3" t="str">
        <f>IF(OR(G70="12R",G70="12L"),_xlfn.XLOOKUP(C70,DB!$A$2:$A$222,DB!$B$2:$B$222,""),IF(OR(G70="30L",G70="30R"),_xlfn.XLOOKUP(C70,DB!$A$2:$A$222,DB!$C$2:$C$222,""),""))</f>
        <v>UDGUV</v>
      </c>
      <c r="S70" s="3">
        <f t="shared" si="1"/>
        <v>17</v>
      </c>
      <c r="T70" s="3" t="str">
        <f>_xlfn.XLOOKUP(C70,DB!$A$2:$A$222,DB!$D$2:$D$222,"")</f>
        <v>Sector 2</v>
      </c>
    </row>
    <row r="71" spans="1:20" x14ac:dyDescent="0.2">
      <c r="A71" s="13" t="s">
        <v>2248</v>
      </c>
      <c r="B71" s="13" t="s">
        <v>18</v>
      </c>
      <c r="C71" s="13" t="s">
        <v>2249</v>
      </c>
      <c r="D71" s="13" t="s">
        <v>30</v>
      </c>
      <c r="E71" s="13" t="s">
        <v>7789</v>
      </c>
      <c r="F71" s="14">
        <v>46299.714016203703</v>
      </c>
      <c r="G71" s="13" t="s">
        <v>22</v>
      </c>
      <c r="H71" s="13" t="s">
        <v>8840</v>
      </c>
      <c r="I71" s="15">
        <v>370</v>
      </c>
      <c r="J71" s="13" t="s">
        <v>24</v>
      </c>
      <c r="K71" s="13" t="s">
        <v>25</v>
      </c>
      <c r="L71" s="15">
        <v>360</v>
      </c>
      <c r="M71" s="13" t="s">
        <v>33</v>
      </c>
      <c r="N71" s="14">
        <v>46299.734965277778</v>
      </c>
      <c r="O71" s="15">
        <v>350</v>
      </c>
      <c r="P71" s="13" t="s">
        <v>27</v>
      </c>
      <c r="Q71" s="15">
        <v>40</v>
      </c>
      <c r="R71" s="3" t="str">
        <f>IF(OR(G71="12R",G71="12L"),_xlfn.XLOOKUP(C71,DB!$A$2:$A$222,DB!$B$2:$B$222,""),IF(OR(G71="30L",G71="30R"),_xlfn.XLOOKUP(C71,DB!$A$2:$A$222,DB!$C$2:$C$222,""),""))</f>
        <v>OMSUK</v>
      </c>
      <c r="S71" s="3">
        <f t="shared" si="1"/>
        <v>17</v>
      </c>
      <c r="T71" s="3" t="str">
        <f>_xlfn.XLOOKUP(C71,DB!$A$2:$A$222,DB!$D$2:$D$222,"")</f>
        <v>Sector 3</v>
      </c>
    </row>
    <row r="72" spans="1:20" x14ac:dyDescent="0.2">
      <c r="A72" s="13" t="s">
        <v>1475</v>
      </c>
      <c r="B72" s="13" t="s">
        <v>18</v>
      </c>
      <c r="C72" s="13" t="s">
        <v>19</v>
      </c>
      <c r="D72" s="13" t="s">
        <v>20</v>
      </c>
      <c r="E72" s="13" t="s">
        <v>99</v>
      </c>
      <c r="F72" s="14">
        <v>46299.715428240743</v>
      </c>
      <c r="G72" s="13" t="s">
        <v>22</v>
      </c>
      <c r="H72" s="13" t="s">
        <v>8841</v>
      </c>
      <c r="I72" s="15">
        <v>360</v>
      </c>
      <c r="J72" s="13" t="s">
        <v>24</v>
      </c>
      <c r="K72" s="13" t="s">
        <v>216</v>
      </c>
      <c r="L72" s="15">
        <v>932</v>
      </c>
      <c r="M72" s="13" t="s">
        <v>8842</v>
      </c>
      <c r="N72" s="14">
        <v>46299.763541666667</v>
      </c>
      <c r="O72" s="15">
        <v>360</v>
      </c>
      <c r="P72" s="13" t="s">
        <v>27</v>
      </c>
      <c r="Q72" s="15">
        <v>190</v>
      </c>
      <c r="R72" s="3" t="str">
        <f>IF(OR(G72="12R",G72="12L"),_xlfn.XLOOKUP(C72,DB!$A$2:$A$222,DB!$B$2:$B$222,""),IF(OR(G72="30L",G72="30R"),_xlfn.XLOOKUP(C72,DB!$A$2:$A$222,DB!$C$2:$C$222,""),""))</f>
        <v>UDGUV</v>
      </c>
      <c r="S72" s="3">
        <f t="shared" si="1"/>
        <v>17</v>
      </c>
      <c r="T72" s="3" t="str">
        <f>_xlfn.XLOOKUP(C72,DB!$A$2:$A$222,DB!$D$2:$D$222,"")</f>
        <v>Sector 2</v>
      </c>
    </row>
    <row r="73" spans="1:20" x14ac:dyDescent="0.2">
      <c r="A73" s="13" t="s">
        <v>373</v>
      </c>
      <c r="B73" s="13" t="s">
        <v>18</v>
      </c>
      <c r="C73" s="13" t="s">
        <v>374</v>
      </c>
      <c r="D73" s="13" t="s">
        <v>155</v>
      </c>
      <c r="E73" s="13" t="s">
        <v>8843</v>
      </c>
      <c r="F73" s="14">
        <v>46299.716666666667</v>
      </c>
      <c r="G73" s="13" t="s">
        <v>22</v>
      </c>
      <c r="H73" s="13" t="s">
        <v>8844</v>
      </c>
      <c r="I73" s="15">
        <v>370</v>
      </c>
      <c r="J73" s="13" t="s">
        <v>24</v>
      </c>
      <c r="K73" s="13" t="s">
        <v>25</v>
      </c>
      <c r="L73" s="15">
        <v>136</v>
      </c>
      <c r="M73" s="13" t="s">
        <v>45</v>
      </c>
      <c r="N73" s="14">
        <v>46299.726157407407</v>
      </c>
      <c r="O73" s="15">
        <v>292</v>
      </c>
      <c r="P73" s="13" t="s">
        <v>27</v>
      </c>
      <c r="Q73" s="15">
        <v>190</v>
      </c>
      <c r="R73" s="3" t="str">
        <f>IF(OR(G73="12R",G73="12L"),_xlfn.XLOOKUP(C73,DB!$A$2:$A$222,DB!$B$2:$B$222,""),IF(OR(G73="30L",G73="30R"),_xlfn.XLOOKUP(C73,DB!$A$2:$A$222,DB!$C$2:$C$222,""),""))</f>
        <v>OMSUK</v>
      </c>
      <c r="S73" s="3">
        <f t="shared" si="1"/>
        <v>17</v>
      </c>
      <c r="T73" s="3" t="str">
        <f>_xlfn.XLOOKUP(C73,DB!$A$2:$A$222,DB!$D$2:$D$222,"")</f>
        <v>Sector 3</v>
      </c>
    </row>
    <row r="74" spans="1:20" x14ac:dyDescent="0.2">
      <c r="A74" s="13" t="s">
        <v>297</v>
      </c>
      <c r="B74" s="13" t="s">
        <v>18</v>
      </c>
      <c r="C74" s="13" t="s">
        <v>298</v>
      </c>
      <c r="D74" s="13" t="s">
        <v>73</v>
      </c>
      <c r="E74" s="13" t="s">
        <v>3833</v>
      </c>
      <c r="F74" s="14">
        <v>46299.71811342593</v>
      </c>
      <c r="G74" s="13" t="s">
        <v>22</v>
      </c>
      <c r="H74" s="13" t="s">
        <v>4322</v>
      </c>
      <c r="I74" s="15">
        <v>350</v>
      </c>
      <c r="J74" s="13" t="s">
        <v>24</v>
      </c>
      <c r="K74" s="13" t="s">
        <v>25</v>
      </c>
      <c r="L74" s="15">
        <v>360</v>
      </c>
      <c r="M74" s="13" t="s">
        <v>33</v>
      </c>
      <c r="N74" s="14">
        <v>46299.73946759259</v>
      </c>
      <c r="O74" s="15">
        <v>330</v>
      </c>
      <c r="P74" s="13" t="s">
        <v>27</v>
      </c>
      <c r="Q74" s="15">
        <v>40</v>
      </c>
      <c r="R74" s="3" t="str">
        <f>IF(OR(G74="12R",G74="12L"),_xlfn.XLOOKUP(C74,DB!$A$2:$A$222,DB!$B$2:$B$222,""),IF(OR(G74="30L",G74="30R"),_xlfn.XLOOKUP(C74,DB!$A$2:$A$222,DB!$C$2:$C$222,""),""))</f>
        <v>OMSUK</v>
      </c>
      <c r="S74" s="3">
        <f t="shared" si="1"/>
        <v>17</v>
      </c>
      <c r="T74" s="3" t="str">
        <f>_xlfn.XLOOKUP(C74,DB!$A$2:$A$222,DB!$D$2:$D$222,"")</f>
        <v>Sector 3</v>
      </c>
    </row>
    <row r="75" spans="1:20" x14ac:dyDescent="0.2">
      <c r="A75" s="13" t="s">
        <v>288</v>
      </c>
      <c r="B75" s="13" t="s">
        <v>18</v>
      </c>
      <c r="C75" s="13" t="s">
        <v>289</v>
      </c>
      <c r="D75" s="13" t="s">
        <v>65</v>
      </c>
      <c r="E75" s="13" t="s">
        <v>874</v>
      </c>
      <c r="F75" s="14">
        <v>46299.722048611111</v>
      </c>
      <c r="G75" s="13" t="s">
        <v>22</v>
      </c>
      <c r="H75" s="13" t="s">
        <v>8845</v>
      </c>
      <c r="I75" s="15">
        <v>380</v>
      </c>
      <c r="J75" s="13" t="s">
        <v>24</v>
      </c>
      <c r="K75" s="13" t="s">
        <v>25</v>
      </c>
      <c r="L75" s="15">
        <v>834</v>
      </c>
      <c r="M75" s="13" t="s">
        <v>289</v>
      </c>
      <c r="N75" s="14">
        <v>46299.767465277779</v>
      </c>
      <c r="O75" s="15">
        <v>15</v>
      </c>
      <c r="P75" s="13" t="s">
        <v>27</v>
      </c>
      <c r="Q75" s="15">
        <v>190</v>
      </c>
      <c r="R75" s="3" t="str">
        <f>IF(OR(G75="12R",G75="12L"),_xlfn.XLOOKUP(C75,DB!$A$2:$A$222,DB!$B$2:$B$222,""),IF(OR(G75="30L",G75="30R"),_xlfn.XLOOKUP(C75,DB!$A$2:$A$222,DB!$C$2:$C$222,""),""))</f>
        <v>UDGUV</v>
      </c>
      <c r="S75" s="3">
        <f t="shared" si="1"/>
        <v>17</v>
      </c>
      <c r="T75" s="3" t="str">
        <f>_xlfn.XLOOKUP(C75,DB!$A$2:$A$222,DB!$D$2:$D$222,"")</f>
        <v>Sector 2</v>
      </c>
    </row>
    <row r="76" spans="1:20" x14ac:dyDescent="0.2">
      <c r="A76" s="13" t="s">
        <v>2194</v>
      </c>
      <c r="B76" s="13" t="s">
        <v>18</v>
      </c>
      <c r="C76" s="13" t="s">
        <v>2195</v>
      </c>
      <c r="D76" s="13" t="s">
        <v>421</v>
      </c>
      <c r="E76" s="13" t="s">
        <v>8846</v>
      </c>
      <c r="F76" s="14">
        <v>46299.724722222221</v>
      </c>
      <c r="G76" s="13" t="s">
        <v>22</v>
      </c>
      <c r="H76" s="13" t="s">
        <v>8847</v>
      </c>
      <c r="I76" s="15">
        <v>390</v>
      </c>
      <c r="J76" s="13" t="s">
        <v>24</v>
      </c>
      <c r="K76" s="13" t="s">
        <v>25</v>
      </c>
      <c r="L76" s="15">
        <v>219</v>
      </c>
      <c r="M76" s="13" t="s">
        <v>68</v>
      </c>
      <c r="N76" s="14">
        <v>46299.738506944443</v>
      </c>
      <c r="O76" s="15">
        <v>285</v>
      </c>
      <c r="P76" s="13" t="s">
        <v>46</v>
      </c>
      <c r="Q76" s="15">
        <v>190</v>
      </c>
      <c r="R76" s="3" t="str">
        <f>IF(OR(G76="12R",G76="12L"),_xlfn.XLOOKUP(C76,DB!$A$2:$A$222,DB!$B$2:$B$222,""),IF(OR(G76="30L",G76="30R"),_xlfn.XLOOKUP(C76,DB!$A$2:$A$222,DB!$C$2:$C$222,""),""))</f>
        <v>CZM</v>
      </c>
      <c r="S76" s="3">
        <f t="shared" si="1"/>
        <v>17</v>
      </c>
      <c r="T76" s="3" t="str">
        <f>_xlfn.XLOOKUP(C76,DB!$A$2:$A$222,DB!$D$2:$D$222,"")</f>
        <v>Sector 7</v>
      </c>
    </row>
    <row r="77" spans="1:20" x14ac:dyDescent="0.2">
      <c r="A77" s="13" t="s">
        <v>304</v>
      </c>
      <c r="B77" s="13" t="s">
        <v>18</v>
      </c>
      <c r="C77" s="13" t="s">
        <v>305</v>
      </c>
      <c r="D77" s="13" t="s">
        <v>165</v>
      </c>
      <c r="E77" s="13" t="s">
        <v>454</v>
      </c>
      <c r="F77" s="14">
        <v>46299.726967592593</v>
      </c>
      <c r="G77" s="13" t="s">
        <v>22</v>
      </c>
      <c r="H77" s="13" t="s">
        <v>8848</v>
      </c>
      <c r="I77" s="15">
        <v>330</v>
      </c>
      <c r="J77" s="13" t="s">
        <v>24</v>
      </c>
      <c r="K77" s="13" t="s">
        <v>25</v>
      </c>
      <c r="L77" s="15">
        <v>363</v>
      </c>
      <c r="M77" s="13" t="s">
        <v>33</v>
      </c>
      <c r="N77" s="14">
        <v>46299.747499999998</v>
      </c>
      <c r="O77" s="15">
        <v>310</v>
      </c>
      <c r="P77" s="13" t="s">
        <v>27</v>
      </c>
      <c r="Q77" s="15">
        <v>40</v>
      </c>
      <c r="R77" s="3" t="str">
        <f>IF(OR(G77="12R",G77="12L"),_xlfn.XLOOKUP(C77,DB!$A$2:$A$222,DB!$B$2:$B$222,""),IF(OR(G77="30L",G77="30R"),_xlfn.XLOOKUP(C77,DB!$A$2:$A$222,DB!$C$2:$C$222,""),""))</f>
        <v>ENEBA</v>
      </c>
      <c r="S77" s="3">
        <f t="shared" si="1"/>
        <v>17</v>
      </c>
      <c r="T77" s="3" t="str">
        <f>_xlfn.XLOOKUP(C77,DB!$A$2:$A$222,DB!$D$2:$D$222,"")</f>
        <v>Sector 3</v>
      </c>
    </row>
    <row r="78" spans="1:20" x14ac:dyDescent="0.2">
      <c r="A78" s="13" t="s">
        <v>506</v>
      </c>
      <c r="B78" s="13" t="s">
        <v>18</v>
      </c>
      <c r="C78" s="13" t="s">
        <v>211</v>
      </c>
      <c r="D78" s="13" t="s">
        <v>73</v>
      </c>
      <c r="E78" s="13" t="s">
        <v>8849</v>
      </c>
      <c r="F78" s="14">
        <v>46299.732719907406</v>
      </c>
      <c r="G78" s="13" t="s">
        <v>22</v>
      </c>
      <c r="H78" s="13" t="s">
        <v>838</v>
      </c>
      <c r="I78" s="15">
        <v>350</v>
      </c>
      <c r="J78" s="13" t="s">
        <v>24</v>
      </c>
      <c r="K78" s="13" t="s">
        <v>25</v>
      </c>
      <c r="L78" s="15">
        <v>136</v>
      </c>
      <c r="M78" s="13" t="s">
        <v>45</v>
      </c>
      <c r="N78" s="14">
        <v>46299.742152777777</v>
      </c>
      <c r="O78" s="15">
        <v>233</v>
      </c>
      <c r="P78" s="13" t="s">
        <v>27</v>
      </c>
      <c r="Q78" s="15">
        <v>190</v>
      </c>
      <c r="R78" s="3" t="str">
        <f>IF(OR(G78="12R",G78="12L"),_xlfn.XLOOKUP(C78,DB!$A$2:$A$222,DB!$B$2:$B$222,""),IF(OR(G78="30L",G78="30R"),_xlfn.XLOOKUP(C78,DB!$A$2:$A$222,DB!$C$2:$C$222,""),""))</f>
        <v>NUDAL</v>
      </c>
      <c r="S78" s="3">
        <f t="shared" si="1"/>
        <v>17</v>
      </c>
      <c r="T78" s="3" t="str">
        <f>_xlfn.XLOOKUP(C78,DB!$A$2:$A$222,DB!$D$2:$D$222,"")</f>
        <v>Sector 3</v>
      </c>
    </row>
    <row r="79" spans="1:20" x14ac:dyDescent="0.2">
      <c r="A79" s="13" t="s">
        <v>313</v>
      </c>
      <c r="B79" s="13" t="s">
        <v>18</v>
      </c>
      <c r="C79" s="13" t="s">
        <v>314</v>
      </c>
      <c r="D79" s="13" t="s">
        <v>73</v>
      </c>
      <c r="E79" s="13" t="s">
        <v>1547</v>
      </c>
      <c r="F79" s="14">
        <v>46299.733900462961</v>
      </c>
      <c r="G79" s="13" t="s">
        <v>22</v>
      </c>
      <c r="H79" s="13" t="s">
        <v>8850</v>
      </c>
      <c r="I79" s="15">
        <v>330</v>
      </c>
      <c r="J79" s="13" t="s">
        <v>24</v>
      </c>
      <c r="K79" s="13" t="s">
        <v>25</v>
      </c>
      <c r="L79" s="15">
        <v>359</v>
      </c>
      <c r="M79" s="13" t="s">
        <v>33</v>
      </c>
      <c r="N79" s="14">
        <v>46299.754537037035</v>
      </c>
      <c r="O79" s="15">
        <v>330</v>
      </c>
      <c r="P79" s="13" t="s">
        <v>27</v>
      </c>
      <c r="Q79" s="15">
        <v>40</v>
      </c>
      <c r="R79" s="3" t="str">
        <f>IF(OR(G79="12R",G79="12L"),_xlfn.XLOOKUP(C79,DB!$A$2:$A$222,DB!$B$2:$B$222,""),IF(OR(G79="30L",G79="30R"),_xlfn.XLOOKUP(C79,DB!$A$2:$A$222,DB!$C$2:$C$222,""),""))</f>
        <v>ENEBA</v>
      </c>
      <c r="S79" s="3">
        <f t="shared" si="1"/>
        <v>17</v>
      </c>
      <c r="T79" s="3" t="str">
        <f>_xlfn.XLOOKUP(C79,DB!$A$2:$A$222,DB!$D$2:$D$222,"")</f>
        <v>Sector 3</v>
      </c>
    </row>
    <row r="80" spans="1:20" x14ac:dyDescent="0.2">
      <c r="A80" s="13" t="s">
        <v>8851</v>
      </c>
      <c r="B80" s="13" t="s">
        <v>18</v>
      </c>
      <c r="C80" s="13" t="s">
        <v>83</v>
      </c>
      <c r="D80" s="13" t="s">
        <v>179</v>
      </c>
      <c r="E80" s="13"/>
      <c r="F80" s="14">
        <v>46299.735266203701</v>
      </c>
      <c r="G80" s="13" t="s">
        <v>22</v>
      </c>
      <c r="H80" s="13" t="s">
        <v>6571</v>
      </c>
      <c r="I80" s="15">
        <v>240</v>
      </c>
      <c r="J80" s="13" t="s">
        <v>24</v>
      </c>
      <c r="K80" s="13" t="s">
        <v>62</v>
      </c>
      <c r="L80" s="15">
        <v>358</v>
      </c>
      <c r="M80" s="13" t="s">
        <v>83</v>
      </c>
      <c r="N80" s="14">
        <v>46299.761273148149</v>
      </c>
      <c r="O80" s="15">
        <v>0</v>
      </c>
      <c r="P80" s="13" t="s">
        <v>27</v>
      </c>
      <c r="Q80" s="15">
        <v>30</v>
      </c>
      <c r="R80" s="3" t="str">
        <f>IF(OR(G80="12R",G80="12L"),_xlfn.XLOOKUP(C80,DB!$A$2:$A$222,DB!$B$2:$B$222,""),IF(OR(G80="30L",G80="30R"),_xlfn.XLOOKUP(C80,DB!$A$2:$A$222,DB!$C$2:$C$222,""),""))</f>
        <v>UDGUV</v>
      </c>
      <c r="S80" s="3">
        <f t="shared" si="1"/>
        <v>17</v>
      </c>
      <c r="T80" s="3" t="str">
        <f>_xlfn.XLOOKUP(C80,DB!$A$2:$A$222,DB!$D$2:$D$222,"")</f>
        <v>Sector 2</v>
      </c>
    </row>
    <row r="81" spans="1:20" x14ac:dyDescent="0.2">
      <c r="A81" s="13" t="s">
        <v>8191</v>
      </c>
      <c r="B81" s="13" t="s">
        <v>18</v>
      </c>
      <c r="C81" s="13" t="s">
        <v>1905</v>
      </c>
      <c r="D81" s="13" t="s">
        <v>30</v>
      </c>
      <c r="E81" s="13" t="s">
        <v>8852</v>
      </c>
      <c r="F81" s="14">
        <v>46299.737777777773</v>
      </c>
      <c r="G81" s="13" t="s">
        <v>22</v>
      </c>
      <c r="H81" s="13" t="s">
        <v>8853</v>
      </c>
      <c r="I81" s="15">
        <v>350</v>
      </c>
      <c r="J81" s="13" t="s">
        <v>24</v>
      </c>
      <c r="K81" s="13" t="s">
        <v>25</v>
      </c>
      <c r="L81" s="15">
        <v>359</v>
      </c>
      <c r="M81" s="13" t="s">
        <v>33</v>
      </c>
      <c r="N81" s="14">
        <v>46299.757951388892</v>
      </c>
      <c r="O81" s="15">
        <v>310</v>
      </c>
      <c r="P81" s="13" t="s">
        <v>27</v>
      </c>
      <c r="Q81" s="15">
        <v>40</v>
      </c>
      <c r="R81" s="3" t="str">
        <f>IF(OR(G81="12R",G81="12L"),_xlfn.XLOOKUP(C81,DB!$A$2:$A$222,DB!$B$2:$B$222,""),IF(OR(G81="30L",G81="30R"),_xlfn.XLOOKUP(C81,DB!$A$2:$A$222,DB!$C$2:$C$222,""),""))</f>
        <v>ENEBA</v>
      </c>
      <c r="S81" s="3">
        <f t="shared" si="1"/>
        <v>17</v>
      </c>
      <c r="T81" s="3" t="str">
        <f>_xlfn.XLOOKUP(C81,DB!$A$2:$A$222,DB!$D$2:$D$222,"")</f>
        <v>Sector 3</v>
      </c>
    </row>
    <row r="82" spans="1:20" x14ac:dyDescent="0.2">
      <c r="A82" s="13" t="s">
        <v>345</v>
      </c>
      <c r="B82" s="13" t="s">
        <v>18</v>
      </c>
      <c r="C82" s="13" t="s">
        <v>346</v>
      </c>
      <c r="D82" s="13" t="s">
        <v>65</v>
      </c>
      <c r="E82" s="13" t="s">
        <v>959</v>
      </c>
      <c r="F82" s="14">
        <v>46299.739398148144</v>
      </c>
      <c r="G82" s="13" t="s">
        <v>22</v>
      </c>
      <c r="H82" s="13" t="s">
        <v>8854</v>
      </c>
      <c r="I82" s="15">
        <v>390</v>
      </c>
      <c r="J82" s="13" t="s">
        <v>24</v>
      </c>
      <c r="K82" s="13" t="s">
        <v>25</v>
      </c>
      <c r="L82" s="15">
        <v>153</v>
      </c>
      <c r="M82" s="13" t="s">
        <v>158</v>
      </c>
      <c r="N82" s="14">
        <v>46299.750162037039</v>
      </c>
      <c r="O82" s="15">
        <v>299</v>
      </c>
      <c r="P82" s="13" t="s">
        <v>27</v>
      </c>
      <c r="Q82" s="15">
        <v>190</v>
      </c>
      <c r="R82" s="3" t="str">
        <f>IF(OR(G82="12R",G82="12L"),_xlfn.XLOOKUP(C82,DB!$A$2:$A$222,DB!$B$2:$B$222,""),IF(OR(G82="30L",G82="30R"),_xlfn.XLOOKUP(C82,DB!$A$2:$A$222,DB!$C$2:$C$222,""),""))</f>
        <v>TAKUX</v>
      </c>
      <c r="S82" s="3">
        <f t="shared" si="1"/>
        <v>17</v>
      </c>
      <c r="T82" s="3" t="str">
        <f>_xlfn.XLOOKUP(C82,DB!$A$2:$A$222,DB!$D$2:$D$222,"")</f>
        <v>Sector 7</v>
      </c>
    </row>
    <row r="83" spans="1:20" x14ac:dyDescent="0.2">
      <c r="A83" s="13" t="s">
        <v>301</v>
      </c>
      <c r="B83" s="13" t="s">
        <v>18</v>
      </c>
      <c r="C83" s="13" t="s">
        <v>173</v>
      </c>
      <c r="D83" s="13" t="s">
        <v>20</v>
      </c>
      <c r="E83" s="13" t="s">
        <v>471</v>
      </c>
      <c r="F83" s="14">
        <v>46299.747800925921</v>
      </c>
      <c r="G83" s="13" t="s">
        <v>22</v>
      </c>
      <c r="H83" s="13" t="s">
        <v>8855</v>
      </c>
      <c r="I83" s="15">
        <v>340</v>
      </c>
      <c r="J83" s="13" t="s">
        <v>24</v>
      </c>
      <c r="K83" s="13" t="s">
        <v>25</v>
      </c>
      <c r="L83" s="15">
        <v>541</v>
      </c>
      <c r="M83" s="13" t="s">
        <v>177</v>
      </c>
      <c r="N83" s="14">
        <v>46299.775682870371</v>
      </c>
      <c r="O83" s="15">
        <v>340</v>
      </c>
      <c r="P83" s="13" t="s">
        <v>27</v>
      </c>
      <c r="Q83" s="15">
        <v>40</v>
      </c>
      <c r="R83" s="3" t="str">
        <f>IF(OR(G83="12R",G83="12L"),_xlfn.XLOOKUP(C83,DB!$A$2:$A$222,DB!$B$2:$B$222,""),IF(OR(G83="30L",G83="30R"),_xlfn.XLOOKUP(C83,DB!$A$2:$A$222,DB!$C$2:$C$222,""),""))</f>
        <v>ENEBA</v>
      </c>
      <c r="S83" s="3">
        <f t="shared" si="1"/>
        <v>17</v>
      </c>
      <c r="T83" s="3" t="str">
        <f>_xlfn.XLOOKUP(C83,DB!$A$2:$A$222,DB!$D$2:$D$222,"")</f>
        <v>Sector 3</v>
      </c>
    </row>
    <row r="84" spans="1:20" x14ac:dyDescent="0.2">
      <c r="A84" s="13" t="s">
        <v>370</v>
      </c>
      <c r="B84" s="13" t="s">
        <v>18</v>
      </c>
      <c r="C84" s="13" t="s">
        <v>48</v>
      </c>
      <c r="D84" s="13" t="s">
        <v>49</v>
      </c>
      <c r="E84" s="13" t="s">
        <v>295</v>
      </c>
      <c r="F84" s="14">
        <v>46299.750949074078</v>
      </c>
      <c r="G84" s="13" t="s">
        <v>22</v>
      </c>
      <c r="H84" s="13" t="s">
        <v>637</v>
      </c>
      <c r="I84" s="15">
        <v>360</v>
      </c>
      <c r="J84" s="13" t="s">
        <v>24</v>
      </c>
      <c r="K84" s="13" t="s">
        <v>25</v>
      </c>
      <c r="L84" s="15">
        <v>859</v>
      </c>
      <c r="M84" s="13" t="s">
        <v>52</v>
      </c>
      <c r="N84" s="14">
        <v>46299.796319444446</v>
      </c>
      <c r="O84" s="15">
        <v>360</v>
      </c>
      <c r="P84" s="13" t="s">
        <v>27</v>
      </c>
      <c r="Q84" s="15">
        <v>190</v>
      </c>
      <c r="R84" s="3" t="str">
        <f>IF(OR(G84="12R",G84="12L"),_xlfn.XLOOKUP(C84,DB!$A$2:$A$222,DB!$B$2:$B$222,""),IF(OR(G84="30L",G84="30R"),_xlfn.XLOOKUP(C84,DB!$A$2:$A$222,DB!$C$2:$C$222,""),""))</f>
        <v>UDGUV</v>
      </c>
      <c r="S84" s="3">
        <f t="shared" si="1"/>
        <v>18</v>
      </c>
      <c r="T84" s="3" t="str">
        <f>_xlfn.XLOOKUP(C84,DB!$A$2:$A$222,DB!$D$2:$D$222,"")</f>
        <v>Sector 2</v>
      </c>
    </row>
    <row r="85" spans="1:20" x14ac:dyDescent="0.2">
      <c r="A85" s="13" t="s">
        <v>1122</v>
      </c>
      <c r="B85" s="13" t="s">
        <v>18</v>
      </c>
      <c r="C85" s="13" t="s">
        <v>1123</v>
      </c>
      <c r="D85" s="13" t="s">
        <v>65</v>
      </c>
      <c r="E85" s="13" t="s">
        <v>1081</v>
      </c>
      <c r="F85" s="14">
        <v>46299.752314814818</v>
      </c>
      <c r="G85" s="13" t="s">
        <v>22</v>
      </c>
      <c r="H85" s="13" t="s">
        <v>8856</v>
      </c>
      <c r="I85" s="15">
        <v>380</v>
      </c>
      <c r="J85" s="13" t="s">
        <v>24</v>
      </c>
      <c r="K85" s="13" t="s">
        <v>25</v>
      </c>
      <c r="L85" s="15">
        <v>1007</v>
      </c>
      <c r="M85" s="13" t="s">
        <v>1126</v>
      </c>
      <c r="N85" s="14">
        <v>46299.806898148148</v>
      </c>
      <c r="O85" s="15">
        <v>229</v>
      </c>
      <c r="P85" s="13" t="s">
        <v>27</v>
      </c>
      <c r="Q85" s="15">
        <v>190</v>
      </c>
      <c r="R85" s="3" t="str">
        <f>IF(OR(G85="12R",G85="12L"),_xlfn.XLOOKUP(C85,DB!$A$2:$A$222,DB!$B$2:$B$222,""),IF(OR(G85="30L",G85="30R"),_xlfn.XLOOKUP(C85,DB!$A$2:$A$222,DB!$C$2:$C$222,""),""))</f>
        <v>UDGUV</v>
      </c>
      <c r="S85" s="3">
        <f t="shared" si="1"/>
        <v>18</v>
      </c>
      <c r="T85" s="3" t="str">
        <f>_xlfn.XLOOKUP(C85,DB!$A$2:$A$222,DB!$D$2:$D$222,"")</f>
        <v>Sector 2</v>
      </c>
    </row>
    <row r="86" spans="1:20" x14ac:dyDescent="0.2">
      <c r="A86" s="13" t="s">
        <v>355</v>
      </c>
      <c r="B86" s="13" t="s">
        <v>18</v>
      </c>
      <c r="C86" s="13" t="s">
        <v>35</v>
      </c>
      <c r="D86" s="13" t="s">
        <v>20</v>
      </c>
      <c r="E86" s="13" t="s">
        <v>70</v>
      </c>
      <c r="F86" s="14">
        <v>46299.759039351848</v>
      </c>
      <c r="G86" s="13" t="s">
        <v>22</v>
      </c>
      <c r="H86" s="13" t="s">
        <v>8857</v>
      </c>
      <c r="I86" s="15">
        <v>340</v>
      </c>
      <c r="J86" s="13" t="s">
        <v>24</v>
      </c>
      <c r="K86" s="13" t="s">
        <v>25</v>
      </c>
      <c r="L86" s="15">
        <v>873</v>
      </c>
      <c r="M86" s="13" t="s">
        <v>39</v>
      </c>
      <c r="N86" s="14">
        <v>46299.804363425923</v>
      </c>
      <c r="O86" s="15">
        <v>340</v>
      </c>
      <c r="P86" s="13" t="s">
        <v>27</v>
      </c>
      <c r="Q86" s="15">
        <v>190</v>
      </c>
      <c r="R86" s="3" t="str">
        <f>IF(OR(G86="12R",G86="12L"),_xlfn.XLOOKUP(C86,DB!$A$2:$A$222,DB!$B$2:$B$222,""),IF(OR(G86="30L",G86="30R"),_xlfn.XLOOKUP(C86,DB!$A$2:$A$222,DB!$C$2:$C$222,""),""))</f>
        <v>UDGUV</v>
      </c>
      <c r="S86" s="3">
        <f t="shared" si="1"/>
        <v>18</v>
      </c>
      <c r="T86" s="3" t="str">
        <f>_xlfn.XLOOKUP(C86,DB!$A$2:$A$222,DB!$D$2:$D$222,"")</f>
        <v>Sector 2</v>
      </c>
    </row>
    <row r="87" spans="1:20" x14ac:dyDescent="0.2">
      <c r="A87" s="13" t="s">
        <v>351</v>
      </c>
      <c r="B87" s="13" t="s">
        <v>18</v>
      </c>
      <c r="C87" s="13" t="s">
        <v>352</v>
      </c>
      <c r="D87" s="13" t="s">
        <v>73</v>
      </c>
      <c r="E87" s="13" t="s">
        <v>8858</v>
      </c>
      <c r="F87" s="14">
        <v>46299.759629629625</v>
      </c>
      <c r="G87" s="13" t="s">
        <v>22</v>
      </c>
      <c r="H87" s="13" t="s">
        <v>8859</v>
      </c>
      <c r="I87" s="15">
        <v>350</v>
      </c>
      <c r="J87" s="13" t="s">
        <v>24</v>
      </c>
      <c r="K87" s="13" t="s">
        <v>25</v>
      </c>
      <c r="L87" s="15">
        <v>365</v>
      </c>
      <c r="M87" s="13" t="s">
        <v>33</v>
      </c>
      <c r="N87" s="14">
        <v>46299.780150462961</v>
      </c>
      <c r="O87" s="15">
        <v>309</v>
      </c>
      <c r="P87" s="13" t="s">
        <v>27</v>
      </c>
      <c r="Q87" s="15">
        <v>40</v>
      </c>
      <c r="R87" s="3" t="str">
        <f>IF(OR(G87="12R",G87="12L"),_xlfn.XLOOKUP(C87,DB!$A$2:$A$222,DB!$B$2:$B$222,""),IF(OR(G87="30L",G87="30R"),_xlfn.XLOOKUP(C87,DB!$A$2:$A$222,DB!$C$2:$C$222,""),""))</f>
        <v>OMSUK</v>
      </c>
      <c r="S87" s="3">
        <f t="shared" si="1"/>
        <v>18</v>
      </c>
      <c r="T87" s="3" t="str">
        <f>_xlfn.XLOOKUP(C87,DB!$A$2:$A$222,DB!$D$2:$D$222,"")</f>
        <v>Sector 3</v>
      </c>
    </row>
    <row r="88" spans="1:20" x14ac:dyDescent="0.2">
      <c r="A88" s="13" t="s">
        <v>349</v>
      </c>
      <c r="B88" s="13" t="s">
        <v>18</v>
      </c>
      <c r="C88" s="13" t="s">
        <v>19</v>
      </c>
      <c r="D88" s="13" t="s">
        <v>65</v>
      </c>
      <c r="E88" s="13" t="s">
        <v>2117</v>
      </c>
      <c r="F88" s="14">
        <v>46299.761192129634</v>
      </c>
      <c r="G88" s="13" t="s">
        <v>22</v>
      </c>
      <c r="H88" s="13" t="s">
        <v>8860</v>
      </c>
      <c r="I88" s="15">
        <v>380</v>
      </c>
      <c r="J88" s="13" t="s">
        <v>24</v>
      </c>
      <c r="K88" s="13" t="s">
        <v>25</v>
      </c>
      <c r="L88" s="15">
        <v>873</v>
      </c>
      <c r="M88" s="13" t="s">
        <v>8861</v>
      </c>
      <c r="N88" s="14">
        <v>46299.80678240741</v>
      </c>
      <c r="O88" s="15">
        <v>380</v>
      </c>
      <c r="P88" s="13" t="s">
        <v>27</v>
      </c>
      <c r="Q88" s="15">
        <v>190</v>
      </c>
      <c r="R88" s="3" t="str">
        <f>IF(OR(G88="12R",G88="12L"),_xlfn.XLOOKUP(C88,DB!$A$2:$A$222,DB!$B$2:$B$222,""),IF(OR(G88="30L",G88="30R"),_xlfn.XLOOKUP(C88,DB!$A$2:$A$222,DB!$C$2:$C$222,""),""))</f>
        <v>UDGUV</v>
      </c>
      <c r="S88" s="3">
        <f t="shared" si="1"/>
        <v>18</v>
      </c>
      <c r="T88" s="3" t="str">
        <f>_xlfn.XLOOKUP(C88,DB!$A$2:$A$222,DB!$D$2:$D$222,"")</f>
        <v>Sector 2</v>
      </c>
    </row>
    <row r="89" spans="1:20" x14ac:dyDescent="0.2">
      <c r="A89" s="13" t="s">
        <v>357</v>
      </c>
      <c r="B89" s="13" t="s">
        <v>18</v>
      </c>
      <c r="C89" s="13" t="s">
        <v>249</v>
      </c>
      <c r="D89" s="13" t="s">
        <v>20</v>
      </c>
      <c r="E89" s="13" t="s">
        <v>1874</v>
      </c>
      <c r="F89" s="14">
        <v>46299.76190972222</v>
      </c>
      <c r="G89" s="13" t="s">
        <v>22</v>
      </c>
      <c r="H89" s="13" t="s">
        <v>8862</v>
      </c>
      <c r="I89" s="15">
        <v>350</v>
      </c>
      <c r="J89" s="13" t="s">
        <v>24</v>
      </c>
      <c r="K89" s="13" t="s">
        <v>25</v>
      </c>
      <c r="L89" s="15">
        <v>365</v>
      </c>
      <c r="M89" s="13" t="s">
        <v>33</v>
      </c>
      <c r="N89" s="14">
        <v>46299.782777777778</v>
      </c>
      <c r="O89" s="15">
        <v>330</v>
      </c>
      <c r="P89" s="13" t="s">
        <v>27</v>
      </c>
      <c r="Q89" s="15">
        <v>40</v>
      </c>
      <c r="R89" s="3" t="str">
        <f>IF(OR(G89="12R",G89="12L"),_xlfn.XLOOKUP(C89,DB!$A$2:$A$222,DB!$B$2:$B$222,""),IF(OR(G89="30L",G89="30R"),_xlfn.XLOOKUP(C89,DB!$A$2:$A$222,DB!$C$2:$C$222,""),""))</f>
        <v>OMSUK</v>
      </c>
      <c r="S89" s="3">
        <f t="shared" si="1"/>
        <v>18</v>
      </c>
      <c r="T89" s="3" t="str">
        <f>_xlfn.XLOOKUP(C89,DB!$A$2:$A$222,DB!$D$2:$D$222,"")</f>
        <v>Sector 3</v>
      </c>
    </row>
    <row r="90" spans="1:20" x14ac:dyDescent="0.2">
      <c r="A90" s="13" t="s">
        <v>329</v>
      </c>
      <c r="B90" s="13" t="s">
        <v>18</v>
      </c>
      <c r="C90" s="13" t="s">
        <v>35</v>
      </c>
      <c r="D90" s="13" t="s">
        <v>73</v>
      </c>
      <c r="E90" s="13" t="s">
        <v>2538</v>
      </c>
      <c r="F90" s="14">
        <v>46299.762673611112</v>
      </c>
      <c r="G90" s="13" t="s">
        <v>22</v>
      </c>
      <c r="H90" s="13" t="s">
        <v>8863</v>
      </c>
      <c r="I90" s="15">
        <v>340</v>
      </c>
      <c r="J90" s="13" t="s">
        <v>24</v>
      </c>
      <c r="K90" s="13" t="s">
        <v>25</v>
      </c>
      <c r="L90" s="15">
        <v>872</v>
      </c>
      <c r="M90" s="13" t="s">
        <v>39</v>
      </c>
      <c r="N90" s="14">
        <v>46299.807268518518</v>
      </c>
      <c r="O90" s="15">
        <v>360</v>
      </c>
      <c r="P90" s="13" t="s">
        <v>27</v>
      </c>
      <c r="Q90" s="15">
        <v>190</v>
      </c>
      <c r="R90" s="3" t="str">
        <f>IF(OR(G90="12R",G90="12L"),_xlfn.XLOOKUP(C90,DB!$A$2:$A$222,DB!$B$2:$B$222,""),IF(OR(G90="30L",G90="30R"),_xlfn.XLOOKUP(C90,DB!$A$2:$A$222,DB!$C$2:$C$222,""),""))</f>
        <v>UDGUV</v>
      </c>
      <c r="S90" s="3">
        <f t="shared" si="1"/>
        <v>18</v>
      </c>
      <c r="T90" s="3" t="str">
        <f>_xlfn.XLOOKUP(C90,DB!$A$2:$A$222,DB!$D$2:$D$222,"")</f>
        <v>Sector 2</v>
      </c>
    </row>
    <row r="91" spans="1:20" x14ac:dyDescent="0.2">
      <c r="A91" s="13" t="s">
        <v>395</v>
      </c>
      <c r="B91" s="13" t="s">
        <v>18</v>
      </c>
      <c r="C91" s="13" t="s">
        <v>396</v>
      </c>
      <c r="D91" s="13" t="s">
        <v>30</v>
      </c>
      <c r="E91" s="13" t="s">
        <v>1976</v>
      </c>
      <c r="F91" s="14">
        <v>46299.763506944444</v>
      </c>
      <c r="G91" s="13" t="s">
        <v>22</v>
      </c>
      <c r="H91" s="13" t="s">
        <v>8864</v>
      </c>
      <c r="I91" s="15">
        <v>360</v>
      </c>
      <c r="J91" s="13" t="s">
        <v>24</v>
      </c>
      <c r="K91" s="13" t="s">
        <v>25</v>
      </c>
      <c r="L91" s="15">
        <v>575</v>
      </c>
      <c r="M91" s="13" t="s">
        <v>177</v>
      </c>
      <c r="N91" s="14">
        <v>46299.793495370366</v>
      </c>
      <c r="O91" s="15">
        <v>360</v>
      </c>
      <c r="P91" s="13" t="s">
        <v>27</v>
      </c>
      <c r="Q91" s="15">
        <v>40</v>
      </c>
      <c r="R91" s="3" t="str">
        <f>IF(OR(G91="12R",G91="12L"),_xlfn.XLOOKUP(C91,DB!$A$2:$A$222,DB!$B$2:$B$222,""),IF(OR(G91="30L",G91="30R"),_xlfn.XLOOKUP(C91,DB!$A$2:$A$222,DB!$C$2:$C$222,""),""))</f>
        <v>UDGUV</v>
      </c>
      <c r="S91" s="3">
        <f t="shared" si="1"/>
        <v>18</v>
      </c>
      <c r="T91" s="3" t="str">
        <f>_xlfn.XLOOKUP(C91,DB!$A$2:$A$222,DB!$D$2:$D$222,"")</f>
        <v>Sector 2</v>
      </c>
    </row>
    <row r="92" spans="1:20" x14ac:dyDescent="0.2">
      <c r="A92" s="13" t="s">
        <v>402</v>
      </c>
      <c r="B92" s="13" t="s">
        <v>18</v>
      </c>
      <c r="C92" s="13" t="s">
        <v>164</v>
      </c>
      <c r="D92" s="13" t="s">
        <v>165</v>
      </c>
      <c r="E92" s="13" t="s">
        <v>4891</v>
      </c>
      <c r="F92" s="14">
        <v>46299.764837962968</v>
      </c>
      <c r="G92" s="13" t="s">
        <v>22</v>
      </c>
      <c r="H92" s="13" t="s">
        <v>8865</v>
      </c>
      <c r="I92" s="15">
        <v>340</v>
      </c>
      <c r="J92" s="13" t="s">
        <v>24</v>
      </c>
      <c r="K92" s="13" t="s">
        <v>25</v>
      </c>
      <c r="L92" s="15">
        <v>588</v>
      </c>
      <c r="M92" s="13" t="s">
        <v>177</v>
      </c>
      <c r="N92" s="14">
        <v>46299.795543981483</v>
      </c>
      <c r="O92" s="15">
        <v>340</v>
      </c>
      <c r="P92" s="13" t="s">
        <v>27</v>
      </c>
      <c r="Q92" s="15">
        <v>40</v>
      </c>
      <c r="R92" s="3" t="str">
        <f>IF(OR(G92="12R",G92="12L"),_xlfn.XLOOKUP(C92,DB!$A$2:$A$222,DB!$B$2:$B$222,""),IF(OR(G92="30L",G92="30R"),_xlfn.XLOOKUP(C92,DB!$A$2:$A$222,DB!$C$2:$C$222,""),""))</f>
        <v>ENEBA</v>
      </c>
      <c r="S92" s="3">
        <f t="shared" si="1"/>
        <v>18</v>
      </c>
      <c r="T92" s="3" t="str">
        <f>_xlfn.XLOOKUP(C92,DB!$A$2:$A$222,DB!$D$2:$D$222,"")</f>
        <v>Sector 3</v>
      </c>
    </row>
    <row r="93" spans="1:20" x14ac:dyDescent="0.2">
      <c r="A93" s="13" t="s">
        <v>8866</v>
      </c>
      <c r="B93" s="13" t="s">
        <v>18</v>
      </c>
      <c r="C93" s="13" t="s">
        <v>131</v>
      </c>
      <c r="D93" s="13" t="s">
        <v>2533</v>
      </c>
      <c r="E93" s="13"/>
      <c r="F93" s="14">
        <v>46299.76563657407</v>
      </c>
      <c r="G93" s="13" t="s">
        <v>22</v>
      </c>
      <c r="H93" s="13" t="s">
        <v>8867</v>
      </c>
      <c r="I93" s="15">
        <v>400</v>
      </c>
      <c r="J93" s="13" t="s">
        <v>24</v>
      </c>
      <c r="K93" s="13" t="s">
        <v>62</v>
      </c>
      <c r="L93" s="15">
        <v>874</v>
      </c>
      <c r="M93" s="13" t="s">
        <v>134</v>
      </c>
      <c r="N93" s="14">
        <v>46299.8121412037</v>
      </c>
      <c r="O93" s="15">
        <v>214</v>
      </c>
      <c r="P93" s="13" t="s">
        <v>27</v>
      </c>
      <c r="Q93" s="15">
        <v>30</v>
      </c>
      <c r="R93" s="3" t="str">
        <f>IF(OR(G93="12R",G93="12L"),_xlfn.XLOOKUP(C93,DB!$A$2:$A$222,DB!$B$2:$B$222,""),IF(OR(G93="30L",G93="30R"),_xlfn.XLOOKUP(C93,DB!$A$2:$A$222,DB!$C$2:$C$222,""),""))</f>
        <v>UDGUV</v>
      </c>
      <c r="S93" s="3">
        <f t="shared" si="1"/>
        <v>18</v>
      </c>
      <c r="T93" s="3" t="str">
        <f>_xlfn.XLOOKUP(C93,DB!$A$2:$A$222,DB!$D$2:$D$222,"")</f>
        <v>Sector 2</v>
      </c>
    </row>
    <row r="94" spans="1:20" x14ac:dyDescent="0.2">
      <c r="A94" s="13" t="s">
        <v>428</v>
      </c>
      <c r="B94" s="13" t="s">
        <v>18</v>
      </c>
      <c r="C94" s="13" t="s">
        <v>182</v>
      </c>
      <c r="D94" s="13" t="s">
        <v>73</v>
      </c>
      <c r="E94" s="13" t="s">
        <v>446</v>
      </c>
      <c r="F94" s="14">
        <v>46299.766215277778</v>
      </c>
      <c r="G94" s="13" t="s">
        <v>22</v>
      </c>
      <c r="H94" s="13" t="s">
        <v>8868</v>
      </c>
      <c r="I94" s="15">
        <v>350</v>
      </c>
      <c r="J94" s="13" t="s">
        <v>24</v>
      </c>
      <c r="K94" s="13" t="s">
        <v>25</v>
      </c>
      <c r="L94" s="15">
        <v>364</v>
      </c>
      <c r="M94" s="13" t="s">
        <v>33</v>
      </c>
      <c r="N94" s="14">
        <v>46299.786516203705</v>
      </c>
      <c r="O94" s="15">
        <v>310</v>
      </c>
      <c r="P94" s="13" t="s">
        <v>27</v>
      </c>
      <c r="Q94" s="15">
        <v>40</v>
      </c>
      <c r="R94" s="3" t="str">
        <f>IF(OR(G94="12R",G94="12L"),_xlfn.XLOOKUP(C94,DB!$A$2:$A$222,DB!$B$2:$B$222,""),IF(OR(G94="30L",G94="30R"),_xlfn.XLOOKUP(C94,DB!$A$2:$A$222,DB!$C$2:$C$222,""),""))</f>
        <v>ENEBA</v>
      </c>
      <c r="S94" s="3">
        <f t="shared" si="1"/>
        <v>18</v>
      </c>
      <c r="T94" s="3" t="str">
        <f>_xlfn.XLOOKUP(C94,DB!$A$2:$A$222,DB!$D$2:$D$222,"")</f>
        <v>Sector 3</v>
      </c>
    </row>
    <row r="95" spans="1:20" x14ac:dyDescent="0.2">
      <c r="A95" s="13" t="s">
        <v>332</v>
      </c>
      <c r="B95" s="13" t="s">
        <v>18</v>
      </c>
      <c r="C95" s="13" t="s">
        <v>333</v>
      </c>
      <c r="D95" s="13" t="s">
        <v>65</v>
      </c>
      <c r="E95" s="13" t="s">
        <v>8633</v>
      </c>
      <c r="F95" s="14">
        <v>46299.768935185188</v>
      </c>
      <c r="G95" s="13" t="s">
        <v>22</v>
      </c>
      <c r="H95" s="13" t="s">
        <v>8869</v>
      </c>
      <c r="I95" s="15">
        <v>370</v>
      </c>
      <c r="J95" s="13" t="s">
        <v>24</v>
      </c>
      <c r="K95" s="13" t="s">
        <v>25</v>
      </c>
      <c r="L95" s="15">
        <v>150</v>
      </c>
      <c r="M95" s="13" t="s">
        <v>158</v>
      </c>
      <c r="N95" s="14">
        <v>46299.779467592598</v>
      </c>
      <c r="O95" s="15">
        <v>290</v>
      </c>
      <c r="P95" s="13" t="s">
        <v>27</v>
      </c>
      <c r="Q95" s="15">
        <v>190</v>
      </c>
      <c r="R95" s="3" t="str">
        <f>IF(OR(G95="12R",G95="12L"),_xlfn.XLOOKUP(C95,DB!$A$2:$A$222,DB!$B$2:$B$222,""),IF(OR(G95="30L",G95="30R"),_xlfn.XLOOKUP(C95,DB!$A$2:$A$222,DB!$C$2:$C$222,""),""))</f>
        <v>TAKUX</v>
      </c>
      <c r="S95" s="3">
        <f t="shared" si="1"/>
        <v>18</v>
      </c>
      <c r="T95" s="3" t="str">
        <f>_xlfn.XLOOKUP(C95,DB!$A$2:$A$222,DB!$D$2:$D$222,"")</f>
        <v>Sector 7</v>
      </c>
    </row>
    <row r="96" spans="1:20" x14ac:dyDescent="0.2">
      <c r="A96" s="13" t="s">
        <v>336</v>
      </c>
      <c r="B96" s="13" t="s">
        <v>18</v>
      </c>
      <c r="C96" s="13" t="s">
        <v>337</v>
      </c>
      <c r="D96" s="13" t="s">
        <v>20</v>
      </c>
      <c r="E96" s="13" t="s">
        <v>269</v>
      </c>
      <c r="F96" s="14">
        <v>46299.770069444443</v>
      </c>
      <c r="G96" s="13" t="s">
        <v>22</v>
      </c>
      <c r="H96" s="13" t="s">
        <v>598</v>
      </c>
      <c r="I96" s="15">
        <v>360</v>
      </c>
      <c r="J96" s="13" t="s">
        <v>24</v>
      </c>
      <c r="K96" s="13" t="s">
        <v>25</v>
      </c>
      <c r="L96" s="15">
        <v>859</v>
      </c>
      <c r="M96" s="13" t="s">
        <v>52</v>
      </c>
      <c r="N96" s="14">
        <v>46299.813576388886</v>
      </c>
      <c r="O96" s="15">
        <v>360</v>
      </c>
      <c r="P96" s="13" t="s">
        <v>27</v>
      </c>
      <c r="Q96" s="15">
        <v>190</v>
      </c>
      <c r="R96" s="3" t="str">
        <f>IF(OR(G96="12R",G96="12L"),_xlfn.XLOOKUP(C96,DB!$A$2:$A$222,DB!$B$2:$B$222,""),IF(OR(G96="30L",G96="30R"),_xlfn.XLOOKUP(C96,DB!$A$2:$A$222,DB!$C$2:$C$222,""),""))</f>
        <v>UDGUV</v>
      </c>
      <c r="S96" s="3">
        <f t="shared" si="1"/>
        <v>18</v>
      </c>
      <c r="T96" s="3" t="str">
        <f>_xlfn.XLOOKUP(C96,DB!$A$2:$A$222,DB!$D$2:$D$222,"")</f>
        <v>Sector 2</v>
      </c>
    </row>
    <row r="97" spans="1:20" x14ac:dyDescent="0.2">
      <c r="A97" s="13" t="s">
        <v>384</v>
      </c>
      <c r="B97" s="13" t="s">
        <v>18</v>
      </c>
      <c r="C97" s="13" t="s">
        <v>204</v>
      </c>
      <c r="D97" s="13" t="s">
        <v>73</v>
      </c>
      <c r="E97" s="13" t="s">
        <v>3874</v>
      </c>
      <c r="F97" s="14">
        <v>46299.770844907413</v>
      </c>
      <c r="G97" s="13" t="s">
        <v>22</v>
      </c>
      <c r="H97" s="13" t="s">
        <v>8870</v>
      </c>
      <c r="I97" s="15">
        <v>310</v>
      </c>
      <c r="J97" s="13" t="s">
        <v>24</v>
      </c>
      <c r="K97" s="13" t="s">
        <v>25</v>
      </c>
      <c r="L97" s="15">
        <v>221</v>
      </c>
      <c r="M97" s="13" t="s">
        <v>686</v>
      </c>
      <c r="N97" s="14">
        <v>46299.785659722227</v>
      </c>
      <c r="O97" s="15">
        <v>235</v>
      </c>
      <c r="P97" s="13" t="s">
        <v>27</v>
      </c>
      <c r="Q97" s="15">
        <v>40</v>
      </c>
      <c r="R97" s="3" t="str">
        <f>IF(OR(G97="12R",G97="12L"),_xlfn.XLOOKUP(C97,DB!$A$2:$A$222,DB!$B$2:$B$222,""),IF(OR(G97="30L",G97="30R"),_xlfn.XLOOKUP(C97,DB!$A$2:$A$222,DB!$C$2:$C$222,""),""))</f>
        <v>OMSUK</v>
      </c>
      <c r="S97" s="3">
        <f t="shared" si="1"/>
        <v>18</v>
      </c>
      <c r="T97" s="3" t="str">
        <f>_xlfn.XLOOKUP(C97,DB!$A$2:$A$222,DB!$D$2:$D$222,"")</f>
        <v>Sector 3</v>
      </c>
    </row>
    <row r="98" spans="1:20" x14ac:dyDescent="0.2">
      <c r="A98" s="13" t="s">
        <v>743</v>
      </c>
      <c r="B98" s="13" t="s">
        <v>18</v>
      </c>
      <c r="C98" s="13" t="s">
        <v>35</v>
      </c>
      <c r="D98" s="13" t="s">
        <v>20</v>
      </c>
      <c r="E98" s="13" t="s">
        <v>1289</v>
      </c>
      <c r="F98" s="14">
        <v>46299.772395833337</v>
      </c>
      <c r="G98" s="13" t="s">
        <v>22</v>
      </c>
      <c r="H98" s="13" t="s">
        <v>8871</v>
      </c>
      <c r="I98" s="15">
        <v>340</v>
      </c>
      <c r="J98" s="13" t="s">
        <v>24</v>
      </c>
      <c r="K98" s="13" t="s">
        <v>216</v>
      </c>
      <c r="L98" s="15">
        <v>863</v>
      </c>
      <c r="M98" s="13" t="s">
        <v>39</v>
      </c>
      <c r="N98" s="14">
        <v>46299.816805555558</v>
      </c>
      <c r="O98" s="15">
        <v>340</v>
      </c>
      <c r="P98" s="13" t="s">
        <v>27</v>
      </c>
      <c r="Q98" s="15">
        <v>190</v>
      </c>
      <c r="R98" s="3" t="str">
        <f>IF(OR(G98="12R",G98="12L"),_xlfn.XLOOKUP(C98,DB!$A$2:$A$222,DB!$B$2:$B$222,""),IF(OR(G98="30L",G98="30R"),_xlfn.XLOOKUP(C98,DB!$A$2:$A$222,DB!$C$2:$C$222,""),""))</f>
        <v>UDGUV</v>
      </c>
      <c r="S98" s="3">
        <f t="shared" si="1"/>
        <v>18</v>
      </c>
      <c r="T98" s="3" t="str">
        <f>_xlfn.XLOOKUP(C98,DB!$A$2:$A$222,DB!$D$2:$D$222,"")</f>
        <v>Sector 2</v>
      </c>
    </row>
    <row r="99" spans="1:20" x14ac:dyDescent="0.2">
      <c r="A99" s="13" t="s">
        <v>8678</v>
      </c>
      <c r="B99" s="13" t="s">
        <v>18</v>
      </c>
      <c r="C99" s="13" t="s">
        <v>1268</v>
      </c>
      <c r="D99" s="13" t="s">
        <v>174</v>
      </c>
      <c r="E99" s="13" t="s">
        <v>8872</v>
      </c>
      <c r="F99" s="14">
        <v>46299.773958333331</v>
      </c>
      <c r="G99" s="13" t="s">
        <v>22</v>
      </c>
      <c r="H99" s="13" t="s">
        <v>8873</v>
      </c>
      <c r="I99" s="15">
        <v>360</v>
      </c>
      <c r="J99" s="13" t="s">
        <v>24</v>
      </c>
      <c r="K99" s="13" t="s">
        <v>25</v>
      </c>
      <c r="L99" s="15">
        <v>869</v>
      </c>
      <c r="M99" s="13" t="s">
        <v>39</v>
      </c>
      <c r="N99" s="14">
        <v>46299.817835648151</v>
      </c>
      <c r="O99" s="15">
        <v>360</v>
      </c>
      <c r="P99" s="13" t="s">
        <v>27</v>
      </c>
      <c r="Q99" s="15">
        <v>190</v>
      </c>
      <c r="R99" s="3" t="str">
        <f>IF(OR(G99="12R",G99="12L"),_xlfn.XLOOKUP(C99,DB!$A$2:$A$222,DB!$B$2:$B$222,""),IF(OR(G99="30L",G99="30R"),_xlfn.XLOOKUP(C99,DB!$A$2:$A$222,DB!$C$2:$C$222,""),""))</f>
        <v>ENEBA</v>
      </c>
      <c r="S99" s="3">
        <f t="shared" si="1"/>
        <v>18</v>
      </c>
      <c r="T99" s="3" t="str">
        <f>_xlfn.XLOOKUP(C99,DB!$A$2:$A$222,DB!$D$2:$D$222,"")</f>
        <v>Sector 3</v>
      </c>
    </row>
    <row r="100" spans="1:20" x14ac:dyDescent="0.2">
      <c r="A100" s="13" t="s">
        <v>387</v>
      </c>
      <c r="B100" s="13" t="s">
        <v>18</v>
      </c>
      <c r="C100" s="13" t="s">
        <v>29</v>
      </c>
      <c r="D100" s="13" t="s">
        <v>30</v>
      </c>
      <c r="E100" s="13" t="s">
        <v>1279</v>
      </c>
      <c r="F100" s="14">
        <v>46299.775034722217</v>
      </c>
      <c r="G100" s="13" t="s">
        <v>22</v>
      </c>
      <c r="H100" s="13" t="s">
        <v>8874</v>
      </c>
      <c r="I100" s="15">
        <v>350</v>
      </c>
      <c r="J100" s="13" t="s">
        <v>24</v>
      </c>
      <c r="K100" s="13" t="s">
        <v>25</v>
      </c>
      <c r="L100" s="15">
        <v>352</v>
      </c>
      <c r="M100" s="13" t="s">
        <v>33</v>
      </c>
      <c r="N100" s="14">
        <v>46299.795023148152</v>
      </c>
      <c r="O100" s="15">
        <v>350</v>
      </c>
      <c r="P100" s="13" t="s">
        <v>27</v>
      </c>
      <c r="Q100" s="15">
        <v>40</v>
      </c>
      <c r="R100" s="3" t="str">
        <f>IF(OR(G100="12R",G100="12L"),_xlfn.XLOOKUP(C100,DB!$A$2:$A$222,DB!$B$2:$B$222,""),IF(OR(G100="30L",G100="30R"),_xlfn.XLOOKUP(C100,DB!$A$2:$A$222,DB!$C$2:$C$222,""),""))</f>
        <v>OMSUK</v>
      </c>
      <c r="S100" s="3">
        <f t="shared" si="1"/>
        <v>18</v>
      </c>
      <c r="T100" s="3" t="str">
        <f>_xlfn.XLOOKUP(C100,DB!$A$2:$A$222,DB!$D$2:$D$222,"")</f>
        <v>Sector 3</v>
      </c>
    </row>
    <row r="101" spans="1:20" x14ac:dyDescent="0.2">
      <c r="A101" s="13" t="s">
        <v>8875</v>
      </c>
      <c r="B101" s="13" t="s">
        <v>18</v>
      </c>
      <c r="C101" s="13" t="s">
        <v>59</v>
      </c>
      <c r="D101" s="13" t="s">
        <v>323</v>
      </c>
      <c r="E101" s="13" t="s">
        <v>8876</v>
      </c>
      <c r="F101" s="14">
        <v>46299.775775462964</v>
      </c>
      <c r="G101" s="13" t="s">
        <v>22</v>
      </c>
      <c r="H101" s="13" t="s">
        <v>8877</v>
      </c>
      <c r="I101" s="15">
        <v>430</v>
      </c>
      <c r="J101" s="13" t="s">
        <v>24</v>
      </c>
      <c r="K101" s="13" t="s">
        <v>62</v>
      </c>
      <c r="L101" s="15">
        <v>862</v>
      </c>
      <c r="M101" s="13" t="s">
        <v>52</v>
      </c>
      <c r="N101" s="14">
        <v>46299.826863425929</v>
      </c>
      <c r="O101" s="15">
        <v>430</v>
      </c>
      <c r="P101" s="13" t="s">
        <v>27</v>
      </c>
      <c r="Q101" s="15">
        <v>30</v>
      </c>
      <c r="R101" s="3" t="str">
        <f>IF(OR(G101="12R",G101="12L"),_xlfn.XLOOKUP(C101,DB!$A$2:$A$222,DB!$B$2:$B$222,""),IF(OR(G101="30L",G101="30R"),_xlfn.XLOOKUP(C101,DB!$A$2:$A$222,DB!$C$2:$C$222,""),""))</f>
        <v>UDGUV</v>
      </c>
      <c r="S101" s="3">
        <f t="shared" si="1"/>
        <v>18</v>
      </c>
      <c r="T101" s="3" t="str">
        <f>_xlfn.XLOOKUP(C101,DB!$A$2:$A$222,DB!$D$2:$D$222,"")</f>
        <v>Sector 2</v>
      </c>
    </row>
    <row r="102" spans="1:20" x14ac:dyDescent="0.2">
      <c r="A102" s="13" t="s">
        <v>408</v>
      </c>
      <c r="B102" s="13" t="s">
        <v>18</v>
      </c>
      <c r="C102" s="13" t="s">
        <v>409</v>
      </c>
      <c r="D102" s="13" t="s">
        <v>20</v>
      </c>
      <c r="E102" s="13" t="s">
        <v>1742</v>
      </c>
      <c r="F102" s="14">
        <v>46299.778113425928</v>
      </c>
      <c r="G102" s="13" t="s">
        <v>22</v>
      </c>
      <c r="H102" s="13" t="s">
        <v>8878</v>
      </c>
      <c r="I102" s="15">
        <v>360</v>
      </c>
      <c r="J102" s="13" t="s">
        <v>24</v>
      </c>
      <c r="K102" s="13" t="s">
        <v>25</v>
      </c>
      <c r="L102" s="15">
        <v>867</v>
      </c>
      <c r="M102" s="13" t="s">
        <v>39</v>
      </c>
      <c r="N102" s="14">
        <v>46299.82335648148</v>
      </c>
      <c r="O102" s="15">
        <v>360</v>
      </c>
      <c r="P102" s="13" t="s">
        <v>27</v>
      </c>
      <c r="Q102" s="15">
        <v>190</v>
      </c>
      <c r="R102" s="3" t="str">
        <f>IF(OR(G102="12R",G102="12L"),_xlfn.XLOOKUP(C102,DB!$A$2:$A$222,DB!$B$2:$B$222,""),IF(OR(G102="30L",G102="30R"),_xlfn.XLOOKUP(C102,DB!$A$2:$A$222,DB!$C$2:$C$222,""),""))</f>
        <v>UDGUV</v>
      </c>
      <c r="S102" s="3">
        <f t="shared" si="1"/>
        <v>18</v>
      </c>
      <c r="T102" s="3" t="str">
        <f>_xlfn.XLOOKUP(C102,DB!$A$2:$A$222,DB!$D$2:$D$222,"")</f>
        <v>Sector 2</v>
      </c>
    </row>
    <row r="103" spans="1:20" x14ac:dyDescent="0.2">
      <c r="A103" s="13" t="s">
        <v>1202</v>
      </c>
      <c r="B103" s="13" t="s">
        <v>18</v>
      </c>
      <c r="C103" s="13" t="s">
        <v>1396</v>
      </c>
      <c r="D103" s="13" t="s">
        <v>1203</v>
      </c>
      <c r="E103" s="13"/>
      <c r="F103" s="14">
        <v>46299.780856481477</v>
      </c>
      <c r="G103" s="13" t="s">
        <v>22</v>
      </c>
      <c r="H103" s="13" t="s">
        <v>244</v>
      </c>
      <c r="I103" s="15">
        <v>65</v>
      </c>
      <c r="J103" s="13" t="s">
        <v>196</v>
      </c>
      <c r="K103" s="13" t="s">
        <v>62</v>
      </c>
      <c r="L103" s="15">
        <v>227</v>
      </c>
      <c r="M103" s="13" t="s">
        <v>1396</v>
      </c>
      <c r="N103" s="14">
        <v>46299.815879629634</v>
      </c>
      <c r="O103" s="15">
        <v>0</v>
      </c>
      <c r="P103" s="13" t="s">
        <v>192</v>
      </c>
      <c r="Q103" s="15">
        <v>15</v>
      </c>
      <c r="R103" s="3" t="str">
        <f>IF(OR(G103="12R",G103="12L"),_xlfn.XLOOKUP(C103,DB!$A$2:$A$222,DB!$B$2:$B$222,""),IF(OR(G103="30L",G103="30R"),_xlfn.XLOOKUP(C103,DB!$A$2:$A$222,DB!$C$2:$C$222,""),""))</f>
        <v/>
      </c>
      <c r="S103" s="3">
        <f t="shared" si="1"/>
        <v>18</v>
      </c>
      <c r="T103" s="3" t="str">
        <f>_xlfn.XLOOKUP(C103,DB!$A$2:$A$222,DB!$D$2:$D$222,"")</f>
        <v/>
      </c>
    </row>
    <row r="104" spans="1:20" x14ac:dyDescent="0.2">
      <c r="A104" s="13" t="s">
        <v>412</v>
      </c>
      <c r="B104" s="13" t="s">
        <v>18</v>
      </c>
      <c r="C104" s="13" t="s">
        <v>164</v>
      </c>
      <c r="D104" s="13" t="s">
        <v>165</v>
      </c>
      <c r="E104" s="13" t="s">
        <v>8334</v>
      </c>
      <c r="F104" s="14">
        <v>46299.783553240741</v>
      </c>
      <c r="G104" s="13" t="s">
        <v>22</v>
      </c>
      <c r="H104" s="13" t="s">
        <v>8879</v>
      </c>
      <c r="I104" s="15">
        <v>300</v>
      </c>
      <c r="J104" s="13" t="s">
        <v>24</v>
      </c>
      <c r="K104" s="13" t="s">
        <v>25</v>
      </c>
      <c r="L104" s="15">
        <v>571</v>
      </c>
      <c r="M104" s="13" t="s">
        <v>177</v>
      </c>
      <c r="N104" s="14">
        <v>46299.81313657407</v>
      </c>
      <c r="O104" s="15">
        <v>340</v>
      </c>
      <c r="P104" s="13" t="s">
        <v>27</v>
      </c>
      <c r="Q104" s="15">
        <v>40</v>
      </c>
      <c r="R104" s="3" t="str">
        <f>IF(OR(G104="12R",G104="12L"),_xlfn.XLOOKUP(C104,DB!$A$2:$A$222,DB!$B$2:$B$222,""),IF(OR(G104="30L",G104="30R"),_xlfn.XLOOKUP(C104,DB!$A$2:$A$222,DB!$C$2:$C$222,""),""))</f>
        <v>ENEBA</v>
      </c>
      <c r="S104" s="3">
        <f t="shared" si="1"/>
        <v>18</v>
      </c>
      <c r="T104" s="3" t="str">
        <f>_xlfn.XLOOKUP(C104,DB!$A$2:$A$222,DB!$D$2:$D$222,"")</f>
        <v>Sector 3</v>
      </c>
    </row>
    <row r="105" spans="1:20" x14ac:dyDescent="0.2">
      <c r="A105" s="13" t="s">
        <v>8880</v>
      </c>
      <c r="B105" s="13" t="s">
        <v>18</v>
      </c>
      <c r="C105" s="13" t="s">
        <v>3865</v>
      </c>
      <c r="D105" s="13" t="s">
        <v>2521</v>
      </c>
      <c r="E105" s="13"/>
      <c r="F105" s="14">
        <v>46299.785081018519</v>
      </c>
      <c r="G105" s="13" t="s">
        <v>22</v>
      </c>
      <c r="H105" s="13" t="s">
        <v>8881</v>
      </c>
      <c r="I105" s="15">
        <v>350</v>
      </c>
      <c r="J105" s="13" t="s">
        <v>24</v>
      </c>
      <c r="K105" s="13" t="s">
        <v>62</v>
      </c>
      <c r="L105" s="15">
        <v>219</v>
      </c>
      <c r="M105" s="13" t="s">
        <v>68</v>
      </c>
      <c r="N105" s="14">
        <v>46299.799490740741</v>
      </c>
      <c r="O105" s="15">
        <v>279</v>
      </c>
      <c r="P105" s="13" t="s">
        <v>27</v>
      </c>
      <c r="Q105" s="15">
        <v>30</v>
      </c>
      <c r="R105" s="3" t="str">
        <f>IF(OR(G105="12R",G105="12L"),_xlfn.XLOOKUP(C105,DB!$A$2:$A$222,DB!$B$2:$B$222,""),IF(OR(G105="30L",G105="30R"),_xlfn.XLOOKUP(C105,DB!$A$2:$A$222,DB!$C$2:$C$222,""),""))</f>
        <v>CZM</v>
      </c>
      <c r="S105" s="3">
        <f t="shared" si="1"/>
        <v>18</v>
      </c>
      <c r="T105" s="3" t="str">
        <f>_xlfn.XLOOKUP(C105,DB!$A$2:$A$222,DB!$D$2:$D$222,"")</f>
        <v>Sector 7</v>
      </c>
    </row>
    <row r="106" spans="1:20" x14ac:dyDescent="0.2">
      <c r="A106" s="13" t="s">
        <v>1921</v>
      </c>
      <c r="B106" s="13" t="s">
        <v>18</v>
      </c>
      <c r="C106" s="13" t="s">
        <v>1922</v>
      </c>
      <c r="D106" s="13" t="s">
        <v>30</v>
      </c>
      <c r="E106" s="13" t="s">
        <v>6893</v>
      </c>
      <c r="F106" s="14">
        <v>46299.786597222221</v>
      </c>
      <c r="G106" s="13" t="s">
        <v>22</v>
      </c>
      <c r="H106" s="13" t="s">
        <v>8882</v>
      </c>
      <c r="I106" s="15">
        <v>360</v>
      </c>
      <c r="J106" s="13" t="s">
        <v>24</v>
      </c>
      <c r="K106" s="13" t="s">
        <v>25</v>
      </c>
      <c r="L106" s="15">
        <v>446</v>
      </c>
      <c r="M106" s="13" t="s">
        <v>308</v>
      </c>
      <c r="N106" s="14">
        <v>46299.810983796298</v>
      </c>
      <c r="O106" s="15">
        <v>360</v>
      </c>
      <c r="P106" s="13" t="s">
        <v>27</v>
      </c>
      <c r="Q106" s="15">
        <v>40</v>
      </c>
      <c r="R106" s="3" t="str">
        <f>IF(OR(G106="12R",G106="12L"),_xlfn.XLOOKUP(C106,DB!$A$2:$A$222,DB!$B$2:$B$222,""),IF(OR(G106="30L",G106="30R"),_xlfn.XLOOKUP(C106,DB!$A$2:$A$222,DB!$C$2:$C$222,""),""))</f>
        <v>OMSUK</v>
      </c>
      <c r="S106" s="3">
        <f t="shared" si="1"/>
        <v>18</v>
      </c>
      <c r="T106" s="3" t="str">
        <f>_xlfn.XLOOKUP(C106,DB!$A$2:$A$222,DB!$D$2:$D$222,"")</f>
        <v>Sector 3</v>
      </c>
    </row>
    <row r="107" spans="1:20" x14ac:dyDescent="0.2">
      <c r="A107" s="13" t="s">
        <v>1158</v>
      </c>
      <c r="B107" s="13" t="s">
        <v>18</v>
      </c>
      <c r="C107" s="13" t="s">
        <v>136</v>
      </c>
      <c r="D107" s="13" t="s">
        <v>65</v>
      </c>
      <c r="E107" s="13" t="s">
        <v>148</v>
      </c>
      <c r="F107" s="14">
        <v>46299.790706018517</v>
      </c>
      <c r="G107" s="13" t="s">
        <v>22</v>
      </c>
      <c r="H107" s="13" t="s">
        <v>8883</v>
      </c>
      <c r="I107" s="15">
        <v>380</v>
      </c>
      <c r="J107" s="13" t="s">
        <v>24</v>
      </c>
      <c r="K107" s="13" t="s">
        <v>216</v>
      </c>
      <c r="L107" s="15">
        <v>876</v>
      </c>
      <c r="M107" s="13" t="s">
        <v>52</v>
      </c>
      <c r="N107" s="14">
        <v>46299.836087962962</v>
      </c>
      <c r="O107" s="15">
        <v>380</v>
      </c>
      <c r="P107" s="13" t="s">
        <v>27</v>
      </c>
      <c r="Q107" s="15">
        <v>190</v>
      </c>
      <c r="R107" s="3" t="str">
        <f>IF(OR(G107="12R",G107="12L"),_xlfn.XLOOKUP(C107,DB!$A$2:$A$222,DB!$B$2:$B$222,""),IF(OR(G107="30L",G107="30R"),_xlfn.XLOOKUP(C107,DB!$A$2:$A$222,DB!$C$2:$C$222,""),""))</f>
        <v>UDGUV</v>
      </c>
      <c r="S107" s="3">
        <f t="shared" si="1"/>
        <v>18</v>
      </c>
      <c r="T107" s="3" t="str">
        <f>_xlfn.XLOOKUP(C107,DB!$A$2:$A$222,DB!$D$2:$D$222,"")</f>
        <v>Sector 2</v>
      </c>
    </row>
    <row r="108" spans="1:20" x14ac:dyDescent="0.2">
      <c r="A108" s="13" t="s">
        <v>390</v>
      </c>
      <c r="B108" s="13" t="s">
        <v>18</v>
      </c>
      <c r="C108" s="13" t="s">
        <v>391</v>
      </c>
      <c r="D108" s="13" t="s">
        <v>392</v>
      </c>
      <c r="E108" s="13" t="s">
        <v>1893</v>
      </c>
      <c r="F108" s="14">
        <v>46299.792164351849</v>
      </c>
      <c r="G108" s="13" t="s">
        <v>22</v>
      </c>
      <c r="H108" s="13" t="s">
        <v>8884</v>
      </c>
      <c r="I108" s="15">
        <v>100</v>
      </c>
      <c r="J108" s="13" t="s">
        <v>24</v>
      </c>
      <c r="K108" s="13" t="s">
        <v>25</v>
      </c>
      <c r="L108" s="15">
        <v>333</v>
      </c>
      <c r="M108" s="13" t="s">
        <v>391</v>
      </c>
      <c r="N108" s="14">
        <v>46299.8596412037</v>
      </c>
      <c r="O108" s="15">
        <v>0</v>
      </c>
      <c r="P108" s="13" t="s">
        <v>192</v>
      </c>
      <c r="Q108" s="15">
        <v>40</v>
      </c>
      <c r="R108" s="3" t="str">
        <f>IF(OR(G108="12R",G108="12L"),_xlfn.XLOOKUP(C108,DB!$A$2:$A$222,DB!$B$2:$B$222,""),IF(OR(G108="30L",G108="30R"),_xlfn.XLOOKUP(C108,DB!$A$2:$A$222,DB!$C$2:$C$222,""),""))</f>
        <v>CZM</v>
      </c>
      <c r="S108" s="3">
        <f t="shared" si="1"/>
        <v>19</v>
      </c>
      <c r="T108" s="3" t="str">
        <f>_xlfn.XLOOKUP(C108,DB!$A$2:$A$222,DB!$D$2:$D$222,"")</f>
        <v>Sector 7</v>
      </c>
    </row>
    <row r="109" spans="1:20" x14ac:dyDescent="0.2">
      <c r="A109" s="13" t="s">
        <v>431</v>
      </c>
      <c r="B109" s="13" t="s">
        <v>18</v>
      </c>
      <c r="C109" s="13" t="s">
        <v>154</v>
      </c>
      <c r="D109" s="13" t="s">
        <v>174</v>
      </c>
      <c r="E109" s="13" t="s">
        <v>4063</v>
      </c>
      <c r="F109" s="14">
        <v>46299.794629629629</v>
      </c>
      <c r="G109" s="13" t="s">
        <v>22</v>
      </c>
      <c r="H109" s="13" t="s">
        <v>8885</v>
      </c>
      <c r="I109" s="15">
        <v>370</v>
      </c>
      <c r="J109" s="13" t="s">
        <v>24</v>
      </c>
      <c r="K109" s="13" t="s">
        <v>25</v>
      </c>
      <c r="L109" s="15">
        <v>153</v>
      </c>
      <c r="M109" s="13" t="s">
        <v>158</v>
      </c>
      <c r="N109" s="14">
        <v>46299.805023148147</v>
      </c>
      <c r="O109" s="15">
        <v>250</v>
      </c>
      <c r="P109" s="13" t="s">
        <v>27</v>
      </c>
      <c r="Q109" s="15">
        <v>190</v>
      </c>
      <c r="R109" s="3" t="str">
        <f>IF(OR(G109="12R",G109="12L"),_xlfn.XLOOKUP(C109,DB!$A$2:$A$222,DB!$B$2:$B$222,""),IF(OR(G109="30L",G109="30R"),_xlfn.XLOOKUP(C109,DB!$A$2:$A$222,DB!$C$2:$C$222,""),""))</f>
        <v>TAKUX</v>
      </c>
      <c r="S109" s="3">
        <f t="shared" si="1"/>
        <v>19</v>
      </c>
      <c r="T109" s="3" t="str">
        <f>_xlfn.XLOOKUP(C109,DB!$A$2:$A$222,DB!$D$2:$D$222,"")</f>
        <v>Sector 7</v>
      </c>
    </row>
    <row r="110" spans="1:20" x14ac:dyDescent="0.2">
      <c r="A110" s="13" t="s">
        <v>1212</v>
      </c>
      <c r="B110" s="13" t="s">
        <v>18</v>
      </c>
      <c r="C110" s="13" t="s">
        <v>182</v>
      </c>
      <c r="D110" s="13" t="s">
        <v>20</v>
      </c>
      <c r="E110" s="13" t="s">
        <v>8886</v>
      </c>
      <c r="F110" s="14">
        <v>46299.795624999999</v>
      </c>
      <c r="G110" s="13" t="s">
        <v>22</v>
      </c>
      <c r="H110" s="13" t="s">
        <v>8887</v>
      </c>
      <c r="I110" s="15">
        <v>350</v>
      </c>
      <c r="J110" s="13" t="s">
        <v>24</v>
      </c>
      <c r="K110" s="13" t="s">
        <v>25</v>
      </c>
      <c r="L110" s="15">
        <v>360</v>
      </c>
      <c r="M110" s="13" t="s">
        <v>33</v>
      </c>
      <c r="N110" s="14">
        <v>46299.816828703704</v>
      </c>
      <c r="O110" s="15">
        <v>350</v>
      </c>
      <c r="P110" s="13" t="s">
        <v>27</v>
      </c>
      <c r="Q110" s="15">
        <v>40</v>
      </c>
      <c r="R110" s="3" t="str">
        <f>IF(OR(G110="12R",G110="12L"),_xlfn.XLOOKUP(C110,DB!$A$2:$A$222,DB!$B$2:$B$222,""),IF(OR(G110="30L",G110="30R"),_xlfn.XLOOKUP(C110,DB!$A$2:$A$222,DB!$C$2:$C$222,""),""))</f>
        <v>ENEBA</v>
      </c>
      <c r="S110" s="3">
        <f t="shared" si="1"/>
        <v>19</v>
      </c>
      <c r="T110" s="3" t="str">
        <f>_xlfn.XLOOKUP(C110,DB!$A$2:$A$222,DB!$D$2:$D$222,"")</f>
        <v>Sector 3</v>
      </c>
    </row>
    <row r="111" spans="1:20" x14ac:dyDescent="0.2">
      <c r="A111" s="13" t="s">
        <v>512</v>
      </c>
      <c r="B111" s="13" t="s">
        <v>18</v>
      </c>
      <c r="C111" s="13" t="s">
        <v>253</v>
      </c>
      <c r="D111" s="13" t="s">
        <v>36</v>
      </c>
      <c r="E111" s="13" t="s">
        <v>1228</v>
      </c>
      <c r="F111" s="14">
        <v>46299.798472222217</v>
      </c>
      <c r="G111" s="13" t="s">
        <v>22</v>
      </c>
      <c r="H111" s="13" t="s">
        <v>8888</v>
      </c>
      <c r="I111" s="15">
        <v>340</v>
      </c>
      <c r="J111" s="13" t="s">
        <v>24</v>
      </c>
      <c r="K111" s="13" t="s">
        <v>25</v>
      </c>
      <c r="L111" s="15">
        <v>338</v>
      </c>
      <c r="M111" s="13" t="s">
        <v>8889</v>
      </c>
      <c r="N111" s="14">
        <v>46299.817395833335</v>
      </c>
      <c r="O111" s="15">
        <v>340</v>
      </c>
      <c r="P111" s="13" t="s">
        <v>27</v>
      </c>
      <c r="Q111" s="15">
        <v>190</v>
      </c>
      <c r="R111" s="3" t="str">
        <f>IF(OR(G111="12R",G111="12L"),_xlfn.XLOOKUP(C111,DB!$A$2:$A$222,DB!$B$2:$B$222,""),IF(OR(G111="30L",G111="30R"),_xlfn.XLOOKUP(C111,DB!$A$2:$A$222,DB!$C$2:$C$222,""),""))</f>
        <v>CZM</v>
      </c>
      <c r="S111" s="3">
        <f t="shared" si="1"/>
        <v>19</v>
      </c>
      <c r="T111" s="3" t="str">
        <f>_xlfn.XLOOKUP(C111,DB!$A$2:$A$222,DB!$D$2:$D$222,"")</f>
        <v>Sector 7</v>
      </c>
    </row>
    <row r="112" spans="1:20" x14ac:dyDescent="0.2">
      <c r="A112" s="13" t="s">
        <v>415</v>
      </c>
      <c r="B112" s="13" t="s">
        <v>18</v>
      </c>
      <c r="C112" s="13" t="s">
        <v>173</v>
      </c>
      <c r="D112" s="13" t="s">
        <v>73</v>
      </c>
      <c r="E112" s="13" t="s">
        <v>2178</v>
      </c>
      <c r="F112" s="14">
        <v>46299.799178240741</v>
      </c>
      <c r="G112" s="13" t="s">
        <v>22</v>
      </c>
      <c r="H112" s="13" t="s">
        <v>8890</v>
      </c>
      <c r="I112" s="15">
        <v>360</v>
      </c>
      <c r="J112" s="13" t="s">
        <v>24</v>
      </c>
      <c r="K112" s="13" t="s">
        <v>25</v>
      </c>
      <c r="L112" s="15">
        <v>586</v>
      </c>
      <c r="M112" s="13" t="s">
        <v>177</v>
      </c>
      <c r="N112" s="14">
        <v>46299.829675925925</v>
      </c>
      <c r="O112" s="15">
        <v>360</v>
      </c>
      <c r="P112" s="13" t="s">
        <v>27</v>
      </c>
      <c r="Q112" s="15">
        <v>40</v>
      </c>
      <c r="R112" s="3" t="str">
        <f>IF(OR(G112="12R",G112="12L"),_xlfn.XLOOKUP(C112,DB!$A$2:$A$222,DB!$B$2:$B$222,""),IF(OR(G112="30L",G112="30R"),_xlfn.XLOOKUP(C112,DB!$A$2:$A$222,DB!$C$2:$C$222,""),""))</f>
        <v>ENEBA</v>
      </c>
      <c r="S112" s="3">
        <f t="shared" si="1"/>
        <v>19</v>
      </c>
      <c r="T112" s="3" t="str">
        <f>_xlfn.XLOOKUP(C112,DB!$A$2:$A$222,DB!$D$2:$D$222,"")</f>
        <v>Sector 3</v>
      </c>
    </row>
    <row r="113" spans="1:20" x14ac:dyDescent="0.2">
      <c r="A113" s="13" t="s">
        <v>1147</v>
      </c>
      <c r="B113" s="13" t="s">
        <v>18</v>
      </c>
      <c r="C113" s="13" t="s">
        <v>463</v>
      </c>
      <c r="D113" s="13" t="s">
        <v>155</v>
      </c>
      <c r="E113" s="13" t="s">
        <v>8891</v>
      </c>
      <c r="F113" s="14">
        <v>46299.800405092596</v>
      </c>
      <c r="G113" s="13" t="s">
        <v>22</v>
      </c>
      <c r="H113" s="13" t="s">
        <v>1149</v>
      </c>
      <c r="I113" s="15">
        <v>350</v>
      </c>
      <c r="J113" s="13" t="s">
        <v>24</v>
      </c>
      <c r="K113" s="13" t="s">
        <v>25</v>
      </c>
      <c r="L113" s="15">
        <v>136</v>
      </c>
      <c r="M113" s="13" t="s">
        <v>45</v>
      </c>
      <c r="N113" s="14">
        <v>46299.809027777781</v>
      </c>
      <c r="O113" s="15">
        <v>288</v>
      </c>
      <c r="P113" s="13" t="s">
        <v>27</v>
      </c>
      <c r="Q113" s="15">
        <v>190</v>
      </c>
      <c r="R113" s="3" t="str">
        <f>IF(OR(G113="12R",G113="12L"),_xlfn.XLOOKUP(C113,DB!$A$2:$A$222,DB!$B$2:$B$222,""),IF(OR(G113="30L",G113="30R"),_xlfn.XLOOKUP(C113,DB!$A$2:$A$222,DB!$C$2:$C$222,""),""))</f>
        <v>OMSUK</v>
      </c>
      <c r="S113" s="3">
        <f t="shared" si="1"/>
        <v>19</v>
      </c>
      <c r="T113" s="3" t="str">
        <f>_xlfn.XLOOKUP(C113,DB!$A$2:$A$222,DB!$D$2:$D$222,"")</f>
        <v>Sector 3</v>
      </c>
    </row>
    <row r="114" spans="1:20" x14ac:dyDescent="0.2">
      <c r="A114" s="13" t="s">
        <v>699</v>
      </c>
      <c r="B114" s="13" t="s">
        <v>18</v>
      </c>
      <c r="C114" s="13" t="s">
        <v>700</v>
      </c>
      <c r="D114" s="13" t="s">
        <v>36</v>
      </c>
      <c r="E114" s="13" t="s">
        <v>886</v>
      </c>
      <c r="F114" s="14">
        <v>46299.80263888889</v>
      </c>
      <c r="G114" s="13" t="s">
        <v>22</v>
      </c>
      <c r="H114" s="13" t="s">
        <v>8892</v>
      </c>
      <c r="I114" s="15">
        <v>350</v>
      </c>
      <c r="J114" s="13" t="s">
        <v>24</v>
      </c>
      <c r="K114" s="13" t="s">
        <v>25</v>
      </c>
      <c r="L114" s="15">
        <v>359</v>
      </c>
      <c r="M114" s="13" t="s">
        <v>33</v>
      </c>
      <c r="N114" s="14">
        <v>46299.822974537034</v>
      </c>
      <c r="O114" s="15">
        <v>330</v>
      </c>
      <c r="P114" s="13" t="s">
        <v>27</v>
      </c>
      <c r="Q114" s="15">
        <v>40</v>
      </c>
      <c r="R114" s="3" t="str">
        <f>IF(OR(G114="12R",G114="12L"),_xlfn.XLOOKUP(C114,DB!$A$2:$A$222,DB!$B$2:$B$222,""),IF(OR(G114="30L",G114="30R"),_xlfn.XLOOKUP(C114,DB!$A$2:$A$222,DB!$C$2:$C$222,""),""))</f>
        <v>OMSUK</v>
      </c>
      <c r="S114" s="3">
        <f t="shared" si="1"/>
        <v>19</v>
      </c>
      <c r="T114" s="3" t="str">
        <f>_xlfn.XLOOKUP(C114,DB!$A$2:$A$222,DB!$D$2:$D$222,"")</f>
        <v>Sector 3</v>
      </c>
    </row>
    <row r="115" spans="1:20" x14ac:dyDescent="0.2">
      <c r="A115" s="13" t="s">
        <v>399</v>
      </c>
      <c r="B115" s="13" t="s">
        <v>18</v>
      </c>
      <c r="C115" s="13" t="s">
        <v>77</v>
      </c>
      <c r="D115" s="13" t="s">
        <v>36</v>
      </c>
      <c r="E115" s="13" t="s">
        <v>2513</v>
      </c>
      <c r="F115" s="14">
        <v>46299.803518518514</v>
      </c>
      <c r="G115" s="13" t="s">
        <v>22</v>
      </c>
      <c r="H115" s="13" t="s">
        <v>8893</v>
      </c>
      <c r="I115" s="15">
        <v>380</v>
      </c>
      <c r="J115" s="13" t="s">
        <v>24</v>
      </c>
      <c r="K115" s="13" t="s">
        <v>25</v>
      </c>
      <c r="L115" s="15">
        <v>866</v>
      </c>
      <c r="M115" s="13" t="s">
        <v>267</v>
      </c>
      <c r="N115" s="14">
        <v>46299.848692129628</v>
      </c>
      <c r="O115" s="15">
        <v>360</v>
      </c>
      <c r="P115" s="13" t="s">
        <v>27</v>
      </c>
      <c r="Q115" s="15">
        <v>190</v>
      </c>
      <c r="R115" s="3" t="str">
        <f>IF(OR(G115="12R",G115="12L"),_xlfn.XLOOKUP(C115,DB!$A$2:$A$222,DB!$B$2:$B$222,""),IF(OR(G115="30L",G115="30R"),_xlfn.XLOOKUP(C115,DB!$A$2:$A$222,DB!$C$2:$C$222,""),""))</f>
        <v>UDGUV</v>
      </c>
      <c r="S115" s="3">
        <f t="shared" si="1"/>
        <v>19</v>
      </c>
      <c r="T115" s="3" t="str">
        <f>_xlfn.XLOOKUP(C115,DB!$A$2:$A$222,DB!$D$2:$D$222,"")</f>
        <v>Sector 2</v>
      </c>
    </row>
    <row r="116" spans="1:20" x14ac:dyDescent="0.2">
      <c r="A116" s="13" t="s">
        <v>445</v>
      </c>
      <c r="B116" s="13" t="s">
        <v>18</v>
      </c>
      <c r="C116" s="13" t="s">
        <v>182</v>
      </c>
      <c r="D116" s="13" t="s">
        <v>73</v>
      </c>
      <c r="E116" s="13" t="s">
        <v>6916</v>
      </c>
      <c r="F116" s="14">
        <v>46299.804224537038</v>
      </c>
      <c r="G116" s="13" t="s">
        <v>22</v>
      </c>
      <c r="H116" s="13" t="s">
        <v>8894</v>
      </c>
      <c r="I116" s="15">
        <v>330</v>
      </c>
      <c r="J116" s="13" t="s">
        <v>24</v>
      </c>
      <c r="K116" s="13" t="s">
        <v>25</v>
      </c>
      <c r="L116" s="15">
        <v>365</v>
      </c>
      <c r="M116" s="13" t="s">
        <v>33</v>
      </c>
      <c r="N116" s="14">
        <v>46299.825775462959</v>
      </c>
      <c r="O116" s="15">
        <v>310</v>
      </c>
      <c r="P116" s="13" t="s">
        <v>27</v>
      </c>
      <c r="Q116" s="15">
        <v>40</v>
      </c>
      <c r="R116" s="3" t="str">
        <f>IF(OR(G116="12R",G116="12L"),_xlfn.XLOOKUP(C116,DB!$A$2:$A$222,DB!$B$2:$B$222,""),IF(OR(G116="30L",G116="30R"),_xlfn.XLOOKUP(C116,DB!$A$2:$A$222,DB!$C$2:$C$222,""),""))</f>
        <v>ENEBA</v>
      </c>
      <c r="S116" s="3">
        <f t="shared" si="1"/>
        <v>19</v>
      </c>
      <c r="T116" s="3" t="str">
        <f>_xlfn.XLOOKUP(C116,DB!$A$2:$A$222,DB!$D$2:$D$222,"")</f>
        <v>Sector 3</v>
      </c>
    </row>
    <row r="117" spans="1:20" x14ac:dyDescent="0.2">
      <c r="A117" s="13" t="s">
        <v>1141</v>
      </c>
      <c r="B117" s="13" t="s">
        <v>18</v>
      </c>
      <c r="C117" s="13" t="s">
        <v>1142</v>
      </c>
      <c r="D117" s="13" t="s">
        <v>155</v>
      </c>
      <c r="E117" s="13" t="s">
        <v>1767</v>
      </c>
      <c r="F117" s="14">
        <v>46299.805266203708</v>
      </c>
      <c r="G117" s="13" t="s">
        <v>22</v>
      </c>
      <c r="H117" s="13" t="s">
        <v>8895</v>
      </c>
      <c r="I117" s="15">
        <v>380</v>
      </c>
      <c r="J117" s="13" t="s">
        <v>24</v>
      </c>
      <c r="K117" s="13" t="s">
        <v>25</v>
      </c>
      <c r="L117" s="15">
        <v>438</v>
      </c>
      <c r="M117" s="13" t="s">
        <v>308</v>
      </c>
      <c r="N117" s="14">
        <v>46299.829224537039</v>
      </c>
      <c r="O117" s="15">
        <v>380</v>
      </c>
      <c r="P117" s="13" t="s">
        <v>27</v>
      </c>
      <c r="Q117" s="15">
        <v>40</v>
      </c>
      <c r="R117" s="3" t="str">
        <f>IF(OR(G117="12R",G117="12L"),_xlfn.XLOOKUP(C117,DB!$A$2:$A$222,DB!$B$2:$B$222,""),IF(OR(G117="30L",G117="30R"),_xlfn.XLOOKUP(C117,DB!$A$2:$A$222,DB!$C$2:$C$222,""),""))</f>
        <v>ENEBA</v>
      </c>
      <c r="S117" s="3">
        <f t="shared" si="1"/>
        <v>19</v>
      </c>
      <c r="T117" s="3" t="str">
        <f>_xlfn.XLOOKUP(C117,DB!$A$2:$A$222,DB!$D$2:$D$222,"")</f>
        <v>Sector 3</v>
      </c>
    </row>
    <row r="118" spans="1:20" x14ac:dyDescent="0.2">
      <c r="A118" s="13" t="s">
        <v>437</v>
      </c>
      <c r="B118" s="13" t="s">
        <v>18</v>
      </c>
      <c r="C118" s="13" t="s">
        <v>211</v>
      </c>
      <c r="D118" s="13" t="s">
        <v>73</v>
      </c>
      <c r="E118" s="13" t="s">
        <v>7151</v>
      </c>
      <c r="F118" s="14">
        <v>46299.80636574074</v>
      </c>
      <c r="G118" s="13" t="s">
        <v>22</v>
      </c>
      <c r="H118" s="13" t="s">
        <v>838</v>
      </c>
      <c r="I118" s="15">
        <v>330</v>
      </c>
      <c r="J118" s="13" t="s">
        <v>24</v>
      </c>
      <c r="K118" s="13" t="s">
        <v>25</v>
      </c>
      <c r="L118" s="15">
        <v>136</v>
      </c>
      <c r="M118" s="13" t="s">
        <v>45</v>
      </c>
      <c r="N118" s="14">
        <v>46299.816192129627</v>
      </c>
      <c r="O118" s="15">
        <v>244</v>
      </c>
      <c r="P118" s="13" t="s">
        <v>27</v>
      </c>
      <c r="Q118" s="15">
        <v>190</v>
      </c>
      <c r="R118" s="3" t="str">
        <f>IF(OR(G118="12R",G118="12L"),_xlfn.XLOOKUP(C118,DB!$A$2:$A$222,DB!$B$2:$B$222,""),IF(OR(G118="30L",G118="30R"),_xlfn.XLOOKUP(C118,DB!$A$2:$A$222,DB!$C$2:$C$222,""),""))</f>
        <v>NUDAL</v>
      </c>
      <c r="S118" s="3">
        <f t="shared" si="1"/>
        <v>19</v>
      </c>
      <c r="T118" s="3" t="str">
        <f>_xlfn.XLOOKUP(C118,DB!$A$2:$A$222,DB!$D$2:$D$222,"")</f>
        <v>Sector 3</v>
      </c>
    </row>
    <row r="119" spans="1:20" x14ac:dyDescent="0.2">
      <c r="A119" s="13" t="s">
        <v>1938</v>
      </c>
      <c r="B119" s="13" t="s">
        <v>18</v>
      </c>
      <c r="C119" s="13" t="s">
        <v>529</v>
      </c>
      <c r="D119" s="13" t="s">
        <v>20</v>
      </c>
      <c r="E119" s="13" t="s">
        <v>8896</v>
      </c>
      <c r="F119" s="14">
        <v>46299.808067129634</v>
      </c>
      <c r="G119" s="13" t="s">
        <v>22</v>
      </c>
      <c r="H119" s="13" t="s">
        <v>8897</v>
      </c>
      <c r="I119" s="15">
        <v>340</v>
      </c>
      <c r="J119" s="13" t="s">
        <v>24</v>
      </c>
      <c r="K119" s="13" t="s">
        <v>25</v>
      </c>
      <c r="L119" s="15">
        <v>447</v>
      </c>
      <c r="M119" s="13" t="s">
        <v>308</v>
      </c>
      <c r="N119" s="14">
        <v>46299.832615740743</v>
      </c>
      <c r="O119" s="15">
        <v>340</v>
      </c>
      <c r="P119" s="13" t="s">
        <v>27</v>
      </c>
      <c r="Q119" s="15">
        <v>40</v>
      </c>
      <c r="R119" s="3" t="str">
        <f>IF(OR(G119="12R",G119="12L"),_xlfn.XLOOKUP(C119,DB!$A$2:$A$222,DB!$B$2:$B$222,""),IF(OR(G119="30L",G119="30R"),_xlfn.XLOOKUP(C119,DB!$A$2:$A$222,DB!$C$2:$C$222,""),""))</f>
        <v>UDGUV</v>
      </c>
      <c r="S119" s="3">
        <f t="shared" si="1"/>
        <v>19</v>
      </c>
      <c r="T119" s="3" t="str">
        <f>_xlfn.XLOOKUP(C119,DB!$A$2:$A$222,DB!$D$2:$D$222,"")</f>
        <v>Sector 2</v>
      </c>
    </row>
    <row r="120" spans="1:20" x14ac:dyDescent="0.2">
      <c r="A120" s="13" t="s">
        <v>843</v>
      </c>
      <c r="B120" s="13" t="s">
        <v>18</v>
      </c>
      <c r="C120" s="13" t="s">
        <v>420</v>
      </c>
      <c r="D120" s="13" t="s">
        <v>421</v>
      </c>
      <c r="E120" s="13" t="s">
        <v>1560</v>
      </c>
      <c r="F120" s="14">
        <v>46299.809583333335</v>
      </c>
      <c r="G120" s="13" t="s">
        <v>22</v>
      </c>
      <c r="H120" s="13" t="s">
        <v>8898</v>
      </c>
      <c r="I120" s="15">
        <v>350</v>
      </c>
      <c r="J120" s="13" t="s">
        <v>24</v>
      </c>
      <c r="K120" s="13" t="s">
        <v>25</v>
      </c>
      <c r="L120" s="15">
        <v>401</v>
      </c>
      <c r="M120" s="13" t="s">
        <v>3772</v>
      </c>
      <c r="N120" s="14">
        <v>46299.831504629634</v>
      </c>
      <c r="O120" s="15">
        <v>350</v>
      </c>
      <c r="P120" s="13" t="s">
        <v>46</v>
      </c>
      <c r="Q120" s="15">
        <v>40</v>
      </c>
      <c r="R120" s="3" t="str">
        <f>IF(OR(G120="12R",G120="12L"),_xlfn.XLOOKUP(C120,DB!$A$2:$A$222,DB!$B$2:$B$222,""),IF(OR(G120="30L",G120="30R"),_xlfn.XLOOKUP(C120,DB!$A$2:$A$222,DB!$C$2:$C$222,""),""))</f>
        <v>NUDAL</v>
      </c>
      <c r="S120" s="3">
        <f t="shared" si="1"/>
        <v>19</v>
      </c>
      <c r="T120" s="3" t="str">
        <f>_xlfn.XLOOKUP(C120,DB!$A$2:$A$222,DB!$D$2:$D$222,"")</f>
        <v>Sector 3</v>
      </c>
    </row>
    <row r="121" spans="1:20" x14ac:dyDescent="0.2">
      <c r="A121" s="13" t="s">
        <v>434</v>
      </c>
      <c r="B121" s="13" t="s">
        <v>18</v>
      </c>
      <c r="C121" s="13" t="s">
        <v>341</v>
      </c>
      <c r="D121" s="13" t="s">
        <v>155</v>
      </c>
      <c r="E121" s="13" t="s">
        <v>2299</v>
      </c>
      <c r="F121" s="14">
        <v>46299.810972222222</v>
      </c>
      <c r="G121" s="13" t="s">
        <v>22</v>
      </c>
      <c r="H121" s="13" t="s">
        <v>8899</v>
      </c>
      <c r="I121" s="15">
        <v>380</v>
      </c>
      <c r="J121" s="13" t="s">
        <v>24</v>
      </c>
      <c r="K121" s="13" t="s">
        <v>25</v>
      </c>
      <c r="L121" s="15">
        <v>575</v>
      </c>
      <c r="M121" s="13" t="s">
        <v>177</v>
      </c>
      <c r="N121" s="14">
        <v>46299.841446759259</v>
      </c>
      <c r="O121" s="15">
        <v>380</v>
      </c>
      <c r="P121" s="13" t="s">
        <v>27</v>
      </c>
      <c r="Q121" s="15">
        <v>40</v>
      </c>
      <c r="R121" s="3" t="str">
        <f>IF(OR(G121="12R",G121="12L"),_xlfn.XLOOKUP(C121,DB!$A$2:$A$222,DB!$B$2:$B$222,""),IF(OR(G121="30L",G121="30R"),_xlfn.XLOOKUP(C121,DB!$A$2:$A$222,DB!$C$2:$C$222,""),""))</f>
        <v>ENEBA</v>
      </c>
      <c r="S121" s="3">
        <f t="shared" si="1"/>
        <v>19</v>
      </c>
      <c r="T121" s="3" t="str">
        <f>_xlfn.XLOOKUP(C121,DB!$A$2:$A$222,DB!$D$2:$D$222,"")</f>
        <v>Sector 3</v>
      </c>
    </row>
    <row r="122" spans="1:20" x14ac:dyDescent="0.2">
      <c r="A122" s="13" t="s">
        <v>1181</v>
      </c>
      <c r="B122" s="13" t="s">
        <v>18</v>
      </c>
      <c r="C122" s="13" t="s">
        <v>1182</v>
      </c>
      <c r="D122" s="13" t="s">
        <v>174</v>
      </c>
      <c r="E122" s="13" t="s">
        <v>2715</v>
      </c>
      <c r="F122" s="14">
        <v>46299.812256944446</v>
      </c>
      <c r="G122" s="13" t="s">
        <v>22</v>
      </c>
      <c r="H122" s="13" t="s">
        <v>8900</v>
      </c>
      <c r="I122" s="15">
        <v>340</v>
      </c>
      <c r="J122" s="13" t="s">
        <v>24</v>
      </c>
      <c r="K122" s="13" t="s">
        <v>25</v>
      </c>
      <c r="L122" s="15">
        <v>447</v>
      </c>
      <c r="M122" s="13" t="s">
        <v>308</v>
      </c>
      <c r="N122" s="14">
        <v>46299.837314814809</v>
      </c>
      <c r="O122" s="15">
        <v>320</v>
      </c>
      <c r="P122" s="13" t="s">
        <v>27</v>
      </c>
      <c r="Q122" s="15">
        <v>40</v>
      </c>
      <c r="R122" s="3" t="str">
        <f>IF(OR(G122="12R",G122="12L"),_xlfn.XLOOKUP(C122,DB!$A$2:$A$222,DB!$B$2:$B$222,""),IF(OR(G122="30L",G122="30R"),_xlfn.XLOOKUP(C122,DB!$A$2:$A$222,DB!$C$2:$C$222,""),""))</f>
        <v>OMSUK</v>
      </c>
      <c r="S122" s="3">
        <f t="shared" si="1"/>
        <v>19</v>
      </c>
      <c r="T122" s="3" t="str">
        <f>_xlfn.XLOOKUP(C122,DB!$A$2:$A$222,DB!$D$2:$D$222,"")</f>
        <v>Sector 3</v>
      </c>
    </row>
    <row r="123" spans="1:20" x14ac:dyDescent="0.2">
      <c r="A123" s="13" t="s">
        <v>459</v>
      </c>
      <c r="B123" s="13" t="s">
        <v>18</v>
      </c>
      <c r="C123" s="13" t="s">
        <v>249</v>
      </c>
      <c r="D123" s="13" t="s">
        <v>36</v>
      </c>
      <c r="E123" s="13" t="s">
        <v>8901</v>
      </c>
      <c r="F123" s="14">
        <v>46299.814467592594</v>
      </c>
      <c r="G123" s="13" t="s">
        <v>22</v>
      </c>
      <c r="H123" s="13" t="s">
        <v>8902</v>
      </c>
      <c r="I123" s="15">
        <v>330</v>
      </c>
      <c r="J123" s="13" t="s">
        <v>24</v>
      </c>
      <c r="K123" s="13" t="s">
        <v>25</v>
      </c>
      <c r="L123" s="15">
        <v>135</v>
      </c>
      <c r="M123" s="13" t="s">
        <v>3727</v>
      </c>
      <c r="N123" s="14">
        <v>46299.823819444442</v>
      </c>
      <c r="O123" s="15">
        <v>225</v>
      </c>
      <c r="P123" s="13" t="s">
        <v>27</v>
      </c>
      <c r="Q123" s="15">
        <v>190</v>
      </c>
      <c r="R123" s="3" t="str">
        <f>IF(OR(G123="12R",G123="12L"),_xlfn.XLOOKUP(C123,DB!$A$2:$A$222,DB!$B$2:$B$222,""),IF(OR(G123="30L",G123="30R"),_xlfn.XLOOKUP(C123,DB!$A$2:$A$222,DB!$C$2:$C$222,""),""))</f>
        <v>OMSUK</v>
      </c>
      <c r="S123" s="3">
        <f t="shared" si="1"/>
        <v>19</v>
      </c>
      <c r="T123" s="3" t="str">
        <f>_xlfn.XLOOKUP(C123,DB!$A$2:$A$222,DB!$D$2:$D$222,"")</f>
        <v>Sector 3</v>
      </c>
    </row>
    <row r="124" spans="1:20" x14ac:dyDescent="0.2">
      <c r="A124" s="13" t="s">
        <v>448</v>
      </c>
      <c r="B124" s="13" t="s">
        <v>18</v>
      </c>
      <c r="C124" s="13" t="s">
        <v>449</v>
      </c>
      <c r="D124" s="13" t="s">
        <v>20</v>
      </c>
      <c r="E124" s="13" t="s">
        <v>229</v>
      </c>
      <c r="F124" s="14">
        <v>46299.817673611113</v>
      </c>
      <c r="G124" s="13" t="s">
        <v>22</v>
      </c>
      <c r="H124" s="13" t="s">
        <v>8903</v>
      </c>
      <c r="I124" s="15">
        <v>340</v>
      </c>
      <c r="J124" s="13" t="s">
        <v>24</v>
      </c>
      <c r="K124" s="13" t="s">
        <v>25</v>
      </c>
      <c r="L124" s="15">
        <v>869</v>
      </c>
      <c r="M124" s="13" t="s">
        <v>39</v>
      </c>
      <c r="N124" s="14">
        <v>46299.862557870365</v>
      </c>
      <c r="O124" s="15">
        <v>340</v>
      </c>
      <c r="P124" s="13" t="s">
        <v>27</v>
      </c>
      <c r="Q124" s="15">
        <v>190</v>
      </c>
      <c r="R124" s="3" t="str">
        <f>IF(OR(G124="12R",G124="12L"),_xlfn.XLOOKUP(C124,DB!$A$2:$A$222,DB!$B$2:$B$222,""),IF(OR(G124="30L",G124="30R"),_xlfn.XLOOKUP(C124,DB!$A$2:$A$222,DB!$C$2:$C$222,""),""))</f>
        <v>UDGUV</v>
      </c>
      <c r="S124" s="3">
        <f t="shared" si="1"/>
        <v>19</v>
      </c>
      <c r="T124" s="3" t="str">
        <f>_xlfn.XLOOKUP(C124,DB!$A$2:$A$222,DB!$D$2:$D$222,"")</f>
        <v>Sector 2</v>
      </c>
    </row>
    <row r="125" spans="1:20" x14ac:dyDescent="0.2">
      <c r="A125" s="13" t="s">
        <v>2294</v>
      </c>
      <c r="B125" s="13" t="s">
        <v>18</v>
      </c>
      <c r="C125" s="13" t="s">
        <v>318</v>
      </c>
      <c r="D125" s="13" t="s">
        <v>30</v>
      </c>
      <c r="E125" s="13" t="s">
        <v>3301</v>
      </c>
      <c r="F125" s="14">
        <v>46299.82104166667</v>
      </c>
      <c r="G125" s="13" t="s">
        <v>22</v>
      </c>
      <c r="H125" s="13" t="s">
        <v>8904</v>
      </c>
      <c r="I125" s="15">
        <v>390</v>
      </c>
      <c r="J125" s="13" t="s">
        <v>24</v>
      </c>
      <c r="K125" s="13" t="s">
        <v>25</v>
      </c>
      <c r="L125" s="15">
        <v>153</v>
      </c>
      <c r="M125" s="13" t="s">
        <v>158</v>
      </c>
      <c r="N125" s="14">
        <v>46299.832141203704</v>
      </c>
      <c r="O125" s="15">
        <v>250</v>
      </c>
      <c r="P125" s="13" t="s">
        <v>27</v>
      </c>
      <c r="Q125" s="15">
        <v>190</v>
      </c>
      <c r="R125" s="3" t="str">
        <f>IF(OR(G125="12R",G125="12L"),_xlfn.XLOOKUP(C125,DB!$A$2:$A$222,DB!$B$2:$B$222,""),IF(OR(G125="30L",G125="30R"),_xlfn.XLOOKUP(C125,DB!$A$2:$A$222,DB!$C$2:$C$222,""),""))</f>
        <v>HECAT</v>
      </c>
      <c r="S125" s="3">
        <f t="shared" si="1"/>
        <v>19</v>
      </c>
      <c r="T125" s="3" t="str">
        <f>_xlfn.XLOOKUP(C125,DB!$A$2:$A$222,DB!$D$2:$D$222,"")</f>
        <v>Sector 7</v>
      </c>
    </row>
    <row r="126" spans="1:20" x14ac:dyDescent="0.2">
      <c r="A126" s="13" t="s">
        <v>452</v>
      </c>
      <c r="B126" s="13" t="s">
        <v>18</v>
      </c>
      <c r="C126" s="13" t="s">
        <v>453</v>
      </c>
      <c r="D126" s="13" t="s">
        <v>165</v>
      </c>
      <c r="E126" s="13" t="s">
        <v>8905</v>
      </c>
      <c r="F126" s="14">
        <v>46299.822013888886</v>
      </c>
      <c r="G126" s="13" t="s">
        <v>22</v>
      </c>
      <c r="H126" s="13" t="s">
        <v>8906</v>
      </c>
      <c r="I126" s="15">
        <v>300</v>
      </c>
      <c r="J126" s="13" t="s">
        <v>24</v>
      </c>
      <c r="K126" s="13" t="s">
        <v>25</v>
      </c>
      <c r="L126" s="15">
        <v>809</v>
      </c>
      <c r="M126" s="13" t="s">
        <v>8907</v>
      </c>
      <c r="N126" s="14">
        <v>46299.863587962958</v>
      </c>
      <c r="O126" s="15">
        <v>300</v>
      </c>
      <c r="P126" s="13" t="s">
        <v>27</v>
      </c>
      <c r="Q126" s="15">
        <v>190</v>
      </c>
      <c r="R126" s="3" t="str">
        <f>IF(OR(G126="12R",G126="12L"),_xlfn.XLOOKUP(C126,DB!$A$2:$A$222,DB!$B$2:$B$222,""),IF(OR(G126="30L",G126="30R"),_xlfn.XLOOKUP(C126,DB!$A$2:$A$222,DB!$C$2:$C$222,""),""))</f>
        <v>UDGUV</v>
      </c>
      <c r="S126" s="3">
        <f t="shared" si="1"/>
        <v>19</v>
      </c>
      <c r="T126" s="3" t="str">
        <f>_xlfn.XLOOKUP(C126,DB!$A$2:$A$222,DB!$D$2:$D$222,"")</f>
        <v>Sector 2</v>
      </c>
    </row>
    <row r="127" spans="1:20" x14ac:dyDescent="0.2">
      <c r="A127" s="13" t="s">
        <v>711</v>
      </c>
      <c r="B127" s="13" t="s">
        <v>18</v>
      </c>
      <c r="C127" s="13" t="s">
        <v>29</v>
      </c>
      <c r="D127" s="13" t="s">
        <v>30</v>
      </c>
      <c r="E127" s="13" t="s">
        <v>2572</v>
      </c>
      <c r="F127" s="14">
        <v>46299.822974537034</v>
      </c>
      <c r="G127" s="13" t="s">
        <v>22</v>
      </c>
      <c r="H127" s="13" t="s">
        <v>8908</v>
      </c>
      <c r="I127" s="15">
        <v>370</v>
      </c>
      <c r="J127" s="13" t="s">
        <v>24</v>
      </c>
      <c r="K127" s="13" t="s">
        <v>25</v>
      </c>
      <c r="L127" s="15">
        <v>354</v>
      </c>
      <c r="M127" s="13" t="s">
        <v>33</v>
      </c>
      <c r="N127" s="14">
        <v>46299.843842592592</v>
      </c>
      <c r="O127" s="15">
        <v>350</v>
      </c>
      <c r="P127" s="13" t="s">
        <v>27</v>
      </c>
      <c r="Q127" s="15">
        <v>40</v>
      </c>
      <c r="R127" s="3" t="str">
        <f>IF(OR(G127="12R",G127="12L"),_xlfn.XLOOKUP(C127,DB!$A$2:$A$222,DB!$B$2:$B$222,""),IF(OR(G127="30L",G127="30R"),_xlfn.XLOOKUP(C127,DB!$A$2:$A$222,DB!$C$2:$C$222,""),""))</f>
        <v>OMSUK</v>
      </c>
      <c r="S127" s="3">
        <f t="shared" si="1"/>
        <v>19</v>
      </c>
      <c r="T127" s="3" t="str">
        <f>_xlfn.XLOOKUP(C127,DB!$A$2:$A$222,DB!$D$2:$D$222,"")</f>
        <v>Sector 3</v>
      </c>
    </row>
    <row r="128" spans="1:20" x14ac:dyDescent="0.2">
      <c r="A128" s="13" t="s">
        <v>473</v>
      </c>
      <c r="B128" s="13" t="s">
        <v>18</v>
      </c>
      <c r="C128" s="13" t="s">
        <v>48</v>
      </c>
      <c r="D128" s="13" t="s">
        <v>49</v>
      </c>
      <c r="E128" s="13" t="s">
        <v>474</v>
      </c>
      <c r="F128" s="14">
        <v>46299.827916666662</v>
      </c>
      <c r="G128" s="13" t="s">
        <v>22</v>
      </c>
      <c r="H128" s="13" t="s">
        <v>8909</v>
      </c>
      <c r="I128" s="15">
        <v>360</v>
      </c>
      <c r="J128" s="13" t="s">
        <v>24</v>
      </c>
      <c r="K128" s="13" t="s">
        <v>25</v>
      </c>
      <c r="L128" s="15">
        <v>892</v>
      </c>
      <c r="M128" s="13" t="s">
        <v>52</v>
      </c>
      <c r="N128" s="14">
        <v>46299.873437499999</v>
      </c>
      <c r="O128" s="15">
        <v>360</v>
      </c>
      <c r="P128" s="13" t="s">
        <v>27</v>
      </c>
      <c r="Q128" s="15">
        <v>190</v>
      </c>
      <c r="R128" s="3" t="str">
        <f>IF(OR(G128="12R",G128="12L"),_xlfn.XLOOKUP(C128,DB!$A$2:$A$222,DB!$B$2:$B$222,""),IF(OR(G128="30L",G128="30R"),_xlfn.XLOOKUP(C128,DB!$A$2:$A$222,DB!$C$2:$C$222,""),""))</f>
        <v>UDGUV</v>
      </c>
      <c r="S128" s="3">
        <f t="shared" si="1"/>
        <v>19</v>
      </c>
      <c r="T128" s="3" t="str">
        <f>_xlfn.XLOOKUP(C128,DB!$A$2:$A$222,DB!$D$2:$D$222,"")</f>
        <v>Sector 2</v>
      </c>
    </row>
    <row r="129" spans="1:20" x14ac:dyDescent="0.2">
      <c r="A129" s="13" t="s">
        <v>360</v>
      </c>
      <c r="B129" s="13" t="s">
        <v>18</v>
      </c>
      <c r="C129" s="13" t="s">
        <v>361</v>
      </c>
      <c r="D129" s="13" t="s">
        <v>49</v>
      </c>
      <c r="E129" s="13" t="s">
        <v>1972</v>
      </c>
      <c r="F129" s="14">
        <v>46299.829351851848</v>
      </c>
      <c r="G129" s="13" t="s">
        <v>22</v>
      </c>
      <c r="H129" s="13" t="s">
        <v>8910</v>
      </c>
      <c r="I129" s="15">
        <v>300</v>
      </c>
      <c r="J129" s="13" t="s">
        <v>24</v>
      </c>
      <c r="K129" s="13" t="s">
        <v>25</v>
      </c>
      <c r="L129" s="15">
        <v>870</v>
      </c>
      <c r="M129" s="13" t="s">
        <v>39</v>
      </c>
      <c r="N129" s="14">
        <v>46299.87394675926</v>
      </c>
      <c r="O129" s="15">
        <v>300</v>
      </c>
      <c r="P129" s="13" t="s">
        <v>27</v>
      </c>
      <c r="Q129" s="15">
        <v>190</v>
      </c>
      <c r="R129" s="3" t="str">
        <f>IF(OR(G129="12R",G129="12L"),_xlfn.XLOOKUP(C129,DB!$A$2:$A$222,DB!$B$2:$B$222,""),IF(OR(G129="30L",G129="30R"),_xlfn.XLOOKUP(C129,DB!$A$2:$A$222,DB!$C$2:$C$222,""),""))</f>
        <v>UDGUV</v>
      </c>
      <c r="S129" s="3">
        <f t="shared" si="1"/>
        <v>19</v>
      </c>
      <c r="T129" s="3" t="str">
        <f>_xlfn.XLOOKUP(C129,DB!$A$2:$A$222,DB!$D$2:$D$222,"")</f>
        <v>Sector 2</v>
      </c>
    </row>
    <row r="130" spans="1:20" x14ac:dyDescent="0.2">
      <c r="A130" s="13" t="s">
        <v>470</v>
      </c>
      <c r="B130" s="13" t="s">
        <v>18</v>
      </c>
      <c r="C130" s="13" t="s">
        <v>298</v>
      </c>
      <c r="D130" s="13" t="s">
        <v>73</v>
      </c>
      <c r="E130" s="13" t="s">
        <v>756</v>
      </c>
      <c r="F130" s="14">
        <v>46299.83011574074</v>
      </c>
      <c r="G130" s="13" t="s">
        <v>22</v>
      </c>
      <c r="H130" s="13" t="s">
        <v>7152</v>
      </c>
      <c r="I130" s="15">
        <v>350</v>
      </c>
      <c r="J130" s="13" t="s">
        <v>24</v>
      </c>
      <c r="K130" s="13" t="s">
        <v>25</v>
      </c>
      <c r="L130" s="15">
        <v>360</v>
      </c>
      <c r="M130" s="13" t="s">
        <v>33</v>
      </c>
      <c r="N130" s="14">
        <v>46299.850914351853</v>
      </c>
      <c r="O130" s="15">
        <v>330</v>
      </c>
      <c r="P130" s="13" t="s">
        <v>27</v>
      </c>
      <c r="Q130" s="15">
        <v>40</v>
      </c>
      <c r="R130" s="3" t="str">
        <f>IF(OR(G130="12R",G130="12L"),_xlfn.XLOOKUP(C130,DB!$A$2:$A$222,DB!$B$2:$B$222,""),IF(OR(G130="30L",G130="30R"),_xlfn.XLOOKUP(C130,DB!$A$2:$A$222,DB!$C$2:$C$222,""),""))</f>
        <v>OMSUK</v>
      </c>
      <c r="S130" s="3">
        <f t="shared" si="1"/>
        <v>19</v>
      </c>
      <c r="T130" s="3" t="str">
        <f>_xlfn.XLOOKUP(C130,DB!$A$2:$A$222,DB!$D$2:$D$222,"")</f>
        <v>Sector 3</v>
      </c>
    </row>
    <row r="131" spans="1:20" x14ac:dyDescent="0.2">
      <c r="A131" s="13" t="s">
        <v>456</v>
      </c>
      <c r="B131" s="13" t="s">
        <v>18</v>
      </c>
      <c r="C131" s="13" t="s">
        <v>35</v>
      </c>
      <c r="D131" s="13" t="s">
        <v>65</v>
      </c>
      <c r="E131" s="13" t="s">
        <v>2389</v>
      </c>
      <c r="F131" s="14">
        <v>46299.830914351856</v>
      </c>
      <c r="G131" s="13" t="s">
        <v>22</v>
      </c>
      <c r="H131" s="13" t="s">
        <v>8911</v>
      </c>
      <c r="I131" s="15">
        <v>380</v>
      </c>
      <c r="J131" s="13" t="s">
        <v>24</v>
      </c>
      <c r="K131" s="13" t="s">
        <v>25</v>
      </c>
      <c r="L131" s="15">
        <v>869</v>
      </c>
      <c r="M131" s="13" t="s">
        <v>39</v>
      </c>
      <c r="N131" s="14">
        <v>46299.876030092593</v>
      </c>
      <c r="O131" s="15">
        <v>380</v>
      </c>
      <c r="P131" s="13" t="s">
        <v>27</v>
      </c>
      <c r="Q131" s="15">
        <v>190</v>
      </c>
      <c r="R131" s="3" t="str">
        <f>IF(OR(G131="12R",G131="12L"),_xlfn.XLOOKUP(C131,DB!$A$2:$A$222,DB!$B$2:$B$222,""),IF(OR(G131="30L",G131="30R"),_xlfn.XLOOKUP(C131,DB!$A$2:$A$222,DB!$C$2:$C$222,""),""))</f>
        <v>UDGUV</v>
      </c>
      <c r="S131" s="3">
        <f t="shared" ref="S131:S194" si="2">HOUR(F131)</f>
        <v>19</v>
      </c>
      <c r="T131" s="3" t="str">
        <f>_xlfn.XLOOKUP(C131,DB!$A$2:$A$222,DB!$D$2:$D$222,"")</f>
        <v>Sector 2</v>
      </c>
    </row>
    <row r="132" spans="1:20" x14ac:dyDescent="0.2">
      <c r="A132" s="13" t="s">
        <v>325</v>
      </c>
      <c r="B132" s="13" t="s">
        <v>18</v>
      </c>
      <c r="C132" s="13" t="s">
        <v>326</v>
      </c>
      <c r="D132" s="13" t="s">
        <v>155</v>
      </c>
      <c r="E132" s="13" t="s">
        <v>3609</v>
      </c>
      <c r="F132" s="14">
        <v>46299.831990740742</v>
      </c>
      <c r="G132" s="13" t="s">
        <v>22</v>
      </c>
      <c r="H132" s="13" t="s">
        <v>8912</v>
      </c>
      <c r="I132" s="15">
        <v>380</v>
      </c>
      <c r="J132" s="13" t="s">
        <v>24</v>
      </c>
      <c r="K132" s="13" t="s">
        <v>25</v>
      </c>
      <c r="L132" s="15">
        <v>434</v>
      </c>
      <c r="M132" s="13" t="s">
        <v>308</v>
      </c>
      <c r="N132" s="14">
        <v>46299.855763888889</v>
      </c>
      <c r="O132" s="15">
        <v>380</v>
      </c>
      <c r="P132" s="13" t="s">
        <v>27</v>
      </c>
      <c r="Q132" s="15">
        <v>40</v>
      </c>
      <c r="R132" s="3" t="str">
        <f>IF(OR(G132="12R",G132="12L"),_xlfn.XLOOKUP(C132,DB!$A$2:$A$222,DB!$B$2:$B$222,""),IF(OR(G132="30L",G132="30R"),_xlfn.XLOOKUP(C132,DB!$A$2:$A$222,DB!$C$2:$C$222,""),""))</f>
        <v>OMSUK</v>
      </c>
      <c r="S132" s="3">
        <f t="shared" si="2"/>
        <v>19</v>
      </c>
      <c r="T132" s="3" t="str">
        <f>_xlfn.XLOOKUP(C132,DB!$A$2:$A$222,DB!$D$2:$D$222,"")</f>
        <v>Sector 3</v>
      </c>
    </row>
    <row r="133" spans="1:20" x14ac:dyDescent="0.2">
      <c r="A133" s="13" t="s">
        <v>483</v>
      </c>
      <c r="B133" s="13" t="s">
        <v>18</v>
      </c>
      <c r="C133" s="13" t="s">
        <v>48</v>
      </c>
      <c r="D133" s="13" t="s">
        <v>65</v>
      </c>
      <c r="E133" s="13" t="s">
        <v>92</v>
      </c>
      <c r="F133" s="14">
        <v>46299.833900462967</v>
      </c>
      <c r="G133" s="13" t="s">
        <v>22</v>
      </c>
      <c r="H133" s="13" t="s">
        <v>8913</v>
      </c>
      <c r="I133" s="15">
        <v>360</v>
      </c>
      <c r="J133" s="13" t="s">
        <v>24</v>
      </c>
      <c r="K133" s="13" t="s">
        <v>25</v>
      </c>
      <c r="L133" s="15">
        <v>878</v>
      </c>
      <c r="M133" s="13" t="s">
        <v>52</v>
      </c>
      <c r="N133" s="14">
        <v>46299.87972222222</v>
      </c>
      <c r="O133" s="15">
        <v>360</v>
      </c>
      <c r="P133" s="13" t="s">
        <v>27</v>
      </c>
      <c r="Q133" s="15">
        <v>190</v>
      </c>
      <c r="R133" s="3" t="str">
        <f>IF(OR(G133="12R",G133="12L"),_xlfn.XLOOKUP(C133,DB!$A$2:$A$222,DB!$B$2:$B$222,""),IF(OR(G133="30L",G133="30R"),_xlfn.XLOOKUP(C133,DB!$A$2:$A$222,DB!$C$2:$C$222,""),""))</f>
        <v>UDGUV</v>
      </c>
      <c r="S133" s="3">
        <f t="shared" si="2"/>
        <v>20</v>
      </c>
      <c r="T133" s="3" t="str">
        <f>_xlfn.XLOOKUP(C133,DB!$A$2:$A$222,DB!$D$2:$D$222,"")</f>
        <v>Sector 2</v>
      </c>
    </row>
    <row r="134" spans="1:20" x14ac:dyDescent="0.2">
      <c r="A134" s="13" t="s">
        <v>479</v>
      </c>
      <c r="B134" s="13" t="s">
        <v>18</v>
      </c>
      <c r="C134" s="13" t="s">
        <v>164</v>
      </c>
      <c r="D134" s="13" t="s">
        <v>49</v>
      </c>
      <c r="E134" s="13" t="s">
        <v>7189</v>
      </c>
      <c r="F134" s="14">
        <v>46299.834976851853</v>
      </c>
      <c r="G134" s="13" t="s">
        <v>22</v>
      </c>
      <c r="H134" s="13" t="s">
        <v>8914</v>
      </c>
      <c r="I134" s="15">
        <v>340</v>
      </c>
      <c r="J134" s="13" t="s">
        <v>24</v>
      </c>
      <c r="K134" s="13" t="s">
        <v>25</v>
      </c>
      <c r="L134" s="15">
        <v>539</v>
      </c>
      <c r="M134" s="13" t="s">
        <v>177</v>
      </c>
      <c r="N134" s="14">
        <v>46299.863877314812</v>
      </c>
      <c r="O134" s="15">
        <v>340</v>
      </c>
      <c r="P134" s="13" t="s">
        <v>27</v>
      </c>
      <c r="Q134" s="15">
        <v>40</v>
      </c>
      <c r="R134" s="3" t="str">
        <f>IF(OR(G134="12R",G134="12L"),_xlfn.XLOOKUP(C134,DB!$A$2:$A$222,DB!$B$2:$B$222,""),IF(OR(G134="30L",G134="30R"),_xlfn.XLOOKUP(C134,DB!$A$2:$A$222,DB!$C$2:$C$222,""),""))</f>
        <v>ENEBA</v>
      </c>
      <c r="S134" s="3">
        <f t="shared" si="2"/>
        <v>20</v>
      </c>
      <c r="T134" s="3" t="str">
        <f>_xlfn.XLOOKUP(C134,DB!$A$2:$A$222,DB!$D$2:$D$222,"")</f>
        <v>Sector 3</v>
      </c>
    </row>
    <row r="135" spans="1:20" x14ac:dyDescent="0.2">
      <c r="A135" s="13" t="s">
        <v>3162</v>
      </c>
      <c r="B135" s="13" t="s">
        <v>18</v>
      </c>
      <c r="C135" s="13" t="s">
        <v>173</v>
      </c>
      <c r="D135" s="13" t="s">
        <v>174</v>
      </c>
      <c r="E135" s="13" t="s">
        <v>8915</v>
      </c>
      <c r="F135" s="14">
        <v>46299.836319444439</v>
      </c>
      <c r="G135" s="13" t="s">
        <v>22</v>
      </c>
      <c r="H135" s="13" t="s">
        <v>8916</v>
      </c>
      <c r="I135" s="15">
        <v>360</v>
      </c>
      <c r="J135" s="13" t="s">
        <v>24</v>
      </c>
      <c r="K135" s="13" t="s">
        <v>25</v>
      </c>
      <c r="L135" s="15">
        <v>545</v>
      </c>
      <c r="M135" s="13" t="s">
        <v>177</v>
      </c>
      <c r="N135" s="14">
        <v>46299.866168981476</v>
      </c>
      <c r="O135" s="15">
        <v>350</v>
      </c>
      <c r="P135" s="13" t="s">
        <v>27</v>
      </c>
      <c r="Q135" s="15">
        <v>40</v>
      </c>
      <c r="R135" s="3" t="str">
        <f>IF(OR(G135="12R",G135="12L"),_xlfn.XLOOKUP(C135,DB!$A$2:$A$222,DB!$B$2:$B$222,""),IF(OR(G135="30L",G135="30R"),_xlfn.XLOOKUP(C135,DB!$A$2:$A$222,DB!$C$2:$C$222,""),""))</f>
        <v>ENEBA</v>
      </c>
      <c r="S135" s="3">
        <f t="shared" si="2"/>
        <v>20</v>
      </c>
      <c r="T135" s="3" t="str">
        <f>_xlfn.XLOOKUP(C135,DB!$A$2:$A$222,DB!$D$2:$D$222,"")</f>
        <v>Sector 3</v>
      </c>
    </row>
    <row r="136" spans="1:20" x14ac:dyDescent="0.2">
      <c r="A136" s="13" t="s">
        <v>839</v>
      </c>
      <c r="B136" s="13" t="s">
        <v>18</v>
      </c>
      <c r="C136" s="13" t="s">
        <v>840</v>
      </c>
      <c r="D136" s="13" t="s">
        <v>73</v>
      </c>
      <c r="E136" s="13" t="s">
        <v>8917</v>
      </c>
      <c r="F136" s="14">
        <v>46299.837743055556</v>
      </c>
      <c r="G136" s="13" t="s">
        <v>22</v>
      </c>
      <c r="H136" s="13" t="s">
        <v>8918</v>
      </c>
      <c r="I136" s="15">
        <v>320</v>
      </c>
      <c r="J136" s="13" t="s">
        <v>24</v>
      </c>
      <c r="K136" s="13" t="s">
        <v>25</v>
      </c>
      <c r="L136" s="15">
        <v>576</v>
      </c>
      <c r="M136" s="13" t="s">
        <v>177</v>
      </c>
      <c r="N136" s="14">
        <v>46299.867974537032</v>
      </c>
      <c r="O136" s="15">
        <v>320</v>
      </c>
      <c r="P136" s="13" t="s">
        <v>27</v>
      </c>
      <c r="Q136" s="15">
        <v>40</v>
      </c>
      <c r="R136" s="3" t="str">
        <f>IF(OR(G136="12R",G136="12L"),_xlfn.XLOOKUP(C136,DB!$A$2:$A$222,DB!$B$2:$B$222,""),IF(OR(G136="30L",G136="30R"),_xlfn.XLOOKUP(C136,DB!$A$2:$A$222,DB!$C$2:$C$222,""),""))</f>
        <v>ENEBA</v>
      </c>
      <c r="S136" s="3">
        <f t="shared" si="2"/>
        <v>20</v>
      </c>
      <c r="T136" s="3" t="str">
        <f>_xlfn.XLOOKUP(C136,DB!$A$2:$A$222,DB!$D$2:$D$222,"")</f>
        <v>Sector 3</v>
      </c>
    </row>
    <row r="137" spans="1:20" x14ac:dyDescent="0.2">
      <c r="A137" s="13" t="s">
        <v>487</v>
      </c>
      <c r="B137" s="13" t="s">
        <v>18</v>
      </c>
      <c r="C137" s="13" t="s">
        <v>136</v>
      </c>
      <c r="D137" s="13" t="s">
        <v>36</v>
      </c>
      <c r="E137" s="13" t="s">
        <v>4722</v>
      </c>
      <c r="F137" s="14">
        <v>46299.84274305556</v>
      </c>
      <c r="G137" s="13" t="s">
        <v>22</v>
      </c>
      <c r="H137" s="13" t="s">
        <v>8919</v>
      </c>
      <c r="I137" s="15">
        <v>380</v>
      </c>
      <c r="J137" s="13" t="s">
        <v>24</v>
      </c>
      <c r="K137" s="13" t="s">
        <v>25</v>
      </c>
      <c r="L137" s="15">
        <v>870</v>
      </c>
      <c r="M137" s="13" t="s">
        <v>2325</v>
      </c>
      <c r="N137" s="14">
        <v>46299.888668981483</v>
      </c>
      <c r="O137" s="15">
        <v>380</v>
      </c>
      <c r="P137" s="13" t="s">
        <v>27</v>
      </c>
      <c r="Q137" s="15">
        <v>190</v>
      </c>
      <c r="R137" s="3" t="str">
        <f>IF(OR(G137="12R",G137="12L"),_xlfn.XLOOKUP(C137,DB!$A$2:$A$222,DB!$B$2:$B$222,""),IF(OR(G137="30L",G137="30R"),_xlfn.XLOOKUP(C137,DB!$A$2:$A$222,DB!$C$2:$C$222,""),""))</f>
        <v>UDGUV</v>
      </c>
      <c r="S137" s="3">
        <f t="shared" si="2"/>
        <v>20</v>
      </c>
      <c r="T137" s="3" t="str">
        <f>_xlfn.XLOOKUP(C137,DB!$A$2:$A$222,DB!$D$2:$D$222,"")</f>
        <v>Sector 2</v>
      </c>
    </row>
    <row r="138" spans="1:20" x14ac:dyDescent="0.2">
      <c r="A138" s="13" t="s">
        <v>3154</v>
      </c>
      <c r="B138" s="13" t="s">
        <v>18</v>
      </c>
      <c r="C138" s="13" t="s">
        <v>305</v>
      </c>
      <c r="D138" s="13" t="s">
        <v>174</v>
      </c>
      <c r="E138" s="13" t="s">
        <v>4948</v>
      </c>
      <c r="F138" s="14">
        <v>46299.843969907408</v>
      </c>
      <c r="G138" s="13" t="s">
        <v>22</v>
      </c>
      <c r="H138" s="13" t="s">
        <v>8920</v>
      </c>
      <c r="I138" s="15">
        <v>350</v>
      </c>
      <c r="J138" s="13" t="s">
        <v>24</v>
      </c>
      <c r="K138" s="13" t="s">
        <v>25</v>
      </c>
      <c r="L138" s="15">
        <v>359</v>
      </c>
      <c r="M138" s="13" t="s">
        <v>33</v>
      </c>
      <c r="N138" s="14">
        <v>46299.864027777774</v>
      </c>
      <c r="O138" s="15">
        <v>350</v>
      </c>
      <c r="P138" s="13" t="s">
        <v>27</v>
      </c>
      <c r="Q138" s="15">
        <v>40</v>
      </c>
      <c r="R138" s="3" t="str">
        <f>IF(OR(G138="12R",G138="12L"),_xlfn.XLOOKUP(C138,DB!$A$2:$A$222,DB!$B$2:$B$222,""),IF(OR(G138="30L",G138="30R"),_xlfn.XLOOKUP(C138,DB!$A$2:$A$222,DB!$C$2:$C$222,""),""))</f>
        <v>ENEBA</v>
      </c>
      <c r="S138" s="3">
        <f t="shared" si="2"/>
        <v>20</v>
      </c>
      <c r="T138" s="3" t="str">
        <f>_xlfn.XLOOKUP(C138,DB!$A$2:$A$222,DB!$D$2:$D$222,"")</f>
        <v>Sector 3</v>
      </c>
    </row>
    <row r="139" spans="1:20" x14ac:dyDescent="0.2">
      <c r="A139" s="13" t="s">
        <v>496</v>
      </c>
      <c r="B139" s="13" t="s">
        <v>18</v>
      </c>
      <c r="C139" s="13" t="s">
        <v>59</v>
      </c>
      <c r="D139" s="13" t="s">
        <v>65</v>
      </c>
      <c r="E139" s="13" t="s">
        <v>606</v>
      </c>
      <c r="F139" s="14">
        <v>46299.845173611116</v>
      </c>
      <c r="G139" s="13" t="s">
        <v>22</v>
      </c>
      <c r="H139" s="13" t="s">
        <v>8921</v>
      </c>
      <c r="I139" s="15">
        <v>380</v>
      </c>
      <c r="J139" s="13" t="s">
        <v>24</v>
      </c>
      <c r="K139" s="13" t="s">
        <v>25</v>
      </c>
      <c r="L139" s="15">
        <v>910</v>
      </c>
      <c r="M139" s="13" t="s">
        <v>52</v>
      </c>
      <c r="N139" s="14">
        <v>46299.891585648147</v>
      </c>
      <c r="O139" s="15">
        <v>380</v>
      </c>
      <c r="P139" s="13" t="s">
        <v>27</v>
      </c>
      <c r="Q139" s="15">
        <v>190</v>
      </c>
      <c r="R139" s="3" t="str">
        <f>IF(OR(G139="12R",G139="12L"),_xlfn.XLOOKUP(C139,DB!$A$2:$A$222,DB!$B$2:$B$222,""),IF(OR(G139="30L",G139="30R"),_xlfn.XLOOKUP(C139,DB!$A$2:$A$222,DB!$C$2:$C$222,""),""))</f>
        <v>UDGUV</v>
      </c>
      <c r="S139" s="3">
        <f t="shared" si="2"/>
        <v>20</v>
      </c>
      <c r="T139" s="3" t="str">
        <f>_xlfn.XLOOKUP(C139,DB!$A$2:$A$222,DB!$D$2:$D$222,"")</f>
        <v>Sector 2</v>
      </c>
    </row>
    <row r="140" spans="1:20" x14ac:dyDescent="0.2">
      <c r="A140" s="13" t="s">
        <v>1217</v>
      </c>
      <c r="B140" s="13" t="s">
        <v>18</v>
      </c>
      <c r="C140" s="13" t="s">
        <v>374</v>
      </c>
      <c r="D140" s="13" t="s">
        <v>155</v>
      </c>
      <c r="E140" s="13" t="s">
        <v>375</v>
      </c>
      <c r="F140" s="14">
        <v>46299.846087962964</v>
      </c>
      <c r="G140" s="13" t="s">
        <v>22</v>
      </c>
      <c r="H140" s="13" t="s">
        <v>8922</v>
      </c>
      <c r="I140" s="15">
        <v>390</v>
      </c>
      <c r="J140" s="13" t="s">
        <v>24</v>
      </c>
      <c r="K140" s="13" t="s">
        <v>25</v>
      </c>
      <c r="L140" s="15">
        <v>365</v>
      </c>
      <c r="M140" s="13" t="s">
        <v>33</v>
      </c>
      <c r="N140" s="14">
        <v>46299.866226851853</v>
      </c>
      <c r="O140" s="15">
        <v>390</v>
      </c>
      <c r="P140" s="13" t="s">
        <v>27</v>
      </c>
      <c r="Q140" s="15">
        <v>40</v>
      </c>
      <c r="R140" s="3" t="str">
        <f>IF(OR(G140="12R",G140="12L"),_xlfn.XLOOKUP(C140,DB!$A$2:$A$222,DB!$B$2:$B$222,""),IF(OR(G140="30L",G140="30R"),_xlfn.XLOOKUP(C140,DB!$A$2:$A$222,DB!$C$2:$C$222,""),""))</f>
        <v>OMSUK</v>
      </c>
      <c r="S140" s="3">
        <f t="shared" si="2"/>
        <v>20</v>
      </c>
      <c r="T140" s="3" t="str">
        <f>_xlfn.XLOOKUP(C140,DB!$A$2:$A$222,DB!$D$2:$D$222,"")</f>
        <v>Sector 3</v>
      </c>
    </row>
    <row r="141" spans="1:20" x14ac:dyDescent="0.2">
      <c r="A141" s="13" t="s">
        <v>503</v>
      </c>
      <c r="B141" s="13" t="s">
        <v>18</v>
      </c>
      <c r="C141" s="13" t="s">
        <v>182</v>
      </c>
      <c r="D141" s="13" t="s">
        <v>165</v>
      </c>
      <c r="E141" s="13" t="s">
        <v>6772</v>
      </c>
      <c r="F141" s="14">
        <v>46299.853090277778</v>
      </c>
      <c r="G141" s="13" t="s">
        <v>22</v>
      </c>
      <c r="H141" s="13" t="s">
        <v>8923</v>
      </c>
      <c r="I141" s="15">
        <v>350</v>
      </c>
      <c r="J141" s="13" t="s">
        <v>24</v>
      </c>
      <c r="K141" s="13" t="s">
        <v>25</v>
      </c>
      <c r="L141" s="15">
        <v>357</v>
      </c>
      <c r="M141" s="13" t="s">
        <v>33</v>
      </c>
      <c r="N141" s="14">
        <v>46299.872881944444</v>
      </c>
      <c r="O141" s="15">
        <v>350</v>
      </c>
      <c r="P141" s="13" t="s">
        <v>27</v>
      </c>
      <c r="Q141" s="15">
        <v>40</v>
      </c>
      <c r="R141" s="3" t="str">
        <f>IF(OR(G141="12R",G141="12L"),_xlfn.XLOOKUP(C141,DB!$A$2:$A$222,DB!$B$2:$B$222,""),IF(OR(G141="30L",G141="30R"),_xlfn.XLOOKUP(C141,DB!$A$2:$A$222,DB!$C$2:$C$222,""),""))</f>
        <v>ENEBA</v>
      </c>
      <c r="S141" s="3">
        <f t="shared" si="2"/>
        <v>20</v>
      </c>
      <c r="T141" s="3" t="str">
        <f>_xlfn.XLOOKUP(C141,DB!$A$2:$A$222,DB!$D$2:$D$222,"")</f>
        <v>Sector 3</v>
      </c>
    </row>
    <row r="142" spans="1:20" x14ac:dyDescent="0.2">
      <c r="A142" s="13" t="s">
        <v>2328</v>
      </c>
      <c r="B142" s="13" t="s">
        <v>18</v>
      </c>
      <c r="C142" s="13" t="s">
        <v>337</v>
      </c>
      <c r="D142" s="13" t="s">
        <v>65</v>
      </c>
      <c r="E142" s="13" t="s">
        <v>1424</v>
      </c>
      <c r="F142" s="14">
        <v>46299.857037037036</v>
      </c>
      <c r="G142" s="13" t="s">
        <v>22</v>
      </c>
      <c r="H142" s="13" t="s">
        <v>8924</v>
      </c>
      <c r="I142" s="15">
        <v>380</v>
      </c>
      <c r="J142" s="13" t="s">
        <v>24</v>
      </c>
      <c r="K142" s="13" t="s">
        <v>25</v>
      </c>
      <c r="L142" s="15">
        <v>878</v>
      </c>
      <c r="M142" s="13" t="s">
        <v>52</v>
      </c>
      <c r="N142" s="14">
        <v>46299.902847222227</v>
      </c>
      <c r="O142" s="15">
        <v>380</v>
      </c>
      <c r="P142" s="13" t="s">
        <v>27</v>
      </c>
      <c r="Q142" s="15">
        <v>190</v>
      </c>
      <c r="R142" s="3" t="str">
        <f>IF(OR(G142="12R",G142="12L"),_xlfn.XLOOKUP(C142,DB!$A$2:$A$222,DB!$B$2:$B$222,""),IF(OR(G142="30L",G142="30R"),_xlfn.XLOOKUP(C142,DB!$A$2:$A$222,DB!$C$2:$C$222,""),""))</f>
        <v>UDGUV</v>
      </c>
      <c r="S142" s="3">
        <f t="shared" si="2"/>
        <v>20</v>
      </c>
      <c r="T142" s="3" t="str">
        <f>_xlfn.XLOOKUP(C142,DB!$A$2:$A$222,DB!$D$2:$D$222,"")</f>
        <v>Sector 2</v>
      </c>
    </row>
    <row r="143" spans="1:20" x14ac:dyDescent="0.2">
      <c r="A143" s="13" t="s">
        <v>462</v>
      </c>
      <c r="B143" s="13" t="s">
        <v>18</v>
      </c>
      <c r="C143" s="13" t="s">
        <v>463</v>
      </c>
      <c r="D143" s="13" t="s">
        <v>36</v>
      </c>
      <c r="E143" s="13" t="s">
        <v>6512</v>
      </c>
      <c r="F143" s="14">
        <v>46299.857858796298</v>
      </c>
      <c r="G143" s="13" t="s">
        <v>22</v>
      </c>
      <c r="H143" s="13" t="s">
        <v>8925</v>
      </c>
      <c r="I143" s="15">
        <v>370</v>
      </c>
      <c r="J143" s="13" t="s">
        <v>24</v>
      </c>
      <c r="K143" s="13" t="s">
        <v>25</v>
      </c>
      <c r="L143" s="15">
        <v>359</v>
      </c>
      <c r="M143" s="13" t="s">
        <v>33</v>
      </c>
      <c r="N143" s="14">
        <v>46299.878067129626</v>
      </c>
      <c r="O143" s="15">
        <v>370</v>
      </c>
      <c r="P143" s="13" t="s">
        <v>27</v>
      </c>
      <c r="Q143" s="15">
        <v>40</v>
      </c>
      <c r="R143" s="3" t="str">
        <f>IF(OR(G143="12R",G143="12L"),_xlfn.XLOOKUP(C143,DB!$A$2:$A$222,DB!$B$2:$B$222,""),IF(OR(G143="30L",G143="30R"),_xlfn.XLOOKUP(C143,DB!$A$2:$A$222,DB!$C$2:$C$222,""),""))</f>
        <v>OMSUK</v>
      </c>
      <c r="S143" s="3">
        <f t="shared" si="2"/>
        <v>20</v>
      </c>
      <c r="T143" s="3" t="str">
        <f>_xlfn.XLOOKUP(C143,DB!$A$2:$A$222,DB!$D$2:$D$222,"")</f>
        <v>Sector 3</v>
      </c>
    </row>
    <row r="144" spans="1:20" x14ac:dyDescent="0.2">
      <c r="A144" s="13" t="s">
        <v>493</v>
      </c>
      <c r="B144" s="13" t="s">
        <v>18</v>
      </c>
      <c r="C144" s="13" t="s">
        <v>467</v>
      </c>
      <c r="D144" s="13" t="s">
        <v>36</v>
      </c>
      <c r="E144" s="13" t="s">
        <v>3281</v>
      </c>
      <c r="F144" s="14">
        <v>46299.860023148147</v>
      </c>
      <c r="G144" s="13" t="s">
        <v>22</v>
      </c>
      <c r="H144" s="13" t="s">
        <v>8926</v>
      </c>
      <c r="I144" s="15">
        <v>360</v>
      </c>
      <c r="J144" s="13" t="s">
        <v>24</v>
      </c>
      <c r="K144" s="13" t="s">
        <v>25</v>
      </c>
      <c r="L144" s="15">
        <v>875</v>
      </c>
      <c r="M144" s="13" t="s">
        <v>267</v>
      </c>
      <c r="N144" s="14">
        <v>46299.905543981484</v>
      </c>
      <c r="O144" s="15">
        <v>360</v>
      </c>
      <c r="P144" s="13" t="s">
        <v>27</v>
      </c>
      <c r="Q144" s="15">
        <v>190</v>
      </c>
      <c r="R144" s="3" t="str">
        <f>IF(OR(G144="12R",G144="12L"),_xlfn.XLOOKUP(C144,DB!$A$2:$A$222,DB!$B$2:$B$222,""),IF(OR(G144="30L",G144="30R"),_xlfn.XLOOKUP(C144,DB!$A$2:$A$222,DB!$C$2:$C$222,""),""))</f>
        <v>UDGUV</v>
      </c>
      <c r="S144" s="3">
        <f t="shared" si="2"/>
        <v>20</v>
      </c>
      <c r="T144" s="3" t="str">
        <f>_xlfn.XLOOKUP(C144,DB!$A$2:$A$222,DB!$D$2:$D$222,"")</f>
        <v>Sector 2</v>
      </c>
    </row>
    <row r="145" spans="1:20" x14ac:dyDescent="0.2">
      <c r="A145" s="13" t="s">
        <v>895</v>
      </c>
      <c r="B145" s="13" t="s">
        <v>18</v>
      </c>
      <c r="C145" s="13" t="s">
        <v>896</v>
      </c>
      <c r="D145" s="13" t="s">
        <v>36</v>
      </c>
      <c r="E145" s="13" t="s">
        <v>1674</v>
      </c>
      <c r="F145" s="14">
        <v>46299.865659722222</v>
      </c>
      <c r="G145" s="13" t="s">
        <v>22</v>
      </c>
      <c r="H145" s="13" t="s">
        <v>8927</v>
      </c>
      <c r="I145" s="15">
        <v>380</v>
      </c>
      <c r="J145" s="13" t="s">
        <v>24</v>
      </c>
      <c r="K145" s="13" t="s">
        <v>25</v>
      </c>
      <c r="L145" s="15">
        <v>878</v>
      </c>
      <c r="M145" s="13" t="s">
        <v>267</v>
      </c>
      <c r="N145" s="14">
        <v>46299.911469907413</v>
      </c>
      <c r="O145" s="15">
        <v>380</v>
      </c>
      <c r="P145" s="13" t="s">
        <v>27</v>
      </c>
      <c r="Q145" s="15">
        <v>190</v>
      </c>
      <c r="R145" s="3" t="str">
        <f>IF(OR(G145="12R",G145="12L"),_xlfn.XLOOKUP(C145,DB!$A$2:$A$222,DB!$B$2:$B$222,""),IF(OR(G145="30L",G145="30R"),_xlfn.XLOOKUP(C145,DB!$A$2:$A$222,DB!$C$2:$C$222,""),""))</f>
        <v>UDGUV</v>
      </c>
      <c r="S145" s="3">
        <f t="shared" si="2"/>
        <v>20</v>
      </c>
      <c r="T145" s="3" t="str">
        <f>_xlfn.XLOOKUP(C145,DB!$A$2:$A$222,DB!$D$2:$D$222,"")</f>
        <v>Sector 2</v>
      </c>
    </row>
    <row r="146" spans="1:20" x14ac:dyDescent="0.2">
      <c r="A146" s="13" t="s">
        <v>528</v>
      </c>
      <c r="B146" s="13" t="s">
        <v>18</v>
      </c>
      <c r="C146" s="13" t="s">
        <v>529</v>
      </c>
      <c r="D146" s="13" t="s">
        <v>49</v>
      </c>
      <c r="E146" s="13" t="s">
        <v>1059</v>
      </c>
      <c r="F146" s="14">
        <v>46299.867013888885</v>
      </c>
      <c r="G146" s="13" t="s">
        <v>22</v>
      </c>
      <c r="H146" s="13" t="s">
        <v>8928</v>
      </c>
      <c r="I146" s="15">
        <v>320</v>
      </c>
      <c r="J146" s="13" t="s">
        <v>24</v>
      </c>
      <c r="K146" s="13" t="s">
        <v>25</v>
      </c>
      <c r="L146" s="15">
        <v>887</v>
      </c>
      <c r="M146" s="13" t="s">
        <v>2617</v>
      </c>
      <c r="N146" s="14">
        <v>46299.910451388889</v>
      </c>
      <c r="O146" s="15">
        <v>340</v>
      </c>
      <c r="P146" s="13" t="s">
        <v>27</v>
      </c>
      <c r="Q146" s="15">
        <v>190</v>
      </c>
      <c r="R146" s="3" t="str">
        <f>IF(OR(G146="12R",G146="12L"),_xlfn.XLOOKUP(C146,DB!$A$2:$A$222,DB!$B$2:$B$222,""),IF(OR(G146="30L",G146="30R"),_xlfn.XLOOKUP(C146,DB!$A$2:$A$222,DB!$C$2:$C$222,""),""))</f>
        <v>UDGUV</v>
      </c>
      <c r="S146" s="3">
        <f t="shared" si="2"/>
        <v>20</v>
      </c>
      <c r="T146" s="3" t="str">
        <f>_xlfn.XLOOKUP(C146,DB!$A$2:$A$222,DB!$D$2:$D$222,"")</f>
        <v>Sector 2</v>
      </c>
    </row>
    <row r="147" spans="1:20" x14ac:dyDescent="0.2">
      <c r="A147" s="13" t="s">
        <v>560</v>
      </c>
      <c r="B147" s="13" t="s">
        <v>18</v>
      </c>
      <c r="C147" s="13" t="s">
        <v>310</v>
      </c>
      <c r="D147" s="13" t="s">
        <v>36</v>
      </c>
      <c r="E147" s="13" t="s">
        <v>2869</v>
      </c>
      <c r="F147" s="14">
        <v>46299.867673611108</v>
      </c>
      <c r="G147" s="13" t="s">
        <v>22</v>
      </c>
      <c r="H147" s="13" t="s">
        <v>8929</v>
      </c>
      <c r="I147" s="15">
        <v>290</v>
      </c>
      <c r="J147" s="13" t="s">
        <v>24</v>
      </c>
      <c r="K147" s="13" t="s">
        <v>25</v>
      </c>
      <c r="L147" s="15">
        <v>142</v>
      </c>
      <c r="M147" s="13" t="s">
        <v>1880</v>
      </c>
      <c r="N147" s="14">
        <v>46299.87699074074</v>
      </c>
      <c r="O147" s="15">
        <v>231</v>
      </c>
      <c r="P147" s="13" t="s">
        <v>27</v>
      </c>
      <c r="Q147" s="15">
        <v>190</v>
      </c>
      <c r="R147" s="3" t="str">
        <f>IF(OR(G147="12R",G147="12L"),_xlfn.XLOOKUP(C147,DB!$A$2:$A$222,DB!$B$2:$B$222,""),IF(OR(G147="30L",G147="30R"),_xlfn.XLOOKUP(C147,DB!$A$2:$A$222,DB!$C$2:$C$222,""),""))</f>
        <v>NUDAL</v>
      </c>
      <c r="S147" s="3">
        <f t="shared" si="2"/>
        <v>20</v>
      </c>
      <c r="T147" s="3" t="str">
        <f>_xlfn.XLOOKUP(C147,DB!$A$2:$A$222,DB!$D$2:$D$222,"")</f>
        <v>Sector 3</v>
      </c>
    </row>
    <row r="148" spans="1:20" x14ac:dyDescent="0.2">
      <c r="A148" s="13" t="s">
        <v>466</v>
      </c>
      <c r="B148" s="13" t="s">
        <v>18</v>
      </c>
      <c r="C148" s="13" t="s">
        <v>467</v>
      </c>
      <c r="D148" s="13" t="s">
        <v>36</v>
      </c>
      <c r="E148" s="13" t="s">
        <v>1802</v>
      </c>
      <c r="F148" s="14">
        <v>46299.87122685185</v>
      </c>
      <c r="G148" s="13" t="s">
        <v>22</v>
      </c>
      <c r="H148" s="13" t="s">
        <v>8930</v>
      </c>
      <c r="I148" s="15">
        <v>380</v>
      </c>
      <c r="J148" s="13" t="s">
        <v>24</v>
      </c>
      <c r="K148" s="13" t="s">
        <v>25</v>
      </c>
      <c r="L148" s="15">
        <v>870</v>
      </c>
      <c r="M148" s="13" t="s">
        <v>267</v>
      </c>
      <c r="N148" s="14">
        <v>46299.915995370371</v>
      </c>
      <c r="O148" s="15">
        <v>380</v>
      </c>
      <c r="P148" s="13" t="s">
        <v>27</v>
      </c>
      <c r="Q148" s="15">
        <v>190</v>
      </c>
      <c r="R148" s="3" t="str">
        <f>IF(OR(G148="12R",G148="12L"),_xlfn.XLOOKUP(C148,DB!$A$2:$A$222,DB!$B$2:$B$222,""),IF(OR(G148="30L",G148="30R"),_xlfn.XLOOKUP(C148,DB!$A$2:$A$222,DB!$C$2:$C$222,""),""))</f>
        <v>UDGUV</v>
      </c>
      <c r="S148" s="3">
        <f t="shared" si="2"/>
        <v>20</v>
      </c>
      <c r="T148" s="3" t="str">
        <f>_xlfn.XLOOKUP(C148,DB!$A$2:$A$222,DB!$D$2:$D$222,"")</f>
        <v>Sector 2</v>
      </c>
    </row>
    <row r="149" spans="1:20" x14ac:dyDescent="0.2">
      <c r="A149" s="13" t="s">
        <v>499</v>
      </c>
      <c r="B149" s="13" t="s">
        <v>18</v>
      </c>
      <c r="C149" s="13" t="s">
        <v>48</v>
      </c>
      <c r="D149" s="13" t="s">
        <v>20</v>
      </c>
      <c r="E149" s="13" t="s">
        <v>2784</v>
      </c>
      <c r="F149" s="14">
        <v>46299.874895833331</v>
      </c>
      <c r="G149" s="13" t="s">
        <v>22</v>
      </c>
      <c r="H149" s="13" t="s">
        <v>8931</v>
      </c>
      <c r="I149" s="15">
        <v>340</v>
      </c>
      <c r="J149" s="13" t="s">
        <v>24</v>
      </c>
      <c r="K149" s="13" t="s">
        <v>25</v>
      </c>
      <c r="L149" s="15">
        <v>906</v>
      </c>
      <c r="M149" s="13" t="s">
        <v>52</v>
      </c>
      <c r="N149" s="14">
        <v>46299.922789351855</v>
      </c>
      <c r="O149" s="15">
        <v>340</v>
      </c>
      <c r="P149" s="13" t="s">
        <v>27</v>
      </c>
      <c r="Q149" s="15">
        <v>190</v>
      </c>
      <c r="R149" s="3" t="str">
        <f>IF(OR(G149="12R",G149="12L"),_xlfn.XLOOKUP(C149,DB!$A$2:$A$222,DB!$B$2:$B$222,""),IF(OR(G149="30L",G149="30R"),_xlfn.XLOOKUP(C149,DB!$A$2:$A$222,DB!$C$2:$C$222,""),""))</f>
        <v>UDGUV</v>
      </c>
      <c r="S149" s="3">
        <f t="shared" si="2"/>
        <v>20</v>
      </c>
      <c r="T149" s="3" t="str">
        <f>_xlfn.XLOOKUP(C149,DB!$A$2:$A$222,DB!$D$2:$D$222,"")</f>
        <v>Sector 2</v>
      </c>
    </row>
    <row r="150" spans="1:20" x14ac:dyDescent="0.2">
      <c r="A150" s="13" t="s">
        <v>532</v>
      </c>
      <c r="B150" s="13" t="s">
        <v>18</v>
      </c>
      <c r="C150" s="13" t="s">
        <v>186</v>
      </c>
      <c r="D150" s="13" t="s">
        <v>49</v>
      </c>
      <c r="E150" s="13" t="s">
        <v>1646</v>
      </c>
      <c r="F150" s="14">
        <v>46299.875787037032</v>
      </c>
      <c r="G150" s="13" t="s">
        <v>22</v>
      </c>
      <c r="H150" s="13" t="s">
        <v>8932</v>
      </c>
      <c r="I150" s="15">
        <v>330</v>
      </c>
      <c r="J150" s="13" t="s">
        <v>24</v>
      </c>
      <c r="K150" s="13" t="s">
        <v>25</v>
      </c>
      <c r="L150" s="15">
        <v>359</v>
      </c>
      <c r="M150" s="13" t="s">
        <v>33</v>
      </c>
      <c r="N150" s="14">
        <v>46299.896215277782</v>
      </c>
      <c r="O150" s="15">
        <v>330</v>
      </c>
      <c r="P150" s="13" t="s">
        <v>27</v>
      </c>
      <c r="Q150" s="15">
        <v>40</v>
      </c>
      <c r="R150" s="3" t="str">
        <f>IF(OR(G150="12R",G150="12L"),_xlfn.XLOOKUP(C150,DB!$A$2:$A$222,DB!$B$2:$B$222,""),IF(OR(G150="30L",G150="30R"),_xlfn.XLOOKUP(C150,DB!$A$2:$A$222,DB!$C$2:$C$222,""),""))</f>
        <v>OMSUK</v>
      </c>
      <c r="S150" s="3">
        <f t="shared" si="2"/>
        <v>21</v>
      </c>
      <c r="T150" s="3" t="str">
        <f>_xlfn.XLOOKUP(C150,DB!$A$2:$A$222,DB!$D$2:$D$222,"")</f>
        <v>Sector 3</v>
      </c>
    </row>
    <row r="151" spans="1:20" x14ac:dyDescent="0.2">
      <c r="A151" s="13" t="s">
        <v>8933</v>
      </c>
      <c r="B151" s="13" t="s">
        <v>18</v>
      </c>
      <c r="C151" s="13" t="s">
        <v>59</v>
      </c>
      <c r="D151" s="13" t="s">
        <v>179</v>
      </c>
      <c r="E151" s="13"/>
      <c r="F151" s="14">
        <v>46299.877060185187</v>
      </c>
      <c r="G151" s="13" t="s">
        <v>22</v>
      </c>
      <c r="H151" s="13" t="s">
        <v>8934</v>
      </c>
      <c r="I151" s="15">
        <v>280</v>
      </c>
      <c r="J151" s="13" t="s">
        <v>24</v>
      </c>
      <c r="K151" s="13" t="s">
        <v>62</v>
      </c>
      <c r="L151" s="15">
        <v>900</v>
      </c>
      <c r="M151" s="13" t="s">
        <v>8935</v>
      </c>
      <c r="N151" s="14">
        <v>46299.927476851852</v>
      </c>
      <c r="O151" s="15">
        <v>280</v>
      </c>
      <c r="P151" s="13" t="s">
        <v>27</v>
      </c>
      <c r="Q151" s="15">
        <v>30</v>
      </c>
      <c r="R151" s="3" t="str">
        <f>IF(OR(G151="12R",G151="12L"),_xlfn.XLOOKUP(C151,DB!$A$2:$A$222,DB!$B$2:$B$222,""),IF(OR(G151="30L",G151="30R"),_xlfn.XLOOKUP(C151,DB!$A$2:$A$222,DB!$C$2:$C$222,""),""))</f>
        <v>UDGUV</v>
      </c>
      <c r="S151" s="3">
        <f t="shared" si="2"/>
        <v>21</v>
      </c>
      <c r="T151" s="3" t="str">
        <f>_xlfn.XLOOKUP(C151,DB!$A$2:$A$222,DB!$D$2:$D$222,"")</f>
        <v>Sector 2</v>
      </c>
    </row>
    <row r="152" spans="1:20" x14ac:dyDescent="0.2">
      <c r="A152" s="13" t="s">
        <v>1239</v>
      </c>
      <c r="B152" s="13" t="s">
        <v>18</v>
      </c>
      <c r="C152" s="13" t="s">
        <v>298</v>
      </c>
      <c r="D152" s="13" t="s">
        <v>73</v>
      </c>
      <c r="E152" s="13" t="s">
        <v>1793</v>
      </c>
      <c r="F152" s="14">
        <v>46299.878206018519</v>
      </c>
      <c r="G152" s="13" t="s">
        <v>22</v>
      </c>
      <c r="H152" s="13" t="s">
        <v>8936</v>
      </c>
      <c r="I152" s="15">
        <v>350</v>
      </c>
      <c r="J152" s="13" t="s">
        <v>24</v>
      </c>
      <c r="K152" s="13" t="s">
        <v>25</v>
      </c>
      <c r="L152" s="15">
        <v>359</v>
      </c>
      <c r="M152" s="13" t="s">
        <v>33</v>
      </c>
      <c r="N152" s="14">
        <v>46299.8987962963</v>
      </c>
      <c r="O152" s="15">
        <v>310</v>
      </c>
      <c r="P152" s="13" t="s">
        <v>27</v>
      </c>
      <c r="Q152" s="15">
        <v>40</v>
      </c>
      <c r="R152" s="3" t="str">
        <f>IF(OR(G152="12R",G152="12L"),_xlfn.XLOOKUP(C152,DB!$A$2:$A$222,DB!$B$2:$B$222,""),IF(OR(G152="30L",G152="30R"),_xlfn.XLOOKUP(C152,DB!$A$2:$A$222,DB!$C$2:$C$222,""),""))</f>
        <v>OMSUK</v>
      </c>
      <c r="S152" s="3">
        <f t="shared" si="2"/>
        <v>21</v>
      </c>
      <c r="T152" s="3" t="str">
        <f>_xlfn.XLOOKUP(C152,DB!$A$2:$A$222,DB!$D$2:$D$222,"")</f>
        <v>Sector 3</v>
      </c>
    </row>
    <row r="153" spans="1:20" x14ac:dyDescent="0.2">
      <c r="A153" s="13" t="s">
        <v>1243</v>
      </c>
      <c r="B153" s="13" t="s">
        <v>18</v>
      </c>
      <c r="C153" s="13" t="s">
        <v>48</v>
      </c>
      <c r="D153" s="13" t="s">
        <v>49</v>
      </c>
      <c r="E153" s="13" t="s">
        <v>50</v>
      </c>
      <c r="F153" s="14">
        <v>46299.879398148143</v>
      </c>
      <c r="G153" s="13" t="s">
        <v>22</v>
      </c>
      <c r="H153" s="13" t="s">
        <v>8937</v>
      </c>
      <c r="I153" s="15">
        <v>360</v>
      </c>
      <c r="J153" s="13" t="s">
        <v>24</v>
      </c>
      <c r="K153" s="13" t="s">
        <v>25</v>
      </c>
      <c r="L153" s="15">
        <v>901</v>
      </c>
      <c r="M153" s="13" t="s">
        <v>52</v>
      </c>
      <c r="N153" s="14">
        <v>46299.926180555558</v>
      </c>
      <c r="O153" s="15">
        <v>360</v>
      </c>
      <c r="P153" s="13" t="s">
        <v>27</v>
      </c>
      <c r="Q153" s="15">
        <v>190</v>
      </c>
      <c r="R153" s="3" t="str">
        <f>IF(OR(G153="12R",G153="12L"),_xlfn.XLOOKUP(C153,DB!$A$2:$A$222,DB!$B$2:$B$222,""),IF(OR(G153="30L",G153="30R"),_xlfn.XLOOKUP(C153,DB!$A$2:$A$222,DB!$C$2:$C$222,""),""))</f>
        <v>UDGUV</v>
      </c>
      <c r="S153" s="3">
        <f t="shared" si="2"/>
        <v>21</v>
      </c>
      <c r="T153" s="3" t="str">
        <f>_xlfn.XLOOKUP(C153,DB!$A$2:$A$222,DB!$D$2:$D$222,"")</f>
        <v>Sector 2</v>
      </c>
    </row>
    <row r="154" spans="1:20" x14ac:dyDescent="0.2">
      <c r="A154" s="13" t="s">
        <v>520</v>
      </c>
      <c r="B154" s="13" t="s">
        <v>18</v>
      </c>
      <c r="C154" s="13" t="s">
        <v>521</v>
      </c>
      <c r="D154" s="13" t="s">
        <v>36</v>
      </c>
      <c r="E154" s="13" t="s">
        <v>2728</v>
      </c>
      <c r="F154" s="14">
        <v>46299.880659722221</v>
      </c>
      <c r="G154" s="13" t="s">
        <v>22</v>
      </c>
      <c r="H154" s="13" t="s">
        <v>8938</v>
      </c>
      <c r="I154" s="15">
        <v>330</v>
      </c>
      <c r="J154" s="13" t="s">
        <v>24</v>
      </c>
      <c r="K154" s="13" t="s">
        <v>25</v>
      </c>
      <c r="L154" s="15">
        <v>149</v>
      </c>
      <c r="M154" s="13" t="s">
        <v>158</v>
      </c>
      <c r="N154" s="14">
        <v>46299.891666666663</v>
      </c>
      <c r="O154" s="15">
        <v>234</v>
      </c>
      <c r="P154" s="13" t="s">
        <v>27</v>
      </c>
      <c r="Q154" s="15">
        <v>190</v>
      </c>
      <c r="R154" s="3" t="str">
        <f>IF(OR(G154="12R",G154="12L"),_xlfn.XLOOKUP(C154,DB!$A$2:$A$222,DB!$B$2:$B$222,""),IF(OR(G154="30L",G154="30R"),_xlfn.XLOOKUP(C154,DB!$A$2:$A$222,DB!$C$2:$C$222,""),""))</f>
        <v>CZM</v>
      </c>
      <c r="S154" s="3">
        <f t="shared" si="2"/>
        <v>21</v>
      </c>
      <c r="T154" s="3" t="str">
        <f>_xlfn.XLOOKUP(C154,DB!$A$2:$A$222,DB!$D$2:$D$222,"")</f>
        <v>Sector 7</v>
      </c>
    </row>
    <row r="155" spans="1:20" x14ac:dyDescent="0.2">
      <c r="A155" s="13" t="s">
        <v>8270</v>
      </c>
      <c r="B155" s="13" t="s">
        <v>18</v>
      </c>
      <c r="C155" s="13" t="s">
        <v>3142</v>
      </c>
      <c r="D155" s="13" t="s">
        <v>30</v>
      </c>
      <c r="E155" s="13" t="s">
        <v>8939</v>
      </c>
      <c r="F155" s="14">
        <v>46299.882384259261</v>
      </c>
      <c r="G155" s="13" t="s">
        <v>22</v>
      </c>
      <c r="H155" s="13" t="s">
        <v>8940</v>
      </c>
      <c r="I155" s="15">
        <v>360</v>
      </c>
      <c r="J155" s="13" t="s">
        <v>24</v>
      </c>
      <c r="K155" s="13" t="s">
        <v>25</v>
      </c>
      <c r="L155" s="15">
        <v>535</v>
      </c>
      <c r="M155" s="13" t="s">
        <v>177</v>
      </c>
      <c r="N155" s="14">
        <v>46299.909583333334</v>
      </c>
      <c r="O155" s="15">
        <v>360</v>
      </c>
      <c r="P155" s="13" t="s">
        <v>27</v>
      </c>
      <c r="Q155" s="15">
        <v>40</v>
      </c>
      <c r="R155" s="3" t="str">
        <f>IF(OR(G155="12R",G155="12L"),_xlfn.XLOOKUP(C155,DB!$A$2:$A$222,DB!$B$2:$B$222,""),IF(OR(G155="30L",G155="30R"),_xlfn.XLOOKUP(C155,DB!$A$2:$A$222,DB!$C$2:$C$222,""),""))</f>
        <v>UDGUV</v>
      </c>
      <c r="S155" s="3">
        <f t="shared" si="2"/>
        <v>21</v>
      </c>
      <c r="T155" s="3" t="str">
        <f>_xlfn.XLOOKUP(C155,DB!$A$2:$A$222,DB!$D$2:$D$222,"")</f>
        <v>Sector 2</v>
      </c>
    </row>
    <row r="156" spans="1:20" x14ac:dyDescent="0.2">
      <c r="A156" t="s">
        <v>1261</v>
      </c>
      <c r="B156" t="s">
        <v>18</v>
      </c>
      <c r="C156" t="s">
        <v>529</v>
      </c>
      <c r="D156" t="s">
        <v>174</v>
      </c>
      <c r="E156" t="s">
        <v>1552</v>
      </c>
      <c r="F156" s="2">
        <v>46299.88480324074</v>
      </c>
      <c r="G156" t="s">
        <v>22</v>
      </c>
      <c r="H156" t="s">
        <v>8941</v>
      </c>
      <c r="I156" s="3">
        <v>360</v>
      </c>
      <c r="J156" t="s">
        <v>24</v>
      </c>
      <c r="K156" t="s">
        <v>25</v>
      </c>
      <c r="L156" s="3">
        <v>528</v>
      </c>
      <c r="M156" t="s">
        <v>177</v>
      </c>
      <c r="N156" s="2">
        <v>46299.911643518513</v>
      </c>
      <c r="O156" s="3">
        <v>300</v>
      </c>
      <c r="P156" t="s">
        <v>27</v>
      </c>
      <c r="Q156" s="3">
        <v>40</v>
      </c>
      <c r="R156" s="3" t="str">
        <f>IF(OR(G156="12R",G156="12L"),_xlfn.XLOOKUP(C156,DB!$A$2:$A$222,DB!$B$2:$B$222,""),IF(OR(G156="30L",G156="30R"),_xlfn.XLOOKUP(C156,DB!$A$2:$A$222,DB!$C$2:$C$222,""),""))</f>
        <v>UDGUV</v>
      </c>
      <c r="S156" s="3">
        <f t="shared" si="2"/>
        <v>21</v>
      </c>
      <c r="T156" s="3" t="str">
        <f>_xlfn.XLOOKUP(C156,DB!$A$2:$A$222,DB!$D$2:$D$222,"")</f>
        <v>Sector 2</v>
      </c>
    </row>
    <row r="157" spans="1:20" x14ac:dyDescent="0.2">
      <c r="A157" t="s">
        <v>550</v>
      </c>
      <c r="B157" t="s">
        <v>18</v>
      </c>
      <c r="C157" t="s">
        <v>551</v>
      </c>
      <c r="D157" t="s">
        <v>30</v>
      </c>
      <c r="E157" t="s">
        <v>5722</v>
      </c>
      <c r="F157" s="2">
        <v>46299.886620370366</v>
      </c>
      <c r="G157" t="s">
        <v>22</v>
      </c>
      <c r="H157" t="s">
        <v>8942</v>
      </c>
      <c r="I157" s="3">
        <v>360</v>
      </c>
      <c r="J157" t="s">
        <v>24</v>
      </c>
      <c r="K157" t="s">
        <v>25</v>
      </c>
      <c r="L157" s="3">
        <v>569</v>
      </c>
      <c r="M157" t="s">
        <v>177</v>
      </c>
      <c r="N157" s="2">
        <v>46299.917499999996</v>
      </c>
      <c r="O157" s="3">
        <v>360</v>
      </c>
      <c r="P157" t="s">
        <v>27</v>
      </c>
      <c r="Q157" s="3">
        <v>40</v>
      </c>
      <c r="R157" s="3" t="str">
        <f>IF(OR(G157="12R",G157="12L"),_xlfn.XLOOKUP(C157,DB!$A$2:$A$222,DB!$B$2:$B$222,""),IF(OR(G157="30L",G157="30R"),_xlfn.XLOOKUP(C157,DB!$A$2:$A$222,DB!$C$2:$C$222,""),""))</f>
        <v>OMSUK</v>
      </c>
      <c r="S157" s="3">
        <f t="shared" si="2"/>
        <v>21</v>
      </c>
      <c r="T157" s="3" t="str">
        <f>_xlfn.XLOOKUP(C157,DB!$A$2:$A$222,DB!$D$2:$D$222,"")</f>
        <v>Sector 3</v>
      </c>
    </row>
    <row r="158" spans="1:20" x14ac:dyDescent="0.2">
      <c r="A158" t="s">
        <v>3408</v>
      </c>
      <c r="B158" t="s">
        <v>18</v>
      </c>
      <c r="C158" t="s">
        <v>249</v>
      </c>
      <c r="D158" t="s">
        <v>73</v>
      </c>
      <c r="E158" t="s">
        <v>8943</v>
      </c>
      <c r="F158" s="2">
        <v>46299.888043981482</v>
      </c>
      <c r="G158" t="s">
        <v>22</v>
      </c>
      <c r="H158" t="s">
        <v>1138</v>
      </c>
      <c r="I158" s="3">
        <v>350</v>
      </c>
      <c r="J158" t="s">
        <v>24</v>
      </c>
      <c r="K158" t="s">
        <v>25</v>
      </c>
      <c r="L158" s="3">
        <v>359</v>
      </c>
      <c r="M158" t="s">
        <v>33</v>
      </c>
      <c r="N158" s="2">
        <v>46299.907662037032</v>
      </c>
      <c r="O158" s="3">
        <v>315</v>
      </c>
      <c r="P158" t="s">
        <v>27</v>
      </c>
      <c r="Q158" s="3">
        <v>40</v>
      </c>
      <c r="R158" s="3" t="str">
        <f>IF(OR(G158="12R",G158="12L"),_xlfn.XLOOKUP(C158,DB!$A$2:$A$222,DB!$B$2:$B$222,""),IF(OR(G158="30L",G158="30R"),_xlfn.XLOOKUP(C158,DB!$A$2:$A$222,DB!$C$2:$C$222,""),""))</f>
        <v>OMSUK</v>
      </c>
      <c r="S158" s="3">
        <f t="shared" si="2"/>
        <v>21</v>
      </c>
      <c r="T158" s="3" t="str">
        <f>_xlfn.XLOOKUP(C158,DB!$A$2:$A$222,DB!$D$2:$D$222,"")</f>
        <v>Sector 3</v>
      </c>
    </row>
    <row r="159" spans="1:20" x14ac:dyDescent="0.2">
      <c r="A159" t="s">
        <v>542</v>
      </c>
      <c r="B159" t="s">
        <v>18</v>
      </c>
      <c r="C159" t="s">
        <v>543</v>
      </c>
      <c r="D159" t="s">
        <v>165</v>
      </c>
      <c r="E159" t="s">
        <v>1273</v>
      </c>
      <c r="F159" s="2">
        <v>46299.889456018514</v>
      </c>
      <c r="G159" t="s">
        <v>22</v>
      </c>
      <c r="H159" t="s">
        <v>8944</v>
      </c>
      <c r="I159" s="3">
        <v>320</v>
      </c>
      <c r="J159" t="s">
        <v>24</v>
      </c>
      <c r="K159" t="s">
        <v>25</v>
      </c>
      <c r="L159" s="3">
        <v>586</v>
      </c>
      <c r="M159" t="s">
        <v>177</v>
      </c>
      <c r="N159" s="2">
        <v>46299.919849537036</v>
      </c>
      <c r="O159" s="3">
        <v>300</v>
      </c>
      <c r="P159" t="s">
        <v>27</v>
      </c>
      <c r="Q159" s="3">
        <v>40</v>
      </c>
      <c r="R159" s="3" t="str">
        <f>IF(OR(G159="12R",G159="12L"),_xlfn.XLOOKUP(C159,DB!$A$2:$A$222,DB!$B$2:$B$222,""),IF(OR(G159="30L",G159="30R"),_xlfn.XLOOKUP(C159,DB!$A$2:$A$222,DB!$C$2:$C$222,""),""))</f>
        <v>OMSUK</v>
      </c>
      <c r="S159" s="3">
        <f t="shared" si="2"/>
        <v>21</v>
      </c>
      <c r="T159" s="3" t="str">
        <f>_xlfn.XLOOKUP(C159,DB!$A$2:$A$222,DB!$D$2:$D$222,"")</f>
        <v>Sector 3</v>
      </c>
    </row>
    <row r="160" spans="1:20" x14ac:dyDescent="0.2">
      <c r="A160" t="s">
        <v>2382</v>
      </c>
      <c r="B160" t="s">
        <v>18</v>
      </c>
      <c r="C160" t="s">
        <v>211</v>
      </c>
      <c r="D160" t="s">
        <v>630</v>
      </c>
      <c r="E160" t="s">
        <v>2196</v>
      </c>
      <c r="F160" s="2">
        <v>46299.891006944439</v>
      </c>
      <c r="G160" t="s">
        <v>22</v>
      </c>
      <c r="H160" t="s">
        <v>838</v>
      </c>
      <c r="I160" s="3">
        <v>410</v>
      </c>
      <c r="J160" t="s">
        <v>24</v>
      </c>
      <c r="K160" t="s">
        <v>25</v>
      </c>
      <c r="L160" s="3">
        <v>136</v>
      </c>
      <c r="M160" t="s">
        <v>45</v>
      </c>
      <c r="N160" s="2">
        <v>46299.900590277779</v>
      </c>
      <c r="O160" s="3">
        <v>287</v>
      </c>
      <c r="P160" t="s">
        <v>46</v>
      </c>
      <c r="Q160" s="3">
        <v>190</v>
      </c>
      <c r="R160" s="3" t="str">
        <f>IF(OR(G160="12R",G160="12L"),_xlfn.XLOOKUP(C160,DB!$A$2:$A$222,DB!$B$2:$B$222,""),IF(OR(G160="30L",G160="30R"),_xlfn.XLOOKUP(C160,DB!$A$2:$A$222,DB!$C$2:$C$222,""),""))</f>
        <v>NUDAL</v>
      </c>
      <c r="S160" s="3">
        <f t="shared" si="2"/>
        <v>21</v>
      </c>
      <c r="T160" s="3" t="str">
        <f>_xlfn.XLOOKUP(C160,DB!$A$2:$A$222,DB!$D$2:$D$222,"")</f>
        <v>Sector 3</v>
      </c>
    </row>
    <row r="161" spans="1:20" x14ac:dyDescent="0.2">
      <c r="A161" t="s">
        <v>535</v>
      </c>
      <c r="B161" t="s">
        <v>18</v>
      </c>
      <c r="C161" t="s">
        <v>173</v>
      </c>
      <c r="D161" t="s">
        <v>73</v>
      </c>
      <c r="E161" t="s">
        <v>2525</v>
      </c>
      <c r="F161" s="2">
        <v>46299.892951388887</v>
      </c>
      <c r="G161" t="s">
        <v>22</v>
      </c>
      <c r="H161" t="s">
        <v>8945</v>
      </c>
      <c r="I161" s="3">
        <v>360</v>
      </c>
      <c r="J161" t="s">
        <v>24</v>
      </c>
      <c r="K161" t="s">
        <v>25</v>
      </c>
      <c r="L161" s="3">
        <v>560</v>
      </c>
      <c r="M161" t="s">
        <v>177</v>
      </c>
      <c r="N161" s="2">
        <v>46299.922048611115</v>
      </c>
      <c r="O161" s="3">
        <v>281</v>
      </c>
      <c r="P161" t="s">
        <v>27</v>
      </c>
      <c r="Q161" s="3">
        <v>40</v>
      </c>
      <c r="R161" s="3" t="str">
        <f>IF(OR(G161="12R",G161="12L"),_xlfn.XLOOKUP(C161,DB!$A$2:$A$222,DB!$B$2:$B$222,""),IF(OR(G161="30L",G161="30R"),_xlfn.XLOOKUP(C161,DB!$A$2:$A$222,DB!$C$2:$C$222,""),""))</f>
        <v>ENEBA</v>
      </c>
      <c r="S161" s="3">
        <f t="shared" si="2"/>
        <v>21</v>
      </c>
      <c r="T161" s="3" t="str">
        <f>_xlfn.XLOOKUP(C161,DB!$A$2:$A$222,DB!$D$2:$D$222,"")</f>
        <v>Sector 3</v>
      </c>
    </row>
    <row r="162" spans="1:20" x14ac:dyDescent="0.2">
      <c r="A162" t="s">
        <v>8946</v>
      </c>
      <c r="B162" t="s">
        <v>18</v>
      </c>
      <c r="C162" t="s">
        <v>683</v>
      </c>
      <c r="D162" t="s">
        <v>7273</v>
      </c>
      <c r="E162" t="s">
        <v>8947</v>
      </c>
      <c r="F162" s="2">
        <v>46299.894305555557</v>
      </c>
      <c r="G162" t="s">
        <v>22</v>
      </c>
      <c r="H162" t="s">
        <v>8948</v>
      </c>
      <c r="I162" s="3">
        <v>410</v>
      </c>
      <c r="J162" t="s">
        <v>24</v>
      </c>
      <c r="K162" t="s">
        <v>216</v>
      </c>
      <c r="L162" s="3">
        <v>215</v>
      </c>
      <c r="M162" t="s">
        <v>686</v>
      </c>
      <c r="N162" s="2">
        <v>46299.908310185187</v>
      </c>
      <c r="O162" s="3">
        <v>299</v>
      </c>
      <c r="P162" t="s">
        <v>27</v>
      </c>
      <c r="Q162" s="3">
        <v>40</v>
      </c>
      <c r="R162" s="3" t="str">
        <f>IF(OR(G162="12R",G162="12L"),_xlfn.XLOOKUP(C162,DB!$A$2:$A$222,DB!$B$2:$B$222,""),IF(OR(G162="30L",G162="30R"),_xlfn.XLOOKUP(C162,DB!$A$2:$A$222,DB!$C$2:$C$222,""),""))</f>
        <v>OMSUK</v>
      </c>
      <c r="S162" s="3">
        <f t="shared" si="2"/>
        <v>21</v>
      </c>
      <c r="T162" s="3" t="str">
        <f>_xlfn.XLOOKUP(C162,DB!$A$2:$A$222,DB!$D$2:$D$222,"")</f>
        <v>Sector 3</v>
      </c>
    </row>
    <row r="163" spans="1:20" x14ac:dyDescent="0.2">
      <c r="A163" t="s">
        <v>1264</v>
      </c>
      <c r="B163" t="s">
        <v>18</v>
      </c>
      <c r="C163" t="s">
        <v>305</v>
      </c>
      <c r="D163" t="s">
        <v>49</v>
      </c>
      <c r="E163" t="s">
        <v>3095</v>
      </c>
      <c r="F163" s="2">
        <v>46299.895682870367</v>
      </c>
      <c r="G163" t="s">
        <v>22</v>
      </c>
      <c r="H163" t="s">
        <v>8949</v>
      </c>
      <c r="I163" s="3">
        <v>320</v>
      </c>
      <c r="J163" t="s">
        <v>24</v>
      </c>
      <c r="K163" t="s">
        <v>25</v>
      </c>
      <c r="L163" s="3">
        <v>551</v>
      </c>
      <c r="M163" t="s">
        <v>177</v>
      </c>
      <c r="N163" s="2">
        <v>46299.925821759258</v>
      </c>
      <c r="O163" s="3">
        <v>310</v>
      </c>
      <c r="P163" t="s">
        <v>27</v>
      </c>
      <c r="Q163" s="3">
        <v>40</v>
      </c>
      <c r="R163" s="3" t="str">
        <f>IF(OR(G163="12R",G163="12L"),_xlfn.XLOOKUP(C163,DB!$A$2:$A$222,DB!$B$2:$B$222,""),IF(OR(G163="30L",G163="30R"),_xlfn.XLOOKUP(C163,DB!$A$2:$A$222,DB!$C$2:$C$222,""),""))</f>
        <v>ENEBA</v>
      </c>
      <c r="S163" s="3">
        <f t="shared" si="2"/>
        <v>21</v>
      </c>
      <c r="T163" s="3" t="str">
        <f>_xlfn.XLOOKUP(C163,DB!$A$2:$A$222,DB!$D$2:$D$222,"")</f>
        <v>Sector 3</v>
      </c>
    </row>
    <row r="164" spans="1:20" x14ac:dyDescent="0.2">
      <c r="A164" t="s">
        <v>1275</v>
      </c>
      <c r="B164" t="s">
        <v>18</v>
      </c>
      <c r="C164" t="s">
        <v>261</v>
      </c>
      <c r="D164" t="s">
        <v>49</v>
      </c>
      <c r="E164" t="s">
        <v>4650</v>
      </c>
      <c r="F164" s="2">
        <v>46299.897048611107</v>
      </c>
      <c r="G164" t="s">
        <v>22</v>
      </c>
      <c r="H164" t="s">
        <v>8950</v>
      </c>
      <c r="I164" s="3">
        <v>330</v>
      </c>
      <c r="J164" t="s">
        <v>24</v>
      </c>
      <c r="K164" t="s">
        <v>25</v>
      </c>
      <c r="L164" s="3">
        <v>359</v>
      </c>
      <c r="M164" t="s">
        <v>33</v>
      </c>
      <c r="N164" s="2">
        <v>46299.917766203704</v>
      </c>
      <c r="O164" s="3">
        <v>330</v>
      </c>
      <c r="P164" t="s">
        <v>27</v>
      </c>
      <c r="Q164" s="3">
        <v>40</v>
      </c>
      <c r="R164" s="3" t="str">
        <f>IF(OR(G164="12R",G164="12L"),_xlfn.XLOOKUP(C164,DB!$A$2:$A$222,DB!$B$2:$B$222,""),IF(OR(G164="30L",G164="30R"),_xlfn.XLOOKUP(C164,DB!$A$2:$A$222,DB!$C$2:$C$222,""),""))</f>
        <v>OMSUK</v>
      </c>
      <c r="S164" s="3">
        <f t="shared" si="2"/>
        <v>21</v>
      </c>
      <c r="T164" s="3" t="str">
        <f>_xlfn.XLOOKUP(C164,DB!$A$2:$A$222,DB!$D$2:$D$222,"")</f>
        <v>Sector 3</v>
      </c>
    </row>
    <row r="165" spans="1:20" x14ac:dyDescent="0.2">
      <c r="A165" t="s">
        <v>580</v>
      </c>
      <c r="B165" t="s">
        <v>18</v>
      </c>
      <c r="C165" t="s">
        <v>136</v>
      </c>
      <c r="D165" t="s">
        <v>20</v>
      </c>
      <c r="E165" t="s">
        <v>5937</v>
      </c>
      <c r="F165" s="2">
        <v>46299.898009259261</v>
      </c>
      <c r="G165" t="s">
        <v>22</v>
      </c>
      <c r="H165" t="s">
        <v>8951</v>
      </c>
      <c r="I165" s="3">
        <v>340</v>
      </c>
      <c r="J165" t="s">
        <v>24</v>
      </c>
      <c r="K165" t="s">
        <v>216</v>
      </c>
      <c r="L165" s="3">
        <v>931</v>
      </c>
      <c r="M165" t="s">
        <v>52</v>
      </c>
      <c r="N165" s="2">
        <v>46299.94363425926</v>
      </c>
      <c r="O165" s="3">
        <v>340</v>
      </c>
      <c r="P165" t="s">
        <v>27</v>
      </c>
      <c r="Q165" s="3">
        <v>190</v>
      </c>
      <c r="R165" s="3" t="str">
        <f>IF(OR(G165="12R",G165="12L"),_xlfn.XLOOKUP(C165,DB!$A$2:$A$222,DB!$B$2:$B$222,""),IF(OR(G165="30L",G165="30R"),_xlfn.XLOOKUP(C165,DB!$A$2:$A$222,DB!$C$2:$C$222,""),""))</f>
        <v>UDGUV</v>
      </c>
      <c r="S165" s="3">
        <f t="shared" si="2"/>
        <v>21</v>
      </c>
      <c r="T165" s="3" t="str">
        <f>_xlfn.XLOOKUP(C165,DB!$A$2:$A$222,DB!$D$2:$D$222,"")</f>
        <v>Sector 2</v>
      </c>
    </row>
    <row r="166" spans="1:20" x14ac:dyDescent="0.2">
      <c r="A166" t="s">
        <v>563</v>
      </c>
      <c r="B166" t="s">
        <v>18</v>
      </c>
      <c r="C166" t="s">
        <v>211</v>
      </c>
      <c r="D166" t="s">
        <v>30</v>
      </c>
      <c r="E166" t="s">
        <v>8952</v>
      </c>
      <c r="F166" s="2">
        <v>46299.899039351847</v>
      </c>
      <c r="G166" t="s">
        <v>22</v>
      </c>
      <c r="H166" t="s">
        <v>838</v>
      </c>
      <c r="I166" s="3">
        <v>370</v>
      </c>
      <c r="J166" t="s">
        <v>24</v>
      </c>
      <c r="K166" t="s">
        <v>25</v>
      </c>
      <c r="L166" s="3">
        <v>136</v>
      </c>
      <c r="M166" t="s">
        <v>45</v>
      </c>
      <c r="N166" s="2">
        <v>46299.908877314811</v>
      </c>
      <c r="O166" s="3">
        <v>261</v>
      </c>
      <c r="P166" t="s">
        <v>27</v>
      </c>
      <c r="Q166" s="3">
        <v>190</v>
      </c>
      <c r="R166" s="3" t="str">
        <f>IF(OR(G166="12R",G166="12L"),_xlfn.XLOOKUP(C166,DB!$A$2:$A$222,DB!$B$2:$B$222,""),IF(OR(G166="30L",G166="30R"),_xlfn.XLOOKUP(C166,DB!$A$2:$A$222,DB!$C$2:$C$222,""),""))</f>
        <v>NUDAL</v>
      </c>
      <c r="S166" s="3">
        <f t="shared" si="2"/>
        <v>21</v>
      </c>
      <c r="T166" s="3" t="str">
        <f>_xlfn.XLOOKUP(C166,DB!$A$2:$A$222,DB!$D$2:$D$222,"")</f>
        <v>Sector 3</v>
      </c>
    </row>
    <row r="167" spans="1:20" x14ac:dyDescent="0.2">
      <c r="A167" t="s">
        <v>577</v>
      </c>
      <c r="B167" t="s">
        <v>18</v>
      </c>
      <c r="C167" t="s">
        <v>289</v>
      </c>
      <c r="D167" t="s">
        <v>36</v>
      </c>
      <c r="E167" t="s">
        <v>4387</v>
      </c>
      <c r="F167" s="2">
        <v>46299.899953703702</v>
      </c>
      <c r="G167" t="s">
        <v>22</v>
      </c>
      <c r="H167" t="s">
        <v>8953</v>
      </c>
      <c r="I167" s="3">
        <v>380</v>
      </c>
      <c r="J167" t="s">
        <v>24</v>
      </c>
      <c r="K167" t="s">
        <v>25</v>
      </c>
      <c r="L167" s="3">
        <v>833</v>
      </c>
      <c r="M167" t="s">
        <v>289</v>
      </c>
      <c r="N167" s="2">
        <v>46299.945532407408</v>
      </c>
      <c r="O167" s="3">
        <v>15</v>
      </c>
      <c r="P167" t="s">
        <v>27</v>
      </c>
      <c r="Q167" s="3">
        <v>190</v>
      </c>
      <c r="R167" s="3" t="str">
        <f>IF(OR(G167="12R",G167="12L"),_xlfn.XLOOKUP(C167,DB!$A$2:$A$222,DB!$B$2:$B$222,""),IF(OR(G167="30L",G167="30R"),_xlfn.XLOOKUP(C167,DB!$A$2:$A$222,DB!$C$2:$C$222,""),""))</f>
        <v>UDGUV</v>
      </c>
      <c r="S167" s="3">
        <f t="shared" si="2"/>
        <v>21</v>
      </c>
      <c r="T167" s="3" t="str">
        <f>_xlfn.XLOOKUP(C167,DB!$A$2:$A$222,DB!$D$2:$D$222,"")</f>
        <v>Sector 2</v>
      </c>
    </row>
    <row r="168" spans="1:20" x14ac:dyDescent="0.2">
      <c r="A168" t="s">
        <v>547</v>
      </c>
      <c r="B168" t="s">
        <v>18</v>
      </c>
      <c r="C168" t="s">
        <v>35</v>
      </c>
      <c r="D168" t="s">
        <v>65</v>
      </c>
      <c r="E168" t="s">
        <v>1220</v>
      </c>
      <c r="F168" s="2">
        <v>46299.901296296295</v>
      </c>
      <c r="G168" t="s">
        <v>22</v>
      </c>
      <c r="H168" t="s">
        <v>8954</v>
      </c>
      <c r="I168" s="3">
        <v>360</v>
      </c>
      <c r="J168" t="s">
        <v>24</v>
      </c>
      <c r="K168" t="s">
        <v>25</v>
      </c>
      <c r="L168" s="3">
        <v>862</v>
      </c>
      <c r="M168" t="s">
        <v>39</v>
      </c>
      <c r="N168" s="2">
        <v>46299.945173611108</v>
      </c>
      <c r="O168" s="3">
        <v>360</v>
      </c>
      <c r="P168" t="s">
        <v>27</v>
      </c>
      <c r="Q168" s="3">
        <v>190</v>
      </c>
      <c r="R168" s="3" t="str">
        <f>IF(OR(G168="12R",G168="12L"),_xlfn.XLOOKUP(C168,DB!$A$2:$A$222,DB!$B$2:$B$222,""),IF(OR(G168="30L",G168="30R"),_xlfn.XLOOKUP(C168,DB!$A$2:$A$222,DB!$C$2:$C$222,""),""))</f>
        <v>UDGUV</v>
      </c>
      <c r="S168" s="3">
        <f t="shared" si="2"/>
        <v>21</v>
      </c>
      <c r="T168" s="3" t="str">
        <f>_xlfn.XLOOKUP(C168,DB!$A$2:$A$222,DB!$D$2:$D$222,"")</f>
        <v>Sector 2</v>
      </c>
    </row>
    <row r="169" spans="1:20" x14ac:dyDescent="0.2">
      <c r="A169" t="s">
        <v>566</v>
      </c>
      <c r="B169" t="s">
        <v>18</v>
      </c>
      <c r="C169" t="s">
        <v>19</v>
      </c>
      <c r="D169" t="s">
        <v>73</v>
      </c>
      <c r="E169" t="s">
        <v>2417</v>
      </c>
      <c r="F169" s="2">
        <v>46299.902743055558</v>
      </c>
      <c r="G169" t="s">
        <v>22</v>
      </c>
      <c r="H169" t="s">
        <v>8955</v>
      </c>
      <c r="I169" s="3">
        <v>340</v>
      </c>
      <c r="J169" t="s">
        <v>24</v>
      </c>
      <c r="K169" t="s">
        <v>25</v>
      </c>
      <c r="L169" s="3">
        <v>919</v>
      </c>
      <c r="M169" t="s">
        <v>662</v>
      </c>
      <c r="N169" s="2">
        <v>46299.949004629627</v>
      </c>
      <c r="O169" s="3">
        <v>340</v>
      </c>
      <c r="P169" t="s">
        <v>27</v>
      </c>
      <c r="Q169" s="3">
        <v>190</v>
      </c>
      <c r="R169" s="3" t="str">
        <f>IF(OR(G169="12R",G169="12L"),_xlfn.XLOOKUP(C169,DB!$A$2:$A$222,DB!$B$2:$B$222,""),IF(OR(G169="30L",G169="30R"),_xlfn.XLOOKUP(C169,DB!$A$2:$A$222,DB!$C$2:$C$222,""),""))</f>
        <v>UDGUV</v>
      </c>
      <c r="S169" s="3">
        <f t="shared" si="2"/>
        <v>21</v>
      </c>
      <c r="T169" s="3" t="str">
        <f>_xlfn.XLOOKUP(C169,DB!$A$2:$A$222,DB!$D$2:$D$222,"")</f>
        <v>Sector 2</v>
      </c>
    </row>
    <row r="170" spans="1:20" x14ac:dyDescent="0.2">
      <c r="A170" t="s">
        <v>1267</v>
      </c>
      <c r="B170" t="s">
        <v>18</v>
      </c>
      <c r="C170" t="s">
        <v>1268</v>
      </c>
      <c r="D170" t="s">
        <v>20</v>
      </c>
      <c r="E170" t="s">
        <v>8956</v>
      </c>
      <c r="F170" s="2">
        <v>46299.904733796298</v>
      </c>
      <c r="G170" t="s">
        <v>22</v>
      </c>
      <c r="H170" t="s">
        <v>8957</v>
      </c>
      <c r="I170" s="3">
        <v>340</v>
      </c>
      <c r="J170" t="s">
        <v>24</v>
      </c>
      <c r="K170" t="s">
        <v>25</v>
      </c>
      <c r="L170" s="3">
        <v>584</v>
      </c>
      <c r="M170" t="s">
        <v>177</v>
      </c>
      <c r="N170" s="2">
        <v>46299.935601851852</v>
      </c>
      <c r="O170" s="3">
        <v>340</v>
      </c>
      <c r="P170" t="s">
        <v>27</v>
      </c>
      <c r="Q170" s="3">
        <v>40</v>
      </c>
      <c r="R170" s="3" t="str">
        <f>IF(OR(G170="12R",G170="12L"),_xlfn.XLOOKUP(C170,DB!$A$2:$A$222,DB!$B$2:$B$222,""),IF(OR(G170="30L",G170="30R"),_xlfn.XLOOKUP(C170,DB!$A$2:$A$222,DB!$C$2:$C$222,""),""))</f>
        <v>ENEBA</v>
      </c>
      <c r="S170" s="3">
        <f t="shared" si="2"/>
        <v>21</v>
      </c>
      <c r="T170" s="3" t="str">
        <f>_xlfn.XLOOKUP(C170,DB!$A$2:$A$222,DB!$D$2:$D$222,"")</f>
        <v>Sector 3</v>
      </c>
    </row>
    <row r="171" spans="1:20" x14ac:dyDescent="0.2">
      <c r="A171" t="s">
        <v>2369</v>
      </c>
      <c r="B171" t="s">
        <v>18</v>
      </c>
      <c r="C171" t="s">
        <v>539</v>
      </c>
      <c r="D171" t="s">
        <v>421</v>
      </c>
      <c r="E171" t="s">
        <v>540</v>
      </c>
      <c r="F171" s="2">
        <v>46299.906099537038</v>
      </c>
      <c r="G171" t="s">
        <v>22</v>
      </c>
      <c r="H171" t="s">
        <v>8958</v>
      </c>
      <c r="I171" s="3">
        <v>390</v>
      </c>
      <c r="J171" t="s">
        <v>24</v>
      </c>
      <c r="K171" t="s">
        <v>25</v>
      </c>
      <c r="L171" s="3">
        <v>359</v>
      </c>
      <c r="M171" t="s">
        <v>33</v>
      </c>
      <c r="N171" s="2">
        <v>46299.92664351852</v>
      </c>
      <c r="O171" s="3">
        <v>390</v>
      </c>
      <c r="P171" t="s">
        <v>46</v>
      </c>
      <c r="Q171" s="3">
        <v>40</v>
      </c>
      <c r="R171" s="3" t="str">
        <f>IF(OR(G171="12R",G171="12L"),_xlfn.XLOOKUP(C171,DB!$A$2:$A$222,DB!$B$2:$B$222,""),IF(OR(G171="30L",G171="30R"),_xlfn.XLOOKUP(C171,DB!$A$2:$A$222,DB!$C$2:$C$222,""),""))</f>
        <v>NUDAL</v>
      </c>
      <c r="S171" s="3">
        <f t="shared" si="2"/>
        <v>21</v>
      </c>
      <c r="T171" s="3" t="str">
        <f>_xlfn.XLOOKUP(C171,DB!$A$2:$A$222,DB!$D$2:$D$222,"")</f>
        <v>Sector 3</v>
      </c>
    </row>
    <row r="172" spans="1:20" x14ac:dyDescent="0.2">
      <c r="A172" t="s">
        <v>572</v>
      </c>
      <c r="B172" t="s">
        <v>18</v>
      </c>
      <c r="C172" t="s">
        <v>333</v>
      </c>
      <c r="D172" t="s">
        <v>36</v>
      </c>
      <c r="E172" t="s">
        <v>3192</v>
      </c>
      <c r="F172" s="2">
        <v>46299.910625000004</v>
      </c>
      <c r="G172" t="s">
        <v>22</v>
      </c>
      <c r="H172" t="s">
        <v>8959</v>
      </c>
      <c r="I172" s="3">
        <v>330</v>
      </c>
      <c r="J172" t="s">
        <v>24</v>
      </c>
      <c r="K172" t="s">
        <v>25</v>
      </c>
      <c r="L172" s="3">
        <v>150</v>
      </c>
      <c r="M172" t="s">
        <v>158</v>
      </c>
      <c r="N172" s="2">
        <v>46299.921226851853</v>
      </c>
      <c r="O172" s="3">
        <v>252</v>
      </c>
      <c r="P172" t="s">
        <v>27</v>
      </c>
      <c r="Q172" s="3">
        <v>190</v>
      </c>
      <c r="R172" s="3" t="str">
        <f>IF(OR(G172="12R",G172="12L"),_xlfn.XLOOKUP(C172,DB!$A$2:$A$222,DB!$B$2:$B$222,""),IF(OR(G172="30L",G172="30R"),_xlfn.XLOOKUP(C172,DB!$A$2:$A$222,DB!$C$2:$C$222,""),""))</f>
        <v>TAKUX</v>
      </c>
      <c r="S172" s="3">
        <f t="shared" si="2"/>
        <v>21</v>
      </c>
      <c r="T172" s="3" t="str">
        <f>_xlfn.XLOOKUP(C172,DB!$A$2:$A$222,DB!$D$2:$D$222,"")</f>
        <v>Sector 7</v>
      </c>
    </row>
    <row r="173" spans="1:20" x14ac:dyDescent="0.2">
      <c r="A173" t="s">
        <v>2371</v>
      </c>
      <c r="B173" t="s">
        <v>18</v>
      </c>
      <c r="C173" t="s">
        <v>928</v>
      </c>
      <c r="D173" t="s">
        <v>421</v>
      </c>
      <c r="E173" t="s">
        <v>518</v>
      </c>
      <c r="F173" s="2">
        <v>46299.912372685183</v>
      </c>
      <c r="G173" t="s">
        <v>22</v>
      </c>
      <c r="H173" t="s">
        <v>8960</v>
      </c>
      <c r="I173" s="3">
        <v>370</v>
      </c>
      <c r="J173" t="s">
        <v>24</v>
      </c>
      <c r="K173" t="s">
        <v>25</v>
      </c>
      <c r="L173" s="3">
        <v>359</v>
      </c>
      <c r="M173" t="s">
        <v>33</v>
      </c>
      <c r="N173" s="2">
        <v>46299.932094907403</v>
      </c>
      <c r="O173" s="3">
        <v>370</v>
      </c>
      <c r="P173" t="s">
        <v>46</v>
      </c>
      <c r="Q173" s="3">
        <v>40</v>
      </c>
      <c r="R173" s="3" t="str">
        <f>IF(OR(G173="12R",G173="12L"),_xlfn.XLOOKUP(C173,DB!$A$2:$A$222,DB!$B$2:$B$222,""),IF(OR(G173="30L",G173="30R"),_xlfn.XLOOKUP(C173,DB!$A$2:$A$222,DB!$C$2:$C$222,""),""))</f>
        <v>NUDAL</v>
      </c>
      <c r="S173" s="3">
        <f t="shared" si="2"/>
        <v>21</v>
      </c>
      <c r="T173" s="3" t="str">
        <f>_xlfn.XLOOKUP(C173,DB!$A$2:$A$222,DB!$D$2:$D$222,"")</f>
        <v>Sector 3</v>
      </c>
    </row>
    <row r="174" spans="1:20" x14ac:dyDescent="0.2">
      <c r="A174" t="s">
        <v>569</v>
      </c>
      <c r="B174" t="s">
        <v>18</v>
      </c>
      <c r="C174" t="s">
        <v>154</v>
      </c>
      <c r="D174" t="s">
        <v>30</v>
      </c>
      <c r="E174" t="s">
        <v>5581</v>
      </c>
      <c r="F174" s="2">
        <v>46299.915462962963</v>
      </c>
      <c r="G174" t="s">
        <v>22</v>
      </c>
      <c r="H174" t="s">
        <v>8961</v>
      </c>
      <c r="I174" s="3">
        <v>370</v>
      </c>
      <c r="J174" t="s">
        <v>24</v>
      </c>
      <c r="K174" t="s">
        <v>25</v>
      </c>
      <c r="L174" s="3">
        <v>151</v>
      </c>
      <c r="M174" t="s">
        <v>158</v>
      </c>
      <c r="N174" s="2">
        <v>46299.926064814819</v>
      </c>
      <c r="O174" s="3">
        <v>279</v>
      </c>
      <c r="P174" t="s">
        <v>27</v>
      </c>
      <c r="Q174" s="3">
        <v>190</v>
      </c>
      <c r="R174" s="3" t="str">
        <f>IF(OR(G174="12R",G174="12L"),_xlfn.XLOOKUP(C174,DB!$A$2:$A$222,DB!$B$2:$B$222,""),IF(OR(G174="30L",G174="30R"),_xlfn.XLOOKUP(C174,DB!$A$2:$A$222,DB!$C$2:$C$222,""),""))</f>
        <v>TAKUX</v>
      </c>
      <c r="S174" s="3">
        <f t="shared" si="2"/>
        <v>21</v>
      </c>
      <c r="T174" s="3" t="str">
        <f>_xlfn.XLOOKUP(C174,DB!$A$2:$A$222,DB!$D$2:$D$222,"")</f>
        <v>Sector 7</v>
      </c>
    </row>
    <row r="175" spans="1:20" x14ac:dyDescent="0.2">
      <c r="A175" t="s">
        <v>575</v>
      </c>
      <c r="B175" t="s">
        <v>18</v>
      </c>
      <c r="C175" t="s">
        <v>95</v>
      </c>
      <c r="D175" t="s">
        <v>65</v>
      </c>
      <c r="E175" t="s">
        <v>874</v>
      </c>
      <c r="F175" s="2">
        <v>46299.916585648149</v>
      </c>
      <c r="G175" t="s">
        <v>22</v>
      </c>
      <c r="H175" t="s">
        <v>8962</v>
      </c>
      <c r="I175" s="3">
        <v>380</v>
      </c>
      <c r="J175" t="s">
        <v>24</v>
      </c>
      <c r="K175" t="s">
        <v>25</v>
      </c>
      <c r="L175" s="3">
        <v>722</v>
      </c>
      <c r="M175" t="s">
        <v>95</v>
      </c>
      <c r="N175" s="2">
        <v>46299.959629629629</v>
      </c>
      <c r="O175" s="3">
        <v>0</v>
      </c>
      <c r="P175" t="s">
        <v>27</v>
      </c>
      <c r="Q175" s="3">
        <v>190</v>
      </c>
      <c r="R175" s="3" t="str">
        <f>IF(OR(G175="12R",G175="12L"),_xlfn.XLOOKUP(C175,DB!$A$2:$A$222,DB!$B$2:$B$222,""),IF(OR(G175="30L",G175="30R"),_xlfn.XLOOKUP(C175,DB!$A$2:$A$222,DB!$C$2:$C$222,""),""))</f>
        <v>UDGUV</v>
      </c>
      <c r="S175" s="3">
        <f t="shared" si="2"/>
        <v>21</v>
      </c>
      <c r="T175" s="3" t="str">
        <f>_xlfn.XLOOKUP(C175,DB!$A$2:$A$222,DB!$D$2:$D$222,"")</f>
        <v>Sector 2</v>
      </c>
    </row>
    <row r="176" spans="1:20" x14ac:dyDescent="0.2">
      <c r="A176" t="s">
        <v>8963</v>
      </c>
      <c r="B176" t="s">
        <v>18</v>
      </c>
      <c r="C176" t="s">
        <v>154</v>
      </c>
      <c r="D176" t="s">
        <v>3870</v>
      </c>
      <c r="F176" s="2">
        <v>46299.92186342593</v>
      </c>
      <c r="G176" t="s">
        <v>22</v>
      </c>
      <c r="H176" t="s">
        <v>8964</v>
      </c>
      <c r="I176" s="3">
        <v>450</v>
      </c>
      <c r="J176" t="s">
        <v>24</v>
      </c>
      <c r="K176" t="s">
        <v>62</v>
      </c>
      <c r="L176" s="3">
        <v>153</v>
      </c>
      <c r="M176" t="s">
        <v>158</v>
      </c>
      <c r="N176" s="2">
        <v>46299.932152777779</v>
      </c>
      <c r="O176" s="3">
        <v>281</v>
      </c>
      <c r="P176" t="s">
        <v>27</v>
      </c>
      <c r="Q176" s="3">
        <v>30</v>
      </c>
      <c r="R176" s="3" t="str">
        <f>IF(OR(G176="12R",G176="12L"),_xlfn.XLOOKUP(C176,DB!$A$2:$A$222,DB!$B$2:$B$222,""),IF(OR(G176="30L",G176="30R"),_xlfn.XLOOKUP(C176,DB!$A$2:$A$222,DB!$C$2:$C$222,""),""))</f>
        <v>TAKUX</v>
      </c>
      <c r="S176" s="3">
        <f t="shared" si="2"/>
        <v>22</v>
      </c>
      <c r="T176" s="3" t="str">
        <f>_xlfn.XLOOKUP(C176,DB!$A$2:$A$222,DB!$D$2:$D$222,"")</f>
        <v>Sector 7</v>
      </c>
    </row>
    <row r="177" spans="1:20" x14ac:dyDescent="0.2">
      <c r="A177" t="s">
        <v>585</v>
      </c>
      <c r="B177" t="s">
        <v>18</v>
      </c>
      <c r="C177" t="s">
        <v>164</v>
      </c>
      <c r="D177" t="s">
        <v>49</v>
      </c>
      <c r="E177" t="s">
        <v>725</v>
      </c>
      <c r="F177" s="2">
        <v>46299.933483796296</v>
      </c>
      <c r="G177" t="s">
        <v>22</v>
      </c>
      <c r="H177" t="s">
        <v>8965</v>
      </c>
      <c r="I177" s="3">
        <v>340</v>
      </c>
      <c r="J177" t="s">
        <v>24</v>
      </c>
      <c r="K177" t="s">
        <v>25</v>
      </c>
      <c r="L177" s="3">
        <v>533</v>
      </c>
      <c r="M177" t="s">
        <v>177</v>
      </c>
      <c r="N177" s="2">
        <v>46299.961087962962</v>
      </c>
      <c r="O177" s="3">
        <v>340</v>
      </c>
      <c r="P177" t="s">
        <v>27</v>
      </c>
      <c r="Q177" s="3">
        <v>40</v>
      </c>
      <c r="R177" s="3" t="str">
        <f>IF(OR(G177="12R",G177="12L"),_xlfn.XLOOKUP(C177,DB!$A$2:$A$222,DB!$B$2:$B$222,""),IF(OR(G177="30L",G177="30R"),_xlfn.XLOOKUP(C177,DB!$A$2:$A$222,DB!$C$2:$C$222,""),""))</f>
        <v>ENEBA</v>
      </c>
      <c r="S177" s="3">
        <f t="shared" si="2"/>
        <v>22</v>
      </c>
      <c r="T177" s="3" t="str">
        <f>_xlfn.XLOOKUP(C177,DB!$A$2:$A$222,DB!$D$2:$D$222,"")</f>
        <v>Sector 3</v>
      </c>
    </row>
    <row r="178" spans="1:20" x14ac:dyDescent="0.2">
      <c r="A178" t="s">
        <v>602</v>
      </c>
      <c r="B178" t="s">
        <v>18</v>
      </c>
      <c r="C178" t="s">
        <v>48</v>
      </c>
      <c r="D178" t="s">
        <v>49</v>
      </c>
      <c r="E178" t="s">
        <v>198</v>
      </c>
      <c r="F178" s="2">
        <v>46299.939305555556</v>
      </c>
      <c r="G178" t="s">
        <v>22</v>
      </c>
      <c r="H178" t="s">
        <v>8966</v>
      </c>
      <c r="I178" s="3">
        <v>360</v>
      </c>
      <c r="J178" t="s">
        <v>24</v>
      </c>
      <c r="K178" t="s">
        <v>25</v>
      </c>
      <c r="L178" s="3">
        <v>861</v>
      </c>
      <c r="M178" t="s">
        <v>52</v>
      </c>
      <c r="N178" s="2">
        <v>46299.98369212963</v>
      </c>
      <c r="O178" s="3">
        <v>360</v>
      </c>
      <c r="P178" t="s">
        <v>27</v>
      </c>
      <c r="Q178" s="3">
        <v>190</v>
      </c>
      <c r="R178" s="3" t="str">
        <f>IF(OR(G178="12R",G178="12L"),_xlfn.XLOOKUP(C178,DB!$A$2:$A$222,DB!$B$2:$B$222,""),IF(OR(G178="30L",G178="30R"),_xlfn.XLOOKUP(C178,DB!$A$2:$A$222,DB!$C$2:$C$222,""),""))</f>
        <v>UDGUV</v>
      </c>
      <c r="S178" s="3">
        <f t="shared" si="2"/>
        <v>22</v>
      </c>
      <c r="T178" s="3" t="str">
        <f>_xlfn.XLOOKUP(C178,DB!$A$2:$A$222,DB!$D$2:$D$222,"")</f>
        <v>Sector 2</v>
      </c>
    </row>
    <row r="179" spans="1:20" x14ac:dyDescent="0.2">
      <c r="A179" t="s">
        <v>599</v>
      </c>
      <c r="B179" t="s">
        <v>18</v>
      </c>
      <c r="C179" t="s">
        <v>113</v>
      </c>
      <c r="D179" t="s">
        <v>114</v>
      </c>
      <c r="E179" t="s">
        <v>2978</v>
      </c>
      <c r="F179" s="2">
        <v>46299.942129629635</v>
      </c>
      <c r="G179" t="s">
        <v>22</v>
      </c>
      <c r="H179" t="s">
        <v>8967</v>
      </c>
      <c r="I179" s="3">
        <v>370</v>
      </c>
      <c r="J179" t="s">
        <v>24</v>
      </c>
      <c r="K179" t="s">
        <v>25</v>
      </c>
      <c r="L179" s="3">
        <v>136</v>
      </c>
      <c r="M179" t="s">
        <v>45</v>
      </c>
      <c r="N179" s="2">
        <v>46299.952106481476</v>
      </c>
      <c r="O179" s="3">
        <v>195</v>
      </c>
      <c r="P179" t="s">
        <v>46</v>
      </c>
      <c r="Q179" s="3">
        <v>190</v>
      </c>
      <c r="R179" s="3" t="str">
        <f>IF(OR(G179="12R",G179="12L"),_xlfn.XLOOKUP(C179,DB!$A$2:$A$222,DB!$B$2:$B$222,""),IF(OR(G179="30L",G179="30R"),_xlfn.XLOOKUP(C179,DB!$A$2:$A$222,DB!$C$2:$C$222,""),""))</f>
        <v>NUDAL</v>
      </c>
      <c r="S179" s="3">
        <f t="shared" si="2"/>
        <v>22</v>
      </c>
      <c r="T179" s="3" t="str">
        <f>_xlfn.XLOOKUP(C179,DB!$A$2:$A$222,DB!$D$2:$D$222,"")</f>
        <v>Sector 3</v>
      </c>
    </row>
    <row r="180" spans="1:20" x14ac:dyDescent="0.2">
      <c r="A180" t="s">
        <v>944</v>
      </c>
      <c r="B180" t="s">
        <v>18</v>
      </c>
      <c r="C180" t="s">
        <v>449</v>
      </c>
      <c r="D180" t="s">
        <v>65</v>
      </c>
      <c r="E180" t="s">
        <v>897</v>
      </c>
      <c r="F180" s="2">
        <v>46299.944050925929</v>
      </c>
      <c r="G180" t="s">
        <v>22</v>
      </c>
      <c r="H180" t="s">
        <v>8968</v>
      </c>
      <c r="I180" s="3">
        <v>360</v>
      </c>
      <c r="J180" t="s">
        <v>24</v>
      </c>
      <c r="K180" t="s">
        <v>25</v>
      </c>
      <c r="L180" s="3">
        <v>875</v>
      </c>
      <c r="M180" t="s">
        <v>39</v>
      </c>
      <c r="N180" s="2">
        <v>46299.989050925928</v>
      </c>
      <c r="O180" s="3">
        <v>360</v>
      </c>
      <c r="P180" t="s">
        <v>27</v>
      </c>
      <c r="Q180" s="3">
        <v>190</v>
      </c>
      <c r="R180" s="3" t="str">
        <f>IF(OR(G180="12R",G180="12L"),_xlfn.XLOOKUP(C180,DB!$A$2:$A$222,DB!$B$2:$B$222,""),IF(OR(G180="30L",G180="30R"),_xlfn.XLOOKUP(C180,DB!$A$2:$A$222,DB!$C$2:$C$222,""),""))</f>
        <v>UDGUV</v>
      </c>
      <c r="S180" s="3">
        <f t="shared" si="2"/>
        <v>22</v>
      </c>
      <c r="T180" s="3" t="str">
        <f>_xlfn.XLOOKUP(C180,DB!$A$2:$A$222,DB!$D$2:$D$222,"")</f>
        <v>Sector 2</v>
      </c>
    </row>
    <row r="181" spans="1:20" x14ac:dyDescent="0.2">
      <c r="A181" t="s">
        <v>525</v>
      </c>
      <c r="B181" t="s">
        <v>18</v>
      </c>
      <c r="C181" t="s">
        <v>341</v>
      </c>
      <c r="D181" t="s">
        <v>30</v>
      </c>
      <c r="E181" t="s">
        <v>8969</v>
      </c>
      <c r="F181" s="2">
        <v>46299.944895833338</v>
      </c>
      <c r="G181" t="s">
        <v>22</v>
      </c>
      <c r="H181" t="s">
        <v>8970</v>
      </c>
      <c r="I181" s="3">
        <v>360</v>
      </c>
      <c r="J181" t="s">
        <v>24</v>
      </c>
      <c r="K181" t="s">
        <v>25</v>
      </c>
      <c r="L181" s="3">
        <v>542</v>
      </c>
      <c r="M181" t="s">
        <v>177</v>
      </c>
      <c r="N181" s="2">
        <v>46299.972673611112</v>
      </c>
      <c r="O181" s="3">
        <v>360</v>
      </c>
      <c r="P181" t="s">
        <v>27</v>
      </c>
      <c r="Q181" s="3">
        <v>40</v>
      </c>
      <c r="R181" s="3" t="str">
        <f>IF(OR(G181="12R",G181="12L"),_xlfn.XLOOKUP(C181,DB!$A$2:$A$222,DB!$B$2:$B$222,""),IF(OR(G181="30L",G181="30R"),_xlfn.XLOOKUP(C181,DB!$A$2:$A$222,DB!$C$2:$C$222,""),""))</f>
        <v>ENEBA</v>
      </c>
      <c r="S181" s="3">
        <f t="shared" si="2"/>
        <v>22</v>
      </c>
      <c r="T181" s="3" t="str">
        <f>_xlfn.XLOOKUP(C181,DB!$A$2:$A$222,DB!$D$2:$D$222,"")</f>
        <v>Sector 3</v>
      </c>
    </row>
    <row r="182" spans="1:20" x14ac:dyDescent="0.2">
      <c r="A182" t="s">
        <v>8971</v>
      </c>
      <c r="B182" t="s">
        <v>18</v>
      </c>
      <c r="C182" t="s">
        <v>467</v>
      </c>
      <c r="D182" t="s">
        <v>684</v>
      </c>
      <c r="F182" s="2">
        <v>46299.947789351849</v>
      </c>
      <c r="G182" t="s">
        <v>22</v>
      </c>
      <c r="H182" t="s">
        <v>8972</v>
      </c>
      <c r="I182" s="3">
        <v>400</v>
      </c>
      <c r="J182" t="s">
        <v>24</v>
      </c>
      <c r="K182" t="s">
        <v>1195</v>
      </c>
      <c r="L182" s="3">
        <v>863</v>
      </c>
      <c r="M182" t="s">
        <v>954</v>
      </c>
      <c r="N182" s="2">
        <v>46299.995300925926</v>
      </c>
      <c r="O182" s="3">
        <v>400</v>
      </c>
      <c r="P182" t="s">
        <v>27</v>
      </c>
      <c r="Q182" s="3">
        <v>30</v>
      </c>
      <c r="R182" s="3" t="str">
        <f>IF(OR(G182="12R",G182="12L"),_xlfn.XLOOKUP(C182,DB!$A$2:$A$222,DB!$B$2:$B$222,""),IF(OR(G182="30L",G182="30R"),_xlfn.XLOOKUP(C182,DB!$A$2:$A$222,DB!$C$2:$C$222,""),""))</f>
        <v>UDGUV</v>
      </c>
      <c r="S182" s="3">
        <f t="shared" si="2"/>
        <v>22</v>
      </c>
      <c r="T182" s="3" t="str">
        <f>_xlfn.XLOOKUP(C182,DB!$A$2:$A$222,DB!$D$2:$D$222,"")</f>
        <v>Sector 2</v>
      </c>
    </row>
    <row r="183" spans="1:20" x14ac:dyDescent="0.2">
      <c r="A183" t="s">
        <v>8973</v>
      </c>
      <c r="B183" t="s">
        <v>18</v>
      </c>
      <c r="C183" t="s">
        <v>3925</v>
      </c>
      <c r="D183" t="s">
        <v>179</v>
      </c>
      <c r="F183" s="2">
        <v>46299.951365740737</v>
      </c>
      <c r="G183" t="s">
        <v>22</v>
      </c>
      <c r="H183" t="s">
        <v>8974</v>
      </c>
      <c r="I183" s="3">
        <v>380</v>
      </c>
      <c r="J183" t="s">
        <v>24</v>
      </c>
      <c r="K183" t="s">
        <v>62</v>
      </c>
      <c r="L183" s="3">
        <v>435</v>
      </c>
      <c r="M183" t="s">
        <v>308</v>
      </c>
      <c r="N183" s="2">
        <v>46299.977581018524</v>
      </c>
      <c r="O183" s="3">
        <v>380</v>
      </c>
      <c r="P183" t="s">
        <v>27</v>
      </c>
      <c r="Q183" s="3">
        <v>40</v>
      </c>
      <c r="R183" s="3" t="str">
        <f>IF(OR(G183="12R",G183="12L"),_xlfn.XLOOKUP(C183,DB!$A$2:$A$222,DB!$B$2:$B$222,""),IF(OR(G183="30L",G183="30R"),_xlfn.XLOOKUP(C183,DB!$A$2:$A$222,DB!$C$2:$C$222,""),""))</f>
        <v>ENEBA</v>
      </c>
      <c r="S183" s="3">
        <f t="shared" si="2"/>
        <v>22</v>
      </c>
      <c r="T183" s="3" t="str">
        <f>_xlfn.XLOOKUP(C183,DB!$A$2:$A$222,DB!$D$2:$D$222,"")</f>
        <v>Sector 3</v>
      </c>
    </row>
    <row r="184" spans="1:20" x14ac:dyDescent="0.2">
      <c r="A184" t="s">
        <v>588</v>
      </c>
      <c r="B184" t="s">
        <v>18</v>
      </c>
      <c r="C184" t="s">
        <v>589</v>
      </c>
      <c r="D184" t="s">
        <v>36</v>
      </c>
      <c r="E184" t="s">
        <v>488</v>
      </c>
      <c r="F184" s="2">
        <v>46299.953402777777</v>
      </c>
      <c r="G184" t="s">
        <v>22</v>
      </c>
      <c r="H184" t="s">
        <v>8975</v>
      </c>
      <c r="I184" s="3">
        <v>360</v>
      </c>
      <c r="J184" t="s">
        <v>24</v>
      </c>
      <c r="K184" t="s">
        <v>25</v>
      </c>
      <c r="L184" s="3">
        <v>869</v>
      </c>
      <c r="M184" t="s">
        <v>954</v>
      </c>
      <c r="N184" s="2">
        <v>46299.997835648144</v>
      </c>
      <c r="O184" s="3">
        <v>360</v>
      </c>
      <c r="P184" t="s">
        <v>27</v>
      </c>
      <c r="Q184" s="3">
        <v>190</v>
      </c>
      <c r="R184" s="3" t="str">
        <f>IF(OR(G184="12R",G184="12L"),_xlfn.XLOOKUP(C184,DB!$A$2:$A$222,DB!$B$2:$B$222,""),IF(OR(G184="30L",G184="30R"),_xlfn.XLOOKUP(C184,DB!$A$2:$A$222,DB!$C$2:$C$222,""),""))</f>
        <v>UDGUV</v>
      </c>
      <c r="S184" s="3">
        <f t="shared" si="2"/>
        <v>22</v>
      </c>
      <c r="T184" s="3" t="str">
        <f>_xlfn.XLOOKUP(C184,DB!$A$2:$A$222,DB!$D$2:$D$222,"")</f>
        <v>Sector 2</v>
      </c>
    </row>
    <row r="185" spans="1:20" x14ac:dyDescent="0.2">
      <c r="A185" t="s">
        <v>611</v>
      </c>
      <c r="B185" t="s">
        <v>18</v>
      </c>
      <c r="C185" t="s">
        <v>333</v>
      </c>
      <c r="D185" t="s">
        <v>65</v>
      </c>
      <c r="E185" t="s">
        <v>8976</v>
      </c>
      <c r="F185" s="2">
        <v>46299.976006944446</v>
      </c>
      <c r="G185" t="s">
        <v>22</v>
      </c>
      <c r="H185" t="s">
        <v>8977</v>
      </c>
      <c r="I185" s="3">
        <v>390</v>
      </c>
      <c r="J185" t="s">
        <v>24</v>
      </c>
      <c r="K185" t="s">
        <v>25</v>
      </c>
      <c r="L185" s="3">
        <v>149</v>
      </c>
      <c r="M185" t="s">
        <v>158</v>
      </c>
      <c r="N185" s="2">
        <v>46299.98609953704</v>
      </c>
      <c r="O185" s="3">
        <v>290</v>
      </c>
      <c r="P185" t="s">
        <v>27</v>
      </c>
      <c r="Q185" s="3">
        <v>190</v>
      </c>
      <c r="R185" s="3" t="str">
        <f>IF(OR(G185="12R",G185="12L"),_xlfn.XLOOKUP(C185,DB!$A$2:$A$222,DB!$B$2:$B$222,""),IF(OR(G185="30L",G185="30R"),_xlfn.XLOOKUP(C185,DB!$A$2:$A$222,DB!$C$2:$C$222,""),""))</f>
        <v>TAKUX</v>
      </c>
      <c r="S185" s="3">
        <f t="shared" si="2"/>
        <v>23</v>
      </c>
      <c r="T185" s="3" t="str">
        <f>_xlfn.XLOOKUP(C185,DB!$A$2:$A$222,DB!$D$2:$D$222,"")</f>
        <v>Sector 7</v>
      </c>
    </row>
    <row r="186" spans="1:20" x14ac:dyDescent="0.2">
      <c r="F186" s="2"/>
      <c r="I186" s="3"/>
      <c r="L186" s="3"/>
      <c r="N186" s="2"/>
      <c r="O186" s="3"/>
      <c r="Q186" s="3"/>
      <c r="R186" s="3" t="str">
        <f>IF(OR(G186="12R",G186="12L"),_xlfn.XLOOKUP(C186,DB!$A$2:$A$222,DB!$B$2:$B$222,""),IF(OR(G186="30L",G186="30R"),_xlfn.XLOOKUP(C186,DB!$A$2:$A$222,DB!$C$2:$C$222,""),""))</f>
        <v/>
      </c>
      <c r="S186" s="3">
        <f t="shared" si="2"/>
        <v>0</v>
      </c>
      <c r="T186" s="3" t="str">
        <f>_xlfn.XLOOKUP(C186,DB!$A$2:$A$222,DB!$D$2:$D$222,"")</f>
        <v/>
      </c>
    </row>
    <row r="187" spans="1:20" x14ac:dyDescent="0.2">
      <c r="F187" s="2"/>
      <c r="I187" s="3"/>
      <c r="L187" s="3"/>
      <c r="N187" s="2"/>
      <c r="O187" s="3"/>
      <c r="Q187" s="3"/>
      <c r="R187" s="3" t="str">
        <f>IF(OR(G187="12R",G187="12L"),_xlfn.XLOOKUP(C187,DB!$A$2:$A$222,DB!$B$2:$B$222,""),IF(OR(G187="30L",G187="30R"),_xlfn.XLOOKUP(C187,DB!$A$2:$A$222,DB!$C$2:$C$222,""),""))</f>
        <v/>
      </c>
      <c r="S187" s="3">
        <f t="shared" si="2"/>
        <v>0</v>
      </c>
      <c r="T187" s="3" t="str">
        <f>_xlfn.XLOOKUP(C187,DB!$A$2:$A$222,DB!$D$2:$D$222,"")</f>
        <v/>
      </c>
    </row>
    <row r="188" spans="1:20" x14ac:dyDescent="0.2">
      <c r="F188" s="2"/>
      <c r="I188" s="3"/>
      <c r="L188" s="3"/>
      <c r="N188" s="2"/>
      <c r="O188" s="3"/>
      <c r="Q188" s="3"/>
      <c r="R188" s="3" t="str">
        <f>IF(OR(G188="12R",G188="12L"),_xlfn.XLOOKUP(C188,DB!$A$2:$A$222,DB!$B$2:$B$222,""),IF(OR(G188="30L",G188="30R"),_xlfn.XLOOKUP(C188,DB!$A$2:$A$222,DB!$C$2:$C$222,""),""))</f>
        <v/>
      </c>
      <c r="S188" s="3">
        <f t="shared" si="2"/>
        <v>0</v>
      </c>
      <c r="T188" s="3" t="str">
        <f>_xlfn.XLOOKUP(C188,DB!$A$2:$A$222,DB!$D$2:$D$222,"")</f>
        <v/>
      </c>
    </row>
    <row r="189" spans="1:20" x14ac:dyDescent="0.2">
      <c r="F189" s="2"/>
      <c r="I189" s="3"/>
      <c r="L189" s="3"/>
      <c r="N189" s="2"/>
      <c r="O189" s="3"/>
      <c r="Q189" s="3"/>
      <c r="R189" s="3" t="str">
        <f>IF(OR(G189="12R",G189="12L"),_xlfn.XLOOKUP(C189,DB!$A$2:$A$222,DB!$B$2:$B$222,""),IF(OR(G189="30L",G189="30R"),_xlfn.XLOOKUP(C189,DB!$A$2:$A$222,DB!$C$2:$C$222,""),""))</f>
        <v/>
      </c>
      <c r="S189" s="3">
        <f t="shared" si="2"/>
        <v>0</v>
      </c>
      <c r="T189" s="3" t="str">
        <f>_xlfn.XLOOKUP(C189,DB!$A$2:$A$222,DB!$D$2:$D$222,"")</f>
        <v/>
      </c>
    </row>
    <row r="190" spans="1:20" x14ac:dyDescent="0.2">
      <c r="F190" s="2"/>
      <c r="I190" s="3"/>
      <c r="L190" s="3"/>
      <c r="N190" s="2"/>
      <c r="O190" s="3"/>
      <c r="Q190" s="3"/>
      <c r="R190" s="3" t="str">
        <f>IF(OR(G190="12R",G190="12L"),_xlfn.XLOOKUP(C190,DB!$A$2:$A$222,DB!$B$2:$B$222,""),IF(OR(G190="30L",G190="30R"),_xlfn.XLOOKUP(C190,DB!$A$2:$A$222,DB!$C$2:$C$222,""),""))</f>
        <v/>
      </c>
      <c r="S190" s="3">
        <f t="shared" si="2"/>
        <v>0</v>
      </c>
      <c r="T190" s="3" t="str">
        <f>_xlfn.XLOOKUP(C190,DB!$A$2:$A$222,DB!$D$2:$D$222,"")</f>
        <v/>
      </c>
    </row>
    <row r="191" spans="1:20" x14ac:dyDescent="0.2">
      <c r="F191" s="2"/>
      <c r="I191" s="3"/>
      <c r="L191" s="3"/>
      <c r="N191" s="2"/>
      <c r="O191" s="3"/>
      <c r="Q191" s="3"/>
      <c r="R191" s="3" t="str">
        <f>IF(OR(G191="12R",G191="12L"),_xlfn.XLOOKUP(C191,DB!$A$2:$A$222,DB!$B$2:$B$222,""),IF(OR(G191="30L",G191="30R"),_xlfn.XLOOKUP(C191,DB!$A$2:$A$222,DB!$C$2:$C$222,""),""))</f>
        <v/>
      </c>
      <c r="S191" s="3">
        <f t="shared" si="2"/>
        <v>0</v>
      </c>
      <c r="T191" s="3" t="str">
        <f>_xlfn.XLOOKUP(C191,DB!$A$2:$A$222,DB!$D$2:$D$222,"")</f>
        <v/>
      </c>
    </row>
    <row r="192" spans="1:20" x14ac:dyDescent="0.2">
      <c r="F192" s="2"/>
      <c r="I192" s="3"/>
      <c r="L192" s="3"/>
      <c r="N192" s="2"/>
      <c r="O192" s="3"/>
      <c r="Q192" s="3"/>
      <c r="R192" s="3" t="str">
        <f>IF(OR(G192="12R",G192="12L"),_xlfn.XLOOKUP(C192,DB!$A$2:$A$222,DB!$B$2:$B$222,""),IF(OR(G192="30L",G192="30R"),_xlfn.XLOOKUP(C192,DB!$A$2:$A$222,DB!$C$2:$C$222,""),""))</f>
        <v/>
      </c>
      <c r="S192" s="3">
        <f t="shared" si="2"/>
        <v>0</v>
      </c>
      <c r="T192" s="3" t="str">
        <f>_xlfn.XLOOKUP(C192,DB!$A$2:$A$222,DB!$D$2:$D$222,"")</f>
        <v/>
      </c>
    </row>
    <row r="193" spans="6:20" x14ac:dyDescent="0.2">
      <c r="F193" s="2"/>
      <c r="I193" s="3"/>
      <c r="L193" s="3"/>
      <c r="N193" s="2"/>
      <c r="O193" s="3"/>
      <c r="Q193" s="3"/>
      <c r="R193" s="3" t="str">
        <f>IF(OR(G193="12R",G193="12L"),_xlfn.XLOOKUP(C193,DB!$A$2:$A$222,DB!$B$2:$B$222,""),IF(OR(G193="30L",G193="30R"),_xlfn.XLOOKUP(C193,DB!$A$2:$A$222,DB!$C$2:$C$222,""),""))</f>
        <v/>
      </c>
      <c r="S193" s="3">
        <f t="shared" si="2"/>
        <v>0</v>
      </c>
      <c r="T193" s="3" t="str">
        <f>_xlfn.XLOOKUP(C193,DB!$A$2:$A$222,DB!$D$2:$D$222,"")</f>
        <v/>
      </c>
    </row>
    <row r="194" spans="6:20" x14ac:dyDescent="0.2">
      <c r="F194" s="2"/>
      <c r="I194" s="3"/>
      <c r="L194" s="3"/>
      <c r="N194" s="2"/>
      <c r="O194" s="3"/>
      <c r="Q194" s="3"/>
      <c r="R194" s="3" t="str">
        <f>IF(OR(G194="12R",G194="12L"),_xlfn.XLOOKUP(C194,DB!$A$2:$A$222,DB!$B$2:$B$222,""),IF(OR(G194="30L",G194="30R"),_xlfn.XLOOKUP(C194,DB!$A$2:$A$222,DB!$C$2:$C$222,""),""))</f>
        <v/>
      </c>
      <c r="S194" s="3">
        <f t="shared" si="2"/>
        <v>0</v>
      </c>
      <c r="T194" s="3" t="str">
        <f>_xlfn.XLOOKUP(C194,DB!$A$2:$A$222,DB!$D$2:$D$222,"")</f>
        <v/>
      </c>
    </row>
    <row r="195" spans="6:20" x14ac:dyDescent="0.2">
      <c r="F195" s="2"/>
      <c r="I195" s="3"/>
      <c r="L195" s="3"/>
      <c r="N195" s="2"/>
      <c r="O195" s="3"/>
      <c r="Q195" s="3"/>
      <c r="R195" s="3" t="str">
        <f>IF(OR(G195="12R",G195="12L"),_xlfn.XLOOKUP(C195,DB!$A$2:$A$222,DB!$B$2:$B$222,""),IF(OR(G195="30L",G195="30R"),_xlfn.XLOOKUP(C195,DB!$A$2:$A$222,DB!$C$2:$C$222,""),""))</f>
        <v/>
      </c>
      <c r="S195" s="3">
        <f t="shared" ref="S195:S220" si="3">HOUR(F195)</f>
        <v>0</v>
      </c>
      <c r="T195" s="3" t="str">
        <f>_xlfn.XLOOKUP(C195,DB!$A$2:$A$222,DB!$D$2:$D$222,"")</f>
        <v/>
      </c>
    </row>
    <row r="196" spans="6:20" x14ac:dyDescent="0.2">
      <c r="F196" s="2"/>
      <c r="I196" s="3"/>
      <c r="L196" s="3"/>
      <c r="N196" s="2"/>
      <c r="O196" s="3"/>
      <c r="Q196" s="3"/>
      <c r="R196" s="3" t="str">
        <f>IF(OR(G196="12R",G196="12L"),_xlfn.XLOOKUP(C196,DB!$A$2:$A$222,DB!$B$2:$B$222,""),IF(OR(G196="30L",G196="30R"),_xlfn.XLOOKUP(C196,DB!$A$2:$A$222,DB!$C$2:$C$222,""),""))</f>
        <v/>
      </c>
      <c r="S196" s="3">
        <f t="shared" si="3"/>
        <v>0</v>
      </c>
      <c r="T196" s="3" t="str">
        <f>_xlfn.XLOOKUP(C196,DB!$A$2:$A$222,DB!$D$2:$D$222,"")</f>
        <v/>
      </c>
    </row>
    <row r="197" spans="6:20" x14ac:dyDescent="0.2">
      <c r="F197" s="2"/>
      <c r="I197" s="3"/>
      <c r="L197" s="3"/>
      <c r="N197" s="2"/>
      <c r="O197" s="3"/>
      <c r="Q197" s="3"/>
      <c r="R197" s="3" t="str">
        <f>IF(OR(G197="12R",G197="12L"),_xlfn.XLOOKUP(C197,DB!$A$2:$A$222,DB!$B$2:$B$222,""),IF(OR(G197="30L",G197="30R"),_xlfn.XLOOKUP(C197,DB!$A$2:$A$222,DB!$C$2:$C$222,""),""))</f>
        <v/>
      </c>
      <c r="S197" s="3">
        <f t="shared" si="3"/>
        <v>0</v>
      </c>
      <c r="T197" s="3" t="str">
        <f>_xlfn.XLOOKUP(C197,DB!$A$2:$A$222,DB!$D$2:$D$222,"")</f>
        <v/>
      </c>
    </row>
    <row r="198" spans="6:20" x14ac:dyDescent="0.2">
      <c r="F198" s="2"/>
      <c r="I198" s="3"/>
      <c r="L198" s="3"/>
      <c r="N198" s="2"/>
      <c r="O198" s="3"/>
      <c r="Q198" s="3"/>
      <c r="R198" s="3" t="str">
        <f>IF(OR(G198="12R",G198="12L"),_xlfn.XLOOKUP(C198,DB!$A$2:$A$222,DB!$B$2:$B$222,""),IF(OR(G198="30L",G198="30R"),_xlfn.XLOOKUP(C198,DB!$A$2:$A$222,DB!$C$2:$C$222,""),""))</f>
        <v/>
      </c>
      <c r="S198" s="3">
        <f t="shared" si="3"/>
        <v>0</v>
      </c>
      <c r="T198" s="3" t="str">
        <f>_xlfn.XLOOKUP(C198,DB!$A$2:$A$222,DB!$D$2:$D$222,"")</f>
        <v/>
      </c>
    </row>
    <row r="199" spans="6:20" x14ac:dyDescent="0.2">
      <c r="F199" s="2"/>
      <c r="I199" s="3"/>
      <c r="L199" s="3"/>
      <c r="N199" s="2"/>
      <c r="O199" s="3"/>
      <c r="Q199" s="3"/>
      <c r="R199" s="3" t="str">
        <f>IF(OR(G199="12R",G199="12L"),_xlfn.XLOOKUP(C199,DB!$A$2:$A$222,DB!$B$2:$B$222,""),IF(OR(G199="30L",G199="30R"),_xlfn.XLOOKUP(C199,DB!$A$2:$A$222,DB!$C$2:$C$222,""),""))</f>
        <v/>
      </c>
      <c r="S199" s="3">
        <f t="shared" si="3"/>
        <v>0</v>
      </c>
      <c r="T199" s="3" t="str">
        <f>_xlfn.XLOOKUP(C199,DB!$A$2:$A$222,DB!$D$2:$D$222,"")</f>
        <v/>
      </c>
    </row>
    <row r="200" spans="6:20" x14ac:dyDescent="0.2">
      <c r="F200" s="2"/>
      <c r="I200" s="3"/>
      <c r="L200" s="3"/>
      <c r="N200" s="2"/>
      <c r="O200" s="3"/>
      <c r="Q200" s="3"/>
      <c r="R200" s="3" t="str">
        <f>IF(OR(G200="12R",G200="12L"),_xlfn.XLOOKUP(C200,DB!$A$2:$A$222,DB!$B$2:$B$222,""),IF(OR(G200="30L",G200="30R"),_xlfn.XLOOKUP(C200,DB!$A$2:$A$222,DB!$C$2:$C$222,""),""))</f>
        <v/>
      </c>
      <c r="S200" s="3">
        <f t="shared" si="3"/>
        <v>0</v>
      </c>
      <c r="T200" s="3" t="str">
        <f>_xlfn.XLOOKUP(C200,DB!$A$2:$A$222,DB!$D$2:$D$222,"")</f>
        <v/>
      </c>
    </row>
    <row r="201" spans="6:20" x14ac:dyDescent="0.2">
      <c r="F201" s="2"/>
      <c r="I201" s="3"/>
      <c r="L201" s="3"/>
      <c r="N201" s="2"/>
      <c r="O201" s="3"/>
      <c r="Q201" s="3"/>
      <c r="R201" s="3" t="str">
        <f>IF(OR(G201="12R",G201="12L"),_xlfn.XLOOKUP(C201,DB!$A$2:$A$222,DB!$B$2:$B$222,""),IF(OR(G201="30L",G201="30R"),_xlfn.XLOOKUP(C201,DB!$A$2:$A$222,DB!$C$2:$C$222,""),""))</f>
        <v/>
      </c>
      <c r="S201" s="3">
        <f t="shared" si="3"/>
        <v>0</v>
      </c>
      <c r="T201" s="3" t="str">
        <f>_xlfn.XLOOKUP(C201,DB!$A$2:$A$222,DB!$D$2:$D$222,"")</f>
        <v/>
      </c>
    </row>
    <row r="202" spans="6:20" x14ac:dyDescent="0.2">
      <c r="F202" s="2"/>
      <c r="I202" s="3"/>
      <c r="L202" s="3"/>
      <c r="N202" s="2"/>
      <c r="O202" s="3"/>
      <c r="Q202" s="3"/>
      <c r="R202" s="3" t="str">
        <f>IF(OR(G202="12R",G202="12L"),_xlfn.XLOOKUP(C202,DB!$A$2:$A$222,DB!$B$2:$B$222,""),IF(OR(G202="30L",G202="30R"),_xlfn.XLOOKUP(C202,DB!$A$2:$A$222,DB!$C$2:$C$222,""),""))</f>
        <v/>
      </c>
      <c r="S202" s="3">
        <f t="shared" si="3"/>
        <v>0</v>
      </c>
      <c r="T202" s="3" t="str">
        <f>_xlfn.XLOOKUP(C202,DB!$A$2:$A$222,DB!$D$2:$D$222,"")</f>
        <v/>
      </c>
    </row>
    <row r="203" spans="6:20" x14ac:dyDescent="0.2">
      <c r="F203" s="2"/>
      <c r="I203" s="3"/>
      <c r="L203" s="3"/>
      <c r="N203" s="2"/>
      <c r="O203" s="3"/>
      <c r="Q203" s="3"/>
      <c r="R203" s="3" t="str">
        <f>IF(OR(G203="12R",G203="12L"),_xlfn.XLOOKUP(C203,DB!$A$2:$A$222,DB!$B$2:$B$222,""),IF(OR(G203="30L",G203="30R"),_xlfn.XLOOKUP(C203,DB!$A$2:$A$222,DB!$C$2:$C$222,""),""))</f>
        <v/>
      </c>
      <c r="S203" s="3">
        <f t="shared" si="3"/>
        <v>0</v>
      </c>
      <c r="T203" s="3" t="str">
        <f>_xlfn.XLOOKUP(C203,DB!$A$2:$A$222,DB!$D$2:$D$222,"")</f>
        <v/>
      </c>
    </row>
    <row r="204" spans="6:20" x14ac:dyDescent="0.2">
      <c r="F204" s="2"/>
      <c r="I204" s="3"/>
      <c r="L204" s="3"/>
      <c r="N204" s="2"/>
      <c r="O204" s="3"/>
      <c r="Q204" s="3"/>
      <c r="R204" s="3" t="str">
        <f>IF(OR(G204="12R",G204="12L"),_xlfn.XLOOKUP(C204,DB!$A$2:$A$222,DB!$B$2:$B$222,""),IF(OR(G204="30L",G204="30R"),_xlfn.XLOOKUP(C204,DB!$A$2:$A$222,DB!$C$2:$C$222,""),""))</f>
        <v/>
      </c>
      <c r="S204" s="3">
        <f t="shared" si="3"/>
        <v>0</v>
      </c>
      <c r="T204" s="3" t="str">
        <f>_xlfn.XLOOKUP(C204,DB!$A$2:$A$222,DB!$D$2:$D$222,"")</f>
        <v/>
      </c>
    </row>
    <row r="205" spans="6:20" x14ac:dyDescent="0.2">
      <c r="F205" s="2"/>
      <c r="I205" s="3"/>
      <c r="L205" s="3"/>
      <c r="N205" s="2"/>
      <c r="O205" s="3"/>
      <c r="Q205" s="3"/>
      <c r="R205" s="3" t="str">
        <f>IF(OR(G205="12R",G205="12L"),_xlfn.XLOOKUP(C205,DB!$A$2:$A$222,DB!$B$2:$B$222,""),IF(OR(G205="30L",G205="30R"),_xlfn.XLOOKUP(C205,DB!$A$2:$A$222,DB!$C$2:$C$222,""),""))</f>
        <v/>
      </c>
      <c r="S205" s="3">
        <f t="shared" si="3"/>
        <v>0</v>
      </c>
      <c r="T205" s="3" t="str">
        <f>_xlfn.XLOOKUP(C205,DB!$A$2:$A$222,DB!$D$2:$D$222,"")</f>
        <v/>
      </c>
    </row>
    <row r="206" spans="6:20" x14ac:dyDescent="0.2">
      <c r="F206" s="2"/>
      <c r="I206" s="3"/>
      <c r="L206" s="3"/>
      <c r="N206" s="2"/>
      <c r="O206" s="3"/>
      <c r="Q206" s="3"/>
      <c r="R206" s="3" t="str">
        <f>IF(OR(G206="12R",G206="12L"),_xlfn.XLOOKUP(C206,DB!$A$2:$A$222,DB!$B$2:$B$222,""),IF(OR(G206="30L",G206="30R"),_xlfn.XLOOKUP(C206,DB!$A$2:$A$222,DB!$C$2:$C$222,""),""))</f>
        <v/>
      </c>
      <c r="S206" s="3">
        <f t="shared" si="3"/>
        <v>0</v>
      </c>
      <c r="T206" s="3" t="str">
        <f>_xlfn.XLOOKUP(C206,DB!$A$2:$A$222,DB!$D$2:$D$222,"")</f>
        <v/>
      </c>
    </row>
    <row r="207" spans="6:20" x14ac:dyDescent="0.2">
      <c r="F207" s="2"/>
      <c r="I207" s="3"/>
      <c r="L207" s="3"/>
      <c r="N207" s="2"/>
      <c r="O207" s="3"/>
      <c r="Q207" s="3"/>
      <c r="R207" s="3" t="str">
        <f>IF(OR(G207="12R",G207="12L"),_xlfn.XLOOKUP(C207,DB!$A$2:$A$222,DB!$B$2:$B$222,""),IF(OR(G207="30L",G207="30R"),_xlfn.XLOOKUP(C207,DB!$A$2:$A$222,DB!$C$2:$C$222,""),""))</f>
        <v/>
      </c>
      <c r="S207" s="3">
        <f t="shared" si="3"/>
        <v>0</v>
      </c>
      <c r="T207" s="3" t="str">
        <f>_xlfn.XLOOKUP(C207,DB!$A$2:$A$222,DB!$D$2:$D$222,"")</f>
        <v/>
      </c>
    </row>
    <row r="208" spans="6:20" ht="16" customHeight="1" x14ac:dyDescent="0.2">
      <c r="F208" s="2"/>
      <c r="I208" s="3"/>
      <c r="L208" s="3"/>
      <c r="N208" s="2"/>
      <c r="O208" s="3"/>
      <c r="Q208" s="3"/>
      <c r="R208" s="3" t="str">
        <f>IF(OR(G208="12R",G208="12L"),_xlfn.XLOOKUP(C208,DB!$A$2:$A$222,DB!$B$2:$B$222,""),IF(OR(G208="30L",G208="30R"),_xlfn.XLOOKUP(C208,DB!$A$2:$A$222,DB!$C$2:$C$222,""),""))</f>
        <v/>
      </c>
      <c r="S208" s="3">
        <f t="shared" si="3"/>
        <v>0</v>
      </c>
      <c r="T208" s="3" t="str">
        <f>_xlfn.XLOOKUP(C208,DB!$A$2:$A$222,DB!$D$2:$D$222,"")</f>
        <v/>
      </c>
    </row>
    <row r="209" spans="1:20" ht="16" customHeight="1" x14ac:dyDescent="0.2">
      <c r="F209" s="2"/>
      <c r="I209" s="3"/>
      <c r="L209" s="3"/>
      <c r="N209" s="2"/>
      <c r="O209" s="3"/>
      <c r="Q209" s="3"/>
      <c r="R209" s="3" t="str">
        <f>IF(OR(G209="12R",G209="12L"),_xlfn.XLOOKUP(C209,DB!$A$2:$A$222,DB!$B$2:$B$222,""),IF(OR(G209="30L",G209="30R"),_xlfn.XLOOKUP(C209,DB!$A$2:$A$222,DB!$C$2:$C$222,""),""))</f>
        <v/>
      </c>
      <c r="S209" s="3">
        <f t="shared" si="3"/>
        <v>0</v>
      </c>
      <c r="T209" s="3" t="str">
        <f>_xlfn.XLOOKUP(C209,DB!$A$2:$A$222,DB!$D$2:$D$222,"")</f>
        <v/>
      </c>
    </row>
    <row r="210" spans="1:20" x14ac:dyDescent="0.2">
      <c r="F210" s="2"/>
      <c r="I210" s="3"/>
      <c r="L210" s="3"/>
      <c r="N210" s="2"/>
      <c r="O210" s="3"/>
      <c r="Q210" s="3"/>
      <c r="R210" s="3" t="str">
        <f>IF(OR(G210="12R",G210="12L"),_xlfn.XLOOKUP(C210,DB!$A$2:$A$222,DB!$B$2:$B$222,""),IF(OR(G210="30L",G210="30R"),_xlfn.XLOOKUP(C210,DB!$A$2:$A$222,DB!$C$2:$C$222,""),""))</f>
        <v/>
      </c>
      <c r="S210" s="3">
        <f t="shared" si="3"/>
        <v>0</v>
      </c>
      <c r="T210" s="3" t="str">
        <f>_xlfn.XLOOKUP(C210,DB!$A$2:$A$222,DB!$D$2:$D$222,"")</f>
        <v/>
      </c>
    </row>
    <row r="211" spans="1:20" x14ac:dyDescent="0.2">
      <c r="F211" s="2"/>
      <c r="I211" s="3"/>
      <c r="L211" s="3"/>
      <c r="N211" s="2"/>
      <c r="O211" s="3"/>
      <c r="Q211" s="3"/>
      <c r="R211" s="3" t="str">
        <f>IF(OR(G211="12R",G211="12L"),_xlfn.XLOOKUP(C211,DB!$A$2:$A$222,DB!$B$2:$B$222,""),IF(OR(G211="30L",G211="30R"),_xlfn.XLOOKUP(C211,DB!$A$2:$A$222,DB!$C$2:$C$222,""),""))</f>
        <v/>
      </c>
      <c r="S211" s="3">
        <f t="shared" si="3"/>
        <v>0</v>
      </c>
      <c r="T211" s="3" t="str">
        <f>_xlfn.XLOOKUP(C211,DB!$A$2:$A$222,DB!$D$2:$D$222,"")</f>
        <v/>
      </c>
    </row>
    <row r="212" spans="1:20" x14ac:dyDescent="0.2">
      <c r="F212" s="2"/>
      <c r="I212" s="3"/>
      <c r="L212" s="3"/>
      <c r="N212" s="2"/>
      <c r="O212" s="3"/>
      <c r="Q212" s="3"/>
      <c r="R212" s="3" t="str">
        <f>IF(OR(G212="12R",G212="12L"),_xlfn.XLOOKUP(C212,DB!$A$2:$A$222,DB!$B$2:$B$222,""),IF(OR(G212="30L",G212="30R"),_xlfn.XLOOKUP(C212,DB!$A$2:$A$222,DB!$C$2:$C$222,""),""))</f>
        <v/>
      </c>
      <c r="S212" s="3">
        <f t="shared" si="3"/>
        <v>0</v>
      </c>
      <c r="T212" s="3" t="str">
        <f>_xlfn.XLOOKUP(C212,DB!$A$2:$A$222,DB!$D$2:$D$222,"")</f>
        <v/>
      </c>
    </row>
    <row r="213" spans="1:20" x14ac:dyDescent="0.2">
      <c r="F213" s="2"/>
      <c r="I213" s="3"/>
      <c r="L213" s="3"/>
      <c r="N213" s="2"/>
      <c r="O213" s="3"/>
      <c r="Q213" s="3"/>
      <c r="R213" s="3" t="str">
        <f>IF(OR(G213="12R",G213="12L"),_xlfn.XLOOKUP(C213,DB!$A$2:$A$222,DB!$B$2:$B$222,""),IF(OR(G213="30L",G213="30R"),_xlfn.XLOOKUP(C213,DB!$A$2:$A$222,DB!$C$2:$C$222,""),""))</f>
        <v/>
      </c>
      <c r="S213" s="3">
        <f t="shared" si="3"/>
        <v>0</v>
      </c>
      <c r="T213" s="3" t="str">
        <f>_xlfn.XLOOKUP(C213,DB!$A$2:$A$222,DB!$D$2:$D$222,"")</f>
        <v/>
      </c>
    </row>
    <row r="214" spans="1:20" x14ac:dyDescent="0.2">
      <c r="F214" s="2"/>
      <c r="I214" s="3"/>
      <c r="L214" s="3"/>
      <c r="N214" s="2"/>
      <c r="O214" s="3"/>
      <c r="Q214" s="3"/>
      <c r="R214" s="3" t="str">
        <f>IF(OR(G214="12R",G214="12L"),_xlfn.XLOOKUP(C214,DB!$A$2:$A$222,DB!$B$2:$B$222,""),IF(OR(G214="30L",G214="30R"),_xlfn.XLOOKUP(C214,DB!$A$2:$A$222,DB!$C$2:$C$222,""),""))</f>
        <v/>
      </c>
      <c r="S214" s="3">
        <f t="shared" si="3"/>
        <v>0</v>
      </c>
      <c r="T214" s="3" t="str">
        <f>_xlfn.XLOOKUP(C214,DB!$A$2:$A$222,DB!$D$2:$D$222,"")</f>
        <v/>
      </c>
    </row>
    <row r="215" spans="1:20" x14ac:dyDescent="0.2">
      <c r="F215" s="2"/>
      <c r="I215" s="3"/>
      <c r="L215" s="3"/>
      <c r="N215" s="2"/>
      <c r="O215" s="3"/>
      <c r="Q215" s="3"/>
      <c r="R215" s="3" t="str">
        <f>IF(OR(G215="12R",G215="12L"),_xlfn.XLOOKUP(C215,DB!$A$2:$A$222,DB!$B$2:$B$222,""),IF(OR(G215="30L",G215="30R"),_xlfn.XLOOKUP(C215,DB!$A$2:$A$222,DB!$C$2:$C$222,""),""))</f>
        <v/>
      </c>
      <c r="S215" s="3">
        <f t="shared" si="3"/>
        <v>0</v>
      </c>
      <c r="T215" s="3" t="str">
        <f>_xlfn.XLOOKUP(C215,DB!$A$2:$A$222,DB!$D$2:$D$222,"")</f>
        <v/>
      </c>
    </row>
    <row r="216" spans="1:20" x14ac:dyDescent="0.2">
      <c r="F216" s="2"/>
      <c r="I216" s="3"/>
      <c r="L216" s="3"/>
      <c r="N216" s="2"/>
      <c r="O216" s="3"/>
      <c r="Q216" s="3"/>
      <c r="R216" s="3" t="str">
        <f>IF(OR(G216="12R",G216="12L"),_xlfn.XLOOKUP(C216,DB!$A$2:$A$222,DB!$B$2:$B$222,""),IF(OR(G216="30L",G216="30R"),_xlfn.XLOOKUP(C216,DB!$A$2:$A$222,DB!$C$2:$C$222,""),""))</f>
        <v/>
      </c>
      <c r="S216" s="3">
        <f t="shared" si="3"/>
        <v>0</v>
      </c>
      <c r="T216" s="3" t="str">
        <f>_xlfn.XLOOKUP(C216,DB!$A$2:$A$222,DB!$D$2:$D$222,"")</f>
        <v/>
      </c>
    </row>
    <row r="217" spans="1:20" x14ac:dyDescent="0.2">
      <c r="F217" s="2"/>
      <c r="I217" s="3"/>
      <c r="L217" s="3"/>
      <c r="N217" s="2"/>
      <c r="O217" s="3"/>
      <c r="Q217" s="3"/>
      <c r="R217" s="3" t="str">
        <f>IF(OR(G217="12R",G217="12L"),_xlfn.XLOOKUP(C217,DB!$A$2:$A$222,DB!$B$2:$B$222,""),IF(OR(G217="30L",G217="30R"),_xlfn.XLOOKUP(C217,DB!$A$2:$A$222,DB!$C$2:$C$222,""),""))</f>
        <v/>
      </c>
      <c r="S217" s="3">
        <f t="shared" si="3"/>
        <v>0</v>
      </c>
      <c r="T217" s="3" t="str">
        <f>_xlfn.XLOOKUP(C217,DB!$A$2:$A$222,DB!$D$2:$D$222,"")</f>
        <v/>
      </c>
    </row>
    <row r="218" spans="1:20" x14ac:dyDescent="0.2">
      <c r="F218" s="2"/>
      <c r="I218" s="3"/>
      <c r="L218" s="3"/>
      <c r="N218" s="2"/>
      <c r="O218" s="3"/>
      <c r="Q218" s="3"/>
      <c r="R218" s="3" t="str">
        <f>IF(OR(G218="12R",G218="12L"),_xlfn.XLOOKUP(C218,DB!$A$2:$A$222,DB!$B$2:$B$222,""),IF(OR(G218="30L",G218="30R"),_xlfn.XLOOKUP(C218,DB!$A$2:$A$222,DB!$C$2:$C$222,""),""))</f>
        <v/>
      </c>
      <c r="S218" s="3">
        <f t="shared" si="3"/>
        <v>0</v>
      </c>
      <c r="T218" s="3" t="str">
        <f>_xlfn.XLOOKUP(C218,DB!$A$2:$A$222,DB!$D$2:$D$222,"")</f>
        <v/>
      </c>
    </row>
    <row r="219" spans="1:20" x14ac:dyDescent="0.2">
      <c r="F219" s="2"/>
      <c r="I219" s="3"/>
      <c r="L219" s="3"/>
      <c r="N219" s="2"/>
      <c r="O219" s="3"/>
      <c r="Q219" s="3"/>
      <c r="R219" s="3" t="str">
        <f>IF(OR(G219="12R",G219="12L"),_xlfn.XLOOKUP(C219,DB!$A$2:$A$222,DB!$B$2:$B$222,""),IF(OR(G219="30L",G219="30R"),_xlfn.XLOOKUP(C219,DB!$A$2:$A$222,DB!$C$2:$C$222,""),""))</f>
        <v/>
      </c>
      <c r="S219" s="3">
        <f t="shared" si="3"/>
        <v>0</v>
      </c>
      <c r="T219" s="3" t="str">
        <f>_xlfn.XLOOKUP(C219,DB!$A$2:$A$222,DB!$D$2:$D$222,"")</f>
        <v/>
      </c>
    </row>
    <row r="220" spans="1:20" x14ac:dyDescent="0.2">
      <c r="F220" s="2"/>
      <c r="I220" s="3"/>
      <c r="L220" s="3"/>
      <c r="N220" s="2"/>
      <c r="O220" s="3"/>
      <c r="Q220" s="3"/>
      <c r="R220" s="3" t="str">
        <f>IF(OR(G220="12R",G220="12L"),_xlfn.XLOOKUP(C220,DB!$A$2:$A$222,DB!$B$2:$B$222,""),IF(OR(G220="30L",G220="30R"),_xlfn.XLOOKUP(C220,DB!$A$2:$A$222,DB!$C$2:$C$222,""),""))</f>
        <v/>
      </c>
      <c r="S220" s="3">
        <f t="shared" si="3"/>
        <v>0</v>
      </c>
      <c r="T220" s="3" t="str">
        <f>_xlfn.XLOOKUP(C220,DB!$A$2:$A$222,DB!$D$2:$D$222,"")</f>
        <v/>
      </c>
    </row>
    <row r="221" spans="1:20" ht="24" x14ac:dyDescent="0.3">
      <c r="A221" s="17" t="s">
        <v>8978</v>
      </c>
      <c r="B221" s="17"/>
      <c r="C221" s="17"/>
      <c r="D221" s="17"/>
      <c r="E221" s="17"/>
      <c r="F221" s="17"/>
      <c r="G221" s="17"/>
      <c r="H221" s="17"/>
      <c r="I221" s="17"/>
    </row>
    <row r="223" spans="1:20" x14ac:dyDescent="0.2">
      <c r="A223" s="18" t="s">
        <v>4558</v>
      </c>
      <c r="B223" s="18"/>
      <c r="C223" s="18"/>
      <c r="D223" s="18"/>
      <c r="E223" s="18"/>
      <c r="F223" s="18"/>
      <c r="G223" s="18"/>
      <c r="H223" s="18"/>
      <c r="I223" s="18"/>
    </row>
    <row r="225" spans="1:9" x14ac:dyDescent="0.2">
      <c r="A225" s="16" t="s">
        <v>4559</v>
      </c>
      <c r="B225" s="16"/>
      <c r="C225" s="16"/>
      <c r="D225" s="16"/>
      <c r="E225" s="16"/>
      <c r="F225" s="16"/>
      <c r="G225" s="16"/>
      <c r="H225" s="16"/>
      <c r="I225" s="16"/>
    </row>
    <row r="226" spans="1:9" x14ac:dyDescent="0.2">
      <c r="A226" s="4" t="s">
        <v>4560</v>
      </c>
      <c r="B226" s="5" t="s">
        <v>4554</v>
      </c>
      <c r="C226" s="5" t="s">
        <v>4550</v>
      </c>
      <c r="D226" s="5" t="s">
        <v>4553</v>
      </c>
      <c r="E226" s="5" t="s">
        <v>45</v>
      </c>
      <c r="F226" s="5" t="s">
        <v>4549</v>
      </c>
      <c r="G226" s="5" t="s">
        <v>158</v>
      </c>
      <c r="H226" s="5" t="s">
        <v>4548</v>
      </c>
      <c r="I226" s="6" t="s">
        <v>4557</v>
      </c>
    </row>
    <row r="227" spans="1:9" x14ac:dyDescent="0.2">
      <c r="A227" s="7">
        <v>14</v>
      </c>
      <c r="B227" s="8">
        <f t="shared" ref="B227:H235" si="4">COUNTIFS($S$2:$S$220,$A227,$R$2:$R$220,B$226)</f>
        <v>0</v>
      </c>
      <c r="C227" s="8">
        <f t="shared" si="4"/>
        <v>1</v>
      </c>
      <c r="D227" s="8">
        <f t="shared" si="4"/>
        <v>0</v>
      </c>
      <c r="E227" s="8">
        <f t="shared" si="4"/>
        <v>0</v>
      </c>
      <c r="F227" s="8">
        <f t="shared" si="4"/>
        <v>1</v>
      </c>
      <c r="G227" s="8">
        <f t="shared" si="4"/>
        <v>0</v>
      </c>
      <c r="H227" s="8">
        <f t="shared" si="4"/>
        <v>2</v>
      </c>
      <c r="I227" s="9">
        <f t="shared" ref="I227:I235" si="5">SUM(B227:H227)</f>
        <v>4</v>
      </c>
    </row>
    <row r="228" spans="1:9" x14ac:dyDescent="0.2">
      <c r="A228" s="7">
        <v>15</v>
      </c>
      <c r="B228" s="8">
        <f t="shared" si="4"/>
        <v>0</v>
      </c>
      <c r="C228" s="8">
        <f t="shared" si="4"/>
        <v>0</v>
      </c>
      <c r="D228" s="8">
        <f t="shared" si="4"/>
        <v>0</v>
      </c>
      <c r="E228" s="8">
        <f t="shared" si="4"/>
        <v>0</v>
      </c>
      <c r="F228" s="8">
        <f t="shared" si="4"/>
        <v>0</v>
      </c>
      <c r="G228" s="8">
        <f t="shared" si="4"/>
        <v>0</v>
      </c>
      <c r="H228" s="8">
        <f t="shared" si="4"/>
        <v>7</v>
      </c>
      <c r="I228" s="9">
        <f t="shared" si="5"/>
        <v>7</v>
      </c>
    </row>
    <row r="229" spans="1:9" x14ac:dyDescent="0.2">
      <c r="A229" s="7">
        <v>16</v>
      </c>
      <c r="B229" s="8">
        <f t="shared" si="4"/>
        <v>2</v>
      </c>
      <c r="C229" s="8">
        <f t="shared" si="4"/>
        <v>2</v>
      </c>
      <c r="D229" s="8">
        <f t="shared" si="4"/>
        <v>0</v>
      </c>
      <c r="E229" s="8">
        <f t="shared" si="4"/>
        <v>0</v>
      </c>
      <c r="F229" s="8">
        <f t="shared" si="4"/>
        <v>4</v>
      </c>
      <c r="G229" s="8">
        <f t="shared" si="4"/>
        <v>3</v>
      </c>
      <c r="H229" s="8">
        <f t="shared" si="4"/>
        <v>6</v>
      </c>
      <c r="I229" s="9">
        <f t="shared" si="5"/>
        <v>17</v>
      </c>
    </row>
    <row r="230" spans="1:9" x14ac:dyDescent="0.2">
      <c r="A230" s="7">
        <v>17</v>
      </c>
      <c r="B230" s="8">
        <f t="shared" si="4"/>
        <v>1</v>
      </c>
      <c r="C230" s="8">
        <f t="shared" si="4"/>
        <v>4</v>
      </c>
      <c r="D230" s="8">
        <f t="shared" si="4"/>
        <v>0</v>
      </c>
      <c r="E230" s="8">
        <f t="shared" si="4"/>
        <v>1</v>
      </c>
      <c r="F230" s="8">
        <f t="shared" si="4"/>
        <v>3</v>
      </c>
      <c r="G230" s="8">
        <f t="shared" si="4"/>
        <v>1</v>
      </c>
      <c r="H230" s="8">
        <f t="shared" si="4"/>
        <v>4</v>
      </c>
      <c r="I230" s="9">
        <f t="shared" si="5"/>
        <v>14</v>
      </c>
    </row>
    <row r="231" spans="1:9" x14ac:dyDescent="0.2">
      <c r="A231" s="7">
        <v>18</v>
      </c>
      <c r="B231" s="8">
        <f t="shared" si="4"/>
        <v>1</v>
      </c>
      <c r="C231" s="8">
        <f t="shared" si="4"/>
        <v>4</v>
      </c>
      <c r="D231" s="8">
        <f t="shared" si="4"/>
        <v>0</v>
      </c>
      <c r="E231" s="8">
        <f t="shared" si="4"/>
        <v>0</v>
      </c>
      <c r="F231" s="8">
        <f t="shared" si="4"/>
        <v>5</v>
      </c>
      <c r="G231" s="8">
        <f t="shared" si="4"/>
        <v>1</v>
      </c>
      <c r="H231" s="8">
        <f t="shared" si="4"/>
        <v>12</v>
      </c>
      <c r="I231" s="9">
        <f t="shared" si="5"/>
        <v>23</v>
      </c>
    </row>
    <row r="232" spans="1:9" x14ac:dyDescent="0.2">
      <c r="A232" s="7">
        <v>19</v>
      </c>
      <c r="B232" s="8">
        <f t="shared" si="4"/>
        <v>2</v>
      </c>
      <c r="C232" s="8">
        <f t="shared" si="4"/>
        <v>5</v>
      </c>
      <c r="D232" s="8">
        <f t="shared" si="4"/>
        <v>1</v>
      </c>
      <c r="E232" s="8">
        <f t="shared" si="4"/>
        <v>2</v>
      </c>
      <c r="F232" s="8">
        <f t="shared" si="4"/>
        <v>7</v>
      </c>
      <c r="G232" s="8">
        <f t="shared" si="4"/>
        <v>1</v>
      </c>
      <c r="H232" s="8">
        <f t="shared" si="4"/>
        <v>7</v>
      </c>
      <c r="I232" s="9">
        <f t="shared" si="5"/>
        <v>25</v>
      </c>
    </row>
    <row r="233" spans="1:9" x14ac:dyDescent="0.2">
      <c r="A233" s="7">
        <v>20</v>
      </c>
      <c r="B233" s="8">
        <f t="shared" si="4"/>
        <v>0</v>
      </c>
      <c r="C233" s="8">
        <f t="shared" si="4"/>
        <v>5</v>
      </c>
      <c r="D233" s="8">
        <f t="shared" si="4"/>
        <v>0</v>
      </c>
      <c r="E233" s="8">
        <f t="shared" si="4"/>
        <v>1</v>
      </c>
      <c r="F233" s="8">
        <f t="shared" si="4"/>
        <v>2</v>
      </c>
      <c r="G233" s="8">
        <f t="shared" si="4"/>
        <v>0</v>
      </c>
      <c r="H233" s="8">
        <f t="shared" si="4"/>
        <v>9</v>
      </c>
      <c r="I233" s="9">
        <f t="shared" si="5"/>
        <v>17</v>
      </c>
    </row>
    <row r="234" spans="1:9" x14ac:dyDescent="0.2">
      <c r="A234" s="7">
        <v>21</v>
      </c>
      <c r="B234" s="8">
        <f t="shared" si="4"/>
        <v>1</v>
      </c>
      <c r="C234" s="8">
        <f t="shared" si="4"/>
        <v>3</v>
      </c>
      <c r="D234" s="8">
        <f t="shared" si="4"/>
        <v>0</v>
      </c>
      <c r="E234" s="8">
        <f t="shared" si="4"/>
        <v>4</v>
      </c>
      <c r="F234" s="8">
        <f t="shared" si="4"/>
        <v>7</v>
      </c>
      <c r="G234" s="8">
        <f t="shared" si="4"/>
        <v>2</v>
      </c>
      <c r="H234" s="8">
        <f t="shared" si="4"/>
        <v>9</v>
      </c>
      <c r="I234" s="9">
        <f t="shared" si="5"/>
        <v>26</v>
      </c>
    </row>
    <row r="235" spans="1:9" x14ac:dyDescent="0.2">
      <c r="A235" s="10">
        <v>22</v>
      </c>
      <c r="B235" s="11">
        <f t="shared" si="4"/>
        <v>0</v>
      </c>
      <c r="C235" s="11">
        <f t="shared" si="4"/>
        <v>3</v>
      </c>
      <c r="D235" s="11">
        <f t="shared" si="4"/>
        <v>0</v>
      </c>
      <c r="E235" s="11">
        <f t="shared" si="4"/>
        <v>1</v>
      </c>
      <c r="F235" s="11">
        <f t="shared" si="4"/>
        <v>0</v>
      </c>
      <c r="G235" s="11">
        <f t="shared" si="4"/>
        <v>1</v>
      </c>
      <c r="H235" s="11">
        <f t="shared" si="4"/>
        <v>4</v>
      </c>
      <c r="I235" s="12">
        <f t="shared" si="5"/>
        <v>9</v>
      </c>
    </row>
    <row r="258" spans="1:9" ht="24" x14ac:dyDescent="0.3">
      <c r="A258" s="17" t="s">
        <v>8979</v>
      </c>
      <c r="B258" s="17"/>
      <c r="C258" s="17"/>
      <c r="D258" s="17"/>
      <c r="E258" s="17"/>
      <c r="F258" s="17"/>
      <c r="G258" s="17"/>
      <c r="H258" s="17"/>
      <c r="I258" s="17"/>
    </row>
    <row r="259" spans="1:9" x14ac:dyDescent="0.2">
      <c r="A259" s="18" t="s">
        <v>4562</v>
      </c>
      <c r="B259" s="18"/>
      <c r="C259" s="18"/>
      <c r="D259" s="18"/>
      <c r="E259" s="18"/>
      <c r="F259" s="18"/>
      <c r="G259" s="18"/>
      <c r="H259" s="18"/>
      <c r="I259" s="18"/>
    </row>
    <row r="261" spans="1:9" x14ac:dyDescent="0.2">
      <c r="A261" s="16" t="s">
        <v>4563</v>
      </c>
      <c r="B261" s="16"/>
      <c r="C261" s="16"/>
      <c r="D261" s="16"/>
      <c r="E261" s="16"/>
    </row>
    <row r="262" spans="1:9" x14ac:dyDescent="0.2">
      <c r="A262" s="4" t="s">
        <v>4560</v>
      </c>
      <c r="B262" s="5" t="s">
        <v>4564</v>
      </c>
      <c r="C262" s="5" t="s">
        <v>4456</v>
      </c>
      <c r="D262" s="5" t="s">
        <v>4460</v>
      </c>
      <c r="E262" s="6" t="s">
        <v>4557</v>
      </c>
    </row>
    <row r="263" spans="1:9" x14ac:dyDescent="0.2">
      <c r="A263" s="7">
        <v>14</v>
      </c>
      <c r="B263" s="8">
        <f t="shared" ref="B263:D272" si="6">COUNTIFS($S$2:$S$220,$A263,$T$2:$T$220,B$262)</f>
        <v>2</v>
      </c>
      <c r="C263" s="8">
        <f t="shared" si="6"/>
        <v>2</v>
      </c>
      <c r="D263" s="8">
        <f t="shared" si="6"/>
        <v>0</v>
      </c>
      <c r="E263" s="9">
        <f t="shared" ref="E263:E272" si="7">SUM(B263:D263)</f>
        <v>4</v>
      </c>
    </row>
    <row r="264" spans="1:9" x14ac:dyDescent="0.2">
      <c r="A264" s="7">
        <v>15</v>
      </c>
      <c r="B264" s="8">
        <f t="shared" si="6"/>
        <v>7</v>
      </c>
      <c r="C264" s="8">
        <f t="shared" si="6"/>
        <v>0</v>
      </c>
      <c r="D264" s="8">
        <f t="shared" si="6"/>
        <v>0</v>
      </c>
      <c r="E264" s="9">
        <f t="shared" si="7"/>
        <v>7</v>
      </c>
    </row>
    <row r="265" spans="1:9" x14ac:dyDescent="0.2">
      <c r="A265" s="7">
        <v>16</v>
      </c>
      <c r="B265" s="8">
        <f t="shared" si="6"/>
        <v>6</v>
      </c>
      <c r="C265" s="8">
        <f t="shared" si="6"/>
        <v>6</v>
      </c>
      <c r="D265" s="8">
        <f t="shared" si="6"/>
        <v>5</v>
      </c>
      <c r="E265" s="9">
        <f t="shared" si="7"/>
        <v>17</v>
      </c>
    </row>
    <row r="266" spans="1:9" x14ac:dyDescent="0.2">
      <c r="A266" s="7">
        <v>17</v>
      </c>
      <c r="B266" s="8">
        <f t="shared" si="6"/>
        <v>4</v>
      </c>
      <c r="C266" s="8">
        <f t="shared" si="6"/>
        <v>8</v>
      </c>
      <c r="D266" s="8">
        <f t="shared" si="6"/>
        <v>2</v>
      </c>
      <c r="E266" s="9">
        <f t="shared" si="7"/>
        <v>14</v>
      </c>
    </row>
    <row r="267" spans="1:9" x14ac:dyDescent="0.2">
      <c r="A267" s="7">
        <v>18</v>
      </c>
      <c r="B267" s="8">
        <f t="shared" si="6"/>
        <v>12</v>
      </c>
      <c r="C267" s="8">
        <f t="shared" si="6"/>
        <v>9</v>
      </c>
      <c r="D267" s="8">
        <f t="shared" si="6"/>
        <v>2</v>
      </c>
      <c r="E267" s="9">
        <f t="shared" si="7"/>
        <v>23</v>
      </c>
    </row>
    <row r="268" spans="1:9" x14ac:dyDescent="0.2">
      <c r="A268" s="7">
        <v>19</v>
      </c>
      <c r="B268" s="8">
        <f t="shared" si="6"/>
        <v>7</v>
      </c>
      <c r="C268" s="8">
        <f t="shared" si="6"/>
        <v>14</v>
      </c>
      <c r="D268" s="8">
        <f t="shared" si="6"/>
        <v>4</v>
      </c>
      <c r="E268" s="9">
        <f t="shared" si="7"/>
        <v>25</v>
      </c>
    </row>
    <row r="269" spans="1:9" x14ac:dyDescent="0.2">
      <c r="A269" s="7">
        <v>20</v>
      </c>
      <c r="B269" s="8">
        <f t="shared" si="6"/>
        <v>9</v>
      </c>
      <c r="C269" s="8">
        <f t="shared" si="6"/>
        <v>8</v>
      </c>
      <c r="D269" s="8">
        <f t="shared" si="6"/>
        <v>0</v>
      </c>
      <c r="E269" s="9">
        <f t="shared" si="7"/>
        <v>17</v>
      </c>
    </row>
    <row r="270" spans="1:9" x14ac:dyDescent="0.2">
      <c r="A270" s="7">
        <v>21</v>
      </c>
      <c r="B270" s="8">
        <f t="shared" si="6"/>
        <v>9</v>
      </c>
      <c r="C270" s="8">
        <f t="shared" si="6"/>
        <v>14</v>
      </c>
      <c r="D270" s="8">
        <f t="shared" si="6"/>
        <v>3</v>
      </c>
      <c r="E270" s="9">
        <f t="shared" si="7"/>
        <v>26</v>
      </c>
    </row>
    <row r="271" spans="1:9" x14ac:dyDescent="0.2">
      <c r="A271" s="7">
        <v>22</v>
      </c>
      <c r="B271" s="8">
        <f t="shared" si="6"/>
        <v>4</v>
      </c>
      <c r="C271" s="8">
        <f t="shared" si="6"/>
        <v>4</v>
      </c>
      <c r="D271" s="8">
        <f t="shared" si="6"/>
        <v>1</v>
      </c>
      <c r="E271" s="9">
        <f t="shared" si="7"/>
        <v>9</v>
      </c>
    </row>
    <row r="272" spans="1:9" x14ac:dyDescent="0.2">
      <c r="A272" s="10">
        <v>23</v>
      </c>
      <c r="B272" s="11">
        <f t="shared" si="6"/>
        <v>0</v>
      </c>
      <c r="C272" s="11">
        <f t="shared" si="6"/>
        <v>0</v>
      </c>
      <c r="D272" s="11">
        <f t="shared" si="6"/>
        <v>1</v>
      </c>
      <c r="E272" s="12">
        <f t="shared" si="7"/>
        <v>1</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35</vt:i4>
      </vt:variant>
    </vt:vector>
  </HeadingPairs>
  <TitlesOfParts>
    <vt:vector size="35" baseType="lpstr">
      <vt:lpstr>DB</vt:lpstr>
      <vt:lpstr>2026-09-01</vt:lpstr>
      <vt:lpstr>2026-09-02</vt:lpstr>
      <vt:lpstr>2026-09-03</vt:lpstr>
      <vt:lpstr>2026-09-04</vt:lpstr>
      <vt:lpstr>2026-09-05</vt:lpstr>
      <vt:lpstr>2026-09-06</vt:lpstr>
      <vt:lpstr>2026-09-07</vt:lpstr>
      <vt:lpstr>2026-09-08</vt:lpstr>
      <vt:lpstr>2026-09-09</vt:lpstr>
      <vt:lpstr>2026-09-10</vt:lpstr>
      <vt:lpstr>2026-09-11</vt:lpstr>
      <vt:lpstr>2026-09-12</vt:lpstr>
      <vt:lpstr>2026-09-13</vt:lpstr>
      <vt:lpstr>2026-09-14</vt:lpstr>
      <vt:lpstr>2026-09-15</vt:lpstr>
      <vt:lpstr>2026-09-16</vt:lpstr>
      <vt:lpstr>2026-09-17</vt:lpstr>
      <vt:lpstr>2026-09-18</vt:lpstr>
      <vt:lpstr>2026-09-19</vt:lpstr>
      <vt:lpstr>2026-09-20</vt:lpstr>
      <vt:lpstr>2026-09-21</vt:lpstr>
      <vt:lpstr>2026-09-22</vt:lpstr>
      <vt:lpstr>2026-09-23</vt:lpstr>
      <vt:lpstr>2026-09-24</vt:lpstr>
      <vt:lpstr>2026-09-25</vt:lpstr>
      <vt:lpstr>2026-09-26</vt:lpstr>
      <vt:lpstr>2026-09-27</vt:lpstr>
      <vt:lpstr>2026-09-28</vt:lpstr>
      <vt:lpstr>2026-09-29</vt:lpstr>
      <vt:lpstr>2026-09-30</vt:lpstr>
      <vt:lpstr>2026-10-01</vt:lpstr>
      <vt:lpstr>2026-10-02</vt:lpstr>
      <vt:lpstr>2026-10-03</vt:lpstr>
      <vt:lpstr>2026-10-04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Horacio Castañeda SENEAM</dc:creator>
  <cp:lastModifiedBy>Horacio Castañeda SENEAM</cp:lastModifiedBy>
  <dcterms:created xsi:type="dcterms:W3CDTF">2026-09-11T01:28:46Z</dcterms:created>
  <dcterms:modified xsi:type="dcterms:W3CDTF">2026-10-07T14:50:24Z</dcterms:modified>
</cp:coreProperties>
</file>